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xr:revisionPtr revIDLastSave="0" documentId="8_{40EE27CE-39BD-CB4E-83D0-DA99F1D69A7D}" xr6:coauthVersionLast="47" xr6:coauthVersionMax="47" xr10:uidLastSave="{00000000-0000-0000-0000-000000000000}"/>
  <bookViews>
    <workbookView xWindow="0" yWindow="0" windowWidth="0" windowHeight="0" xr2:uid="{00000000-000D-0000-FFFF-FFFF00000000}"/>
  </bookViews>
  <sheets>
    <sheet name="Пріоритизація список 1" sheetId="1" r:id="rId1"/>
    <sheet name="Галузі список 1" sheetId="2" r:id="rId2"/>
    <sheet name="Методологія" sheetId="3" r:id="rId3"/>
    <sheet name="Додаток 1 2023" sheetId="4" state="hidden" r:id="rId4"/>
    <sheet name="Бюджетнів коди" sheetId="5" state="hidden" r:id="rId5"/>
    <sheet name="Рівень потреб" sheetId="6" r:id="rId6"/>
    <sheet name="ВПО" sheetId="7" state="hidden" r:id="rId7"/>
    <sheet name="Демографія" sheetId="8" state="hidden" r:id="rId8"/>
    <sheet name="КОАТТГ" sheetId="9" state="hidden" r:id="rId9"/>
    <sheet name="ПКДЕкспертиза" sheetId="10" state="hidden" r:id="rId10"/>
  </sheets>
  <definedNames>
    <definedName name="_xlnm._FilterDatabase" localSheetId="0" hidden="1">'Пріоритизація список 1'!$A$5:$BI$141</definedName>
    <definedName name="_xlnm._FilterDatabase" localSheetId="7" hidden="1">Демографія!$A$1:$I$1</definedName>
    <definedName name="Z_0609D35D_E6A7_419B_AF61_8343FAE8B9E5_.wvu.FilterData" localSheetId="0" hidden="1">'Пріоритизація список 1'!$B$5:$BI$141</definedName>
    <definedName name="Z_0F29D295_65FD_438F_98DE_3EF0B8E33285_.wvu.FilterData" localSheetId="0" hidden="1">'Пріоритизація список 1'!$B$5:$BI$141</definedName>
    <definedName name="Z_1B3F7549_87D8_4FDB_A9C1_51169E544279_.wvu.FilterData" localSheetId="0" hidden="1">'Пріоритизація список 1'!$B$5:$BI$141</definedName>
    <definedName name="Z_2160DEF7_3AC2_42FC_8331_3862D172087A_.wvu.FilterData" localSheetId="0" hidden="1">'Пріоритизація список 1'!$A$5:$BI$141</definedName>
    <definedName name="Z_2D19B101_B078_4D4A_A46D_DA7F8E5974CA_.wvu.FilterData" localSheetId="0" hidden="1">'Пріоритизація список 1'!$B$5:$BI$141</definedName>
    <definedName name="Z_37B9E926_4960_44F9_949E_60009CAC8471_.wvu.FilterData" localSheetId="0" hidden="1">'Пріоритизація список 1'!$B$5:$BI$141</definedName>
    <definedName name="Z_43471FF7_F47C_4F91_A9E2_1C858B830F10_.wvu.FilterData" localSheetId="0" hidden="1">'Пріоритизація список 1'!$B$5:$BI$141</definedName>
    <definedName name="Z_43EA8B53_BE04_45E5_86C5_B9A6508D75F6_.wvu.FilterData" localSheetId="0" hidden="1">'Пріоритизація список 1'!$B$5:$BI$141</definedName>
    <definedName name="Z_4EC146F1_33C9_4BF8_8E04_8BDCA590C4CC_.wvu.FilterData" localSheetId="0" hidden="1">'Пріоритизація список 1'!$B$5:$BI$141</definedName>
    <definedName name="Z_5F217BD4_CD80_4723_998C_408DF7F09252_.wvu.FilterData" localSheetId="0" hidden="1">'Пріоритизація список 1'!$B$5:$BI$141</definedName>
    <definedName name="Z_714173D8_F21D_4802_8566_3AC7AEA92A83_.wvu.FilterData" localSheetId="0" hidden="1">'Пріоритизація список 1'!$A$5:$BI$141</definedName>
    <definedName name="Z_99FA060B_63DC_48A7_A98B_0296C4508A77_.wvu.FilterData" localSheetId="0" hidden="1">'Пріоритизація список 1'!$B$5:$BI$141</definedName>
    <definedName name="Z_A3E8AA75_3C76_48B0_903E_228255D6BF16_.wvu.FilterData" localSheetId="0" hidden="1">'Пріоритизація список 1'!$B$5:$BI$141</definedName>
    <definedName name="Z_B088D980_31B1_4AB7_996A_4B7E6908A171_.wvu.FilterData" localSheetId="0" hidden="1">'Пріоритизація список 1'!$B$5:$BI$141</definedName>
    <definedName name="Z_BCF5D06C_DD6D_4667_8754_9DF6BFB9726B_.wvu.FilterData" localSheetId="0" hidden="1">'Пріоритизація список 1'!$B$5:$BI$141</definedName>
    <definedName name="Z_C553CBE3_B52E_4C72_B797_90ADE18E17B9_.wvu.FilterData" localSheetId="0" hidden="1">'Пріоритизація список 1'!$B$5:$BI$141</definedName>
    <definedName name="Z_CCDE32C0_91D6_41E4_896E_107088BF660F_.wvu.FilterData" localSheetId="0" hidden="1">'Пріоритизація список 1'!$B$5:$BI$141</definedName>
    <definedName name="Z_DA3D28D4_0537_4D6E_9679_92D0699DA9C2_.wvu.FilterData" localSheetId="0" hidden="1">'Пріоритизація список 1'!$B$5:$BI$141</definedName>
    <definedName name="Z_F39C65B0_19AE_45B0_B111_690E8B47ACB6_.wvu.FilterData" localSheetId="0" hidden="1">'Пріоритизація список 1'!$B$5:$BI$141</definedName>
    <definedName name="Z_F6D12B54_7828_4FCD_9D7B_D2141669D050_.wvu.FilterData" localSheetId="0" hidden="1">'Пріоритизація список 1'!$B$5:$BI$141</definedName>
    <definedName name="Z_FA640111_4EDE_4929_AB8D_2E273E0A7F85_.wvu.FilterData" localSheetId="0" hidden="1">'Пріоритизація список 1'!$B$5:$BI$141</definedName>
  </definedNames>
  <calcPr calcId="191028"/>
  <customWorkbookViews>
    <customWorkbookView name="Filter 11" guid="{0609D35D-E6A7-419B-AF61-8343FAE8B9E5}" maximized="1" windowWidth="0" windowHeight="0" activeSheetId="0"/>
    <customWorkbookView name="Filter 12" guid="{C553CBE3-B52E-4C72-B797-90ADE18E17B9}" maximized="1" windowWidth="0" windowHeight="0" activeSheetId="0"/>
    <customWorkbookView name="Filter 13" guid="{5F217BD4-CD80-4723-998C-408DF7F09252}" maximized="1" windowWidth="0" windowHeight="0" activeSheetId="0"/>
    <customWorkbookView name="Filter 14" guid="{43EA8B53-BE04-45E5-86C5-B9A6508D75F6}" maximized="1" windowWidth="0" windowHeight="0" activeSheetId="0"/>
    <customWorkbookView name="Filter 15" guid="{FA640111-4EDE-4929-AB8D-2E273E0A7F85}" maximized="1" windowWidth="0" windowHeight="0" activeSheetId="0"/>
    <customWorkbookView name="Filter 16" guid="{43471FF7-F47C-4F91-A9E2-1C858B830F10}" maximized="1" windowWidth="0" windowHeight="0" activeSheetId="0"/>
    <customWorkbookView name="Filter 17" guid="{B088D980-31B1-4AB7-996A-4B7E6908A171}" maximized="1" windowWidth="0" windowHeight="0" activeSheetId="0"/>
    <customWorkbookView name="Filter 18" guid="{4EC146F1-33C9-4BF8-8E04-8BDCA590C4CC}" maximized="1" windowWidth="0" windowHeight="0" activeSheetId="0"/>
    <customWorkbookView name="Filter view" guid="{A3E8AA75-3C76-48B0-903E-228255D6BF16}" maximized="1" windowWidth="0" windowHeight="0" activeSheetId="0"/>
    <customWorkbookView name="Filter 20" guid="{714173D8-F21D-4802-8566-3AC7AEA92A83}" maximized="1" windowWidth="0" windowHeight="0" activeSheetId="0"/>
    <customWorkbookView name="Filter 8" guid="{F39C65B0-19AE-45B0-B111-690E8B47ACB6}" maximized="1" windowWidth="0" windowHeight="0" activeSheetId="0"/>
    <customWorkbookView name="Filter 9" guid="{99FA060B-63DC-48A7-A98B-0296C4508A77}" maximized="1" windowWidth="0" windowHeight="0" activeSheetId="0"/>
    <customWorkbookView name="Filter 10" guid="{BCF5D06C-DD6D-4667-8754-9DF6BFB9726B}" maximized="1" windowWidth="0" windowHeight="0" activeSheetId="0"/>
    <customWorkbookView name="Filter 6" guid="{1B3F7549-87D8-4FDB-A9C1-51169E544279}" maximized="1" windowWidth="0" windowHeight="0" activeSheetId="0"/>
    <customWorkbookView name="Filter 7" guid="{0F29D295-65FD-438F-98DE-3EF0B8E33285}" maximized="1" windowWidth="0" windowHeight="0" activeSheetId="0"/>
    <customWorkbookView name="Filter 4" guid="{37B9E926-4960-44F9-949E-60009CAC8471}" maximized="1" windowWidth="0" windowHeight="0" activeSheetId="0"/>
    <customWorkbookView name="Filter 5" guid="{2D19B101-B078-4D4A-A46D-DA7F8E5974CA}" maximized="1" windowWidth="0" windowHeight="0" activeSheetId="0"/>
    <customWorkbookView name="Filter 2" guid="{F6D12B54-7828-4FCD-9D7B-D2141669D050}" maximized="1" windowWidth="0" windowHeight="0" activeSheetId="0"/>
    <customWorkbookView name="Filter 3" guid="{CCDE32C0-91D6-41E4-896E-107088BF660F}" maximized="1" windowWidth="0" windowHeight="0" activeSheetId="0"/>
    <customWorkbookView name="Filter 1" guid="{DA3D28D4-0537-4D6E-9679-92D0699DA9C2}" maximized="1" windowWidth="0" windowHeight="0" activeSheetId="0"/>
    <customWorkbookView name="Filter 19" guid="{2160DEF7-3AC2-42FC-8331-3862D172087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yszFXIZ5YAfq7/h0DUx61ciSGfMYdQbgUdDhs8kPNpA="/>
    </ext>
  </extLst>
</workbook>
</file>

<file path=xl/calcChain.xml><?xml version="1.0" encoding="utf-8"?>
<calcChain xmlns="http://schemas.openxmlformats.org/spreadsheetml/2006/main">
  <c r="C362" i="10" l="1"/>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19" i="2"/>
  <c r="B19" i="2"/>
  <c r="C11" i="2"/>
  <c r="B11" i="2"/>
  <c r="V141" i="1"/>
  <c r="S141" i="1"/>
  <c r="F140" i="1"/>
  <c r="H140" i="1"/>
  <c r="BA140" i="1"/>
  <c r="AZ140" i="1"/>
  <c r="AY140" i="1"/>
  <c r="AX140" i="1"/>
  <c r="AW140" i="1"/>
  <c r="AV140" i="1"/>
  <c r="AU140" i="1"/>
  <c r="I140" i="1"/>
  <c r="AT140" i="1"/>
  <c r="AR140" i="1"/>
  <c r="AP140" i="1"/>
  <c r="T140" i="1"/>
  <c r="AK140" i="1"/>
  <c r="AJ140" i="1"/>
  <c r="AI140" i="1"/>
  <c r="AG140" i="1"/>
  <c r="AF140" i="1"/>
  <c r="AE140" i="1"/>
  <c r="AD140" i="1"/>
  <c r="AB140" i="1"/>
  <c r="AA140" i="1"/>
  <c r="Z140" i="1"/>
  <c r="G140" i="1"/>
  <c r="F139" i="1"/>
  <c r="G139" i="1"/>
  <c r="H139" i="1"/>
  <c r="BA139" i="1"/>
  <c r="AZ139" i="1"/>
  <c r="AY139" i="1"/>
  <c r="AX139" i="1"/>
  <c r="AW139" i="1"/>
  <c r="AV139" i="1"/>
  <c r="AU139" i="1"/>
  <c r="I139" i="1"/>
  <c r="AT139" i="1"/>
  <c r="AR139" i="1"/>
  <c r="AP139" i="1"/>
  <c r="T139" i="1"/>
  <c r="AK139" i="1"/>
  <c r="AJ139" i="1"/>
  <c r="AI139" i="1"/>
  <c r="AG139" i="1"/>
  <c r="AF139" i="1"/>
  <c r="AE139" i="1"/>
  <c r="AD139" i="1"/>
  <c r="AB139" i="1"/>
  <c r="AA139" i="1"/>
  <c r="Z139" i="1"/>
  <c r="F138" i="1"/>
  <c r="H138" i="1"/>
  <c r="BA138" i="1"/>
  <c r="AZ138" i="1"/>
  <c r="AY138" i="1"/>
  <c r="AX138" i="1"/>
  <c r="AW138" i="1"/>
  <c r="AV138" i="1"/>
  <c r="AU138" i="1"/>
  <c r="I138" i="1"/>
  <c r="AT138" i="1"/>
  <c r="AR138" i="1"/>
  <c r="AP138" i="1"/>
  <c r="T138" i="1"/>
  <c r="AK138" i="1"/>
  <c r="AJ138" i="1"/>
  <c r="AI138" i="1"/>
  <c r="AG138" i="1"/>
  <c r="AF138" i="1"/>
  <c r="AE138" i="1"/>
  <c r="AD138" i="1"/>
  <c r="AB138" i="1"/>
  <c r="AA138" i="1"/>
  <c r="Z138" i="1"/>
  <c r="G138" i="1"/>
  <c r="F137" i="1"/>
  <c r="H137" i="1"/>
  <c r="BA137" i="1"/>
  <c r="AZ137" i="1"/>
  <c r="AY137" i="1"/>
  <c r="AX137" i="1"/>
  <c r="AW137" i="1"/>
  <c r="AV137" i="1"/>
  <c r="AU137" i="1"/>
  <c r="I137" i="1"/>
  <c r="AT137" i="1"/>
  <c r="AR137" i="1"/>
  <c r="AP137" i="1"/>
  <c r="T137" i="1"/>
  <c r="AK137" i="1"/>
  <c r="AJ137" i="1"/>
  <c r="AI137" i="1"/>
  <c r="AG137" i="1"/>
  <c r="AF137" i="1"/>
  <c r="AE137" i="1"/>
  <c r="AD137" i="1"/>
  <c r="AB137" i="1"/>
  <c r="AA137" i="1"/>
  <c r="Z137" i="1"/>
  <c r="G137" i="1"/>
  <c r="F136" i="1"/>
  <c r="H136" i="1"/>
  <c r="BA136" i="1"/>
  <c r="AZ136" i="1"/>
  <c r="AY136" i="1"/>
  <c r="AX136" i="1"/>
  <c r="AW136" i="1"/>
  <c r="AV136" i="1"/>
  <c r="AU136" i="1"/>
  <c r="I136" i="1"/>
  <c r="AT136" i="1"/>
  <c r="AR136" i="1"/>
  <c r="AP136" i="1"/>
  <c r="T136" i="1"/>
  <c r="AK136" i="1"/>
  <c r="AJ136" i="1"/>
  <c r="AI136" i="1"/>
  <c r="AG136" i="1"/>
  <c r="AF136" i="1"/>
  <c r="AE136" i="1"/>
  <c r="AD136" i="1"/>
  <c r="AB136" i="1"/>
  <c r="AA136" i="1"/>
  <c r="Z136" i="1"/>
  <c r="G136" i="1"/>
  <c r="F135" i="1"/>
  <c r="H135" i="1"/>
  <c r="BA135" i="1"/>
  <c r="AZ135" i="1"/>
  <c r="AY135" i="1"/>
  <c r="AX135" i="1"/>
  <c r="AW135" i="1"/>
  <c r="AV135" i="1"/>
  <c r="AU135" i="1"/>
  <c r="I135" i="1"/>
  <c r="AT135" i="1"/>
  <c r="AR135" i="1"/>
  <c r="AP135" i="1"/>
  <c r="T135" i="1"/>
  <c r="AK135" i="1"/>
  <c r="AJ135" i="1"/>
  <c r="AI135" i="1"/>
  <c r="AG135" i="1"/>
  <c r="AF135" i="1"/>
  <c r="AE135" i="1"/>
  <c r="AD135" i="1"/>
  <c r="AB135" i="1"/>
  <c r="AA135" i="1"/>
  <c r="Z135" i="1"/>
  <c r="G135" i="1"/>
  <c r="F134" i="1"/>
  <c r="H134" i="1"/>
  <c r="BA134" i="1"/>
  <c r="AZ134" i="1"/>
  <c r="AY134" i="1"/>
  <c r="AX134" i="1"/>
  <c r="AW134" i="1"/>
  <c r="AV134" i="1"/>
  <c r="AU134" i="1"/>
  <c r="I134" i="1"/>
  <c r="AT134" i="1"/>
  <c r="AR134" i="1"/>
  <c r="T134" i="1"/>
  <c r="AK134" i="1"/>
  <c r="AJ134" i="1"/>
  <c r="AI134" i="1"/>
  <c r="AG134" i="1"/>
  <c r="AF134" i="1"/>
  <c r="AE134" i="1"/>
  <c r="AD134" i="1"/>
  <c r="AB134" i="1"/>
  <c r="AA134" i="1"/>
  <c r="Z134" i="1"/>
  <c r="G134" i="1"/>
  <c r="F133" i="1"/>
  <c r="H133" i="1"/>
  <c r="BA133" i="1"/>
  <c r="AZ133" i="1"/>
  <c r="AY133" i="1"/>
  <c r="AX133" i="1"/>
  <c r="AW133" i="1"/>
  <c r="AV133" i="1"/>
  <c r="AU133" i="1"/>
  <c r="I133" i="1"/>
  <c r="AT133" i="1"/>
  <c r="AR133" i="1"/>
  <c r="T133" i="1"/>
  <c r="AK133" i="1"/>
  <c r="AJ133" i="1"/>
  <c r="AI133" i="1"/>
  <c r="AG133" i="1"/>
  <c r="AF133" i="1"/>
  <c r="AE133" i="1"/>
  <c r="AD133" i="1"/>
  <c r="AB133" i="1"/>
  <c r="AA133" i="1"/>
  <c r="Z133" i="1"/>
  <c r="G133" i="1"/>
  <c r="F132" i="1"/>
  <c r="H132" i="1"/>
  <c r="BA132" i="1"/>
  <c r="AZ132" i="1"/>
  <c r="AY132" i="1"/>
  <c r="AX132" i="1"/>
  <c r="AW132" i="1"/>
  <c r="AV132" i="1"/>
  <c r="AU132" i="1"/>
  <c r="I132" i="1"/>
  <c r="AT132" i="1"/>
  <c r="AR132" i="1"/>
  <c r="AP132" i="1"/>
  <c r="T132" i="1"/>
  <c r="AK132" i="1"/>
  <c r="AJ132" i="1"/>
  <c r="AI132" i="1"/>
  <c r="AG132" i="1"/>
  <c r="AF132" i="1"/>
  <c r="AE132" i="1"/>
  <c r="AD132" i="1"/>
  <c r="AB132" i="1"/>
  <c r="AA132" i="1"/>
  <c r="Z132" i="1"/>
  <c r="G132" i="1"/>
  <c r="F131" i="1"/>
  <c r="G131" i="1"/>
  <c r="H131" i="1"/>
  <c r="BA131" i="1"/>
  <c r="AZ131" i="1"/>
  <c r="AY131" i="1"/>
  <c r="AX131" i="1"/>
  <c r="AW131" i="1"/>
  <c r="AV131" i="1"/>
  <c r="AU131" i="1"/>
  <c r="I131" i="1"/>
  <c r="AT131" i="1"/>
  <c r="AR131" i="1"/>
  <c r="AP131" i="1"/>
  <c r="T131" i="1"/>
  <c r="AK131" i="1"/>
  <c r="AJ131" i="1"/>
  <c r="AI131" i="1"/>
  <c r="AG131" i="1"/>
  <c r="AF131" i="1"/>
  <c r="AE131" i="1"/>
  <c r="AD131" i="1"/>
  <c r="AB131" i="1"/>
  <c r="AA131" i="1"/>
  <c r="Z131" i="1"/>
  <c r="F130" i="1"/>
  <c r="H130" i="1"/>
  <c r="BA130" i="1"/>
  <c r="AZ130" i="1"/>
  <c r="AY130" i="1"/>
  <c r="AX130" i="1"/>
  <c r="AW130" i="1"/>
  <c r="AV130" i="1"/>
  <c r="AU130" i="1"/>
  <c r="I130" i="1"/>
  <c r="AT130" i="1"/>
  <c r="AR130" i="1"/>
  <c r="T130" i="1"/>
  <c r="AK130" i="1"/>
  <c r="AJ130" i="1"/>
  <c r="AI130" i="1"/>
  <c r="AG130" i="1"/>
  <c r="AF130" i="1"/>
  <c r="AE130" i="1"/>
  <c r="AD130" i="1"/>
  <c r="AB130" i="1"/>
  <c r="AA130" i="1"/>
  <c r="Z130" i="1"/>
  <c r="G130" i="1"/>
  <c r="F129" i="1"/>
  <c r="H129" i="1"/>
  <c r="BA129" i="1"/>
  <c r="AZ129" i="1"/>
  <c r="AY129" i="1"/>
  <c r="AX129" i="1"/>
  <c r="AW129" i="1"/>
  <c r="AV129" i="1"/>
  <c r="AU129" i="1"/>
  <c r="I129" i="1"/>
  <c r="AT129" i="1"/>
  <c r="AR129" i="1"/>
  <c r="AP129" i="1"/>
  <c r="T129" i="1"/>
  <c r="AK129" i="1"/>
  <c r="AJ129" i="1"/>
  <c r="AI129" i="1"/>
  <c r="AG129" i="1"/>
  <c r="AF129" i="1"/>
  <c r="AE129" i="1"/>
  <c r="AD129" i="1"/>
  <c r="AB129" i="1"/>
  <c r="AA129" i="1"/>
  <c r="Z129" i="1"/>
  <c r="G129" i="1"/>
  <c r="F128" i="1"/>
  <c r="G128" i="1"/>
  <c r="H128" i="1"/>
  <c r="BA128" i="1"/>
  <c r="AZ128" i="1"/>
  <c r="AY128" i="1"/>
  <c r="AX128" i="1"/>
  <c r="AW128" i="1"/>
  <c r="AV128" i="1"/>
  <c r="AU128" i="1"/>
  <c r="I128" i="1"/>
  <c r="AT128" i="1"/>
  <c r="AR128" i="1"/>
  <c r="T128" i="1"/>
  <c r="AK128" i="1"/>
  <c r="AJ128" i="1"/>
  <c r="AI128" i="1"/>
  <c r="AG128" i="1"/>
  <c r="AF128" i="1"/>
  <c r="AE128" i="1"/>
  <c r="AD128" i="1"/>
  <c r="AB128" i="1"/>
  <c r="AA128" i="1"/>
  <c r="Z128" i="1"/>
  <c r="F127" i="1"/>
  <c r="H127" i="1"/>
  <c r="BA127" i="1"/>
  <c r="AZ127" i="1"/>
  <c r="AY127" i="1"/>
  <c r="AX127" i="1"/>
  <c r="AW127" i="1"/>
  <c r="AV127" i="1"/>
  <c r="AU127" i="1"/>
  <c r="I127" i="1"/>
  <c r="AT127" i="1"/>
  <c r="AR127" i="1"/>
  <c r="AP127" i="1"/>
  <c r="T127" i="1"/>
  <c r="AK127" i="1"/>
  <c r="AJ127" i="1"/>
  <c r="AI127" i="1"/>
  <c r="AG127" i="1"/>
  <c r="AF127" i="1"/>
  <c r="AE127" i="1"/>
  <c r="AD127" i="1"/>
  <c r="AB127" i="1"/>
  <c r="AA127" i="1"/>
  <c r="Z127" i="1"/>
  <c r="G127" i="1"/>
  <c r="F126" i="1"/>
  <c r="H126" i="1"/>
  <c r="BA126" i="1"/>
  <c r="AZ126" i="1"/>
  <c r="AY126" i="1"/>
  <c r="AX126" i="1"/>
  <c r="AW126" i="1"/>
  <c r="AV126" i="1"/>
  <c r="AU126" i="1"/>
  <c r="I126" i="1"/>
  <c r="AT126" i="1"/>
  <c r="AR126" i="1"/>
  <c r="AP126" i="1"/>
  <c r="T126" i="1"/>
  <c r="AK126" i="1"/>
  <c r="AJ126" i="1"/>
  <c r="AI126" i="1"/>
  <c r="AG126" i="1"/>
  <c r="AF126" i="1"/>
  <c r="AE126" i="1"/>
  <c r="AD126" i="1"/>
  <c r="AB126" i="1"/>
  <c r="AA126" i="1"/>
  <c r="Z126" i="1"/>
  <c r="G126" i="1"/>
  <c r="F125" i="1"/>
  <c r="H125" i="1"/>
  <c r="BA125" i="1"/>
  <c r="AZ125" i="1"/>
  <c r="AY125" i="1"/>
  <c r="AX125" i="1"/>
  <c r="AW125" i="1"/>
  <c r="AV125" i="1"/>
  <c r="AU125" i="1"/>
  <c r="I125" i="1"/>
  <c r="AT125" i="1"/>
  <c r="AR125" i="1"/>
  <c r="AP125" i="1"/>
  <c r="T125" i="1"/>
  <c r="AK125" i="1"/>
  <c r="AJ125" i="1"/>
  <c r="AI125" i="1"/>
  <c r="AG125" i="1"/>
  <c r="AF125" i="1"/>
  <c r="AE125" i="1"/>
  <c r="AD125" i="1"/>
  <c r="AB125" i="1"/>
  <c r="AA125" i="1"/>
  <c r="Z125" i="1"/>
  <c r="G125" i="1"/>
  <c r="F124" i="1"/>
  <c r="H124" i="1"/>
  <c r="BA124" i="1"/>
  <c r="AZ124" i="1"/>
  <c r="AY124" i="1"/>
  <c r="AX124" i="1"/>
  <c r="AW124" i="1"/>
  <c r="AV124" i="1"/>
  <c r="AU124" i="1"/>
  <c r="I124" i="1"/>
  <c r="AT124" i="1"/>
  <c r="AR124" i="1"/>
  <c r="AP124" i="1"/>
  <c r="T124" i="1"/>
  <c r="AK124" i="1"/>
  <c r="AJ124" i="1"/>
  <c r="AI124" i="1"/>
  <c r="AG124" i="1"/>
  <c r="AF124" i="1"/>
  <c r="AE124" i="1"/>
  <c r="AD124" i="1"/>
  <c r="AB124" i="1"/>
  <c r="AA124" i="1"/>
  <c r="Z124" i="1"/>
  <c r="G124" i="1"/>
  <c r="F123" i="1"/>
  <c r="H123" i="1"/>
  <c r="BA123" i="1"/>
  <c r="AZ123" i="1"/>
  <c r="AY123" i="1"/>
  <c r="AX123" i="1"/>
  <c r="AW123" i="1"/>
  <c r="AV123" i="1"/>
  <c r="AU123" i="1"/>
  <c r="I123" i="1"/>
  <c r="AT123" i="1"/>
  <c r="AR123" i="1"/>
  <c r="T123" i="1"/>
  <c r="AK123" i="1"/>
  <c r="AJ123" i="1"/>
  <c r="AI123" i="1"/>
  <c r="AG123" i="1"/>
  <c r="AF123" i="1"/>
  <c r="AE123" i="1"/>
  <c r="AD123" i="1"/>
  <c r="AB123" i="1"/>
  <c r="AA123" i="1"/>
  <c r="Z123" i="1"/>
  <c r="G123" i="1"/>
  <c r="F122" i="1"/>
  <c r="H122" i="1"/>
  <c r="BA122" i="1"/>
  <c r="AZ122" i="1"/>
  <c r="AY122" i="1"/>
  <c r="AX122" i="1"/>
  <c r="AW122" i="1"/>
  <c r="AV122" i="1"/>
  <c r="AU122" i="1"/>
  <c r="I122" i="1"/>
  <c r="AT122" i="1"/>
  <c r="AR122" i="1"/>
  <c r="T122" i="1"/>
  <c r="AK122" i="1"/>
  <c r="AJ122" i="1"/>
  <c r="AI122" i="1"/>
  <c r="AG122" i="1"/>
  <c r="AF122" i="1"/>
  <c r="AE122" i="1"/>
  <c r="AD122" i="1"/>
  <c r="AB122" i="1"/>
  <c r="AA122" i="1"/>
  <c r="Z122" i="1"/>
  <c r="G122" i="1"/>
  <c r="F121" i="1"/>
  <c r="H121" i="1"/>
  <c r="BA121" i="1"/>
  <c r="AZ121" i="1"/>
  <c r="AY121" i="1"/>
  <c r="AX121" i="1"/>
  <c r="AW121" i="1"/>
  <c r="AV121" i="1"/>
  <c r="AU121" i="1"/>
  <c r="I121" i="1"/>
  <c r="AT121" i="1"/>
  <c r="AR121" i="1"/>
  <c r="T121" i="1"/>
  <c r="AK121" i="1"/>
  <c r="AJ121" i="1"/>
  <c r="AI121" i="1"/>
  <c r="AG121" i="1"/>
  <c r="AF121" i="1"/>
  <c r="AE121" i="1"/>
  <c r="AD121" i="1"/>
  <c r="AB121" i="1"/>
  <c r="AA121" i="1"/>
  <c r="Z121" i="1"/>
  <c r="G121" i="1"/>
  <c r="F120" i="1"/>
  <c r="H120" i="1"/>
  <c r="BA120" i="1"/>
  <c r="AZ120" i="1"/>
  <c r="AY120" i="1"/>
  <c r="AX120" i="1"/>
  <c r="AW120" i="1"/>
  <c r="AV120" i="1"/>
  <c r="AU120" i="1"/>
  <c r="I120" i="1"/>
  <c r="AT120" i="1"/>
  <c r="AR120" i="1"/>
  <c r="T120" i="1"/>
  <c r="AK120" i="1"/>
  <c r="AJ120" i="1"/>
  <c r="AI120" i="1"/>
  <c r="AG120" i="1"/>
  <c r="AF120" i="1"/>
  <c r="AE120" i="1"/>
  <c r="AD120" i="1"/>
  <c r="AB120" i="1"/>
  <c r="AA120" i="1"/>
  <c r="Z120" i="1"/>
  <c r="G120" i="1"/>
  <c r="F119" i="1"/>
  <c r="H119" i="1"/>
  <c r="BA119" i="1"/>
  <c r="AZ119" i="1"/>
  <c r="AY119" i="1"/>
  <c r="AX119" i="1"/>
  <c r="AW119" i="1"/>
  <c r="AV119" i="1"/>
  <c r="AU119" i="1"/>
  <c r="I119" i="1"/>
  <c r="AT119" i="1"/>
  <c r="AR119" i="1"/>
  <c r="AP119" i="1"/>
  <c r="T119" i="1"/>
  <c r="AK119" i="1"/>
  <c r="AJ119" i="1"/>
  <c r="AI119" i="1"/>
  <c r="AG119" i="1"/>
  <c r="AF119" i="1"/>
  <c r="AE119" i="1"/>
  <c r="AD119" i="1"/>
  <c r="AB119" i="1"/>
  <c r="AA119" i="1"/>
  <c r="Z119" i="1"/>
  <c r="G119" i="1"/>
  <c r="F118" i="1"/>
  <c r="H118" i="1"/>
  <c r="BA118" i="1"/>
  <c r="AZ118" i="1"/>
  <c r="AY118" i="1"/>
  <c r="AX118" i="1"/>
  <c r="AW118" i="1"/>
  <c r="AV118" i="1"/>
  <c r="AU118" i="1"/>
  <c r="I118" i="1"/>
  <c r="AT118" i="1"/>
  <c r="AR118" i="1"/>
  <c r="T118" i="1"/>
  <c r="AK118" i="1"/>
  <c r="AJ118" i="1"/>
  <c r="AI118" i="1"/>
  <c r="AG118" i="1"/>
  <c r="AF118" i="1"/>
  <c r="AE118" i="1"/>
  <c r="AD118" i="1"/>
  <c r="AB118" i="1"/>
  <c r="AA118" i="1"/>
  <c r="Z118" i="1"/>
  <c r="G118" i="1"/>
  <c r="F117" i="1"/>
  <c r="H117" i="1"/>
  <c r="BA117" i="1"/>
  <c r="AZ117" i="1"/>
  <c r="AY117" i="1"/>
  <c r="AX117" i="1"/>
  <c r="AW117" i="1"/>
  <c r="AV117" i="1"/>
  <c r="AU117" i="1"/>
  <c r="I117" i="1"/>
  <c r="AT117" i="1"/>
  <c r="AR117" i="1"/>
  <c r="T117" i="1"/>
  <c r="AK117" i="1"/>
  <c r="AJ117" i="1"/>
  <c r="AI117" i="1"/>
  <c r="AG117" i="1"/>
  <c r="AF117" i="1"/>
  <c r="AE117" i="1"/>
  <c r="AD117" i="1"/>
  <c r="AB117" i="1"/>
  <c r="AA117" i="1"/>
  <c r="Z117" i="1"/>
  <c r="G117" i="1"/>
  <c r="F116" i="1"/>
  <c r="H116" i="1"/>
  <c r="BA116" i="1"/>
  <c r="AZ116" i="1"/>
  <c r="AY116" i="1"/>
  <c r="AX116" i="1"/>
  <c r="AW116" i="1"/>
  <c r="AV116" i="1"/>
  <c r="AU116" i="1"/>
  <c r="I116" i="1"/>
  <c r="AT116" i="1"/>
  <c r="AR116" i="1"/>
  <c r="T116" i="1"/>
  <c r="AK116" i="1"/>
  <c r="AJ116" i="1"/>
  <c r="AI116" i="1"/>
  <c r="AG116" i="1"/>
  <c r="AF116" i="1"/>
  <c r="AE116" i="1"/>
  <c r="AD116" i="1"/>
  <c r="AB116" i="1"/>
  <c r="AA116" i="1"/>
  <c r="Z116" i="1"/>
  <c r="G116" i="1"/>
  <c r="F115" i="1"/>
  <c r="H115" i="1"/>
  <c r="BA115" i="1"/>
  <c r="AZ115" i="1"/>
  <c r="AY115" i="1"/>
  <c r="AX115" i="1"/>
  <c r="AW115" i="1"/>
  <c r="AV115" i="1"/>
  <c r="AU115" i="1"/>
  <c r="I115" i="1"/>
  <c r="AT115" i="1"/>
  <c r="AR115" i="1"/>
  <c r="T115" i="1"/>
  <c r="AK115" i="1"/>
  <c r="AJ115" i="1"/>
  <c r="AI115" i="1"/>
  <c r="AG115" i="1"/>
  <c r="AF115" i="1"/>
  <c r="AE115" i="1"/>
  <c r="AD115" i="1"/>
  <c r="AB115" i="1"/>
  <c r="AA115" i="1"/>
  <c r="Z115" i="1"/>
  <c r="G115" i="1"/>
  <c r="F114" i="1"/>
  <c r="H114" i="1"/>
  <c r="BA114" i="1"/>
  <c r="AZ114" i="1"/>
  <c r="AY114" i="1"/>
  <c r="AX114" i="1"/>
  <c r="AW114" i="1"/>
  <c r="AV114" i="1"/>
  <c r="AU114" i="1"/>
  <c r="I114" i="1"/>
  <c r="AT114" i="1"/>
  <c r="AR114" i="1"/>
  <c r="AP114" i="1"/>
  <c r="T114" i="1"/>
  <c r="AK114" i="1"/>
  <c r="AJ114" i="1"/>
  <c r="AI114" i="1"/>
  <c r="AG114" i="1"/>
  <c r="AF114" i="1"/>
  <c r="AE114" i="1"/>
  <c r="AD114" i="1"/>
  <c r="AB114" i="1"/>
  <c r="AA114" i="1"/>
  <c r="Z114" i="1"/>
  <c r="G114" i="1"/>
  <c r="F113" i="1"/>
  <c r="H113" i="1"/>
  <c r="BA113" i="1"/>
  <c r="AZ113" i="1"/>
  <c r="AY113" i="1"/>
  <c r="AX113" i="1"/>
  <c r="AW113" i="1"/>
  <c r="AV113" i="1"/>
  <c r="AU113" i="1"/>
  <c r="I113" i="1"/>
  <c r="AT113" i="1"/>
  <c r="AR113" i="1"/>
  <c r="T113" i="1"/>
  <c r="AK113" i="1"/>
  <c r="AJ113" i="1"/>
  <c r="AI113" i="1"/>
  <c r="AG113" i="1"/>
  <c r="AF113" i="1"/>
  <c r="AE113" i="1"/>
  <c r="AD113" i="1"/>
  <c r="AB113" i="1"/>
  <c r="AA113" i="1"/>
  <c r="Z113" i="1"/>
  <c r="G113" i="1"/>
  <c r="F112" i="1"/>
  <c r="H112" i="1"/>
  <c r="BA112" i="1"/>
  <c r="AZ112" i="1"/>
  <c r="AY112" i="1"/>
  <c r="AX112" i="1"/>
  <c r="AW112" i="1"/>
  <c r="AV112" i="1"/>
  <c r="AU112" i="1"/>
  <c r="I112" i="1"/>
  <c r="AT112" i="1"/>
  <c r="AR112" i="1"/>
  <c r="AP112" i="1"/>
  <c r="T112" i="1"/>
  <c r="AK112" i="1"/>
  <c r="AJ112" i="1"/>
  <c r="AI112" i="1"/>
  <c r="AG112" i="1"/>
  <c r="AF112" i="1"/>
  <c r="AE112" i="1"/>
  <c r="AD112" i="1"/>
  <c r="AB112" i="1"/>
  <c r="AA112" i="1"/>
  <c r="Z112" i="1"/>
  <c r="G112" i="1"/>
  <c r="F111" i="1"/>
  <c r="G111" i="1"/>
  <c r="H111" i="1"/>
  <c r="BA111" i="1"/>
  <c r="AZ111" i="1"/>
  <c r="AY111" i="1"/>
  <c r="AX111" i="1"/>
  <c r="AW111" i="1"/>
  <c r="AV111" i="1"/>
  <c r="AU111" i="1"/>
  <c r="I111" i="1"/>
  <c r="AT111" i="1"/>
  <c r="AR111" i="1"/>
  <c r="AP111" i="1"/>
  <c r="T111" i="1"/>
  <c r="AK111" i="1"/>
  <c r="AJ111" i="1"/>
  <c r="AI111" i="1"/>
  <c r="AG111" i="1"/>
  <c r="AF111" i="1"/>
  <c r="AE111" i="1"/>
  <c r="AD111" i="1"/>
  <c r="AB111" i="1"/>
  <c r="AA111" i="1"/>
  <c r="Z111" i="1"/>
  <c r="F110" i="1"/>
  <c r="H110" i="1"/>
  <c r="BA110" i="1"/>
  <c r="AZ110" i="1"/>
  <c r="AY110" i="1"/>
  <c r="AX110" i="1"/>
  <c r="AW110" i="1"/>
  <c r="AV110" i="1"/>
  <c r="AU110" i="1"/>
  <c r="I110" i="1"/>
  <c r="AT110" i="1"/>
  <c r="AR110" i="1"/>
  <c r="AP110" i="1"/>
  <c r="T110" i="1"/>
  <c r="AK110" i="1"/>
  <c r="AJ110" i="1"/>
  <c r="AI110" i="1"/>
  <c r="AG110" i="1"/>
  <c r="AF110" i="1"/>
  <c r="AE110" i="1"/>
  <c r="AD110" i="1"/>
  <c r="AB110" i="1"/>
  <c r="AA110" i="1"/>
  <c r="Z110" i="1"/>
  <c r="G110" i="1"/>
  <c r="F109" i="1"/>
  <c r="H109" i="1"/>
  <c r="BA109" i="1"/>
  <c r="AZ109" i="1"/>
  <c r="AY109" i="1"/>
  <c r="AX109" i="1"/>
  <c r="AW109" i="1"/>
  <c r="AV109" i="1"/>
  <c r="AU109" i="1"/>
  <c r="I109" i="1"/>
  <c r="AT109" i="1"/>
  <c r="AR109" i="1"/>
  <c r="AP109" i="1"/>
  <c r="T109" i="1"/>
  <c r="AK109" i="1"/>
  <c r="AJ109" i="1"/>
  <c r="AI109" i="1"/>
  <c r="AG109" i="1"/>
  <c r="AF109" i="1"/>
  <c r="AE109" i="1"/>
  <c r="AD109" i="1"/>
  <c r="AB109" i="1"/>
  <c r="AA109" i="1"/>
  <c r="Z109" i="1"/>
  <c r="G109" i="1"/>
  <c r="F108" i="1"/>
  <c r="H108" i="1"/>
  <c r="BA108" i="1"/>
  <c r="AZ108" i="1"/>
  <c r="AY108" i="1"/>
  <c r="AX108" i="1"/>
  <c r="AW108" i="1"/>
  <c r="AV108" i="1"/>
  <c r="AU108" i="1"/>
  <c r="I108" i="1"/>
  <c r="AT108" i="1"/>
  <c r="AR108" i="1"/>
  <c r="AP108" i="1"/>
  <c r="T108" i="1"/>
  <c r="AK108" i="1"/>
  <c r="AJ108" i="1"/>
  <c r="AI108" i="1"/>
  <c r="AG108" i="1"/>
  <c r="AF108" i="1"/>
  <c r="AE108" i="1"/>
  <c r="AD108" i="1"/>
  <c r="AB108" i="1"/>
  <c r="AA108" i="1"/>
  <c r="Z108" i="1"/>
  <c r="G108" i="1"/>
  <c r="F107" i="1"/>
  <c r="H107" i="1"/>
  <c r="BA107" i="1"/>
  <c r="AZ107" i="1"/>
  <c r="AY107" i="1"/>
  <c r="AX107" i="1"/>
  <c r="AW107" i="1"/>
  <c r="AV107" i="1"/>
  <c r="AU107" i="1"/>
  <c r="I107" i="1"/>
  <c r="AT107" i="1"/>
  <c r="AR107" i="1"/>
  <c r="AP107" i="1"/>
  <c r="T107" i="1"/>
  <c r="AK107" i="1"/>
  <c r="AJ107" i="1"/>
  <c r="AI107" i="1"/>
  <c r="AG107" i="1"/>
  <c r="AF107" i="1"/>
  <c r="AE107" i="1"/>
  <c r="AD107" i="1"/>
  <c r="AB107" i="1"/>
  <c r="AA107" i="1"/>
  <c r="Z107" i="1"/>
  <c r="G107" i="1"/>
  <c r="F106" i="1"/>
  <c r="H106" i="1"/>
  <c r="BA106" i="1"/>
  <c r="AZ106" i="1"/>
  <c r="AY106" i="1"/>
  <c r="AX106" i="1"/>
  <c r="AW106" i="1"/>
  <c r="AV106" i="1"/>
  <c r="AU106" i="1"/>
  <c r="I106" i="1"/>
  <c r="AT106" i="1"/>
  <c r="AR106" i="1"/>
  <c r="T106" i="1"/>
  <c r="AK106" i="1"/>
  <c r="AJ106" i="1"/>
  <c r="AI106" i="1"/>
  <c r="AG106" i="1"/>
  <c r="AF106" i="1"/>
  <c r="AE106" i="1"/>
  <c r="AD106" i="1"/>
  <c r="AB106" i="1"/>
  <c r="AA106" i="1"/>
  <c r="Z106" i="1"/>
  <c r="G106" i="1"/>
  <c r="F105" i="1"/>
  <c r="H105" i="1"/>
  <c r="BA105" i="1"/>
  <c r="AZ105" i="1"/>
  <c r="AY105" i="1"/>
  <c r="AX105" i="1"/>
  <c r="AW105" i="1"/>
  <c r="AV105" i="1"/>
  <c r="AU105" i="1"/>
  <c r="I105" i="1"/>
  <c r="AT105" i="1"/>
  <c r="AR105" i="1"/>
  <c r="AP105" i="1"/>
  <c r="T105" i="1"/>
  <c r="AK105" i="1"/>
  <c r="AJ105" i="1"/>
  <c r="AI105" i="1"/>
  <c r="AG105" i="1"/>
  <c r="AF105" i="1"/>
  <c r="AE105" i="1"/>
  <c r="AD105" i="1"/>
  <c r="AB105" i="1"/>
  <c r="AA105" i="1"/>
  <c r="Z105" i="1"/>
  <c r="G105" i="1"/>
  <c r="F104" i="1"/>
  <c r="H104" i="1"/>
  <c r="BA104" i="1"/>
  <c r="AZ104" i="1"/>
  <c r="AY104" i="1"/>
  <c r="AX104" i="1"/>
  <c r="AW104" i="1"/>
  <c r="AV104" i="1"/>
  <c r="AU104" i="1"/>
  <c r="I104" i="1"/>
  <c r="AT104" i="1"/>
  <c r="AR104" i="1"/>
  <c r="AP104" i="1"/>
  <c r="T104" i="1"/>
  <c r="AK104" i="1"/>
  <c r="AJ104" i="1"/>
  <c r="AI104" i="1"/>
  <c r="AG104" i="1"/>
  <c r="AF104" i="1"/>
  <c r="AE104" i="1"/>
  <c r="AD104" i="1"/>
  <c r="AB104" i="1"/>
  <c r="AA104" i="1"/>
  <c r="Z104" i="1"/>
  <c r="G104" i="1"/>
  <c r="F103" i="1"/>
  <c r="H103" i="1"/>
  <c r="BA103" i="1"/>
  <c r="AZ103" i="1"/>
  <c r="AY103" i="1"/>
  <c r="AX103" i="1"/>
  <c r="AW103" i="1"/>
  <c r="AV103" i="1"/>
  <c r="AU103" i="1"/>
  <c r="I103" i="1"/>
  <c r="AT103" i="1"/>
  <c r="AR103" i="1"/>
  <c r="AP103" i="1"/>
  <c r="T103" i="1"/>
  <c r="AK103" i="1"/>
  <c r="AJ103" i="1"/>
  <c r="AI103" i="1"/>
  <c r="AG103" i="1"/>
  <c r="AF103" i="1"/>
  <c r="AE103" i="1"/>
  <c r="AD103" i="1"/>
  <c r="AB103" i="1"/>
  <c r="AA103" i="1"/>
  <c r="Z103" i="1"/>
  <c r="G103" i="1"/>
  <c r="F102" i="1"/>
  <c r="H102" i="1"/>
  <c r="BA102" i="1"/>
  <c r="AZ102" i="1"/>
  <c r="AY102" i="1"/>
  <c r="AX102" i="1"/>
  <c r="AW102" i="1"/>
  <c r="AV102" i="1"/>
  <c r="AU102" i="1"/>
  <c r="I102" i="1"/>
  <c r="AT102" i="1"/>
  <c r="AR102" i="1"/>
  <c r="AP102" i="1"/>
  <c r="T102" i="1"/>
  <c r="AK102" i="1"/>
  <c r="AJ102" i="1"/>
  <c r="AI102" i="1"/>
  <c r="AG102" i="1"/>
  <c r="AF102" i="1"/>
  <c r="AE102" i="1"/>
  <c r="AD102" i="1"/>
  <c r="AB102" i="1"/>
  <c r="AA102" i="1"/>
  <c r="Z102" i="1"/>
  <c r="G102" i="1"/>
  <c r="F101" i="1"/>
  <c r="H101" i="1"/>
  <c r="BA101" i="1"/>
  <c r="AZ101" i="1"/>
  <c r="AY101" i="1"/>
  <c r="AX101" i="1"/>
  <c r="AW101" i="1"/>
  <c r="AV101" i="1"/>
  <c r="AU101" i="1"/>
  <c r="I101" i="1"/>
  <c r="AT101" i="1"/>
  <c r="AR101" i="1"/>
  <c r="AP101" i="1"/>
  <c r="T101" i="1"/>
  <c r="AK101" i="1"/>
  <c r="AJ101" i="1"/>
  <c r="AI101" i="1"/>
  <c r="AG101" i="1"/>
  <c r="AF101" i="1"/>
  <c r="AE101" i="1"/>
  <c r="AD101" i="1"/>
  <c r="AB101" i="1"/>
  <c r="AA101" i="1"/>
  <c r="Z101" i="1"/>
  <c r="G101" i="1"/>
  <c r="F100" i="1"/>
  <c r="H100" i="1"/>
  <c r="BA100" i="1"/>
  <c r="AZ100" i="1"/>
  <c r="AY100" i="1"/>
  <c r="AX100" i="1"/>
  <c r="AW100" i="1"/>
  <c r="AV100" i="1"/>
  <c r="AU100" i="1"/>
  <c r="I100" i="1"/>
  <c r="AT100" i="1"/>
  <c r="AR100" i="1"/>
  <c r="AP100" i="1"/>
  <c r="T100" i="1"/>
  <c r="AK100" i="1"/>
  <c r="AJ100" i="1"/>
  <c r="AI100" i="1"/>
  <c r="AG100" i="1"/>
  <c r="AF100" i="1"/>
  <c r="AE100" i="1"/>
  <c r="AD100" i="1"/>
  <c r="AB100" i="1"/>
  <c r="AA100" i="1"/>
  <c r="Z100" i="1"/>
  <c r="G100" i="1"/>
  <c r="F99" i="1"/>
  <c r="H99" i="1"/>
  <c r="BA99" i="1"/>
  <c r="AZ99" i="1"/>
  <c r="AY99" i="1"/>
  <c r="AX99" i="1"/>
  <c r="AW99" i="1"/>
  <c r="AV99" i="1"/>
  <c r="AU99" i="1"/>
  <c r="I99" i="1"/>
  <c r="AT99" i="1"/>
  <c r="AR99" i="1"/>
  <c r="AP99" i="1"/>
  <c r="T99" i="1"/>
  <c r="AK99" i="1"/>
  <c r="AJ99" i="1"/>
  <c r="AI99" i="1"/>
  <c r="AG99" i="1"/>
  <c r="AF99" i="1"/>
  <c r="AE99" i="1"/>
  <c r="AD99" i="1"/>
  <c r="AB99" i="1"/>
  <c r="AA99" i="1"/>
  <c r="Z99" i="1"/>
  <c r="G99" i="1"/>
  <c r="F98" i="1"/>
  <c r="H98" i="1"/>
  <c r="BA98" i="1"/>
  <c r="AZ98" i="1"/>
  <c r="AY98" i="1"/>
  <c r="AX98" i="1"/>
  <c r="AW98" i="1"/>
  <c r="AV98" i="1"/>
  <c r="AU98" i="1"/>
  <c r="I98" i="1"/>
  <c r="AT98" i="1"/>
  <c r="AR98" i="1"/>
  <c r="AP98" i="1"/>
  <c r="T98" i="1"/>
  <c r="AK98" i="1"/>
  <c r="AJ98" i="1"/>
  <c r="AI98" i="1"/>
  <c r="AG98" i="1"/>
  <c r="AF98" i="1"/>
  <c r="AE98" i="1"/>
  <c r="AD98" i="1"/>
  <c r="AB98" i="1"/>
  <c r="AA98" i="1"/>
  <c r="Z98" i="1"/>
  <c r="G98" i="1"/>
  <c r="F97" i="1"/>
  <c r="H97" i="1"/>
  <c r="BA97" i="1"/>
  <c r="AZ97" i="1"/>
  <c r="AY97" i="1"/>
  <c r="AX97" i="1"/>
  <c r="AW97" i="1"/>
  <c r="AV97" i="1"/>
  <c r="AU97" i="1"/>
  <c r="I97" i="1"/>
  <c r="AT97" i="1"/>
  <c r="AR97" i="1"/>
  <c r="AP97" i="1"/>
  <c r="T97" i="1"/>
  <c r="AK97" i="1"/>
  <c r="AJ97" i="1"/>
  <c r="AI97" i="1"/>
  <c r="AG97" i="1"/>
  <c r="AF97" i="1"/>
  <c r="AE97" i="1"/>
  <c r="AD97" i="1"/>
  <c r="AB97" i="1"/>
  <c r="AA97" i="1"/>
  <c r="Z97" i="1"/>
  <c r="G97" i="1"/>
  <c r="F96" i="1"/>
  <c r="H96" i="1"/>
  <c r="BA96" i="1"/>
  <c r="AZ96" i="1"/>
  <c r="AY96" i="1"/>
  <c r="AX96" i="1"/>
  <c r="AW96" i="1"/>
  <c r="AV96" i="1"/>
  <c r="AU96" i="1"/>
  <c r="I96" i="1"/>
  <c r="AT96" i="1"/>
  <c r="AR96" i="1"/>
  <c r="AP96" i="1"/>
  <c r="T96" i="1"/>
  <c r="AK96" i="1"/>
  <c r="AJ96" i="1"/>
  <c r="AI96" i="1"/>
  <c r="AG96" i="1"/>
  <c r="AF96" i="1"/>
  <c r="AE96" i="1"/>
  <c r="AD96" i="1"/>
  <c r="AB96" i="1"/>
  <c r="AA96" i="1"/>
  <c r="Z96" i="1"/>
  <c r="G96" i="1"/>
  <c r="F95" i="1"/>
  <c r="H95" i="1"/>
  <c r="BA95" i="1"/>
  <c r="AZ95" i="1"/>
  <c r="AY95" i="1"/>
  <c r="AX95" i="1"/>
  <c r="AW95" i="1"/>
  <c r="AV95" i="1"/>
  <c r="AU95" i="1"/>
  <c r="I95" i="1"/>
  <c r="AT95" i="1"/>
  <c r="AR95" i="1"/>
  <c r="T95" i="1"/>
  <c r="AK95" i="1"/>
  <c r="AJ95" i="1"/>
  <c r="AI95" i="1"/>
  <c r="AG95" i="1"/>
  <c r="AF95" i="1"/>
  <c r="AE95" i="1"/>
  <c r="AD95" i="1"/>
  <c r="AB95" i="1"/>
  <c r="AA95" i="1"/>
  <c r="Z95" i="1"/>
  <c r="G95" i="1"/>
  <c r="F94" i="1"/>
  <c r="H94" i="1"/>
  <c r="BA94" i="1"/>
  <c r="AZ94" i="1"/>
  <c r="AY94" i="1"/>
  <c r="AX94" i="1"/>
  <c r="AW94" i="1"/>
  <c r="AV94" i="1"/>
  <c r="AU94" i="1"/>
  <c r="I94" i="1"/>
  <c r="AT94" i="1"/>
  <c r="AR94" i="1"/>
  <c r="T94" i="1"/>
  <c r="AK94" i="1"/>
  <c r="AJ94" i="1"/>
  <c r="AI94" i="1"/>
  <c r="AG94" i="1"/>
  <c r="AF94" i="1"/>
  <c r="AE94" i="1"/>
  <c r="AD94" i="1"/>
  <c r="AB94" i="1"/>
  <c r="AA94" i="1"/>
  <c r="Z94" i="1"/>
  <c r="G94" i="1"/>
  <c r="F93" i="1"/>
  <c r="H93" i="1"/>
  <c r="BA93" i="1"/>
  <c r="AZ93" i="1"/>
  <c r="AY93" i="1"/>
  <c r="AX93" i="1"/>
  <c r="AW93" i="1"/>
  <c r="AV93" i="1"/>
  <c r="AU93" i="1"/>
  <c r="I93" i="1"/>
  <c r="AT93" i="1"/>
  <c r="AR93" i="1"/>
  <c r="T93" i="1"/>
  <c r="AK93" i="1"/>
  <c r="AJ93" i="1"/>
  <c r="AI93" i="1"/>
  <c r="AG93" i="1"/>
  <c r="AF93" i="1"/>
  <c r="AE93" i="1"/>
  <c r="AD93" i="1"/>
  <c r="AB93" i="1"/>
  <c r="AA93" i="1"/>
  <c r="Z93" i="1"/>
  <c r="G93" i="1"/>
  <c r="F92" i="1"/>
  <c r="H92" i="1"/>
  <c r="BA92" i="1"/>
  <c r="AZ92" i="1"/>
  <c r="AY92" i="1"/>
  <c r="AX92" i="1"/>
  <c r="AW92" i="1"/>
  <c r="AV92" i="1"/>
  <c r="AU92" i="1"/>
  <c r="I92" i="1"/>
  <c r="AT92" i="1"/>
  <c r="AR92" i="1"/>
  <c r="AP92" i="1"/>
  <c r="T92" i="1"/>
  <c r="AK92" i="1"/>
  <c r="AJ92" i="1"/>
  <c r="AI92" i="1"/>
  <c r="AG92" i="1"/>
  <c r="AF92" i="1"/>
  <c r="AE92" i="1"/>
  <c r="AD92" i="1"/>
  <c r="AB92" i="1"/>
  <c r="AA92" i="1"/>
  <c r="Z92" i="1"/>
  <c r="G92" i="1"/>
  <c r="F91" i="1"/>
  <c r="H91" i="1"/>
  <c r="BA91" i="1"/>
  <c r="AZ91" i="1"/>
  <c r="AY91" i="1"/>
  <c r="AX91" i="1"/>
  <c r="AW91" i="1"/>
  <c r="AV91" i="1"/>
  <c r="AU91" i="1"/>
  <c r="I91" i="1"/>
  <c r="AT91" i="1"/>
  <c r="AR91" i="1"/>
  <c r="AP91" i="1"/>
  <c r="T91" i="1"/>
  <c r="AK91" i="1"/>
  <c r="AJ91" i="1"/>
  <c r="AI91" i="1"/>
  <c r="AG91" i="1"/>
  <c r="AF91" i="1"/>
  <c r="AE91" i="1"/>
  <c r="AD91" i="1"/>
  <c r="AB91" i="1"/>
  <c r="AA91" i="1"/>
  <c r="Z91" i="1"/>
  <c r="G91" i="1"/>
  <c r="F90" i="1"/>
  <c r="H90" i="1"/>
  <c r="BA90" i="1"/>
  <c r="AZ90" i="1"/>
  <c r="AY90" i="1"/>
  <c r="AX90" i="1"/>
  <c r="AW90" i="1"/>
  <c r="AV90" i="1"/>
  <c r="AU90" i="1"/>
  <c r="I90" i="1"/>
  <c r="AT90" i="1"/>
  <c r="AR90" i="1"/>
  <c r="AP90" i="1"/>
  <c r="T90" i="1"/>
  <c r="AK90" i="1"/>
  <c r="AJ90" i="1"/>
  <c r="AI90" i="1"/>
  <c r="AG90" i="1"/>
  <c r="AF90" i="1"/>
  <c r="AE90" i="1"/>
  <c r="AD90" i="1"/>
  <c r="AB90" i="1"/>
  <c r="AA90" i="1"/>
  <c r="Z90" i="1"/>
  <c r="G90" i="1"/>
  <c r="F89" i="1"/>
  <c r="H89" i="1"/>
  <c r="BA89" i="1"/>
  <c r="AZ89" i="1"/>
  <c r="AY89" i="1"/>
  <c r="AX89" i="1"/>
  <c r="AW89" i="1"/>
  <c r="AV89" i="1"/>
  <c r="AU89" i="1"/>
  <c r="I89" i="1"/>
  <c r="AT89" i="1"/>
  <c r="AR89" i="1"/>
  <c r="T89" i="1"/>
  <c r="AK89" i="1"/>
  <c r="AJ89" i="1"/>
  <c r="AI89" i="1"/>
  <c r="AG89" i="1"/>
  <c r="AF89" i="1"/>
  <c r="AE89" i="1"/>
  <c r="AD89" i="1"/>
  <c r="AB89" i="1"/>
  <c r="AA89" i="1"/>
  <c r="Z89" i="1"/>
  <c r="G89" i="1"/>
  <c r="F88" i="1"/>
  <c r="H88" i="1"/>
  <c r="BA88" i="1"/>
  <c r="AZ88" i="1"/>
  <c r="AY88" i="1"/>
  <c r="AX88" i="1"/>
  <c r="AW88" i="1"/>
  <c r="AV88" i="1"/>
  <c r="AU88" i="1"/>
  <c r="I88" i="1"/>
  <c r="AT88" i="1"/>
  <c r="AR88" i="1"/>
  <c r="AP88" i="1"/>
  <c r="T88" i="1"/>
  <c r="AK88" i="1"/>
  <c r="AJ88" i="1"/>
  <c r="AI88" i="1"/>
  <c r="AG88" i="1"/>
  <c r="AF88" i="1"/>
  <c r="AE88" i="1"/>
  <c r="AD88" i="1"/>
  <c r="AB88" i="1"/>
  <c r="AA88" i="1"/>
  <c r="Z88" i="1"/>
  <c r="G88" i="1"/>
  <c r="F87" i="1"/>
  <c r="H87" i="1"/>
  <c r="BA87" i="1"/>
  <c r="AZ87" i="1"/>
  <c r="AY87" i="1"/>
  <c r="AX87" i="1"/>
  <c r="AW87" i="1"/>
  <c r="AV87" i="1"/>
  <c r="AU87" i="1"/>
  <c r="I87" i="1"/>
  <c r="AT87" i="1"/>
  <c r="AR87" i="1"/>
  <c r="AP87" i="1"/>
  <c r="T87" i="1"/>
  <c r="AK87" i="1"/>
  <c r="AJ87" i="1"/>
  <c r="AI87" i="1"/>
  <c r="AG87" i="1"/>
  <c r="AF87" i="1"/>
  <c r="AE87" i="1"/>
  <c r="AD87" i="1"/>
  <c r="AB87" i="1"/>
  <c r="AA87" i="1"/>
  <c r="Z87" i="1"/>
  <c r="G87" i="1"/>
  <c r="F86" i="1"/>
  <c r="H86" i="1"/>
  <c r="BA86" i="1"/>
  <c r="AZ86" i="1"/>
  <c r="AY86" i="1"/>
  <c r="AX86" i="1"/>
  <c r="AW86" i="1"/>
  <c r="AV86" i="1"/>
  <c r="AU86" i="1"/>
  <c r="I86" i="1"/>
  <c r="AT86" i="1"/>
  <c r="AR86" i="1"/>
  <c r="AP86" i="1"/>
  <c r="T86" i="1"/>
  <c r="AK86" i="1"/>
  <c r="AJ86" i="1"/>
  <c r="AI86" i="1"/>
  <c r="AG86" i="1"/>
  <c r="AF86" i="1"/>
  <c r="AE86" i="1"/>
  <c r="AD86" i="1"/>
  <c r="AB86" i="1"/>
  <c r="AA86" i="1"/>
  <c r="Z86" i="1"/>
  <c r="G86" i="1"/>
  <c r="F85" i="1"/>
  <c r="H85" i="1"/>
  <c r="BA85" i="1"/>
  <c r="AZ85" i="1"/>
  <c r="AY85" i="1"/>
  <c r="AX85" i="1"/>
  <c r="AW85" i="1"/>
  <c r="AV85" i="1"/>
  <c r="AU85" i="1"/>
  <c r="I85" i="1"/>
  <c r="AT85" i="1"/>
  <c r="AR85" i="1"/>
  <c r="AP85" i="1"/>
  <c r="T85" i="1"/>
  <c r="AK85" i="1"/>
  <c r="AJ85" i="1"/>
  <c r="AI85" i="1"/>
  <c r="AG85" i="1"/>
  <c r="AF85" i="1"/>
  <c r="AE85" i="1"/>
  <c r="AD85" i="1"/>
  <c r="AB85" i="1"/>
  <c r="AA85" i="1"/>
  <c r="Z85" i="1"/>
  <c r="G85" i="1"/>
  <c r="F84" i="1"/>
  <c r="H84" i="1"/>
  <c r="BA84" i="1"/>
  <c r="AZ84" i="1"/>
  <c r="AY84" i="1"/>
  <c r="AX84" i="1"/>
  <c r="AW84" i="1"/>
  <c r="AV84" i="1"/>
  <c r="AU84" i="1"/>
  <c r="I84" i="1"/>
  <c r="AT84" i="1"/>
  <c r="AR84" i="1"/>
  <c r="AP84" i="1"/>
  <c r="T84" i="1"/>
  <c r="AK84" i="1"/>
  <c r="AJ84" i="1"/>
  <c r="AI84" i="1"/>
  <c r="AG84" i="1"/>
  <c r="AF84" i="1"/>
  <c r="AE84" i="1"/>
  <c r="AD84" i="1"/>
  <c r="AB84" i="1"/>
  <c r="AA84" i="1"/>
  <c r="Z84" i="1"/>
  <c r="G84" i="1"/>
  <c r="F83" i="1"/>
  <c r="H83" i="1"/>
  <c r="BA83" i="1"/>
  <c r="AZ83" i="1"/>
  <c r="AY83" i="1"/>
  <c r="AX83" i="1"/>
  <c r="AW83" i="1"/>
  <c r="AV83" i="1"/>
  <c r="AU83" i="1"/>
  <c r="I83" i="1"/>
  <c r="AT83" i="1"/>
  <c r="AR83" i="1"/>
  <c r="AP83" i="1"/>
  <c r="T83" i="1"/>
  <c r="AK83" i="1"/>
  <c r="AJ83" i="1"/>
  <c r="AI83" i="1"/>
  <c r="AG83" i="1"/>
  <c r="AF83" i="1"/>
  <c r="AE83" i="1"/>
  <c r="AD83" i="1"/>
  <c r="AB83" i="1"/>
  <c r="AA83" i="1"/>
  <c r="Z83" i="1"/>
  <c r="G83" i="1"/>
  <c r="F82" i="1"/>
  <c r="H82" i="1"/>
  <c r="BA82" i="1"/>
  <c r="AZ82" i="1"/>
  <c r="AY82" i="1"/>
  <c r="AX82" i="1"/>
  <c r="AW82" i="1"/>
  <c r="AV82" i="1"/>
  <c r="AU82" i="1"/>
  <c r="I82" i="1"/>
  <c r="AT82" i="1"/>
  <c r="AR82" i="1"/>
  <c r="AP82" i="1"/>
  <c r="T82" i="1"/>
  <c r="AK82" i="1"/>
  <c r="AJ82" i="1"/>
  <c r="AI82" i="1"/>
  <c r="AG82" i="1"/>
  <c r="AF82" i="1"/>
  <c r="AE82" i="1"/>
  <c r="AD82" i="1"/>
  <c r="AB82" i="1"/>
  <c r="AA82" i="1"/>
  <c r="Z82" i="1"/>
  <c r="G82" i="1"/>
  <c r="F81" i="1"/>
  <c r="H81" i="1"/>
  <c r="BA81" i="1"/>
  <c r="AZ81" i="1"/>
  <c r="AY81" i="1"/>
  <c r="AX81" i="1"/>
  <c r="AW81" i="1"/>
  <c r="AV81" i="1"/>
  <c r="AU81" i="1"/>
  <c r="I81" i="1"/>
  <c r="AT81" i="1"/>
  <c r="AR81" i="1"/>
  <c r="AP81" i="1"/>
  <c r="T81" i="1"/>
  <c r="AK81" i="1"/>
  <c r="AJ81" i="1"/>
  <c r="AI81" i="1"/>
  <c r="AG81" i="1"/>
  <c r="AF81" i="1"/>
  <c r="AE81" i="1"/>
  <c r="AD81" i="1"/>
  <c r="AB81" i="1"/>
  <c r="AA81" i="1"/>
  <c r="Z81" i="1"/>
  <c r="G81" i="1"/>
  <c r="F80" i="1"/>
  <c r="H80" i="1"/>
  <c r="BA80" i="1"/>
  <c r="AZ80" i="1"/>
  <c r="AY80" i="1"/>
  <c r="AX80" i="1"/>
  <c r="AW80" i="1"/>
  <c r="AV80" i="1"/>
  <c r="AU80" i="1"/>
  <c r="I80" i="1"/>
  <c r="AT80" i="1"/>
  <c r="AR80" i="1"/>
  <c r="AP80" i="1"/>
  <c r="T80" i="1"/>
  <c r="AK80" i="1"/>
  <c r="AJ80" i="1"/>
  <c r="AI80" i="1"/>
  <c r="AG80" i="1"/>
  <c r="AF80" i="1"/>
  <c r="AE80" i="1"/>
  <c r="AD80" i="1"/>
  <c r="AB80" i="1"/>
  <c r="AA80" i="1"/>
  <c r="Z80" i="1"/>
  <c r="G80" i="1"/>
  <c r="F79" i="1"/>
  <c r="H79" i="1"/>
  <c r="BA79" i="1"/>
  <c r="AZ79" i="1"/>
  <c r="AY79" i="1"/>
  <c r="AX79" i="1"/>
  <c r="AW79" i="1"/>
  <c r="AV79" i="1"/>
  <c r="AU79" i="1"/>
  <c r="I79" i="1"/>
  <c r="AT79" i="1"/>
  <c r="AR79" i="1"/>
  <c r="AP79" i="1"/>
  <c r="T79" i="1"/>
  <c r="AK79" i="1"/>
  <c r="AJ79" i="1"/>
  <c r="AI79" i="1"/>
  <c r="AG79" i="1"/>
  <c r="AF79" i="1"/>
  <c r="AE79" i="1"/>
  <c r="AD79" i="1"/>
  <c r="AB79" i="1"/>
  <c r="AA79" i="1"/>
  <c r="Z79" i="1"/>
  <c r="G79" i="1"/>
  <c r="F78" i="1"/>
  <c r="H78" i="1"/>
  <c r="BA78" i="1"/>
  <c r="AZ78" i="1"/>
  <c r="AY78" i="1"/>
  <c r="AX78" i="1"/>
  <c r="AW78" i="1"/>
  <c r="AV78" i="1"/>
  <c r="AU78" i="1"/>
  <c r="I78" i="1"/>
  <c r="AT78" i="1"/>
  <c r="AR78" i="1"/>
  <c r="AP78" i="1"/>
  <c r="T78" i="1"/>
  <c r="AK78" i="1"/>
  <c r="AJ78" i="1"/>
  <c r="AI78" i="1"/>
  <c r="AG78" i="1"/>
  <c r="AF78" i="1"/>
  <c r="AE78" i="1"/>
  <c r="AD78" i="1"/>
  <c r="AB78" i="1"/>
  <c r="AA78" i="1"/>
  <c r="Z78" i="1"/>
  <c r="G78" i="1"/>
  <c r="F77" i="1"/>
  <c r="H77" i="1"/>
  <c r="BA77" i="1"/>
  <c r="AZ77" i="1"/>
  <c r="AY77" i="1"/>
  <c r="AX77" i="1"/>
  <c r="AW77" i="1"/>
  <c r="AV77" i="1"/>
  <c r="AU77" i="1"/>
  <c r="I77" i="1"/>
  <c r="AT77" i="1"/>
  <c r="AR77" i="1"/>
  <c r="AP77" i="1"/>
  <c r="T77" i="1"/>
  <c r="AK77" i="1"/>
  <c r="AJ77" i="1"/>
  <c r="AI77" i="1"/>
  <c r="AG77" i="1"/>
  <c r="AF77" i="1"/>
  <c r="AE77" i="1"/>
  <c r="AD77" i="1"/>
  <c r="AB77" i="1"/>
  <c r="AA77" i="1"/>
  <c r="Z77" i="1"/>
  <c r="G77" i="1"/>
  <c r="F76" i="1"/>
  <c r="H76" i="1"/>
  <c r="BA76" i="1"/>
  <c r="AZ76" i="1"/>
  <c r="AY76" i="1"/>
  <c r="AX76" i="1"/>
  <c r="AW76" i="1"/>
  <c r="AV76" i="1"/>
  <c r="AU76" i="1"/>
  <c r="I76" i="1"/>
  <c r="AT76" i="1"/>
  <c r="AR76" i="1"/>
  <c r="AP76" i="1"/>
  <c r="T76" i="1"/>
  <c r="AK76" i="1"/>
  <c r="AJ76" i="1"/>
  <c r="AI76" i="1"/>
  <c r="AG76" i="1"/>
  <c r="AF76" i="1"/>
  <c r="AE76" i="1"/>
  <c r="AD76" i="1"/>
  <c r="AB76" i="1"/>
  <c r="AA76" i="1"/>
  <c r="Z76" i="1"/>
  <c r="G76" i="1"/>
  <c r="F75" i="1"/>
  <c r="H75" i="1"/>
  <c r="BA75" i="1"/>
  <c r="AZ75" i="1"/>
  <c r="AY75" i="1"/>
  <c r="AX75" i="1"/>
  <c r="AW75" i="1"/>
  <c r="AV75" i="1"/>
  <c r="AU75" i="1"/>
  <c r="I75" i="1"/>
  <c r="AT75" i="1"/>
  <c r="AR75" i="1"/>
  <c r="AP75" i="1"/>
  <c r="T75" i="1"/>
  <c r="AK75" i="1"/>
  <c r="AJ75" i="1"/>
  <c r="AI75" i="1"/>
  <c r="AG75" i="1"/>
  <c r="AF75" i="1"/>
  <c r="AE75" i="1"/>
  <c r="AD75" i="1"/>
  <c r="AB75" i="1"/>
  <c r="AA75" i="1"/>
  <c r="Z75" i="1"/>
  <c r="G75" i="1"/>
  <c r="F74" i="1"/>
  <c r="H74" i="1"/>
  <c r="BA74" i="1"/>
  <c r="AZ74" i="1"/>
  <c r="AY74" i="1"/>
  <c r="AX74" i="1"/>
  <c r="AW74" i="1"/>
  <c r="AV74" i="1"/>
  <c r="AU74" i="1"/>
  <c r="I74" i="1"/>
  <c r="AT74" i="1"/>
  <c r="AR74" i="1"/>
  <c r="AP74" i="1"/>
  <c r="T74" i="1"/>
  <c r="AK74" i="1"/>
  <c r="AJ74" i="1"/>
  <c r="AI74" i="1"/>
  <c r="AG74" i="1"/>
  <c r="AF74" i="1"/>
  <c r="AE74" i="1"/>
  <c r="AD74" i="1"/>
  <c r="AB74" i="1"/>
  <c r="AA74" i="1"/>
  <c r="Z74" i="1"/>
  <c r="G74" i="1"/>
  <c r="F73" i="1"/>
  <c r="H73" i="1"/>
  <c r="BA73" i="1"/>
  <c r="AZ73" i="1"/>
  <c r="AY73" i="1"/>
  <c r="AX73" i="1"/>
  <c r="AW73" i="1"/>
  <c r="AV73" i="1"/>
  <c r="AU73" i="1"/>
  <c r="I73" i="1"/>
  <c r="AT73" i="1"/>
  <c r="AR73" i="1"/>
  <c r="AP73" i="1"/>
  <c r="T73" i="1"/>
  <c r="AK73" i="1"/>
  <c r="AJ73" i="1"/>
  <c r="AI73" i="1"/>
  <c r="AG73" i="1"/>
  <c r="AF73" i="1"/>
  <c r="AE73" i="1"/>
  <c r="AD73" i="1"/>
  <c r="AB73" i="1"/>
  <c r="AA73" i="1"/>
  <c r="Z73" i="1"/>
  <c r="G73" i="1"/>
  <c r="F72" i="1"/>
  <c r="H72" i="1"/>
  <c r="BA72" i="1"/>
  <c r="AZ72" i="1"/>
  <c r="AY72" i="1"/>
  <c r="AX72" i="1"/>
  <c r="AW72" i="1"/>
  <c r="AV72" i="1"/>
  <c r="AU72" i="1"/>
  <c r="I72" i="1"/>
  <c r="AT72" i="1"/>
  <c r="AR72" i="1"/>
  <c r="AP72" i="1"/>
  <c r="T72" i="1"/>
  <c r="AK72" i="1"/>
  <c r="AJ72" i="1"/>
  <c r="AI72" i="1"/>
  <c r="AG72" i="1"/>
  <c r="AF72" i="1"/>
  <c r="AE72" i="1"/>
  <c r="AD72" i="1"/>
  <c r="AB72" i="1"/>
  <c r="AA72" i="1"/>
  <c r="Z72" i="1"/>
  <c r="G72" i="1"/>
  <c r="F71" i="1"/>
  <c r="H71" i="1"/>
  <c r="BA71" i="1"/>
  <c r="AZ71" i="1"/>
  <c r="AY71" i="1"/>
  <c r="AX71" i="1"/>
  <c r="AW71" i="1"/>
  <c r="AV71" i="1"/>
  <c r="AU71" i="1"/>
  <c r="I71" i="1"/>
  <c r="AT71" i="1"/>
  <c r="AR71" i="1"/>
  <c r="AP71" i="1"/>
  <c r="T71" i="1"/>
  <c r="AK71" i="1"/>
  <c r="AJ71" i="1"/>
  <c r="AI71" i="1"/>
  <c r="AG71" i="1"/>
  <c r="AF71" i="1"/>
  <c r="AE71" i="1"/>
  <c r="AD71" i="1"/>
  <c r="AB71" i="1"/>
  <c r="AA71" i="1"/>
  <c r="Z71" i="1"/>
  <c r="G71" i="1"/>
  <c r="F70" i="1"/>
  <c r="G70" i="1"/>
  <c r="H70" i="1"/>
  <c r="BA70" i="1"/>
  <c r="AZ70" i="1"/>
  <c r="AY70" i="1"/>
  <c r="AX70" i="1"/>
  <c r="AW70" i="1"/>
  <c r="AV70" i="1"/>
  <c r="AU70" i="1"/>
  <c r="I70" i="1"/>
  <c r="AT70" i="1"/>
  <c r="AR70" i="1"/>
  <c r="AP70" i="1"/>
  <c r="T70" i="1"/>
  <c r="AK70" i="1"/>
  <c r="AJ70" i="1"/>
  <c r="AI70" i="1"/>
  <c r="AG70" i="1"/>
  <c r="AF70" i="1"/>
  <c r="AE70" i="1"/>
  <c r="AD70" i="1"/>
  <c r="AB70" i="1"/>
  <c r="AA70" i="1"/>
  <c r="Z70" i="1"/>
  <c r="F69" i="1"/>
  <c r="G69" i="1"/>
  <c r="H69" i="1"/>
  <c r="BA69" i="1"/>
  <c r="AZ69" i="1"/>
  <c r="AY69" i="1"/>
  <c r="AX69" i="1"/>
  <c r="AW69" i="1"/>
  <c r="AV69" i="1"/>
  <c r="AU69" i="1"/>
  <c r="I69" i="1"/>
  <c r="AT69" i="1"/>
  <c r="AR69" i="1"/>
  <c r="AP69" i="1"/>
  <c r="T69" i="1"/>
  <c r="AK69" i="1"/>
  <c r="AJ69" i="1"/>
  <c r="AI69" i="1"/>
  <c r="AG69" i="1"/>
  <c r="AF69" i="1"/>
  <c r="AE69" i="1"/>
  <c r="AD69" i="1"/>
  <c r="AB69" i="1"/>
  <c r="AA69" i="1"/>
  <c r="Z69" i="1"/>
  <c r="F68" i="1"/>
  <c r="H68" i="1"/>
  <c r="BA68" i="1"/>
  <c r="AZ68" i="1"/>
  <c r="AY68" i="1"/>
  <c r="AX68" i="1"/>
  <c r="AW68" i="1"/>
  <c r="AV68" i="1"/>
  <c r="AU68" i="1"/>
  <c r="I68" i="1"/>
  <c r="AT68" i="1"/>
  <c r="AR68" i="1"/>
  <c r="AP68" i="1"/>
  <c r="T68" i="1"/>
  <c r="AK68" i="1"/>
  <c r="AJ68" i="1"/>
  <c r="AI68" i="1"/>
  <c r="AG68" i="1"/>
  <c r="AF68" i="1"/>
  <c r="AE68" i="1"/>
  <c r="AD68" i="1"/>
  <c r="AB68" i="1"/>
  <c r="AA68" i="1"/>
  <c r="Z68" i="1"/>
  <c r="G68" i="1"/>
  <c r="F67" i="1"/>
  <c r="H67" i="1"/>
  <c r="BA67" i="1"/>
  <c r="AZ67" i="1"/>
  <c r="AY67" i="1"/>
  <c r="AX67" i="1"/>
  <c r="AW67" i="1"/>
  <c r="AV67" i="1"/>
  <c r="AU67" i="1"/>
  <c r="I67" i="1"/>
  <c r="AT67" i="1"/>
  <c r="AR67" i="1"/>
  <c r="AP67" i="1"/>
  <c r="T67" i="1"/>
  <c r="AK67" i="1"/>
  <c r="AJ67" i="1"/>
  <c r="AI67" i="1"/>
  <c r="AG67" i="1"/>
  <c r="AF67" i="1"/>
  <c r="AE67" i="1"/>
  <c r="AD67" i="1"/>
  <c r="AB67" i="1"/>
  <c r="AA67" i="1"/>
  <c r="Z67" i="1"/>
  <c r="G67" i="1"/>
  <c r="F66" i="1"/>
  <c r="H66" i="1"/>
  <c r="BA66" i="1"/>
  <c r="AZ66" i="1"/>
  <c r="AY66" i="1"/>
  <c r="AX66" i="1"/>
  <c r="AW66" i="1"/>
  <c r="AV66" i="1"/>
  <c r="AU66" i="1"/>
  <c r="I66" i="1"/>
  <c r="AT66" i="1"/>
  <c r="AR66" i="1"/>
  <c r="AP66" i="1"/>
  <c r="T66" i="1"/>
  <c r="AK66" i="1"/>
  <c r="AJ66" i="1"/>
  <c r="AI66" i="1"/>
  <c r="AG66" i="1"/>
  <c r="AF66" i="1"/>
  <c r="AE66" i="1"/>
  <c r="AD66" i="1"/>
  <c r="AB66" i="1"/>
  <c r="AA66" i="1"/>
  <c r="Z66" i="1"/>
  <c r="G66" i="1"/>
  <c r="BA65" i="1"/>
  <c r="AZ65" i="1"/>
  <c r="AY65" i="1"/>
  <c r="AX65" i="1"/>
  <c r="AW65" i="1"/>
  <c r="AV65" i="1"/>
  <c r="AU65" i="1"/>
  <c r="I65" i="1"/>
  <c r="AT65" i="1"/>
  <c r="AR65" i="1"/>
  <c r="AP65" i="1"/>
  <c r="T65" i="1"/>
  <c r="AK65" i="1"/>
  <c r="AJ65" i="1"/>
  <c r="AI65" i="1"/>
  <c r="AG65" i="1"/>
  <c r="AF65" i="1"/>
  <c r="AE65" i="1"/>
  <c r="AD65" i="1"/>
  <c r="AB65" i="1"/>
  <c r="AA65" i="1"/>
  <c r="Z65" i="1"/>
  <c r="G65" i="1"/>
  <c r="F65" i="1"/>
  <c r="F64" i="1"/>
  <c r="H64" i="1"/>
  <c r="BA64" i="1"/>
  <c r="AZ64" i="1"/>
  <c r="AY64" i="1"/>
  <c r="AX64" i="1"/>
  <c r="AW64" i="1"/>
  <c r="AV64" i="1"/>
  <c r="AU64" i="1"/>
  <c r="I64" i="1"/>
  <c r="AT64" i="1"/>
  <c r="AR64" i="1"/>
  <c r="AP64" i="1"/>
  <c r="AJ64" i="1"/>
  <c r="AI64" i="1"/>
  <c r="AG64" i="1"/>
  <c r="AF64" i="1"/>
  <c r="AE64" i="1"/>
  <c r="AD64" i="1"/>
  <c r="AB64" i="1"/>
  <c r="AA64" i="1"/>
  <c r="Z64" i="1"/>
  <c r="T64" i="1"/>
  <c r="G64" i="1"/>
  <c r="F63" i="1"/>
  <c r="H63" i="1"/>
  <c r="BA63" i="1"/>
  <c r="AZ63" i="1"/>
  <c r="AY63" i="1"/>
  <c r="AX63" i="1"/>
  <c r="AW63" i="1"/>
  <c r="AV63" i="1"/>
  <c r="AU63" i="1"/>
  <c r="I63" i="1"/>
  <c r="AT63" i="1"/>
  <c r="AR63" i="1"/>
  <c r="AP63" i="1"/>
  <c r="T63" i="1"/>
  <c r="AK63" i="1"/>
  <c r="AJ63" i="1"/>
  <c r="AI63" i="1"/>
  <c r="AG63" i="1"/>
  <c r="AF63" i="1"/>
  <c r="AE63" i="1"/>
  <c r="AD63" i="1"/>
  <c r="AB63" i="1"/>
  <c r="AA63" i="1"/>
  <c r="Z63" i="1"/>
  <c r="G63" i="1"/>
  <c r="F62" i="1"/>
  <c r="H62" i="1"/>
  <c r="BA62" i="1"/>
  <c r="AZ62" i="1"/>
  <c r="AY62" i="1"/>
  <c r="AX62" i="1"/>
  <c r="AW62" i="1"/>
  <c r="AV62" i="1"/>
  <c r="AU62" i="1"/>
  <c r="I62" i="1"/>
  <c r="AT62" i="1"/>
  <c r="AR62" i="1"/>
  <c r="AP62" i="1"/>
  <c r="T62" i="1"/>
  <c r="AK62" i="1"/>
  <c r="AJ62" i="1"/>
  <c r="AI62" i="1"/>
  <c r="AG62" i="1"/>
  <c r="AF62" i="1"/>
  <c r="AE62" i="1"/>
  <c r="AD62" i="1"/>
  <c r="AB62" i="1"/>
  <c r="AA62" i="1"/>
  <c r="Z62" i="1"/>
  <c r="G62" i="1"/>
  <c r="F61" i="1"/>
  <c r="H61" i="1"/>
  <c r="BA61" i="1"/>
  <c r="AZ61" i="1"/>
  <c r="AY61" i="1"/>
  <c r="AX61" i="1"/>
  <c r="AW61" i="1"/>
  <c r="AV61" i="1"/>
  <c r="AU61" i="1"/>
  <c r="I61" i="1"/>
  <c r="AT61" i="1"/>
  <c r="AR61" i="1"/>
  <c r="AP61" i="1"/>
  <c r="T61" i="1"/>
  <c r="AK61" i="1"/>
  <c r="AJ61" i="1"/>
  <c r="AI61" i="1"/>
  <c r="AG61" i="1"/>
  <c r="AF61" i="1"/>
  <c r="AE61" i="1"/>
  <c r="AD61" i="1"/>
  <c r="AB61" i="1"/>
  <c r="AA61" i="1"/>
  <c r="Z61" i="1"/>
  <c r="G61" i="1"/>
  <c r="F60" i="1"/>
  <c r="H60" i="1"/>
  <c r="BA60" i="1"/>
  <c r="AZ60" i="1"/>
  <c r="AY60" i="1"/>
  <c r="AX60" i="1"/>
  <c r="AW60" i="1"/>
  <c r="AV60" i="1"/>
  <c r="AU60" i="1"/>
  <c r="I60" i="1"/>
  <c r="AT60" i="1"/>
  <c r="AR60" i="1"/>
  <c r="AP60" i="1"/>
  <c r="T60" i="1"/>
  <c r="AK60" i="1"/>
  <c r="AJ60" i="1"/>
  <c r="AI60" i="1"/>
  <c r="AG60" i="1"/>
  <c r="AF60" i="1"/>
  <c r="AE60" i="1"/>
  <c r="AD60" i="1"/>
  <c r="AB60" i="1"/>
  <c r="AA60" i="1"/>
  <c r="Z60" i="1"/>
  <c r="G60" i="1"/>
  <c r="F59" i="1"/>
  <c r="H59" i="1"/>
  <c r="BA59" i="1"/>
  <c r="AZ59" i="1"/>
  <c r="AY59" i="1"/>
  <c r="AX59" i="1"/>
  <c r="AW59" i="1"/>
  <c r="AV59" i="1"/>
  <c r="AU59" i="1"/>
  <c r="I59" i="1"/>
  <c r="AT59" i="1"/>
  <c r="AR59" i="1"/>
  <c r="AP59" i="1"/>
  <c r="T59" i="1"/>
  <c r="AK59" i="1"/>
  <c r="AJ59" i="1"/>
  <c r="AI59" i="1"/>
  <c r="AG59" i="1"/>
  <c r="AF59" i="1"/>
  <c r="AE59" i="1"/>
  <c r="AD59" i="1"/>
  <c r="AB59" i="1"/>
  <c r="AA59" i="1"/>
  <c r="Z59" i="1"/>
  <c r="G59" i="1"/>
  <c r="F58" i="1"/>
  <c r="H58" i="1"/>
  <c r="BA58" i="1"/>
  <c r="AZ58" i="1"/>
  <c r="AY58" i="1"/>
  <c r="AX58" i="1"/>
  <c r="AW58" i="1"/>
  <c r="AV58" i="1"/>
  <c r="AU58" i="1"/>
  <c r="I58" i="1"/>
  <c r="AT58" i="1"/>
  <c r="AR58" i="1"/>
  <c r="AP58" i="1"/>
  <c r="T58" i="1"/>
  <c r="AK58" i="1"/>
  <c r="AJ58" i="1"/>
  <c r="AI58" i="1"/>
  <c r="AG58" i="1"/>
  <c r="AF58" i="1"/>
  <c r="AE58" i="1"/>
  <c r="AD58" i="1"/>
  <c r="AB58" i="1"/>
  <c r="AA58" i="1"/>
  <c r="Z58" i="1"/>
  <c r="G58" i="1"/>
  <c r="F57" i="1"/>
  <c r="H57" i="1"/>
  <c r="BA57" i="1"/>
  <c r="AZ57" i="1"/>
  <c r="AY57" i="1"/>
  <c r="AX57" i="1"/>
  <c r="AW57" i="1"/>
  <c r="AV57" i="1"/>
  <c r="AU57" i="1"/>
  <c r="I57" i="1"/>
  <c r="AT57" i="1"/>
  <c r="AR57" i="1"/>
  <c r="AP57" i="1"/>
  <c r="T57" i="1"/>
  <c r="AK57" i="1"/>
  <c r="AJ57" i="1"/>
  <c r="AI57" i="1"/>
  <c r="AG57" i="1"/>
  <c r="AF57" i="1"/>
  <c r="AE57" i="1"/>
  <c r="AD57" i="1"/>
  <c r="AB57" i="1"/>
  <c r="AA57" i="1"/>
  <c r="Z57" i="1"/>
  <c r="G57" i="1"/>
  <c r="F56" i="1"/>
  <c r="H56" i="1"/>
  <c r="BA56" i="1"/>
  <c r="AZ56" i="1"/>
  <c r="AY56" i="1"/>
  <c r="AX56" i="1"/>
  <c r="AW56" i="1"/>
  <c r="AV56" i="1"/>
  <c r="AU56" i="1"/>
  <c r="I56" i="1"/>
  <c r="AT56" i="1"/>
  <c r="AR56" i="1"/>
  <c r="AP56" i="1"/>
  <c r="T56" i="1"/>
  <c r="AK56" i="1"/>
  <c r="AJ56" i="1"/>
  <c r="AI56" i="1"/>
  <c r="AG56" i="1"/>
  <c r="AF56" i="1"/>
  <c r="AE56" i="1"/>
  <c r="AD56" i="1"/>
  <c r="AB56" i="1"/>
  <c r="AA56" i="1"/>
  <c r="Z56" i="1"/>
  <c r="G56" i="1"/>
  <c r="F55" i="1"/>
  <c r="H55" i="1"/>
  <c r="BA55" i="1"/>
  <c r="AZ55" i="1"/>
  <c r="AY55" i="1"/>
  <c r="AX55" i="1"/>
  <c r="AW55" i="1"/>
  <c r="AV55" i="1"/>
  <c r="AU55" i="1"/>
  <c r="I55" i="1"/>
  <c r="AT55" i="1"/>
  <c r="AR55" i="1"/>
  <c r="AP55" i="1"/>
  <c r="T55" i="1"/>
  <c r="AK55" i="1"/>
  <c r="AJ55" i="1"/>
  <c r="AI55" i="1"/>
  <c r="AG55" i="1"/>
  <c r="AF55" i="1"/>
  <c r="AE55" i="1"/>
  <c r="AD55" i="1"/>
  <c r="AB55" i="1"/>
  <c r="AA55" i="1"/>
  <c r="Z55" i="1"/>
  <c r="G55" i="1"/>
  <c r="F54" i="1"/>
  <c r="H54" i="1"/>
  <c r="BA54" i="1"/>
  <c r="AZ54" i="1"/>
  <c r="AY54" i="1"/>
  <c r="AX54" i="1"/>
  <c r="AW54" i="1"/>
  <c r="AV54" i="1"/>
  <c r="AU54" i="1"/>
  <c r="I54" i="1"/>
  <c r="AT54" i="1"/>
  <c r="AR54" i="1"/>
  <c r="AP54" i="1"/>
  <c r="T54" i="1"/>
  <c r="AK54" i="1"/>
  <c r="AJ54" i="1"/>
  <c r="AI54" i="1"/>
  <c r="AG54" i="1"/>
  <c r="AF54" i="1"/>
  <c r="AE54" i="1"/>
  <c r="AD54" i="1"/>
  <c r="AB54" i="1"/>
  <c r="AA54" i="1"/>
  <c r="Z54" i="1"/>
  <c r="G54" i="1"/>
  <c r="F53" i="1"/>
  <c r="H53" i="1"/>
  <c r="BA53" i="1"/>
  <c r="AZ53" i="1"/>
  <c r="AY53" i="1"/>
  <c r="AX53" i="1"/>
  <c r="AW53" i="1"/>
  <c r="AV53" i="1"/>
  <c r="AU53" i="1"/>
  <c r="I53" i="1"/>
  <c r="AT53" i="1"/>
  <c r="AR53" i="1"/>
  <c r="AP53" i="1"/>
  <c r="T53" i="1"/>
  <c r="AK53" i="1"/>
  <c r="AJ53" i="1"/>
  <c r="AI53" i="1"/>
  <c r="AG53" i="1"/>
  <c r="AF53" i="1"/>
  <c r="AE53" i="1"/>
  <c r="AD53" i="1"/>
  <c r="AB53" i="1"/>
  <c r="AA53" i="1"/>
  <c r="Z53" i="1"/>
  <c r="G53" i="1"/>
  <c r="F52" i="1"/>
  <c r="H52" i="1"/>
  <c r="BA52" i="1"/>
  <c r="AZ52" i="1"/>
  <c r="AY52" i="1"/>
  <c r="AX52" i="1"/>
  <c r="AW52" i="1"/>
  <c r="AV52" i="1"/>
  <c r="AU52" i="1"/>
  <c r="I52" i="1"/>
  <c r="AT52" i="1"/>
  <c r="AR52" i="1"/>
  <c r="AP52" i="1"/>
  <c r="T52" i="1"/>
  <c r="AK52" i="1"/>
  <c r="AJ52" i="1"/>
  <c r="AI52" i="1"/>
  <c r="AG52" i="1"/>
  <c r="AF52" i="1"/>
  <c r="AE52" i="1"/>
  <c r="AD52" i="1"/>
  <c r="AB52" i="1"/>
  <c r="AA52" i="1"/>
  <c r="Z52" i="1"/>
  <c r="G52" i="1"/>
  <c r="F51" i="1"/>
  <c r="H51" i="1"/>
  <c r="BA51" i="1"/>
  <c r="AZ51" i="1"/>
  <c r="AY51" i="1"/>
  <c r="AX51" i="1"/>
  <c r="AW51" i="1"/>
  <c r="AV51" i="1"/>
  <c r="AU51" i="1"/>
  <c r="I51" i="1"/>
  <c r="AT51" i="1"/>
  <c r="AR51" i="1"/>
  <c r="T51" i="1"/>
  <c r="AK51" i="1"/>
  <c r="AJ51" i="1"/>
  <c r="AI51" i="1"/>
  <c r="AG51" i="1"/>
  <c r="AF51" i="1"/>
  <c r="AE51" i="1"/>
  <c r="AD51" i="1"/>
  <c r="AB51" i="1"/>
  <c r="AA51" i="1"/>
  <c r="Z51" i="1"/>
  <c r="G51" i="1"/>
  <c r="F50" i="1"/>
  <c r="G50" i="1"/>
  <c r="H50" i="1"/>
  <c r="BA50" i="1"/>
  <c r="AZ50" i="1"/>
  <c r="AY50" i="1"/>
  <c r="AX50" i="1"/>
  <c r="AW50" i="1"/>
  <c r="AV50" i="1"/>
  <c r="AU50" i="1"/>
  <c r="I50" i="1"/>
  <c r="AT50" i="1"/>
  <c r="AR50" i="1"/>
  <c r="AP50" i="1"/>
  <c r="T50" i="1"/>
  <c r="AK50" i="1"/>
  <c r="AJ50" i="1"/>
  <c r="AI50" i="1"/>
  <c r="AG50" i="1"/>
  <c r="AF50" i="1"/>
  <c r="AE50" i="1"/>
  <c r="AD50" i="1"/>
  <c r="AB50" i="1"/>
  <c r="AA50" i="1"/>
  <c r="Z50" i="1"/>
  <c r="F49" i="1"/>
  <c r="H49" i="1"/>
  <c r="BA49" i="1"/>
  <c r="AZ49" i="1"/>
  <c r="AY49" i="1"/>
  <c r="AX49" i="1"/>
  <c r="AW49" i="1"/>
  <c r="AV49" i="1"/>
  <c r="AU49" i="1"/>
  <c r="I49" i="1"/>
  <c r="AT49" i="1"/>
  <c r="AR49" i="1"/>
  <c r="AP49" i="1"/>
  <c r="T49" i="1"/>
  <c r="AK49" i="1"/>
  <c r="AJ49" i="1"/>
  <c r="AI49" i="1"/>
  <c r="AG49" i="1"/>
  <c r="AF49" i="1"/>
  <c r="AE49" i="1"/>
  <c r="AD49" i="1"/>
  <c r="AB49" i="1"/>
  <c r="AA49" i="1"/>
  <c r="Z49" i="1"/>
  <c r="G49" i="1"/>
  <c r="F48" i="1"/>
  <c r="H48" i="1"/>
  <c r="BA48" i="1"/>
  <c r="AZ48" i="1"/>
  <c r="AY48" i="1"/>
  <c r="AX48" i="1"/>
  <c r="AW48" i="1"/>
  <c r="AV48" i="1"/>
  <c r="AU48" i="1"/>
  <c r="I48" i="1"/>
  <c r="AT48" i="1"/>
  <c r="AR48" i="1"/>
  <c r="AP48" i="1"/>
  <c r="T48" i="1"/>
  <c r="AK48" i="1"/>
  <c r="AJ48" i="1"/>
  <c r="AI48" i="1"/>
  <c r="AG48" i="1"/>
  <c r="AF48" i="1"/>
  <c r="AE48" i="1"/>
  <c r="AD48" i="1"/>
  <c r="AB48" i="1"/>
  <c r="AA48" i="1"/>
  <c r="Z48" i="1"/>
  <c r="G48" i="1"/>
  <c r="F47" i="1"/>
  <c r="H47" i="1"/>
  <c r="BA47" i="1"/>
  <c r="AZ47" i="1"/>
  <c r="AY47" i="1"/>
  <c r="AX47" i="1"/>
  <c r="AW47" i="1"/>
  <c r="AV47" i="1"/>
  <c r="AU47" i="1"/>
  <c r="I47" i="1"/>
  <c r="AT47" i="1"/>
  <c r="AR47" i="1"/>
  <c r="AP47" i="1"/>
  <c r="T47" i="1"/>
  <c r="AK47" i="1"/>
  <c r="AJ47" i="1"/>
  <c r="AI47" i="1"/>
  <c r="AG47" i="1"/>
  <c r="AF47" i="1"/>
  <c r="AE47" i="1"/>
  <c r="AD47" i="1"/>
  <c r="AB47" i="1"/>
  <c r="AA47" i="1"/>
  <c r="Z47" i="1"/>
  <c r="G47" i="1"/>
  <c r="BA46" i="1"/>
  <c r="AZ46" i="1"/>
  <c r="AY46" i="1"/>
  <c r="AX46" i="1"/>
  <c r="AW46" i="1"/>
  <c r="AV46" i="1"/>
  <c r="AU46" i="1"/>
  <c r="I46" i="1"/>
  <c r="AT46" i="1"/>
  <c r="AR46" i="1"/>
  <c r="AP46" i="1"/>
  <c r="T46" i="1"/>
  <c r="AK46" i="1"/>
  <c r="AJ46" i="1"/>
  <c r="AI46" i="1"/>
  <c r="AG46" i="1"/>
  <c r="AF46" i="1"/>
  <c r="AE46" i="1"/>
  <c r="AD46" i="1"/>
  <c r="AB46" i="1"/>
  <c r="AA46" i="1"/>
  <c r="Z46" i="1"/>
  <c r="G46" i="1"/>
  <c r="F46" i="1"/>
  <c r="BA45" i="1"/>
  <c r="AZ45" i="1"/>
  <c r="AY45" i="1"/>
  <c r="AX45" i="1"/>
  <c r="AW45" i="1"/>
  <c r="AV45" i="1"/>
  <c r="AU45" i="1"/>
  <c r="I45" i="1"/>
  <c r="AT45" i="1"/>
  <c r="AR45" i="1"/>
  <c r="AP45" i="1"/>
  <c r="T45" i="1"/>
  <c r="AK45" i="1"/>
  <c r="AJ45" i="1"/>
  <c r="AI45" i="1"/>
  <c r="AG45" i="1"/>
  <c r="AF45" i="1"/>
  <c r="AE45" i="1"/>
  <c r="AD45" i="1"/>
  <c r="AB45" i="1"/>
  <c r="AA45" i="1"/>
  <c r="Z45" i="1"/>
  <c r="G45" i="1"/>
  <c r="F45" i="1"/>
  <c r="BA44" i="1"/>
  <c r="AZ44" i="1"/>
  <c r="AY44" i="1"/>
  <c r="AX44" i="1"/>
  <c r="AW44" i="1"/>
  <c r="AV44" i="1"/>
  <c r="AU44" i="1"/>
  <c r="I44" i="1"/>
  <c r="AT44" i="1"/>
  <c r="AR44" i="1"/>
  <c r="AP44" i="1"/>
  <c r="T44" i="1"/>
  <c r="AK44" i="1"/>
  <c r="AJ44" i="1"/>
  <c r="AI44" i="1"/>
  <c r="AG44" i="1"/>
  <c r="AF44" i="1"/>
  <c r="AE44" i="1"/>
  <c r="AD44" i="1"/>
  <c r="AB44" i="1"/>
  <c r="AA44" i="1"/>
  <c r="Z44" i="1"/>
  <c r="G44" i="1"/>
  <c r="F44" i="1"/>
  <c r="BA43" i="1"/>
  <c r="AZ43" i="1"/>
  <c r="AY43" i="1"/>
  <c r="AX43" i="1"/>
  <c r="AW43" i="1"/>
  <c r="AV43" i="1"/>
  <c r="AU43" i="1"/>
  <c r="I43" i="1"/>
  <c r="AT43" i="1"/>
  <c r="AR43" i="1"/>
  <c r="AP43" i="1"/>
  <c r="T43" i="1"/>
  <c r="AK43" i="1"/>
  <c r="AJ43" i="1"/>
  <c r="AI43" i="1"/>
  <c r="AG43" i="1"/>
  <c r="AF43" i="1"/>
  <c r="AE43" i="1"/>
  <c r="AD43" i="1"/>
  <c r="AB43" i="1"/>
  <c r="AA43" i="1"/>
  <c r="Z43" i="1"/>
  <c r="G43" i="1"/>
  <c r="F43" i="1"/>
  <c r="BA42" i="1"/>
  <c r="AZ42" i="1"/>
  <c r="AY42" i="1"/>
  <c r="AX42" i="1"/>
  <c r="AW42" i="1"/>
  <c r="AV42" i="1"/>
  <c r="AU42" i="1"/>
  <c r="I42" i="1"/>
  <c r="AT42" i="1"/>
  <c r="AR42" i="1"/>
  <c r="AP42" i="1"/>
  <c r="T42" i="1"/>
  <c r="AK42" i="1"/>
  <c r="AJ42" i="1"/>
  <c r="AI42" i="1"/>
  <c r="AG42" i="1"/>
  <c r="AF42" i="1"/>
  <c r="AE42" i="1"/>
  <c r="AD42" i="1"/>
  <c r="AB42" i="1"/>
  <c r="AA42" i="1"/>
  <c r="Z42" i="1"/>
  <c r="G42" i="1"/>
  <c r="F42" i="1"/>
  <c r="BA41" i="1"/>
  <c r="AZ41" i="1"/>
  <c r="AY41" i="1"/>
  <c r="AX41" i="1"/>
  <c r="AW41" i="1"/>
  <c r="AV41" i="1"/>
  <c r="AU41" i="1"/>
  <c r="I41" i="1"/>
  <c r="AT41" i="1"/>
  <c r="AR41" i="1"/>
  <c r="AP41" i="1"/>
  <c r="T41" i="1"/>
  <c r="AK41" i="1"/>
  <c r="AJ41" i="1"/>
  <c r="AI41" i="1"/>
  <c r="AG41" i="1"/>
  <c r="AF41" i="1"/>
  <c r="AE41" i="1"/>
  <c r="AD41" i="1"/>
  <c r="AB41" i="1"/>
  <c r="AA41" i="1"/>
  <c r="Z41" i="1"/>
  <c r="G41" i="1"/>
  <c r="F41" i="1"/>
  <c r="BA40" i="1"/>
  <c r="AZ40" i="1"/>
  <c r="AY40" i="1"/>
  <c r="AX40" i="1"/>
  <c r="AW40" i="1"/>
  <c r="AV40" i="1"/>
  <c r="AU40" i="1"/>
  <c r="I40" i="1"/>
  <c r="AT40" i="1"/>
  <c r="AR40" i="1"/>
  <c r="AP40" i="1"/>
  <c r="T40" i="1"/>
  <c r="AK40" i="1"/>
  <c r="AJ40" i="1"/>
  <c r="AI40" i="1"/>
  <c r="AG40" i="1"/>
  <c r="AF40" i="1"/>
  <c r="AE40" i="1"/>
  <c r="AD40" i="1"/>
  <c r="AB40" i="1"/>
  <c r="AA40" i="1"/>
  <c r="Z40" i="1"/>
  <c r="G40" i="1"/>
  <c r="F40" i="1"/>
  <c r="BA39" i="1"/>
  <c r="AZ39" i="1"/>
  <c r="AY39" i="1"/>
  <c r="AX39" i="1"/>
  <c r="AW39" i="1"/>
  <c r="AV39" i="1"/>
  <c r="AU39" i="1"/>
  <c r="I39" i="1"/>
  <c r="AT39" i="1"/>
  <c r="AR39" i="1"/>
  <c r="AP39" i="1"/>
  <c r="T39" i="1"/>
  <c r="AK39" i="1"/>
  <c r="AJ39" i="1"/>
  <c r="AI39" i="1"/>
  <c r="AG39" i="1"/>
  <c r="AF39" i="1"/>
  <c r="AE39" i="1"/>
  <c r="AD39" i="1"/>
  <c r="AB39" i="1"/>
  <c r="AA39" i="1"/>
  <c r="Z39" i="1"/>
  <c r="G39" i="1"/>
  <c r="F39" i="1"/>
  <c r="BA38" i="1"/>
  <c r="AZ38" i="1"/>
  <c r="AY38" i="1"/>
  <c r="AX38" i="1"/>
  <c r="AW38" i="1"/>
  <c r="AV38" i="1"/>
  <c r="AU38" i="1"/>
  <c r="I38" i="1"/>
  <c r="AT38" i="1"/>
  <c r="AR38" i="1"/>
  <c r="AP38" i="1"/>
  <c r="T38" i="1"/>
  <c r="AK38" i="1"/>
  <c r="AJ38" i="1"/>
  <c r="AI38" i="1"/>
  <c r="AG38" i="1"/>
  <c r="AF38" i="1"/>
  <c r="AE38" i="1"/>
  <c r="AD38" i="1"/>
  <c r="AB38" i="1"/>
  <c r="AA38" i="1"/>
  <c r="Z38" i="1"/>
  <c r="G38" i="1"/>
  <c r="F38" i="1"/>
  <c r="BA37" i="1"/>
  <c r="AZ37" i="1"/>
  <c r="AY37" i="1"/>
  <c r="AX37" i="1"/>
  <c r="AW37" i="1"/>
  <c r="AV37" i="1"/>
  <c r="AU37" i="1"/>
  <c r="I37" i="1"/>
  <c r="AT37" i="1"/>
  <c r="AR37" i="1"/>
  <c r="AP37" i="1"/>
  <c r="T37" i="1"/>
  <c r="AK37" i="1"/>
  <c r="AJ37" i="1"/>
  <c r="AI37" i="1"/>
  <c r="AG37" i="1"/>
  <c r="AF37" i="1"/>
  <c r="AE37" i="1"/>
  <c r="AD37" i="1"/>
  <c r="AB37" i="1"/>
  <c r="AA37" i="1"/>
  <c r="Z37" i="1"/>
  <c r="G37" i="1"/>
  <c r="F37" i="1"/>
  <c r="F36" i="1"/>
  <c r="H36" i="1"/>
  <c r="BA36" i="1"/>
  <c r="AZ36" i="1"/>
  <c r="AY36" i="1"/>
  <c r="AX36" i="1"/>
  <c r="AW36" i="1"/>
  <c r="AV36" i="1"/>
  <c r="AU36" i="1"/>
  <c r="I36" i="1"/>
  <c r="AT36" i="1"/>
  <c r="AR36" i="1"/>
  <c r="AP36" i="1"/>
  <c r="T36" i="1"/>
  <c r="AK36" i="1"/>
  <c r="AJ36" i="1"/>
  <c r="AI36" i="1"/>
  <c r="AG36" i="1"/>
  <c r="AF36" i="1"/>
  <c r="AE36" i="1"/>
  <c r="AD36" i="1"/>
  <c r="AB36" i="1"/>
  <c r="AA36" i="1"/>
  <c r="Z36" i="1"/>
  <c r="G36" i="1"/>
  <c r="F35" i="1"/>
  <c r="H35" i="1"/>
  <c r="BA35" i="1"/>
  <c r="AZ35" i="1"/>
  <c r="AY35" i="1"/>
  <c r="AX35" i="1"/>
  <c r="AW35" i="1"/>
  <c r="AV35" i="1"/>
  <c r="AU35" i="1"/>
  <c r="I35" i="1"/>
  <c r="AT35" i="1"/>
  <c r="AR35" i="1"/>
  <c r="AP35" i="1"/>
  <c r="T35" i="1"/>
  <c r="AK35" i="1"/>
  <c r="AJ35" i="1"/>
  <c r="AI35" i="1"/>
  <c r="AG35" i="1"/>
  <c r="AF35" i="1"/>
  <c r="AE35" i="1"/>
  <c r="AD35" i="1"/>
  <c r="AB35" i="1"/>
  <c r="AA35" i="1"/>
  <c r="Z35" i="1"/>
  <c r="G35" i="1"/>
  <c r="F34" i="1"/>
  <c r="H34" i="1"/>
  <c r="BA34" i="1"/>
  <c r="AZ34" i="1"/>
  <c r="AY34" i="1"/>
  <c r="AX34" i="1"/>
  <c r="AW34" i="1"/>
  <c r="AV34" i="1"/>
  <c r="AU34" i="1"/>
  <c r="I34" i="1"/>
  <c r="AT34" i="1"/>
  <c r="AR34" i="1"/>
  <c r="AP34" i="1"/>
  <c r="T34" i="1"/>
  <c r="AK34" i="1"/>
  <c r="AJ34" i="1"/>
  <c r="AI34" i="1"/>
  <c r="AG34" i="1"/>
  <c r="AF34" i="1"/>
  <c r="AE34" i="1"/>
  <c r="AD34" i="1"/>
  <c r="AB34" i="1"/>
  <c r="AA34" i="1"/>
  <c r="Z34" i="1"/>
  <c r="G34" i="1"/>
  <c r="F33" i="1"/>
  <c r="H33" i="1"/>
  <c r="BA33" i="1"/>
  <c r="AZ33" i="1"/>
  <c r="AY33" i="1"/>
  <c r="AX33" i="1"/>
  <c r="AW33" i="1"/>
  <c r="AV33" i="1"/>
  <c r="AU33" i="1"/>
  <c r="I33" i="1"/>
  <c r="AT33" i="1"/>
  <c r="AR33" i="1"/>
  <c r="AP33" i="1"/>
  <c r="T33" i="1"/>
  <c r="AK33" i="1"/>
  <c r="AJ33" i="1"/>
  <c r="AI33" i="1"/>
  <c r="AG33" i="1"/>
  <c r="AF33" i="1"/>
  <c r="AE33" i="1"/>
  <c r="AD33" i="1"/>
  <c r="AB33" i="1"/>
  <c r="AA33" i="1"/>
  <c r="Z33" i="1"/>
  <c r="G33" i="1"/>
  <c r="F32" i="1"/>
  <c r="H32" i="1"/>
  <c r="BA32" i="1"/>
  <c r="AZ32" i="1"/>
  <c r="AY32" i="1"/>
  <c r="AX32" i="1"/>
  <c r="AW32" i="1"/>
  <c r="AV32" i="1"/>
  <c r="AU32" i="1"/>
  <c r="I32" i="1"/>
  <c r="AT32" i="1"/>
  <c r="AR32" i="1"/>
  <c r="AP32" i="1"/>
  <c r="T32" i="1"/>
  <c r="AK32" i="1"/>
  <c r="AJ32" i="1"/>
  <c r="AI32" i="1"/>
  <c r="AG32" i="1"/>
  <c r="AF32" i="1"/>
  <c r="AE32" i="1"/>
  <c r="AD32" i="1"/>
  <c r="AB32" i="1"/>
  <c r="AA32" i="1"/>
  <c r="Z32" i="1"/>
  <c r="G32" i="1"/>
  <c r="F31" i="1"/>
  <c r="H31" i="1"/>
  <c r="BA31" i="1"/>
  <c r="AZ31" i="1"/>
  <c r="AY31" i="1"/>
  <c r="AX31" i="1"/>
  <c r="AW31" i="1"/>
  <c r="AV31" i="1"/>
  <c r="AU31" i="1"/>
  <c r="I31" i="1"/>
  <c r="AT31" i="1"/>
  <c r="AR31" i="1"/>
  <c r="AP31" i="1"/>
  <c r="T31" i="1"/>
  <c r="AK31" i="1"/>
  <c r="AJ31" i="1"/>
  <c r="AI31" i="1"/>
  <c r="AG31" i="1"/>
  <c r="AF31" i="1"/>
  <c r="AE31" i="1"/>
  <c r="AD31" i="1"/>
  <c r="AB31" i="1"/>
  <c r="AA31" i="1"/>
  <c r="Z31" i="1"/>
  <c r="G31" i="1"/>
  <c r="F30" i="1"/>
  <c r="G30" i="1"/>
  <c r="H30" i="1"/>
  <c r="BA30" i="1"/>
  <c r="AZ30" i="1"/>
  <c r="AY30" i="1"/>
  <c r="AX30" i="1"/>
  <c r="AW30" i="1"/>
  <c r="AV30" i="1"/>
  <c r="AU30" i="1"/>
  <c r="I30" i="1"/>
  <c r="AT30" i="1"/>
  <c r="AR30" i="1"/>
  <c r="AP30" i="1"/>
  <c r="T30" i="1"/>
  <c r="AK30" i="1"/>
  <c r="AJ30" i="1"/>
  <c r="AI30" i="1"/>
  <c r="AG30" i="1"/>
  <c r="AF30" i="1"/>
  <c r="AE30" i="1"/>
  <c r="AD30" i="1"/>
  <c r="AB30" i="1"/>
  <c r="AA30" i="1"/>
  <c r="Z30" i="1"/>
  <c r="F29" i="1"/>
  <c r="G29" i="1"/>
  <c r="H29" i="1"/>
  <c r="BA29" i="1"/>
  <c r="AZ29" i="1"/>
  <c r="AY29" i="1"/>
  <c r="AX29" i="1"/>
  <c r="AW29" i="1"/>
  <c r="AV29" i="1"/>
  <c r="AU29" i="1"/>
  <c r="I29" i="1"/>
  <c r="AT29" i="1"/>
  <c r="AR29" i="1"/>
  <c r="AP29" i="1"/>
  <c r="T29" i="1"/>
  <c r="AK29" i="1"/>
  <c r="AJ29" i="1"/>
  <c r="AI29" i="1"/>
  <c r="AG29" i="1"/>
  <c r="AF29" i="1"/>
  <c r="AE29" i="1"/>
  <c r="AD29" i="1"/>
  <c r="AB29" i="1"/>
  <c r="AA29" i="1"/>
  <c r="Z29" i="1"/>
  <c r="F28" i="1"/>
  <c r="H28" i="1"/>
  <c r="BA28" i="1"/>
  <c r="AZ28" i="1"/>
  <c r="AY28" i="1"/>
  <c r="AX28" i="1"/>
  <c r="AW28" i="1"/>
  <c r="AV28" i="1"/>
  <c r="AU28" i="1"/>
  <c r="I28" i="1"/>
  <c r="AT28" i="1"/>
  <c r="AR28" i="1"/>
  <c r="AP28" i="1"/>
  <c r="T28" i="1"/>
  <c r="AK28" i="1"/>
  <c r="AJ28" i="1"/>
  <c r="AI28" i="1"/>
  <c r="AG28" i="1"/>
  <c r="AF28" i="1"/>
  <c r="AE28" i="1"/>
  <c r="AD28" i="1"/>
  <c r="AB28" i="1"/>
  <c r="AA28" i="1"/>
  <c r="Z28" i="1"/>
  <c r="G28" i="1"/>
  <c r="F27" i="1"/>
  <c r="H27" i="1"/>
  <c r="BA27" i="1"/>
  <c r="AZ27" i="1"/>
  <c r="AY27" i="1"/>
  <c r="AX27" i="1"/>
  <c r="AW27" i="1"/>
  <c r="AV27" i="1"/>
  <c r="AU27" i="1"/>
  <c r="I27" i="1"/>
  <c r="AT27" i="1"/>
  <c r="AR27" i="1"/>
  <c r="AP27" i="1"/>
  <c r="T27" i="1"/>
  <c r="AK27" i="1"/>
  <c r="AJ27" i="1"/>
  <c r="AI27" i="1"/>
  <c r="AG27" i="1"/>
  <c r="AF27" i="1"/>
  <c r="AE27" i="1"/>
  <c r="AD27" i="1"/>
  <c r="AB27" i="1"/>
  <c r="AA27" i="1"/>
  <c r="Z27" i="1"/>
  <c r="G27" i="1"/>
  <c r="F26" i="1"/>
  <c r="G26" i="1"/>
  <c r="H26" i="1"/>
  <c r="BA26" i="1"/>
  <c r="AZ26" i="1"/>
  <c r="AY26" i="1"/>
  <c r="AX26" i="1"/>
  <c r="AW26" i="1"/>
  <c r="AV26" i="1"/>
  <c r="AU26" i="1"/>
  <c r="I26" i="1"/>
  <c r="AT26" i="1"/>
  <c r="AR26" i="1"/>
  <c r="AP26" i="1"/>
  <c r="T26" i="1"/>
  <c r="AK26" i="1"/>
  <c r="AJ26" i="1"/>
  <c r="AI26" i="1"/>
  <c r="AG26" i="1"/>
  <c r="AF26" i="1"/>
  <c r="AE26" i="1"/>
  <c r="AD26" i="1"/>
  <c r="AB26" i="1"/>
  <c r="AA26" i="1"/>
  <c r="Z26" i="1"/>
  <c r="F25" i="1"/>
  <c r="G25" i="1"/>
  <c r="H25" i="1"/>
  <c r="BA25" i="1"/>
  <c r="AZ25" i="1"/>
  <c r="AY25" i="1"/>
  <c r="AX25" i="1"/>
  <c r="AW25" i="1"/>
  <c r="AV25" i="1"/>
  <c r="AU25" i="1"/>
  <c r="I25" i="1"/>
  <c r="AT25" i="1"/>
  <c r="AR25" i="1"/>
  <c r="AP25" i="1"/>
  <c r="T25" i="1"/>
  <c r="AK25" i="1"/>
  <c r="AJ25" i="1"/>
  <c r="AI25" i="1"/>
  <c r="AG25" i="1"/>
  <c r="AF25" i="1"/>
  <c r="AE25" i="1"/>
  <c r="AD25" i="1"/>
  <c r="AB25" i="1"/>
  <c r="AA25" i="1"/>
  <c r="Z25" i="1"/>
  <c r="F24" i="1"/>
  <c r="H24" i="1"/>
  <c r="BA24" i="1"/>
  <c r="AZ24" i="1"/>
  <c r="AY24" i="1"/>
  <c r="AX24" i="1"/>
  <c r="AW24" i="1"/>
  <c r="AV24" i="1"/>
  <c r="AU24" i="1"/>
  <c r="I24" i="1"/>
  <c r="AT24" i="1"/>
  <c r="AR24" i="1"/>
  <c r="AP24" i="1"/>
  <c r="T24" i="1"/>
  <c r="AK24" i="1"/>
  <c r="AJ24" i="1"/>
  <c r="AI24" i="1"/>
  <c r="AG24" i="1"/>
  <c r="AF24" i="1"/>
  <c r="AE24" i="1"/>
  <c r="AD24" i="1"/>
  <c r="AB24" i="1"/>
  <c r="AA24" i="1"/>
  <c r="Z24" i="1"/>
  <c r="G24" i="1"/>
  <c r="BA23" i="1"/>
  <c r="AZ23" i="1"/>
  <c r="AY23" i="1"/>
  <c r="AX23" i="1"/>
  <c r="AW23" i="1"/>
  <c r="AV23" i="1"/>
  <c r="AU23" i="1"/>
  <c r="I23" i="1"/>
  <c r="AT23" i="1"/>
  <c r="AR23" i="1"/>
  <c r="AP23" i="1"/>
  <c r="T23" i="1"/>
  <c r="AK23" i="1"/>
  <c r="AJ23" i="1"/>
  <c r="AI23" i="1"/>
  <c r="AG23" i="1"/>
  <c r="AF23" i="1"/>
  <c r="AE23" i="1"/>
  <c r="AD23" i="1"/>
  <c r="AB23" i="1"/>
  <c r="AA23" i="1"/>
  <c r="Z23" i="1"/>
  <c r="G23" i="1"/>
  <c r="F23" i="1"/>
  <c r="F22" i="1"/>
  <c r="H22" i="1"/>
  <c r="BA22" i="1"/>
  <c r="AZ22" i="1"/>
  <c r="AY22" i="1"/>
  <c r="AX22" i="1"/>
  <c r="AW22" i="1"/>
  <c r="AV22" i="1"/>
  <c r="AU22" i="1"/>
  <c r="I22" i="1"/>
  <c r="AT22" i="1"/>
  <c r="AR22" i="1"/>
  <c r="AP22" i="1"/>
  <c r="T22" i="1"/>
  <c r="AK22" i="1"/>
  <c r="AJ22" i="1"/>
  <c r="AI22" i="1"/>
  <c r="AG22" i="1"/>
  <c r="AF22" i="1"/>
  <c r="AE22" i="1"/>
  <c r="AD22" i="1"/>
  <c r="AB22" i="1"/>
  <c r="AA22" i="1"/>
  <c r="Z22" i="1"/>
  <c r="G22" i="1"/>
  <c r="F21" i="1"/>
  <c r="H21" i="1"/>
  <c r="BA21" i="1"/>
  <c r="AZ21" i="1"/>
  <c r="AY21" i="1"/>
  <c r="AX21" i="1"/>
  <c r="AW21" i="1"/>
  <c r="AV21" i="1"/>
  <c r="AU21" i="1"/>
  <c r="I21" i="1"/>
  <c r="AT21" i="1"/>
  <c r="AR21" i="1"/>
  <c r="AP21" i="1"/>
  <c r="T21" i="1"/>
  <c r="AK21" i="1"/>
  <c r="AJ21" i="1"/>
  <c r="AI21" i="1"/>
  <c r="AG21" i="1"/>
  <c r="AF21" i="1"/>
  <c r="AE21" i="1"/>
  <c r="AD21" i="1"/>
  <c r="AB21" i="1"/>
  <c r="AA21" i="1"/>
  <c r="Z21" i="1"/>
  <c r="G21" i="1"/>
  <c r="F20" i="1"/>
  <c r="H20" i="1"/>
  <c r="BA20" i="1"/>
  <c r="AZ20" i="1"/>
  <c r="AY20" i="1"/>
  <c r="AX20" i="1"/>
  <c r="AW20" i="1"/>
  <c r="AV20" i="1"/>
  <c r="AU20" i="1"/>
  <c r="I20" i="1"/>
  <c r="AT20" i="1"/>
  <c r="AR20" i="1"/>
  <c r="AP20" i="1"/>
  <c r="T20" i="1"/>
  <c r="AK20" i="1"/>
  <c r="AJ20" i="1"/>
  <c r="AI20" i="1"/>
  <c r="AG20" i="1"/>
  <c r="AF20" i="1"/>
  <c r="AE20" i="1"/>
  <c r="AD20" i="1"/>
  <c r="AB20" i="1"/>
  <c r="AA20" i="1"/>
  <c r="Z20" i="1"/>
  <c r="G20" i="1"/>
  <c r="F19" i="1"/>
  <c r="H19" i="1"/>
  <c r="BA19" i="1"/>
  <c r="AZ19" i="1"/>
  <c r="AY19" i="1"/>
  <c r="AX19" i="1"/>
  <c r="AW19" i="1"/>
  <c r="AV19" i="1"/>
  <c r="AU19" i="1"/>
  <c r="I19" i="1"/>
  <c r="AT19" i="1"/>
  <c r="AR19" i="1"/>
  <c r="AP19" i="1"/>
  <c r="T19" i="1"/>
  <c r="AK19" i="1"/>
  <c r="AJ19" i="1"/>
  <c r="AI19" i="1"/>
  <c r="AG19" i="1"/>
  <c r="AF19" i="1"/>
  <c r="AE19" i="1"/>
  <c r="AD19" i="1"/>
  <c r="AB19" i="1"/>
  <c r="AA19" i="1"/>
  <c r="Z19" i="1"/>
  <c r="G19" i="1"/>
  <c r="F18" i="1"/>
  <c r="H18" i="1"/>
  <c r="BA18" i="1"/>
  <c r="AZ18" i="1"/>
  <c r="AY18" i="1"/>
  <c r="AX18" i="1"/>
  <c r="AW18" i="1"/>
  <c r="AV18" i="1"/>
  <c r="AU18" i="1"/>
  <c r="I18" i="1"/>
  <c r="AT18" i="1"/>
  <c r="AR18" i="1"/>
  <c r="AP18" i="1"/>
  <c r="T18" i="1"/>
  <c r="AK18" i="1"/>
  <c r="AJ18" i="1"/>
  <c r="AI18" i="1"/>
  <c r="AG18" i="1"/>
  <c r="AF18" i="1"/>
  <c r="AE18" i="1"/>
  <c r="AD18" i="1"/>
  <c r="AB18" i="1"/>
  <c r="AA18" i="1"/>
  <c r="Z18" i="1"/>
  <c r="G18" i="1"/>
  <c r="F17" i="1"/>
  <c r="H17" i="1"/>
  <c r="BA17" i="1"/>
  <c r="AZ17" i="1"/>
  <c r="AY17" i="1"/>
  <c r="AX17" i="1"/>
  <c r="AW17" i="1"/>
  <c r="AV17" i="1"/>
  <c r="AU17" i="1"/>
  <c r="I17" i="1"/>
  <c r="AT17" i="1"/>
  <c r="AR17" i="1"/>
  <c r="AP17" i="1"/>
  <c r="T17" i="1"/>
  <c r="AK17" i="1"/>
  <c r="AJ17" i="1"/>
  <c r="AI17" i="1"/>
  <c r="AG17" i="1"/>
  <c r="AF17" i="1"/>
  <c r="AE17" i="1"/>
  <c r="AD17" i="1"/>
  <c r="AB17" i="1"/>
  <c r="AA17" i="1"/>
  <c r="Z17" i="1"/>
  <c r="G17" i="1"/>
  <c r="F16" i="1"/>
  <c r="H16" i="1"/>
  <c r="BA16" i="1"/>
  <c r="AZ16" i="1"/>
  <c r="AY16" i="1"/>
  <c r="AX16" i="1"/>
  <c r="AW16" i="1"/>
  <c r="AV16" i="1"/>
  <c r="AU16" i="1"/>
  <c r="I16" i="1"/>
  <c r="AT16" i="1"/>
  <c r="AR16" i="1"/>
  <c r="AP16" i="1"/>
  <c r="T16" i="1"/>
  <c r="AK16" i="1"/>
  <c r="AJ16" i="1"/>
  <c r="AI16" i="1"/>
  <c r="AG16" i="1"/>
  <c r="AF16" i="1"/>
  <c r="AE16" i="1"/>
  <c r="AD16" i="1"/>
  <c r="AB16" i="1"/>
  <c r="AA16" i="1"/>
  <c r="Z16" i="1"/>
  <c r="G16" i="1"/>
  <c r="F15" i="1"/>
  <c r="H15" i="1"/>
  <c r="BA15" i="1"/>
  <c r="AZ15" i="1"/>
  <c r="AY15" i="1"/>
  <c r="AX15" i="1"/>
  <c r="AW15" i="1"/>
  <c r="AV15" i="1"/>
  <c r="AU15" i="1"/>
  <c r="I15" i="1"/>
  <c r="AT15" i="1"/>
  <c r="AR15" i="1"/>
  <c r="AP15" i="1"/>
  <c r="T15" i="1"/>
  <c r="AK15" i="1"/>
  <c r="AJ15" i="1"/>
  <c r="AI15" i="1"/>
  <c r="AG15" i="1"/>
  <c r="AF15" i="1"/>
  <c r="AE15" i="1"/>
  <c r="AD15" i="1"/>
  <c r="AB15" i="1"/>
  <c r="AA15" i="1"/>
  <c r="Z15" i="1"/>
  <c r="G15" i="1"/>
  <c r="F14" i="1"/>
  <c r="H14" i="1"/>
  <c r="BA14" i="1"/>
  <c r="AZ14" i="1"/>
  <c r="AY14" i="1"/>
  <c r="AX14" i="1"/>
  <c r="AW14" i="1"/>
  <c r="AV14" i="1"/>
  <c r="AU14" i="1"/>
  <c r="I14" i="1"/>
  <c r="AT14" i="1"/>
  <c r="AR14" i="1"/>
  <c r="AP14" i="1"/>
  <c r="T14" i="1"/>
  <c r="AK14" i="1"/>
  <c r="AJ14" i="1"/>
  <c r="AI14" i="1"/>
  <c r="AG14" i="1"/>
  <c r="AF14" i="1"/>
  <c r="AE14" i="1"/>
  <c r="AD14" i="1"/>
  <c r="AB14" i="1"/>
  <c r="AA14" i="1"/>
  <c r="Z14" i="1"/>
  <c r="G14" i="1"/>
  <c r="F13" i="1"/>
  <c r="G13" i="1"/>
  <c r="H13" i="1"/>
  <c r="BA13" i="1"/>
  <c r="AZ13" i="1"/>
  <c r="AY13" i="1"/>
  <c r="AX13" i="1"/>
  <c r="AW13" i="1"/>
  <c r="AV13" i="1"/>
  <c r="AU13" i="1"/>
  <c r="I13" i="1"/>
  <c r="AT13" i="1"/>
  <c r="AR13" i="1"/>
  <c r="AP13" i="1"/>
  <c r="T13" i="1"/>
  <c r="AK13" i="1"/>
  <c r="AJ13" i="1"/>
  <c r="AI13" i="1"/>
  <c r="AG13" i="1"/>
  <c r="AF13" i="1"/>
  <c r="AE13" i="1"/>
  <c r="AD13" i="1"/>
  <c r="AB13" i="1"/>
  <c r="AA13" i="1"/>
  <c r="Z13" i="1"/>
  <c r="F12" i="1"/>
  <c r="G12" i="1"/>
  <c r="H12" i="1"/>
  <c r="BA12" i="1"/>
  <c r="AZ12" i="1"/>
  <c r="AY12" i="1"/>
  <c r="AX12" i="1"/>
  <c r="AW12" i="1"/>
  <c r="AV12" i="1"/>
  <c r="AU12" i="1"/>
  <c r="I12" i="1"/>
  <c r="AT12" i="1"/>
  <c r="AR12" i="1"/>
  <c r="AP12" i="1"/>
  <c r="T12" i="1"/>
  <c r="AK12" i="1"/>
  <c r="AJ12" i="1"/>
  <c r="AI12" i="1"/>
  <c r="AG12" i="1"/>
  <c r="AF12" i="1"/>
  <c r="AE12" i="1"/>
  <c r="AD12" i="1"/>
  <c r="AB12" i="1"/>
  <c r="AA12" i="1"/>
  <c r="Z12" i="1"/>
  <c r="F11" i="1"/>
  <c r="G11" i="1"/>
  <c r="H11" i="1"/>
  <c r="BA11" i="1"/>
  <c r="AZ11" i="1"/>
  <c r="AY11" i="1"/>
  <c r="AX11" i="1"/>
  <c r="AW11" i="1"/>
  <c r="AV11" i="1"/>
  <c r="AU11" i="1"/>
  <c r="I11" i="1"/>
  <c r="AT11" i="1"/>
  <c r="AR11" i="1"/>
  <c r="AP11" i="1"/>
  <c r="T11" i="1"/>
  <c r="AK11" i="1"/>
  <c r="AJ11" i="1"/>
  <c r="AI11" i="1"/>
  <c r="AG11" i="1"/>
  <c r="AF11" i="1"/>
  <c r="AE11" i="1"/>
  <c r="AD11" i="1"/>
  <c r="AB11" i="1"/>
  <c r="AA11" i="1"/>
  <c r="Z11" i="1"/>
  <c r="F10" i="1"/>
  <c r="H10" i="1"/>
  <c r="BA10" i="1"/>
  <c r="AZ10" i="1"/>
  <c r="AY10" i="1"/>
  <c r="AX10" i="1"/>
  <c r="AW10" i="1"/>
  <c r="AV10" i="1"/>
  <c r="AU10" i="1"/>
  <c r="I10" i="1"/>
  <c r="AT10" i="1"/>
  <c r="AR10" i="1"/>
  <c r="AP10" i="1"/>
  <c r="T10" i="1"/>
  <c r="AK10" i="1"/>
  <c r="AJ10" i="1"/>
  <c r="AI10" i="1"/>
  <c r="AG10" i="1"/>
  <c r="AF10" i="1"/>
  <c r="AE10" i="1"/>
  <c r="AD10" i="1"/>
  <c r="AB10" i="1"/>
  <c r="AA10" i="1"/>
  <c r="Z10" i="1"/>
  <c r="G10" i="1"/>
  <c r="F9" i="1"/>
  <c r="H9" i="1"/>
  <c r="BA9" i="1"/>
  <c r="AZ9" i="1"/>
  <c r="AY9" i="1"/>
  <c r="AX9" i="1"/>
  <c r="AW9" i="1"/>
  <c r="AV9" i="1"/>
  <c r="AU9" i="1"/>
  <c r="I9" i="1"/>
  <c r="AT9" i="1"/>
  <c r="AR9" i="1"/>
  <c r="AP9" i="1"/>
  <c r="T9" i="1"/>
  <c r="AK9" i="1"/>
  <c r="AJ9" i="1"/>
  <c r="AI9" i="1"/>
  <c r="AG9" i="1"/>
  <c r="AF9" i="1"/>
  <c r="AE9" i="1"/>
  <c r="AD9" i="1"/>
  <c r="AB9" i="1"/>
  <c r="AA9" i="1"/>
  <c r="Z9" i="1"/>
  <c r="G9" i="1"/>
  <c r="F8" i="1"/>
  <c r="H8" i="1"/>
  <c r="BA8" i="1"/>
  <c r="AZ8" i="1"/>
  <c r="AY8" i="1"/>
  <c r="AX8" i="1"/>
  <c r="AW8" i="1"/>
  <c r="AV8" i="1"/>
  <c r="AU8" i="1"/>
  <c r="I8" i="1"/>
  <c r="AT8" i="1"/>
  <c r="AR8" i="1"/>
  <c r="AP8" i="1"/>
  <c r="T8" i="1"/>
  <c r="AK8" i="1"/>
  <c r="AJ8" i="1"/>
  <c r="AI8" i="1"/>
  <c r="AG8" i="1"/>
  <c r="AF8" i="1"/>
  <c r="AE8" i="1"/>
  <c r="AD8" i="1"/>
  <c r="AB8" i="1"/>
  <c r="AA8" i="1"/>
  <c r="Z8" i="1"/>
  <c r="G8" i="1"/>
  <c r="F7" i="1"/>
  <c r="H7" i="1"/>
  <c r="BA7" i="1"/>
  <c r="AZ7" i="1"/>
  <c r="AY7" i="1"/>
  <c r="AX7" i="1"/>
  <c r="AW7" i="1"/>
  <c r="AV7" i="1"/>
  <c r="AU7" i="1"/>
  <c r="I7" i="1"/>
  <c r="AT7" i="1"/>
  <c r="AR7" i="1"/>
  <c r="AP7" i="1"/>
  <c r="T7" i="1"/>
  <c r="AK7" i="1"/>
  <c r="AJ7" i="1"/>
  <c r="AI7" i="1"/>
  <c r="AG7" i="1"/>
  <c r="AF7" i="1"/>
  <c r="AE7" i="1"/>
  <c r="AD7" i="1"/>
  <c r="AB7" i="1"/>
  <c r="AA7" i="1"/>
  <c r="Z7" i="1"/>
  <c r="G7" i="1"/>
  <c r="F6" i="1"/>
  <c r="G6" i="1"/>
  <c r="H6" i="1"/>
  <c r="BA6" i="1"/>
  <c r="AZ6" i="1"/>
  <c r="AY6" i="1"/>
  <c r="AX6" i="1"/>
  <c r="AW6" i="1"/>
  <c r="AV6" i="1"/>
  <c r="AU6" i="1"/>
  <c r="I6" i="1"/>
  <c r="AT6" i="1"/>
  <c r="AR6" i="1"/>
  <c r="AP6" i="1"/>
  <c r="T6" i="1"/>
  <c r="AK6" i="1"/>
  <c r="AJ6" i="1"/>
  <c r="AI6" i="1"/>
  <c r="AG6" i="1"/>
  <c r="AF6" i="1"/>
  <c r="AE6" i="1"/>
  <c r="AD6" i="1"/>
  <c r="AB6" i="1"/>
  <c r="AA6" i="1"/>
  <c r="Z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2000000}">
      <text>
        <r>
          <rPr>
            <sz val="10"/>
            <color rgb="FF000000"/>
            <rFont val="Arial"/>
            <scheme val="minor"/>
          </rPr>
          <t>======
ID#AAAA1As-OtQ
    (2023-07-13 12:57:53)
. "Перший рівень" - Автономна Республіка Крим, області, міста, що мають спеціальний статус;
2. "Другий рівень" - райони в областях та Автономній Республіці Крим;
3. "Третій рівень" - території територіальних громад в областях, територіальні громади Автономної Республіки Крим;
4. "Четвертий рівень" - міста, селища міського типу, села, селища (населені пункти);
5. "Додатковий рівень" - райони в містах (в тому числі, в містах, що мають спеціальний статус);
6. "Категорія об'єкта", де:
"O" - Автономна Республіка Крим, області;
"K" - міста, що мають спеціальний статус;
"P" - райони в областях та Автономній Республіці Крим;
"H" - території територіальних громад (назви територіальних громад) в областях, територіальні громади Автономної Республіки Крим;
"M" - міста;
"T" - селища міського типу;
"C" - села;
"X" - селища;
"B" - райони в містах.
	-Dmytro Polupan</t>
        </r>
      </text>
    </comment>
    <comment ref="B4" authorId="0" shapeId="0" xr:uid="{00000000-0006-0000-0000-000001000000}">
      <text>
        <r>
          <rPr>
            <sz val="10"/>
            <color rgb="FF000000"/>
            <rFont val="Arial"/>
            <scheme val="minor"/>
          </rPr>
          <t>======
ID#AAAA1As-OtU
    (2023-07-13 12:57:53)
Вносьте коментарі однією строкою, не використовуйте Shift+Enter
	-Dmytro Polupan</t>
        </r>
      </text>
    </comment>
  </commentList>
  <extLst>
    <ext xmlns:r="http://schemas.openxmlformats.org/officeDocument/2006/relationships" uri="GoogleSheetsCustomDataVersion2">
      <go:sheetsCustomData xmlns:go="http://customooxmlschemas.google.com/" r:id="rId1" roundtripDataSignature="AMtx7mghKD83O9sOjCTfq/opdf1iiBT7hw=="/>
    </ext>
  </extLst>
</comments>
</file>

<file path=xl/sharedStrings.xml><?xml version="1.0" encoding="utf-8"?>
<sst xmlns="http://schemas.openxmlformats.org/spreadsheetml/2006/main" count="51683" uniqueCount="19422">
  <si>
    <t>№ п/п</t>
  </si>
  <si>
    <t>Зауваження Міністерства</t>
  </si>
  <si>
    <t>Назва проєкту (об’єкту, заходу), який запропоновано реалізовувати за рахунок коштів Фонду</t>
  </si>
  <si>
    <t>ID проєкту в Єдиній цифровій інтегрованій інформаційно-аналітичній системі управління процесом відбудови інфраструктури</t>
  </si>
  <si>
    <t>Колоркодінг</t>
  </si>
  <si>
    <t>COATTG level</t>
  </si>
  <si>
    <t>COATTG</t>
  </si>
  <si>
    <t>COATTG Level 3 (ОТГ)</t>
  </si>
  <si>
    <t>Бюджеьний код</t>
  </si>
  <si>
    <t>Група</t>
  </si>
  <si>
    <t>Підгрупа</t>
  </si>
  <si>
    <r>
      <rPr>
        <sz val="12"/>
        <color theme="1"/>
        <rFont val="Calibri"/>
      </rPr>
      <t>Пропозиції щодо головного розпорядника бюджетних коштів</t>
    </r>
    <r>
      <rPr>
        <sz val="12"/>
        <color theme="1"/>
        <rFont val="Calibri"/>
      </rPr>
      <t>, якому виділяються кошти Фонду (визначається обласними військовими адміністраціями)</t>
    </r>
  </si>
  <si>
    <t>Регіон</t>
  </si>
  <si>
    <t>Назва територіальної громади</t>
  </si>
  <si>
    <t>Назва населеного пункту</t>
  </si>
  <si>
    <t>Період реалізації (рік початку і закінчення)</t>
  </si>
  <si>
    <t>Вид робіт (нове будівництво, реконструкція, реставрація, капітальний ремонт), поточний ремонт (для житлових будівель)</t>
  </si>
  <si>
    <t>Кошторисна вартість/орієнтовна кошторисна вартість об’єкта, тис. гривень</t>
  </si>
  <si>
    <t>Фінансування у 2023, тис. гривень</t>
  </si>
  <si>
    <t>Розрахункові показники</t>
  </si>
  <si>
    <t>Форма власності</t>
  </si>
  <si>
    <t>Заповнюється для проєктів будівництва</t>
  </si>
  <si>
    <t>Соціальна складова проєкту</t>
  </si>
  <si>
    <t>Результатив-ність (для проектів будівництва, потужність, відповідних одиниць)</t>
  </si>
  <si>
    <t>Демографія, бюджет</t>
  </si>
  <si>
    <t>Інше</t>
  </si>
  <si>
    <t>Співфінансування (%)</t>
  </si>
  <si>
    <t>Усього</t>
  </si>
  <si>
    <t>у тому числі</t>
  </si>
  <si>
    <t>Чи було пошкоджено\зруйновано об’єкт внаслідок військової агресії рф (так, ні)</t>
  </si>
  <si>
    <t>Напрям використання коштів Фонду, відповідно до Порядку використання коштів Фонду (постанова КМУ від 10.02.2023 № 118 із змінами), № та назва</t>
  </si>
  <si>
    <t>У разі відповіді "Так" у графі 53, вказати реєстр.№ об'єкта в Державному реєстру майна, пошкодженого та знищеного внаслідок бойових дій, терористичних актів, диверсій, спричинених збройною агресією Російської Федерації</t>
  </si>
  <si>
    <t>Затвреджено програму комплексного відновлення області (відповідно до постанови КМУ від 14.10.2022 № 1159) (так/ні)</t>
  </si>
  <si>
    <t>У разі відповіді "Так" у графі 56_Вказати номер проєкту (об’єкту, заходу) у плані виконання програми комплексного відновлення області</t>
  </si>
  <si>
    <t>"Затвреджено програму комплексного відновлення території територіальної громади (її частини), (відповідно до постанови КМУ від 14.10.2022 № 1159) (так/ні)"</t>
  </si>
  <si>
    <t>У разі відповіді "Так" у графі 58_Вказати номер проєкту (об’єкту, заходу) у плані програми комплексного відновлення території територіальної громади (її частини)</t>
  </si>
  <si>
    <t>Примітка</t>
  </si>
  <si>
    <t>Залишок на 01.01.23</t>
  </si>
  <si>
    <t>коштів Фонду</t>
  </si>
  <si>
    <t>коштів місцевого бюджету</t>
  </si>
  <si>
    <t>інших джерел</t>
  </si>
  <si>
    <t>Підсумковий бал</t>
  </si>
  <si>
    <t>Оцінка KВ (показник рівня потреб)</t>
  </si>
  <si>
    <t>Категорія потреб</t>
  </si>
  <si>
    <t>Тип потреб</t>
  </si>
  <si>
    <t>Оцінка KФ (фінансовий показник)</t>
  </si>
  <si>
    <t>Вартість проєкту на одного користувача, тис. грн.</t>
  </si>
  <si>
    <t>Оцінка Kс (спроможність)</t>
  </si>
  <si>
    <t>Спроможність громади (бюджет на одного мешканця)</t>
  </si>
  <si>
    <t>Належність громади до 12 областей, які найбільше постраждали від наслідків військових дій</t>
  </si>
  <si>
    <t xml:space="preserve">Додатковий бал для громад з 12 областей </t>
  </si>
  <si>
    <t>Додатковий бал - наявність проектно-кошторисної документації (від 0 до 3)</t>
  </si>
  <si>
    <t>Додатковий бал - співфінансування (від 0 до 10, залежно від частки співфінансування)</t>
  </si>
  <si>
    <t>Рішення щодо затвердження проекту будівництва</t>
  </si>
  <si>
    <t>Найменування експертної організації, дата, № експертизи (у разі наявності)</t>
  </si>
  <si>
    <t>Кількість осіб, які користува-тимуться послугою</t>
  </si>
  <si>
    <t>уточнена</t>
  </si>
  <si>
    <t>у тому числі ВПО</t>
  </si>
  <si>
    <t>Бюджет громади</t>
  </si>
  <si>
    <t>Кількість зареєстрованих облікованих ВПО, (осіб)</t>
  </si>
  <si>
    <t>Кількість осіб, що вибули з адмін.тер. одиниці та зареєструвалися як  ВПО, (осіб)</t>
  </si>
  <si>
    <t>Чисельність населення (станом на 01.01.2020)</t>
  </si>
  <si>
    <t>Чисельність населення (станом на 01.01.2021)</t>
  </si>
  <si>
    <t>Чисельність населення (станом на 01.01.2022)</t>
  </si>
  <si>
    <t>назва джерела (програми)</t>
  </si>
  <si>
    <t>обсяг фінансування</t>
  </si>
  <si>
    <t>Всього</t>
  </si>
  <si>
    <t>у тому числі, що перемістилися після 24.02.2022</t>
  </si>
  <si>
    <t>K</t>
  </si>
  <si>
    <t>Кв</t>
  </si>
  <si>
    <t>Кф</t>
  </si>
  <si>
    <t>Кс</t>
  </si>
  <si>
    <t>Кд1</t>
  </si>
  <si>
    <t>Кд2</t>
  </si>
  <si>
    <t>Кд3</t>
  </si>
  <si>
    <t>37</t>
  </si>
  <si>
    <t>відсутні</t>
  </si>
  <si>
    <t>«Капітальний ремонт житлового будинку по вул. Сталеварів,16 з відновленням несучих конструкцій після потрапляння боєприпасів в м. Запоріжжя»</t>
  </si>
  <si>
    <t>BR-20/5/23-38461952-6967</t>
  </si>
  <si>
    <t>зелений</t>
  </si>
  <si>
    <t>Житлові будівлі</t>
  </si>
  <si>
    <t>Багатоквартирні житлові будинки</t>
  </si>
  <si>
    <t>Запорізька міська рада</t>
  </si>
  <si>
    <t>Запорізька</t>
  </si>
  <si>
    <t>Запорізька територіальна громада</t>
  </si>
  <si>
    <t>м.Запоріжжя</t>
  </si>
  <si>
    <t>2023-2024</t>
  </si>
  <si>
    <t>капітальний ремонт</t>
  </si>
  <si>
    <t>Так</t>
  </si>
  <si>
    <t>спільна сумісна</t>
  </si>
  <si>
    <t>Наказ департаменту з управління житлово-комунальним господарством ЗМР від 22.05.2023 №34р</t>
  </si>
  <si>
    <t>Філія ДП "Укрбуддержекспертиза" у Запорізькій області, експертний звіт від 19.05.2023 № 08-0012/01-23</t>
  </si>
  <si>
    <t>2786 м²</t>
  </si>
  <si>
    <t>так</t>
  </si>
  <si>
    <t>8) відновлення пошкоджених об’єктів житлового (у тому числі будинки дачні та садові) та громадського призначення;</t>
  </si>
  <si>
    <t>ОНМ-17.03.2023-16967</t>
  </si>
  <si>
    <t>ні</t>
  </si>
  <si>
    <t>Будівництво захисної споруди цивільного захисту (споруда подвійного призначення з захисними властивостями ПРУ) Узинського ліцею “Обдарованість” Узинської міської ради Київської області по вул. Незалежності, 29 м. Узин, Білоцерківський район Київська область</t>
  </si>
  <si>
    <t>CO-6/5/23-41973438-6418</t>
  </si>
  <si>
    <t>Громадські будівлі</t>
  </si>
  <si>
    <t>Захисна споруда</t>
  </si>
  <si>
    <t>Київська ОВА</t>
  </si>
  <si>
    <t>Київська</t>
  </si>
  <si>
    <t>Узинська міська територіальна громада Білоцерківського району</t>
  </si>
  <si>
    <t>м. Узин</t>
  </si>
  <si>
    <t>нове будівництво</t>
  </si>
  <si>
    <t>комунальна</t>
  </si>
  <si>
    <t>НАКАЗ Гуманітарного відділу Узинської міської ради від 05.06.2023 № 69</t>
  </si>
  <si>
    <t>ТОВ «Експертиза Груп» № 0069-4299-23/УЕГ/А від 30 травня 2023 року.</t>
  </si>
  <si>
    <t>1) будівництво (нове будівництво, реконструкцію, реставрацію, капітальний ремонт) громадських будинків та споруд (з урахуванням вимог безпеки щодо захисних споруд цивільного захисту та військових об’єктів (споруд, будинків, позицій, казарм, складів, доріг тощо), захисних споруд цивільного захисту та військових об’єктів (споруд, будинків, позицій, казарм, складів, доріг тощо);</t>
  </si>
  <si>
    <t>Будівництво захисної споруди цивільного захисту (споруда подвійного призначення з захисними властивостями ПРУ) Узинського ліцею “Успіх” Узинської міської ради Київської області по вул. Лесі Українки, 64а м. Узин, Білоцерківський район Київська область</t>
  </si>
  <si>
    <t>CO-6/5/23-41973438-6414</t>
  </si>
  <si>
    <t>НАКАЗ Гуманітарного відділу Узинської міської ради від 05.06.2023 № 70</t>
  </si>
  <si>
    <t>ТОВ «Експертиза Груп» № 0067-4299-23/УЕГ/А від 30 травня 2023 року.</t>
  </si>
  <si>
    <t>«Капітальний ремонт житлового будинку по вул. Зестафонська, 10 з відновленням несучих конструкцій після потрапляння боєприпасів в м. Запоріжжя»</t>
  </si>
  <si>
    <t>BR-20/5/23-38461952-6969</t>
  </si>
  <si>
    <t>Наказ департаменту з управління житлово-комунальним господарством ЗМР від 17.05.2023 №33р</t>
  </si>
  <si>
    <t>Філія ДП "Укрбуддержекспертиза" у Запорізькій області, експертний звіт від 12.05.2023 № 08-0019/01-23</t>
  </si>
  <si>
    <t>3277 м²</t>
  </si>
  <si>
    <t>ОНМ-17.03.2023-17026</t>
  </si>
  <si>
    <t>погоджено МОЗ</t>
  </si>
  <si>
    <t>Капітальний ремонт Захисної споруди цивільного захисту - Протирадіаційне укриття, обліковий №85384 (знаходиться за адресою: м. Красилів, вул. Грушевського, 140, КНП "Красилівська багатопрофільна лікарня" Красилівської міської ради Хмельницького району</t>
  </si>
  <si>
    <t>BR-19/4/23-04060737-5715</t>
  </si>
  <si>
    <t>Хмельницька ОВА</t>
  </si>
  <si>
    <t>Хмельницька</t>
  </si>
  <si>
    <t>Красилівська міська</t>
  </si>
  <si>
    <t>м. Красилів, вул. Грушевського, 140</t>
  </si>
  <si>
    <t>Наказ КНП "Красилівська багатопрофільна лікарня" №38-вд від 07.02.2023 року</t>
  </si>
  <si>
    <t>Філія ДП "Укрдержбудекспертиза" у Хмельницькій області 31 січня 2023 року №23-0199/01-22 Реєстраційний номер ЕХ0167848-8013-9095-4425</t>
  </si>
  <si>
    <t>748 куб м</t>
  </si>
  <si>
    <t>Нове будівництво споруди цивільного захисту на території Ясногірського ліцею, Вирівської сільської ради, за адресою вул. 40-річчя Перемоги 1, с. Ясногірка, Сарненського району, Рівненської області</t>
  </si>
  <si>
    <t>CO-16/03/2023-37641918-843</t>
  </si>
  <si>
    <t>Інші об'єкти</t>
  </si>
  <si>
    <t>Рівненська ОВА</t>
  </si>
  <si>
    <t>Рівненська</t>
  </si>
  <si>
    <t>Вирівська сільська рада</t>
  </si>
  <si>
    <t>с. Ясногірка</t>
  </si>
  <si>
    <t>Ні</t>
  </si>
  <si>
    <t>Розпорядження сільського голови №46 від 02 червня 2023 року</t>
  </si>
  <si>
    <t>ТОВ "Євроекспертиза", 17 травня 2023, № 0689Є-05/23</t>
  </si>
  <si>
    <t>300 місць</t>
  </si>
  <si>
    <t>ПРУ</t>
  </si>
  <si>
    <t>Відновлювальні роботи реконструкція пошкодженого майна багатоквартирного двосекційного житлового будинку за адресою: вул. Центральна, 17А, с. Бузова Бучанського району Київської області</t>
  </si>
  <si>
    <t>NS-16/03/2023-37641918-2796</t>
  </si>
  <si>
    <t>Дмитрівська сільська територіальна громада, Бучанського району</t>
  </si>
  <si>
    <t>с.Бузова</t>
  </si>
  <si>
    <t>реконструкція</t>
  </si>
  <si>
    <t>Рішення Дмитрівської сільської ради від 28.02.2023 № 10/26</t>
  </si>
  <si>
    <t>ТОВ "Інспектрум" № 104-22/РП від 20.12.2022</t>
  </si>
  <si>
    <t>ОНМ-15.02.2023-9341</t>
  </si>
  <si>
    <t>Відновлювальні роботи капітальний ремонт пошкодженого майна багатоквартирний житловий будинок за адресою: вул. Садова, 8 в селі Дмитрівка Бучанського району Київської області</t>
  </si>
  <si>
    <t>NS-16/03/2023-37641918-2791</t>
  </si>
  <si>
    <t>с.Дмитрівка</t>
  </si>
  <si>
    <t>Рішення Дмитрівської сільської ради від 28.02.2023 № 7/26</t>
  </si>
  <si>
    <t>ТОВ "Інститут експертно-технічних рішень у будівництві" № 279/12/22 від 29.12.2022</t>
  </si>
  <si>
    <t>ОНМ-01.03.2023-11953</t>
  </si>
  <si>
    <t>Нове будівництво укриття для закладу освіти Куяльницької сільської ради Подільського району Одеської області за адресою: вул. Шкільна, 34, с.Малий Фонтан</t>
  </si>
  <si>
    <t>CO-22/5/23-41882571-7127</t>
  </si>
  <si>
    <t>Куяльницька сільська рада Подільського району Одеської області</t>
  </si>
  <si>
    <t>Одеська (Фонд)</t>
  </si>
  <si>
    <t>Куяльницька сільська територіальна громада</t>
  </si>
  <si>
    <t>Малий Фонтан</t>
  </si>
  <si>
    <t>2023-2023</t>
  </si>
  <si>
    <t>рішення виконавчого комітету Куяльницької СР № 86 від 09.05.2023</t>
  </si>
  <si>
    <t>Одеська філія Державного підприємаства "Державний науково-дослідний та проектно-вишукувадбний інститут НДІПРОЕКТРЕКОНСТРУКЦІЯ" №ЕК-4778/09-22 від 22.12.2022</t>
  </si>
  <si>
    <t>1) будівництво (нове будівництво, реконструкцію, реставрацію, капітальний ремонт) громадських будинків та споруд (з урахуванням вимог безпеки щодо захисних споруд цивільного захисту та військових об’єктів (споруд, будинків, позицій, казарм, складів, доріг тощо), захисних споруд цивільного захисту та військових об’єктів (споруд, будинків, позицій, казарм, складів, доріг тощо)</t>
  </si>
  <si>
    <t>Будівництво нового укриття при опорному закладі освіти в селі Малий Фонтан повністю закриває потребу у захисті під час небезпеки в укритті учнів закладу (229 дітей), викладачів та персоналу (47 осіб). Окрім того, в літній період, в період канікул, а також в час, коли заклади не працюють, укриття буде постійно відчиненим. Тому всі жителі населеного пункту (803 осіб), серед них внутрішньо-переміщені особи (106) можуть користуватися укриттям.</t>
  </si>
  <si>
    <t>Нове будівництво споруди цивільного захисту (укриття) в опорному закладі освіти "Ржищівська гімназія "Гармонія""Ржищівської міської ради Київської області за адресою: вул. Адмірала Петренка, 2, м. Ржищів, Обухівський р-н, Київська обл."</t>
  </si>
  <si>
    <t>CO-6/5/23-20628456-6390</t>
  </si>
  <si>
    <t>Ржищівська міська територіальна громада Обухівського району</t>
  </si>
  <si>
    <t>м. Ржищів</t>
  </si>
  <si>
    <t>наказ від 29.05.2023 № 129</t>
  </si>
  <si>
    <t>ТОВ "ПРОЕКСП" № 0099-23/ПРОЕКСП ВІД 30.05.2023</t>
  </si>
  <si>
    <t>250 осіб</t>
  </si>
  <si>
    <t>«Капітальний ремонт з відновленням несучих конструкцій житлового будинку № 22 по вул. Кияшка у м. Запоріжжя після потрапляння боєприпасів»</t>
  </si>
  <si>
    <t>BR-20/5/23-38461952-6964</t>
  </si>
  <si>
    <t>Наказ департаменту з управління житлово-комунальним господарством ЗМР від 26.04.2023 №28р</t>
  </si>
  <si>
    <t>ТОВ "Експертиза МВК" експертний звіт від 29.12.2022 №40997</t>
  </si>
  <si>
    <r>
      <rPr>
        <sz val="12"/>
        <color rgb="FF000000"/>
        <rFont val="Calibri"/>
      </rPr>
      <t>1661 м</t>
    </r>
    <r>
      <rPr>
        <sz val="12"/>
        <color rgb="FF000000"/>
        <rFont val="Calibri"/>
      </rPr>
      <t>²</t>
    </r>
  </si>
  <si>
    <t>ОНМ-17.03.2023-16999</t>
  </si>
  <si>
    <t>Аварійно-відновлювальні роботи (капітальний ремонт) багатоквартирного житлового будинку за адресою: Харківська область, Лозівський район, м. Лозова, вул. Петра Сагайдачного, 2</t>
  </si>
  <si>
    <t>BR-6/4/23-04014080-5014</t>
  </si>
  <si>
    <t>Харківська ОВА</t>
  </si>
  <si>
    <t>Харківська</t>
  </si>
  <si>
    <t>Лозівська</t>
  </si>
  <si>
    <t>м. Лозова</t>
  </si>
  <si>
    <t>Наказ від 19.04.2023 №14-о</t>
  </si>
  <si>
    <t>ТОВ "Експертиза МВК", 18 квітня 2023 № 41668</t>
  </si>
  <si>
    <t>905м.кв</t>
  </si>
  <si>
    <t>ОНМ-06.05.2023-70741</t>
  </si>
  <si>
    <t>Відповідає з доопрацюванням</t>
  </si>
  <si>
    <t>Капітальний ремонт захисної споруди цивільного захисту № 12834 по вул. Старокозацькій, 65</t>
  </si>
  <si>
    <t>BR-25/5/23-44053418-7250</t>
  </si>
  <si>
    <t>Департамент капітального будівництва Дніпровської міської ради</t>
  </si>
  <si>
    <t>Дніпропетровська</t>
  </si>
  <si>
    <t>Територіальна громада міста Дніпра в особі Дніпровської міської ради</t>
  </si>
  <si>
    <t>м. Дніпро</t>
  </si>
  <si>
    <t>Наказ про затвердження проєктної документації від 21.06.23 № 68</t>
  </si>
  <si>
    <t>ДП "Жилком" від 24.04.2023 № 15-Е-23/А</t>
  </si>
  <si>
    <t>200 чол.</t>
  </si>
  <si>
    <t>Капітальний ремонт захисної споруди цивільного захисту № 12831 по вул. Старокозацькій, 52 А в м. Дніпрі</t>
  </si>
  <si>
    <t>BR-25/5/23-44053418-7249</t>
  </si>
  <si>
    <t>Наказ про затвердження проєктної документації від 21.06.23 № 69</t>
  </si>
  <si>
    <t>ДП "Жилком" від 24.04.2023 № 17-Е-23/А</t>
  </si>
  <si>
    <t>Бідівництво захисної споруди цивільного захисту Фурсівського ліцію-гімназії по вул. Шкільна, 26 в с. Фурси Білоцерківського району Київської області</t>
  </si>
  <si>
    <t>CO-6/5/23-04363225-6415</t>
  </si>
  <si>
    <t>Фурсівська сільська територіальна громада Білоцерківського району</t>
  </si>
  <si>
    <t>с. Фурси</t>
  </si>
  <si>
    <t>Розпорядження Фурсівської сільської ради від 05.06.2023 № 54/01-08</t>
  </si>
  <si>
    <t>ТОВ «Експертиза Груп» № 0066-4299-23/УЕГ/А від 30 травня 2023 року.</t>
  </si>
  <si>
    <t>Нове будівництво швидкозбірного каркасного багатоквартирного житлового будинку на вул. П.Орлика в м. Дрогобич, Львівської області, для тимчасового проживання внутрішньо переміщених осіб</t>
  </si>
  <si>
    <t>CO-21/5/23-00022562-7023</t>
  </si>
  <si>
    <t>Гуртожитки</t>
  </si>
  <si>
    <t>Львівська ОВА</t>
  </si>
  <si>
    <t>Львівська</t>
  </si>
  <si>
    <t>Дрогобицька</t>
  </si>
  <si>
    <t>м.Дрогобич</t>
  </si>
  <si>
    <t>Благодійна допомога фонду "Людина в біді"</t>
  </si>
  <si>
    <t>Наказ КП "УКБ" Дрогобицької міської ради від 25.06.2022 №27</t>
  </si>
  <si>
    <t>Філія ДП "Укрдержбудекспертиза у Львівській області" від 24.06.2022 №14-0236/01-22</t>
  </si>
  <si>
    <t>60 місць</t>
  </si>
  <si>
    <t>3) нове будівництво, реконструкцію, капітальний ремонт, розроблення проектної (проектно-кошторисної) документації будівель для забезпечення житлом внутрішньо переміщених осіб та осіб, які втратили його внаслідок воєнних дій, спричинених збройною агресією Російської Федерації проти України;</t>
  </si>
  <si>
    <t>«Нове будівництво багатоквартирного житлового будинку для внутрішньо переміщених осіб по вул. Сонячна, 10А в смт Межова Синельниківського району Дніпропетровської області». Коригування</t>
  </si>
  <si>
    <t>CO-21/5/23-43570096-7001</t>
  </si>
  <si>
    <t>Межівська селищна рада</t>
  </si>
  <si>
    <t>Межівська селищна територіальна громада</t>
  </si>
  <si>
    <t>смт. Межова</t>
  </si>
  <si>
    <t>рішення виконавчого комітету Межівської селищної ради від 29.12.2022 №261</t>
  </si>
  <si>
    <t>ДП "НДІПРОЕКТРЕКОНСТРУКЦІЯ", експ.звіт від 17.11.2022 №268/е/22, від 06.07.2021 №252/е/21 (№462/е/19)</t>
  </si>
  <si>
    <t>40 квартир загальною площею 2013,7 м², у т.ч.: 22 -однокімнатні, 18 - двокімнатні</t>
  </si>
  <si>
    <t>Розпорядження голови Дніпропетровської ОДА від 06.03.2023 № Р-69/0/3/-23 "Про розроблення проекту Програми комплексного відновлення Дніпропетровської області на 2023 - 2025 роки"; рішення виконавчого комітету Межівської селищної ради від 12.04.2023 №100 "Про розроблення Програми комплексного відновлення території Межівської селищної територіальної громади на 2023 - 2025 роки"</t>
  </si>
  <si>
    <t>Капітальний ремонт багатоквартирного житлового будинку в м. Ірпінь, Київської області по вул. Привокзальна площа, 2 який постраждав в наслідок військової агресії російської федерації проти України (в.т.ч. проектування)</t>
  </si>
  <si>
    <t>br-13/5/23-21467647-6640</t>
  </si>
  <si>
    <t>UA32080150000035443</t>
  </si>
  <si>
    <t>Ірпінська міська рада Бучанського району</t>
  </si>
  <si>
    <t>Ірпінська міська територіальна громада</t>
  </si>
  <si>
    <t>м.Ірпінь</t>
  </si>
  <si>
    <t>ТОВ "ДН-Консалтинг" No 05-125-23 від 09 червня 2023</t>
  </si>
  <si>
    <t>ОНМ-13.06.2023-122372</t>
  </si>
  <si>
    <t>Капітальний ремонт протирадіаційного укриття № 64388 Городецького ліцею Сарненської міської ради по вул. А.Коломийця, 154А в с.Городець Сарненського району, Рівненської області</t>
  </si>
  <si>
    <t>BR-15/4/23-04057770-5606</t>
  </si>
  <si>
    <t>Сарненська міська рада</t>
  </si>
  <si>
    <t>Сарненська міська територіальна громада</t>
  </si>
  <si>
    <t>с. Городець</t>
  </si>
  <si>
    <t>Наказ директора Городецького ліцею Сарненської міської ради Сарненського району Рівненської області від 04.05.2023 №5-г</t>
  </si>
  <si>
    <t>Філія ДП "Укрдержбудекспертиза" у Рівненській області від 24 січня 2023 №18-0175/01-22</t>
  </si>
  <si>
    <t>640 місць</t>
  </si>
  <si>
    <t>Відновлювальні роботи реконструкція пошкодженого майна багатоквартирного житлового будинку за адресою: вул. Комарова, 38 с. Мила Бучанського району, Київської області</t>
  </si>
  <si>
    <t>NS-16/03/2023-37641918-2795</t>
  </si>
  <si>
    <t>с.Мила</t>
  </si>
  <si>
    <t>Рішення Дмитрівської сільської ради від 24.01.2023 № 20/25</t>
  </si>
  <si>
    <t>ТОВ "Інспектрум" №066-22/РП від 30.11.2022</t>
  </si>
  <si>
    <t>ОНМ-08.02.2023-7365</t>
  </si>
  <si>
    <t>Відновлювальні роботи капітальний ремонт пошкодженого майна багатоквартирний житловий будинок за адресою: вул. Садова, 10 в селі Дмитрівка Бучанського району Київської області</t>
  </si>
  <si>
    <t>NS-16/03/2023-37641918-2790</t>
  </si>
  <si>
    <t>Рішення Дмитрівської сільської ради від 28.02.2023 № 8/26</t>
  </si>
  <si>
    <t>ТОВ "Інститут експертно-технічних рішень у будівництві" № 280/12/22 від 29.12.2022</t>
  </si>
  <si>
    <t>ОНМ-01.03.2023-11912</t>
  </si>
  <si>
    <t>Капітальний ремонт гуртожитку №1 Дрогобицького державного педагогічного університету імені Івана Франка, м.Дрогобич, вул.В.Великого, 3 (I черга)</t>
  </si>
  <si>
    <t>BR-5/4/23-00022562-4956</t>
  </si>
  <si>
    <t>Міністерство освіти і науки України</t>
  </si>
  <si>
    <t>2022-2023</t>
  </si>
  <si>
    <t>кошти закладу</t>
  </si>
  <si>
    <t>державна</t>
  </si>
  <si>
    <t>Наказ Дрогобицького державного педагогічного університету імені Івана Франка від 18.04.2023 № 130</t>
  </si>
  <si>
    <t>ТзОВ "Експертиза МВК" від 07.04.2023 №41543</t>
  </si>
  <si>
    <t>581 місце</t>
  </si>
  <si>
    <t>Нове будівництво укриття для закладу освіти Куяльницької сільської ради Подільського району Одеської області за адресою: вул. Спортивна, 75, с.Куяльник</t>
  </si>
  <si>
    <t>CO-22/5/23-41882571-7130</t>
  </si>
  <si>
    <t>Куяльник</t>
  </si>
  <si>
    <t>рінення виконавчого комітет Куяльницької СР №144 від 09.12.2022</t>
  </si>
  <si>
    <t>Одеська філія Державного підприємаства "Державний науково-дослідний та проектно-вишукувадбний інститут НДІПРОЕКТРЕКОНСТРУКЦІЯ" №ЕК-4777/09-22 від 24.11.2022</t>
  </si>
  <si>
    <t>Будівництво нового укриття при опорному закладі освіти в селі Куяльник повністю закриває потребу у захисті під час небезпеки в укритті учнів закладу (401 дитина), викладачів та персоналу (44 особи), вихованців дитячого закладу, що знаходиться поряд (34 дитини), вихователів та персоналу дитячого закладу (15 осіб). Окрім того, в літній період, в період канікул, а також в час, коли заклади не працюють, укриття буде постійно відчиненим. Тому всі жителі населеного пункту (1279 осіб), серед них внутрішньо-переміщені особи (108) можуть користуватися укриттям.</t>
  </si>
  <si>
    <t>Реконструкція водопровідної насосної станції "Подусівка" КП "Чернігівводоканал", розташованої на землях Новобілоуської ОТГ Чернігівської області Чернігівського району 1 черга будівництва</t>
  </si>
  <si>
    <t>RE-23/4/23-03358222-5775</t>
  </si>
  <si>
    <t>Об'єкти інфраструктури</t>
  </si>
  <si>
    <t>ВВ</t>
  </si>
  <si>
    <t>Чернігівська ОВА</t>
  </si>
  <si>
    <t>Чернігівська</t>
  </si>
  <si>
    <t>м. Чернігів</t>
  </si>
  <si>
    <t>Розпорядження Чернігівська ОВА від 23.12.2022 №480</t>
  </si>
  <si>
    <t>ТОВ "Рембудконсалтинг" № 258-К/22-РБК/ЕЗ від 16.12.2022</t>
  </si>
  <si>
    <r>
      <rPr>
        <sz val="12"/>
        <color rgb="FF000000"/>
        <rFont val="Calibri"/>
      </rPr>
      <t>30 000 м</t>
    </r>
    <r>
      <rPr>
        <vertAlign val="superscript"/>
        <sz val="12"/>
        <color rgb="FF000000"/>
        <rFont val="Calibri"/>
      </rPr>
      <t>3</t>
    </r>
    <r>
      <rPr>
        <sz val="12"/>
        <color rgb="FF000000"/>
        <rFont val="Calibri"/>
      </rPr>
      <t>/добу</t>
    </r>
  </si>
  <si>
    <t>2) будівництво об’єктів інфраструктури, зокрема пов’язаних з наданням послуг з водопостачання, водовідведення, виробництва теплової енергії, теплопостачання, електропостачання;</t>
  </si>
  <si>
    <t>ОНМ-23.06.2023-137157 ОНМ-23.06.2023-137187</t>
  </si>
  <si>
    <t>Нове будівництво захисної споруди цивільного захисту на території Кідрівського ліцею за адресою: Рівненська область Вараський район, с. Кідри, вул. Поліська, 1</t>
  </si>
  <si>
    <t>CO-30/4/23-04388248-5990</t>
  </si>
  <si>
    <t>Каноницька територіальна громада</t>
  </si>
  <si>
    <t>с. Кідри</t>
  </si>
  <si>
    <t>Наказ по Кідрівському ліцеї Каноницької сільської ради від 12.04.2023 року №10-г</t>
  </si>
  <si>
    <t>Філія ДП "Укрдержбудекспертиза" у Рівненській області, від 31.03.2022р. №18-0047/01-23</t>
  </si>
  <si>
    <t>350 місць</t>
  </si>
  <si>
    <t>Капітальний ремонт захисної споруди цивільного захисту Круглицького навчально – виховного комплексу «Загальноосвітній навчальний заклад І-ІІІ ступенів – дошкільний навчальний заклад» Хотинської міської ради Дністровського району Чернівецької області за адресою: вул. Головна, 45а с. Круглик Дністровського району Чернівецької області</t>
  </si>
  <si>
    <t>BR-3/5/23-04062205-6305</t>
  </si>
  <si>
    <t>Хотинська міська рада</t>
  </si>
  <si>
    <t>Чернівецька</t>
  </si>
  <si>
    <t>Хотинська</t>
  </si>
  <si>
    <t>м. Хотин</t>
  </si>
  <si>
    <t/>
  </si>
  <si>
    <t>800 осіб</t>
  </si>
  <si>
    <t>Будівництво захисної споруди цивільного захисту (подвійного призначення) для дошкільного закладу ,,Сонечко" за адресою: вул Паращука, 16 в, м.Теребовля, Тернопільський район</t>
  </si>
  <si>
    <t>CO-3/4/23-04014074-4901</t>
  </si>
  <si>
    <t>Теребовлянська міська рада</t>
  </si>
  <si>
    <t>Тернопільська</t>
  </si>
  <si>
    <t>Теребовлянська ОТГ</t>
  </si>
  <si>
    <t>с.Теребовля</t>
  </si>
  <si>
    <t>наказ начальна відділу освіти Теребовлянської міської ради "01-03/119 від 25.11.2022р</t>
  </si>
  <si>
    <t>ПП "Тернобудтехексперт" №200/10-22 від 04..11.2022</t>
  </si>
  <si>
    <t>місткість 115 осіб</t>
  </si>
  <si>
    <t>Для забезпечення укриття двох садочків (155 осіб одночасного перебування)</t>
  </si>
  <si>
    <t>Нове будівництво захисної споруди цивільного захисту (протирадіаційне укриття) на території Переяславської гімназії № 5, Переяславської міської ради по вул. Космонавтів, 22, у м. Переяслав Бориспільського району Київської області</t>
  </si>
  <si>
    <t>CO-8/5/23-21467647-6575</t>
  </si>
  <si>
    <t>Переяславська міська територіальна громада Бориспільського району</t>
  </si>
  <si>
    <t>м. Переяслав</t>
  </si>
  <si>
    <t>ТОВ "Центр комплексних експертиз проектів" № 359/КЕ/2023 від 24.05.2023</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</si>
  <si>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Перемоги, 19</t>
  </si>
  <si>
    <t>BR-7/5/23-04014080-6470</t>
  </si>
  <si>
    <t>Старосалтівська</t>
  </si>
  <si>
    <t>смт Старий Салтів</t>
  </si>
  <si>
    <t>550м.кв</t>
  </si>
  <si>
    <t>ОНМ-04.05.2023-68491</t>
  </si>
  <si>
    <t>Аварійно - відновлювальні роботи (капітальний ремонт) багатоквартирного житлового будинку за адресою:Харківська область, Чугуївський район,смт Старий Салтів, вул. Культури, 11</t>
  </si>
  <si>
    <t>BR-7/5/23-04014080-6475</t>
  </si>
  <si>
    <t>590м.кв</t>
  </si>
  <si>
    <t>ОНМ-17.05.2023-84298</t>
  </si>
  <si>
    <t>Аварійно - відновлювальні роботи (капітальний ремонт) гуртожитку за адресою: Харківська область, Чугуївський район, смт Старий Салтів, вул. Східна, 10</t>
  </si>
  <si>
    <t>BR-7/5/23-04014080-6486</t>
  </si>
  <si>
    <t>910м.кв</t>
  </si>
  <si>
    <t>ОНМ-05.05.2023-69476</t>
  </si>
  <si>
    <t>Капітальний ремонт багатоквартирного житлового будинку по вул. Гостомельське шосе, 5а в м. Ірпінь, Бучанського району, Київської області ( з метою усунення аварій, що виникли внаслідок воєних (бойових) дій) (в т.ч. проектуваня)</t>
  </si>
  <si>
    <t>br-13/5/23-21467647-6639</t>
  </si>
  <si>
    <t>ТОВ "ДН-Консалтинг" № 05-146-23 від 09 червня 2023</t>
  </si>
  <si>
    <t>ОНМ-04.04.2023-31262</t>
  </si>
  <si>
    <t>Капітальний ремонт багатоквартирного житлового будинку в м. Ірпінь Бучанський район, Київської області по вул. Білокур, 7,8,9,10, який постраждав в наслідок військової агресії російської федерації проти України (в т.ч. проектування)</t>
  </si>
  <si>
    <t>br-13/5/23-21467647-6647</t>
  </si>
  <si>
    <t>Ірпінська міська територіальна громада Бучанського району</t>
  </si>
  <si>
    <t>ТОВ "ДН-Консалтинг" №05-124-23 від 05.06.2023</t>
  </si>
  <si>
    <t>ОНМ-14.03.2023-14349; ОНМ-30.01.2023-5124; ОНМ-24.01.2023-213120; ОНМ-13.06.2023-122536</t>
  </si>
  <si>
    <t>Капітальний ремонт багатоквартирного житлового будинку в м. Ірпінь, Київської області по вул. Котляревського, 54-а, який постраждав в наслідок військової агресії російської федерації проти України. (в т.ч. проектування)</t>
  </si>
  <si>
    <t>br-13/5/23-21467647-6636</t>
  </si>
  <si>
    <t>ТОВ "ДН-Консалтинг" No 05-43-23 від 05 квітня 2023</t>
  </si>
  <si>
    <t>ОНМ-21.01.2023-3355</t>
  </si>
  <si>
    <t>Капітальний ремонт багатоквартирного житлового будинку в м. Ірпінь, Київської області по вул. Соборна, 146 який постраждав в наслідок військової агресії російської федерації проти України (в т.ч. проектування)</t>
  </si>
  <si>
    <t>br-13/5/23-21467647-6641</t>
  </si>
  <si>
    <t>ТОВ "ДН-Консалтинг" No 05-126-23 від 09 червня 2023</t>
  </si>
  <si>
    <t>ОНМ-25.02.2023-11150</t>
  </si>
  <si>
    <t>Капітальний ремонт багатоквартирного житлового будинку в м. Ірпінь Київської області по вул. Миру, 10, який постраждав в наслідок військової агресії російської федерації проти України (в.т.ч. проектування)</t>
  </si>
  <si>
    <t>br-13/5/23-21467647-6653</t>
  </si>
  <si>
    <t>ТОВ "ДН-Консалтинг" №05-141-23 від 05.07.2023</t>
  </si>
  <si>
    <t>ОНМ-07.04.2023-35391</t>
  </si>
  <si>
    <t>«Капітальний ремонт багатоквартирного житлового будинку в м. Ірпінь Київської області по вул. Полтавська, 61, який постраждав внаслідок військової агресії російської федерації проти України (в.т.ч. проектування)»</t>
  </si>
  <si>
    <t>BR-7/5/23-21467647-6451</t>
  </si>
  <si>
    <t>Ірпінська міська територіальна громада, Бучанського району</t>
  </si>
  <si>
    <t>м. Ірпінь</t>
  </si>
  <si>
    <t>ТОВ "ДН-Консалтинг" № 05-64-23 від 25.05.2023</t>
  </si>
  <si>
    <t>ОНМ-06.06.2023-113021</t>
  </si>
  <si>
    <t>Капітальний ремонт багатоквартирного житлового будинку в м. Ірпінь, Бучанський район, Київської області по вул. Соборна, 109, який постраждав в наслідок військової агресії російської федерації проти України (в т.ч. проектування)</t>
  </si>
  <si>
    <t>br-13/5/23-21467647-6637</t>
  </si>
  <si>
    <t>ТОВ "ДН-Консалтинг" No 05-140-23 від 09 червня 2023</t>
  </si>
  <si>
    <t>ОНМ-13.06.2023-122499</t>
  </si>
  <si>
    <t>Капітальний ремонт багатоквартирного житлового будинку в м. Ірпінь по вул. Шевченко, 4, який постраждав в наслідок військової агресії Російської федерації проти України (в т.ч. проектування)</t>
  </si>
  <si>
    <t>br-13/5/23-21467647-6655</t>
  </si>
  <si>
    <t>ТОВ "ДН-Консалтинг" № 05-145-23 від 28.06.2023</t>
  </si>
  <si>
    <t>ОНМ-12.05.2023-79257</t>
  </si>
  <si>
    <t>Капітальний ремонт багатоквартирного житлового будинку в м. Ірпінь, Бучанський район, Київської області по вул. Котляревського, 52а, який постраждав в наслідок військової агресії російської федерації проти України (в т.ч. проектування)</t>
  </si>
  <si>
    <t>br-13/5/23-21467647-6638</t>
  </si>
  <si>
    <t>ТОВ "ДН-Консалтинг" No 05-142-23 від 09 червня 2023</t>
  </si>
  <si>
    <t>ОНМ-16.03.2023-15597</t>
  </si>
  <si>
    <t>"Капітальний ремонт багатоквартирного житлового будинку в м. Ірпінь, Бучанський район, Київської області по вул. Соборна, 107, який постраждав в наслідок військової агресії російської федерації проти України (в т.ч. проектування)"</t>
  </si>
  <si>
    <t>BR-7/5/23-21467647-6448</t>
  </si>
  <si>
    <t>ТОВ "ДН-Консалтинг" № 05-121-23 від 29.05.2023</t>
  </si>
  <si>
    <t>ОНМ-15.05.2023-81701</t>
  </si>
  <si>
    <t>Капітальний ремонт багатоквартирного житлового будинку по вул. Бориса Гмирі, 2 у м. Буча, Бучанського району, Київської області» - заходи з усунення аварій в багатоквартирному житловому фонді</t>
  </si>
  <si>
    <t>BR-27/5/23-21467647-7307</t>
  </si>
  <si>
    <t>Бучанська міська територіальна громада, Бучанського району</t>
  </si>
  <si>
    <t>м.Буча</t>
  </si>
  <si>
    <t>рішення виконавчого комітету Бучанської міської ради №464 від 12.10.2022</t>
  </si>
  <si>
    <t>ТОВ "ІНСТИТУТ ЕКСПЕРТНО-ТЕХНІЧНИХ РІШЕНЬ У БУДІВНИЦТВІ" № 250/12/22 від 02.12.2022</t>
  </si>
  <si>
    <t>ОНМ-20.04.2023-48365</t>
  </si>
  <si>
    <t>"Капiтальний ремонт фасаду багатоквартирного житлового будинку по вул. Леха Качинського, 4А, м. Буча, Бучанського району, Киiвської областi" - заходи з усунення аварiй в багатоквартирному житловому фонді</t>
  </si>
  <si>
    <t>BR-3/5/23-04360586-6249</t>
  </si>
  <si>
    <t>Бучанська міська рада Бучанського району</t>
  </si>
  <si>
    <t>рішення виконавчого комітету Бучанської міської ради від 02.05.2023 № 232</t>
  </si>
  <si>
    <t>ТОВ "ПРОЕКСП" № 0056-23/ПРОЕКСП від 10.04.2023</t>
  </si>
  <si>
    <t>ОНМ-11.05.2023-76076</t>
  </si>
  <si>
    <t>Капітальний ремонт багатоквартирного житлового будинку за адресою: вул. Декабристів, 10, смт. Ворзель, Бучанського району, Київської області</t>
  </si>
  <si>
    <t>BR-27/5/23-21467647-7308</t>
  </si>
  <si>
    <t>рішення виконавчого комітету Бучанської міської ради №402 від 23.06.2024</t>
  </si>
  <si>
    <t>ТОВ "УКРЕКСПЕРТИЗА ГРУП" № 0012-4299-22/УЕГ/Г від 26.10.2022</t>
  </si>
  <si>
    <t>ОНМ-24.04.2023-51603</t>
  </si>
  <si>
    <t>"Капитальний ремонт протирадіаційного укриття за адресою: м.Боярка, вул. Є.Коновальця, 27А"</t>
  </si>
  <si>
    <t>BR-7/5/23-21467647-6534</t>
  </si>
  <si>
    <t>Боярська міська територіальна громада, Фастівський район</t>
  </si>
  <si>
    <t>м.Боярка</t>
  </si>
  <si>
    <t>погоджено МОЗ 
актуальність: забезпечення споруд цивільного захисту</t>
  </si>
  <si>
    <t>Облаштування підвального приміщення під розміщення споруди цивільного захисту-протирадіаційного укриття та капітальний ремонт будівлі літ. А (утеплення фасаду та ремонт даху) із запровадженням енергозберігаючих заходів в КНП "Новоселицька лікарня" Новоселицької міської ради по пров. Карамзіна,1 в м. Новоселиця Чернівецького району Чернівецької області</t>
  </si>
  <si>
    <t>BR-31/4/23-04014252-6065</t>
  </si>
  <si>
    <t>Чернівецька ОВА</t>
  </si>
  <si>
    <t>м. Новоселиця</t>
  </si>
  <si>
    <t>понад 10000</t>
  </si>
  <si>
    <t>понад 1000</t>
  </si>
  <si>
    <t>2950 м.кв.</t>
  </si>
  <si>
    <t>Нове будівництво протирадіаційного укриття цивільного захисту на територіях ЗДО "Ромашка" та ЗДО "Золоті зернята" по вул. Вокзальна в смт Глеваха</t>
  </si>
  <si>
    <t>CO-6/5/23-44080284-6402</t>
  </si>
  <si>
    <t>Глевахівська селищна територіальна громада Фастівського району</t>
  </si>
  <si>
    <t>смт Глеваха</t>
  </si>
  <si>
    <t>Наказ Відділу освіти Глевахівської селищної ради №36 від 17.05.2023</t>
  </si>
  <si>
    <t>Державне підприємство "Київоблбудінвест" філія "Київоблекспертиза" № 01-0066-23/ЦБ від 16.05.2023</t>
  </si>
  <si>
    <t>400 осіб/ 579,7 м2</t>
  </si>
  <si>
    <t>Будівництво протирадіаційного укриття цивільного захисту на території Мархалівської гімназії Глевахівської селищної ради Фастівського району Київської області по вул. Шкільна, 3 в с. Мархалівка</t>
  </si>
  <si>
    <t>CO-6/5/23-44080284-6399</t>
  </si>
  <si>
    <t>с.Мархалівка</t>
  </si>
  <si>
    <t>Наказ Відділу освіти Глевахівської селищної ради №31 від 28.04.2023</t>
  </si>
  <si>
    <t>Державне підприємство "Київоблбудінвест" філія "Київоблекспертиза" № 01-0067-23/ЦБ від 25.04.2023</t>
  </si>
  <si>
    <t>235 осіб/ 469 м2</t>
  </si>
  <si>
    <t>Реконструкція водогону від м. Дніпро до м. Новомосковська Дніпропетровської області</t>
  </si>
  <si>
    <t>RE-8/4/23-00022467-5157</t>
  </si>
  <si>
    <t>Державне агенство відновлення та розвитку інфраструктури</t>
  </si>
  <si>
    <t>Новомосковська (UA12100070000011492)</t>
  </si>
  <si>
    <t>м. Новомосковськ</t>
  </si>
  <si>
    <t>Наказ по департаменту житлово-комунального господарства та будівництва Дніпропетровської ОДА від 07.06.2021 № 68</t>
  </si>
  <si>
    <t>Державне підприємство "ЖИЛКОМ", 01.04.2021 № 180-Е-21/А</t>
  </si>
  <si>
    <t>6000 пог.метрів</t>
  </si>
  <si>
    <t>Ні (усунення наслідків підриву Каховської ГЕС)</t>
  </si>
  <si>
    <t>"Капiтальний ремонт багатоквартирного житлового будинку по вул. Склозаводська, буд. 5 у м. Буча, Бучанського району, Киiвської областi" - заходи з усунення аварiй в багатоквартирному житловому фонді</t>
  </si>
  <si>
    <t>BR-3/5/23-04360586-6266</t>
  </si>
  <si>
    <t>ТОВ "ПРОЕКСП" АА No00137-23/ПРОЕКСП від 25.05.2023р.</t>
  </si>
  <si>
    <t>ОНМ-02.06.2023-110455</t>
  </si>
  <si>
    <t>«Реконструкція гуртожитку по вул. Промислова, 9/2 у м. Павлоград Дніпропетровської області (житло для внутрішньо переміщених осіб)»</t>
  </si>
  <si>
    <t>RE-24/4/23-26137720-5852</t>
  </si>
  <si>
    <t>Павлоградська міська рада</t>
  </si>
  <si>
    <t>Павлоградська міська територіальна громада</t>
  </si>
  <si>
    <t>м. Павлоград</t>
  </si>
  <si>
    <t>9 поверхова будівля, 95 квартир</t>
  </si>
  <si>
    <t>«Реставрація житлового будинку по пр. Соборний / вул. Сталеварів №151/ 11 з відновленням несучих конструкцій після потрапляння боєприпасів в м. Запоріжжя»</t>
  </si>
  <si>
    <t>RS-22/5/23-38461952-7073</t>
  </si>
  <si>
    <t>реставрація</t>
  </si>
  <si>
    <t>15619 м²</t>
  </si>
  <si>
    <t>ОНМ-20.03.2023-17456</t>
  </si>
  <si>
    <t>ПКД розроблено,експертиза на стадіїї завершення</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</si>
  <si>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Некрасова, 17</t>
  </si>
  <si>
    <t>BR-7/5/23-04014080-6483</t>
  </si>
  <si>
    <t>590м.кв.</t>
  </si>
  <si>
    <t>ОНМ-17.05.2023-84362</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</si>
  <si>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Некрасова, 15</t>
  </si>
  <si>
    <t>BR-7/5/23-04014080-6481</t>
  </si>
  <si>
    <t>ОНМ-17.05.2023-84334</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</si>
  <si>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Культури, 12</t>
  </si>
  <si>
    <t>BR-7/5/23-04014080-6476</t>
  </si>
  <si>
    <t>990м.кв</t>
  </si>
  <si>
    <t>ОНМ-17.05.2023-84286</t>
  </si>
  <si>
    <t>Реконструкція мереж водопроводу та каналізації блоку основних споруд (БОС) ІІІ-ї черги ОСВ МКП "Миколаївводоканал" за адресою: вул. Янтарна, 324є, м. Миколаїв</t>
  </si>
  <si>
    <t>RE-16/5/23-35989356-6889</t>
  </si>
  <si>
    <t>Миколаївська ОВА</t>
  </si>
  <si>
    <t>Миколаївська</t>
  </si>
  <si>
    <t>Миколаївська (UA48060150000071713)</t>
  </si>
  <si>
    <t>м. Миколаїв</t>
  </si>
  <si>
    <t>комунальна міська</t>
  </si>
  <si>
    <t>Затвердження проектно-кошторисной документації МКП "МИКОЛАЇВВОДОКАНАЛ" Наказ №141 від 17 лютого 2023</t>
  </si>
  <si>
    <t>ТОВ "Експертиза ЗО" м. Харьков, Реєстраційний номер EX01:8786-2083-6606-8992, Експертний звіт № 130/22П від 22 грудня 2022</t>
  </si>
  <si>
    <t>70000 м3</t>
  </si>
  <si>
    <t>Будівництво ІІІ черги водогону нижньої частини колишнього смт Таромське у м. Дніпрі</t>
  </si>
  <si>
    <t>CO-25/5/23-44053418-7251</t>
  </si>
  <si>
    <t>Експертна організація ТОВ "Експертиза ЗО" від 17.06.2023 № 087/23 Д</t>
  </si>
  <si>
    <t>Водогін питної води на 5 пускових комплексів</t>
  </si>
  <si>
    <t>Аварійно - відновлювальні роботи (капітальний ремонт) багатоквартирного житлового будинку за адресою:Харківська область, Чугуївський район, смт Старий Салтів, вул. Перемоги, 16</t>
  </si>
  <si>
    <t>BR-7/5/23-04014080-6471</t>
  </si>
  <si>
    <t>840м.кв</t>
  </si>
  <si>
    <t>ОНМ-04.05.2023-68480</t>
  </si>
  <si>
    <t>Будівництво квартальної котельні по проспекту Свободи, 8 в м. Кременчук</t>
  </si>
  <si>
    <t>CO-12/4/23-04057287-5542</t>
  </si>
  <si>
    <t>Теплопостачання</t>
  </si>
  <si>
    <t>Полтавська ОВА</t>
  </si>
  <si>
    <t>Полтавська</t>
  </si>
  <si>
    <t>Кременчуцька ТГ</t>
  </si>
  <si>
    <t>м. Кременчук</t>
  </si>
  <si>
    <t>ПОКВПТГ "Полтаватеплоенерго"</t>
  </si>
  <si>
    <t>комунальна обласна</t>
  </si>
  <si>
    <t>66,0 Гкал/год</t>
  </si>
  <si>
    <t>ні (заміщення пошкодженої ТЕЦ)</t>
  </si>
  <si>
    <t>-</t>
  </si>
  <si>
    <t>Капітальний ремонт багатоквартирного житлового будинку в м. Ірпінь, Київської області по вул. Ярославська, 14, який постраждав в наслідок військової агресії російської федерації проти України (в т.ч. проектування)</t>
  </si>
  <si>
    <t>br-13/5/23-21467647-6657</t>
  </si>
  <si>
    <t>ТОВ " ДН- Консалтинг" № 05-136-23 від 12.06.2023</t>
  </si>
  <si>
    <t>ОНМ-13.06.2023-122361</t>
  </si>
  <si>
    <t>Реконструкція Павлоградського водозабору І - черги, Дніпропетровська область, Павлоградський район, с. Привовчанське, вул. Надрічна 59</t>
  </si>
  <si>
    <t>RE-24/4/23-26137720-5853</t>
  </si>
  <si>
    <t>2023-2025</t>
  </si>
  <si>
    <t>2 резервуари по 6 тис. Кубів, 7 свердловин з облаштуванням та підключенням,система диспечеризації, сонячна електростанція 120 кВт</t>
  </si>
  <si>
    <t>5) будівництво, ремонт та інші інженерно-технічні заходи із захисту об’єктів критичної інфраструктури;</t>
  </si>
  <si>
    <t>Нове будівництво укриття для закладу освіти Куяльницької сільської ради Подільського району Одеської області за адресою: вул.Шкільна, 1 с.Новоселівка</t>
  </si>
  <si>
    <t>CO-22/5/23-41882571-7128</t>
  </si>
  <si>
    <t>Новоселівка</t>
  </si>
  <si>
    <t>Одеська філія Державного підприємаства "Державний науково-дослідний та проектно-вишукувадбний інститут НДІПРОЕКТРЕКОНСТРУКЦІЯ" №ЕК-4780/09-22 від 13.12.2022</t>
  </si>
  <si>
    <t>Будівництво нового укриття при опорному закладі освіти в селі Новоселівка повністю закриває потребу у захисті під час небезпеки в укритті учнів закладу (214 дітей), викладачів та персоналу (46 осіб), вихованців дитячого закладу, що знаходиться поряд (30 дітей), вихователів та персоналу дитячого закладу (14 осіб). Окрім того, в літній період, в період канікул, а також в час, коли заклади не працюють, укриття буде постійно відчиненим. Тому всі жителі населеного пункту (1415 осіб), серед них внутрішньо-переміщені особи (48) можуть користуватися укриттям.</t>
  </si>
  <si>
    <t>Нове будівництво укриття для закладу освіти Куяльницької сільської ради Подільського району Одеської області за адресою: вул. Шкільна, 20 с. Нестоїта</t>
  </si>
  <si>
    <t>CO-22/5/23-04379835-7064</t>
  </si>
  <si>
    <t>Нестоїта</t>
  </si>
  <si>
    <t>Одеська філія Державного підприємаства "Державний науково-дослідний та проектно-вишукувадбний інститут НДІПРОЕКТРЕКОНСТРУКЦІЯ" №ЕК-4779/09-22 від 22.12.2022</t>
  </si>
  <si>
    <t>Будівництво нового укриття при опорному закладі освіти в селі Нестоїта повністю закриває потребу у захисті під час небезпеки в укритті учнів закладу (283 дитини), викладачів та персоналу (28 осіб), вихованців дитячого закладу, що знаходиться поряд (36 дітей), вихователів та персоналу дитячого закладу (14 осіб). Окрім того, в літній період, в період канікул, а також в час, коли заклади не працюють, укриття буде постійно відчиненим. Тому всі жителі населеного пункту (1470 осіб), серед них внутрішньо-переміщені особи (76) можуть користуватися укриттям.</t>
  </si>
  <si>
    <t>Нове будівництво захисної споруди цивільного захисту на території Іванківського ліцею по вул. Центральна,2 в с. Іванків Бориспільського району Киівської області</t>
  </si>
  <si>
    <t>CO-16/5/23-21467647-6916</t>
  </si>
  <si>
    <t>Бориспільська міська територіальна громада Бориспільського райну</t>
  </si>
  <si>
    <t>с.Іванків</t>
  </si>
  <si>
    <t>Нове будівництво захисної споруди цивільного захисту на території парку культури та відпочинку по вул. Київський Шлях, 69-а у м. Бориспіль Київської області</t>
  </si>
  <si>
    <t>CO-16/5/23-21467647-6918</t>
  </si>
  <si>
    <t>м.Бориспіль</t>
  </si>
  <si>
    <r>
      <rPr>
        <sz val="12"/>
        <color rgb="FF000000"/>
        <rFont val="Calibri"/>
      </rPr>
      <t>Аварійно - відновлювальні роботи (капітальний ремонт) багатоквартирного житлового будинку за адресою:</t>
    </r>
    <r>
      <rPr>
        <sz val="12"/>
        <color rgb="FF000000"/>
        <rFont val="Calibri"/>
      </rPr>
      <t xml:space="preserve"> </t>
    </r>
    <r>
      <rPr>
        <sz val="12"/>
        <color rgb="FF080000"/>
        <rFont val="Calibri"/>
      </rPr>
      <t>Харківська область, Чугуївський район, смт Старий Салтів, вул. Садова, 89</t>
    </r>
  </si>
  <si>
    <t>BR-7/5/23-04014080-6477</t>
  </si>
  <si>
    <t>4300м.кв</t>
  </si>
  <si>
    <t>ОНМ-05.05.2023-69252</t>
  </si>
  <si>
    <r>
      <rPr>
        <sz val="12"/>
        <color rgb="FF000000"/>
        <rFont val="Calibri"/>
      </rPr>
      <t>Аварійно - відновлювальні роботи (капітальний ремонт) багатоквартирного житлового будинку за адресою:</t>
    </r>
    <r>
      <rPr>
        <sz val="12"/>
        <color rgb="FF000000"/>
        <rFont val="Calibri"/>
      </rPr>
      <t xml:space="preserve"> </t>
    </r>
    <r>
      <rPr>
        <sz val="12"/>
        <color rgb="FF080000"/>
        <rFont val="Calibri"/>
      </rPr>
      <t>Харківська область, Чугуївський район, смт Старий Салтів, вул. Східна, 7</t>
    </r>
  </si>
  <si>
    <t>BR-7/5/23-04014080-6467</t>
  </si>
  <si>
    <t>998м.кв</t>
  </si>
  <si>
    <t>ОНМ-31.05.2023-104804</t>
  </si>
  <si>
    <t>"Капiтальний ремонт багатоквартирного житлового будинку по вул. Склозаводська, буд. 8 у м. Буча, Бучанського району, Киiвської областi" - заходи з усунення аварiй в багатоквартирному житловому фонді"</t>
  </si>
  <si>
    <t>BR-3/5/23-04360586-6269</t>
  </si>
  <si>
    <t>ОНМ-02.06.2023-110457</t>
  </si>
  <si>
    <t>"Капiтальний ремонт багатоквартирного житлового будинку по вул. Яблунська, 203а у м. Буча, Бучанського району, Киiвської областi" - заходи з усунення аварiй в багатоквартирному житловому фонді</t>
  </si>
  <si>
    <t>BR-3/5/23-04360586-6258</t>
  </si>
  <si>
    <t>ОНМ-12.05.2023-78936</t>
  </si>
  <si>
    <t>"Капiтальний ремонт багатоквартирного житлового будинку по вул. Склозаводська, буд. 10 у м. Буча, Бучанського району, Киiвської областi" - заходи з усунення аварiй в багатоквартирному житловому фонді"</t>
  </si>
  <si>
    <t>BR-3/5/23-04360586-6271</t>
  </si>
  <si>
    <t>ОНМ-02.06.2023-110439</t>
  </si>
  <si>
    <t>"Капітальний ремонт багатоквартирного житлового будинку по вул. Польова буд.26 у м. Буча, Бучанського району, Київської області" - заходи з усунення аварій в багатоквартирному житловому фонді"</t>
  </si>
  <si>
    <t>EX-3/5/23-04360586-6277</t>
  </si>
  <si>
    <t>ОНМ-02.06.2023-110444</t>
  </si>
  <si>
    <t>"Капiтальний ремонт багатоквартирного житлового будинку по вул. Склозаводська, буд. 6 у м. Буча, Бучанського району, Киiвської областi" - заходи з усунення аварiй в багатоквартирному житловому фонді"</t>
  </si>
  <si>
    <t>BR-3/5/23-04360586-6267</t>
  </si>
  <si>
    <t>ОНМ-26.04.2023-56416</t>
  </si>
  <si>
    <t>"Капiтальний ремонт багатоквартирного житлового будинку по вул. Яблунська, 203д у м. Буча, Бучанського району, Киiвської областi" - заходи з усунення аварiй в багатоквартирному житловому фонді</t>
  </si>
  <si>
    <t>BR-3/5/23-04360586-6262</t>
  </si>
  <si>
    <t>ОНМ-26.04.2023-55517</t>
  </si>
  <si>
    <t>"Капiтальний ремонт багатоквартирного житлового будинку по вул. Яблунська, 318а у м. Буча, Бучанського району, Киiвської областi" - заходи з усунення аварiй в багатоквартирному житловому фонді</t>
  </si>
  <si>
    <t>BR-3/5/23-04360586-6263</t>
  </si>
  <si>
    <t>ОНМ-08.05.2023-71254</t>
  </si>
  <si>
    <t>"Капітальний ремонт багатоквартирного житлового будинку по вул. Нове шосе, буд.17 у м. Буча, Бучанського району, Київської області" - заходи з усунення аварій в багатоквартирному житловому фонді"</t>
  </si>
  <si>
    <t>EX-3/5/23-04360586-6281</t>
  </si>
  <si>
    <t>ОНМ-02.06.2023-110458</t>
  </si>
  <si>
    <t>"Капітальний ремонт багатоквартирного житлового будинку по вул. Нове шосе, буд.15 у м. Буча, Бучанського району, Київської області" - заходи з усунення аварій в багатоквартирному житловому фонді"</t>
  </si>
  <si>
    <t>EX-3/5/23-04360586-6280</t>
  </si>
  <si>
    <t>ОНМ-02.06.2023-110416</t>
  </si>
  <si>
    <t>"Капiтальний ремонт багатоквартирного житлового будинку по вул. Склозаводська, буд.9 у м. Буча, Бучанського району, Киiвської областi" - заходи з усунення аварiй в багатоквартирному житловому фонді"</t>
  </si>
  <si>
    <t>BR-3/5/23-04360586-6270</t>
  </si>
  <si>
    <t>ОНМ-25.04.2023-54105</t>
  </si>
  <si>
    <t>"Капiтальний ремонт багатоквартирного житлового будинку по вул. Яблунська, буд. 203В у м. Буча, Бучанського району, Киiвської областi" - заходи з усунення аварiй в багатоквартирному житловому фонді"</t>
  </si>
  <si>
    <t>BR-3/5/23-04360586-6260</t>
  </si>
  <si>
    <t>"Капітальний ремонт багатоквартирного житлового будинку по вул. Склозаводська, буд.2 у м. Буча, Бучанського району, Київської області" - заходи з усунення аварій в багатоквартирному житловому фонді"</t>
  </si>
  <si>
    <t>BR-3/5/23-04360586-6264</t>
  </si>
  <si>
    <t>ОНМ-02.06.2023-110451</t>
  </si>
  <si>
    <t>"Капiтальний ремонт багатоквартирного житлового будинку по вул. Склозаводська, буд.7 у м. Буча, Бучанського району, Киiвської областi" - заходи з усунення аварiй в багатоквартирному житловому фонді"</t>
  </si>
  <si>
    <t>BR-3/5/23-04360586-6268</t>
  </si>
  <si>
    <t>ОНМ-02.06.2023-110456</t>
  </si>
  <si>
    <t>"Капiтальний ремонт багатоквартирного житлового будинку по вул. Яблунська, буд. 203Б у м. Буча, Бучанського району, Киiвської областi" - заходи з усунення аварiй в багатоквартирному житловому фонді"</t>
  </si>
  <si>
    <t>BR-3/5/23-04360586-6259</t>
  </si>
  <si>
    <t>ОНМ-02.06.2023-110454</t>
  </si>
  <si>
    <t>"Капiтальний ремонт багатоквартирного житлового будинку по вул. Яблунська, 203г у м. Буча, Бучанського району, Киiвськоi областi" - заходи з усунення аварiй в багатоквартирному житловому фонді</t>
  </si>
  <si>
    <t>BR-3/5/23-04360586-6261</t>
  </si>
  <si>
    <t>ОНМ-02.06.2023-110449</t>
  </si>
  <si>
    <t>Аварійно - відновлювальні роботи (капітальний ремонт) багатоквартирного житлового будинку за адресою: Харківська область, Чугуївський район, смт Старий Салтів, вул. Східна, 1</t>
  </si>
  <si>
    <t>BR-7/5/23-04014080-6480</t>
  </si>
  <si>
    <t>1148м.кв</t>
  </si>
  <si>
    <t>ОНМ-31.05.2023-104814</t>
  </si>
  <si>
    <t>Реконструкція водогону Ø 600 мм по вул. Садовій та по вул. Набережна від вул. Нікольська до р. Інгул, м. Миколаїв.</t>
  </si>
  <si>
    <t>RE-16/5/23-35989356-6883</t>
  </si>
  <si>
    <t>Наказ директора департамента містобудування, архітектури, капітального будівництва та супроводження проєктів розвмитку Миколаївської ОВА від 07.06.2023 № 48-од</t>
  </si>
  <si>
    <t>ТОВ "Експертиза ЗО" м. Харьков, Реєстраційний номер EX01:6194-8569-7677-8555, Експертний звіт № 45/23П від 02 червня 2023</t>
  </si>
  <si>
    <t>Нове будівництво окремо розташованої захисної споруди (тимчасового сховища) на території Закладу дошкільної освіти (ясла-садок) №8 «Теремок» - центру Софії Русової Славутицької міської ради Вишгородського району Київської області за адресою: Київська область, Вишгородський район, м. Славутич, Добринінський квартал, буд.2</t>
  </si>
  <si>
    <t>CO-9/5/23-21467647-6587</t>
  </si>
  <si>
    <t>Славутицька міська територіальна громада Вишгородського району</t>
  </si>
  <si>
    <t>м. Славутич</t>
  </si>
  <si>
    <t>Капітальний ремонт житлового будинку за адресою: Київська обл., Бучанський район, сел. Гостомель, пров.Мальовничий 3</t>
  </si>
  <si>
    <t>BR-15/5/23-21467647-6836</t>
  </si>
  <si>
    <t>Гостомельська селищна територіальна громада Бучанського району</t>
  </si>
  <si>
    <t>смт Гостомель</t>
  </si>
  <si>
    <t>№274 від 15 червня 2023 року</t>
  </si>
  <si>
    <t>ТОВ "ВІНБУД - ЕКСПЕРТ" № 12-23-2ЕКЧ від 05.05.2023</t>
  </si>
  <si>
    <t>ОНМ-03.05.2023-65754</t>
  </si>
  <si>
    <t>Капітальний ремонт житлового будинку за адресою: Київська обл., Бучанський район, сел. Гостомель, пров.Мальовничий 5</t>
  </si>
  <si>
    <t>BR-15/5/23-21467647-6842</t>
  </si>
  <si>
    <t>№275 від 15 червня 2023 року</t>
  </si>
  <si>
    <t>ТОВ "ВІНБУД - ЕКСПЕРТ" № 13-23-2ЕКЧ від 05.05.2023</t>
  </si>
  <si>
    <t>ОНМ-03.05.2023-65760</t>
  </si>
  <si>
    <t>Реконструкція водогону Ø 500 мм по просп. Центральний від вул.3-тя Слобідська до вул. Мала Морська, м. Миколаїв.</t>
  </si>
  <si>
    <t>RE-16/5/23-35989356-6880</t>
  </si>
  <si>
    <t>Наказ директора департамента містобудування, архітектури, капітального будівництва та супроводження проєктів розвмитку Миколаївської ОВА від 07.06.2023 № 46-од</t>
  </si>
  <si>
    <t>ТОВ "Експертиза ЗО" м. Харьков, Реєстраційний номер EX01:6193-3844-5730-8026, Експертний звіт № 43/23П від 02 червня 2023</t>
  </si>
  <si>
    <t>Реконструкція водогону Ø 500 мм по просп. Центральний від вул. Маршала Василевського до вул. 3-та Слобідська, м. Миколаїв.</t>
  </si>
  <si>
    <t>RE-16/5/23-35989356-6878</t>
  </si>
  <si>
    <t>Наказ директора департамента містобудування, архітектури, капітального будівництва та супроводження проєктів розвмитку Миколаївської ОВА від 07.06.2023 № 47-од</t>
  </si>
  <si>
    <t>ТОВ "Експертиза ЗО" м. Харьков, Реєстраційний номер EX01:6178-7114-8168-0900, Експертний звіт № 42/23П від 02 червня 2023</t>
  </si>
  <si>
    <t>Будівництво запасного (дублюючого) пункту управління Кременчуцької ТЕЦ за адресою Полтавська область, м. Кременчук, вул. Свіштовська, 2</t>
  </si>
  <si>
    <t>BR-12/4/23-03338030-5562</t>
  </si>
  <si>
    <t>м.Кременчук</t>
  </si>
  <si>
    <t>113201 осіб та1616 особових рахунків бюджетних та інших споживачів</t>
  </si>
  <si>
    <t>1840МВт</t>
  </si>
  <si>
    <t>ОНМ-10.05.2023-75683</t>
  </si>
  <si>
    <r>
      <rPr>
        <sz val="12"/>
        <color rgb="FF080000"/>
        <rFont val="Calibri"/>
      </rPr>
      <t>Аварійно - відновлювальні роботи (капітальний ремонт) багатоквартирного житлового будинку за адресою:</t>
    </r>
    <r>
      <rPr>
        <sz val="12"/>
        <color rgb="FF000000"/>
        <rFont val="Calibri"/>
      </rPr>
      <t xml:space="preserve"> </t>
    </r>
    <r>
      <rPr>
        <sz val="12"/>
        <color rgb="FF080000"/>
        <rFont val="Calibri"/>
      </rPr>
      <t>Харківська область, Чугуївський район смт Старий Салтів, вул. Світла, 51</t>
    </r>
  </si>
  <si>
    <t>BR-7/5/23-04014080-6468</t>
  </si>
  <si>
    <t>6180м.кв</t>
  </si>
  <si>
    <t>ОНМ-17.05.2023-84386</t>
  </si>
  <si>
    <t>Аварійно - відновлювальні роботи (капітальний ремонт) гуртожитку за адресою:Харківська область, Чугуївський район, смт Старий Салтів, вул. Культури,1-А</t>
  </si>
  <si>
    <t>BR-7/5/23-04014080-6485</t>
  </si>
  <si>
    <t>5276м.кв</t>
  </si>
  <si>
    <t>ОНМ-05.05.2023-69525</t>
  </si>
  <si>
    <t>"Нове будівництво захисної споруди цивільного захисту (протирадіаційного укриття) на 390 осіб за адресою: Київська область, Вишгородський район, село Нові Петрівці, вулиця Свято-Покровська, 52"</t>
  </si>
  <si>
    <t>CO-30/4/23-20583699-5992</t>
  </si>
  <si>
    <t>Петрівська сільська рада Вишгородського району</t>
  </si>
  <si>
    <t>Петрівська сільська громада, Вишгородський район</t>
  </si>
  <si>
    <t>с. Нові Петрівці</t>
  </si>
  <si>
    <t>391,32 м2</t>
  </si>
  <si>
    <t>Аварійно - відновлювальні роботи (капітальний ремонт) багатоквартирного житлового будинку за адресою: Харківська область, Чугуївський район, смт Старий Салтів, вул. Світла, 49</t>
  </si>
  <si>
    <t>BR-7/5/23-04014080-6479</t>
  </si>
  <si>
    <t>ОНМ-05.05.2023-69322</t>
  </si>
  <si>
    <r>
      <rPr>
        <sz val="12"/>
        <color rgb="FF000000"/>
        <rFont val="Calibri"/>
      </rPr>
      <t>Аварійно - відновлювальні роботи (капітальний ремонт) багатоквартирного житлового будинку за адресою:</t>
    </r>
    <r>
      <rPr>
        <sz val="12"/>
        <color rgb="FF000000"/>
        <rFont val="Calibri"/>
      </rPr>
      <t xml:space="preserve"> </t>
    </r>
    <r>
      <rPr>
        <sz val="12"/>
        <color rgb="FF080000"/>
        <rFont val="Calibri"/>
      </rPr>
      <t>Харківська область, Чугуївський район, смт Старий Салтів, вул. Садова, 87</t>
    </r>
  </si>
  <si>
    <t>BR-7/5/23-04014080-6469</t>
  </si>
  <si>
    <t>ОНМ-04.05.2023-68503</t>
  </si>
  <si>
    <t>Капітальний ремонт нежитлової будівлі "Центр безпеки громадян" за адресою: вул. Овруцька, 7б, в с. Велика Хайча, Коростенського району, Житомирської області</t>
  </si>
  <si>
    <t>BR-4/4/23-39932654-4922</t>
  </si>
  <si>
    <t>червоний</t>
  </si>
  <si>
    <t>Центр безпеки</t>
  </si>
  <si>
    <t>Житомирська ОВА</t>
  </si>
  <si>
    <t>Житомирська</t>
  </si>
  <si>
    <t>Овруцька міська територіальна громада</t>
  </si>
  <si>
    <t>с.Велика Хайча</t>
  </si>
  <si>
    <r>
      <rPr>
        <sz val="12"/>
        <color rgb="FF000000"/>
        <rFont val="Calibri"/>
      </rPr>
      <t>1 об</t>
    </r>
    <r>
      <rPr>
        <sz val="12"/>
        <color rgb="FF000000"/>
        <rFont val="Calibri"/>
      </rPr>
      <t>’</t>
    </r>
    <r>
      <rPr>
        <sz val="12"/>
        <color rgb="FF000000"/>
        <rFont val="Calibri"/>
      </rPr>
      <t>єкт</t>
    </r>
  </si>
  <si>
    <t>Аварійно-відновлювальні роботи (капітальний ремонт) багатоквартирного житлового будинку по вул. Ужвій Наталії, 60 в м. Харків</t>
  </si>
  <si>
    <t>BR-5/6/23-04058516-7498</t>
  </si>
  <si>
    <t>Харківська міська рада</t>
  </si>
  <si>
    <t>Харків</t>
  </si>
  <si>
    <t>Харківська (UA63120270000028556)</t>
  </si>
  <si>
    <t>місто Харків</t>
  </si>
  <si>
    <t>20883,5 м.кв</t>
  </si>
  <si>
    <t>ОНМ-20.03.2023-18357</t>
  </si>
  <si>
    <t>Капітальний ремонт (відновлення) багатоквартирного житлового будинку, пошкодженого внаслідок військової агресії російської федерації, за адресою: Київська обл., Бучанського р-н., смт Макарів, вул. Довженка Олександра, 34</t>
  </si>
  <si>
    <t>BR-16/5/23-04362183-6891</t>
  </si>
  <si>
    <t>Макаріська селищна територіальна громада</t>
  </si>
  <si>
    <t>смт Макарів</t>
  </si>
  <si>
    <t>30 квартир</t>
  </si>
  <si>
    <t>ОНМ-06.06.2023-113896</t>
  </si>
  <si>
    <t>"Капiтальний ремонт багатоквартирного житлового будинку по вул. Вокзальна, буд.129Г у м. Буча, Бучанського району, Киiвської областi" - заходи з усунення аварiй в багатоквартирному житловому фонді"</t>
  </si>
  <si>
    <t>BR-3/5/23-04360586-6273</t>
  </si>
  <si>
    <t>ОНМ-02.06.2023-110420</t>
  </si>
  <si>
    <t>Капітальний ремонт водогрійної котельні зруйнованого підприємства Охтирські теплові мережі (Охтирська ТЕЦ)</t>
  </si>
  <si>
    <t>BR-16/5/23-40516392-6915</t>
  </si>
  <si>
    <t>Охтирська міська рада</t>
  </si>
  <si>
    <t>Сумська</t>
  </si>
  <si>
    <t>Охтирська</t>
  </si>
  <si>
    <t>м. Охтирка</t>
  </si>
  <si>
    <t>30 МВт</t>
  </si>
  <si>
    <t>ОНМ-26.04.2023-56525</t>
  </si>
  <si>
    <t>Капітальний ремонт головного корпусу котлотурбінного цеху Кременчуцької ТЕЦ за адресою Полтавська область, м. Кременчук, вул. Свіштовська, 2: 1 черга - капітальний ремонт несучих та огороджуючих конструкцій в осях А-Г/1-28 будівлі; 2 черга - капітальний ремонт приміщень для роботи персоналу БЩУ №1 та №2 в будівлі.</t>
  </si>
  <si>
    <t>Аварійно-відновлювальні роботи (капітальний ремонт) багатоквартирного житлового будинку по вул. Бучми, 36 в м. Харків</t>
  </si>
  <si>
    <t>BR-5/6/23-04058516-7499</t>
  </si>
  <si>
    <t>7706,24 м.кв</t>
  </si>
  <si>
    <t>ОНМ-27.12.2022-223</t>
  </si>
  <si>
    <t>Реконструкція ХВО на філії ТЕЦ-3 КП "ХТМ" вул. Енергетична, 3 у м. Харків</t>
  </si>
  <si>
    <t>RE-5/6/23-04058516-7485</t>
  </si>
  <si>
    <t>300 м. куб.</t>
  </si>
  <si>
    <t>ОНМ-05.07.2023-150316</t>
  </si>
  <si>
    <t>Капітальний ремонт протирадіаційного укриття №67388 Люхчанського ліцею Сарненської міської ради по вул. Центральна, 6 в с.Люхча Сарненського району Рівненської області</t>
  </si>
  <si>
    <t>BR-15/4/23-04057770-5605</t>
  </si>
  <si>
    <t>с. Люхча</t>
  </si>
  <si>
    <t>1394 місця</t>
  </si>
  <si>
    <t>Реконструкція багатоквартирного житлового будинку за адресою: вул. Захисників України, 25 м. Умань Черкаської області</t>
  </si>
  <si>
    <t>RE-28/5/23-40422357-7325</t>
  </si>
  <si>
    <t>Черкаська ОВА</t>
  </si>
  <si>
    <t>Черкаська</t>
  </si>
  <si>
    <t>Уманська міська територіальна громада</t>
  </si>
  <si>
    <t>місто Умань</t>
  </si>
  <si>
    <t>субвенції з бюджетів інших громад</t>
  </si>
  <si>
    <t>приватна</t>
  </si>
  <si>
    <r>
      <rPr>
        <sz val="12"/>
        <color rgb="FF000000"/>
        <rFont val="Calibri"/>
      </rPr>
      <t>4 198,4 м</t>
    </r>
    <r>
      <rPr>
        <vertAlign val="superscript"/>
        <sz val="12"/>
        <color rgb="FF000000"/>
        <rFont val="Calibri"/>
      </rPr>
      <t>2</t>
    </r>
  </si>
  <si>
    <t>ОНМ-28.06.2023-143504</t>
  </si>
  <si>
    <t>Нове будівництво захисної споруди цивільного захисту на території Бориспільського ліцею «Патріот» по вул.Глибоцька, 122 в м.Бориспіль Київської області</t>
  </si>
  <si>
    <t>CO-16/5/23-21467647-6917</t>
  </si>
  <si>
    <t>Реконструкція Харківської ТЕЦ-3 КП "Харківські теплові мережі" за наслідками ракетно-бомбових ударів під час військової агресії РФ в частині аварійного відновлювання котла ст. № 4 зі встановленням у існуючій комірці нового парового котла на високі параметри типу Е-160-8-500Г</t>
  </si>
  <si>
    <t>RE-5/6/23-04058516-7487</t>
  </si>
  <si>
    <t>160 т. пара</t>
  </si>
  <si>
    <t>Реконструкція водогону Ø 600 мм по вул. Садовій від вул. Чкалова до вул. Нікольська, м. Миколаїв.</t>
  </si>
  <si>
    <t>RE-16/5/23-35989356-6881</t>
  </si>
  <si>
    <t>Капітальний ремонт в житловому будинку за адресою: вул. Остромирська, будинок 67, селище Гостомель, Бучанського району, Київської області</t>
  </si>
  <si>
    <t>BR-23/5/23-21467647-7218</t>
  </si>
  <si>
    <t>ОНМ-23.06.2023-137281</t>
  </si>
  <si>
    <t>Реконструкція секції 3А градирні Кременчуцької ТЕЦ за адресою Полтавська область, м. Кременчук, вул. Свіштовська, 2</t>
  </si>
  <si>
    <t>Реконструкція дюкеру в мкр. Соляні через р. Інгул, 2 нитки Ø 500 мм, м. Миколаїв.</t>
  </si>
  <si>
    <t>RE-16/5/23-35989356-6884</t>
  </si>
  <si>
    <t>Реконструкція водогону Ø 1000 мм по вул. Молодіжна від вул. Приміська до вул. Турбіна, м. Миколаїв.</t>
  </si>
  <si>
    <t>RE-16/5/23-35989356-6876</t>
  </si>
  <si>
    <t>Реконструкція водогону Ø 1000 мм по вул. Новозаводська та просп. Миру від вул. Турбіна до НСВ III за адресою: вул. Миколаївська, 14, м. Миколаїв.</t>
  </si>
  <si>
    <t>RE-16/5/23-35989356-6877</t>
  </si>
  <si>
    <t>Реконструкція водогону Ø 1000 мм по мкр. Богоявленський від водопровідних очисних споруд за адресою: вул. Янтарна №324Є до вул. 2-га Січова, м. Миколаїв</t>
  </si>
  <si>
    <t>RE-16/5/23-35989356-6869</t>
  </si>
  <si>
    <t>Реконструкція водогону Ø 1000 мм по мкр. Богоявленський від вул. 2-га Січова до вул. Приміська, м. Миколаїв.</t>
  </si>
  <si>
    <t>RE-16/5/23-35989356-6874</t>
  </si>
  <si>
    <t>Реконструкція водогону Ø 600 мм по просп. Героїв України та по пров. Парусний від дюкеру до вул. Флотська, м. Миколаїв.</t>
  </si>
  <si>
    <t>RE-16/5/23-35989356-6885</t>
  </si>
  <si>
    <t>Реконструкція водогону Ø 600 мм по вул. Флотська від пров. Парусний до вул. А. Шептицького, м. Миколаїв.</t>
  </si>
  <si>
    <t>RE-16/5/23-35989356-6886</t>
  </si>
  <si>
    <t>Реконструкція водогону Ø 600 мм по вул. Флотська від вул. А. Шептицького до НСВ «Північний» за адресою: вул. Архітектора Старова,3/1, м. Миколаїв.</t>
  </si>
  <si>
    <t>RE-16/5/23-35989356-6887</t>
  </si>
  <si>
    <t>Будівництво споруди цивільного захисту (укриття) на території Цепцевицького ліцею Сарненської міської ради по вул. Центральна, 60 в с. Цепцевичі Сарненського району Рівненської області</t>
  </si>
  <si>
    <t>CO-15/4/23-04057770-5604</t>
  </si>
  <si>
    <t>с. Цепцевичі</t>
  </si>
  <si>
    <t>Капітальний ремонт будівлі гуртожитка для розміщення внутрішньо переміщених та/або евакуйованих осіб по вул. Промислова, 19/2 в м. Глобине, Кременчуцького району, Полтавської області</t>
  </si>
  <si>
    <t>BR-5/4/23-04382056-4953</t>
  </si>
  <si>
    <t>Глобинська ТГ</t>
  </si>
  <si>
    <t>м. Глобине</t>
  </si>
  <si>
    <t>Площа 808,1 кв.м; 24 кімнати</t>
  </si>
  <si>
    <t>«Капітальний ремонт частини елементів покрівлі лікувального корпусу комунального некомерційного підприємства Київської обласної ради "Київська обласна дитяча лікарня" за адресою: Київська обл., Києво -Святошинський р-н, м. Боярка, вул. Хрещатик, 83.»(коригування)"</t>
  </si>
  <si>
    <t>BR-9/5/23-21467647-6590</t>
  </si>
  <si>
    <t>Охорона здоров'я</t>
  </si>
  <si>
    <t>ТОВ "УКРЕКСПЕРТИЗА ГРУП" № 0075-4299-23/УЕГ/А від 05.06.2023</t>
  </si>
  <si>
    <t>4425 м.кв</t>
  </si>
  <si>
    <t>ОНМ-09.06.2023-118926</t>
  </si>
  <si>
    <t>Реконструкція громадського будинку, що знаходиться за адресою вул. Корчукова, буд. 2в, в с. Нехвороща, Полтавського району Полтавської області під багатоквартирний житловий будинок для облаштування місць проживання внутрішньо переміщених та евакуйованих осіб</t>
  </si>
  <si>
    <t>RE-4/4/23-04382613-4918</t>
  </si>
  <si>
    <t>Нехворощанська ТГ</t>
  </si>
  <si>
    <t>с. Нехвороща</t>
  </si>
  <si>
    <t>4 квартири</t>
  </si>
  <si>
    <t>Ремонт (реставраційний) приміщень захисної споруди цивільного захисту (обліковий № 96006) ОКНП "Чернівецька обласна клінічна лікарня" по вул. Головній, 137 в м. Чернівці</t>
  </si>
  <si>
    <t>RS-16/5/23-04014252-6911</t>
  </si>
  <si>
    <t>м. Чернівці</t>
  </si>
  <si>
    <t>понад 4000</t>
  </si>
  <si>
    <t>200 осіб</t>
  </si>
  <si>
    <t>Аварійно-відновлювальні роботи (капітальний ремонт) внутрішніх приміщень будівлі амбулаторії комунального некомерційного підприємства "Центр первинної медико-санітарної допомоги" Малоданилівської селищної ради, розташованого за адресою: Харківська область, Харківський район, с. Черкаська Лозова, вул. Колективістів, 3-Б</t>
  </si>
  <si>
    <t>BR-6/4/23-04014080-5052</t>
  </si>
  <si>
    <t>Малоданилівська</t>
  </si>
  <si>
    <t>с. Черкаська Лозова</t>
  </si>
  <si>
    <t>Наказ від 18.04.2023 №11-о</t>
  </si>
  <si>
    <t>ТОВ "Професійна будівельна експертиза", 18.04.2023 № 1-23-11</t>
  </si>
  <si>
    <t>254,3м.кв</t>
  </si>
  <si>
    <t>ОНМ-05.05.2023-70471</t>
  </si>
  <si>
    <t>Капітальний ремонт будівлі пожежного депо на 6 виїздів за адресою м. Чернігів, проспект Миру, 190а з виділенням черговості: 1-ша черга - капітальний ремонт частини покрівлі, входів до підвалів; 2-га черга - утеплення фасадів</t>
  </si>
  <si>
    <t>BR-7/5/23-38590042-6447</t>
  </si>
  <si>
    <t>МВС</t>
  </si>
  <si>
    <t>Чернігівська міська громада</t>
  </si>
  <si>
    <t>Наказ від 21.06.2023 № 19/70</t>
  </si>
  <si>
    <t>ТОВ "Сіверексперт" № 02/090/23 31.05.2023</t>
  </si>
  <si>
    <t>200000 мешканців громади</t>
  </si>
  <si>
    <t>надання послуг 200000 мешканцям громади</t>
  </si>
  <si>
    <t>ОНМ-19.01.2023-1590</t>
  </si>
  <si>
    <t>"Реконструкція будівлі амбулаторії загальної практики сімейної медицини з облаштуванням службових приміщень для проживання медичних працівників зі статусом ВПО (реконструкція), за адресою: Україна, Київська область, Фастівський район, Боярська територіальна громада, с. Жорнівка, пров. Озерний, 4 "</t>
  </si>
  <si>
    <t>RE-7/5/23-21467647-6531</t>
  </si>
  <si>
    <t>с.Жорнівка</t>
  </si>
  <si>
    <t>Рішення Виконавчого комітету Боярської міської ради від 11.05.2023 № 4/7</t>
  </si>
  <si>
    <t>ТОВ "Перша будівельна експертиза" № 230425-02/В від 28.04.2023</t>
  </si>
  <si>
    <t>ОНМ-27.03.2023-24164</t>
  </si>
  <si>
    <t>відхилити
буде профінансовано через проект HEAL (Світовий Банк)</t>
  </si>
  <si>
    <t>«Капітальний ремонт Новобиківської сільської амбулаторії за адресою: вулиця Центральна, 4, село Новий Биків, Ніжинського району, Чернігівської області»</t>
  </si>
  <si>
    <t>BR-8/4/23-04414721-5303</t>
  </si>
  <si>
    <t>Новобасанська</t>
  </si>
  <si>
    <t>с. Новий Биків</t>
  </si>
  <si>
    <t>ТОВ "ПЕРША БУДІВЕЛЬНА ЕКСПЕРТИЗА" № 230323-01/В від 01.05.2023</t>
  </si>
  <si>
    <t>ОНМ-11.05.2023-76765</t>
  </si>
  <si>
    <t>Нове будівництво Командно-диспетчерського пункту (пункту управління польотами) аеродрому «Ніжин» за адресою: Чернігівська обл., м. Ніжин, вул. Космонавтів, 90</t>
  </si>
  <si>
    <t>CO-8/4/23-33965532-5143</t>
  </si>
  <si>
    <t>ДСНС</t>
  </si>
  <si>
    <t>Ніжинська міська громада</t>
  </si>
  <si>
    <t>м.Ніжин</t>
  </si>
  <si>
    <t>Державний бюджет</t>
  </si>
  <si>
    <t>Наказ від 20.12.2022р №630</t>
  </si>
  <si>
    <t>ТОВ «УКРЕКСПЕРТИЗА ГРУП» 16.12.2022р № ЛВ 0286-5787-22/УЕГ/А</t>
  </si>
  <si>
    <t>Кількість повітряних суден обслуговуючих за годину 15-25, в тому числі зліт – посадок 15-18</t>
  </si>
  <si>
    <t>ОНМ-17.01.2023-1474</t>
  </si>
  <si>
    <t>Розроблення проектно-кошторисної документації на проектування об’єкта будівництва: «Нове будівництво Державного пожежно-рятувального посту Головного управління ДСНС України у Херсонській області в селищі Високопілля по вул. Банкова, 10в»</t>
  </si>
  <si>
    <t>CO-8/4/23-25899361-5283</t>
  </si>
  <si>
    <t>Розроблення ПКД</t>
  </si>
  <si>
    <t>Херсонська</t>
  </si>
  <si>
    <t>Високопільська</t>
  </si>
  <si>
    <t>смт Високопілля</t>
  </si>
  <si>
    <t>надання послуг 11000 мешканця селища</t>
  </si>
  <si>
    <t>Надання послуг 11000 мешканця селища</t>
  </si>
  <si>
    <t>4) розроблення проектної (проектно-кошторисної) документації для об’єктів, які зруйновані внаслідок збройної агресії Російської Федерації проти України;</t>
  </si>
  <si>
    <t>ОНМ-04.05.2023-68352</t>
  </si>
  <si>
    <t>Аварійно-відновлювальні роботи (капітальний ремонт) КЗ "Мереф'янська загальноосвітня школа І-ІІІ ступенів №6" Мереф'янської міської ради Харківської області, за адресою: Харківська область, Харківський район, м. Мерефа, вул. 5 Вересня, 87</t>
  </si>
  <si>
    <t>BR-6/4/23-04014080-5041</t>
  </si>
  <si>
    <t>Освіта</t>
  </si>
  <si>
    <t>Мереф'янська</t>
  </si>
  <si>
    <t>м. Мерефа</t>
  </si>
  <si>
    <t>2023-2026</t>
  </si>
  <si>
    <t>Наказ від 14.06.2023 №53-о</t>
  </si>
  <si>
    <t>ТОВ "Експертиза МВК", 01 червня 2023 № 42327</t>
  </si>
  <si>
    <t>1949,1м.кв</t>
  </si>
  <si>
    <t>ОНМ-06.05.2023-70793</t>
  </si>
  <si>
    <t>Реконструкція будівлі №1 Талалаївського ліцею Талалаївської сільської ради Ніжинського району Чернігівської області по вул. Шкільній, 1 в с. Талалаївка Ніжинського району Чернігівської області з виділенням черговості. І черга - дах; II черга - фасад; III черга - внутрішнє опорядження приміщень з улаштуванням санвузлів</t>
  </si>
  <si>
    <t>RE-23/4/23-04415258-5851</t>
  </si>
  <si>
    <t>жовтий</t>
  </si>
  <si>
    <t>Талалаївська сільська</t>
  </si>
  <si>
    <t>с. Талалаївка</t>
  </si>
  <si>
    <t>ТОВ "Перша будівельна експертиза" від 20.06.2023 року № 230530-03/В</t>
  </si>
  <si>
    <t>ОНМ-17.02.2023-97104</t>
  </si>
  <si>
    <t>Капітальний ремонт Михайло-Коцюбинського ліцею Михайло-Коцюбинської селищної ради Чернігівського району Чернігівської області за адресою: смт Михайло-Коцюбинське, вул. Садова, 60</t>
  </si>
  <si>
    <t>BR-9/4/23-04412509-5387</t>
  </si>
  <si>
    <t>Михайло-Коцюбинська</t>
  </si>
  <si>
    <t>смт Михайло-Коцюбинське</t>
  </si>
  <si>
    <t>Рішення виконавчого комітету № 147 від 27.09.2022р.</t>
  </si>
  <si>
    <t>ТОВ "СІВЕРЕКСПЕРТ" 15.09.2022 №02/088/22</t>
  </si>
  <si>
    <t>ОНМ-11.05.2023-76607</t>
  </si>
  <si>
    <t>Капітальний ремонт щодо покращення енергозбереження будівлі комунального закладу "Бабинецький заклад загальної середньої освіти І-ІІІ ступенів №13" за адресою: Київська область, Бучанський район, с. Бабинці, вул. Травнева, 70а (утеплення фасадів) - відновлювальні роботи та заходи з усунення аварій</t>
  </si>
  <si>
    <t>BR-3/5/23-04360586-6295</t>
  </si>
  <si>
    <t>с.Бабинці</t>
  </si>
  <si>
    <t>Рішення Бучанської міської ради від 13.01.2023 № 24</t>
  </si>
  <si>
    <t>Експертний звіт 143-4303-22/УЕГ/А від 07.12.2022 ТОВ "УКРЕКСПЕРТИЗА ГРУП"</t>
  </si>
  <si>
    <t>ОНМ-02.06.2023-110421</t>
  </si>
  <si>
    <t>Капітальний ремонт будівлі хірургічного корпусу КНП «Чернігівська обласна лікарня» ЧОР в м. Чернігів, вул. Волковича, 25 (відділення щелепно-лицьової хірургії та хірургічної стоматології)</t>
  </si>
  <si>
    <t>BR-16/03/2023-37641918-164</t>
  </si>
  <si>
    <t>Наказ від 11.11.2022 №258-АГД</t>
  </si>
  <si>
    <t>ТОВ "Сіверексперт" №02/132/22 від 03.11.2022р.</t>
  </si>
  <si>
    <t>ОНМ-16.01.2023-1083</t>
  </si>
  <si>
    <t>«Капітальний ремонт будівлі Новобиківського ЗЗСО І-ІІІ ступенів в с. Новий Биків, Ніжинського району, Чернігівської області»</t>
  </si>
  <si>
    <t>BR-8/4/23-04414721-5305</t>
  </si>
  <si>
    <t>№10-24/2022 від 21.12.2022</t>
  </si>
  <si>
    <t>ТОВ "ПЕРША БУДІВЕЛЬНА ЕКСПЕРТИЗА" №221026-03/В від 11.11.2022</t>
  </si>
  <si>
    <t>ОНМ-11.05.2023-76687</t>
  </si>
  <si>
    <t>Галузі</t>
  </si>
  <si>
    <t>Захисні споруди цивільного захисту</t>
  </si>
  <si>
    <t>Водопостачання/водовідведення</t>
  </si>
  <si>
    <t>Центри безпеки</t>
  </si>
  <si>
    <t xml:space="preserve">ДСНС </t>
  </si>
  <si>
    <t>РАЗОМ</t>
  </si>
  <si>
    <t>Розпорядники коштів</t>
  </si>
  <si>
    <t>Обласні військові адміністрації (11)</t>
  </si>
  <si>
    <t>ОМС</t>
  </si>
  <si>
    <t>МОН</t>
  </si>
  <si>
    <t>Категорія</t>
  </si>
  <si>
    <t>Бали Кв</t>
  </si>
  <si>
    <t>Вартість проєкту на одного користувача об’єкту, тис. грн.</t>
  </si>
  <si>
    <t>Kф</t>
  </si>
  <si>
    <t>Спроможність громад (річний бюджет тис. грн. на одного мешканця)</t>
  </si>
  <si>
    <t>Kс</t>
  </si>
  <si>
    <t>Додаткові бали</t>
  </si>
  <si>
    <t>Проєкти, що забезпечують первинні потреби громадян, які постраждали внаслідок військової агресії:</t>
  </si>
  <si>
    <t xml:space="preserve">Менше 1,0	</t>
  </si>
  <si>
    <t>10 балів</t>
  </si>
  <si>
    <t>Мінімально - 1</t>
  </si>
  <si>
    <t>Чи відноситься регіон до визначених 12 областей, які найбліьше постраждали внаслідок ваійськових дій</t>
  </si>
  <si>
    <t>Так - 5 балів, Ні - 0 балів</t>
  </si>
  <si>
    <t>1 - відновлення житлової інфраструктури, пошкодженої внаслідок збройної агресії, яка не підпадає під процедуру компенсації; облаштування тимчасового житла для внутрішньо переміщених осіб (ВПО); ліквідація наслідків руйнувань житлової інфраструктури</t>
  </si>
  <si>
    <t>A</t>
  </si>
  <si>
    <t>1,0 - 10,0</t>
  </si>
  <si>
    <t xml:space="preserve"> 8 балів</t>
  </si>
  <si>
    <t>Максимально - 25</t>
  </si>
  <si>
    <t>1 бал</t>
  </si>
  <si>
    <t>Чи розроблено ПКД</t>
  </si>
  <si>
    <t>Так - 3 балів, 
Тільки експертиза - 2
Ні - 0 балів</t>
  </si>
  <si>
    <t>2 – відновлення доступу до базових послуг (електро-, газо-, водо- і теплопостачання), надання яких було порушено внаслідок збройної агресії</t>
  </si>
  <si>
    <t>10,0-50,0</t>
  </si>
  <si>
    <t>6 балів</t>
  </si>
  <si>
    <t xml:space="preserve">Розрахунок </t>
  </si>
  <si>
    <t>-0.375*Х+10.375</t>
  </si>
  <si>
    <t xml:space="preserve">Співфінансування </t>
  </si>
  <si>
    <t>Частка співфінансування * 20, але не більше 10</t>
  </si>
  <si>
    <t>3 – відновлення критичних об'єктів транспортної інфраструктури, пошкоджених внаслідок збройної агресії, щодо якої відсутня доступна альтернативна або така альтернатива передбачає значне подовження транспортного маршруту з’єднання з громадами та територіями відновлення (зруйновані мости, тунелі, шляхопроводи тощо)</t>
  </si>
  <si>
    <t>50,0-250,0</t>
  </si>
  <si>
    <t>4 бали</t>
  </si>
  <si>
    <t>4 – спорудження та модернізація об'єктів цивільного захисту населення та реалізація заходів ліквідації загроз воєнного, техногенного та екологічного характеру на територіях відновлення</t>
  </si>
  <si>
    <t>250,0-500,0</t>
  </si>
  <si>
    <t>2 бали</t>
  </si>
  <si>
    <t>Проєкти, спрямовані на відновлення функціонування служб екстреної допомоги та базової соціальної підтримки населення:</t>
  </si>
  <si>
    <t>500,0-1 000,0</t>
  </si>
  <si>
    <t>5 – відновлення функціонування служб екстреної медичної допомоги та аварійно-рятувальних служб на територіях відновлення та/або призначених для ВПО (у випадку, якщо ВПО є основною категорією користувачів такого об'єкту)</t>
  </si>
  <si>
    <t>B</t>
  </si>
  <si>
    <t>понад 1 000</t>
  </si>
  <si>
    <t>0 балів</t>
  </si>
  <si>
    <t>6 - відновлення послуг первинної медицини, реабілітації постраждалих, соціальної допомоги населенню на територіях відновлення та/або призначених для ВПО (у випадку, якщо ВПО є основною категорією користувачів такого об'єкту)</t>
  </si>
  <si>
    <t>Проєкти, спрямовані на відновлення життєдіяльності громад та відновлення функцій держави на територіях відновлення, вказаних в підпунктах 1-3, пункту 4 Порядку визначення територій відновлення:</t>
  </si>
  <si>
    <t>7 – відновлення іншої транспортної та енергетичної інфраструктури, не зазначеної в пунктах 2-3, яка зазнала руйнувань внаслідок збройної агресії та потребує відновлення для забезпечення нормальної життєдіяльності громад</t>
  </si>
  <si>
    <t>C</t>
  </si>
  <si>
    <t>8 – відновлення міських пасажирських перевезень (для комунального транспорту) та залізничних пасажирських перевезень, функціонування яких було порушено внаслідок військової агресії</t>
  </si>
  <si>
    <t>9 - відновлення інфраструктури забезпечення виконання основних функцій держави в громадах (інфраструктура Нацполіції, ДСНС, ЦНАП та ін.)</t>
  </si>
  <si>
    <t>Проєкти, спрямовані на відновлення об’єктів соціальної інфраструктури:</t>
  </si>
  <si>
    <t>10 - відновлення пошкоджених і зруйнованих закладів дошкільної освіти, загальної середньої освіти (в тому числі закупівля необхідних об’єктів для забезпечення відновлення роботи таких об'єктів, наприклад шкільні автобуси, ПК, обладнання тощо)</t>
  </si>
  <si>
    <t>D</t>
  </si>
  <si>
    <t>11 – відновлення інженерних мереж (комунікацій), поштових послуг та інших послуг зв'язку, пошкоджених внаслідок військової агресії</t>
  </si>
  <si>
    <t>12 - відновлення об’єктів забезпечення інших комунальних послуг (зокрема вивезення ТРПВ, служб утримання громадських місць та ін.)</t>
  </si>
  <si>
    <t>13 - відновлення закладів спеціалізованої медичної допомоги, що були пошкоджені або зруйновані внаслідок збройної агресії</t>
  </si>
  <si>
    <t>14 - відновлення іншої інфраструктури забезпечення виконання функцій держави (адміністративні будівлі, будівлі судів, органів виконавчої влади, контролюючих органів та ОМС)</t>
  </si>
  <si>
    <t>Проєкти відновлення об'єктів соціального та культурного добробуту громад, що постраждали внаслідок збройної агресії:</t>
  </si>
  <si>
    <t>15 - відновлення закладів професійної та вищої освіти, інших освітніх закладів, що були пошкоджені або зруйновані внаслідок збройної агресії, окрім закладів, які забезпечують загальну середню освіту, передбачених п.10</t>
  </si>
  <si>
    <t>E</t>
  </si>
  <si>
    <t>16 - відновлення пам’яток архітектури, бібліотек, об’єктів культурного та історичного значення, що були пошкоджені або зруйновані внаслідок збройної агресії</t>
  </si>
  <si>
    <t>17 - відновлення об’єктів громадського простору, спорту та дозвілля (стадіони, спортивні майданчики, парки, сквери, зони відпочинку тощо), що були пошкоджені або зруйновані внаслідок збройної агресії</t>
  </si>
  <si>
    <t>Проєкти відновлення розвитку громад та територій, які зазнали негативного впливу через військову агресію (не пов’язані з об’єктами руйнування):</t>
  </si>
  <si>
    <t>18 - Проєкти модернізації транспортної та енергетичної інфраструктури, які мають позитивний соціальний чи економічний вплив та сприяють подоланню наслідків військової агресії, підвищенню комфорту і якості життя населення</t>
  </si>
  <si>
    <t>F</t>
  </si>
  <si>
    <t>19 - Проєкти модернізації та осучаснення інших об'єктів критичної, соціальної та житлової інфраструктури, які мають позитивний соціальний чи економічний вплив та сприяють подоланню наслідків військової агресії, підвищенню комфорту і якості життя населення</t>
  </si>
  <si>
    <t>20 - Інші проєкти, які мають позитивний соціальний або економічний вплив та сприяють подоланню наслідків військової агресії, підвищенню комфорту і якості життя населення</t>
  </si>
  <si>
    <t>Додаток 1</t>
  </si>
  <si>
    <r>
      <rPr>
        <b/>
        <sz val="10"/>
        <color theme="1"/>
        <rFont val="Times New Roman"/>
      </rPr>
      <t xml:space="preserve">Інформація щодо показників доходів місцевих бюджетів за січень-травень 2023 р. та 2022 р., тис.грн. </t>
    </r>
    <r>
      <rPr>
        <i/>
        <sz val="10"/>
        <color theme="1"/>
        <rFont val="Times New Roman"/>
      </rPr>
      <t>(Критерій 3.1)</t>
    </r>
  </si>
  <si>
    <t>Всього заг. фонд. затверджено поточ. рік 900101</t>
  </si>
  <si>
    <t>Всього заг. фонд. факт поточ. рік 900101</t>
  </si>
  <si>
    <t>Всього заг. фонд. факт минул. рік 900101</t>
  </si>
  <si>
    <t>ПДФО затверджено поточ. рік</t>
  </si>
  <si>
    <t>ПДФО факт поточ. рік</t>
  </si>
  <si>
    <t>ПДФО факт минул. рік</t>
  </si>
  <si>
    <t>Акизний податок затверджено поточ. рік</t>
  </si>
  <si>
    <t>Акизний податок факт пот. рік</t>
  </si>
  <si>
    <t>Акизний податок факт минул. рік</t>
  </si>
  <si>
    <t>у т.ч. акизний податок з палива затверджено поточ. рік</t>
  </si>
  <si>
    <t>у т.ч. акизний податок з палива факт поточ. рік</t>
  </si>
  <si>
    <t>у т.ч. акизний податок з палива факт минул. рік</t>
  </si>
  <si>
    <t>Місцеві податки затверджено поточ. рік</t>
  </si>
  <si>
    <t>Місцеві податки факт поточ. рік</t>
  </si>
  <si>
    <t>Місцеві податки факт минул. рік</t>
  </si>
  <si>
    <t>Земельний податок затверджено поточ. рік</t>
  </si>
  <si>
    <t>Земельний податок факт поточ. рік</t>
  </si>
  <si>
    <t>Земельний податок факт минул. рік</t>
  </si>
  <si>
    <t>Орендна плата затверджено поточ. рік</t>
  </si>
  <si>
    <t>Орендна плата факт поточ. рік</t>
  </si>
  <si>
    <t>Орендна плата факт минул. рік</t>
  </si>
  <si>
    <t>Нерухоме майно затверджено поточ. рік</t>
  </si>
  <si>
    <t>Нерухоме майно факт поточ. рік</t>
  </si>
  <si>
    <t>Нерухоме майно факт минул. рік</t>
  </si>
  <si>
    <t>Транспортний податок затверджено поточ. рік</t>
  </si>
  <si>
    <t>Транспортний податок факт поточ. рік</t>
  </si>
  <si>
    <t>Транспортний податок факт минул. рік</t>
  </si>
  <si>
    <t>Єдиний податок затверджено поточ. рік</t>
  </si>
  <si>
    <t>Єдиний податок факт поточ. рік</t>
  </si>
  <si>
    <t>Єдиний податок факт минул. рік</t>
  </si>
  <si>
    <t>Збір за місця для паркування затверджено поточ. рік</t>
  </si>
  <si>
    <t>Збір за місця для паркування факт поточ. рік</t>
  </si>
  <si>
    <t>Збір за місця для паркування факт минул. рік</t>
  </si>
  <si>
    <t>Платежі за надання адмінпослуг затверджено поточ. рік</t>
  </si>
  <si>
    <t>Платежі за надання адмінпослуг  факт поточ. рік</t>
  </si>
  <si>
    <t>Платежі за надання адмінпослуг  факт минул. рік</t>
  </si>
  <si>
    <t>0100000000  Зведений бюджет Автономної Республіки Крим</t>
  </si>
  <si>
    <t>0120000000  Зведені бюджети міст республіканського Автономної Республіки Крим  значення</t>
  </si>
  <si>
    <t>0120110000  Зведений бюджет м. Сімферополь</t>
  </si>
  <si>
    <t>0120210000  Зведений бюджет м. Алушта</t>
  </si>
  <si>
    <t>0120410000  Зведений бюджет м. Джанкой</t>
  </si>
  <si>
    <t>0120510000  Зведений бюджет м. Євпаторія</t>
  </si>
  <si>
    <t>0120610000  Зведений бюджет м. Керч</t>
  </si>
  <si>
    <t>0120810000  Зведений бюджет м. Саки</t>
  </si>
  <si>
    <t>0120910000  Зведений бюджет м. Судак</t>
  </si>
  <si>
    <t>0121010000  Зведений бюджет м. Феодосія</t>
  </si>
  <si>
    <t>0121110000  Зведений бюджет м. Ялта</t>
  </si>
  <si>
    <t>0130000000  Зведені бюджети районів Автономної Республіки Крим</t>
  </si>
  <si>
    <t>0130151000  Зведений бюджет Бахчисарайського району</t>
  </si>
  <si>
    <t>0130351500  Зведений бюджет Джанкойського району</t>
  </si>
  <si>
    <t>0130540200  Зведений бюджет Красногвардійського району</t>
  </si>
  <si>
    <t>0131250600  Зведений бюджет Сімферопольского району</t>
  </si>
  <si>
    <t>0131251700  Зведений бюджет Сімферопольского району</t>
  </si>
  <si>
    <t>0131340100  Зведений бюджет Совєтського району</t>
  </si>
  <si>
    <t>0131440100  Зведений бюджет Чорноморського району</t>
  </si>
  <si>
    <t>0131450900  Зведений бюджет Чорноморського району</t>
  </si>
  <si>
    <t>0200000000  Зведений бюджет Вінницької області</t>
  </si>
  <si>
    <t>0210000000  Обласний бюджет Вінницької області</t>
  </si>
  <si>
    <t>0230000000  Бюджети районів Вінницької області</t>
  </si>
  <si>
    <t>0230320000  Вінницький район</t>
  </si>
  <si>
    <t>0230420000  Гайсинський район</t>
  </si>
  <si>
    <t>0230520000  Жмеринський район</t>
  </si>
  <si>
    <t>0231220000  Могилів-Подільський район</t>
  </si>
  <si>
    <t>0232220000  Тульчинський район</t>
  </si>
  <si>
    <t>0232320000  Хмільницький район</t>
  </si>
  <si>
    <t>0250000000  Бюджети територіальних громад у Вінницькій області</t>
  </si>
  <si>
    <t>0250100000  Калинівська міська тг</t>
  </si>
  <si>
    <t>0250200000  Студенянська сільська тг</t>
  </si>
  <si>
    <t>0250300000  Іллінецька міська тг</t>
  </si>
  <si>
    <t>0250400000  Вапнярська селищна тг</t>
  </si>
  <si>
    <t>0250500000  Барська міська тг</t>
  </si>
  <si>
    <t>0250600000  Немирівська міська тг</t>
  </si>
  <si>
    <t>0250700000  Тульчинська міська тг</t>
  </si>
  <si>
    <t>0250800000  Вороновицька селищна тг</t>
  </si>
  <si>
    <t>0250900000  Дашівська селищна тг</t>
  </si>
  <si>
    <t>0251000000  Оратівська селищна тг</t>
  </si>
  <si>
    <t>0251200000  Томашпільська селищна тг</t>
  </si>
  <si>
    <t>0251300000  Шпиківська селищна тг</t>
  </si>
  <si>
    <t>0251400000  Бабчинецька сільська тг</t>
  </si>
  <si>
    <t>0251500000  Війтівецька сільська тг</t>
  </si>
  <si>
    <t>0251600000  Джулинська сільська тг</t>
  </si>
  <si>
    <t>0251900000  Райгородська сільська тг</t>
  </si>
  <si>
    <t>0252000000  Северинівська сільська тг</t>
  </si>
  <si>
    <t>0252200000  Мурафська сільська тг</t>
  </si>
  <si>
    <t>0252300000  Якушинецька сільська тг</t>
  </si>
  <si>
    <t>0252400000  Кунківська сільська тг</t>
  </si>
  <si>
    <t>0252600000  Іванівська сільська тг</t>
  </si>
  <si>
    <t>0252700000  Глуховецька селищна тг</t>
  </si>
  <si>
    <t>0252900000  Брацлавська селищна тг</t>
  </si>
  <si>
    <t>0253000000  Лука-Мелешківська сільська тг</t>
  </si>
  <si>
    <t>0253100000  Краснопільська сільська тг</t>
  </si>
  <si>
    <t>0253300000  Гніванська міська тг</t>
  </si>
  <si>
    <t>0253500000  Тростянецька селищна тг</t>
  </si>
  <si>
    <t>0253600000  Вінницька міська тг</t>
  </si>
  <si>
    <t>0253700000  Хмільницька міська тг</t>
  </si>
  <si>
    <t>0253800000  Теплицька селищна тг</t>
  </si>
  <si>
    <t>0254000000  Соболівська сільська тг</t>
  </si>
  <si>
    <t>0254100000  Літинська селищна тг</t>
  </si>
  <si>
    <t>0254200000  Жмеринська міська тг</t>
  </si>
  <si>
    <t>0254300000  Сутисківська селищна тг</t>
  </si>
  <si>
    <t>0254600000  Махнівська сільська тг</t>
  </si>
  <si>
    <t>0254700000  Агрономічна сільська тг</t>
  </si>
  <si>
    <t>0254800000  Бершадська міська тг</t>
  </si>
  <si>
    <t>0254900000  Вендичанська селищна тг</t>
  </si>
  <si>
    <t>0255000000  Гайсинська міська тг</t>
  </si>
  <si>
    <t>0255100000  Городківська сільська тг</t>
  </si>
  <si>
    <t>0255200000  Джуринська сільська тг</t>
  </si>
  <si>
    <t>0255300000  Козятинська міська тг</t>
  </si>
  <si>
    <t>0255400000  Копайгородська селищна тг</t>
  </si>
  <si>
    <t>0255500000  Крижопільська селищна тг</t>
  </si>
  <si>
    <t>0255600000  Ладижинська міська тг</t>
  </si>
  <si>
    <t>0255700000  Липовецька міська тг</t>
  </si>
  <si>
    <t>0255800000  Могилів-Подільська міська тг</t>
  </si>
  <si>
    <t>0255900000  Мурованокуриловецька селищна тг</t>
  </si>
  <si>
    <t>0256000000  Ободівська сільська тг</t>
  </si>
  <si>
    <t>0256100000  Ольгопільська сільська тг</t>
  </si>
  <si>
    <t>0256200000  Піщанська селищна тг</t>
  </si>
  <si>
    <t>0256300000  Погребищенська міська тг</t>
  </si>
  <si>
    <t>0256400000  Самгородоцька сільська тг</t>
  </si>
  <si>
    <t>0256500000  Станіславчицька сільська тг</t>
  </si>
  <si>
    <t>0256600000  Стрижавська селищна тг</t>
  </si>
  <si>
    <t>0256700000  Тиврівська селищна тг</t>
  </si>
  <si>
    <t>0256800000  Турбівська селищна тг</t>
  </si>
  <si>
    <t>0256900000  Уланівська сільська тг</t>
  </si>
  <si>
    <t>0257000000  Чернівецька селищна тг</t>
  </si>
  <si>
    <t>0257100000  Чечельницька селищна тг</t>
  </si>
  <si>
    <t>0257200000  Шаргородська міська тг</t>
  </si>
  <si>
    <t>0257300000  Ямпільська міська тг</t>
  </si>
  <si>
    <t>0257400000  Яришівська сільська тг</t>
  </si>
  <si>
    <t>0300000000  Зведений бюджет Волинської області</t>
  </si>
  <si>
    <t>0310000000  Обласний бюджет Волинської області</t>
  </si>
  <si>
    <t>0330000000  Бюджети районів Волинської області</t>
  </si>
  <si>
    <t>0330120000  Володимирський район</t>
  </si>
  <si>
    <t>0330420000  Камінь-Каширський район</t>
  </si>
  <si>
    <t>0330620000  Ковельський район</t>
  </si>
  <si>
    <t>0330820000  Луцький район</t>
  </si>
  <si>
    <t>0350000000  Бюджети територіальних громад у Волинській області</t>
  </si>
  <si>
    <t>0350100000  Велицька сільська тг</t>
  </si>
  <si>
    <t>0350200000  Голобська селищна тг</t>
  </si>
  <si>
    <t>0350300000  Зимнівська сільська тг</t>
  </si>
  <si>
    <t>0350500000  Устилузька міська тг</t>
  </si>
  <si>
    <t>0350600000  Люблинецька селищна тг</t>
  </si>
  <si>
    <t>0350700000  Шацька селищна тг</t>
  </si>
  <si>
    <t>0350800000  Заболоттівська селищна тг</t>
  </si>
  <si>
    <t>0350900000  Дубівська сільська тг</t>
  </si>
  <si>
    <t>0351100000  Литовезька сільська тг</t>
  </si>
  <si>
    <t>0351200000  Павлівська сільська тг</t>
  </si>
  <si>
    <t>0351300000  Поворська сільська тг</t>
  </si>
  <si>
    <t>0351400000  Поромівська сільська тг</t>
  </si>
  <si>
    <t>0351500000  Прилісненська сільська тг</t>
  </si>
  <si>
    <t>0351600000  Колодяжненська сільська тг</t>
  </si>
  <si>
    <t>0351800000  Вишнівська сільська тг</t>
  </si>
  <si>
    <t>0351900000  Забродівська сільська тг</t>
  </si>
  <si>
    <t>0352000000  Самарівська сільська тг</t>
  </si>
  <si>
    <t>0352200000  Іваничівська селищна тг</t>
  </si>
  <si>
    <t>0352400000  Цуманська селищна тг</t>
  </si>
  <si>
    <t>0352500000  Боратинська сільська тг</t>
  </si>
  <si>
    <t>0352600000  Любешівська селищна тг</t>
  </si>
  <si>
    <t>0352700000  Рівненська сільська тг</t>
  </si>
  <si>
    <t>0352800000  Головненська селищна тг</t>
  </si>
  <si>
    <t>0352900000  Любомльська міська тг</t>
  </si>
  <si>
    <t>0353000000  Колківська селищна тг</t>
  </si>
  <si>
    <t>0353100000  Велимченська сільська тг</t>
  </si>
  <si>
    <t>0353200000  Копачівська сільська тг</t>
  </si>
  <si>
    <t>0353300000  Дубечненська сільська тг</t>
  </si>
  <si>
    <t>0353400000  Сереховичівська сільська тг</t>
  </si>
  <si>
    <t>0353500000  Смідинська сільська тг</t>
  </si>
  <si>
    <t>0353600000  Луківська селищна тг</t>
  </si>
  <si>
    <t>0353700000  Турійська селищна тг</t>
  </si>
  <si>
    <t>0353800000  Оваднівська сільська тг</t>
  </si>
  <si>
    <t>0353900000  Городищенська сільська тг</t>
  </si>
  <si>
    <t>0354000000  Затурцівська сільська тг</t>
  </si>
  <si>
    <t>0354100000  Торчинська селищна тг</t>
  </si>
  <si>
    <t>0354500000  Ківерцівська міська тг</t>
  </si>
  <si>
    <t>0354600000  Підгайцівська сільська тг</t>
  </si>
  <si>
    <t>0354900000  Старовижівська селищна тг</t>
  </si>
  <si>
    <t>0355100000  Луцька міська тг</t>
  </si>
  <si>
    <t>0355200000  Мар'янівська селищна тг</t>
  </si>
  <si>
    <t>0355300000  Доросинівська сільська тг</t>
  </si>
  <si>
    <t>0355400000  Сошичненська сільська тг</t>
  </si>
  <si>
    <t>0355500000  Берестечківська міська тг</t>
  </si>
  <si>
    <t>0355600000  Володимир-Волинська міська тг</t>
  </si>
  <si>
    <t>0355700000  Горохівська міська тг</t>
  </si>
  <si>
    <t>0355800000  Камінь-Каширська міська тг</t>
  </si>
  <si>
    <t>0355900000  Ковельська міська тг</t>
  </si>
  <si>
    <t>0356000000  Локачинська селищна тг</t>
  </si>
  <si>
    <t>0356100000  Маневицька селищна тг</t>
  </si>
  <si>
    <t>0356200000  Нововолинська міська тг</t>
  </si>
  <si>
    <t>0356300000  Олицька селищна тг</t>
  </si>
  <si>
    <t>0356400000  Ратнівська селищна тг</t>
  </si>
  <si>
    <t>0356500000  Рожищенська міська тг</t>
  </si>
  <si>
    <t>0400000000  Зведений бюджет Дніпропетровської області</t>
  </si>
  <si>
    <t>0410000000  Обласний бюджет Дніпропетровської області</t>
  </si>
  <si>
    <t>0430000000  Бюджети районів Дніпропетровської області</t>
  </si>
  <si>
    <t>0430420000  Дніпровський район</t>
  </si>
  <si>
    <t>0430520000  Криворізький район</t>
  </si>
  <si>
    <t>0430920000  Нікопольський район</t>
  </si>
  <si>
    <t>0431020000  Новомосковський район</t>
  </si>
  <si>
    <t>0431120000  Павлоградський район</t>
  </si>
  <si>
    <t>0431620000  Синельниківський район</t>
  </si>
  <si>
    <t>0432320000  Кам'янський район</t>
  </si>
  <si>
    <t>0450000000  Бюджети територіальних громад у Дніпропетровській області</t>
  </si>
  <si>
    <t>0450100000  Апостолівська міська тг</t>
  </si>
  <si>
    <t>0450200000  Богданівська сільська тг</t>
  </si>
  <si>
    <t>0450300000  Вербківська сільська тг</t>
  </si>
  <si>
    <t>0450400000  Святовасилівська сільська тг</t>
  </si>
  <si>
    <t>0450500000  Вакулівська сільська тг</t>
  </si>
  <si>
    <t>0450600000  Зеленодольська міська тг</t>
  </si>
  <si>
    <t>0450700000  Грушівська сільська тг</t>
  </si>
  <si>
    <t>0450800000  Ляшківська сільська тг</t>
  </si>
  <si>
    <t>0450900000  Могилівська сільська тг</t>
  </si>
  <si>
    <t>0451000000  Нивотрудівська сільська тг</t>
  </si>
  <si>
    <t>0451100000  Новоолександрівська сільська тг</t>
  </si>
  <si>
    <t>0451200000  Новопокровська селищна тг</t>
  </si>
  <si>
    <t>0451300000  Солонянська селищна тг</t>
  </si>
  <si>
    <t>0451400000  Сурсько-Литовська сільська тг</t>
  </si>
  <si>
    <t>0451500000  Слобожанська селищна тг</t>
  </si>
  <si>
    <t>0451600000  Мирівська сільська тг</t>
  </si>
  <si>
    <t>0451800000  Божедарівська селищна тг</t>
  </si>
  <si>
    <t>0451900000  Васильківська селищна тг</t>
  </si>
  <si>
    <t>0452000000  Вишнівська селищна тг</t>
  </si>
  <si>
    <t>0452100000  Криничанська селищна тг</t>
  </si>
  <si>
    <t>0452200000  Лихівська селищна тг</t>
  </si>
  <si>
    <t>0452300000  Покровська селищна тг</t>
  </si>
  <si>
    <t>0452400000  Роздорська селищна тг</t>
  </si>
  <si>
    <t>0452500000  Софіївська селищна тг</t>
  </si>
  <si>
    <t>0452600000  Томаківська селищна тг</t>
  </si>
  <si>
    <t>0452700000  Царичанська селищна тг</t>
  </si>
  <si>
    <t>0452900000  Великомихайлівська сільська тг</t>
  </si>
  <si>
    <t>0453000000  Гречаноподівська сільська тг</t>
  </si>
  <si>
    <t>0453100000  Маломихайлівська сільська тг</t>
  </si>
  <si>
    <t>0453200000  Новолатівська сільська тг</t>
  </si>
  <si>
    <t>0453300000  Новопавлівська сільська тг</t>
  </si>
  <si>
    <t>0453500000  Дубовиківська сільська тг</t>
  </si>
  <si>
    <t>0453600000  Верхньодніпровська міська тг</t>
  </si>
  <si>
    <t>0453700000  Межівська селищна тг</t>
  </si>
  <si>
    <t>0453900000  Першотравневська сільська тг</t>
  </si>
  <si>
    <t>0454000000  Червоногригорівська селищна тг</t>
  </si>
  <si>
    <t>0454100000  Межиріцька сільська тг</t>
  </si>
  <si>
    <t>0454200000  Троїцька сільська тг</t>
  </si>
  <si>
    <t>0454300000  Петриківська селищна тг</t>
  </si>
  <si>
    <t>0454400000  Миколаївська сільська тг</t>
  </si>
  <si>
    <t>0454500000  Зайцівська сільська тг</t>
  </si>
  <si>
    <t>0454600000  Раївська сільська тг</t>
  </si>
  <si>
    <t>0454700000  Іларіонівська селищна тг</t>
  </si>
  <si>
    <t>0454800000  Славгородська селищна тг</t>
  </si>
  <si>
    <t>0454900000  Китайгородська сільська тг</t>
  </si>
  <si>
    <t>0455000000  Карпівська сільська тг</t>
  </si>
  <si>
    <t>0455100000  Широківська селищна тг</t>
  </si>
  <si>
    <t>0455200000  Юр'ївська селищна тг</t>
  </si>
  <si>
    <t>0455300000  Любимівська сільська тг</t>
  </si>
  <si>
    <t>0455400000  Українська сільська тг</t>
  </si>
  <si>
    <t>0455500000  Саксаганська сільська тг</t>
  </si>
  <si>
    <t>0455600000  Девладівська сільська тг</t>
  </si>
  <si>
    <t>0455700000  Личківська сільська тг</t>
  </si>
  <si>
    <t>0455800000  Перещепинська міська тг</t>
  </si>
  <si>
    <t>0455900000  Піщанська сільська тг</t>
  </si>
  <si>
    <t>0456000000  Чумаківська сільська тг</t>
  </si>
  <si>
    <t>0456100000  Марганецька міська тг</t>
  </si>
  <si>
    <t>0456200000  Покровська міська тг</t>
  </si>
  <si>
    <t>0456300000  Глеюватська сільська тг</t>
  </si>
  <si>
    <t>0456400000  Затишнянська сільська тг</t>
  </si>
  <si>
    <t>0456500000  Магдалинівська селищна тг</t>
  </si>
  <si>
    <t>0456600000  Обухівська селищна тг</t>
  </si>
  <si>
    <t>0456700000  Чернеччинська сільська тг</t>
  </si>
  <si>
    <t>0456800000  Підгородненська міська тг</t>
  </si>
  <si>
    <t>0457000000  Черкаська селищна тг</t>
  </si>
  <si>
    <t>0457100000  Кам'янська міська тг</t>
  </si>
  <si>
    <t>0457200000  Брагинівська сільська тг</t>
  </si>
  <si>
    <t>0457300000  Верхівцівська міська тг</t>
  </si>
  <si>
    <t>0457400000  Вільногірська міська тг</t>
  </si>
  <si>
    <t>0457500000  Губиниська селищна тг</t>
  </si>
  <si>
    <t>0457600000  Дніпровська міська тг</t>
  </si>
  <si>
    <t>0457700000  Жовтоводська міська тг</t>
  </si>
  <si>
    <t>0457800000  Зведений бюджет Криворізької міської територіальної громади</t>
  </si>
  <si>
    <t>0457900000  Лозуватська сільська тг</t>
  </si>
  <si>
    <t>0458000000  Миколаївська сільська тг</t>
  </si>
  <si>
    <t>0458100000  Нікопольська міська тг</t>
  </si>
  <si>
    <t>0458200000  Новомосковська міська тг</t>
  </si>
  <si>
    <t>0458300000  Новопільська сільська тг</t>
  </si>
  <si>
    <t>0458400000  Павлоградська міська тг</t>
  </si>
  <si>
    <t>0458500000  Першотравенська міська тг</t>
  </si>
  <si>
    <t>0458600000  Петропавлівська селищна тг</t>
  </si>
  <si>
    <t>0458700000  Покровська сільська тг</t>
  </si>
  <si>
    <t>0458800000  П'ятихатська міська тг</t>
  </si>
  <si>
    <t>0458900000  Синельниківська міська тг</t>
  </si>
  <si>
    <t>0459000000  Слов'янська сільська тг</t>
  </si>
  <si>
    <t>0459100000  Тернівська міська тг</t>
  </si>
  <si>
    <t>0500000000  Зведений бюджет Донецької області</t>
  </si>
  <si>
    <t>0510000000  Обласний бюджет Донецької області</t>
  </si>
  <si>
    <t>0530000000  Бюджети районів Донецької області</t>
  </si>
  <si>
    <t>0530220000  Бахмутський район</t>
  </si>
  <si>
    <t>0530420000  Волноваський район</t>
  </si>
  <si>
    <t>0530820000  Покровський район</t>
  </si>
  <si>
    <t>0531820000  Краматорський район</t>
  </si>
  <si>
    <t>0531920000  Маріупольський район</t>
  </si>
  <si>
    <t>0550000000  Бюджети територіальних громад у Донецькій області</t>
  </si>
  <si>
    <t>0550100000  Лиманська міська тг</t>
  </si>
  <si>
    <t>0550200000  Шахівська сільська тг</t>
  </si>
  <si>
    <t>0550300000  Черкаська селищна тг</t>
  </si>
  <si>
    <t>0550400000  Миколаївська міська тг</t>
  </si>
  <si>
    <t>0550500000  Соледарська міська тг</t>
  </si>
  <si>
    <t>0550600000  Іллінівська сільська тг</t>
  </si>
  <si>
    <t>0550700000  Сіверська міська тг</t>
  </si>
  <si>
    <t>0550800000  Званівська сільська тг</t>
  </si>
  <si>
    <t>0550900000  Андріївська сільська тг</t>
  </si>
  <si>
    <t>0551000000  Олександрівська селищна тг</t>
  </si>
  <si>
    <t>0551100000  Бахмутська міська тг</t>
  </si>
  <si>
    <t>0551200000  Вугледарська міська тг</t>
  </si>
  <si>
    <t>0551300000  Криворізька сільська тг</t>
  </si>
  <si>
    <t>0551400000  Авдіївська міська тг</t>
  </si>
  <si>
    <t>0551500000  Білозерська міська тг</t>
  </si>
  <si>
    <t>0551600000  Великоновосілківська селищна тг</t>
  </si>
  <si>
    <t>0551700000  Волноваська міська тг</t>
  </si>
  <si>
    <t>0551800000  Гродівська селищна тг</t>
  </si>
  <si>
    <t>0551900000  Добропільська міська тг</t>
  </si>
  <si>
    <t>0552000000  Дружківська міська тг</t>
  </si>
  <si>
    <t>0552100000  Кальчицька сільська тг</t>
  </si>
  <si>
    <t>0552200000  Комарська сільська тг</t>
  </si>
  <si>
    <t>0552300000  Костянтинівська міська тг</t>
  </si>
  <si>
    <t>0552400000  Краматорська міська тг</t>
  </si>
  <si>
    <t>0552500000  Курахівська міська тг</t>
  </si>
  <si>
    <t>0552600000  Мангушська селищна тг</t>
  </si>
  <si>
    <t>0552700000  Мар'їнська міська тг</t>
  </si>
  <si>
    <t>0552800000  Маріупольська міська тг</t>
  </si>
  <si>
    <t>0552900000  Мирненська селищна тг</t>
  </si>
  <si>
    <t>0553000000  Мирноградська міська тг</t>
  </si>
  <si>
    <t>0553100000  Нікольська селищна тг</t>
  </si>
  <si>
    <t>0553200000  Новогродівська міська тг</t>
  </si>
  <si>
    <t>0553300000  Новодонецька селищна тг</t>
  </si>
  <si>
    <t>0553400000  Ольгинська селищна тг</t>
  </si>
  <si>
    <t>0553500000  Очеретинська селищна тг</t>
  </si>
  <si>
    <t>0553600000  Покровська міська тг</t>
  </si>
  <si>
    <t>0553700000  Сартанська селищна тг</t>
  </si>
  <si>
    <t>0553800000  Світлодарська міська тг</t>
  </si>
  <si>
    <t>0553900000  Святогірська міська тг</t>
  </si>
  <si>
    <t>0554000000  Селидівська міська тг</t>
  </si>
  <si>
    <t>0554100000  Слов'янська міська тг</t>
  </si>
  <si>
    <t>0554200000  Старомлинівська сільська тг</t>
  </si>
  <si>
    <t>0554300000  Торецька міська тг</t>
  </si>
  <si>
    <t>0554400000  Удачненська селищна тг</t>
  </si>
  <si>
    <t>0554500000  Хлібодарівська сільська тг</t>
  </si>
  <si>
    <t>0554600000  Часовоярська міська тг</t>
  </si>
  <si>
    <t>0554700000  Амвросіївська міська тг</t>
  </si>
  <si>
    <t>0554800000  Бойківська селищна тг</t>
  </si>
  <si>
    <t>0554900000  Вуглегірська міська тг</t>
  </si>
  <si>
    <t>0555000000  Горлівська міська тг</t>
  </si>
  <si>
    <t>0555100000  Дебальцівська міська тг</t>
  </si>
  <si>
    <t>0555200000  Докучаєвська міська тг</t>
  </si>
  <si>
    <t>0555300000  Донецька міська тг</t>
  </si>
  <si>
    <t>0555400000  Єнакієвська міська тг</t>
  </si>
  <si>
    <t>0555500000  Жданівська міська тг</t>
  </si>
  <si>
    <t>0555600000  Іловайська міська тг</t>
  </si>
  <si>
    <t>0555700000  Кальміуська міська тг</t>
  </si>
  <si>
    <t>0555800000  Макіївська міська тг</t>
  </si>
  <si>
    <t>0555900000  Новоазовська міська тг</t>
  </si>
  <si>
    <t>0556000000  Сніжнянська міська тг</t>
  </si>
  <si>
    <t>0556100000  Старобешівська селищна тг</t>
  </si>
  <si>
    <t>0556200000  Харцизька міська тг</t>
  </si>
  <si>
    <t>0556300000  Хрестівська міська тг</t>
  </si>
  <si>
    <t>0556400000  Чистяківська міська тг</t>
  </si>
  <si>
    <t>0556500000  Шахтарська міська тг</t>
  </si>
  <si>
    <t>0556600000  Ясинуватська міська тг</t>
  </si>
  <si>
    <t>0600000000  Зведений бюджет Житомирської області</t>
  </si>
  <si>
    <t>0610000000  Обласний бюджет Житомирської області</t>
  </si>
  <si>
    <t>0630000000  Бюджети районів Житомирської області</t>
  </si>
  <si>
    <t>0630320000  Бердичівський район</t>
  </si>
  <si>
    <t>0630820000  Житомирський район</t>
  </si>
  <si>
    <t>0630920000  Коростенський район</t>
  </si>
  <si>
    <t>0631520000  Новоград-Волинський район</t>
  </si>
  <si>
    <t>0650000000  Бюджети територіальних громад у Житомирській області</t>
  </si>
  <si>
    <t>0650100000  Високівська сільська тг</t>
  </si>
  <si>
    <t>0650200000  Вишевицька сільська тг</t>
  </si>
  <si>
    <t>0650300000  Дубрівська сільська тг</t>
  </si>
  <si>
    <t>0650400000  Іршанська селищна тг</t>
  </si>
  <si>
    <t>0650500000  Народицька селищна тг</t>
  </si>
  <si>
    <t>0650600000  Новоборівська селищна тг</t>
  </si>
  <si>
    <t>0650700000  Потіївська сільська тг</t>
  </si>
  <si>
    <t>0650800000  Тетерівська сільська тг</t>
  </si>
  <si>
    <t>0650900000  Червоненська селищна тг</t>
  </si>
  <si>
    <t>0651000000  Корнинська селищна тг</t>
  </si>
  <si>
    <t>0651100000  Баранівська міська тг</t>
  </si>
  <si>
    <t>0651200000  Коростишівська міська тг</t>
  </si>
  <si>
    <t>0651300000  Олевська міська тг</t>
  </si>
  <si>
    <t>0651400000  Брусилівська селищна тг</t>
  </si>
  <si>
    <t>0651500000  Городницька селищна тг</t>
  </si>
  <si>
    <t>0651600000  Довбиська селищна тг</t>
  </si>
  <si>
    <t>0651700000  Лугинська селищна тг</t>
  </si>
  <si>
    <t>0651800000  Миропільська селищна тг</t>
  </si>
  <si>
    <t>0651900000  Попільнянська селищна тг</t>
  </si>
  <si>
    <t>0652000000  Хорошівська селищна тг</t>
  </si>
  <si>
    <t>0652100000  Чоповицька селищна тг</t>
  </si>
  <si>
    <t>0652200000  Андрушківська сільська тг</t>
  </si>
  <si>
    <t>0652300000  Барашівська сільська тг</t>
  </si>
  <si>
    <t>0652400000  Білокоровицька сільська тг</t>
  </si>
  <si>
    <t>0652600000  Горщиківська сільська тг</t>
  </si>
  <si>
    <t>0652700000  Квітнева сільська тг</t>
  </si>
  <si>
    <t>0652800000  Краснопільська сільська тг</t>
  </si>
  <si>
    <t>0652900000  Семенівська сільська тг</t>
  </si>
  <si>
    <t>0653000000  Станишівська сільська тг</t>
  </si>
  <si>
    <t>0653100000  Ушомирська сільська тг</t>
  </si>
  <si>
    <t>0653200000  Чижівська сільська тг</t>
  </si>
  <si>
    <t>0653300000  Ємільчинська селищна тг</t>
  </si>
  <si>
    <t>0653400000  Любарська селищна тг</t>
  </si>
  <si>
    <t>0653500000  Брониківська сільська тг</t>
  </si>
  <si>
    <t>0653600000  Піщівська сільська тг</t>
  </si>
  <si>
    <t>0653700000  Словечанська сільська тг</t>
  </si>
  <si>
    <t>0653800000  Овруцька міська тг</t>
  </si>
  <si>
    <t>0653900000  Курненська сільська тг</t>
  </si>
  <si>
    <t>0654200000  Пулинська селищна тг</t>
  </si>
  <si>
    <t>0654300000  Радомишльська міська тг</t>
  </si>
  <si>
    <t>0654400000  Глибочицька сільська тг</t>
  </si>
  <si>
    <t>0654500000  Оліївська сільська тг</t>
  </si>
  <si>
    <t>0654600000  Вільшанська сільська тг</t>
  </si>
  <si>
    <t>0654700000  Вчорайшенська сільська тг</t>
  </si>
  <si>
    <t>0654800000  Гришковецька селищна тг</t>
  </si>
  <si>
    <t>0654900000  Райгородоцька сільська тг</t>
  </si>
  <si>
    <t>0655000000  Чуднівська міська тг</t>
  </si>
  <si>
    <t>0655100000  Швайківська сільська тг</t>
  </si>
  <si>
    <t>0655200000  Житомирська міська тг</t>
  </si>
  <si>
    <t>0655300000  Новоград-Волинська міська тг</t>
  </si>
  <si>
    <t>0655400000  Стриївська сільська тг</t>
  </si>
  <si>
    <t>0655500000  Харитонівська сільська тг</t>
  </si>
  <si>
    <t>0655600000  Старосілецька сільська тг</t>
  </si>
  <si>
    <t>0655700000  Андрушівська міська тг</t>
  </si>
  <si>
    <t>0655800000  Бердичівська міська тг</t>
  </si>
  <si>
    <t>0655900000  Березівська сільська тг</t>
  </si>
  <si>
    <t>0656000000  Волицька сільська тг</t>
  </si>
  <si>
    <t>0656100000  Гладковицька сільська тг</t>
  </si>
  <si>
    <t>0656200000  Городоцька селищна тг</t>
  </si>
  <si>
    <t>0656300000  Коростенська міська тг</t>
  </si>
  <si>
    <t>0656400000  Малинська міська тг</t>
  </si>
  <si>
    <t>0656500000  Новогуйвинська селищна тг</t>
  </si>
  <si>
    <t>0656600000  Романівська селищна тг</t>
  </si>
  <si>
    <t>0656700000  Ружинська селищна тг</t>
  </si>
  <si>
    <t>0656800000  Черняхівська селищна тг</t>
  </si>
  <si>
    <t>0656900000  Ярунська сільська тг</t>
  </si>
  <si>
    <t>0700000000  Зведений бюджет Закарпатської області</t>
  </si>
  <si>
    <t>0710000000  Обласний бюджет Закарпатської області</t>
  </si>
  <si>
    <t>0730000000  Бюджети районів Закарпатської області</t>
  </si>
  <si>
    <t>0730120000  Берегівський район</t>
  </si>
  <si>
    <t>0730720000  Мукачівський район</t>
  </si>
  <si>
    <t>0730920000  Рахівський район</t>
  </si>
  <si>
    <t>0731120000  Тячівський район</t>
  </si>
  <si>
    <t>0731220000  Ужгородський район</t>
  </si>
  <si>
    <t>0731320000  Хустський район</t>
  </si>
  <si>
    <t>0750000000  Бюджети територіальних громад у Закарпатській області</t>
  </si>
  <si>
    <t>0750100000  Вільховецька сільська тг</t>
  </si>
  <si>
    <t>0750200000  Тячівська міська тг</t>
  </si>
  <si>
    <t>0750300000  Полянська сільська тг</t>
  </si>
  <si>
    <t>0750400000  Іршавська міська тг</t>
  </si>
  <si>
    <t>0750500000  Перечинська міська тг</t>
  </si>
  <si>
    <t>0750600000  Баранинська сільська тг</t>
  </si>
  <si>
    <t>0750700000  Мукачівська міська тг</t>
  </si>
  <si>
    <t>0750800000  Великоберезнянська селищна тг</t>
  </si>
  <si>
    <t>0750900000  Горондівська сільська тг</t>
  </si>
  <si>
    <t>0751000000  Довжанська сільська тг</t>
  </si>
  <si>
    <t>0751100000  Зарічанська сільська тг</t>
  </si>
  <si>
    <t>0751200000  Кам'янська сільська тг</t>
  </si>
  <si>
    <t>0751300000  Керецьківська сільська тг</t>
  </si>
  <si>
    <t>0751400000  Косоньська сільська тг</t>
  </si>
  <si>
    <t>0751500000  Оноківська сільська тг</t>
  </si>
  <si>
    <t>0751600000  Холмківська сільська тг</t>
  </si>
  <si>
    <t>0751700000  Берегівська міська тг</t>
  </si>
  <si>
    <t>0751800000  Батівська селищна тг</t>
  </si>
  <si>
    <t>0751900000  Бедевлянська сільська тг</t>
  </si>
  <si>
    <t>0752000000  Білківська сільська тг</t>
  </si>
  <si>
    <t>0752100000  Богданська сільська тг</t>
  </si>
  <si>
    <t>0752200000  Буштинська селищна тг</t>
  </si>
  <si>
    <t>0752300000  Великоберезька сільська тг</t>
  </si>
  <si>
    <t>0752400000  Великобийганська сільська тг</t>
  </si>
  <si>
    <t>0752500000  Великобичківська селищна тг</t>
  </si>
  <si>
    <t>0752600000  Великодобронська сільська тг</t>
  </si>
  <si>
    <t>0752700000  Великолучківська сільська тг</t>
  </si>
  <si>
    <t>0752800000  Верхньокоропецька сільська тг</t>
  </si>
  <si>
    <t>0752900000  Вилоцька селищна тг</t>
  </si>
  <si>
    <t>0753000000  Виноградівська міська тг</t>
  </si>
  <si>
    <t>0753100000  Вишківська селищна тг</t>
  </si>
  <si>
    <t>0753200000  Воловецька селищна тг</t>
  </si>
  <si>
    <t>0753300000  Горінчівська сільська тг</t>
  </si>
  <si>
    <t>0753400000  Драгівська сільська тг</t>
  </si>
  <si>
    <t>0753500000  Дубівська селищна тг</t>
  </si>
  <si>
    <t>0753600000  Дубриницько-Малоберезнянська сільська тг</t>
  </si>
  <si>
    <t>0753700000  Жденіївська селищна тг</t>
  </si>
  <si>
    <t>0753800000  Івановецька сільська тг</t>
  </si>
  <si>
    <t>0753900000  Колочавська сільська тг</t>
  </si>
  <si>
    <t>0754000000  Кольчинська селищна тг</t>
  </si>
  <si>
    <t>0754100000  Королівська селищна тг</t>
  </si>
  <si>
    <t>0754200000  Костринська сільська тг</t>
  </si>
  <si>
    <t>0754300000  Міжгірська селищна тг</t>
  </si>
  <si>
    <t>0754400000  Неліпинська сільська тг</t>
  </si>
  <si>
    <t>0754500000  Нересницька сільська тг</t>
  </si>
  <si>
    <t>0754600000  Нижньоворітська сільська тг</t>
  </si>
  <si>
    <t>0754700000  Пийтерфолвівська сільська тг</t>
  </si>
  <si>
    <t>0754800000  Пилипецька сільська тг</t>
  </si>
  <si>
    <t>0754900000  Рахівська міська тг</t>
  </si>
  <si>
    <t>0755000000  Свалявська міська тг</t>
  </si>
  <si>
    <t>0755100000  Середнянська селищна тг</t>
  </si>
  <si>
    <t>0755200000  Синевирська сільська тг</t>
  </si>
  <si>
    <t>0755300000  Солотвинська селищна тг</t>
  </si>
  <si>
    <t>0755400000  Ставненська сільська тг</t>
  </si>
  <si>
    <t>0755500000  Сюртівська сільська тг</t>
  </si>
  <si>
    <t>0755600000  Тересвянська селищна тг</t>
  </si>
  <si>
    <t>0755700000  Тур'є-Реметівська сільська тг</t>
  </si>
  <si>
    <t>0755800000  Углянська сільська тг</t>
  </si>
  <si>
    <t>0755900000  Ужгородська міська тг</t>
  </si>
  <si>
    <t>0756000000  Усть-Чорнянська селищна тг</t>
  </si>
  <si>
    <t>0756100000  Хустська міська тг</t>
  </si>
  <si>
    <t>0756200000  Чинадіївська селищна тг</t>
  </si>
  <si>
    <t>0756300000  Чопська міська тг</t>
  </si>
  <si>
    <t>0756400000  Ясінянська селищна тг</t>
  </si>
  <si>
    <t>0800000000  Зведений бюджет Запорізької області</t>
  </si>
  <si>
    <t>0810000000  Обласний бюджет Запорізької області</t>
  </si>
  <si>
    <t>0830000000  Бюджети районів Запорізької області</t>
  </si>
  <si>
    <t>0830120000  Бердянський район</t>
  </si>
  <si>
    <t>0830220000  Василівський район</t>
  </si>
  <si>
    <t>0830720000  Запорізький район</t>
  </si>
  <si>
    <t>0831020000  Мелітопольський район</t>
  </si>
  <si>
    <t>0831420000  Пологівський район</t>
  </si>
  <si>
    <t>0850000000  Бюджети територіальних громад у Запорізькій області</t>
  </si>
  <si>
    <t>0850100000  Берестівська сільська тг</t>
  </si>
  <si>
    <t>0850200000  Веселівська селищна тг</t>
  </si>
  <si>
    <t>0850300000  Комиш-Зорянська селищна тг</t>
  </si>
  <si>
    <t>0850400000  Преображенська сільська тг</t>
  </si>
  <si>
    <t>0850500000  Смирновська сільська тг</t>
  </si>
  <si>
    <t>0850600000  Воскресенська сільська тг</t>
  </si>
  <si>
    <t>0850700000  Долинська сільська тг</t>
  </si>
  <si>
    <t>0850800000  Приморська міська тг</t>
  </si>
  <si>
    <t>0850900000  Комишуваська селищна тг</t>
  </si>
  <si>
    <t>0851000000  Біленьківська сільська тг</t>
  </si>
  <si>
    <t>0851300000  Малотокмачанська сільська тг</t>
  </si>
  <si>
    <t>0851400000  Осипенківська сільська тг</t>
  </si>
  <si>
    <t>0851600000  Таврійська сільська тг</t>
  </si>
  <si>
    <t>0851700000  Кам'янсько-Дніпровська міська тг</t>
  </si>
  <si>
    <t>0851800000  Оріхівська міська тг</t>
  </si>
  <si>
    <t>0851900000  Великобілозерська сільська тг</t>
  </si>
  <si>
    <t>0852000000  Чернігівська селищна тг</t>
  </si>
  <si>
    <t>0852100000  Гуляйпільська міська тг</t>
  </si>
  <si>
    <t>0852200000  Павлівська сільська тг</t>
  </si>
  <si>
    <t>0852300000  Широківська сільська тг</t>
  </si>
  <si>
    <t>0852400000  Водянська сільська тг</t>
  </si>
  <si>
    <t>0852600000  Новоуспенівська сільська тг</t>
  </si>
  <si>
    <t>0852700000  Чкаловська сільська тг</t>
  </si>
  <si>
    <t>0852800000  Петро-Михайлівська сільська тг</t>
  </si>
  <si>
    <t>0852900000  Воздвижівська сільська тг</t>
  </si>
  <si>
    <t>0853000000  Плодородненська сільська тг</t>
  </si>
  <si>
    <t>0853100000  Приазовська селищна тг</t>
  </si>
  <si>
    <t>0853200000  Кирилівська селищна тг</t>
  </si>
  <si>
    <t>0853300000  Якимівська селищна тг</t>
  </si>
  <si>
    <t>0853400000  Новобогданівська сільська тг</t>
  </si>
  <si>
    <t>0853500000  Благовіщенська сільська тг</t>
  </si>
  <si>
    <t>0853700000  Михайлівська селищна тг</t>
  </si>
  <si>
    <t>0853800000  Михайлівська сільська тг</t>
  </si>
  <si>
    <t>0853900000  Мирненська селищна тг</t>
  </si>
  <si>
    <t>0854100000  Олександрівська сільська тг</t>
  </si>
  <si>
    <t>0854200000  Роздольська сільська тг</t>
  </si>
  <si>
    <t>0854400000  Бердянська міська тг</t>
  </si>
  <si>
    <t>0854500000  Більмацька селищна тг</t>
  </si>
  <si>
    <t>0854600000  Новоолександрівська сільська тг</t>
  </si>
  <si>
    <t>0854700000  Пологівська міська тг</t>
  </si>
  <si>
    <t>0854800000  Розівська селищна тг</t>
  </si>
  <si>
    <t>0854900000  Андрівська сільська тг</t>
  </si>
  <si>
    <t>0855100000  Малинівська сільська тг</t>
  </si>
  <si>
    <t>0855200000  Новенська сільська тг</t>
  </si>
  <si>
    <t>0855400000  Семенівська сільська тг</t>
  </si>
  <si>
    <t>0855500000  Тернуватська селищна тг</t>
  </si>
  <si>
    <t>0855600000  Федорівська сільська тг</t>
  </si>
  <si>
    <t>0855700000  Андріївська селищна тг</t>
  </si>
  <si>
    <t>0855800000  Василівська міська тг</t>
  </si>
  <si>
    <t>0855900000  Вільнянська міська тг</t>
  </si>
  <si>
    <t>0856000000  Дніпрорудненська міська тг</t>
  </si>
  <si>
    <t>0856100000  Енергодарська міська тг</t>
  </si>
  <si>
    <t>0856200000  Запорізька міська тг</t>
  </si>
  <si>
    <t>0856300000  Коларівська сільська тг</t>
  </si>
  <si>
    <t>0856400000  Костянтинівська сільська тг</t>
  </si>
  <si>
    <t>0856500000  Кушугумська селищна тг</t>
  </si>
  <si>
    <t>0856600000  Малобілозерська сільська тг</t>
  </si>
  <si>
    <t>0856700000  Матвіївська сільська тг</t>
  </si>
  <si>
    <t>0856800000  Мелітопольська міська тг</t>
  </si>
  <si>
    <t>0856900000  Михайло-Лукашівська сільська тг</t>
  </si>
  <si>
    <t>0857000000  Молочанська міська тг</t>
  </si>
  <si>
    <t>0857100000  Нововасилівська селищна тг</t>
  </si>
  <si>
    <t>0857200000  Новомиколаївська селищна тг</t>
  </si>
  <si>
    <t>0857300000  Степненська сільська тг</t>
  </si>
  <si>
    <t>0857400000  Степногірська селищна тг</t>
  </si>
  <si>
    <t>0857500000  Терпіннівська сільська тг</t>
  </si>
  <si>
    <t>0857600000  Токмацька міська тг</t>
  </si>
  <si>
    <t>0900000000  Зведений бюджет Івано-Франківської області</t>
  </si>
  <si>
    <t>0910000000  Обласний бюджет Івано-Франківської області</t>
  </si>
  <si>
    <t>0930000000  Бюджети районів Івано-Франківської області</t>
  </si>
  <si>
    <t>0930220000  Верховинський район</t>
  </si>
  <si>
    <t>0930620000  Калуський район</t>
  </si>
  <si>
    <t>0930720000  Коломийський район</t>
  </si>
  <si>
    <t>0930820000  Косівський район</t>
  </si>
  <si>
    <t>0930920000  Надвірнянський район</t>
  </si>
  <si>
    <t>0931520000  Івано-Франківський район</t>
  </si>
  <si>
    <t>0950000000  Бюджети територіальних громад у Івано-Франківській області</t>
  </si>
  <si>
    <t>0950100000  Верхнянська сільська тг</t>
  </si>
  <si>
    <t>0950200000  Печеніжинська селищна тг</t>
  </si>
  <si>
    <t>0950300000  Старобогородчанська сільська тг</t>
  </si>
  <si>
    <t>0950400000  Білоберізька сільська тг</t>
  </si>
  <si>
    <t>0950500000  Тлумацька міська тг</t>
  </si>
  <si>
    <t>0950600000  Більшівцівська селищна тг</t>
  </si>
  <si>
    <t>0950700000  Витвицька сільська тг</t>
  </si>
  <si>
    <t>0950800000  Космацька сільська тг</t>
  </si>
  <si>
    <t>0950900000  Матеївецька сільська тг</t>
  </si>
  <si>
    <t>0951000000  Нижньовербізька сільська тг</t>
  </si>
  <si>
    <t>0951100000  П'ядицька сільська тг</t>
  </si>
  <si>
    <t>0951200000  Олешанська сільська тг</t>
  </si>
  <si>
    <t>0951300000  Дзвиняцька сільська тг</t>
  </si>
  <si>
    <t>0951400000  Рожнівська сільська тг</t>
  </si>
  <si>
    <t>0951500000  Яблунівська селищна тг</t>
  </si>
  <si>
    <t>0951600000  Переріслянська сільська тг</t>
  </si>
  <si>
    <t>0951700000  Ланчинська селищна тг</t>
  </si>
  <si>
    <t>0951800000  Заболотівська селищна тг</t>
  </si>
  <si>
    <t>0951900000  Ямницька сільська тг</t>
  </si>
  <si>
    <t>0952000000  Брошнів-Осадська селищна тг</t>
  </si>
  <si>
    <t>0952100000  Войнилівська селищна тг</t>
  </si>
  <si>
    <t>0952200000  Делятинська селищна тг</t>
  </si>
  <si>
    <t>0952300000  Спаська сільська тг</t>
  </si>
  <si>
    <t>0952400000  Загвіздянська сільська тг</t>
  </si>
  <si>
    <t>0952500000  Угринівська сільська тг</t>
  </si>
  <si>
    <t>0952600000  Букачівська селищна тг</t>
  </si>
  <si>
    <t>0952700000  Вигодська селищна тг</t>
  </si>
  <si>
    <t>0952800000  Коршівська сільська тг</t>
  </si>
  <si>
    <t>0952900000  Новицька сільська тг</t>
  </si>
  <si>
    <t>0953000000  Коломийська міська тг</t>
  </si>
  <si>
    <t>0953100000  Калуська міська тг</t>
  </si>
  <si>
    <t>0953200000  Долинська міська тг</t>
  </si>
  <si>
    <t>0953300000  Івано-Франківська міська тг</t>
  </si>
  <si>
    <t>0953400000  Гвіздецька селищна тг</t>
  </si>
  <si>
    <t>0953500000  Дубівська сільська тг</t>
  </si>
  <si>
    <t>0953600000  Єзупільська селищна тг</t>
  </si>
  <si>
    <t>0953800000  Пасічнянська сільська тг</t>
  </si>
  <si>
    <t>0953900000  Підгайчиківська сільська тг</t>
  </si>
  <si>
    <t>0954000000  Богородчанська селищна тг</t>
  </si>
  <si>
    <t>0954100000  Болехівська міська тг</t>
  </si>
  <si>
    <t>0954200000  Бурштинська міська тг</t>
  </si>
  <si>
    <t>0954300000  Верховинська селищна тг</t>
  </si>
  <si>
    <t>0954400000  Ворохтянська селищна тг</t>
  </si>
  <si>
    <t>0954500000  Галицька міська тг</t>
  </si>
  <si>
    <t>0954600000  Городенківська міська тг</t>
  </si>
  <si>
    <t>0954700000  Дубовецька сільська тг</t>
  </si>
  <si>
    <t>0954800000  Зеленська сільська тг</t>
  </si>
  <si>
    <t>0954900000  Косівська міська тг</t>
  </si>
  <si>
    <t>0955000000  Кутська селищна тг</t>
  </si>
  <si>
    <t>0955100000  Лисецька селищна тг</t>
  </si>
  <si>
    <t>0955200000  Надвірнянська міська тг</t>
  </si>
  <si>
    <t>0955300000  Обертинська селищна тг</t>
  </si>
  <si>
    <t>0955400000  Отинійська селищна тг</t>
  </si>
  <si>
    <t>0955500000  Перегінська селищна тг</t>
  </si>
  <si>
    <t>0955600000  Поляницька сільська тг</t>
  </si>
  <si>
    <t>0955700000  Рогатинська міська тг</t>
  </si>
  <si>
    <t>0955800000  Рожнятівська селищна тг</t>
  </si>
  <si>
    <t>0955900000  Снятинська міська тг</t>
  </si>
  <si>
    <t>0956000000  Солотвинська селищна тг</t>
  </si>
  <si>
    <t>0956100000  Тисменицька міська тг</t>
  </si>
  <si>
    <t>0956200000  Чернелицька селищна тг</t>
  </si>
  <si>
    <t>0956300000  Яремчанська міська тг</t>
  </si>
  <si>
    <t>1000000000  Зведений бюджет Київської області</t>
  </si>
  <si>
    <t>1010000000  Обласний бюджет Київської області</t>
  </si>
  <si>
    <t>1030000000  Бюджети районів Київської області</t>
  </si>
  <si>
    <t>1030220000  Білоцерківський район</t>
  </si>
  <si>
    <t>1030420000  Бориспільський район</t>
  </si>
  <si>
    <t>1030620000  Броварський район</t>
  </si>
  <si>
    <t>1030820000  Вишгородський район</t>
  </si>
  <si>
    <t>1031620000  Обухівський район</t>
  </si>
  <si>
    <t>1032420000  Фастівський район</t>
  </si>
  <si>
    <t>1032520000  Бучанський район</t>
  </si>
  <si>
    <t>1050000000  Бюджети територіальних громад у Київській області</t>
  </si>
  <si>
    <t>1050100000  Калитянська селищна тг</t>
  </si>
  <si>
    <t>1050200000  Пісківська селищна тг</t>
  </si>
  <si>
    <t>1050300000  Медвинська сільська тг</t>
  </si>
  <si>
    <t>1050400000  Великодимерська селищна тг</t>
  </si>
  <si>
    <t>1050500000  Дівичківська сільська тг</t>
  </si>
  <si>
    <t>1050600000  Фурсівська сільська тг</t>
  </si>
  <si>
    <t>1050700000  Узинська міська тг</t>
  </si>
  <si>
    <t>1050800000  Тетіївська міська тг</t>
  </si>
  <si>
    <t>1050900000  Студениківська сільська тг</t>
  </si>
  <si>
    <t>1051000000  Баришівська селищна тг</t>
  </si>
  <si>
    <t>1051100000  Бородянська селищна тг</t>
  </si>
  <si>
    <t>1051200000  Ковалівська сільська тг</t>
  </si>
  <si>
    <t>1051300000  Миронівська міська тг</t>
  </si>
  <si>
    <t>1051400000  Березанська міська тг</t>
  </si>
  <si>
    <t>1051500000  Бучанська міська тг</t>
  </si>
  <si>
    <t>1051600000  Ржищівська міська тг</t>
  </si>
  <si>
    <t>1051700000  Обухівська міська тг</t>
  </si>
  <si>
    <t>1051800000  Богуславська міська тг</t>
  </si>
  <si>
    <t>1051900000  Глевахівська селищна тг</t>
  </si>
  <si>
    <t>1052000000  Ташанська сільська тг</t>
  </si>
  <si>
    <t>1052100000  Томашівська сільська тг</t>
  </si>
  <si>
    <t>1052200000  Циблівська сільська тг</t>
  </si>
  <si>
    <t>1052300000  Зазимська сільська тг</t>
  </si>
  <si>
    <t>1052400000  Калинівська селищна тг</t>
  </si>
  <si>
    <t>1052500000  Бишівська сільська тг</t>
  </si>
  <si>
    <t>1052600000  Білогородська сільська тг</t>
  </si>
  <si>
    <t>1052700000  Білоцерківська міська тг</t>
  </si>
  <si>
    <t>1052800000  Бориспільська міська тг</t>
  </si>
  <si>
    <t>1052900000  Борщагівська сільська тг</t>
  </si>
  <si>
    <t>1053000000  Боярська міська тг</t>
  </si>
  <si>
    <t>1053100000  Броварська міська тг</t>
  </si>
  <si>
    <t>1053200000  Васильківська міська тг</t>
  </si>
  <si>
    <t>1053300000  Вишгородська міська тг</t>
  </si>
  <si>
    <t>1053400000  Вишнева міська тг</t>
  </si>
  <si>
    <t>1053500000  Володарська селищна тг</t>
  </si>
  <si>
    <t>1053600000  Вороньківська сільська тг</t>
  </si>
  <si>
    <t>1053700000  Гатненська сільська тг</t>
  </si>
  <si>
    <t>1053800000  Гірська сільська тг</t>
  </si>
  <si>
    <t>1053900000  Гостомельська селищна тг</t>
  </si>
  <si>
    <t>1054000000  Гребінківська селищна тг</t>
  </si>
  <si>
    <t>1054100000  Димерська селищна тг</t>
  </si>
  <si>
    <t>1054200000  Дмитрівська сільська тг</t>
  </si>
  <si>
    <t>1054300000  Згурівська селищна тг</t>
  </si>
  <si>
    <t>1054400000  Золочівська сільська тг</t>
  </si>
  <si>
    <t>1054500000  Іванківська селищна тг</t>
  </si>
  <si>
    <t>1054600000  Ірпінська міська тг</t>
  </si>
  <si>
    <t>1054700000  Кагарлицька міська тг</t>
  </si>
  <si>
    <t>1054800000  Калинівська селищна тг</t>
  </si>
  <si>
    <t>1054900000  Кожанська селищна тг</t>
  </si>
  <si>
    <t>1055000000  Козинська селищна тг</t>
  </si>
  <si>
    <t>1055100000  Коцюбинська селищна тг</t>
  </si>
  <si>
    <t>1055200000  Макарівська селищна тг</t>
  </si>
  <si>
    <t>1055300000  Маловільшанська сільська тг</t>
  </si>
  <si>
    <t>1055400000  Немішаївська селищна тг</t>
  </si>
  <si>
    <t>1055500000  Переяславська міська тг</t>
  </si>
  <si>
    <t>1055600000  Петрівська сільська тг</t>
  </si>
  <si>
    <t>1055700000  Пірнівська сільська тг</t>
  </si>
  <si>
    <t>1055800000  Поліська селищна тг</t>
  </si>
  <si>
    <t>1055900000  Пристолична сільська тг</t>
  </si>
  <si>
    <t>1056000000  Рокитнянська селищна тг</t>
  </si>
  <si>
    <t>1056100000  Сквирська міська тг</t>
  </si>
  <si>
    <t>1056200000  Славутицька міська тг</t>
  </si>
  <si>
    <t>1056300000  Ставищенська селищна тг</t>
  </si>
  <si>
    <t>1056400000  Таращанська міська тг</t>
  </si>
  <si>
    <t>1056500000  Українська міська тг</t>
  </si>
  <si>
    <t>1056600000  Фастівська міська тг</t>
  </si>
  <si>
    <t>1056700000  Феодосіївська сільська тг</t>
  </si>
  <si>
    <t>1056800000  Чабанівська селищна тг</t>
  </si>
  <si>
    <t>1056900000  Яготинська міська тг</t>
  </si>
  <si>
    <t>1100000000  Зведений бюджет Кіровоградської області</t>
  </si>
  <si>
    <t>1110000000  Обласний бюджет Кіровоградської області</t>
  </si>
  <si>
    <t>1130000000  Бюджети районів Кіровоградської області</t>
  </si>
  <si>
    <t>1130420000  Голованівський район</t>
  </si>
  <si>
    <t>1130820000  Кропивницький район</t>
  </si>
  <si>
    <t>1131420000  Новоукраїнський район</t>
  </si>
  <si>
    <t>1131620000  Олександрійський район</t>
  </si>
  <si>
    <t>1150000000  Бюджети територіальних громад у Кіровоградській області</t>
  </si>
  <si>
    <t>1150100000  Бобринецька міська тг</t>
  </si>
  <si>
    <t>1150200000  Маловисківська міська тг</t>
  </si>
  <si>
    <t>1150300000  Новоукраїнська міська тг</t>
  </si>
  <si>
    <t>1150400000  Великоандрусівська сільська тг</t>
  </si>
  <si>
    <t>1150500000  Соколівська сільська тг</t>
  </si>
  <si>
    <t>1150600000  Ганнівська сільська тг</t>
  </si>
  <si>
    <t>1150700000  Великосеверинівська сільська тг</t>
  </si>
  <si>
    <t>1150800000  Тишківська сільська тг</t>
  </si>
  <si>
    <t>1150900000  Катеринівська сільська тг</t>
  </si>
  <si>
    <t>1151000000  Первозванівська сільська тг</t>
  </si>
  <si>
    <t>1151100000  Компаніївська селищна тг</t>
  </si>
  <si>
    <t>1151200000  Смолінська селищна тг</t>
  </si>
  <si>
    <t>1151300000  Помічнянська міська тг</t>
  </si>
  <si>
    <t>1151400000  Дмитрівська сільська тг</t>
  </si>
  <si>
    <t>1151500000  Новопразька селищна тг</t>
  </si>
  <si>
    <t>1151600000  Приютівська селищна тг</t>
  </si>
  <si>
    <t>1151700000  Добровеличківська селищна тг</t>
  </si>
  <si>
    <t>1151800000  Мар'янівська сільська тг</t>
  </si>
  <si>
    <t>1151900000  Піщанобрідська сільська тг</t>
  </si>
  <si>
    <t>1152000000  Попельнастівська сільська тг</t>
  </si>
  <si>
    <t>1152100000  Петрівська селищна тг</t>
  </si>
  <si>
    <t>1152300000  Глодоська сільська тг</t>
  </si>
  <si>
    <t>1152400000  Гурівська сільська тг</t>
  </si>
  <si>
    <t>1152500000  Злинська сільська тг</t>
  </si>
  <si>
    <t>1152800000  Зведений бюджет Кропивницької міської територіальної громади</t>
  </si>
  <si>
    <t>1152900000  Аджамська сільська тг</t>
  </si>
  <si>
    <t>1153000000  Благовіщенська міська тг</t>
  </si>
  <si>
    <t>1153100000  Вільшанська селищна тг</t>
  </si>
  <si>
    <t>1153200000  Гайворонська міська тг</t>
  </si>
  <si>
    <t>1153300000  Голованівська селищна тг</t>
  </si>
  <si>
    <t>1153400000  Долинська міська тг</t>
  </si>
  <si>
    <t>1153500000  Заваллівська селищна тг</t>
  </si>
  <si>
    <t>1153600000  Знам'янська міська тг</t>
  </si>
  <si>
    <t>1153700000  Кетрисанівська сільська тг</t>
  </si>
  <si>
    <t>1153800000  Надлацька сільська тг</t>
  </si>
  <si>
    <t>1153900000  Новгородківська селищна тг</t>
  </si>
  <si>
    <t>1154000000  Новоархангельська селищна тг</t>
  </si>
  <si>
    <t>1154100000  Новомиргородська міська тг</t>
  </si>
  <si>
    <t>1154200000  Олександрівська селищна тг</t>
  </si>
  <si>
    <t>1154300000  Олександрійська міська тг</t>
  </si>
  <si>
    <t>1154400000  Онуфріївська селищна тг</t>
  </si>
  <si>
    <t>1154500000  Пантаївська селищна тг</t>
  </si>
  <si>
    <t>1154600000  Перегонівська сільська тг</t>
  </si>
  <si>
    <t>1154700000  Підвисоцька сільська тг</t>
  </si>
  <si>
    <t>1154800000  Побузька селищна тг</t>
  </si>
  <si>
    <t>1154900000  Рівнянська сільська тг</t>
  </si>
  <si>
    <t>1155000000  Світловодська міська тг</t>
  </si>
  <si>
    <t>1155100000  Суботцівська сільська тг</t>
  </si>
  <si>
    <t>1155200000  Устинівська селищна тг</t>
  </si>
  <si>
    <t>1200000000  Зведений бюджет Луганської області</t>
  </si>
  <si>
    <t>1210000000  Обласний бюджет Луганської області</t>
  </si>
  <si>
    <t>1230000000  Бюджети районів Луганської області</t>
  </si>
  <si>
    <t>1231320000  Сватівський район</t>
  </si>
  <si>
    <t>1231620000  Старобільський район</t>
  </si>
  <si>
    <t>1231820000  Сєвєродонецький район</t>
  </si>
  <si>
    <t>1250000000  Бюджети територіальних громад у Луганській області</t>
  </si>
  <si>
    <t>1250100000  Білокуракинська селищна тг</t>
  </si>
  <si>
    <t>1250200000  Новопсковська селищна тг</t>
  </si>
  <si>
    <t>1250300000  Чмирівська сільська тг</t>
  </si>
  <si>
    <t>1250400000  Троїцька селищна тг</t>
  </si>
  <si>
    <t>1250500000  Біловодська селищна тг</t>
  </si>
  <si>
    <t>1250600000  Красноріченська селищна тг</t>
  </si>
  <si>
    <t>1250800000  Нижньодуванська селищна тг</t>
  </si>
  <si>
    <t>1250900000  Лозно-Олександрівська селищна тг</t>
  </si>
  <si>
    <t>1251000000  Шульгинська сільська тг</t>
  </si>
  <si>
    <t>1251100000  Марківська селищна тг</t>
  </si>
  <si>
    <t>1251500000  Коломийчиська сільська тг</t>
  </si>
  <si>
    <t>1251600000  Білолуцька селищна тг</t>
  </si>
  <si>
    <t>1251700000  Гірська міська тг</t>
  </si>
  <si>
    <t>1251800000  Кремінська міська тг</t>
  </si>
  <si>
    <t>1251900000  Лисичанська міська тг</t>
  </si>
  <si>
    <t>1252000000  Міловська селищна тг</t>
  </si>
  <si>
    <t>1252100000  Нижньотеплівська сільська тг</t>
  </si>
  <si>
    <t>1252200000  Новоайдарська селищна тг</t>
  </si>
  <si>
    <t>1252300000  Попаснянська міська тг</t>
  </si>
  <si>
    <t>1252400000  Рубіжанська міська тг</t>
  </si>
  <si>
    <t>1252500000  Сватівська міська тг</t>
  </si>
  <si>
    <t>1252600000  Сєвєродонецька міська тг</t>
  </si>
  <si>
    <t>1252700000  Станично-Луганська селищна тг</t>
  </si>
  <si>
    <t>1252800000  Старобільська міська тг</t>
  </si>
  <si>
    <t>1252900000  Широківська сільська тг</t>
  </si>
  <si>
    <t>1253000000  Щастинська міська тг</t>
  </si>
  <si>
    <t>1253100000  Алчевська міська тг</t>
  </si>
  <si>
    <t>1253200000  Антрацитівська міська тг</t>
  </si>
  <si>
    <t>1253300000  Довжанська міська тг</t>
  </si>
  <si>
    <t>1253400000  Зимогір'ївська міська тг</t>
  </si>
  <si>
    <t>1253500000  Кадіївська міська тг</t>
  </si>
  <si>
    <t>1253600000  Луганська міська тг</t>
  </si>
  <si>
    <t>1253700000  Лутугинська міська тг</t>
  </si>
  <si>
    <t>1253800000  Молодогвардійська міська тг</t>
  </si>
  <si>
    <t>1253900000  Ровеньківська міська тг</t>
  </si>
  <si>
    <t>1254000000  Сорокинська міська тг</t>
  </si>
  <si>
    <t>1254100000  Хрустальненська міська тг</t>
  </si>
  <si>
    <t>1300000000  Зведений бюджет Львівської області</t>
  </si>
  <si>
    <t>1310000000  Обласний бюджет Львівської області</t>
  </si>
  <si>
    <t>1330000000  Бюджети районів Львівської області</t>
  </si>
  <si>
    <t>1330420000  Дрогобицький район</t>
  </si>
  <si>
    <t>1330720000  Золочівський район</t>
  </si>
  <si>
    <t>1331420000  Самбірський район</t>
  </si>
  <si>
    <t>1331820000  Стрийський район</t>
  </si>
  <si>
    <t>1332020000  Яворівський район</t>
  </si>
  <si>
    <t>1332120000  Львівський район</t>
  </si>
  <si>
    <t>1332220000  Червоноградський район</t>
  </si>
  <si>
    <t>1350000000  Бюджети територіальних громад у Львівській області</t>
  </si>
  <si>
    <t>1350200000  Бісковицька сільська тг</t>
  </si>
  <si>
    <t>1350500000  Гніздичівська селищна тг</t>
  </si>
  <si>
    <t>1350800000  Заболотцівська сільська тг</t>
  </si>
  <si>
    <t>1351100000  Новокалинівська міська тг</t>
  </si>
  <si>
    <t>1351400000  Тростянецька сільська тг</t>
  </si>
  <si>
    <t>1351600000  Ходорівська міська тг</t>
  </si>
  <si>
    <t>1351700000  Мостиська міська тг</t>
  </si>
  <si>
    <t>1351800000  Судововишнянська міська тг</t>
  </si>
  <si>
    <t>1352000000  Давидівська сільська тг</t>
  </si>
  <si>
    <t>1352100000  Жовтанецька сільська тг</t>
  </si>
  <si>
    <t>1352200000  Шегинівська сільська тг</t>
  </si>
  <si>
    <t>1352300000  Великолюбінська селищна тг</t>
  </si>
  <si>
    <t>1352500000  Розвадівська сільська тг</t>
  </si>
  <si>
    <t>1352700000  Підберізцівська сільська тг</t>
  </si>
  <si>
    <t>1352800000  Солонківська сільська тг</t>
  </si>
  <si>
    <t>1352900000  Щирецька селищна тг</t>
  </si>
  <si>
    <t>1353000000  Рудківська міська тг</t>
  </si>
  <si>
    <t>1353100000  Славська селищна тг</t>
  </si>
  <si>
    <t>1353200000  Великомостівська міська тг</t>
  </si>
  <si>
    <t>1353400000  Кам'янка-Бузька міська тг</t>
  </si>
  <si>
    <t>1353500000  Мурованська сільська тг</t>
  </si>
  <si>
    <t>1353600000  Бібрська міська тг</t>
  </si>
  <si>
    <t>1353700000  Зимноводівська сільська тг</t>
  </si>
  <si>
    <t>1353800000  Лопатинська селищна тг</t>
  </si>
  <si>
    <t>1353900000  Меденицька селищна тг</t>
  </si>
  <si>
    <t>1354000000  Радехівська міська тг</t>
  </si>
  <si>
    <t>1354200000  Белзька міська тг</t>
  </si>
  <si>
    <t>1354300000  Боринська селищна тг</t>
  </si>
  <si>
    <t>1354400000  Бориславська міська тг</t>
  </si>
  <si>
    <t>1354500000  Бродівська міська тг</t>
  </si>
  <si>
    <t>1354600000  Буська міська тг</t>
  </si>
  <si>
    <t>1354700000  Глинянська міська тг</t>
  </si>
  <si>
    <t>1354800000  Городоцька міська тг</t>
  </si>
  <si>
    <t>1354900000  Грабовецько-Дулібівська сільська тг</t>
  </si>
  <si>
    <t>1355000000  Добромильська міська тг</t>
  </si>
  <si>
    <t>1355100000  Добросинсько-Магерівська сільська тг</t>
  </si>
  <si>
    <t>1355200000  Добротвірська селищна тг</t>
  </si>
  <si>
    <t>1355300000  Дрогобицька міська тг</t>
  </si>
  <si>
    <t>1355400000  Жидачівська міська тг</t>
  </si>
  <si>
    <t>1355500000  Жовківська міська тг</t>
  </si>
  <si>
    <t>1355600000  Журавненська селищна тг</t>
  </si>
  <si>
    <t>1355700000  Золочівська міська тг</t>
  </si>
  <si>
    <t>1355800000  Івано-Франківська селищна тг</t>
  </si>
  <si>
    <t>1355900000  Козівська сільська тг</t>
  </si>
  <si>
    <t>1356000000  Комарнівська міська тг</t>
  </si>
  <si>
    <t>1356100000  Красненська селищна тг</t>
  </si>
  <si>
    <t>1356200000  Куликівська селищна тг</t>
  </si>
  <si>
    <t>1356300000  Львівська міська тг</t>
  </si>
  <si>
    <t>1356400000  Миколаївська міська тг</t>
  </si>
  <si>
    <t>1356500000  Моршинська міська тг</t>
  </si>
  <si>
    <t>1356600000  Новороздільська міська тг</t>
  </si>
  <si>
    <t>1356700000  Новояворівська міська тг</t>
  </si>
  <si>
    <t>1356800000  Новояричівська селищна тг</t>
  </si>
  <si>
    <t>1356900000  Оброшинська сільська тг</t>
  </si>
  <si>
    <t>1357000000  Перемишлянська міська тг</t>
  </si>
  <si>
    <t>1357100000  Підкамінська селищна тг</t>
  </si>
  <si>
    <t>1357200000  Поморянська селищна тг</t>
  </si>
  <si>
    <t>1357300000  Пустомитівська міська тг</t>
  </si>
  <si>
    <t>1357400000  Рава-Руська міська тг</t>
  </si>
  <si>
    <t>1357500000  Ралівська сільська тг</t>
  </si>
  <si>
    <t>1357600000  Самбірська міська тг</t>
  </si>
  <si>
    <t>1357700000  Сколівська міська тг</t>
  </si>
  <si>
    <t>1357800000  Сокальська міська тг</t>
  </si>
  <si>
    <t>1357900000  Сокільницька сільська тг</t>
  </si>
  <si>
    <t>1358000000  Старосамбірська міська тг</t>
  </si>
  <si>
    <t>1358100000  Стрийська міська тг</t>
  </si>
  <si>
    <t>1358200000  Стрілківська сільська тг</t>
  </si>
  <si>
    <t>1358300000  Східницька селищна тг</t>
  </si>
  <si>
    <t>1358400000  Трускавецька міська тг</t>
  </si>
  <si>
    <t>1358500000  Турківська міська тг</t>
  </si>
  <si>
    <t>1358600000  Хирівська міська тг</t>
  </si>
  <si>
    <t>1358700000  Червоноградська міська тг</t>
  </si>
  <si>
    <t>1358800000  Яворівська міська тг</t>
  </si>
  <si>
    <t>1400000000  Зведений бюджет Миколаівської області</t>
  </si>
  <si>
    <t>1410000000  Обласний бюджет Миколаївської області</t>
  </si>
  <si>
    <t>1430000000  Бюджети районів Миколаївської області</t>
  </si>
  <si>
    <t>1430220000  Баштанський район</t>
  </si>
  <si>
    <t>1430720000  Вознесенський район</t>
  </si>
  <si>
    <t>1431420000  Миколаївський район</t>
  </si>
  <si>
    <t>1431820000  Первомайський район</t>
  </si>
  <si>
    <t>1450000000  Бюджети територіальних громад у Миколаївській області</t>
  </si>
  <si>
    <t>1450100000  Куцурубська сільська тг</t>
  </si>
  <si>
    <t>1450200000  Баштанська міська тг</t>
  </si>
  <si>
    <t>1450300000  Олександрівська селищна тг</t>
  </si>
  <si>
    <t>1450400000  Веселинівська селищна тг</t>
  </si>
  <si>
    <t>1450500000  Воскресенська селищна тг</t>
  </si>
  <si>
    <t>1450600000  Доманівська селищна тг</t>
  </si>
  <si>
    <t>1450700000  Ольшанська селищна тг</t>
  </si>
  <si>
    <t>1450800000  Веснянська сільська тг</t>
  </si>
  <si>
    <t>1450900000  Кам'яномостівська сільська тг</t>
  </si>
  <si>
    <t>1451000000  Благодатненська сільська тг</t>
  </si>
  <si>
    <t>1451100000  Бузька сільська тг</t>
  </si>
  <si>
    <t>1451200000  Галицинівська сільська тг</t>
  </si>
  <si>
    <t>1451300000  Коблівська сільська тг</t>
  </si>
  <si>
    <t>1451500000  Мостівська сільська тг</t>
  </si>
  <si>
    <t>1451600000  Нечаянська сільська тг</t>
  </si>
  <si>
    <t>1451700000  Прибужанівська сільська тг</t>
  </si>
  <si>
    <t>1451800000  Чорноморська сільська тг</t>
  </si>
  <si>
    <t>1451900000  Шевченківська сільська тг</t>
  </si>
  <si>
    <t>1452000000  Дорошівська сільська тг</t>
  </si>
  <si>
    <t>1452200000  Березанська селищна тг</t>
  </si>
  <si>
    <t>1452300000  Прибузька сільська тг</t>
  </si>
  <si>
    <t>1452400000  Володимирівська сільська тг</t>
  </si>
  <si>
    <t>1452500000  Казанківська селищна тг</t>
  </si>
  <si>
    <t>1452600000  Широківська сільська тг</t>
  </si>
  <si>
    <t>1452700000  Радсадівська сільська тг</t>
  </si>
  <si>
    <t>1452800000  Арбузинська селищна тг</t>
  </si>
  <si>
    <t>1452900000  Вознесенська міська тг</t>
  </si>
  <si>
    <t>1453000000  Березнегуватська селищна тг</t>
  </si>
  <si>
    <t>1453100000  Новобузька міська тг</t>
  </si>
  <si>
    <t>1453200000  Снігурівська міська тг</t>
  </si>
  <si>
    <t>1453400000  Вільнозапорізька сільська тг</t>
  </si>
  <si>
    <t>1453500000  Горохівська сільська тг</t>
  </si>
  <si>
    <t>1453800000  Мигіївська сільська тг</t>
  </si>
  <si>
    <t>1453900000  Новомар'ївська сільська тг</t>
  </si>
  <si>
    <t>1454000000  Софіївська сільська тг</t>
  </si>
  <si>
    <t>1454100000  Сухоєланецька сільська тг</t>
  </si>
  <si>
    <t>1454200000  Мішково-Погорілівська сільська тг</t>
  </si>
  <si>
    <t>1454300000  Братська селищна тг</t>
  </si>
  <si>
    <t>1454400000  Врадіївська селищна тг</t>
  </si>
  <si>
    <t>1454500000  Єланецька селищна тг</t>
  </si>
  <si>
    <t>1454600000  Інгульська сільська тг</t>
  </si>
  <si>
    <t>1454700000  Костянтинівська сільська тг</t>
  </si>
  <si>
    <t>1454800000  Кривоозерська селищна тг</t>
  </si>
  <si>
    <t>1454900000  Миколаївська міська тг</t>
  </si>
  <si>
    <t>1455000000  Новоодеська міська тг</t>
  </si>
  <si>
    <t>1455100000  Очаківська міська тг</t>
  </si>
  <si>
    <t>1455200000  Первомайська міська тг</t>
  </si>
  <si>
    <t>1455300000  Первомайська селищна тг</t>
  </si>
  <si>
    <t>1455400000  Привільненська сільська тг</t>
  </si>
  <si>
    <t>1455500000  Синюхинобрідська сільська тг</t>
  </si>
  <si>
    <t>1455600000  Степівська сільська тг</t>
  </si>
  <si>
    <t>1455700000  Южноукраїнська міська тг</t>
  </si>
  <si>
    <t>1500000000  Зведений бюджет Одеської області</t>
  </si>
  <si>
    <t>1510000000  Обласний бюджет Одеської області</t>
  </si>
  <si>
    <t>1530000000  Бюджети районів Одеської області</t>
  </si>
  <si>
    <t>1530420000  Березівський район</t>
  </si>
  <si>
    <t>1530520000  Білгород-Дністровський район</t>
  </si>
  <si>
    <t>1530720000  Болградський район</t>
  </si>
  <si>
    <t>1531020000  Ізмаїльський район</t>
  </si>
  <si>
    <t>1531420000  Подільський район</t>
  </si>
  <si>
    <t>1532020000  Роздільнянський район</t>
  </si>
  <si>
    <t>1532720000  Одеський район</t>
  </si>
  <si>
    <t>1550000000  Бюджети територіальних громад у Одеській області</t>
  </si>
  <si>
    <t>1550100000  Балтська міська тг</t>
  </si>
  <si>
    <t>1550200000  Біляївська міська тг</t>
  </si>
  <si>
    <t>1550300000  Великомихайлівська селищна тг</t>
  </si>
  <si>
    <t>1550400000  Красносільська сільська тг</t>
  </si>
  <si>
    <t>1550500000  Маразліївська сільська тг</t>
  </si>
  <si>
    <t>1550600000  Розквітівська сільська тг</t>
  </si>
  <si>
    <t>1550700000  Тузлівська сільська тг</t>
  </si>
  <si>
    <t>1550800000  Новокальчевська сільська тг</t>
  </si>
  <si>
    <t>1550900000  Затишанська селищна тг</t>
  </si>
  <si>
    <t>1551000000  Ширяївська селищна тг</t>
  </si>
  <si>
    <t>1551100000  Коноплянська сільська тг</t>
  </si>
  <si>
    <t>1551200000  Яськівська сільська тг</t>
  </si>
  <si>
    <t>1551300000  Куяльницька сільська тг</t>
  </si>
  <si>
    <t>1551400000  Березівська міська тг</t>
  </si>
  <si>
    <t>1551500000  Старокозацька сільська тг</t>
  </si>
  <si>
    <t>1551600000  Шабівська сільська тг</t>
  </si>
  <si>
    <t>1551700000  Вилківська міська тг</t>
  </si>
  <si>
    <t>1551800000  Авангардівська селищна тг</t>
  </si>
  <si>
    <t>1551900000  Дальницька сільська тг</t>
  </si>
  <si>
    <t>1552000000  Лиманська сільська тг</t>
  </si>
  <si>
    <t>1552100000  Маяківська сільська тг</t>
  </si>
  <si>
    <t>1552200000  Цебриківська селищна тг</t>
  </si>
  <si>
    <t>1552300000  Знам'янська сільська тг</t>
  </si>
  <si>
    <t>1552400000  Мологівська сільська тг</t>
  </si>
  <si>
    <t>1552500000  Таїровська селищна тг</t>
  </si>
  <si>
    <t>1552600000  Кілійська міська тг</t>
  </si>
  <si>
    <t>1552700000  Любашівська селищна тг</t>
  </si>
  <si>
    <t>1552800000  Окнянська селищна тг</t>
  </si>
  <si>
    <t>1552900000  Визирська сільська тг</t>
  </si>
  <si>
    <t>1553000000  Великобуялицька сільська тг</t>
  </si>
  <si>
    <t>1553100000  Великоплосківська сільська тг</t>
  </si>
  <si>
    <t>1553200000  Зеленогірська селищна тг</t>
  </si>
  <si>
    <t>1553300000  Андрієво-Іванівська сільська тг</t>
  </si>
  <si>
    <t>1553400000  Іванівська селищна тг</t>
  </si>
  <si>
    <t>1553500000  Новоборисівська сільська тг</t>
  </si>
  <si>
    <t>1553600000  Петровірівська сільська тг</t>
  </si>
  <si>
    <t>1553700000  Чогодарівська сільська тг</t>
  </si>
  <si>
    <t>1553800000  Ананьївська міська тг</t>
  </si>
  <si>
    <t>1553900000  Арцизька міська тг</t>
  </si>
  <si>
    <t>1554000000  Білгород-Дністровська міська тг</t>
  </si>
  <si>
    <t>1554100000  Болградська міська тг</t>
  </si>
  <si>
    <t>1554200000  Бородінська селищна тг</t>
  </si>
  <si>
    <t>1554300000  Василівська сільська тг</t>
  </si>
  <si>
    <t>1554400000  Великодальницька сільська тг</t>
  </si>
  <si>
    <t>1554500000  Великодолинська селищна тг</t>
  </si>
  <si>
    <t>1554600000  Вигодянська сільська тг</t>
  </si>
  <si>
    <t>1554700000  Городненська сільська тг</t>
  </si>
  <si>
    <t>1554800000  Дачненська сільська тг</t>
  </si>
  <si>
    <t>1554900000  Дивізійська сільська тг</t>
  </si>
  <si>
    <t>1555000000  Доброславська селищна тг</t>
  </si>
  <si>
    <t>1555100000  Долинська сільська тг</t>
  </si>
  <si>
    <t>1555200000  Захарівська селищна тг</t>
  </si>
  <si>
    <t>1555300000  Ізмаїльська міська тг</t>
  </si>
  <si>
    <t>1555400000  Кароліно-Бугазька сільська тг</t>
  </si>
  <si>
    <t>1555500000  Кодимська міська тг</t>
  </si>
  <si>
    <t>1555600000  Криничненська сільська тг</t>
  </si>
  <si>
    <t>1555700000  Кубейська сільська тг</t>
  </si>
  <si>
    <t>1555800000  Кулевчанська сільська тг</t>
  </si>
  <si>
    <t>1555900000  Курісовська сільська тг</t>
  </si>
  <si>
    <t>1556000000  Лиманська селищна тг</t>
  </si>
  <si>
    <t>1556100000  Миколаївська селищна тг</t>
  </si>
  <si>
    <t>1556200000  Нерубайська сільська тг</t>
  </si>
  <si>
    <t>1556300000  Овідіопольська селищна тг</t>
  </si>
  <si>
    <t>1556400000  Одеська міська тг</t>
  </si>
  <si>
    <t>1556500000  Павлівська сільська тг</t>
  </si>
  <si>
    <t>1556600000  Петропавлівська сільська тг</t>
  </si>
  <si>
    <t>1556700000  Піщанська сільська тг</t>
  </si>
  <si>
    <t>1556800000  Плахтіївська сільська тг</t>
  </si>
  <si>
    <t>1556900000  Подільська міська тг</t>
  </si>
  <si>
    <t>1557000000  Раухівська селищна тг</t>
  </si>
  <si>
    <t>1557100000  Ренійська міська тг</t>
  </si>
  <si>
    <t>1557200000  Роздільнянська міська тг</t>
  </si>
  <si>
    <t>1557300000  Савранська селищна тг</t>
  </si>
  <si>
    <t>1557400000  Саратська селищна тг</t>
  </si>
  <si>
    <t>1557500000  Саф'янівська сільська тг</t>
  </si>
  <si>
    <t>1557600000  Сергіївська селищна тг</t>
  </si>
  <si>
    <t>1557700000  Слобідська селищна тг</t>
  </si>
  <si>
    <t>1557800000  Старомаяківська сільська тг</t>
  </si>
  <si>
    <t>1557900000  Степанівська сільська тг</t>
  </si>
  <si>
    <t>1558000000  Стрюківська сільська тг</t>
  </si>
  <si>
    <t>1558100000  Суворовська селищна тг</t>
  </si>
  <si>
    <t>1558200000  Тарутинська селищна тг</t>
  </si>
  <si>
    <t>1558300000  Татарбунарська міська тг</t>
  </si>
  <si>
    <t>1558400000  Теплицька сільська тг</t>
  </si>
  <si>
    <t>1558500000  Теплодарська міська тг</t>
  </si>
  <si>
    <t>1558600000  Усатівська сільська тг</t>
  </si>
  <si>
    <t>1558700000  Успенівська сільська тг</t>
  </si>
  <si>
    <t>1558800000  Фонтанська сільська тг</t>
  </si>
  <si>
    <t>1558900000  Чорноморська міська тг</t>
  </si>
  <si>
    <t>1559000000  Чорноморська селищна тг</t>
  </si>
  <si>
    <t>1559100000  Южненська міська тг</t>
  </si>
  <si>
    <t>1600000000  Зведений бюджет Полтавської області</t>
  </si>
  <si>
    <t>1610000000  Обласний бюджет Полтавської області</t>
  </si>
  <si>
    <t>1630000000  Бюджети районів Полтавської області</t>
  </si>
  <si>
    <t>1631020000  Кременчуцький район</t>
  </si>
  <si>
    <t>1631220000  Лубенський район</t>
  </si>
  <si>
    <t>1631420000  Миргородський район</t>
  </si>
  <si>
    <t>1631920000  Полтавський район</t>
  </si>
  <si>
    <t>1650000000  Бюджети територіальних громад у Полтавській області</t>
  </si>
  <si>
    <t>1650100000  Білоцерківська сільська тг</t>
  </si>
  <si>
    <t>1650200000  Глобинська міська тг</t>
  </si>
  <si>
    <t>1650500000  Омельницька сільська тг</t>
  </si>
  <si>
    <t>1650600000  Пирятинська міська тг</t>
  </si>
  <si>
    <t>1650700000  Піщанська сільська тг</t>
  </si>
  <si>
    <t>1650900000  Пришибська сільська тг</t>
  </si>
  <si>
    <t>1651000000  Семенівська селищна тг</t>
  </si>
  <si>
    <t>1651200000  Шишацька селищна тг</t>
  </si>
  <si>
    <t>1651300000  Скороходівська селищна тг</t>
  </si>
  <si>
    <t>1651500000  Решетилівська міська тг</t>
  </si>
  <si>
    <t>1651600000  Великосорочинська сільська тг</t>
  </si>
  <si>
    <t>1651800000  Сергіївська сільська тг</t>
  </si>
  <si>
    <t>1651900000  Великобагачанська селищна тг</t>
  </si>
  <si>
    <t>1652100000  Гребінківська міська тг</t>
  </si>
  <si>
    <t>1652200000  Ланнівська сільська тг</t>
  </si>
  <si>
    <t>1652400000  Лохвицька міська тг</t>
  </si>
  <si>
    <t>1652500000  Михайлівська сільська тг</t>
  </si>
  <si>
    <t>1652600000  Драбинівська сільська тг</t>
  </si>
  <si>
    <t>1652800000  Нехворощанська сільська тг</t>
  </si>
  <si>
    <t>1653000000  Новосанжарська селищна тг</t>
  </si>
  <si>
    <t>1653100000  Новогалещинська селищна тг</t>
  </si>
  <si>
    <t>1653200000  Сенчанська сільська тг</t>
  </si>
  <si>
    <t>1653300000  Петрівсько-Роменська сільська тг</t>
  </si>
  <si>
    <t>1653400000  Козельщинська селищна тг</t>
  </si>
  <si>
    <t>1653500000  Машівська селищна тг</t>
  </si>
  <si>
    <t>1653600000  Щербанівська сільська тг</t>
  </si>
  <si>
    <t>1653700000  Оболонська сільська тг</t>
  </si>
  <si>
    <t>1653900000  Мачухівська сільська тг</t>
  </si>
  <si>
    <t>1654000000  Терешківська сільська тг</t>
  </si>
  <si>
    <t>1654100000  Коломацька сільська тг</t>
  </si>
  <si>
    <t>1654200000  Краснолуцька сільська тг</t>
  </si>
  <si>
    <t>1654300000  Опішнянська селищна тг</t>
  </si>
  <si>
    <t>1654400000  Чорнухинська селищна тг</t>
  </si>
  <si>
    <t>1654500000  Гадяцька міська тг</t>
  </si>
  <si>
    <t>1654600000  Горішньоплавнівська міська тг</t>
  </si>
  <si>
    <t>1654700000  Новоселівська сільська тг</t>
  </si>
  <si>
    <t>1654800000  Великобудищанська сільська тг</t>
  </si>
  <si>
    <t>1654900000  Гоголівська селищна тг</t>
  </si>
  <si>
    <t>1655000000  Зіньківська міська тг</t>
  </si>
  <si>
    <t>1655100000  Новооржицька селищна тг</t>
  </si>
  <si>
    <t>1655300000  Ромоданівська селищна тг</t>
  </si>
  <si>
    <t>1655400000  Білицька селищна тг</t>
  </si>
  <si>
    <t>1655500000  Великорублівська сільська тг</t>
  </si>
  <si>
    <t>1655600000  Градизька селищна тг</t>
  </si>
  <si>
    <t>1655700000  Диканська селищна тг</t>
  </si>
  <si>
    <t>1655800000  Заводська міська тг</t>
  </si>
  <si>
    <t>1655900000  Кам'янопотоківська сільська тг</t>
  </si>
  <si>
    <t>1656000000  Карлівська міська тг</t>
  </si>
  <si>
    <t>1656100000  Кобеляцька міська тг</t>
  </si>
  <si>
    <t>1656200000  Комишнянська селищна тг</t>
  </si>
  <si>
    <t>1656300000  Котелевська селищна тг</t>
  </si>
  <si>
    <t>1656400000  Кременчуцька міська тг</t>
  </si>
  <si>
    <t>1656500000  Лубенська міська тг</t>
  </si>
  <si>
    <t>1656600000  Лютенська сільська тг</t>
  </si>
  <si>
    <t>1656700000  Мартинівська сільська тг</t>
  </si>
  <si>
    <t>1656800000  Миргородська міська тг</t>
  </si>
  <si>
    <t>1656900000  Оржицька селищна тг</t>
  </si>
  <si>
    <t>1657000000  Зведений бюджет Полтавської міської територіальної громади</t>
  </si>
  <si>
    <t>1657100000  Хорольська міська тг</t>
  </si>
  <si>
    <t>1657200000  Чутівська селищна тг</t>
  </si>
  <si>
    <t>1700000000  Зведений бюджет Рівненської області</t>
  </si>
  <si>
    <t>1710000000  Обласний бюджет Рівненської області</t>
  </si>
  <si>
    <t>1730000000  Бюджети районів Рівненської області</t>
  </si>
  <si>
    <t>1730520000  Дубенський район</t>
  </si>
  <si>
    <t>1731420000  Рівненський район</t>
  </si>
  <si>
    <t>1731620000  Сарненський район</t>
  </si>
  <si>
    <t>1731720000  Вараський район</t>
  </si>
  <si>
    <t>1750000000  Бюджети територіальних громад у Рівненській області</t>
  </si>
  <si>
    <t>1750100000  Бабинська сільська тг</t>
  </si>
  <si>
    <t>1750200000  Бугринська сільська тг</t>
  </si>
  <si>
    <t>1750300000  Клесівська селищна тг</t>
  </si>
  <si>
    <t>1750400000  Миляцька сільська тг</t>
  </si>
  <si>
    <t>1750500000  Підлозцівська сільська тг</t>
  </si>
  <si>
    <t>1750600000  Радивилівська міська тг</t>
  </si>
  <si>
    <t>1750700000  Крупецька сільська тг</t>
  </si>
  <si>
    <t>1750800000  Привільненська сільська тг</t>
  </si>
  <si>
    <t>1750900000  Мирогощанська сільська тг</t>
  </si>
  <si>
    <t>1751000000  Локницька сільська тг</t>
  </si>
  <si>
    <t>1751100000  Смизька селищна тг</t>
  </si>
  <si>
    <t>1751200000  Висоцька сільська тг</t>
  </si>
  <si>
    <t>1751400000  Козинська сільська тг</t>
  </si>
  <si>
    <t>1751500000  Млинівська селищна тг</t>
  </si>
  <si>
    <t>1751600000  Боремельська сільська тг</t>
  </si>
  <si>
    <t>1751700000  Деражненська сільська тг</t>
  </si>
  <si>
    <t>1751800000  Острожецька сільська тг</t>
  </si>
  <si>
    <t>1751900000  Бокіймівська сільська тг</t>
  </si>
  <si>
    <t>1752000000  Тараканівська сільська тг</t>
  </si>
  <si>
    <t>1752100000  Ярославицька сільська тг</t>
  </si>
  <si>
    <t>1752200000  Клеванська селищна тг</t>
  </si>
  <si>
    <t>1752300000  Немовицька сільська тг</t>
  </si>
  <si>
    <t>1752400000  Демидівська селищна тг</t>
  </si>
  <si>
    <t>1752500000  Малолюбашанська сільська тг</t>
  </si>
  <si>
    <t>1752600000  Олександрійська сільська тг</t>
  </si>
  <si>
    <t>1752700000  Шпанівська сільська тг</t>
  </si>
  <si>
    <t>1752800000  Повчанська сільська тг</t>
  </si>
  <si>
    <t>1752900000  Дядьковицька сільська тг</t>
  </si>
  <si>
    <t>1753000000  Корнинська сільська тг</t>
  </si>
  <si>
    <t>1753100000  Старосільська сільська тг</t>
  </si>
  <si>
    <t>1753200000  Вараська міська тг</t>
  </si>
  <si>
    <t>1753400000  Острозька міська тг</t>
  </si>
  <si>
    <t>1753500000  Степанська селищна тг</t>
  </si>
  <si>
    <t>1753600000  Малинська сільська тг</t>
  </si>
  <si>
    <t>1753700000  Антонівська сільська тг</t>
  </si>
  <si>
    <t>1753800000  Великоомелянська сільська тг</t>
  </si>
  <si>
    <t>1753900000  Вирівська сільська тг</t>
  </si>
  <si>
    <t>1754000000  Головинська сільська тг</t>
  </si>
  <si>
    <t>1754100000  Каноницька сільська тг</t>
  </si>
  <si>
    <t>1754300000  Полицька сільська тг</t>
  </si>
  <si>
    <t>1754400000  Рафалівська селищна тг</t>
  </si>
  <si>
    <t>1754500000  Семидубська сільська тг</t>
  </si>
  <si>
    <t>1754600000  Березівська сільська тг</t>
  </si>
  <si>
    <t>1754700000  Березнівська міська тг</t>
  </si>
  <si>
    <t>1754800000  Білокриницька сільська тг</t>
  </si>
  <si>
    <t>1754900000  Варковицька сільська тг</t>
  </si>
  <si>
    <t>1755000000  Великомежиріцька сільська тг</t>
  </si>
  <si>
    <t>1755100000  Вербська сільська тг</t>
  </si>
  <si>
    <t>1755200000  Володимирецька селищна тг</t>
  </si>
  <si>
    <t>1755300000  Городоцька сільська тг</t>
  </si>
  <si>
    <t>1755400000  Гощанська селищна тг</t>
  </si>
  <si>
    <t>1755500000  Дубенська міська тг</t>
  </si>
  <si>
    <t>1755600000  Дубровицька міська тг</t>
  </si>
  <si>
    <t>1755700000  Зарічненська селищна тг</t>
  </si>
  <si>
    <t>1755800000  Здовбицька сільська тг</t>
  </si>
  <si>
    <t>1755900000  Здолбунівська міська тг</t>
  </si>
  <si>
    <t>1756000000  Зорянська сільська тг</t>
  </si>
  <si>
    <t>1756100000  Корецька міська тг</t>
  </si>
  <si>
    <t>1756200000  Костопільська міська тг</t>
  </si>
  <si>
    <t>1756300000  Мізоцька селищна тг</t>
  </si>
  <si>
    <t>1756400000  Рівненська міська тг</t>
  </si>
  <si>
    <t>1756500000  Рокитнівська селищна тг</t>
  </si>
  <si>
    <t>1756600000  Сарненська міська тг</t>
  </si>
  <si>
    <t>1756700000  Соснівська селищна тг</t>
  </si>
  <si>
    <t>1800000000  Зведений бюджет Сумської області</t>
  </si>
  <si>
    <t>1810000000  Обласний бюджет Сумської області</t>
  </si>
  <si>
    <t>1830000000  Бюджети районів Сумської області</t>
  </si>
  <si>
    <t>1830520000  Конотопський район</t>
  </si>
  <si>
    <t>1831120000  Охтирський район</t>
  </si>
  <si>
    <t>1831320000  Роменський район</t>
  </si>
  <si>
    <t>1831520000  Сумський район</t>
  </si>
  <si>
    <t>1831720000  Шосткинський район</t>
  </si>
  <si>
    <t>1850000000  Бюджети територіальних громад у Сумській області</t>
  </si>
  <si>
    <t>1850100000  Березівська сільська тг</t>
  </si>
  <si>
    <t>1850200000  Дружбівська міська тг</t>
  </si>
  <si>
    <t>1850300000  Зноб-Новгородська селищна тг</t>
  </si>
  <si>
    <t>1850400000  Кириківська селищна тг</t>
  </si>
  <si>
    <t>1850500000  Миколаївська селищна тг</t>
  </si>
  <si>
    <t>1850600000  Недригайлівська селищна тг</t>
  </si>
  <si>
    <t>1850700000  Хотінська селищна тг</t>
  </si>
  <si>
    <t>1850800000  Шалигинська селищна тг</t>
  </si>
  <si>
    <t>1850900000  Бездрицька сільська тг</t>
  </si>
  <si>
    <t>1851000000  Боромлянська сільська тг</t>
  </si>
  <si>
    <t>1851100000  Грунська сільська тг</t>
  </si>
  <si>
    <t>1851200000  Миколаївська сільська тг</t>
  </si>
  <si>
    <t>1851300000  Миропільська сільська тг</t>
  </si>
  <si>
    <t>1851400000  Нижньосироватська сільська тг</t>
  </si>
  <si>
    <t>1851500000  Вільшанська сільська тг</t>
  </si>
  <si>
    <t>1851600000  Кролевецька міська тг</t>
  </si>
  <si>
    <t>1851700000  Краснопільська селищна тг</t>
  </si>
  <si>
    <t>1851800000  Бочечківська сільська тг</t>
  </si>
  <si>
    <t>1851900000  Буринська міська тг</t>
  </si>
  <si>
    <t>1852000000  Дубов'язівська селищна тг</t>
  </si>
  <si>
    <t>1852100000  Коровинська сільська тг</t>
  </si>
  <si>
    <t>1852200000  Комишанська сільська тг</t>
  </si>
  <si>
    <t>1852300000  Чернеччинська сільська тг</t>
  </si>
  <si>
    <t>1852400000  Новослобідська сільська тг</t>
  </si>
  <si>
    <t>1852500000  Степанівська селищна тг</t>
  </si>
  <si>
    <t>1852600000  Тростянецька міська тг</t>
  </si>
  <si>
    <t>1852700000  Верхньосироватська сільська тг</t>
  </si>
  <si>
    <t>1852800000  Чупахівська селищна тг</t>
  </si>
  <si>
    <t>1852900000  Андріяшівська сільська тг</t>
  </si>
  <si>
    <t>1853000000  Шосткинська міська тг</t>
  </si>
  <si>
    <t>1853100000  Сумська міська тг</t>
  </si>
  <si>
    <t>1853200000  Липоводолинська селищна тг</t>
  </si>
  <si>
    <t>1853300000  Річківська сільська тг</t>
  </si>
  <si>
    <t>1853400000  Конотопська міська тг</t>
  </si>
  <si>
    <t>1853500000  Білопільська міська тг</t>
  </si>
  <si>
    <t>1853600000  Синівська сільська тг</t>
  </si>
  <si>
    <t>1853700000  Охтирська міська тг</t>
  </si>
  <si>
    <t>1853800000  Путивльська міська тг</t>
  </si>
  <si>
    <t>1853900000  Великописарівська селищна тг</t>
  </si>
  <si>
    <t>1854000000  Ворожбянська міська тг</t>
  </si>
  <si>
    <t>1854100000  Глухівська міська тг</t>
  </si>
  <si>
    <t>1854200000  Есманьська селищна тг</t>
  </si>
  <si>
    <t>1854300000  Лебединська міська тг</t>
  </si>
  <si>
    <t>1854400000  Попівська сільська тг</t>
  </si>
  <si>
    <t>1854500000  Роменська міська тг</t>
  </si>
  <si>
    <t>1854600000  Садівська сільська тг</t>
  </si>
  <si>
    <t>1854700000  Свеська селищна тг</t>
  </si>
  <si>
    <t>1854800000  Середино-Будська міська тг</t>
  </si>
  <si>
    <t>1854900000  Хмелівська сільська тг</t>
  </si>
  <si>
    <t>1855000000  Юнаківська сільська тг</t>
  </si>
  <si>
    <t>1855100000  Ямпільська селищна тг</t>
  </si>
  <si>
    <t>1900000000  Зведений бюджет Тернопільської області</t>
  </si>
  <si>
    <t>1910000000  Обласний бюджет Тернопільської області</t>
  </si>
  <si>
    <t>1930000000  Бюджети районів Тернопільської області</t>
  </si>
  <si>
    <t>1930920000  Кременецький район</t>
  </si>
  <si>
    <t>1931520000  Тернопільський район</t>
  </si>
  <si>
    <t>1931620000  Чортківський район</t>
  </si>
  <si>
    <t>1950000000  Бюджети територіальних громад у Тернопільській області</t>
  </si>
  <si>
    <t>1950100000  Байковецька сільська тг</t>
  </si>
  <si>
    <t>1950200000  Білобожницька сільська тг</t>
  </si>
  <si>
    <t>1950300000  Васильковецька сільська тг</t>
  </si>
  <si>
    <t>1950400000  Великогаївська сільська тг</t>
  </si>
  <si>
    <t>1950500000  Гусятинська селищна тг</t>
  </si>
  <si>
    <t>1950600000  Заводська селищна тг</t>
  </si>
  <si>
    <t>1950700000  Золотниківська сільська тг</t>
  </si>
  <si>
    <t>1950800000  Золотопотіцька селищна тг</t>
  </si>
  <si>
    <t>1950900000  Іванівська сільська тг</t>
  </si>
  <si>
    <t>1951000000  Козлівська селищна тг</t>
  </si>
  <si>
    <t>1951100000  Колиндянська сільська тг</t>
  </si>
  <si>
    <t>1951300000  Коропецька селищна тг</t>
  </si>
  <si>
    <t>1951400000  Лопушненська сільська тг</t>
  </si>
  <si>
    <t>1951500000  Мельнице-Подільська селищна тг</t>
  </si>
  <si>
    <t>1951600000  Микулинецька селищна тг</t>
  </si>
  <si>
    <t>1951800000  Озернянська сільська тг</t>
  </si>
  <si>
    <t>1952000000  Підволочиська селищна тг</t>
  </si>
  <si>
    <t>1952100000  Почаївська міська тг</t>
  </si>
  <si>
    <t>1952200000  Скала-Подільська селищна тг</t>
  </si>
  <si>
    <t>1952300000  Скалатська міська тг</t>
  </si>
  <si>
    <t>1952400000  Скориківська сільська тг</t>
  </si>
  <si>
    <t>1952500000  Теребовлянська міська тг</t>
  </si>
  <si>
    <t>1952600000  Шумська міська тг</t>
  </si>
  <si>
    <t>1952700000  Борщівська міська тг</t>
  </si>
  <si>
    <t>1952800000  Вишнівецька селищна тг</t>
  </si>
  <si>
    <t>1952900000  Гримайлівська селищна тг</t>
  </si>
  <si>
    <t>1953000000  Залозецька селищна тг</t>
  </si>
  <si>
    <t>1953100000  Більче-Золотецька сільська тг</t>
  </si>
  <si>
    <t>1953200000  Борсуківська сільська тг</t>
  </si>
  <si>
    <t>1953300000  Великодедеркальська сільська тг</t>
  </si>
  <si>
    <t>1953500000  Трибухівська сільська тг</t>
  </si>
  <si>
    <t>1953700000  Саранчуківська сільська тг</t>
  </si>
  <si>
    <t>1953800000  Лановецька міська тг</t>
  </si>
  <si>
    <t>1953900000  Хоростківська міська тг</t>
  </si>
  <si>
    <t>1954000000  Зборівська міська тг</t>
  </si>
  <si>
    <t>1954200000  Товстенська селищна тг</t>
  </si>
  <si>
    <t>1954300000  Білецька сільська тг</t>
  </si>
  <si>
    <t>1954400000  Копичинецька міська тг</t>
  </si>
  <si>
    <t>1954500000  Купчинецька сільська тг</t>
  </si>
  <si>
    <t>1954600000  Монастириська міська тг</t>
  </si>
  <si>
    <t>1954800000  Бережанська міська тг</t>
  </si>
  <si>
    <t>1954900000  Тернопільська міська тг</t>
  </si>
  <si>
    <t>1955000000  Великобірківська селищна тг</t>
  </si>
  <si>
    <t>1955300000  Нараївська сільська тг</t>
  </si>
  <si>
    <t>1955400000  Чортківська міська тг</t>
  </si>
  <si>
    <t>1955500000  Бучацька міська тг</t>
  </si>
  <si>
    <t>1955600000  Великоберезовицька селищна тг</t>
  </si>
  <si>
    <t>1955700000  Заліщицька міська тг</t>
  </si>
  <si>
    <t>1955800000  Збаразька міська тг</t>
  </si>
  <si>
    <t>1955900000  Іване-Пустенська сільська тг</t>
  </si>
  <si>
    <t>1956000000  Козівська селищна тг</t>
  </si>
  <si>
    <t>1956100000  Кременецька міська тг</t>
  </si>
  <si>
    <t>1956200000  Нагірянська сільська тг</t>
  </si>
  <si>
    <t>1956300000  Підгаєцька міська тг</t>
  </si>
  <si>
    <t>1956400000  Підгороднянська сільська тг</t>
  </si>
  <si>
    <t>2000000000  Зведений бюджет Харківської області</t>
  </si>
  <si>
    <t>2010000000  Обласний бюджет Харківської області</t>
  </si>
  <si>
    <t>2030000000  Бюджети районів Харківської області</t>
  </si>
  <si>
    <t>2030420000  Богодухівський район</t>
  </si>
  <si>
    <t>2031420000  Ізюмський район</t>
  </si>
  <si>
    <t>2031720000  Красноградський район</t>
  </si>
  <si>
    <t>2031920000  Куп'янський район</t>
  </si>
  <si>
    <t>2032020000  Лозівський район</t>
  </si>
  <si>
    <t>2032520000  Харківський район</t>
  </si>
  <si>
    <t>2032620000  Чугуївський район</t>
  </si>
  <si>
    <t>2050000000  Бюджети територіальних громад у Харківській області</t>
  </si>
  <si>
    <t>2050100000  Старосалтівська селищна тг</t>
  </si>
  <si>
    <t>2050200000  Мереф'янська міська тг</t>
  </si>
  <si>
    <t>2050300000  Чкаловська селищна тг</t>
  </si>
  <si>
    <t>2050400000  Роганська селищна тг</t>
  </si>
  <si>
    <t>2050500000  Нововодолазька селищна тг</t>
  </si>
  <si>
    <t>2050600000  Малоданилівська селищна тг</t>
  </si>
  <si>
    <t>2050700000  Зачепилівська селищна тг</t>
  </si>
  <si>
    <t>2050800000  Золочівська селищна тг</t>
  </si>
  <si>
    <t>2050900000  Оскільська сільська тг</t>
  </si>
  <si>
    <t>2051000000  Коломацька селищна тг</t>
  </si>
  <si>
    <t>2051100000  Наталинська сільська тг</t>
  </si>
  <si>
    <t>2051200000  Малинівська селищна тг</t>
  </si>
  <si>
    <t>2051300000  Великобурлуцька селищна тг</t>
  </si>
  <si>
    <t>2051400000  Пісочинська селищна тг</t>
  </si>
  <si>
    <t>2051500000  Старовірівська сільська тг</t>
  </si>
  <si>
    <t>2051600000  Циркунівська сільська тг</t>
  </si>
  <si>
    <t>2051700000  Лозівська міська тг</t>
  </si>
  <si>
    <t>2051800000  Ізюмська міська тг</t>
  </si>
  <si>
    <t>2051900000  Олексіївська сільська тг</t>
  </si>
  <si>
    <t>2052000000  Донецька селищна тг</t>
  </si>
  <si>
    <t>2052100000  Кіндрашівська сільська тг</t>
  </si>
  <si>
    <t>2052200000  Курилівська сільська тг</t>
  </si>
  <si>
    <t>2052300000  Петропавлівська сільська тг</t>
  </si>
  <si>
    <t>2052400000  Балаклійська міська тг</t>
  </si>
  <si>
    <t>2052500000  Барвінківська міська тг</t>
  </si>
  <si>
    <t>2052600000  Безлюдівська селищна тг</t>
  </si>
  <si>
    <t>2052700000  Біляївська сільська тг</t>
  </si>
  <si>
    <t>2052800000  Близнюківська селищна тг</t>
  </si>
  <si>
    <t>2052900000  Богодухівська міська тг</t>
  </si>
  <si>
    <t>2053000000  Борівська селищна тг</t>
  </si>
  <si>
    <t>2053100000  Валківська міська тг</t>
  </si>
  <si>
    <t>2053200000  Височанська селищна тг</t>
  </si>
  <si>
    <t>2053300000  Вільхівська сільська тг</t>
  </si>
  <si>
    <t>2053400000  Вільхуватська сільська тг</t>
  </si>
  <si>
    <t>2053500000  Вовчанська міська тг</t>
  </si>
  <si>
    <t>2053600000  Дворічанська селищна тг</t>
  </si>
  <si>
    <t>2053700000  Дергачівська міська тг</t>
  </si>
  <si>
    <t>2053800000  Зміївська міська тг</t>
  </si>
  <si>
    <t>2053900000  Кегичівська селищна тг</t>
  </si>
  <si>
    <t>2054000000  Красноградська міська тг</t>
  </si>
  <si>
    <t>2054100000  Краснокутська селищна тг</t>
  </si>
  <si>
    <t>2054200000  Куньєвська сільська тг</t>
  </si>
  <si>
    <t>2054300000  Куп'янська міська тг</t>
  </si>
  <si>
    <t>2054400000  Липецька сільська тг</t>
  </si>
  <si>
    <t>2054500000  Люботинська міська тг</t>
  </si>
  <si>
    <t>2054600000  Новопокровська селищна тг</t>
  </si>
  <si>
    <t>2054700000  Первомайська міська тг</t>
  </si>
  <si>
    <t>2054800000  Печенізька селищна тг</t>
  </si>
  <si>
    <t>2054900000  Південноміська міська тг</t>
  </si>
  <si>
    <t>2055000000  Савинська селищна тг</t>
  </si>
  <si>
    <t>2055100000  Сахновщинська селищна тг</t>
  </si>
  <si>
    <t>2055200000  Слобожанська селищна тг</t>
  </si>
  <si>
    <t>2055300000  Солоницівська селищна тг</t>
  </si>
  <si>
    <t>2055400000  Харківська міська тг</t>
  </si>
  <si>
    <t>2055500000  Чугуївська міська тг</t>
  </si>
  <si>
    <t>2055600000  Шевченківська селищна тг</t>
  </si>
  <si>
    <t>2100000000  Зведений бюджет Херсонської областi</t>
  </si>
  <si>
    <t>2110000000  Обласний бюджет Херсонської областi</t>
  </si>
  <si>
    <t>2130000000  Бюджети районів Херсонської області</t>
  </si>
  <si>
    <t>2130120000  Бериславський район</t>
  </si>
  <si>
    <t>2130720000  Генічеський район</t>
  </si>
  <si>
    <t>2131220000  Каховський район</t>
  </si>
  <si>
    <t>2131620000  Скадовський район</t>
  </si>
  <si>
    <t>2131920000  Херсонський район</t>
  </si>
  <si>
    <t>2150000000  Бюджети територіальних громад у Херсонській області</t>
  </si>
  <si>
    <t>2150100000  Кочубеївська сільська тг</t>
  </si>
  <si>
    <t>2150200000  Асканія-Нова селищна тг</t>
  </si>
  <si>
    <t>2150300000  Каланчацька селищна тг</t>
  </si>
  <si>
    <t>2150400000  Мирненська селищна тг</t>
  </si>
  <si>
    <t>2150500000  Чаплинська селищна тг</t>
  </si>
  <si>
    <t>2150600000  Зеленопідська сільська тг</t>
  </si>
  <si>
    <t>2150700000  Великокопанівська сільська тг</t>
  </si>
  <si>
    <t>2150900000  Присиваська сільська тг</t>
  </si>
  <si>
    <t>2151000000  Музиківська сільська тг</t>
  </si>
  <si>
    <t>2151100000  Тавричанська сільська тг</t>
  </si>
  <si>
    <t>2151200000  Хрестівська сільська тг</t>
  </si>
  <si>
    <t>2151300000  Виноградівська сільська тг</t>
  </si>
  <si>
    <t>2151400000  Горностаївська селищна тг</t>
  </si>
  <si>
    <t>2151500000  Станіславська сільська тг</t>
  </si>
  <si>
    <t>2151600000  Білозерська селищна тг</t>
  </si>
  <si>
    <t>2151700000  Борозенська сільська тг</t>
  </si>
  <si>
    <t>2151800000  Високопільська селищна тг</t>
  </si>
  <si>
    <t>2151900000  Бехтерська сільська тг</t>
  </si>
  <si>
    <t>2152000000  Чулаківська сільська тг</t>
  </si>
  <si>
    <t>2152100000  Костянтинівська сільська тг</t>
  </si>
  <si>
    <t>2152200000  Іванівська селищна тг</t>
  </si>
  <si>
    <t>2152300000  Ювілейна сільська тг</t>
  </si>
  <si>
    <t>2152400000  Любимівська селищна тг</t>
  </si>
  <si>
    <t>2152500000  Долматівська сільська тг</t>
  </si>
  <si>
    <t>2152700000  Новорайська сільська тг</t>
  </si>
  <si>
    <t>2152800000  Новокаховська міська тг</t>
  </si>
  <si>
    <t>2152900000  Голопристанська міська тг</t>
  </si>
  <si>
    <t>2153000000  Милівська сільська тг</t>
  </si>
  <si>
    <t>2153400000  Бериславська міська тг</t>
  </si>
  <si>
    <t>2153500000  Великолепетиська селищна тг</t>
  </si>
  <si>
    <t>2153600000  Великоолександрівська селищна тг</t>
  </si>
  <si>
    <t>2153700000  Верхньорогачицька селищна тг</t>
  </si>
  <si>
    <t>2153800000  Генічеська міська тг</t>
  </si>
  <si>
    <t>2153900000  Дар'ївська сільська тг</t>
  </si>
  <si>
    <t>2154000000  Калинівська селищна тг</t>
  </si>
  <si>
    <t>2154100000  Каховська міська тг</t>
  </si>
  <si>
    <t>2154200000  Лазурненська селищна тг</t>
  </si>
  <si>
    <t>2154300000  Нижньосірогозька селищна тг</t>
  </si>
  <si>
    <t>2154400000  Нововоронцовська селищна тг</t>
  </si>
  <si>
    <t>2154500000  Новомиколаївська сільська тг</t>
  </si>
  <si>
    <t>2154600000  Новоолександрівська сільська тг</t>
  </si>
  <si>
    <t>2154700000  Новотроїцька селищна тг</t>
  </si>
  <si>
    <t>2154800000  Олешківська міська тг</t>
  </si>
  <si>
    <t>2154900000  Рубанівська сільська тг</t>
  </si>
  <si>
    <t>2155000000  Скадовська міська тг</t>
  </si>
  <si>
    <t>2155100000  Таврійська міська тг</t>
  </si>
  <si>
    <t>2155200000  Тягинська сільська тг</t>
  </si>
  <si>
    <t>2155300000  Херсонська міська тг</t>
  </si>
  <si>
    <t>2155400000  Чорнобаївська сільська тг</t>
  </si>
  <si>
    <t>2200000000  Зведений бюджет Хмельницької області</t>
  </si>
  <si>
    <t>2210000000  Обласний бюджет Хмельницької області</t>
  </si>
  <si>
    <t>2230000000  Бюджети районів Хмельницької області</t>
  </si>
  <si>
    <t>2230820000  Кам'янець-Подільський район</t>
  </si>
  <si>
    <t>2231720000  Хмельницький район</t>
  </si>
  <si>
    <t>2231920000  Шепетівський район</t>
  </si>
  <si>
    <t>2250000000  Бюджети територіальних громад у Хмельницькій області</t>
  </si>
  <si>
    <t>2250100000  Берездівська сільська тг</t>
  </si>
  <si>
    <t>2250200000  Війтовецька селищна тг</t>
  </si>
  <si>
    <t>2250300000  Волочиська міська тг</t>
  </si>
  <si>
    <t>2250400000  Ганнопільська сільська тг</t>
  </si>
  <si>
    <t>2250500000  Гвардійська сільська тг</t>
  </si>
  <si>
    <t>2250600000  Гуменецька сільська тг</t>
  </si>
  <si>
    <t>2250700000  Дунаєвецька міська тг</t>
  </si>
  <si>
    <t>2250800000  Новодунаєвецька селищна тг</t>
  </si>
  <si>
    <t>2250900000  Китайгородська сільська тг</t>
  </si>
  <si>
    <t>2251100000  Летичівська селищна тг</t>
  </si>
  <si>
    <t>2251200000  Лісовогринівецька сільська тг</t>
  </si>
  <si>
    <t>2251300000  Маківська сільська тг</t>
  </si>
  <si>
    <t>2251400000  Меджибізька селищна тг</t>
  </si>
  <si>
    <t>2251500000  Наркевицька селищна тг</t>
  </si>
  <si>
    <t>2251600000  Новоушицька селищна тг</t>
  </si>
  <si>
    <t>2251700000  Полонська міська тг</t>
  </si>
  <si>
    <t>2251800000  Понінківська селищна тг</t>
  </si>
  <si>
    <t>2251900000  Розсошанська сільська тг</t>
  </si>
  <si>
    <t>2252000000  Сатанівська селищна тг</t>
  </si>
  <si>
    <t>2252100000  Старосинявська селищна тг</t>
  </si>
  <si>
    <t>2252200000  Чорноострівська селищна тг</t>
  </si>
  <si>
    <t>2252300000  Чемеровецька селищна тг</t>
  </si>
  <si>
    <t>2252400000  Гуківська сільська тг</t>
  </si>
  <si>
    <t>2252500000  Ленковецька сільська тг</t>
  </si>
  <si>
    <t>2252600000  Судилківська сільська тг</t>
  </si>
  <si>
    <t>2252700000  Городоцька міська тг</t>
  </si>
  <si>
    <t>2252800000  Слобідсько-Кульчієвецька сільська тг</t>
  </si>
  <si>
    <t>2252900000  Антонінська селищна тг</t>
  </si>
  <si>
    <t>2253000000  Красилівська міська тг</t>
  </si>
  <si>
    <t>2253200000  Солобковецька сільська тг</t>
  </si>
  <si>
    <t>2253300000  Грицівська селищна тг</t>
  </si>
  <si>
    <t>2253400000  Вовковинецька селищна тг</t>
  </si>
  <si>
    <t>2253500000  Смотрицька селищна тг</t>
  </si>
  <si>
    <t>2253600000  Жванецька сільська тг</t>
  </si>
  <si>
    <t>2253700000  Староушицька селищна тг</t>
  </si>
  <si>
    <t>2253800000  Крупецька сільська тг</t>
  </si>
  <si>
    <t>2254000000  Білогірська селищна тг</t>
  </si>
  <si>
    <t>2254300000  Улашанівська сільська тг</t>
  </si>
  <si>
    <t>2254400000  Ямпільська селищна тг</t>
  </si>
  <si>
    <t>2254500000  Славутська міська тг</t>
  </si>
  <si>
    <t>2254600000  Нетішинська міська тг</t>
  </si>
  <si>
    <t>2254700000  Плужненська сільська тг</t>
  </si>
  <si>
    <t>2254800000  Заслучненська сільська тг</t>
  </si>
  <si>
    <t>2254900000  Сахновецька сільська тг</t>
  </si>
  <si>
    <t>2255200000  Старокостянтинівська міська тг</t>
  </si>
  <si>
    <t>2255300000  Віньковецька селищна тг</t>
  </si>
  <si>
    <t>2255400000  Деражнянська міська тг</t>
  </si>
  <si>
    <t>2255500000  Закупненська селищна тг</t>
  </si>
  <si>
    <t>2255600000  Зіньківська сільська тг</t>
  </si>
  <si>
    <t>2255700000  Ізяславська міська тг</t>
  </si>
  <si>
    <t>2255800000  Кам'янець-Подільська міська тг</t>
  </si>
  <si>
    <t>2255900000  Миролюбненська сільська тг</t>
  </si>
  <si>
    <t>2256000000  Михайлюцька сільська тг</t>
  </si>
  <si>
    <t>2256100000  Орининська сільська тг</t>
  </si>
  <si>
    <t>2256200000  Староостропільська сільська тг</t>
  </si>
  <si>
    <t>2256300000  Теофіпольська селищна тг</t>
  </si>
  <si>
    <t>2256400000  Хмельницька міська тг</t>
  </si>
  <si>
    <t>2256500000  Шепетівська міська тг</t>
  </si>
  <si>
    <t>2256600000  Щиборівська сільська тг</t>
  </si>
  <si>
    <t>2256700000  Ярмолинецька селищна тг</t>
  </si>
  <si>
    <t>2300000000  Зведений бюджет Черкаської області</t>
  </si>
  <si>
    <t>2310000000  Обласний бюджет Черкаської області</t>
  </si>
  <si>
    <t>2330000000  Бюджети районів Черкаської області</t>
  </si>
  <si>
    <t>2330420000  Звенигородський район</t>
  </si>
  <si>
    <t>2330520000  Золотоніський район</t>
  </si>
  <si>
    <t>2331520000  Уманський район</t>
  </si>
  <si>
    <t>2331720000  Черкаський район</t>
  </si>
  <si>
    <t>2350000000  Бюджети територіальних громад у Черкаській області</t>
  </si>
  <si>
    <t>2350100000  Білозірська сільська тг</t>
  </si>
  <si>
    <t>2350200000  Єрківська селищна тг</t>
  </si>
  <si>
    <t>2350300000  Мокрокалигірська сільська тг</t>
  </si>
  <si>
    <t>2350400000  Тальнівська міська тг</t>
  </si>
  <si>
    <t>2350500000  Стеблівська селищна тг</t>
  </si>
  <si>
    <t>2350600000  Набутівська сільська тг</t>
  </si>
  <si>
    <t>2350700000  Селищенська сільська тг</t>
  </si>
  <si>
    <t>2350800000  Ротмістрівська сільська тг</t>
  </si>
  <si>
    <t>2350900000  Шполянська міська тг</t>
  </si>
  <si>
    <t>2351000000  Степанецька сільська тг</t>
  </si>
  <si>
    <t>2351100000  Мліївська сільська тг</t>
  </si>
  <si>
    <t>2351400000  Жашківська міська тг</t>
  </si>
  <si>
    <t>2351500000  Кам'янська міська тг</t>
  </si>
  <si>
    <t>2351600000  Ліплявська сільська тг</t>
  </si>
  <si>
    <t>2351900000  Іваньківська сільська тг</t>
  </si>
  <si>
    <t>2352000000  Паланська сільська тг</t>
  </si>
  <si>
    <t>2352100000  Степанківська сільська тг</t>
  </si>
  <si>
    <t>2352200000  Іркліївська сільська тг</t>
  </si>
  <si>
    <t>2352300000  Матусівська сільська тг</t>
  </si>
  <si>
    <t>2352400000  Зорівська сільська тг</t>
  </si>
  <si>
    <t>2352500000  Михайлівська сільська тг</t>
  </si>
  <si>
    <t>2352600000  Буцька селищна тг</t>
  </si>
  <si>
    <t>2352700000  Балаклеївська сільська тг</t>
  </si>
  <si>
    <t>2352900000  Березняківська сільська тг</t>
  </si>
  <si>
    <t>2353000000  Бобрицька сільська тг</t>
  </si>
  <si>
    <t>2353100000  Бужанська сільська тг</t>
  </si>
  <si>
    <t>2353200000  Великохутірська сільська тг</t>
  </si>
  <si>
    <t>2353300000  Вільшанська селищна тг</t>
  </si>
  <si>
    <t>2353400000  Водяницька сільська тг</t>
  </si>
  <si>
    <t>2353500000  Дмитрушківська сільська тг</t>
  </si>
  <si>
    <t>2353600000  Ладижинська сільська тг</t>
  </si>
  <si>
    <t>2353800000  Леськівська сільська тг</t>
  </si>
  <si>
    <t>2353900000  Лип'янська сільська тг</t>
  </si>
  <si>
    <t>2354000000  Лисянська селищна тг</t>
  </si>
  <si>
    <t>2354200000  Медведівська сільська тг</t>
  </si>
  <si>
    <t>2354600000  Руськополянська сільська тг</t>
  </si>
  <si>
    <t>2354700000  Сагунівська сільська тг</t>
  </si>
  <si>
    <t>2354900000  Тернівська сільська тг</t>
  </si>
  <si>
    <t>2355100000  Червонослобідська сільська тг</t>
  </si>
  <si>
    <t>2355200000  Чигиринська міська тг</t>
  </si>
  <si>
    <t>2355300000  Шевченківська сільська тг</t>
  </si>
  <si>
    <t>2355400000  Канівська міська тг</t>
  </si>
  <si>
    <t>2355500000  Драбівська селищна тг</t>
  </si>
  <si>
    <t>2355600000  Баштечківська сільська тг</t>
  </si>
  <si>
    <t>2355700000  Виноградська сільська тг</t>
  </si>
  <si>
    <t>2355800000  Бабанська селищна тг</t>
  </si>
  <si>
    <t>2355900000  Будищенська сільська тг</t>
  </si>
  <si>
    <t>2356000000  Ватутінська міська тг</t>
  </si>
  <si>
    <t>2356100000  Вознесенська сільська тг</t>
  </si>
  <si>
    <t>2356200000  Гельмязівська сільська тг</t>
  </si>
  <si>
    <t>2356300000  Городищенська міська тг</t>
  </si>
  <si>
    <t>2356400000  Звенигородська міська тг</t>
  </si>
  <si>
    <t>2356500000  Золотоніська міська тг</t>
  </si>
  <si>
    <t>2356600000  Катеринопільська селищна тг</t>
  </si>
  <si>
    <t>2356700000  Корсунь-Шевченківська міська тг</t>
  </si>
  <si>
    <t>2356800000  Маньківська селищна тг</t>
  </si>
  <si>
    <t>2356900000  Монастирищенська міська тг</t>
  </si>
  <si>
    <t>2357000000  Мошнівська сільська тг</t>
  </si>
  <si>
    <t>2357100000  Новодмитрівська сільська тг</t>
  </si>
  <si>
    <t>2357200000  Піщанська сільська тг</t>
  </si>
  <si>
    <t>2357300000  Смілянська міська тг</t>
  </si>
  <si>
    <t>2357400000  Уманська міська тг</t>
  </si>
  <si>
    <t>2357500000  Христинівська міська тг</t>
  </si>
  <si>
    <t>2357600000  Черкаська міська тг</t>
  </si>
  <si>
    <t>2357700000  Чорнобаївська селищна тг</t>
  </si>
  <si>
    <t>2357800000  Шрамківська сільська тг</t>
  </si>
  <si>
    <t>2400000000  Зведений бюджет Чернівецької області</t>
  </si>
  <si>
    <t>2410000000  Обласний бюджет Чернівецької області</t>
  </si>
  <si>
    <t>2430000000  Бюджети районів Чернівецької області</t>
  </si>
  <si>
    <t>2430120000  Вижницький район</t>
  </si>
  <si>
    <t>2430520000  Дністровський район</t>
  </si>
  <si>
    <t>2431220000  Чернівецький район</t>
  </si>
  <si>
    <t>2450000000  Бюджети територіальних громад у Чернівецькій області</t>
  </si>
  <si>
    <t>2450100000  Вашковецька сільська тг</t>
  </si>
  <si>
    <t>2450200000  Великокучурівська сільська тг</t>
  </si>
  <si>
    <t>2450300000  Волоківська сільська тг</t>
  </si>
  <si>
    <t>2450400000  Глибоцька селищна тг</t>
  </si>
  <si>
    <t>2450500000  Клішковецька сільська тг</t>
  </si>
  <si>
    <t>2450600000  Мамалигівська сільська тг</t>
  </si>
  <si>
    <t>2450700000  Недобоївська сільська тг</t>
  </si>
  <si>
    <t>2450800000  Рукшинська сільська тг</t>
  </si>
  <si>
    <t>2450900000  Сокирянська міська тг</t>
  </si>
  <si>
    <t>2451000000  Усть-Путильська сільська тг</t>
  </si>
  <si>
    <t>2451100000  Вашківецька міська тг</t>
  </si>
  <si>
    <t>2451200000  Вижницька міська тг</t>
  </si>
  <si>
    <t>2451300000  Сторожинецька міська тг</t>
  </si>
  <si>
    <t>2451400000  Красноїльська селищна тг</t>
  </si>
  <si>
    <t>2451500000  Тереблеченська сільська тг</t>
  </si>
  <si>
    <t>2451600000  Чудейська сільська тг</t>
  </si>
  <si>
    <t>2451700000  Конятинська сільська тг</t>
  </si>
  <si>
    <t>2451800000  Селятинська сільська тг</t>
  </si>
  <si>
    <t>2451900000  Острицька сільська тг</t>
  </si>
  <si>
    <t>2452000000  Мамаївська сільська тг</t>
  </si>
  <si>
    <t>2452100000  Кіцманська міська тг</t>
  </si>
  <si>
    <t>2452200000  Магальська сільська тг</t>
  </si>
  <si>
    <t>2452300000  Вікнянська сільська тг</t>
  </si>
  <si>
    <t>2452400000  Юрковецька сільська тг</t>
  </si>
  <si>
    <t>2452500000  Кострижівська селищна тг</t>
  </si>
  <si>
    <t>2452600000  Новоселицька міська тг</t>
  </si>
  <si>
    <t>2452700000  Герцаївська міська тг</t>
  </si>
  <si>
    <t>2452800000  Заставнівська міська тг</t>
  </si>
  <si>
    <t>2452900000  Неполоковецька селищна тг</t>
  </si>
  <si>
    <t>2453000000  Ставчанська сільська тг</t>
  </si>
  <si>
    <t>2453100000  Хотинська міська тг</t>
  </si>
  <si>
    <t>2453200000  Чагорська сільська тг</t>
  </si>
  <si>
    <t>2453300000  Новодністровська міська тг</t>
  </si>
  <si>
    <t>2453400000  Ванчиковецька сільська тг</t>
  </si>
  <si>
    <t>2453500000  Карапчівська сільська тг</t>
  </si>
  <si>
    <t>2453600000  Сучевенська сільська тг</t>
  </si>
  <si>
    <t>2453700000  Кадубовецька сільська тг</t>
  </si>
  <si>
    <t>2453800000  Банилівська сільська тг</t>
  </si>
  <si>
    <t>2453900000  Берегометська селищна тг</t>
  </si>
  <si>
    <t>2454000000  Боянська сільська тг</t>
  </si>
  <si>
    <t>2454100000  Брусницька сільська тг</t>
  </si>
  <si>
    <t>2454200000  Веренчанська сільська тг</t>
  </si>
  <si>
    <t>2454300000  Горішньошеровецька сільська тг</t>
  </si>
  <si>
    <t>2454400000  Кам'янецька сільська тг</t>
  </si>
  <si>
    <t>2454500000  Кам'янська сільська тг</t>
  </si>
  <si>
    <t>2454600000  Кельменецька селищна тг</t>
  </si>
  <si>
    <t>2454700000  Лівинецька сільська тг</t>
  </si>
  <si>
    <t>2454800000  Петровецька сільська тг</t>
  </si>
  <si>
    <t>2454900000  Путильська селищна тг</t>
  </si>
  <si>
    <t>2455000000  Тарашанська сільська тг</t>
  </si>
  <si>
    <t>2455100000  Топорівська сільська тг</t>
  </si>
  <si>
    <t>2455200000  Чернівецька міська тг</t>
  </si>
  <si>
    <t>2500000000  Зведений бюджет Чернігівської області</t>
  </si>
  <si>
    <t>2510000000  Обласний бюджет Чернігівської області</t>
  </si>
  <si>
    <t>2530000000  Бюджети районів Чернігівської області</t>
  </si>
  <si>
    <t>2530920000  Корюківський район</t>
  </si>
  <si>
    <t>2531220000  Ніжинський район</t>
  </si>
  <si>
    <t>2531320000  Новгород-Сіверський район</t>
  </si>
  <si>
    <t>2531520000  Прилуцький район</t>
  </si>
  <si>
    <t>2532120000  Чернігівський район</t>
  </si>
  <si>
    <t>2550000000  Бюджети територіальних громад у Чернігівської області</t>
  </si>
  <si>
    <t>2550100000  Вертіївська сільська тг</t>
  </si>
  <si>
    <t>2550200000  Деснянська селищна тг</t>
  </si>
  <si>
    <t>2550300000  Кіптівська сільська тг</t>
  </si>
  <si>
    <t>2550400000  Макіївська сільська тг</t>
  </si>
  <si>
    <t>2550500000  Парафіївська селищна тг</t>
  </si>
  <si>
    <t>2550600000  Батуринська міська тг</t>
  </si>
  <si>
    <t>2550700000  Корюківська міська тг</t>
  </si>
  <si>
    <t>2550800000  Носівська міська тг</t>
  </si>
  <si>
    <t>2550900000  Остерська міська тг</t>
  </si>
  <si>
    <t>2551000000  Сновська міська тг</t>
  </si>
  <si>
    <t>2551100000  Гончарівська селищна тг</t>
  </si>
  <si>
    <t>2551200000  Коропська селищна тг</t>
  </si>
  <si>
    <t>2551300000  Лосинівська селищна тг</t>
  </si>
  <si>
    <t>2551400000  Михайло-Коцюбинська селищна тг</t>
  </si>
  <si>
    <t>2551500000  Іванівська сільська тг</t>
  </si>
  <si>
    <t>2551600000  Мринська сільська тг</t>
  </si>
  <si>
    <t>2551700000  Менська міська тг</t>
  </si>
  <si>
    <t>2551800000  Козелецька селищна тг</t>
  </si>
  <si>
    <t>2551900000  Комарівська сільська тг</t>
  </si>
  <si>
    <t>2552000000  Новобасанська сільська тг</t>
  </si>
  <si>
    <t>2552100000  Бобровицька міська тг</t>
  </si>
  <si>
    <t>2552200000  Плисківська сільська тг</t>
  </si>
  <si>
    <t>2552300000  Тупичівська сільська тг</t>
  </si>
  <si>
    <t>2552400000  Ічнянська міська тг</t>
  </si>
  <si>
    <t>2552500000  Куликівська селищна тг</t>
  </si>
  <si>
    <t>2552600000  Малодівицька селищна тг</t>
  </si>
  <si>
    <t>2552700000  Любецька селищна тг</t>
  </si>
  <si>
    <t>2552800000  Семенівська міська тг</t>
  </si>
  <si>
    <t>2552900000  Сосницька селищна тг</t>
  </si>
  <si>
    <t>2553000000  Срібнянська селищна тг</t>
  </si>
  <si>
    <t>2553100000  Талалаївська селищна тг</t>
  </si>
  <si>
    <t>2553200000  Холминська селищна тг</t>
  </si>
  <si>
    <t>2553300000  Олишівська селищна тг</t>
  </si>
  <si>
    <t>2553400000  Височанська сільська тг</t>
  </si>
  <si>
    <t>2553500000  Варвинська селищна тг</t>
  </si>
  <si>
    <t>2553600000  Городнянська міська тг</t>
  </si>
  <si>
    <t>2553700000  Линовицька селищна тг</t>
  </si>
  <si>
    <t>2553800000  Ніжинська міська тг</t>
  </si>
  <si>
    <t>2553900000  Новгород-Сіверська міська тг</t>
  </si>
  <si>
    <t>2554000000  Борзнянська міська тг</t>
  </si>
  <si>
    <t>2554100000  Новобілоуська сільська тг</t>
  </si>
  <si>
    <t>2554200000  Киїнська сільська тг</t>
  </si>
  <si>
    <t>2554600000  Добрянська селищна тг</t>
  </si>
  <si>
    <t>2554700000  Киселівська сільська тг</t>
  </si>
  <si>
    <t>2554800000  Понорницька селищна тг</t>
  </si>
  <si>
    <t>2554900000  Сухополов'янська сільська тг</t>
  </si>
  <si>
    <t>2555000000  Талалаївська сільська тг</t>
  </si>
  <si>
    <t>2555100000  Бахмацька міська тг</t>
  </si>
  <si>
    <t>2555200000  Березнянська селищна тг</t>
  </si>
  <si>
    <t>2555300000  Дмитрівська селищна тг</t>
  </si>
  <si>
    <t>2555400000  Крутівська сільська тг</t>
  </si>
  <si>
    <t>2555500000  Ладанська селищна тг</t>
  </si>
  <si>
    <t>2555600000  Прилуцька міська тг</t>
  </si>
  <si>
    <t>2555700000  Ріпкинська селищна тг</t>
  </si>
  <si>
    <t>2555800000  Седнівська селищна тг</t>
  </si>
  <si>
    <t>2555900000  Чернігівська міська тг</t>
  </si>
  <si>
    <t>2556000000  Яблунівська сільська тг</t>
  </si>
  <si>
    <t>2600000000  Зведений бюджет бюджет міста Києва</t>
  </si>
  <si>
    <t>2700000000  Зведений бюджет міста Севастополя</t>
  </si>
  <si>
    <t>ВСЬОГО</t>
  </si>
  <si>
    <t>UA01160330010074014</t>
  </si>
  <si>
    <t>UA01200030010082401</t>
  </si>
  <si>
    <t>UA01060050010078305</t>
  </si>
  <si>
    <t>UA01080150010090810</t>
  </si>
  <si>
    <t>UA01100210010057785</t>
  </si>
  <si>
    <t>UA01080650010078157</t>
  </si>
  <si>
    <t>UA01180650010079746</t>
  </si>
  <si>
    <t>UA01180710010062019</t>
  </si>
  <si>
    <t>UA01200310010053783</t>
  </si>
  <si>
    <t>UA01020330000026857</t>
  </si>
  <si>
    <t>UA01060350000056233</t>
  </si>
  <si>
    <t>UA01120410010024530</t>
  </si>
  <si>
    <t>UA01160170000019851</t>
  </si>
  <si>
    <t>UA01160430000017281</t>
  </si>
  <si>
    <t>UA01180590010029997</t>
  </si>
  <si>
    <t>UA01080770010068666</t>
  </si>
  <si>
    <t>UA01080550000082915</t>
  </si>
  <si>
    <t>UA05000000000010236</t>
  </si>
  <si>
    <t>UA05020000000026686</t>
  </si>
  <si>
    <t>UA05040000000050292</t>
  </si>
  <si>
    <t>UA05060000000061926</t>
  </si>
  <si>
    <t>UA05080000000040234</t>
  </si>
  <si>
    <t>UA05100000000022396</t>
  </si>
  <si>
    <t>UA05120000000017020</t>
  </si>
  <si>
    <t>UA05120070000075759</t>
  </si>
  <si>
    <t>UA05100110000070795</t>
  </si>
  <si>
    <t>UA05020090000067118</t>
  </si>
  <si>
    <t>UA05100030000051497</t>
  </si>
  <si>
    <t>UA05060010000053179</t>
  </si>
  <si>
    <t>UA05020170000049432</t>
  </si>
  <si>
    <t>UA05100150000050790</t>
  </si>
  <si>
    <t>UA05020050000066991</t>
  </si>
  <si>
    <t>UA05040050000080930</t>
  </si>
  <si>
    <t>UA05020190000015755</t>
  </si>
  <si>
    <t>UA05100130000061386</t>
  </si>
  <si>
    <t>UA05100170000071290</t>
  </si>
  <si>
    <t>UA05080010000038400</t>
  </si>
  <si>
    <t>UA05120030000061384</t>
  </si>
  <si>
    <t>UA05040070000093188</t>
  </si>
  <si>
    <t>UA05040190000039450</t>
  </si>
  <si>
    <t>UA05060110000027268</t>
  </si>
  <si>
    <t>UA05060090000058521</t>
  </si>
  <si>
    <t>UA05020310000080026</t>
  </si>
  <si>
    <t>UA05040110000042036</t>
  </si>
  <si>
    <t>UA05120050000063063</t>
  </si>
  <si>
    <t>UA05120010000076685</t>
  </si>
  <si>
    <t>UA05100010000023453</t>
  </si>
  <si>
    <t>UA05020150000074651</t>
  </si>
  <si>
    <t>UA05040090000093950</t>
  </si>
  <si>
    <t>UA05020070000010139</t>
  </si>
  <si>
    <t>UA05040250000027965</t>
  </si>
  <si>
    <t>UA05020030000031457</t>
  </si>
  <si>
    <t>UA05120170000013778</t>
  </si>
  <si>
    <t>UA05040230000017028</t>
  </si>
  <si>
    <t>UA05040210000068217</t>
  </si>
  <si>
    <t>UA05020130000056031</t>
  </si>
  <si>
    <t>UA05060050000058111</t>
  </si>
  <si>
    <t>UA05020250000055470</t>
  </si>
  <si>
    <t>UA05120110000018679</t>
  </si>
  <si>
    <t>UA05020010000053508</t>
  </si>
  <si>
    <t>UA05040010000022470</t>
  </si>
  <si>
    <t>UA05080030000089348</t>
  </si>
  <si>
    <t>UA05040030000050131</t>
  </si>
  <si>
    <t>UA05100050000038768</t>
  </si>
  <si>
    <t>UA05060030000026125</t>
  </si>
  <si>
    <t>UA05120090000060589</t>
  </si>
  <si>
    <t>UA05060070000012952</t>
  </si>
  <si>
    <t>UA05100070000035159</t>
  </si>
  <si>
    <t>UA05040130000025322</t>
  </si>
  <si>
    <t>UA05020110000052014</t>
  </si>
  <si>
    <t>UA05080050000023603</t>
  </si>
  <si>
    <t>UA05080070000010150</t>
  </si>
  <si>
    <t>UA05040150000077146</t>
  </si>
  <si>
    <t>UA05040170000093514</t>
  </si>
  <si>
    <t>UA05100090000029847</t>
  </si>
  <si>
    <t>UA05020210000033427</t>
  </si>
  <si>
    <t>UA05120130000014261</t>
  </si>
  <si>
    <t>UA05060130000030729</t>
  </si>
  <si>
    <t>UA05020230000029909</t>
  </si>
  <si>
    <t>UA05020270000044358</t>
  </si>
  <si>
    <t>UA05020290000092626</t>
  </si>
  <si>
    <t>UA05120150000069474</t>
  </si>
  <si>
    <t>UA05080090000089922</t>
  </si>
  <si>
    <t>UA05040270000051651</t>
  </si>
  <si>
    <t>UA05060150000094411</t>
  </si>
  <si>
    <t>UA05080110000056824</t>
  </si>
  <si>
    <t>UA05080130000024964</t>
  </si>
  <si>
    <t>UA07000000000024379</t>
  </si>
  <si>
    <t>UA07020000000048211</t>
  </si>
  <si>
    <t>UA07040000000026412</t>
  </si>
  <si>
    <t>UA07060000000092268</t>
  </si>
  <si>
    <t>UA07080000000034745</t>
  </si>
  <si>
    <t>UA07060030000041840</t>
  </si>
  <si>
    <t>UA07060070000063773</t>
  </si>
  <si>
    <t>UA07020050000082369</t>
  </si>
  <si>
    <t>UA07020210000033081</t>
  </si>
  <si>
    <t>UA07060250000039902</t>
  </si>
  <si>
    <t>UA07060450000051170</t>
  </si>
  <si>
    <t>UA07060150000038564</t>
  </si>
  <si>
    <t>UA07060130000030797</t>
  </si>
  <si>
    <t>UA07020090000019505</t>
  </si>
  <si>
    <t>UA07020170000049971</t>
  </si>
  <si>
    <t>UA07060290000054842</t>
  </si>
  <si>
    <t>UA07020190000043658</t>
  </si>
  <si>
    <t>UA07040070000058434</t>
  </si>
  <si>
    <t>UA07060210000030014</t>
  </si>
  <si>
    <t>UA07060050000091514</t>
  </si>
  <si>
    <t>UA07060170000059479</t>
  </si>
  <si>
    <t>UA07060350000084520</t>
  </si>
  <si>
    <t>UA07020070000082628</t>
  </si>
  <si>
    <t>UA07080290000088287</t>
  </si>
  <si>
    <t>UA07080030000051738</t>
  </si>
  <si>
    <t>UA07040030000028082</t>
  </si>
  <si>
    <t>UA07060330000052414</t>
  </si>
  <si>
    <t>UA07060090000026043</t>
  </si>
  <si>
    <t>UA07060270000021892</t>
  </si>
  <si>
    <t>UA07080130000017070</t>
  </si>
  <si>
    <t>UA07060010000090019</t>
  </si>
  <si>
    <t>UA07080150000089103</t>
  </si>
  <si>
    <t>UA07060110000041168</t>
  </si>
  <si>
    <t>UA07060370000022360</t>
  </si>
  <si>
    <t>UA07060390000098670</t>
  </si>
  <si>
    <t>UA07060230000029166</t>
  </si>
  <si>
    <t>UA07060430000041345</t>
  </si>
  <si>
    <t>UA07020150000092012</t>
  </si>
  <si>
    <t>UA07080050000014573</t>
  </si>
  <si>
    <t>UA07020030000052032</t>
  </si>
  <si>
    <t>UA07080270000067148</t>
  </si>
  <si>
    <t>UA07080110000043895</t>
  </si>
  <si>
    <t>UA07080230000046097</t>
  </si>
  <si>
    <t>UA07060410000041366</t>
  </si>
  <si>
    <t>UA07080170000013585</t>
  </si>
  <si>
    <t>UA07080190000072811</t>
  </si>
  <si>
    <t>UA07080090000017614</t>
  </si>
  <si>
    <t>UA07040090000043197</t>
  </si>
  <si>
    <t>UA07080010000062933</t>
  </si>
  <si>
    <t>UA07020010000096841</t>
  </si>
  <si>
    <t>UA07080070000052255</t>
  </si>
  <si>
    <t>UA07040010000033507</t>
  </si>
  <si>
    <t>UA07060190000036342</t>
  </si>
  <si>
    <t>UA07020110000037373</t>
  </si>
  <si>
    <t>UA07040050000080830</t>
  </si>
  <si>
    <t>UA07020130000036300</t>
  </si>
  <si>
    <t>UA07080210000090779</t>
  </si>
  <si>
    <t>UA07060310000037369</t>
  </si>
  <si>
    <t>UA07080250000053335</t>
  </si>
  <si>
    <t>UA12000000000090473</t>
  </si>
  <si>
    <t>UA12020000000052809</t>
  </si>
  <si>
    <t>UA12060000000022633</t>
  </si>
  <si>
    <t>UA12080000000023578</t>
  </si>
  <si>
    <t>UA12100000000039307</t>
  </si>
  <si>
    <t>UA12120000000089862</t>
  </si>
  <si>
    <t>UA12140000000011720</t>
  </si>
  <si>
    <t>UA12040000000032213</t>
  </si>
  <si>
    <t>UA12060010000090992</t>
  </si>
  <si>
    <t>UA12120010000087180</t>
  </si>
  <si>
    <t>UA12120030000075687</t>
  </si>
  <si>
    <t>UA12020230000085693</t>
  </si>
  <si>
    <t>UA12060030000081794</t>
  </si>
  <si>
    <t>UA12060130000012028</t>
  </si>
  <si>
    <t>UA12060090000074553</t>
  </si>
  <si>
    <t>UA12020070000057092</t>
  </si>
  <si>
    <t>UA12020110000034205</t>
  </si>
  <si>
    <t>UA12060210000077302</t>
  </si>
  <si>
    <t>UA12020130000022909</t>
  </si>
  <si>
    <t>UA12020150000050274</t>
  </si>
  <si>
    <t>UA12020270000063450</t>
  </si>
  <si>
    <t>UA12020290000063321</t>
  </si>
  <si>
    <t>UA12020250000010438</t>
  </si>
  <si>
    <t>UA12080030000022466</t>
  </si>
  <si>
    <t>UA12040010000018960</t>
  </si>
  <si>
    <t>UA12140030000091432</t>
  </si>
  <si>
    <t>UA12040070000083117</t>
  </si>
  <si>
    <t>UA12040170000019083</t>
  </si>
  <si>
    <t>UA12040190000056469</t>
  </si>
  <si>
    <t>UA12140250000015858</t>
  </si>
  <si>
    <t>UA12140290000032227</t>
  </si>
  <si>
    <t>UA12060270000017282</t>
  </si>
  <si>
    <t>UA12080130000071360</t>
  </si>
  <si>
    <t>UA12020310000017431</t>
  </si>
  <si>
    <t>UA12140050000051356</t>
  </si>
  <si>
    <t>UA12060070000012840</t>
  </si>
  <si>
    <t>UA12140130000052990</t>
  </si>
  <si>
    <t>UA12060230000032833</t>
  </si>
  <si>
    <t>UA12140190000047361</t>
  </si>
  <si>
    <t>UA12140070000025486</t>
  </si>
  <si>
    <t>UA12040050000057182</t>
  </si>
  <si>
    <t>UA12140150000054570</t>
  </si>
  <si>
    <t>UA12080070000077032</t>
  </si>
  <si>
    <t>UA12080150000061416</t>
  </si>
  <si>
    <t>UA12120050000027007</t>
  </si>
  <si>
    <t>UA12120110000010894</t>
  </si>
  <si>
    <t>UA12020190000075117</t>
  </si>
  <si>
    <t>UA12140170000037152</t>
  </si>
  <si>
    <t>UA12140090000053443</t>
  </si>
  <si>
    <t>UA12140270000072109</t>
  </si>
  <si>
    <t>UA12140110000060935</t>
  </si>
  <si>
    <t>UA12140330000063909</t>
  </si>
  <si>
    <t>UA12020030000073022</t>
  </si>
  <si>
    <t>UA12060150000015198</t>
  </si>
  <si>
    <t>UA12060290000039013</t>
  </si>
  <si>
    <t>UA12120130000021632</t>
  </si>
  <si>
    <t>UA12020050000026654</t>
  </si>
  <si>
    <t>UA12140370000059352</t>
  </si>
  <si>
    <t>UA12040230000099388</t>
  </si>
  <si>
    <t>UA12060110000015305</t>
  </si>
  <si>
    <t>UA12100030000084605</t>
  </si>
  <si>
    <t>UA12100090000022751</t>
  </si>
  <si>
    <t>UA12100110000043499</t>
  </si>
  <si>
    <t>UA12020330000076598</t>
  </si>
  <si>
    <t>UA12080010000029838</t>
  </si>
  <si>
    <t>UA12080090000039979</t>
  </si>
  <si>
    <t>UA12060050000031212</t>
  </si>
  <si>
    <t>UA12040130000037856</t>
  </si>
  <si>
    <t>UA12100050000045992</t>
  </si>
  <si>
    <t>UA12020170000068526</t>
  </si>
  <si>
    <t>UA12100150000039396</t>
  </si>
  <si>
    <t>UA12020210000032285</t>
  </si>
  <si>
    <t>UA12100130000095653</t>
  </si>
  <si>
    <t>UA12040150000015189</t>
  </si>
  <si>
    <t>UA12140010000024967</t>
  </si>
  <si>
    <t>UA12040030000066040</t>
  </si>
  <si>
    <t>UA12040090000029346</t>
  </si>
  <si>
    <t>UA12100010000093577</t>
  </si>
  <si>
    <t>UA12020010000033698</t>
  </si>
  <si>
    <t>UA12040110000091524</t>
  </si>
  <si>
    <t>UA12060190000043514</t>
  </si>
  <si>
    <t>UA12020090000044548</t>
  </si>
  <si>
    <t>UA12080050000062712</t>
  </si>
  <si>
    <t>UA12100070000011492</t>
  </si>
  <si>
    <t>UA12060250000064393</t>
  </si>
  <si>
    <t>UA12120070000057518</t>
  </si>
  <si>
    <t>UA12140210000089021</t>
  </si>
  <si>
    <t>UA12140230000057328</t>
  </si>
  <si>
    <t>UA12080110000055958</t>
  </si>
  <si>
    <t>UA12040210000039759</t>
  </si>
  <si>
    <t>UA12140310000078816</t>
  </si>
  <si>
    <t>UA12140350000058140</t>
  </si>
  <si>
    <t>UA12120090000031622</t>
  </si>
  <si>
    <t>UA14000000000091971</t>
  </si>
  <si>
    <t>UA14020000000013572</t>
  </si>
  <si>
    <t>UA14040000000098211</t>
  </si>
  <si>
    <t>UA14160000000061982</t>
  </si>
  <si>
    <t>UA14120000000070232</t>
  </si>
  <si>
    <t>UA14140000000070889</t>
  </si>
  <si>
    <t>UA14120110000031497</t>
  </si>
  <si>
    <t>UA14160270000099007</t>
  </si>
  <si>
    <t>UA14120230000038918</t>
  </si>
  <si>
    <t>UA14120130000086767</t>
  </si>
  <si>
    <t>UA14020090000073988</t>
  </si>
  <si>
    <t>UA14120050000033910</t>
  </si>
  <si>
    <t>UA14020070000070354</t>
  </si>
  <si>
    <t>UA14020030000023064</t>
  </si>
  <si>
    <t>UA14120010000096882</t>
  </si>
  <si>
    <t>UA14120170000011133</t>
  </si>
  <si>
    <t>UA14020010000088496</t>
  </si>
  <si>
    <t>UA14040050000064688</t>
  </si>
  <si>
    <t>UA14160090000058463</t>
  </si>
  <si>
    <t>UA14160010000086090</t>
  </si>
  <si>
    <t>UA14160030000019136</t>
  </si>
  <si>
    <t>UA14040010000017239</t>
  </si>
  <si>
    <t>UA14040030000025138</t>
  </si>
  <si>
    <t>UA14160050000083011</t>
  </si>
  <si>
    <t>UA14160070000097326</t>
  </si>
  <si>
    <t>UA14120030000057882</t>
  </si>
  <si>
    <t>UA14140010000044623</t>
  </si>
  <si>
    <t>UA14040070000032181</t>
  </si>
  <si>
    <t>UA14120070000090878</t>
  </si>
  <si>
    <t>UA14120090000098500</t>
  </si>
  <si>
    <t>UA14160110000031920</t>
  </si>
  <si>
    <t>UA14140030000092230</t>
  </si>
  <si>
    <t>UA14160130000011561</t>
  </si>
  <si>
    <t>UA14140050000020560</t>
  </si>
  <si>
    <t>UA14040090000061195</t>
  </si>
  <si>
    <t>UA14160150000038750</t>
  </si>
  <si>
    <t>UA14140070000060361</t>
  </si>
  <si>
    <t>UA14160170000023385</t>
  </si>
  <si>
    <t>UA14120150000071686</t>
  </si>
  <si>
    <t>UA14040110000019914</t>
  </si>
  <si>
    <t>UA14160190000059231</t>
  </si>
  <si>
    <t>UA14160210000011148</t>
  </si>
  <si>
    <t>UA14140090000015932</t>
  </si>
  <si>
    <t>UA14020050000019803</t>
  </si>
  <si>
    <t>UA14120190000021407</t>
  </si>
  <si>
    <t>UA14160230000060952</t>
  </si>
  <si>
    <t>UA14120210000056793</t>
  </si>
  <si>
    <t>UA14040130000068575</t>
  </si>
  <si>
    <t>UA14020110000075529</t>
  </si>
  <si>
    <t>UA14160250000075646</t>
  </si>
  <si>
    <t>UA14040150000099558</t>
  </si>
  <si>
    <t>UA14020130000080900</t>
  </si>
  <si>
    <t>UA14080010000095044</t>
  </si>
  <si>
    <t>UA14100010000054669</t>
  </si>
  <si>
    <t>UA14060010000010738</t>
  </si>
  <si>
    <t>UA14060030000084305</t>
  </si>
  <si>
    <t>UA14060050000034979</t>
  </si>
  <si>
    <t>UA14100030000067479</t>
  </si>
  <si>
    <t>UA14080030000053877</t>
  </si>
  <si>
    <t>UA14060070000066382</t>
  </si>
  <si>
    <t>UA14060090000054042</t>
  </si>
  <si>
    <t>UA14080050000085820</t>
  </si>
  <si>
    <t>UA14100050000098906</t>
  </si>
  <si>
    <t>UA14080070000011977</t>
  </si>
  <si>
    <t>UA14100070000079873</t>
  </si>
  <si>
    <t>UA14060110000052135</t>
  </si>
  <si>
    <t>UA14100090000050286</t>
  </si>
  <si>
    <t>UA14080090000014360</t>
  </si>
  <si>
    <t>UA14060130000085167</t>
  </si>
  <si>
    <t>UA14060150000032950</t>
  </si>
  <si>
    <t>UA14060170000097532</t>
  </si>
  <si>
    <t>UA14080110000066209</t>
  </si>
  <si>
    <t>UA18000000000041385</t>
  </si>
  <si>
    <t>UA18020000000072859</t>
  </si>
  <si>
    <t>UA18040000000058965</t>
  </si>
  <si>
    <t>UA18060000000021754</t>
  </si>
  <si>
    <t>UA18080000000016657</t>
  </si>
  <si>
    <t>UA18040070000059677</t>
  </si>
  <si>
    <t>UA18040090000077574</t>
  </si>
  <si>
    <t>UA18080110000095378</t>
  </si>
  <si>
    <t>UA18060070000095797</t>
  </si>
  <si>
    <t>UA18060150000038188</t>
  </si>
  <si>
    <t>UA18040330000027310</t>
  </si>
  <si>
    <t>UA18040410000025491</t>
  </si>
  <si>
    <t>UA18040530000045696</t>
  </si>
  <si>
    <t>UA18020170000036711</t>
  </si>
  <si>
    <t>UA18040230000036046</t>
  </si>
  <si>
    <t>UA18080010000090720</t>
  </si>
  <si>
    <t>UA18040250000068141</t>
  </si>
  <si>
    <t>UA18060190000071101</t>
  </si>
  <si>
    <t>UA18040050000049937</t>
  </si>
  <si>
    <t>UA18080070000029133</t>
  </si>
  <si>
    <t>UA18080090000055832</t>
  </si>
  <si>
    <t>UA18060110000061631</t>
  </si>
  <si>
    <t>UA18040310000093693</t>
  </si>
  <si>
    <t>UA18040390000055900</t>
  </si>
  <si>
    <t>UA18040570000099817</t>
  </si>
  <si>
    <t>UA18060250000078729</t>
  </si>
  <si>
    <t>UA18040010000031446</t>
  </si>
  <si>
    <t>UA18080030000019784</t>
  </si>
  <si>
    <t>UA18060010000047628</t>
  </si>
  <si>
    <t>UA18060050000027575</t>
  </si>
  <si>
    <t>UA18040210000044466</t>
  </si>
  <si>
    <t>UA18020090000092001</t>
  </si>
  <si>
    <t>UA18020150000084693</t>
  </si>
  <si>
    <t>UA18040490000014752</t>
  </si>
  <si>
    <t>UA18060230000071114</t>
  </si>
  <si>
    <t>UA18080210000038722</t>
  </si>
  <si>
    <t>UA18080130000032098</t>
  </si>
  <si>
    <t>UA18040290000063354</t>
  </si>
  <si>
    <t>UA18080050000083590</t>
  </si>
  <si>
    <t>UA18080170000023999</t>
  </si>
  <si>
    <t>UA18060210000083283</t>
  </si>
  <si>
    <t>UA18060170000069581</t>
  </si>
  <si>
    <t>UA18040270000050167</t>
  </si>
  <si>
    <t>UA18040430000080827</t>
  </si>
  <si>
    <t>UA18040450000079138</t>
  </si>
  <si>
    <t>UA18040150000019024</t>
  </si>
  <si>
    <t>UA18040370000055940</t>
  </si>
  <si>
    <t>UA18040110000034222</t>
  </si>
  <si>
    <t>UA18020050000058053</t>
  </si>
  <si>
    <t>UA18020070000083539</t>
  </si>
  <si>
    <t>UA18020110000026941</t>
  </si>
  <si>
    <t>UA18040610000049084</t>
  </si>
  <si>
    <t>UA18020190000022756</t>
  </si>
  <si>
    <t>UA18040190000029215</t>
  </si>
  <si>
    <t>UA18080150000022496</t>
  </si>
  <si>
    <t>UA18080190000029932</t>
  </si>
  <si>
    <t>UA18040550000062361</t>
  </si>
  <si>
    <t>UA18040510000013419</t>
  </si>
  <si>
    <t>UA18020010000059904</t>
  </si>
  <si>
    <t>UA18020030000035625</t>
  </si>
  <si>
    <t>UA18040030000089649</t>
  </si>
  <si>
    <t>UA18040130000075048</t>
  </si>
  <si>
    <t>UA18060030000039943</t>
  </si>
  <si>
    <t>UA18040170000089964</t>
  </si>
  <si>
    <t>UA18060090000061708</t>
  </si>
  <si>
    <t>UA18060130000061781</t>
  </si>
  <si>
    <t>UA18040350000040746</t>
  </si>
  <si>
    <t>UA18040470000074046</t>
  </si>
  <si>
    <t>UA18020130000096761</t>
  </si>
  <si>
    <t>UA18040590000064402</t>
  </si>
  <si>
    <t>UA18080230000071226</t>
  </si>
  <si>
    <t>UA21000000000011690</t>
  </si>
  <si>
    <t>UA21020000000051405</t>
  </si>
  <si>
    <t>UA21040000000077329</t>
  </si>
  <si>
    <t>UA21060000000059475</t>
  </si>
  <si>
    <t>UA21080000000048851</t>
  </si>
  <si>
    <t>UA21100000000055073</t>
  </si>
  <si>
    <t>UA21120000000022889</t>
  </si>
  <si>
    <t>UA21080050000056542</t>
  </si>
  <si>
    <t>UA21080150000014443</t>
  </si>
  <si>
    <t>UA21040210000079273</t>
  </si>
  <si>
    <t>UA21120130000025618</t>
  </si>
  <si>
    <t>UA21100130000055002</t>
  </si>
  <si>
    <t>UA21100010000070243</t>
  </si>
  <si>
    <t>UA21040150000092428</t>
  </si>
  <si>
    <t>UA21100030000089881</t>
  </si>
  <si>
    <t>UA21040070000029344</t>
  </si>
  <si>
    <t>UA21120070000032447</t>
  </si>
  <si>
    <t>UA21120110000065395</t>
  </si>
  <si>
    <t>UA21020130000047547</t>
  </si>
  <si>
    <t>UA21120150000079563</t>
  </si>
  <si>
    <t>UA21020170000069101</t>
  </si>
  <si>
    <t>UA21100110000018765</t>
  </si>
  <si>
    <t>UA21100250000028639</t>
  </si>
  <si>
    <t>UA21020030000019624</t>
  </si>
  <si>
    <t>UA21020010000055068</t>
  </si>
  <si>
    <t>UA21080010000097427</t>
  </si>
  <si>
    <t>UA21120010000011654</t>
  </si>
  <si>
    <t>UA21060010000011784</t>
  </si>
  <si>
    <t>UA21080030000084057</t>
  </si>
  <si>
    <t>UA21020050000065800</t>
  </si>
  <si>
    <t>UA21020070000015036</t>
  </si>
  <si>
    <t>UA21060030000020114</t>
  </si>
  <si>
    <t>UA21100050000042361</t>
  </si>
  <si>
    <t>UA21040010000055885</t>
  </si>
  <si>
    <t>UA21040030000026359</t>
  </si>
  <si>
    <t>UA21020090000083647</t>
  </si>
  <si>
    <t>UA21020110000091104</t>
  </si>
  <si>
    <t>UA21120030000076462</t>
  </si>
  <si>
    <t>UA21040050000032164</t>
  </si>
  <si>
    <t>UA21120050000055437</t>
  </si>
  <si>
    <t>UA21120090000025804</t>
  </si>
  <si>
    <t>UA21080070000025254</t>
  </si>
  <si>
    <t>UA21100070000018509</t>
  </si>
  <si>
    <t>UA21040090000072363</t>
  </si>
  <si>
    <t>UA21040110000099623</t>
  </si>
  <si>
    <t>UA21120170000080579</t>
  </si>
  <si>
    <t>UA21040130000019237</t>
  </si>
  <si>
    <t>UA21020150000043098</t>
  </si>
  <si>
    <t>UA21100090000012128</t>
  </si>
  <si>
    <t>UA21120190000082169</t>
  </si>
  <si>
    <t>UA21040170000092506</t>
  </si>
  <si>
    <t>UA21080090000024861</t>
  </si>
  <si>
    <t>UA21040190000088960</t>
  </si>
  <si>
    <t>UA21020190000086409</t>
  </si>
  <si>
    <t>UA21120210000094884</t>
  </si>
  <si>
    <t>UA21060050000029937</t>
  </si>
  <si>
    <t>UA21040230000091606</t>
  </si>
  <si>
    <t>UA21100150000019483</t>
  </si>
  <si>
    <t>UA21120230000041982</t>
  </si>
  <si>
    <t>UA21080110000054940</t>
  </si>
  <si>
    <t>UA21100170000051803</t>
  </si>
  <si>
    <t>UA21100190000078736</t>
  </si>
  <si>
    <t>UA21080130000093757</t>
  </si>
  <si>
    <t>UA21100210000026937</t>
  </si>
  <si>
    <t>UA21080170000093911</t>
  </si>
  <si>
    <t>UA21100230000083101</t>
  </si>
  <si>
    <t>UA21080190000094580</t>
  </si>
  <si>
    <t>UA21120250000077532</t>
  </si>
  <si>
    <t>UA21040250000010914</t>
  </si>
  <si>
    <t>UA21100270000015047</t>
  </si>
  <si>
    <t>UA21060070000049340</t>
  </si>
  <si>
    <t>UA23000000000064947</t>
  </si>
  <si>
    <t>UA23020000000032289</t>
  </si>
  <si>
    <t>UA23040000000067730</t>
  </si>
  <si>
    <t>UA23060000000070350</t>
  </si>
  <si>
    <t>UA23080000000090746</t>
  </si>
  <si>
    <t>UA23100000000034132</t>
  </si>
  <si>
    <t>UA23020070000049788</t>
  </si>
  <si>
    <t>UA23080010000036379</t>
  </si>
  <si>
    <t>UA23100090000029171</t>
  </si>
  <si>
    <t>UA23100210000086911</t>
  </si>
  <si>
    <t>UA23100250000073490</t>
  </si>
  <si>
    <t>UA23100050000041545</t>
  </si>
  <si>
    <t>UA23060050000065959</t>
  </si>
  <si>
    <t>UA23020130000081044</t>
  </si>
  <si>
    <t>UA23060090000082326</t>
  </si>
  <si>
    <t>UA23060010000052992</t>
  </si>
  <si>
    <t>UA23100130000058758</t>
  </si>
  <si>
    <t>UA23020110000062653</t>
  </si>
  <si>
    <t>UA23060290000024046</t>
  </si>
  <si>
    <t>UA23040130000044084</t>
  </si>
  <si>
    <t>UA23100170000031289</t>
  </si>
  <si>
    <t>UA23040050000076136</t>
  </si>
  <si>
    <t>UA23020150000063371</t>
  </si>
  <si>
    <t>UA23100070000026535</t>
  </si>
  <si>
    <t>UA23060230000071243</t>
  </si>
  <si>
    <t>UA23060330000027462</t>
  </si>
  <si>
    <t>UA23040070000097076</t>
  </si>
  <si>
    <t>UA23080170000033256</t>
  </si>
  <si>
    <t>UA23080290000096336</t>
  </si>
  <si>
    <t>UA23060250000058722</t>
  </si>
  <si>
    <t>UA23100030000016840</t>
  </si>
  <si>
    <t>UA23080210000060255</t>
  </si>
  <si>
    <t>UA23080230000097340</t>
  </si>
  <si>
    <t>UA23080030000064349</t>
  </si>
  <si>
    <t>UA23080310000097001</t>
  </si>
  <si>
    <t>UA23080130000083188</t>
  </si>
  <si>
    <t>UA23040010000033945</t>
  </si>
  <si>
    <t>UA23040170000022547</t>
  </si>
  <si>
    <t>UA23060150000085288</t>
  </si>
  <si>
    <t>UA23080090000051553</t>
  </si>
  <si>
    <t>UA23080190000065134</t>
  </si>
  <si>
    <t>UA23040190000047410</t>
  </si>
  <si>
    <t>UA23020050000046501</t>
  </si>
  <si>
    <t>UA23100010000094236</t>
  </si>
  <si>
    <t>UA23060210000064233</t>
  </si>
  <si>
    <t>UA23100190000020018</t>
  </si>
  <si>
    <t>UA23100230000021603</t>
  </si>
  <si>
    <t>UA23020010000034566</t>
  </si>
  <si>
    <t>UA23100110000028240</t>
  </si>
  <si>
    <t>UA23080110000020314</t>
  </si>
  <si>
    <t>UA23080250000043914</t>
  </si>
  <si>
    <t>UA23060310000081443</t>
  </si>
  <si>
    <t>UA23100290000069212</t>
  </si>
  <si>
    <t>UA23020030000059558</t>
  </si>
  <si>
    <t>UA23040030000061166</t>
  </si>
  <si>
    <t>UA23060030000037089</t>
  </si>
  <si>
    <t>UA23040090000031823</t>
  </si>
  <si>
    <t>UA23040110000019947</t>
  </si>
  <si>
    <t>UA23060070000082704</t>
  </si>
  <si>
    <t>UA23020090000069977</t>
  </si>
  <si>
    <t>UA23080050000095009</t>
  </si>
  <si>
    <t>UA23060110000049870</t>
  </si>
  <si>
    <t>UA23040150000063069</t>
  </si>
  <si>
    <t>UA23060130000058533</t>
  </si>
  <si>
    <t>UA23080070000068953</t>
  </si>
  <si>
    <t>UA23060170000046208</t>
  </si>
  <si>
    <t>UA23100150000023366</t>
  </si>
  <si>
    <t>UA23080150000073640</t>
  </si>
  <si>
    <t>UA23060190000080843</t>
  </si>
  <si>
    <t>UA23060270000087706</t>
  </si>
  <si>
    <t>UA23040210000019462</t>
  </si>
  <si>
    <t>UA23080270000086363</t>
  </si>
  <si>
    <t>UA23100270000073418</t>
  </si>
  <si>
    <t>UA26000000000069363</t>
  </si>
  <si>
    <t>UA26020000000044654</t>
  </si>
  <si>
    <t>UA26060000000042554</t>
  </si>
  <si>
    <t>UA26080000000050130</t>
  </si>
  <si>
    <t>UA26100000000092255</t>
  </si>
  <si>
    <t>UA26120000000036058</t>
  </si>
  <si>
    <t>UA26040000000044761</t>
  </si>
  <si>
    <t>UA26060050000042523</t>
  </si>
  <si>
    <t>UA26080170000041182</t>
  </si>
  <si>
    <t>UA26040310000066064</t>
  </si>
  <si>
    <t>UA26020010000096556</t>
  </si>
  <si>
    <t>UA26040350000024417</t>
  </si>
  <si>
    <t>UA26040010000011271</t>
  </si>
  <si>
    <t>UA26060090000054411</t>
  </si>
  <si>
    <t>UA26100030000012148</t>
  </si>
  <si>
    <t>UA26080110000076323</t>
  </si>
  <si>
    <t>UA26080130000058024</t>
  </si>
  <si>
    <t>UA26080210000049380</t>
  </si>
  <si>
    <t>UA26040250000061081</t>
  </si>
  <si>
    <t>UA26040110000023512</t>
  </si>
  <si>
    <t>UA26100070000078132</t>
  </si>
  <si>
    <t>UA26100090000038366</t>
  </si>
  <si>
    <t>UA26120110000086381</t>
  </si>
  <si>
    <t>UA26120050000087602</t>
  </si>
  <si>
    <t>UA26080050000081474</t>
  </si>
  <si>
    <t>UA26040390000023006</t>
  </si>
  <si>
    <t>UA26060030000011364</t>
  </si>
  <si>
    <t>UA26060110000025739</t>
  </si>
  <si>
    <t>UA26120030000018265</t>
  </si>
  <si>
    <t>UA26060250000064599</t>
  </si>
  <si>
    <t>UA26040170000097347</t>
  </si>
  <si>
    <t>UA26040370000057019</t>
  </si>
  <si>
    <t>UA26040050000080752</t>
  </si>
  <si>
    <t>UA26060070000011203</t>
  </si>
  <si>
    <t>UA26080090000095729</t>
  </si>
  <si>
    <t>UA26060190000099075</t>
  </si>
  <si>
    <t>UA26080070000092582</t>
  </si>
  <si>
    <t>UA26060170000091466</t>
  </si>
  <si>
    <t>UA26060130000047466</t>
  </si>
  <si>
    <t>UA26040190000081578</t>
  </si>
  <si>
    <t>UA26080010000036750</t>
  </si>
  <si>
    <t>UA26060150000074921</t>
  </si>
  <si>
    <t>UA26040150000053322</t>
  </si>
  <si>
    <t>UA26120090000072057</t>
  </si>
  <si>
    <t>UA26080190000080618</t>
  </si>
  <si>
    <t>UA26040030000091528</t>
  </si>
  <si>
    <t>UA26060010000037638</t>
  </si>
  <si>
    <t>UA26040070000065724</t>
  </si>
  <si>
    <t>UA26020030000088465</t>
  </si>
  <si>
    <t>UA26120010000096774</t>
  </si>
  <si>
    <t>UA26040090000025932</t>
  </si>
  <si>
    <t>UA26080030000014307</t>
  </si>
  <si>
    <t>UA26040130000010870</t>
  </si>
  <si>
    <t>UA26020050000098694</t>
  </si>
  <si>
    <t>UA26100010000076570</t>
  </si>
  <si>
    <t>UA26100050000019570</t>
  </si>
  <si>
    <t>UA26040210000094444</t>
  </si>
  <si>
    <t>UA26120070000067596</t>
  </si>
  <si>
    <t>UA26040230000035526</t>
  </si>
  <si>
    <t>UA26080150000032640</t>
  </si>
  <si>
    <t>UA26060210000091421</t>
  </si>
  <si>
    <t>UA26120130000088448</t>
  </si>
  <si>
    <t>UA26040270000047749</t>
  </si>
  <si>
    <t>UA26060230000053464</t>
  </si>
  <si>
    <t>UA26080230000035462</t>
  </si>
  <si>
    <t>UA26040290000025886</t>
  </si>
  <si>
    <t>UA26040330000019235</t>
  </si>
  <si>
    <t>UA26080250000056546</t>
  </si>
  <si>
    <t>UA26120150000021671</t>
  </si>
  <si>
    <t>UA32000000000030281</t>
  </si>
  <si>
    <t>UA32020000000057002</t>
  </si>
  <si>
    <t>UA32040000000054694</t>
  </si>
  <si>
    <t>UA32060000000012455</t>
  </si>
  <si>
    <t>UA32100000000065867</t>
  </si>
  <si>
    <t>UA32120000000081110</t>
  </si>
  <si>
    <t>UA32140000000020217</t>
  </si>
  <si>
    <t>UA32080000000084076</t>
  </si>
  <si>
    <t>UA32060150000031409</t>
  </si>
  <si>
    <t>UA32080230000026180</t>
  </si>
  <si>
    <t>UA32020110000085875</t>
  </si>
  <si>
    <t>UA32060070000092009</t>
  </si>
  <si>
    <t>UA32040070000056247</t>
  </si>
  <si>
    <t>UA32020250000099079</t>
  </si>
  <si>
    <t>UA32020230000012716</t>
  </si>
  <si>
    <t>UA32020210000064694</t>
  </si>
  <si>
    <t>UA32040150000073245</t>
  </si>
  <si>
    <t>UA32060010000086043</t>
  </si>
  <si>
    <t>UA32080030000070006</t>
  </si>
  <si>
    <t>UA32020070000027895</t>
  </si>
  <si>
    <t>UA32120090000034281</t>
  </si>
  <si>
    <t>UA32060030000048241</t>
  </si>
  <si>
    <t>UA32080070000050759</t>
  </si>
  <si>
    <t>UA32120130000012946</t>
  </si>
  <si>
    <t>UA32120110000025177</t>
  </si>
  <si>
    <t>UA32120010000062762</t>
  </si>
  <si>
    <t>UA32140070000012102</t>
  </si>
  <si>
    <t>UA32040170000034173</t>
  </si>
  <si>
    <t>UA32140130000030648</t>
  </si>
  <si>
    <t>UA32040190000043384</t>
  </si>
  <si>
    <t>UA32060090000096236</t>
  </si>
  <si>
    <t>UA32060130000095223</t>
  </si>
  <si>
    <t>UA32140010000049369</t>
  </si>
  <si>
    <t>UA32080010000060215</t>
  </si>
  <si>
    <t>UA32020010000093088</t>
  </si>
  <si>
    <t>UA32040010000010116</t>
  </si>
  <si>
    <t>UA32080050000052660</t>
  </si>
  <si>
    <t>UA32140030000074165</t>
  </si>
  <si>
    <t>UA32060050000030591</t>
  </si>
  <si>
    <t>UA32120030000030458</t>
  </si>
  <si>
    <t>UA32100010000094393</t>
  </si>
  <si>
    <t>UA32080090000011038</t>
  </si>
  <si>
    <t>UA32020030000029575</t>
  </si>
  <si>
    <t>UA32040030000083910</t>
  </si>
  <si>
    <t>UA32140050000046018</t>
  </si>
  <si>
    <t>UA32040050000077950</t>
  </si>
  <si>
    <t>UA32080110000056605</t>
  </si>
  <si>
    <t>UA32020050000062595</t>
  </si>
  <si>
    <t>UA32100030000066252</t>
  </si>
  <si>
    <t>UA32080130000056481</t>
  </si>
  <si>
    <t>UA32060110000050416</t>
  </si>
  <si>
    <t>UA32040090000083028</t>
  </si>
  <si>
    <t>UA32100050000082904</t>
  </si>
  <si>
    <t>UA32120050000067577</t>
  </si>
  <si>
    <t>UA32140090000085800</t>
  </si>
  <si>
    <t>UA32140110000089620</t>
  </si>
  <si>
    <t>UA32120070000050717</t>
  </si>
  <si>
    <t>UA32080170000086616</t>
  </si>
  <si>
    <t>UA32080190000081428</t>
  </si>
  <si>
    <t>UA32020090000022264</t>
  </si>
  <si>
    <t>UA32080210000074136</t>
  </si>
  <si>
    <t>UA32040110000047477</t>
  </si>
  <si>
    <t>UA32100070000076283</t>
  </si>
  <si>
    <t>UA32100090000060111</t>
  </si>
  <si>
    <t>UA32100110000030685</t>
  </si>
  <si>
    <t>UA32040130000049927</t>
  </si>
  <si>
    <t>UA32020130000010013</t>
  </si>
  <si>
    <t>UA32020150000040878</t>
  </si>
  <si>
    <t>UA32100130000093505</t>
  </si>
  <si>
    <t>UA32020170000020698</t>
  </si>
  <si>
    <t>UA32020190000084133</t>
  </si>
  <si>
    <t>UA32120150000062718</t>
  </si>
  <si>
    <t>UA32140150000040954</t>
  </si>
  <si>
    <t>UA32120170000094084</t>
  </si>
  <si>
    <t>UA32140170000038368</t>
  </si>
  <si>
    <t>UA32040210000086086</t>
  </si>
  <si>
    <t>UA35000000000016081</t>
  </si>
  <si>
    <t>UA35020000000074289</t>
  </si>
  <si>
    <t>UA35040000000034705</t>
  </si>
  <si>
    <t>UA35060000000086172</t>
  </si>
  <si>
    <t>UA35080000000062763</t>
  </si>
  <si>
    <t>UA35040030000074104</t>
  </si>
  <si>
    <t>UA35060090000091976</t>
  </si>
  <si>
    <t>UA35060150000073710</t>
  </si>
  <si>
    <t>UA35080010000032386</t>
  </si>
  <si>
    <t>UA35040290000046019</t>
  </si>
  <si>
    <t>UA35060010000018331</t>
  </si>
  <si>
    <t>UA35040050000013889</t>
  </si>
  <si>
    <t>UA35060250000057436</t>
  </si>
  <si>
    <t>UA35040150000097644</t>
  </si>
  <si>
    <t>UA35040270000084621</t>
  </si>
  <si>
    <t>UA35040190000012514</t>
  </si>
  <si>
    <t>UA35060230000086264</t>
  </si>
  <si>
    <t>UA35060190000079777</t>
  </si>
  <si>
    <t>UA35040090000082553</t>
  </si>
  <si>
    <t>UA35080030000042560</t>
  </si>
  <si>
    <t>UA35080150000074379</t>
  </si>
  <si>
    <t>UA35060050000025668</t>
  </si>
  <si>
    <t>UA35060110000056063</t>
  </si>
  <si>
    <t>UA35060170000071056</t>
  </si>
  <si>
    <t>UA35080130000048304</t>
  </si>
  <si>
    <t>UA35080110000063919</t>
  </si>
  <si>
    <t>UA35060030000099117</t>
  </si>
  <si>
    <t>UA35040070000034432</t>
  </si>
  <si>
    <t>UA35060070000071148</t>
  </si>
  <si>
    <t>UA35040010000022631</t>
  </si>
  <si>
    <t>UA35020010000028961</t>
  </si>
  <si>
    <t>UA35020030000022644</t>
  </si>
  <si>
    <t>UA35020050000014205</t>
  </si>
  <si>
    <t>UA35020070000018243</t>
  </si>
  <si>
    <t>UA35040110000055821</t>
  </si>
  <si>
    <t>UA35020090000039429</t>
  </si>
  <si>
    <t>UA35040130000021732</t>
  </si>
  <si>
    <t>UA35040170000065192</t>
  </si>
  <si>
    <t>UA35020110000013511</t>
  </si>
  <si>
    <t>UA35040230000015609</t>
  </si>
  <si>
    <t>UA35020130000045875</t>
  </si>
  <si>
    <t>UA35060130000087718</t>
  </si>
  <si>
    <t>UA35040250000048915</t>
  </si>
  <si>
    <t>UA35080050000038829</t>
  </si>
  <si>
    <t>UA35080070000016791</t>
  </si>
  <si>
    <t>UA35080090000078673</t>
  </si>
  <si>
    <t>UA35020150000027557</t>
  </si>
  <si>
    <t>UA35020170000076448</t>
  </si>
  <si>
    <t>UA35020190000025203</t>
  </si>
  <si>
    <t>UA35060210000019042</t>
  </si>
  <si>
    <t>UA35080170000077673</t>
  </si>
  <si>
    <t>UA35040310000035890</t>
  </si>
  <si>
    <t>UA35040330000014430</t>
  </si>
  <si>
    <t>UA44000000000018893</t>
  </si>
  <si>
    <t>UA44100000000052765</t>
  </si>
  <si>
    <t>UA44140000000031142</t>
  </si>
  <si>
    <t>UA44120000000092852</t>
  </si>
  <si>
    <t>UA44100010000048313</t>
  </si>
  <si>
    <t>UA44140090000072167</t>
  </si>
  <si>
    <t>UA44140130000089782</t>
  </si>
  <si>
    <t>UA44100130000017965</t>
  </si>
  <si>
    <t>UA44140010000036188</t>
  </si>
  <si>
    <t>UA44100050000027880</t>
  </si>
  <si>
    <t>UA44100090000087782</t>
  </si>
  <si>
    <t>UA44100070000070448</t>
  </si>
  <si>
    <t>UA44140150000072734</t>
  </si>
  <si>
    <t>UA44140050000026566</t>
  </si>
  <si>
    <t>UA44100030000094890</t>
  </si>
  <si>
    <t>UA44140030000070201</t>
  </si>
  <si>
    <t>UA44120010000044132</t>
  </si>
  <si>
    <t>UA44120030000094047</t>
  </si>
  <si>
    <t>UA44120050000066819</t>
  </si>
  <si>
    <t>UA44140070000058445</t>
  </si>
  <si>
    <t>UA44160010000053248</t>
  </si>
  <si>
    <t>UA44160030000020916</t>
  </si>
  <si>
    <t>UA44120070000073915</t>
  </si>
  <si>
    <t>UA44120090000062828</t>
  </si>
  <si>
    <t>UA44100110000061602</t>
  </si>
  <si>
    <t>UA44120110000010163</t>
  </si>
  <si>
    <t>UA44160050000040019</t>
  </si>
  <si>
    <t>UA44140110000056578</t>
  </si>
  <si>
    <t>UA44160070000013725</t>
  </si>
  <si>
    <t>UA44160090000075695</t>
  </si>
  <si>
    <t>UA44020010000067642</t>
  </si>
  <si>
    <t>UA44080010000030435</t>
  </si>
  <si>
    <t>UA44040010000091230</t>
  </si>
  <si>
    <t>UA44020030000055937</t>
  </si>
  <si>
    <t>UA44020050000061272</t>
  </si>
  <si>
    <t>UA44060010000059164</t>
  </si>
  <si>
    <t>UA44060030000019360</t>
  </si>
  <si>
    <t>UA44060050000028333</t>
  </si>
  <si>
    <t>UA44080030000048115</t>
  </si>
  <si>
    <t>UA44040030000034083</t>
  </si>
  <si>
    <t>UA44080050000055882</t>
  </si>
  <si>
    <t>UA46000000000026241</t>
  </si>
  <si>
    <t>UA46020000000075920</t>
  </si>
  <si>
    <t>UA46040000000069196</t>
  </si>
  <si>
    <t>UA46080000000017237</t>
  </si>
  <si>
    <t>UA46100000000023056</t>
  </si>
  <si>
    <t>UA46140000000036328</t>
  </si>
  <si>
    <t>UA46060000000042587</t>
  </si>
  <si>
    <t>UA46120000000057093</t>
  </si>
  <si>
    <t>UA46080010000010628</t>
  </si>
  <si>
    <t>UA46100010000066018</t>
  </si>
  <si>
    <t>UA46040050000062043</t>
  </si>
  <si>
    <t>UA46080070000035761</t>
  </si>
  <si>
    <t>UA46100250000088835</t>
  </si>
  <si>
    <t>UA46100270000094052</t>
  </si>
  <si>
    <t>UA46140030000023506</t>
  </si>
  <si>
    <t>UA46140070000010135</t>
  </si>
  <si>
    <t>UA46060090000017373</t>
  </si>
  <si>
    <t>UA46060150000060045</t>
  </si>
  <si>
    <t>UA46140090000079730</t>
  </si>
  <si>
    <t>UA46060030000020652</t>
  </si>
  <si>
    <t>UA46100170000077437</t>
  </si>
  <si>
    <t>UA46060350000036006</t>
  </si>
  <si>
    <t>UA46060430000091455</t>
  </si>
  <si>
    <t>UA46060450000037997</t>
  </si>
  <si>
    <t>UA46080110000050484</t>
  </si>
  <si>
    <t>UA46100210000027970</t>
  </si>
  <si>
    <t>UA46120030000069375</t>
  </si>
  <si>
    <t>UA46060190000038354</t>
  </si>
  <si>
    <t>UA46060270000027170</t>
  </si>
  <si>
    <t>UA46060010000049728</t>
  </si>
  <si>
    <t>UA46060170000014754</t>
  </si>
  <si>
    <t>UA46120070000071541</t>
  </si>
  <si>
    <t>UA46020050000037271</t>
  </si>
  <si>
    <t>UA46120090000051307</t>
  </si>
  <si>
    <t>UA46120010000054878</t>
  </si>
  <si>
    <t>UA46080030000048662</t>
  </si>
  <si>
    <t>UA46020010000073886</t>
  </si>
  <si>
    <t>UA46040010000033885</t>
  </si>
  <si>
    <t>UA46040030000058332</t>
  </si>
  <si>
    <t>UA46060050000016451</t>
  </si>
  <si>
    <t>UA46060070000047720</t>
  </si>
  <si>
    <t>UA46100030000016064</t>
  </si>
  <si>
    <t>UA46080050000015399</t>
  </si>
  <si>
    <t>UA46060110000011684</t>
  </si>
  <si>
    <t>UA46120050000027080</t>
  </si>
  <si>
    <t>UA46020030000019252</t>
  </si>
  <si>
    <t>UA46100050000053848</t>
  </si>
  <si>
    <t>UA46060130000059055</t>
  </si>
  <si>
    <t>UA46100070000076013</t>
  </si>
  <si>
    <t>UA46040070000032075</t>
  </si>
  <si>
    <t>UA46140010000081849</t>
  </si>
  <si>
    <t>UA46100090000076723</t>
  </si>
  <si>
    <t>UA46060210000047788</t>
  </si>
  <si>
    <t>UA46040090000012087</t>
  </si>
  <si>
    <t>UA46060230000093092</t>
  </si>
  <si>
    <t>UA46060250000025047</t>
  </si>
  <si>
    <t>UA46100110000018989</t>
  </si>
  <si>
    <t>UA46100130000048262</t>
  </si>
  <si>
    <t>UA46100150000087495</t>
  </si>
  <si>
    <t>UA46140050000054478</t>
  </si>
  <si>
    <t>UA46060290000052876</t>
  </si>
  <si>
    <t>UA46060310000086550</t>
  </si>
  <si>
    <t>UA46060330000065074</t>
  </si>
  <si>
    <t>UA46040110000093394</t>
  </si>
  <si>
    <t>UA46040130000035029</t>
  </si>
  <si>
    <t>UA46060370000065608</t>
  </si>
  <si>
    <t>UA46060390000035967</t>
  </si>
  <si>
    <t>UA46080090000029798</t>
  </si>
  <si>
    <t>UA46080130000077112</t>
  </si>
  <si>
    <t>UA46100190000081766</t>
  </si>
  <si>
    <t>UA46120110000062257</t>
  </si>
  <si>
    <t>UA46060410000052681</t>
  </si>
  <si>
    <t>UA46080150000050321</t>
  </si>
  <si>
    <t>UA46100230000047305</t>
  </si>
  <si>
    <t>UA46080170000064605</t>
  </si>
  <si>
    <t>UA46020070000056149</t>
  </si>
  <si>
    <t>UA46020090000057315</t>
  </si>
  <si>
    <t>UA46080190000096121</t>
  </si>
  <si>
    <t>UA46080210000051983</t>
  </si>
  <si>
    <t>UA46120130000026331</t>
  </si>
  <si>
    <t>UA46140110000063568</t>
  </si>
  <si>
    <t>UA48000000000039575</t>
  </si>
  <si>
    <t>UA48020000000033544</t>
  </si>
  <si>
    <t>UA48040000000011780</t>
  </si>
  <si>
    <t>UA48060000000094390</t>
  </si>
  <si>
    <t>UA48080000000082320</t>
  </si>
  <si>
    <t>UA48060130000035572</t>
  </si>
  <si>
    <t>UA48020010000091496</t>
  </si>
  <si>
    <t>UA48040190000026236</t>
  </si>
  <si>
    <t>UA48040050000011284</t>
  </si>
  <si>
    <t>UA48060050000074873</t>
  </si>
  <si>
    <t>UA48040090000070960</t>
  </si>
  <si>
    <t>UA48060230000098265</t>
  </si>
  <si>
    <t>UA48060030000055210</t>
  </si>
  <si>
    <t>UA48080070000061107</t>
  </si>
  <si>
    <t>UA48080030000050927</t>
  </si>
  <si>
    <t>UA48040030000013036</t>
  </si>
  <si>
    <t>UA48060070000087404</t>
  </si>
  <si>
    <t>UA48060090000097375</t>
  </si>
  <si>
    <t>UA48040150000011861</t>
  </si>
  <si>
    <t>UA48060190000070297</t>
  </si>
  <si>
    <t>UA48040210000049987</t>
  </si>
  <si>
    <t>UA48060350000011218</t>
  </si>
  <si>
    <t>UA48060370000016130</t>
  </si>
  <si>
    <t>UA48040110000015580</t>
  </si>
  <si>
    <t>UA48060010000061913</t>
  </si>
  <si>
    <t>UA48040230000012964</t>
  </si>
  <si>
    <t>UA48020070000050731</t>
  </si>
  <si>
    <t>UA48020130000080862</t>
  </si>
  <si>
    <t>UA48020230000095751</t>
  </si>
  <si>
    <t>UA48060290000080246</t>
  </si>
  <si>
    <t>UA48080010000048763</t>
  </si>
  <si>
    <t>UA48040070000056126</t>
  </si>
  <si>
    <t>UA48020030000061219</t>
  </si>
  <si>
    <t>UA48020150000051082</t>
  </si>
  <si>
    <t>UA48020190000083597</t>
  </si>
  <si>
    <t>UA48020050000023194</t>
  </si>
  <si>
    <t>UA48020090000069919</t>
  </si>
  <si>
    <t>UA48080110000010732</t>
  </si>
  <si>
    <t>UA48040170000057262</t>
  </si>
  <si>
    <t>UA48020210000024814</t>
  </si>
  <si>
    <t>UA48060330000083035</t>
  </si>
  <si>
    <t>UA48060170000025778</t>
  </si>
  <si>
    <t>UA48040010000016403</t>
  </si>
  <si>
    <t>UA48080050000053070</t>
  </si>
  <si>
    <t>UA48040130000074078</t>
  </si>
  <si>
    <t>UA48020110000020969</t>
  </si>
  <si>
    <t>UA48060110000055792</t>
  </si>
  <si>
    <t>UA48080090000029942</t>
  </si>
  <si>
    <t>UA48060150000071713</t>
  </si>
  <si>
    <t>UA48060210000081533</t>
  </si>
  <si>
    <t>UA48060250000061313</t>
  </si>
  <si>
    <t>UA48080130000028458</t>
  </si>
  <si>
    <t>UA48060270000044708</t>
  </si>
  <si>
    <t>UA48020170000082529</t>
  </si>
  <si>
    <t>UA48080150000083195</t>
  </si>
  <si>
    <t>UA48060310000084930</t>
  </si>
  <si>
    <t>UA48040250000044166</t>
  </si>
  <si>
    <t>UA51000000000030770</t>
  </si>
  <si>
    <t>UA51020000000097683</t>
  </si>
  <si>
    <t>UA51040000000032911</t>
  </si>
  <si>
    <t>UA51060000000057808</t>
  </si>
  <si>
    <t>UA51080000000061776</t>
  </si>
  <si>
    <t>UA51120000000021678</t>
  </si>
  <si>
    <t>UA51140000000094970</t>
  </si>
  <si>
    <t>UA51100000000095786</t>
  </si>
  <si>
    <t>UA51120030000075494</t>
  </si>
  <si>
    <t>UA51100030000027628</t>
  </si>
  <si>
    <t>UA51140010000090773</t>
  </si>
  <si>
    <t>UA51100190000060999</t>
  </si>
  <si>
    <t>UA51040110000040346</t>
  </si>
  <si>
    <t>UA51020230000068053</t>
  </si>
  <si>
    <t>UA51040270000028361</t>
  </si>
  <si>
    <t>UA51020170000041393</t>
  </si>
  <si>
    <t>UA51140050000054980</t>
  </si>
  <si>
    <t>UA51020310000020019</t>
  </si>
  <si>
    <t>UA51020110000041005</t>
  </si>
  <si>
    <t>UA51100430000081326</t>
  </si>
  <si>
    <t>UA51120110000047677</t>
  </si>
  <si>
    <t>UA51020030000095942</t>
  </si>
  <si>
    <t>UA51040230000018414</t>
  </si>
  <si>
    <t>UA51040310000071545</t>
  </si>
  <si>
    <t>UA51080010000087690</t>
  </si>
  <si>
    <t>UA51100010000023950</t>
  </si>
  <si>
    <t>UA51100130000021533</t>
  </si>
  <si>
    <t>UA51040090000096249</t>
  </si>
  <si>
    <t>UA51100210000074534</t>
  </si>
  <si>
    <t>UA51140170000019764</t>
  </si>
  <si>
    <t>UA51020070000019684</t>
  </si>
  <si>
    <t>UA51040130000049323</t>
  </si>
  <si>
    <t>UA51100290000027993</t>
  </si>
  <si>
    <t>UA51080050000022808</t>
  </si>
  <si>
    <t>UA51120130000064324</t>
  </si>
  <si>
    <t>UA51120150000080138</t>
  </si>
  <si>
    <t>UA51100110000098468</t>
  </si>
  <si>
    <t>UA51020050000075980</t>
  </si>
  <si>
    <t>UA51140030000062458</t>
  </si>
  <si>
    <t>UA51120070000097161</t>
  </si>
  <si>
    <t>UA51020010000012094</t>
  </si>
  <si>
    <t>UA51020090000073639</t>
  </si>
  <si>
    <t>UA51140110000053825</t>
  </si>
  <si>
    <t>UA51020190000074479</t>
  </si>
  <si>
    <t>UA51020290000017926</t>
  </si>
  <si>
    <t>UA51120010000025020</t>
  </si>
  <si>
    <t>UA51060010000033212</t>
  </si>
  <si>
    <t>UA51040010000016896</t>
  </si>
  <si>
    <t>UA51060030000044366</t>
  </si>
  <si>
    <t>UA51060050000061243</t>
  </si>
  <si>
    <t>UA51060070000052726</t>
  </si>
  <si>
    <t>UA51100050000066202</t>
  </si>
  <si>
    <t>UA51100070000063635</t>
  </si>
  <si>
    <t>UA51100090000094901</t>
  </si>
  <si>
    <t>UA51060090000014997</t>
  </si>
  <si>
    <t>UA51100150000090671</t>
  </si>
  <si>
    <t>UA51040030000095700</t>
  </si>
  <si>
    <t>UA51100170000087238</t>
  </si>
  <si>
    <t>UA51120050000071748</t>
  </si>
  <si>
    <t>UA51140070000052649</t>
  </si>
  <si>
    <t>UA51080030000048246</t>
  </si>
  <si>
    <t>UA51040050000073907</t>
  </si>
  <si>
    <t>UA51120090000035170</t>
  </si>
  <si>
    <t>UA51060110000077844</t>
  </si>
  <si>
    <t>UA51060130000042133</t>
  </si>
  <si>
    <t>UA51040070000074000</t>
  </si>
  <si>
    <t>UA51020130000060117</t>
  </si>
  <si>
    <t>UA51140090000048720</t>
  </si>
  <si>
    <t>UA51020150000090298</t>
  </si>
  <si>
    <t>UA51100230000045500</t>
  </si>
  <si>
    <t>UA51100250000055079</t>
  </si>
  <si>
    <t>UA51100270000073549</t>
  </si>
  <si>
    <t>UA51060150000016544</t>
  </si>
  <si>
    <t>UA51040150000087491</t>
  </si>
  <si>
    <t>UA51120170000076247</t>
  </si>
  <si>
    <t>UA51040170000036391</t>
  </si>
  <si>
    <t>UA51120190000044451</t>
  </si>
  <si>
    <t>UA51020210000019597</t>
  </si>
  <si>
    <t>UA51080070000040493</t>
  </si>
  <si>
    <t>UA51140130000082333</t>
  </si>
  <si>
    <t>UA51120210000054996</t>
  </si>
  <si>
    <t>UA51040190000058077</t>
  </si>
  <si>
    <t>UA51080090000065506</t>
  </si>
  <si>
    <t>UA51040210000057879</t>
  </si>
  <si>
    <t>UA51120230000084853</t>
  </si>
  <si>
    <t>UA51020250000084082</t>
  </si>
  <si>
    <t>UA51140150000095416</t>
  </si>
  <si>
    <t>UA51020270000068435</t>
  </si>
  <si>
    <t>UA51080110000079212</t>
  </si>
  <si>
    <t>UA51060170000068967</t>
  </si>
  <si>
    <t>UA51040250000099866</t>
  </si>
  <si>
    <t>UA51060190000067242</t>
  </si>
  <si>
    <t>UA51100310000010196</t>
  </si>
  <si>
    <t>UA51100330000051757</t>
  </si>
  <si>
    <t>UA51040290000011852</t>
  </si>
  <si>
    <t>UA51100350000087099</t>
  </si>
  <si>
    <t>UA51100370000040590</t>
  </si>
  <si>
    <t>UA51100390000087217</t>
  </si>
  <si>
    <t>UA51100410000059549</t>
  </si>
  <si>
    <t>UA53000000000028050</t>
  </si>
  <si>
    <t>UA53020000000034761</t>
  </si>
  <si>
    <t>UA53040000000081308</t>
  </si>
  <si>
    <t>UA53060000000045271</t>
  </si>
  <si>
    <t>UA53080000000068029</t>
  </si>
  <si>
    <t>UA53060010000060316</t>
  </si>
  <si>
    <t>UA53020010000035494</t>
  </si>
  <si>
    <t>UA53020170000049108</t>
  </si>
  <si>
    <t>UA53040090000048649</t>
  </si>
  <si>
    <t>UA53020190000090557</t>
  </si>
  <si>
    <t>UA53020210000023587</t>
  </si>
  <si>
    <t>UA53020230000086353</t>
  </si>
  <si>
    <t>UA53060330000036503</t>
  </si>
  <si>
    <t>UA53080410000094938</t>
  </si>
  <si>
    <t>UA53080390000027656</t>
  </si>
  <si>
    <t>UA53060070000077527</t>
  </si>
  <si>
    <t>UA53060310000047988</t>
  </si>
  <si>
    <t>UA53060030000045288</t>
  </si>
  <si>
    <t>UA53040010000091190</t>
  </si>
  <si>
    <t>UA53080190000081150</t>
  </si>
  <si>
    <t>UA53060190000015369</t>
  </si>
  <si>
    <t>UA53080270000062586</t>
  </si>
  <si>
    <t>UA53080070000036333</t>
  </si>
  <si>
    <t>UA53080290000024637</t>
  </si>
  <si>
    <t>UA53080310000072384</t>
  </si>
  <si>
    <t>UA53020130000091122</t>
  </si>
  <si>
    <t>UA53060290000047345</t>
  </si>
  <si>
    <t>UA53060250000043118</t>
  </si>
  <si>
    <t>UA53020090000045206</t>
  </si>
  <si>
    <t>UA53080250000097618</t>
  </si>
  <si>
    <t>UA53080470000053547</t>
  </si>
  <si>
    <t>UA53020150000098867</t>
  </si>
  <si>
    <t>UA53080230000047239</t>
  </si>
  <si>
    <t>UA53080430000085474</t>
  </si>
  <si>
    <t>UA53080150000085889</t>
  </si>
  <si>
    <t>UA53060170000064030</t>
  </si>
  <si>
    <t>UA53080350000070563</t>
  </si>
  <si>
    <t>UA53040130000097690</t>
  </si>
  <si>
    <t>UA53060090000098426</t>
  </si>
  <si>
    <t>UA53020030000081709</t>
  </si>
  <si>
    <t>UA53080330000062155</t>
  </si>
  <si>
    <t>UA53060050000024229</t>
  </si>
  <si>
    <t>UA53060110000084138</t>
  </si>
  <si>
    <t>UA53080090000014431</t>
  </si>
  <si>
    <t>UA53040050000091161</t>
  </si>
  <si>
    <t>UA53060270000016329</t>
  </si>
  <si>
    <t>UA53080010000088479</t>
  </si>
  <si>
    <t>UA53080030000061078</t>
  </si>
  <si>
    <t>UA53020050000041411</t>
  </si>
  <si>
    <t>UA53080050000011754</t>
  </si>
  <si>
    <t>UA53060130000040567</t>
  </si>
  <si>
    <t>UA53020070000049284</t>
  </si>
  <si>
    <t>UA53080110000062015</t>
  </si>
  <si>
    <t>UA53080130000014699</t>
  </si>
  <si>
    <t>UA53060150000093603</t>
  </si>
  <si>
    <t>UA53080170000047487</t>
  </si>
  <si>
    <t>UA53020110000092487</t>
  </si>
  <si>
    <t>UA53040030000088898</t>
  </si>
  <si>
    <t>UA53060210000044776</t>
  </si>
  <si>
    <t>UA53080210000072644</t>
  </si>
  <si>
    <t>UA53060230000098362</t>
  </si>
  <si>
    <t>UA53040070000083099</t>
  </si>
  <si>
    <t>UA53040110000034949</t>
  </si>
  <si>
    <t>UA53080450000087891</t>
  </si>
  <si>
    <t>UA56000000000066151</t>
  </si>
  <si>
    <t>UA56040000000062179</t>
  </si>
  <si>
    <t>UA56060000000041446</t>
  </si>
  <si>
    <t>UA56080000000096146</t>
  </si>
  <si>
    <t>UA56020000000011586</t>
  </si>
  <si>
    <t>UA56060010000018261</t>
  </si>
  <si>
    <t>UA56060070000034529</t>
  </si>
  <si>
    <t>UA56080090000098391</t>
  </si>
  <si>
    <t>UA56080110000056503</t>
  </si>
  <si>
    <t>UA56040230000032182</t>
  </si>
  <si>
    <t>UA56040290000025511</t>
  </si>
  <si>
    <t>UA56040150000039275</t>
  </si>
  <si>
    <t>UA56040270000014394</t>
  </si>
  <si>
    <t>UA56040170000050651</t>
  </si>
  <si>
    <t>UA56020110000024586</t>
  </si>
  <si>
    <t>UA56040330000091100</t>
  </si>
  <si>
    <t>UA56080050000068593</t>
  </si>
  <si>
    <t>UA56040130000011543</t>
  </si>
  <si>
    <t>UA56040190000045841</t>
  </si>
  <si>
    <t>UA56040030000031906</t>
  </si>
  <si>
    <t>UA56060190000073111</t>
  </si>
  <si>
    <t>UA56040210000047101</t>
  </si>
  <si>
    <t>UA56040010000048910</t>
  </si>
  <si>
    <t>UA56040350000014945</t>
  </si>
  <si>
    <t>UA56040370000063056</t>
  </si>
  <si>
    <t>UA56060290000044465</t>
  </si>
  <si>
    <t>UA56080130000056682</t>
  </si>
  <si>
    <t>UA56040090000093293</t>
  </si>
  <si>
    <t>UA56060390000090915</t>
  </si>
  <si>
    <t>UA56060430000081857</t>
  </si>
  <si>
    <t>UA56060510000062151</t>
  </si>
  <si>
    <t>UA56040250000064519</t>
  </si>
  <si>
    <t>UA56060210000017052</t>
  </si>
  <si>
    <t>UA56060330000075139</t>
  </si>
  <si>
    <t>UA56080190000032614</t>
  </si>
  <si>
    <t>UA56020030000068439</t>
  </si>
  <si>
    <t>UA56060450000083945</t>
  </si>
  <si>
    <t>UA56080210000074337</t>
  </si>
  <si>
    <t>UA56060370000023028</t>
  </si>
  <si>
    <t>UA56020010000027956</t>
  </si>
  <si>
    <t>UA56060110000087064</t>
  </si>
  <si>
    <t>UA56080030000069650</t>
  </si>
  <si>
    <t>UA56060130000072276</t>
  </si>
  <si>
    <t>UA56020090000066575</t>
  </si>
  <si>
    <t>UA56020130000066130</t>
  </si>
  <si>
    <t>UA56020150000079107</t>
  </si>
  <si>
    <t>UA56040310000052028</t>
  </si>
  <si>
    <t>UA56080010000083302</t>
  </si>
  <si>
    <t>UA56060030000057923</t>
  </si>
  <si>
    <t>UA56060050000010769</t>
  </si>
  <si>
    <t>UA56040050000074861</t>
  </si>
  <si>
    <t>UA56060090000066065</t>
  </si>
  <si>
    <t>UA56040070000046270</t>
  </si>
  <si>
    <t>UA56020050000087443</t>
  </si>
  <si>
    <t>UA56060150000079268</t>
  </si>
  <si>
    <t>UA56060170000073171</t>
  </si>
  <si>
    <t>UA56040110000061997</t>
  </si>
  <si>
    <t>UA56080070000040721</t>
  </si>
  <si>
    <t>UA56020070000060676</t>
  </si>
  <si>
    <t>UA56060230000076543</t>
  </si>
  <si>
    <t>UA56060250000052338</t>
  </si>
  <si>
    <t>UA56060270000047362</t>
  </si>
  <si>
    <t>UA56060310000066585</t>
  </si>
  <si>
    <t>UA56060350000045909</t>
  </si>
  <si>
    <t>UA56060410000055190</t>
  </si>
  <si>
    <t>UA56060470000086729</t>
  </si>
  <si>
    <t>UA56080150000069525</t>
  </si>
  <si>
    <t>UA56080170000055864</t>
  </si>
  <si>
    <t>UA56060490000031684</t>
  </si>
  <si>
    <t>UA59000000000057109</t>
  </si>
  <si>
    <t>UA59020000000081905</t>
  </si>
  <si>
    <t>UA59040000000045652</t>
  </si>
  <si>
    <t>UA59060000000086008</t>
  </si>
  <si>
    <t>UA59080000000057897</t>
  </si>
  <si>
    <t>UA59100000000036457</t>
  </si>
  <si>
    <t>UA59100010000064812</t>
  </si>
  <si>
    <t>UA59100050000059594</t>
  </si>
  <si>
    <t>UA59100090000041284</t>
  </si>
  <si>
    <t>UA59040070000045520</t>
  </si>
  <si>
    <t>UA59080130000022249</t>
  </si>
  <si>
    <t>UA59060090000012687</t>
  </si>
  <si>
    <t>UA59080290000021284</t>
  </si>
  <si>
    <t>UA59100150000074932</t>
  </si>
  <si>
    <t>UA59080010000078468</t>
  </si>
  <si>
    <t>UA59040010000075530</t>
  </si>
  <si>
    <t>UA59040050000033127</t>
  </si>
  <si>
    <t>UA59080150000013842</t>
  </si>
  <si>
    <t>UA59080170000056499</t>
  </si>
  <si>
    <t>UA59080190000095280</t>
  </si>
  <si>
    <t>UA59060030000069916</t>
  </si>
  <si>
    <t>UA59020090000085438</t>
  </si>
  <si>
    <t>UA59080090000092991</t>
  </si>
  <si>
    <t>UA59020010000024157</t>
  </si>
  <si>
    <t>UA59020030000072865</t>
  </si>
  <si>
    <t>UA59020050000012539</t>
  </si>
  <si>
    <t>UA59060050000060884</t>
  </si>
  <si>
    <t>UA59040090000041737</t>
  </si>
  <si>
    <t>UA59040150000076482</t>
  </si>
  <si>
    <t>UA59020110000066430</t>
  </si>
  <si>
    <t>UA59080250000082875</t>
  </si>
  <si>
    <t>UA59040130000041676</t>
  </si>
  <si>
    <t>UA59080050000061215</t>
  </si>
  <si>
    <t>UA59040170000054314</t>
  </si>
  <si>
    <t>UA59060010000042952</t>
  </si>
  <si>
    <t>UA59100170000093676</t>
  </si>
  <si>
    <t>UA59080270000073662</t>
  </si>
  <si>
    <t>UA59060070000040784</t>
  </si>
  <si>
    <t>UA59080210000075243</t>
  </si>
  <si>
    <t>UA59020070000032449</t>
  </si>
  <si>
    <t>UA59080030000075526</t>
  </si>
  <si>
    <t>UA59060130000041204</t>
  </si>
  <si>
    <t>UA59040110000026694</t>
  </si>
  <si>
    <t>UA59020150000078955</t>
  </si>
  <si>
    <t>UA59040030000060142</t>
  </si>
  <si>
    <t>UA59080070000062635</t>
  </si>
  <si>
    <t>UA59100030000078744</t>
  </si>
  <si>
    <t>UA59100070000019079</t>
  </si>
  <si>
    <t>UA59080110000034361</t>
  </si>
  <si>
    <t>UA59020130000060377</t>
  </si>
  <si>
    <t>UA59060110000049734</t>
  </si>
  <si>
    <t>UA59080230000084731</t>
  </si>
  <si>
    <t>UA59100110000012703</t>
  </si>
  <si>
    <t>UA59100130000041016</t>
  </si>
  <si>
    <t>UA59060150000055022</t>
  </si>
  <si>
    <t>UA59080310000049988</t>
  </si>
  <si>
    <t>UA59100190000010734</t>
  </si>
  <si>
    <t>UA61000000000060328</t>
  </si>
  <si>
    <t>UA61020000000016944</t>
  </si>
  <si>
    <t>UA61040000000090285</t>
  </si>
  <si>
    <t>UA61060000000068766</t>
  </si>
  <si>
    <t>UA61040010000042862</t>
  </si>
  <si>
    <t>UA61060010000070653</t>
  </si>
  <si>
    <t>UA61060090000060396</t>
  </si>
  <si>
    <t>UA61040110000010646</t>
  </si>
  <si>
    <t>UA61060130000045755</t>
  </si>
  <si>
    <t>UA61060150000032895</t>
  </si>
  <si>
    <t>UA61040190000027979</t>
  </si>
  <si>
    <t>UA61060190000016283</t>
  </si>
  <si>
    <t>UA61040210000084270</t>
  </si>
  <si>
    <t>UA61040250000021345</t>
  </si>
  <si>
    <t>UA61060230000067504</t>
  </si>
  <si>
    <t>UA61060270000084790</t>
  </si>
  <si>
    <t>UA61020110000084342</t>
  </si>
  <si>
    <t>UA61060290000038953</t>
  </si>
  <si>
    <t>UA61040290000047781</t>
  </si>
  <si>
    <t>UA61040330000096161</t>
  </si>
  <si>
    <t>UA61040350000078247</t>
  </si>
  <si>
    <t>UA61020130000037505</t>
  </si>
  <si>
    <t>UA61060350000024021</t>
  </si>
  <si>
    <t>UA61040430000018305</t>
  </si>
  <si>
    <t>UA61040450000064468</t>
  </si>
  <si>
    <t>UA61040470000038207</t>
  </si>
  <si>
    <t>UA61020150000036935</t>
  </si>
  <si>
    <t>UA61060050000068464</t>
  </si>
  <si>
    <t>UA61020050000098539</t>
  </si>
  <si>
    <t>UA61060110000078824</t>
  </si>
  <si>
    <t>UA61040130000085402</t>
  </si>
  <si>
    <t>UA61060030000070527</t>
  </si>
  <si>
    <t>UA61020010000028670</t>
  </si>
  <si>
    <t>UA61020030000060484</t>
  </si>
  <si>
    <t>UA61060390000013361</t>
  </si>
  <si>
    <t>UA61040410000065219</t>
  </si>
  <si>
    <t>UA61020090000020422</t>
  </si>
  <si>
    <t>UA61060410000092242</t>
  </si>
  <si>
    <t>UA61040170000086062</t>
  </si>
  <si>
    <t>UA61060370000081851</t>
  </si>
  <si>
    <t>UA61040050000096355</t>
  </si>
  <si>
    <t>UA61060250000062700</t>
  </si>
  <si>
    <t>UA61040270000064661</t>
  </si>
  <si>
    <t>UA61060310000061998</t>
  </si>
  <si>
    <t>UA61040030000060956</t>
  </si>
  <si>
    <t>UA61040490000035010</t>
  </si>
  <si>
    <t>UA61040090000047241</t>
  </si>
  <si>
    <t>UA61040310000059301</t>
  </si>
  <si>
    <t>UA61060430000094264</t>
  </si>
  <si>
    <t>UA61060070000098188</t>
  </si>
  <si>
    <t>UA61040070000079091</t>
  </si>
  <si>
    <t>UA61060170000051011</t>
  </si>
  <si>
    <t>UA61040150000098181</t>
  </si>
  <si>
    <t>UA61060210000021722</t>
  </si>
  <si>
    <t>UA61040230000060213</t>
  </si>
  <si>
    <t>UA61020070000092368</t>
  </si>
  <si>
    <t>UA61060330000041227</t>
  </si>
  <si>
    <t>UA61040370000060170</t>
  </si>
  <si>
    <t>UA61040390000066619</t>
  </si>
  <si>
    <t>UA63000000000041885</t>
  </si>
  <si>
    <t>UA63020000000066931</t>
  </si>
  <si>
    <t>UA63040000000023521</t>
  </si>
  <si>
    <t>UA63060000000053698</t>
  </si>
  <si>
    <t>UA63080000000032022</t>
  </si>
  <si>
    <t>UA63100000000059237</t>
  </si>
  <si>
    <t>UA63120000000091135</t>
  </si>
  <si>
    <t>UA63140000000096278</t>
  </si>
  <si>
    <t>UA63140130000029212</t>
  </si>
  <si>
    <t>UA63120150000086206</t>
  </si>
  <si>
    <t>UA63140150000093944</t>
  </si>
  <si>
    <t>UA63120230000080742</t>
  </si>
  <si>
    <t>UA63120170000093573</t>
  </si>
  <si>
    <t>UA63120130000010762</t>
  </si>
  <si>
    <t>UA63060010000015783</t>
  </si>
  <si>
    <t>UA63020050000045982</t>
  </si>
  <si>
    <t>UA63040130000098894</t>
  </si>
  <si>
    <t>UA63020070000090466</t>
  </si>
  <si>
    <t>UA63060070000031032</t>
  </si>
  <si>
    <t>UA63140050000096783</t>
  </si>
  <si>
    <t>UA63080010000040281</t>
  </si>
  <si>
    <t>UA63120210000075842</t>
  </si>
  <si>
    <t>UA63060110000043554</t>
  </si>
  <si>
    <t>UA63120290000021734</t>
  </si>
  <si>
    <t>UA63100050000079487</t>
  </si>
  <si>
    <t>UA63040090000021240</t>
  </si>
  <si>
    <t>UA63100070000048302</t>
  </si>
  <si>
    <t>UA63040070000092606</t>
  </si>
  <si>
    <t>UA63080070000080622</t>
  </si>
  <si>
    <t>UA63080110000021737</t>
  </si>
  <si>
    <t>UA63080130000077600</t>
  </si>
  <si>
    <t>UA63040010000010092</t>
  </si>
  <si>
    <t>UA63040030000052515</t>
  </si>
  <si>
    <t>UA63120010000021682</t>
  </si>
  <si>
    <t>UA63100010000016136</t>
  </si>
  <si>
    <t>UA63100030000050119</t>
  </si>
  <si>
    <t>UA63020010000079018</t>
  </si>
  <si>
    <t>UA63040050000042831</t>
  </si>
  <si>
    <t>UA63020030000094096</t>
  </si>
  <si>
    <t>UA63120030000035245</t>
  </si>
  <si>
    <t>UA63120050000019867</t>
  </si>
  <si>
    <t>UA63080030000019649</t>
  </si>
  <si>
    <t>UA63140010000049419</t>
  </si>
  <si>
    <t>UA63080050000048455</t>
  </si>
  <si>
    <t>UA63120070000018741</t>
  </si>
  <si>
    <t>UA63140030000091352</t>
  </si>
  <si>
    <t>UA63060030000041642</t>
  </si>
  <si>
    <t>UA63060050000033240</t>
  </si>
  <si>
    <t>UA63020090000096294</t>
  </si>
  <si>
    <t>UA63040110000053205</t>
  </si>
  <si>
    <t>UA63080090000067457</t>
  </si>
  <si>
    <t>UA63120090000046130</t>
  </si>
  <si>
    <t>UA63120110000043456</t>
  </si>
  <si>
    <t>UA63140070000015310</t>
  </si>
  <si>
    <t>UA63100090000052019</t>
  </si>
  <si>
    <t>UA63140090000052369</t>
  </si>
  <si>
    <t>UA63120190000093717</t>
  </si>
  <si>
    <t>UA63040150000053402</t>
  </si>
  <si>
    <t>UA63060090000041888</t>
  </si>
  <si>
    <t>UA63140110000087562</t>
  </si>
  <si>
    <t>UA63120250000081463</t>
  </si>
  <si>
    <t>UA63120270000028556</t>
  </si>
  <si>
    <t>UA63140170000087785</t>
  </si>
  <si>
    <t>UA63080150000094794</t>
  </si>
  <si>
    <t>UA65000000000030969</t>
  </si>
  <si>
    <t>UA65020000000032929</t>
  </si>
  <si>
    <t>UA65040000000088940</t>
  </si>
  <si>
    <t>UA65060000000061947</t>
  </si>
  <si>
    <t>UA65080000000090947</t>
  </si>
  <si>
    <t>UA65100000000029736</t>
  </si>
  <si>
    <t>UA65020110000081240</t>
  </si>
  <si>
    <t>UA65060010000033335</t>
  </si>
  <si>
    <t>UA65080070000011930</t>
  </si>
  <si>
    <t>UA65080110000032706</t>
  </si>
  <si>
    <t>UA65060290000041992</t>
  </si>
  <si>
    <t>UA65060090000037720</t>
  </si>
  <si>
    <t>UA65100030000028786</t>
  </si>
  <si>
    <t>UA65060190000091058</t>
  </si>
  <si>
    <t>UA65100090000097337</t>
  </si>
  <si>
    <t>UA65060230000076026</t>
  </si>
  <si>
    <t>UA65060270000020124</t>
  </si>
  <si>
    <t>UA65100050000017921</t>
  </si>
  <si>
    <t>UA65060070000037346</t>
  </si>
  <si>
    <t>UA65100130000084882</t>
  </si>
  <si>
    <t>UA65100010000048953</t>
  </si>
  <si>
    <t>UA65020030000094118</t>
  </si>
  <si>
    <t>UA65020070000029027</t>
  </si>
  <si>
    <t>UA65080010000062554</t>
  </si>
  <si>
    <t>UA65080170000067222</t>
  </si>
  <si>
    <t>UA65060130000026961</t>
  </si>
  <si>
    <t>UA65040030000056170</t>
  </si>
  <si>
    <t>UA65100190000073217</t>
  </si>
  <si>
    <t>UA65060150000054200</t>
  </si>
  <si>
    <t>UA65080050000077041</t>
  </si>
  <si>
    <t>UA65020190000013272</t>
  </si>
  <si>
    <t>UA65060170000032937</t>
  </si>
  <si>
    <t>UA65080030000058401</t>
  </si>
  <si>
    <t>UA65020130000012731</t>
  </si>
  <si>
    <t>UA65020010000060480</t>
  </si>
  <si>
    <t>UA65060030000075716</t>
  </si>
  <si>
    <t>UA65020050000086746</t>
  </si>
  <si>
    <t>UA65060050000022914</t>
  </si>
  <si>
    <t>UA65040010000061104</t>
  </si>
  <si>
    <t>UA65100070000064512</t>
  </si>
  <si>
    <t>UA65020090000016354</t>
  </si>
  <si>
    <t>UA65060110000017055</t>
  </si>
  <si>
    <t>UA65080090000034188</t>
  </si>
  <si>
    <t>UA65040050000029613</t>
  </si>
  <si>
    <t>UA65020150000047137</t>
  </si>
  <si>
    <t>UA65080130000090391</t>
  </si>
  <si>
    <t>UA65020170000056973</t>
  </si>
  <si>
    <t>UA65040070000086673</t>
  </si>
  <si>
    <t>UA65100110000015344</t>
  </si>
  <si>
    <t>UA65060210000049771</t>
  </si>
  <si>
    <t>UA65080150000042499</t>
  </si>
  <si>
    <t>UA65060250000073379</t>
  </si>
  <si>
    <t>UA65020210000085773</t>
  </si>
  <si>
    <t>UA65100150000057191</t>
  </si>
  <si>
    <t>UA65100170000014054</t>
  </si>
  <si>
    <t>UA68000000000099709</t>
  </si>
  <si>
    <t>UA68020000000016021</t>
  </si>
  <si>
    <t>UA68040000000086061</t>
  </si>
  <si>
    <t>UA68060000000040570</t>
  </si>
  <si>
    <t>UA68060010000056690</t>
  </si>
  <si>
    <t>UA68040030000027335</t>
  </si>
  <si>
    <t>UA68040090000087566</t>
  </si>
  <si>
    <t>UA68060050000037587</t>
  </si>
  <si>
    <t>UA68040110000011931</t>
  </si>
  <si>
    <t>UA68020030000032574</t>
  </si>
  <si>
    <t>UA68020050000040518</t>
  </si>
  <si>
    <t>UA68020170000033495</t>
  </si>
  <si>
    <t>UA68020130000052994</t>
  </si>
  <si>
    <t>UA68040230000081901</t>
  </si>
  <si>
    <t>UA68040250000053378</t>
  </si>
  <si>
    <t>UA68020150000089666</t>
  </si>
  <si>
    <t>UA68040270000072985</t>
  </si>
  <si>
    <t>UA68040310000052042</t>
  </si>
  <si>
    <t>UA68020190000052031</t>
  </si>
  <si>
    <t>UA68060210000095851</t>
  </si>
  <si>
    <t>UA68060230000028195</t>
  </si>
  <si>
    <t>UA68040330000086970</t>
  </si>
  <si>
    <t>UA68040350000083350</t>
  </si>
  <si>
    <t>UA68040430000052699</t>
  </si>
  <si>
    <t>UA68040490000093353</t>
  </si>
  <si>
    <t>UA68020290000026103</t>
  </si>
  <si>
    <t>UA68020010000017180</t>
  </si>
  <si>
    <t>UA68060130000034298</t>
  </si>
  <si>
    <t>UA68060290000039941</t>
  </si>
  <si>
    <t>UA68040130000024471</t>
  </si>
  <si>
    <t>UA68020230000069135</t>
  </si>
  <si>
    <t>UA68040010000025276</t>
  </si>
  <si>
    <t>UA68040210000089917</t>
  </si>
  <si>
    <t>UA68040370000082743</t>
  </si>
  <si>
    <t>UA68060070000048275</t>
  </si>
  <si>
    <t>UA68040070000035730</t>
  </si>
  <si>
    <t>UA68020250000080044</t>
  </si>
  <si>
    <t>UA68020070000084437</t>
  </si>
  <si>
    <t>UA68020270000040572</t>
  </si>
  <si>
    <t>UA68060110000046608</t>
  </si>
  <si>
    <t>UA68060030000077318</t>
  </si>
  <si>
    <t>UA68060310000022172</t>
  </si>
  <si>
    <t>UA68060350000035460</t>
  </si>
  <si>
    <t>UA68060270000042174</t>
  </si>
  <si>
    <t>UA68060170000075276</t>
  </si>
  <si>
    <t>UA68060190000075749</t>
  </si>
  <si>
    <t>UA68040170000061140</t>
  </si>
  <si>
    <t>UA68060250000078635</t>
  </si>
  <si>
    <t>UA68040390000011141</t>
  </si>
  <si>
    <t>UA68040050000052367</t>
  </si>
  <si>
    <t>UA68040150000077185</t>
  </si>
  <si>
    <t>UA68020090000037732</t>
  </si>
  <si>
    <t>UA68040190000021840</t>
  </si>
  <si>
    <t>UA68060090000093924</t>
  </si>
  <si>
    <t>UA68020110000071202</t>
  </si>
  <si>
    <t>UA68040290000010822</t>
  </si>
  <si>
    <t>UA68060150000029549</t>
  </si>
  <si>
    <t>UA68020210000024765</t>
  </si>
  <si>
    <t>UA68040410000062890</t>
  </si>
  <si>
    <t>UA68040450000097735</t>
  </si>
  <si>
    <t>UA68040470000053519</t>
  </si>
  <si>
    <t>UA68060330000029010</t>
  </si>
  <si>
    <t>UA68040510000019366</t>
  </si>
  <si>
    <t>UA68040530000044109</t>
  </si>
  <si>
    <t>UA71000000000010357</t>
  </si>
  <si>
    <t>UA71020000000057292</t>
  </si>
  <si>
    <t>UA71040000000022553</t>
  </si>
  <si>
    <t>UA71060000000030325</t>
  </si>
  <si>
    <t>UA71080000000036344</t>
  </si>
  <si>
    <t>UA71080050000028174</t>
  </si>
  <si>
    <t>UA71020110000015834</t>
  </si>
  <si>
    <t>UA71020230000095267</t>
  </si>
  <si>
    <t>UA71020290000032540</t>
  </si>
  <si>
    <t>UA71020270000021083</t>
  </si>
  <si>
    <t>UA71080310000072487</t>
  </si>
  <si>
    <t>UA71020250000078192</t>
  </si>
  <si>
    <t>UA71080330000082129</t>
  </si>
  <si>
    <t>UA71020330000027449</t>
  </si>
  <si>
    <t>UA71080410000061690</t>
  </si>
  <si>
    <t>UA71080270000076233</t>
  </si>
  <si>
    <t>UA71060090000088339</t>
  </si>
  <si>
    <t>UA71080130000078619</t>
  </si>
  <si>
    <t>UA71080210000074132</t>
  </si>
  <si>
    <t>UA71060110000085867</t>
  </si>
  <si>
    <t>UA71060190000086831</t>
  </si>
  <si>
    <t>UA71080430000025181</t>
  </si>
  <si>
    <t>UA71040130000029175</t>
  </si>
  <si>
    <t>UA71020210000030936</t>
  </si>
  <si>
    <t>UA71040110000054881</t>
  </si>
  <si>
    <t>UA71080250000099725</t>
  </si>
  <si>
    <t>UA71060050000056084</t>
  </si>
  <si>
    <t>UA71080010000073303</t>
  </si>
  <si>
    <t>UA71080030000050121</t>
  </si>
  <si>
    <t>UA71080070000050993</t>
  </si>
  <si>
    <t>UA71020010000037786</t>
  </si>
  <si>
    <t>UA71040010000032874</t>
  </si>
  <si>
    <t>UA71020070000078820</t>
  </si>
  <si>
    <t>UA71020090000047211</t>
  </si>
  <si>
    <t>UA71060070000098837</t>
  </si>
  <si>
    <t>UA71060130000099511</t>
  </si>
  <si>
    <t>UA71080190000038712</t>
  </si>
  <si>
    <t>UA71020170000024193</t>
  </si>
  <si>
    <t>UA71020190000034403</t>
  </si>
  <si>
    <t>UA71080230000065521</t>
  </si>
  <si>
    <t>UA71080350000033809</t>
  </si>
  <si>
    <t>UA71080370000064287</t>
  </si>
  <si>
    <t>UA71080450000083423</t>
  </si>
  <si>
    <t>UA71080470000038153</t>
  </si>
  <si>
    <t>UA71080510000028067</t>
  </si>
  <si>
    <t>UA71020310000027379</t>
  </si>
  <si>
    <t>UA71080150000071745</t>
  </si>
  <si>
    <t>UA71040070000034468</t>
  </si>
  <si>
    <t>UA71060030000053648</t>
  </si>
  <si>
    <t>UA71020050000074004</t>
  </si>
  <si>
    <t>UA71060010000027807</t>
  </si>
  <si>
    <t>UA71080090000075810</t>
  </si>
  <si>
    <t>UA71020030000059581</t>
  </si>
  <si>
    <t>UA71040030000055285</t>
  </si>
  <si>
    <t>UA71040050000016509</t>
  </si>
  <si>
    <t>UA71080110000055395</t>
  </si>
  <si>
    <t>UA71020130000086047</t>
  </si>
  <si>
    <t>UA71040090000047664</t>
  </si>
  <si>
    <t>UA71020150000082849</t>
  </si>
  <si>
    <t>UA71080170000080118</t>
  </si>
  <si>
    <t>UA71060150000062190</t>
  </si>
  <si>
    <t>UA71060170000092613</t>
  </si>
  <si>
    <t>UA71080290000067044</t>
  </si>
  <si>
    <t>UA71040150000026547</t>
  </si>
  <si>
    <t>UA71040170000034734</t>
  </si>
  <si>
    <t>UA71080390000078978</t>
  </si>
  <si>
    <t>UA71060210000032972</t>
  </si>
  <si>
    <t>UA71060230000095772</t>
  </si>
  <si>
    <t>UA71080490000022110</t>
  </si>
  <si>
    <t>UA71040190000080571</t>
  </si>
  <si>
    <t>UA71040210000024694</t>
  </si>
  <si>
    <t>UA73000000000044923</t>
  </si>
  <si>
    <t>UA73020000000038148</t>
  </si>
  <si>
    <t>UA73040000000031528</t>
  </si>
  <si>
    <t>UA73060000000061247</t>
  </si>
  <si>
    <t>UA73040010000039325</t>
  </si>
  <si>
    <t>UA73060050000034325</t>
  </si>
  <si>
    <t>UA73060110000070017</t>
  </si>
  <si>
    <t>UA73060150000088691</t>
  </si>
  <si>
    <t>UA73040050000080963</t>
  </si>
  <si>
    <t>UA73040090000036527</t>
  </si>
  <si>
    <t>UA73040110000040354</t>
  </si>
  <si>
    <t>UA73040150000056182</t>
  </si>
  <si>
    <t>UA73040170000011490</t>
  </si>
  <si>
    <t>UA73020170000016631</t>
  </si>
  <si>
    <t>UA73020070000035367</t>
  </si>
  <si>
    <t>UA73020090000031499</t>
  </si>
  <si>
    <t>UA73060490000033679</t>
  </si>
  <si>
    <t>UA73060330000039245</t>
  </si>
  <si>
    <t>UA73060550000052402</t>
  </si>
  <si>
    <t>UA73060630000091311</t>
  </si>
  <si>
    <t>UA73020110000071923</t>
  </si>
  <si>
    <t>UA73020150000076225</t>
  </si>
  <si>
    <t>UA73060430000042676</t>
  </si>
  <si>
    <t>UA73060370000059595</t>
  </si>
  <si>
    <t>UA73060290000034305</t>
  </si>
  <si>
    <t>UA73060350000057190</t>
  </si>
  <si>
    <t>UA73060090000047054</t>
  </si>
  <si>
    <t>UA73060650000012771</t>
  </si>
  <si>
    <t>UA73060310000074904</t>
  </si>
  <si>
    <t>UA73060410000077092</t>
  </si>
  <si>
    <t>UA73060130000078771</t>
  </si>
  <si>
    <t>UA73060190000043347</t>
  </si>
  <si>
    <t>UA73060390000017602</t>
  </si>
  <si>
    <t>UA73060470000040033</t>
  </si>
  <si>
    <t>UA73040190000062796</t>
  </si>
  <si>
    <t>UA73060590000095243</t>
  </si>
  <si>
    <t>UA73040130000087963</t>
  </si>
  <si>
    <t>UA73060030000078843</t>
  </si>
  <si>
    <t>UA73060270000016588</t>
  </si>
  <si>
    <t>UA73060510000025800</t>
  </si>
  <si>
    <t>UA73060210000010691</t>
  </si>
  <si>
    <t>UA73020010000044067</t>
  </si>
  <si>
    <t>UA73020030000022011</t>
  </si>
  <si>
    <t>UA73060010000052133</t>
  </si>
  <si>
    <t>UA73020050000061546</t>
  </si>
  <si>
    <t>UA73060070000082869</t>
  </si>
  <si>
    <t>UA73060170000031531</t>
  </si>
  <si>
    <t>UA73060230000024500</t>
  </si>
  <si>
    <t>UA73060250000049790</t>
  </si>
  <si>
    <t>UA73040030000042378</t>
  </si>
  <si>
    <t>UA73040070000053425</t>
  </si>
  <si>
    <t>UA73060450000099566</t>
  </si>
  <si>
    <t>UA73020130000092871</t>
  </si>
  <si>
    <t>UA73060530000099979</t>
  </si>
  <si>
    <t>UA73060570000058573</t>
  </si>
  <si>
    <t>UA73060610000066784</t>
  </si>
  <si>
    <t>UA74000000000025378</t>
  </si>
  <si>
    <t>UA74020000000089267</t>
  </si>
  <si>
    <t>UA74040000000028062</t>
  </si>
  <si>
    <t>UA74060000000063946</t>
  </si>
  <si>
    <t>UA74080000000030554</t>
  </si>
  <si>
    <t>UA74100000000047140</t>
  </si>
  <si>
    <t>UA74040090000047246</t>
  </si>
  <si>
    <t>UA74100070000057810</t>
  </si>
  <si>
    <t>UA74100170000043593</t>
  </si>
  <si>
    <t>UA74040210000018988</t>
  </si>
  <si>
    <t>UA74080110000023749</t>
  </si>
  <si>
    <t>UA74040010000076097</t>
  </si>
  <si>
    <t>UA74020010000010449</t>
  </si>
  <si>
    <t>UA74040290000072674</t>
  </si>
  <si>
    <t>UA74100310000091595</t>
  </si>
  <si>
    <t>UA74020050000033944</t>
  </si>
  <si>
    <t>UA74100030000076377</t>
  </si>
  <si>
    <t>UA74060010000052907</t>
  </si>
  <si>
    <t>UA74040190000070909</t>
  </si>
  <si>
    <t>UA74100250000038291</t>
  </si>
  <si>
    <t>UA74100110000030364</t>
  </si>
  <si>
    <t>UA74040230000022565</t>
  </si>
  <si>
    <t>UA74020030000069340</t>
  </si>
  <si>
    <t>UA74100190000086457</t>
  </si>
  <si>
    <t>UA74040150000010608</t>
  </si>
  <si>
    <t>UA74040270000069132</t>
  </si>
  <si>
    <t>UA74040050000013413</t>
  </si>
  <si>
    <t>UA74040310000039217</t>
  </si>
  <si>
    <t>UA74100370000041962</t>
  </si>
  <si>
    <t>UA74080030000040714</t>
  </si>
  <si>
    <t>UA74100210000053397</t>
  </si>
  <si>
    <t>UA74080090000092409</t>
  </si>
  <si>
    <t>UA74100230000068041</t>
  </si>
  <si>
    <t>UA74060070000028810</t>
  </si>
  <si>
    <t>UA74020070000037186</t>
  </si>
  <si>
    <t>UA74080150000033167</t>
  </si>
  <si>
    <t>UA74080190000091939</t>
  </si>
  <si>
    <t>UA74020090000083820</t>
  </si>
  <si>
    <t>UA74100290000084770</t>
  </si>
  <si>
    <t>UA74040110000021989</t>
  </si>
  <si>
    <t>UA74080010000063011</t>
  </si>
  <si>
    <t>UA74100050000019554</t>
  </si>
  <si>
    <t>UA74080070000022285</t>
  </si>
  <si>
    <t>UA74040250000063494</t>
  </si>
  <si>
    <t>UA74060030000026607</t>
  </si>
  <si>
    <t>UA74040070000086652</t>
  </si>
  <si>
    <t>UA74100270000049748</t>
  </si>
  <si>
    <t>UA74100130000039404</t>
  </si>
  <si>
    <t>UA74100090000064336</t>
  </si>
  <si>
    <t>UA74100150000090847</t>
  </si>
  <si>
    <t>UA74060050000061355</t>
  </si>
  <si>
    <t>UA74080170000055617</t>
  </si>
  <si>
    <t>UA74040330000024949</t>
  </si>
  <si>
    <t>UA74040030000093042</t>
  </si>
  <si>
    <t>UA74100010000063674</t>
  </si>
  <si>
    <t>UA74040130000094076</t>
  </si>
  <si>
    <t>UA74040170000037628</t>
  </si>
  <si>
    <t>UA74080050000033938</t>
  </si>
  <si>
    <t>UA74080130000060606</t>
  </si>
  <si>
    <t>UA74100330000029082</t>
  </si>
  <si>
    <t>UA74100350000075160</t>
  </si>
  <si>
    <t>UA74100390000073425</t>
  </si>
  <si>
    <t>UA74080210000098421</t>
  </si>
  <si>
    <t>1 - відновлення житлової інфраструктури, пошкодженої в наслідок збройної агресії, яка не підпадає під процедуру компенсації та/або облаштування тимчасового житла для внутрішньо переміщених осіб (ВПО)</t>
  </si>
  <si>
    <t>2 – відновлення об’єктів інфраструктури, пов’язаних із наданням базових комунальних послуг (електро-, газо-, водо- і теплопостачання), пошкоджених внаслідок збройної агресії</t>
  </si>
  <si>
    <t>3 – відновлення критичних об'єктів транспортної інфраструктури, пошкоджених внаслідок збройної агресії, щодо якої відсутня доступна альтернативна або така альтернатива передбачає значне подовження транспортного маршруту з’єднання з громадами на території відновлення</t>
  </si>
  <si>
    <t>4 – спорудження та модернізація об'єктів цивільного захисту населення</t>
  </si>
  <si>
    <t>5 –  відновлення функціонування служб екстренної медичної допомоги та аварійно-рятувальних служб</t>
  </si>
  <si>
    <t>6 - відновлення послуг первинної медицини, реабілтації постраждалих, соціальної допомоги населенню на територіях відновлення та/або призначених для ВПО</t>
  </si>
  <si>
    <t>7 – відновлення міських пасажирських перевезень (для комунального транспорту) та залізничних пасажирських перевезень, функціонування яких було порушено внаслідок військової агресії</t>
  </si>
  <si>
    <t>8 – відновлення іншої транспортної інфраструктури, не зазначеної в пункті 3, яка зазнала істотних руйнувань внаслідок збройної агресії та потребує відновлення для забезпечення нормальної життєдіяльності громад</t>
  </si>
  <si>
    <t>9 -  відновлення інфраструктури забезпечення виконання функцій держави в громадах (інфраструктура Нацполіції, ДСНС, ЦНАП та ін.)</t>
  </si>
  <si>
    <t>10 - відновлення пошкоджених і зруйнованих закладів закладів дошкільної освіти, загальної середньої освіти (в тому числі закупівля необхідних об’єктів для забезпечення відновлення роботи таких об'єктів, наприклад шкільні автобуси, ПК, обладнання тощо)</t>
  </si>
  <si>
    <t>12 - забезпечення інших комунальних послуг (крім тих, що підпадають під пункт 2), необхідних для відновлення життєдіяльності громад, зокрема вивезення рідких та твердих побутових відходів, забезпечення заходів з утримання об'єктів благоустрою та території населеного пункту, функціонування інших комунальних служб.</t>
  </si>
  <si>
    <t>13 - відновлення іншої інфраструктури забезпечення виконання функцій держави (адміністративні будівлі, будівлі судів, органів виконавчої влади, контролюючих органів та ОМС)</t>
  </si>
  <si>
    <t>14 - відновлення інших об'єктів транспотрної інфраструктури, не зазначених в попередніх пунктах, що мають істотне значення для забезпечення сталої життєдіяльності громад і територій</t>
  </si>
  <si>
    <t>15 - відновлення та/або модернізація інших об'єктів електричних, теплових, газорозподільчих, каналізаційних та водопостачальних мереж, з метою забезпечення підвищення стабільності і безпеки роботи таких мереж</t>
  </si>
  <si>
    <t>16 - відновлення закладів спеціалізованої медичної допомоги, що були пошкоджені або зурйновані внаслідок збройної агресії</t>
  </si>
  <si>
    <t>17 - відновлення закладів професійної та вищої освіти, інших освітніх закладів, що були пошкоджені або зурйновані внаслідок збройної агресії, окрім закладів, які забезпечують загальну середню освіту, передбачених п.10</t>
  </si>
  <si>
    <t>18 - відновлення пам’яток архітектури, бібліотек, об’єктів культурного та історичного значення, що були пошкоджені або зруйновані внаслідок збройної агресії</t>
  </si>
  <si>
    <t>19 - відновлення об’єктів громадського простору, спорту та дозвілля (стадіони, спортивні майданчики, парки, сквери, зони відпочинку тощо), що були пошкоджені або зруйновані внаслідок збройної агресії</t>
  </si>
  <si>
    <t>20 - Проекти модернізації транспортної та енергетичної інфраструктури, які мають позитивний соціальний чи економічний вплив та сприяють подоланню наслідків військової агресії, підвищенню комфорту і якості життя населення</t>
  </si>
  <si>
    <t>21 - Проекти модернізації та осучаснення інших об'єктів критичної, соціальної та житлової інфраструктури, які мають позитивний соціальний чи економічний вплив та сприяють подоланню наслідків військової агресії, підвищенню комфорту і якості життя населення</t>
  </si>
  <si>
    <t>22 - Інші проекти, які мають позитивний соціальний або економічний вплив та сприяють подоланню наслідків військової агресії, підвищенню комфорту і якості життя населення</t>
  </si>
  <si>
    <t>23 - відновлення інших об’єктів державної та комунальної власності, що були пошкоджені або зруйновані внаслідок збройної агресії та щодо яких визначена доцільність відбудови (підприємства, установи, організації та ін.)</t>
  </si>
  <si>
    <t>Додаток
до листа Мінсоцполітики
від __.05.2023 №__________________</t>
  </si>
  <si>
    <t>Інформація про кількість облікованих внутрішньо переміщених осіб у розрізі територіальних громад станом на 01.05.2023</t>
  </si>
  <si>
    <t>№ з/п</t>
  </si>
  <si>
    <t>Область</t>
  </si>
  <si>
    <t>КАТОТТГ</t>
  </si>
  <si>
    <t>Назва адміністративно-територіальної одиниці</t>
  </si>
  <si>
    <t>1</t>
  </si>
  <si>
    <t xml:space="preserve"> Разом по</t>
  </si>
  <si>
    <t>UA01000000000013043</t>
  </si>
  <si>
    <t>Автономна Республіка Крим</t>
  </si>
  <si>
    <t>2</t>
  </si>
  <si>
    <t>НП не встановлено</t>
  </si>
  <si>
    <t>3</t>
  </si>
  <si>
    <t>UA01020010000048857</t>
  </si>
  <si>
    <t xml:space="preserve">Андріївська </t>
  </si>
  <si>
    <t>4</t>
  </si>
  <si>
    <t>UA01020030000085835</t>
  </si>
  <si>
    <t xml:space="preserve">Ароматненська </t>
  </si>
  <si>
    <t>5</t>
  </si>
  <si>
    <t>UA01020050000056842</t>
  </si>
  <si>
    <t xml:space="preserve">Бахчисарайська </t>
  </si>
  <si>
    <t>6</t>
  </si>
  <si>
    <t>UA01020070000057731</t>
  </si>
  <si>
    <t xml:space="preserve">Верхньосадівська </t>
  </si>
  <si>
    <t>7</t>
  </si>
  <si>
    <t>UA01020090000085519</t>
  </si>
  <si>
    <t xml:space="preserve">Верхоріченська </t>
  </si>
  <si>
    <t>8</t>
  </si>
  <si>
    <t>UA01020110000025392</t>
  </si>
  <si>
    <t xml:space="preserve">Вілінська </t>
  </si>
  <si>
    <t>9</t>
  </si>
  <si>
    <t>UA01020130000011846</t>
  </si>
  <si>
    <t xml:space="preserve">Голубинська </t>
  </si>
  <si>
    <t>10</t>
  </si>
  <si>
    <t>UA01020150000013553</t>
  </si>
  <si>
    <t xml:space="preserve">Долинненська </t>
  </si>
  <si>
    <t>11</t>
  </si>
  <si>
    <t>UA01020170000026113</t>
  </si>
  <si>
    <t xml:space="preserve">Залізничненська </t>
  </si>
  <si>
    <t>12</t>
  </si>
  <si>
    <t>UA01020190000077808</t>
  </si>
  <si>
    <t xml:space="preserve">Зеленівська </t>
  </si>
  <si>
    <t>13</t>
  </si>
  <si>
    <t>UA01020210000031011</t>
  </si>
  <si>
    <t xml:space="preserve">Інкерманська </t>
  </si>
  <si>
    <t>14</t>
  </si>
  <si>
    <t>UA01020230000086125</t>
  </si>
  <si>
    <t xml:space="preserve">Качинська </t>
  </si>
  <si>
    <t>15</t>
  </si>
  <si>
    <t>UA01020250000083187</t>
  </si>
  <si>
    <t xml:space="preserve">Каштанівська </t>
  </si>
  <si>
    <t>16</t>
  </si>
  <si>
    <t>UA01020270000095791</t>
  </si>
  <si>
    <t xml:space="preserve">Красномацька </t>
  </si>
  <si>
    <t>17</t>
  </si>
  <si>
    <t>UA01020290000023695</t>
  </si>
  <si>
    <t>Куйбишевська</t>
  </si>
  <si>
    <t>18</t>
  </si>
  <si>
    <t>UA01020310000028500</t>
  </si>
  <si>
    <t xml:space="preserve">Орлинівська </t>
  </si>
  <si>
    <t>19</t>
  </si>
  <si>
    <t xml:space="preserve">Піщанівська </t>
  </si>
  <si>
    <t>20</t>
  </si>
  <si>
    <t>UA01020350000012924</t>
  </si>
  <si>
    <t xml:space="preserve">Плодівська </t>
  </si>
  <si>
    <t>21</t>
  </si>
  <si>
    <t>UA01020370000098913</t>
  </si>
  <si>
    <t xml:space="preserve">Поштівська </t>
  </si>
  <si>
    <t>22</t>
  </si>
  <si>
    <t>UA01020390000023946</t>
  </si>
  <si>
    <t xml:space="preserve">Скалистівська </t>
  </si>
  <si>
    <t>23</t>
  </si>
  <si>
    <t>UA01020410000012183</t>
  </si>
  <si>
    <t xml:space="preserve">Табачненська </t>
  </si>
  <si>
    <t>24</t>
  </si>
  <si>
    <t>UA01020430000077222</t>
  </si>
  <si>
    <t xml:space="preserve">Тернівська </t>
  </si>
  <si>
    <t>25</t>
  </si>
  <si>
    <t>UA01020450000039196</t>
  </si>
  <si>
    <t xml:space="preserve">Тінистівська </t>
  </si>
  <si>
    <t>26</t>
  </si>
  <si>
    <t>UA01020470000045027</t>
  </si>
  <si>
    <t xml:space="preserve">Углівська </t>
  </si>
  <si>
    <t>27</t>
  </si>
  <si>
    <t>UA01040010000012643</t>
  </si>
  <si>
    <t xml:space="preserve">Ароматнівська </t>
  </si>
  <si>
    <t>28</t>
  </si>
  <si>
    <t>UA01040030000094499</t>
  </si>
  <si>
    <t xml:space="preserve">Багатівська </t>
  </si>
  <si>
    <t>29</t>
  </si>
  <si>
    <t>UA01040050000043618</t>
  </si>
  <si>
    <t xml:space="preserve">Білогірська </t>
  </si>
  <si>
    <t>30</t>
  </si>
  <si>
    <t>UA01040070000067477</t>
  </si>
  <si>
    <t xml:space="preserve">Василівська </t>
  </si>
  <si>
    <t>31</t>
  </si>
  <si>
    <t>UA01040090000079381</t>
  </si>
  <si>
    <t xml:space="preserve">Вишенська </t>
  </si>
  <si>
    <t>32</t>
  </si>
  <si>
    <t>UA01040110000030475</t>
  </si>
  <si>
    <t xml:space="preserve">Дрофинська </t>
  </si>
  <si>
    <t>33</t>
  </si>
  <si>
    <t>UA01040130000027316</t>
  </si>
  <si>
    <t xml:space="preserve">Желябовська </t>
  </si>
  <si>
    <t>34</t>
  </si>
  <si>
    <t>UA01040150000027533</t>
  </si>
  <si>
    <t xml:space="preserve">Жемчужинська </t>
  </si>
  <si>
    <t>35</t>
  </si>
  <si>
    <t>UA01040170000015760</t>
  </si>
  <si>
    <t xml:space="preserve">Зеленогірська </t>
  </si>
  <si>
    <t>36</t>
  </si>
  <si>
    <t>UA01040190000020544</t>
  </si>
  <si>
    <t xml:space="preserve">Земляничненська </t>
  </si>
  <si>
    <t>UA01040210000036434</t>
  </si>
  <si>
    <t xml:space="preserve">Зибинська </t>
  </si>
  <si>
    <t>38</t>
  </si>
  <si>
    <t>UA01040230000046436</t>
  </si>
  <si>
    <t xml:space="preserve">Зоркінська </t>
  </si>
  <si>
    <t>39</t>
  </si>
  <si>
    <t>UA01040250000021026</t>
  </si>
  <si>
    <t xml:space="preserve">Зуйська </t>
  </si>
  <si>
    <t>40</t>
  </si>
  <si>
    <t>UA01040270000034439</t>
  </si>
  <si>
    <t xml:space="preserve">Іванівська </t>
  </si>
  <si>
    <t>41</t>
  </si>
  <si>
    <t>UA01040290000025831</t>
  </si>
  <si>
    <t xml:space="preserve">Ізобільненська </t>
  </si>
  <si>
    <t>42</t>
  </si>
  <si>
    <t>UA01040310000067033</t>
  </si>
  <si>
    <t xml:space="preserve">Кісточківська </t>
  </si>
  <si>
    <t>43</t>
  </si>
  <si>
    <t>UA01040330000019963</t>
  </si>
  <si>
    <t xml:space="preserve">Кримськорозівська </t>
  </si>
  <si>
    <t>44</t>
  </si>
  <si>
    <t>UA01040350000026880</t>
  </si>
  <si>
    <t xml:space="preserve">Криничненська </t>
  </si>
  <si>
    <t>45</t>
  </si>
  <si>
    <t>UA01040370000093220</t>
  </si>
  <si>
    <t xml:space="preserve">Курська </t>
  </si>
  <si>
    <t>46</t>
  </si>
  <si>
    <t>UA01040390000094458</t>
  </si>
  <si>
    <t xml:space="preserve">Листвинська </t>
  </si>
  <si>
    <t>47</t>
  </si>
  <si>
    <t>UA01040410000039649</t>
  </si>
  <si>
    <t xml:space="preserve">Мельнична </t>
  </si>
  <si>
    <t>48</t>
  </si>
  <si>
    <t>UA01040430000084830</t>
  </si>
  <si>
    <t xml:space="preserve">Митрофанівська </t>
  </si>
  <si>
    <t>49</t>
  </si>
  <si>
    <t>UA01040450000033279</t>
  </si>
  <si>
    <t xml:space="preserve">Михайлівська </t>
  </si>
  <si>
    <t>50</t>
  </si>
  <si>
    <t>UA01040470000054380</t>
  </si>
  <si>
    <t>Мічурінська</t>
  </si>
  <si>
    <t>51</t>
  </si>
  <si>
    <t>UA01040490000050783</t>
  </si>
  <si>
    <t xml:space="preserve">Муромська </t>
  </si>
  <si>
    <t>52</t>
  </si>
  <si>
    <t>UA01040510000040948</t>
  </si>
  <si>
    <t xml:space="preserve">Нижньогірська </t>
  </si>
  <si>
    <t>53</t>
  </si>
  <si>
    <t>UA01040530000066139</t>
  </si>
  <si>
    <t xml:space="preserve">Новогригорівська </t>
  </si>
  <si>
    <t>54</t>
  </si>
  <si>
    <t>UA01040550000033125</t>
  </si>
  <si>
    <t xml:space="preserve">Новожилівська </t>
  </si>
  <si>
    <t>55</t>
  </si>
  <si>
    <t>UA01040570000042023</t>
  </si>
  <si>
    <t xml:space="preserve">Омелянівська </t>
  </si>
  <si>
    <t>56</t>
  </si>
  <si>
    <t>UA01040590000047581</t>
  </si>
  <si>
    <t xml:space="preserve">Охотська </t>
  </si>
  <si>
    <t>57</t>
  </si>
  <si>
    <t>UA01040610000061821</t>
  </si>
  <si>
    <t xml:space="preserve">Пшеничненська </t>
  </si>
  <si>
    <t>58</t>
  </si>
  <si>
    <t>UA01040630000018582</t>
  </si>
  <si>
    <t xml:space="preserve">Русаківська </t>
  </si>
  <si>
    <t>59</t>
  </si>
  <si>
    <t>UA01040650000030704</t>
  </si>
  <si>
    <t xml:space="preserve">Садова </t>
  </si>
  <si>
    <t>60</t>
  </si>
  <si>
    <t>UA01040670000061265</t>
  </si>
  <si>
    <t xml:space="preserve">Уварівська </t>
  </si>
  <si>
    <t>61</t>
  </si>
  <si>
    <t>UA01040690000074143</t>
  </si>
  <si>
    <t xml:space="preserve">Цвіточненська </t>
  </si>
  <si>
    <t>62</t>
  </si>
  <si>
    <t>UA01040710000052728</t>
  </si>
  <si>
    <t xml:space="preserve">Чкаловська </t>
  </si>
  <si>
    <t>63</t>
  </si>
  <si>
    <t>UA01040730000084787</t>
  </si>
  <si>
    <t xml:space="preserve">Чорнопільська </t>
  </si>
  <si>
    <t>64</t>
  </si>
  <si>
    <t>UA01040750000059611</t>
  </si>
  <si>
    <t xml:space="preserve">Якимівська </t>
  </si>
  <si>
    <t>65</t>
  </si>
  <si>
    <t>UA01060010000036566</t>
  </si>
  <si>
    <t xml:space="preserve">Азовська </t>
  </si>
  <si>
    <t>66</t>
  </si>
  <si>
    <t>UA01060030000038531</t>
  </si>
  <si>
    <t xml:space="preserve">Вільненська </t>
  </si>
  <si>
    <t>67</t>
  </si>
  <si>
    <t>UA01060050000010421</t>
  </si>
  <si>
    <t xml:space="preserve">Джанкойська </t>
  </si>
  <si>
    <t>68</t>
  </si>
  <si>
    <t>UA01060070000050618</t>
  </si>
  <si>
    <t xml:space="preserve">Єрмаківська </t>
  </si>
  <si>
    <t>69</t>
  </si>
  <si>
    <t>UA01060090000040099</t>
  </si>
  <si>
    <t xml:space="preserve">Завіто-Ленінська </t>
  </si>
  <si>
    <t>70</t>
  </si>
  <si>
    <t>UA01060110000056995</t>
  </si>
  <si>
    <t xml:space="preserve">Зарічненська </t>
  </si>
  <si>
    <t>71</t>
  </si>
  <si>
    <t>UA01060130000083087</t>
  </si>
  <si>
    <t xml:space="preserve">Ізумруднівська </t>
  </si>
  <si>
    <t>72</t>
  </si>
  <si>
    <t>UA01060150000096126</t>
  </si>
  <si>
    <t xml:space="preserve">Кіндратівська </t>
  </si>
  <si>
    <t>73</t>
  </si>
  <si>
    <t>UA01060170000087883</t>
  </si>
  <si>
    <t xml:space="preserve">Кримківська </t>
  </si>
  <si>
    <t>74</t>
  </si>
  <si>
    <t>UA01060190000037533</t>
  </si>
  <si>
    <t xml:space="preserve">Лобанівська </t>
  </si>
  <si>
    <t>75</t>
  </si>
  <si>
    <t>UA01060210000015881</t>
  </si>
  <si>
    <t xml:space="preserve">Луганська </t>
  </si>
  <si>
    <t>76</t>
  </si>
  <si>
    <t>UA01060230000090283</t>
  </si>
  <si>
    <t xml:space="preserve">Майська </t>
  </si>
  <si>
    <t>77</t>
  </si>
  <si>
    <t>UA01060250000010093</t>
  </si>
  <si>
    <t xml:space="preserve">Маслівська </t>
  </si>
  <si>
    <t>78</t>
  </si>
  <si>
    <t>UA01060270000057570</t>
  </si>
  <si>
    <t xml:space="preserve">Медведівська </t>
  </si>
  <si>
    <t>79</t>
  </si>
  <si>
    <t>UA01060290000012729</t>
  </si>
  <si>
    <t xml:space="preserve">Мирнівська </t>
  </si>
  <si>
    <t>80</t>
  </si>
  <si>
    <t>UA01060310000070223</t>
  </si>
  <si>
    <t xml:space="preserve">Новокримська </t>
  </si>
  <si>
    <t>81</t>
  </si>
  <si>
    <t>UA01060330000093805</t>
  </si>
  <si>
    <t xml:space="preserve">Пахарівська </t>
  </si>
  <si>
    <t>82</t>
  </si>
  <si>
    <t xml:space="preserve">Побєдненська </t>
  </si>
  <si>
    <t>83</t>
  </si>
  <si>
    <t>UA01060370000043403</t>
  </si>
  <si>
    <t xml:space="preserve">Просторненська </t>
  </si>
  <si>
    <t>84</t>
  </si>
  <si>
    <t>UA01060390000046603</t>
  </si>
  <si>
    <t xml:space="preserve">Розкішненська </t>
  </si>
  <si>
    <t>85</t>
  </si>
  <si>
    <t>UA01060410000094479</t>
  </si>
  <si>
    <t xml:space="preserve">Рощинська </t>
  </si>
  <si>
    <t>86</t>
  </si>
  <si>
    <t>UA01060430000047350</t>
  </si>
  <si>
    <t xml:space="preserve">Світлівська </t>
  </si>
  <si>
    <t>87</t>
  </si>
  <si>
    <t>UA01060450000039619</t>
  </si>
  <si>
    <t xml:space="preserve">Стальненська </t>
  </si>
  <si>
    <t>88</t>
  </si>
  <si>
    <t>UA01060470000074569</t>
  </si>
  <si>
    <t>89</t>
  </si>
  <si>
    <t>UA01060490000025706</t>
  </si>
  <si>
    <t xml:space="preserve">Цілинна </t>
  </si>
  <si>
    <t>90</t>
  </si>
  <si>
    <t>UA01060510000014745</t>
  </si>
  <si>
    <t xml:space="preserve">Чайкинська </t>
  </si>
  <si>
    <t>91</t>
  </si>
  <si>
    <t>UA01060530000083757</t>
  </si>
  <si>
    <t xml:space="preserve">Ярківська </t>
  </si>
  <si>
    <t>92</t>
  </si>
  <si>
    <t>UA01060550000035996</t>
  </si>
  <si>
    <t xml:space="preserve">Яркополенська </t>
  </si>
  <si>
    <t>93</t>
  </si>
  <si>
    <t>UA01060570000054277</t>
  </si>
  <si>
    <t xml:space="preserve">Яснополянська </t>
  </si>
  <si>
    <t>94</t>
  </si>
  <si>
    <t>UA01080010000041994</t>
  </si>
  <si>
    <t xml:space="preserve">Вересаєвська </t>
  </si>
  <si>
    <t>95</t>
  </si>
  <si>
    <t>UA01080030000045727</t>
  </si>
  <si>
    <t xml:space="preserve">Веселівська </t>
  </si>
  <si>
    <t>96</t>
  </si>
  <si>
    <t>UA01080050000096676</t>
  </si>
  <si>
    <t>Виноградівська</t>
  </si>
  <si>
    <t>97</t>
  </si>
  <si>
    <t>UA01080070000098272</t>
  </si>
  <si>
    <t xml:space="preserve">Воробйовська </t>
  </si>
  <si>
    <t>98</t>
  </si>
  <si>
    <t>UA01080090000042257</t>
  </si>
  <si>
    <t xml:space="preserve">Геройська </t>
  </si>
  <si>
    <t>99</t>
  </si>
  <si>
    <t>UA01080110000026158</t>
  </si>
  <si>
    <t xml:space="preserve">Далеківська </t>
  </si>
  <si>
    <t>100</t>
  </si>
  <si>
    <t>UA01080130000045712</t>
  </si>
  <si>
    <t xml:space="preserve">Добрушинська </t>
  </si>
  <si>
    <t>101</t>
  </si>
  <si>
    <t>UA01080150000090077</t>
  </si>
  <si>
    <t xml:space="preserve">Євпаторійська </t>
  </si>
  <si>
    <t>102</t>
  </si>
  <si>
    <t>UA01080170000067481</t>
  </si>
  <si>
    <t xml:space="preserve">Заозерненська </t>
  </si>
  <si>
    <t>103</t>
  </si>
  <si>
    <t>UA01080190000077346</t>
  </si>
  <si>
    <t xml:space="preserve">Зернівська </t>
  </si>
  <si>
    <t>104</t>
  </si>
  <si>
    <t>UA01080210000085553</t>
  </si>
  <si>
    <t>105</t>
  </si>
  <si>
    <t>UA01080230000099101</t>
  </si>
  <si>
    <t xml:space="preserve">Кіровська </t>
  </si>
  <si>
    <t>106</t>
  </si>
  <si>
    <t>UA01080250000089512</t>
  </si>
  <si>
    <t xml:space="preserve">Кольцовська </t>
  </si>
  <si>
    <t>107</t>
  </si>
  <si>
    <t>UA01080270000041617</t>
  </si>
  <si>
    <t xml:space="preserve">Крайненська </t>
  </si>
  <si>
    <t>108</t>
  </si>
  <si>
    <t>UA01080290000094502</t>
  </si>
  <si>
    <t xml:space="preserve">Краснополянська </t>
  </si>
  <si>
    <t>109</t>
  </si>
  <si>
    <t>UA01080310000030238</t>
  </si>
  <si>
    <t xml:space="preserve">Красноярська </t>
  </si>
  <si>
    <t>110</t>
  </si>
  <si>
    <t>UA01080330000045383</t>
  </si>
  <si>
    <t xml:space="preserve">Кримська </t>
  </si>
  <si>
    <t>111</t>
  </si>
  <si>
    <t>UA01080350000063181</t>
  </si>
  <si>
    <t xml:space="preserve">Ліснівська </t>
  </si>
  <si>
    <t>112</t>
  </si>
  <si>
    <t>UA01080370000027490</t>
  </si>
  <si>
    <t>113</t>
  </si>
  <si>
    <t>UA01080390000062037</t>
  </si>
  <si>
    <t>114</t>
  </si>
  <si>
    <t>UA01080410000097623</t>
  </si>
  <si>
    <t xml:space="preserve">Митяївська </t>
  </si>
  <si>
    <t>115</t>
  </si>
  <si>
    <t>UA01080430000040534</t>
  </si>
  <si>
    <t xml:space="preserve">Міжводненська </t>
  </si>
  <si>
    <t>116</t>
  </si>
  <si>
    <t>UA01080450000078177</t>
  </si>
  <si>
    <t xml:space="preserve">Молочненська </t>
  </si>
  <si>
    <t>117</t>
  </si>
  <si>
    <t>UA01080470000052776</t>
  </si>
  <si>
    <t xml:space="preserve">Новоіванівська </t>
  </si>
  <si>
    <t>118</t>
  </si>
  <si>
    <t>UA01080490000088705</t>
  </si>
  <si>
    <t xml:space="preserve">Новоозернівська </t>
  </si>
  <si>
    <t>119</t>
  </si>
  <si>
    <t>UA01080510000081703</t>
  </si>
  <si>
    <t xml:space="preserve">Новосільська </t>
  </si>
  <si>
    <t>120</t>
  </si>
  <si>
    <t>UA01080530000095517</t>
  </si>
  <si>
    <t xml:space="preserve">Новофедорівська </t>
  </si>
  <si>
    <t>121</t>
  </si>
  <si>
    <t xml:space="preserve">Окунівська </t>
  </si>
  <si>
    <t>122</t>
  </si>
  <si>
    <t>UA01080570000060174</t>
  </si>
  <si>
    <t xml:space="preserve">Оленівська </t>
  </si>
  <si>
    <t>123</t>
  </si>
  <si>
    <t>UA01080590000030182</t>
  </si>
  <si>
    <t xml:space="preserve">Оріхівська </t>
  </si>
  <si>
    <t>124</t>
  </si>
  <si>
    <t>UA01080610000042551</t>
  </si>
  <si>
    <t xml:space="preserve">Охотниківська </t>
  </si>
  <si>
    <t>125</t>
  </si>
  <si>
    <t>UA01080630000050017</t>
  </si>
  <si>
    <t xml:space="preserve">Ромашкінська </t>
  </si>
  <si>
    <t>126</t>
  </si>
  <si>
    <t>UA01080650000098466</t>
  </si>
  <si>
    <t xml:space="preserve">Сакська </t>
  </si>
  <si>
    <t>127</t>
  </si>
  <si>
    <t>UA01080670000081722</t>
  </si>
  <si>
    <t xml:space="preserve">Сизівська </t>
  </si>
  <si>
    <t>128</t>
  </si>
  <si>
    <t>UA01080690000089219</t>
  </si>
  <si>
    <t xml:space="preserve">Стовпівська </t>
  </si>
  <si>
    <t>129</t>
  </si>
  <si>
    <t>UA01080710000034293</t>
  </si>
  <si>
    <t xml:space="preserve">Суворовська </t>
  </si>
  <si>
    <t>130</t>
  </si>
  <si>
    <t>UA01080730000098259</t>
  </si>
  <si>
    <t xml:space="preserve">Уютненська </t>
  </si>
  <si>
    <t>131</t>
  </si>
  <si>
    <t>UA01080750000013468</t>
  </si>
  <si>
    <t xml:space="preserve">Фрунзенська </t>
  </si>
  <si>
    <t>132</t>
  </si>
  <si>
    <t>UA01080770000058252</t>
  </si>
  <si>
    <t xml:space="preserve">Чорноморська </t>
  </si>
  <si>
    <t>133</t>
  </si>
  <si>
    <t>UA01080790000011419</t>
  </si>
  <si>
    <t xml:space="preserve">Штормівська </t>
  </si>
  <si>
    <t>134</t>
  </si>
  <si>
    <t>UA01100010000022797</t>
  </si>
  <si>
    <t xml:space="preserve">Багерівська </t>
  </si>
  <si>
    <t>135</t>
  </si>
  <si>
    <t>UA01100030000048819</t>
  </si>
  <si>
    <t xml:space="preserve">Батальненська </t>
  </si>
  <si>
    <t>136</t>
  </si>
  <si>
    <t>UA01100050000032249</t>
  </si>
  <si>
    <t xml:space="preserve">Бєлінська </t>
  </si>
  <si>
    <t>137</t>
  </si>
  <si>
    <t>UA01100070000027051</t>
  </si>
  <si>
    <t xml:space="preserve">Виноградненська </t>
  </si>
  <si>
    <t>138</t>
  </si>
  <si>
    <t>UA01100090000034261</t>
  </si>
  <si>
    <t xml:space="preserve">Войковська </t>
  </si>
  <si>
    <t>139</t>
  </si>
  <si>
    <t>UA01100110000093635</t>
  </si>
  <si>
    <t xml:space="preserve">Глазівська </t>
  </si>
  <si>
    <t>140</t>
  </si>
  <si>
    <t>UA01100130000078291</t>
  </si>
  <si>
    <t xml:space="preserve">Горностаївська </t>
  </si>
  <si>
    <t>141</t>
  </si>
  <si>
    <t>UA01100150000050037</t>
  </si>
  <si>
    <t xml:space="preserve">Завітненська </t>
  </si>
  <si>
    <t>142</t>
  </si>
  <si>
    <t>UA01100170000080650</t>
  </si>
  <si>
    <t xml:space="preserve">Іллічівська </t>
  </si>
  <si>
    <t>143</t>
  </si>
  <si>
    <t>UA01100190000015603</t>
  </si>
  <si>
    <t xml:space="preserve">Калинівська </t>
  </si>
  <si>
    <t>144</t>
  </si>
  <si>
    <t>UA01100210000043998</t>
  </si>
  <si>
    <t xml:space="preserve">Керченська </t>
  </si>
  <si>
    <t>145</t>
  </si>
  <si>
    <t>UA01100230000026110</t>
  </si>
  <si>
    <t>146</t>
  </si>
  <si>
    <t>UA01100250000014231</t>
  </si>
  <si>
    <t xml:space="preserve">Красногірська </t>
  </si>
  <si>
    <t>147</t>
  </si>
  <si>
    <t>UA01100270000099943</t>
  </si>
  <si>
    <t>Ленінська</t>
  </si>
  <si>
    <t>148</t>
  </si>
  <si>
    <t>UA01100290000081734</t>
  </si>
  <si>
    <t>149</t>
  </si>
  <si>
    <t>UA01100310000012013</t>
  </si>
  <si>
    <t xml:space="preserve">Лугівська </t>
  </si>
  <si>
    <t>150</t>
  </si>
  <si>
    <t>UA01100330000092816</t>
  </si>
  <si>
    <t xml:space="preserve">Мар’ївська </t>
  </si>
  <si>
    <t>151</t>
  </si>
  <si>
    <t>UA01100350000026967</t>
  </si>
  <si>
    <t xml:space="preserve">Марфівська </t>
  </si>
  <si>
    <t>152</t>
  </si>
  <si>
    <t>UA01100370000049378</t>
  </si>
  <si>
    <t xml:space="preserve">Мисівська </t>
  </si>
  <si>
    <t>153</t>
  </si>
  <si>
    <t>UA01100390000084753</t>
  </si>
  <si>
    <t xml:space="preserve">Новомиколаївська </t>
  </si>
  <si>
    <t>154</t>
  </si>
  <si>
    <t>UA01100410000053805</t>
  </si>
  <si>
    <t xml:space="preserve">Октябрська </t>
  </si>
  <si>
    <t>155</t>
  </si>
  <si>
    <t>UA01100430000049599</t>
  </si>
  <si>
    <t xml:space="preserve">Останінська </t>
  </si>
  <si>
    <t>156</t>
  </si>
  <si>
    <t>UA01100450000022147</t>
  </si>
  <si>
    <t xml:space="preserve">Приозернівська </t>
  </si>
  <si>
    <t>157</t>
  </si>
  <si>
    <t>UA01100470000038508</t>
  </si>
  <si>
    <t xml:space="preserve">Семисотська </t>
  </si>
  <si>
    <t>158</t>
  </si>
  <si>
    <t>UA01100490000049777</t>
  </si>
  <si>
    <t>159</t>
  </si>
  <si>
    <t>UA01100510000028045</t>
  </si>
  <si>
    <t xml:space="preserve">Челядінівська </t>
  </si>
  <si>
    <t>160</t>
  </si>
  <si>
    <t>UA01100530000065789</t>
  </si>
  <si>
    <t xml:space="preserve">Чистопільська </t>
  </si>
  <si>
    <t>161</t>
  </si>
  <si>
    <t>UA01100550000039383</t>
  </si>
  <si>
    <t xml:space="preserve">Щолкінська </t>
  </si>
  <si>
    <t>162</t>
  </si>
  <si>
    <t>UA01120010000079122</t>
  </si>
  <si>
    <t xml:space="preserve">Абрикосівська </t>
  </si>
  <si>
    <t>163</t>
  </si>
  <si>
    <t>UA01120030000034644</t>
  </si>
  <si>
    <t xml:space="preserve">Амурська </t>
  </si>
  <si>
    <t>164</t>
  </si>
  <si>
    <t>UA01120050000065266</t>
  </si>
  <si>
    <t>165</t>
  </si>
  <si>
    <t>UA01120070000057928</t>
  </si>
  <si>
    <t xml:space="preserve">Восходненська </t>
  </si>
  <si>
    <t>166</t>
  </si>
  <si>
    <t>UA01120090000095623</t>
  </si>
  <si>
    <t xml:space="preserve">Гвардійська </t>
  </si>
  <si>
    <t>167</t>
  </si>
  <si>
    <t>UA01120110000033787</t>
  </si>
  <si>
    <t xml:space="preserve">Гришинська </t>
  </si>
  <si>
    <t>168</t>
  </si>
  <si>
    <t>UA01120130000039652</t>
  </si>
  <si>
    <t>169</t>
  </si>
  <si>
    <t>UA01120150000036675</t>
  </si>
  <si>
    <t xml:space="preserve">Калінінська </t>
  </si>
  <si>
    <t>170</t>
  </si>
  <si>
    <t>UA01120170000016810</t>
  </si>
  <si>
    <t>171</t>
  </si>
  <si>
    <t>UA01120190000076422</t>
  </si>
  <si>
    <t xml:space="preserve">Клепинінська </t>
  </si>
  <si>
    <t>172</t>
  </si>
  <si>
    <t>UA01120210000098819</t>
  </si>
  <si>
    <t xml:space="preserve">Колодязянська </t>
  </si>
  <si>
    <t>173</t>
  </si>
  <si>
    <t>UA01120230000035243</t>
  </si>
  <si>
    <t xml:space="preserve">Кормівська </t>
  </si>
  <si>
    <t>174</t>
  </si>
  <si>
    <t>UA01120250000088892</t>
  </si>
  <si>
    <t xml:space="preserve">Котельниківська </t>
  </si>
  <si>
    <t>175</t>
  </si>
  <si>
    <t>UA01120270000085374</t>
  </si>
  <si>
    <t xml:space="preserve">Красногвардійська </t>
  </si>
  <si>
    <t>176</t>
  </si>
  <si>
    <t>UA01120290000065834</t>
  </si>
  <si>
    <t xml:space="preserve">Краснознам’янська </t>
  </si>
  <si>
    <t>177</t>
  </si>
  <si>
    <t>UA01120310000043492</t>
  </si>
  <si>
    <t xml:space="preserve">Крестянівська </t>
  </si>
  <si>
    <t>178</t>
  </si>
  <si>
    <t>UA01120330000034700</t>
  </si>
  <si>
    <t xml:space="preserve">Ленінська </t>
  </si>
  <si>
    <t>179</t>
  </si>
  <si>
    <t>UA01120350000099339</t>
  </si>
  <si>
    <t xml:space="preserve">Мар’янівська </t>
  </si>
  <si>
    <t>180</t>
  </si>
  <si>
    <t>UA01120370000059657</t>
  </si>
  <si>
    <t xml:space="preserve">Найдьонівська </t>
  </si>
  <si>
    <t>181</t>
  </si>
  <si>
    <t>UA01120390000018557</t>
  </si>
  <si>
    <t xml:space="preserve">Новопокровська </t>
  </si>
  <si>
    <t>182</t>
  </si>
  <si>
    <t>UA01120410000015269</t>
  </si>
  <si>
    <t>183</t>
  </si>
  <si>
    <t>UA01120430000029864</t>
  </si>
  <si>
    <t>184</t>
  </si>
  <si>
    <t>UA01120450000086774</t>
  </si>
  <si>
    <t xml:space="preserve">Олександрівська </t>
  </si>
  <si>
    <t>185</t>
  </si>
  <si>
    <t>UA01120470000018432</t>
  </si>
  <si>
    <t xml:space="preserve">Олексіївська </t>
  </si>
  <si>
    <t>186</t>
  </si>
  <si>
    <t>UA01120490000019004</t>
  </si>
  <si>
    <t xml:space="preserve">Островська </t>
  </si>
  <si>
    <t>187</t>
  </si>
  <si>
    <t>UA01120510000062733</t>
  </si>
  <si>
    <t xml:space="preserve">П’ятихатська </t>
  </si>
  <si>
    <t>188</t>
  </si>
  <si>
    <t>UA01120530000036753</t>
  </si>
  <si>
    <t xml:space="preserve">Первомайська </t>
  </si>
  <si>
    <t>189</t>
  </si>
  <si>
    <t>UA01120550000025973</t>
  </si>
  <si>
    <t xml:space="preserve">Петрівська </t>
  </si>
  <si>
    <t>190</t>
  </si>
  <si>
    <t>UA01120570000080989</t>
  </si>
  <si>
    <t xml:space="preserve">Полтавська </t>
  </si>
  <si>
    <t>191</t>
  </si>
  <si>
    <t>UA01120590000098165</t>
  </si>
  <si>
    <t xml:space="preserve">Правдівська </t>
  </si>
  <si>
    <t>192</t>
  </si>
  <si>
    <t>UA01120610000042252</t>
  </si>
  <si>
    <t xml:space="preserve">Рівнівська </t>
  </si>
  <si>
    <t>193</t>
  </si>
  <si>
    <t>UA01120630000081449</t>
  </si>
  <si>
    <t xml:space="preserve">Сарибашівська </t>
  </si>
  <si>
    <t>194</t>
  </si>
  <si>
    <t>UA01120650000017606</t>
  </si>
  <si>
    <t xml:space="preserve">Стахановська </t>
  </si>
  <si>
    <t>195</t>
  </si>
  <si>
    <t>UA01120670000055388</t>
  </si>
  <si>
    <t xml:space="preserve">Степнівська </t>
  </si>
  <si>
    <t>196</t>
  </si>
  <si>
    <t>UA01120690000073011</t>
  </si>
  <si>
    <t xml:space="preserve">Сусанінська </t>
  </si>
  <si>
    <t>197</t>
  </si>
  <si>
    <t>UA01120710000062117</t>
  </si>
  <si>
    <t xml:space="preserve">Черновська </t>
  </si>
  <si>
    <t>198</t>
  </si>
  <si>
    <t>UA01120730000091001</t>
  </si>
  <si>
    <t xml:space="preserve">Янтарненська </t>
  </si>
  <si>
    <t>199</t>
  </si>
  <si>
    <t>UA01140010000036312</t>
  </si>
  <si>
    <t xml:space="preserve">Армянська </t>
  </si>
  <si>
    <t>200</t>
  </si>
  <si>
    <t>UA01140030000079824</t>
  </si>
  <si>
    <t xml:space="preserve">Березівська </t>
  </si>
  <si>
    <t>201</t>
  </si>
  <si>
    <t>UA01140050000039329</t>
  </si>
  <si>
    <t xml:space="preserve">Ботанічна </t>
  </si>
  <si>
    <t>202</t>
  </si>
  <si>
    <t>UA01140070000018308</t>
  </si>
  <si>
    <t xml:space="preserve">Братська </t>
  </si>
  <si>
    <t>203</t>
  </si>
  <si>
    <t>UA01140090000087212</t>
  </si>
  <si>
    <t xml:space="preserve">Вишнівська </t>
  </si>
  <si>
    <t>204</t>
  </si>
  <si>
    <t>UA01140110000014669</t>
  </si>
  <si>
    <t xml:space="preserve">Воїнська </t>
  </si>
  <si>
    <t>205</t>
  </si>
  <si>
    <t>UA01140130000026981</t>
  </si>
  <si>
    <t xml:space="preserve">Зиминська </t>
  </si>
  <si>
    <t>206</t>
  </si>
  <si>
    <t>UA01140150000038992</t>
  </si>
  <si>
    <t xml:space="preserve">Іллінська </t>
  </si>
  <si>
    <t>207</t>
  </si>
  <si>
    <t>UA01140170000028225</t>
  </si>
  <si>
    <t xml:space="preserve">Ішунська </t>
  </si>
  <si>
    <t>208</t>
  </si>
  <si>
    <t>UA01140190000072370</t>
  </si>
  <si>
    <t xml:space="preserve">Ковильнівська </t>
  </si>
  <si>
    <t>209</t>
  </si>
  <si>
    <t>UA01140210000074823</t>
  </si>
  <si>
    <t xml:space="preserve">Красноармійська </t>
  </si>
  <si>
    <t>210</t>
  </si>
  <si>
    <t>UA01140230000045556</t>
  </si>
  <si>
    <t xml:space="preserve">Красноперекопська </t>
  </si>
  <si>
    <t>211</t>
  </si>
  <si>
    <t>UA01140250000078645</t>
  </si>
  <si>
    <t xml:space="preserve">Кукушкінська </t>
  </si>
  <si>
    <t>212</t>
  </si>
  <si>
    <t>UA01140270000076608</t>
  </si>
  <si>
    <t xml:space="preserve">Магазинська </t>
  </si>
  <si>
    <t>213</t>
  </si>
  <si>
    <t>UA01140290000079167</t>
  </si>
  <si>
    <t xml:space="preserve">Новопавлівська </t>
  </si>
  <si>
    <t>214</t>
  </si>
  <si>
    <t>UA01140310000026915</t>
  </si>
  <si>
    <t xml:space="preserve">Новоселівська </t>
  </si>
  <si>
    <t>215</t>
  </si>
  <si>
    <t>UA01140330000091055</t>
  </si>
  <si>
    <t xml:space="preserve">Орлівська </t>
  </si>
  <si>
    <t>216</t>
  </si>
  <si>
    <t>UA01140350000069297</t>
  </si>
  <si>
    <t xml:space="preserve">Почетненська </t>
  </si>
  <si>
    <t>217</t>
  </si>
  <si>
    <t>UA01140370000056734</t>
  </si>
  <si>
    <t xml:space="preserve">Роздольненська </t>
  </si>
  <si>
    <t>218</t>
  </si>
  <si>
    <t>UA01140390000094724</t>
  </si>
  <si>
    <t xml:space="preserve">Руч’ївська </t>
  </si>
  <si>
    <t>219</t>
  </si>
  <si>
    <t>UA01140410000056436</t>
  </si>
  <si>
    <t xml:space="preserve">Серебрянська </t>
  </si>
  <si>
    <t>220</t>
  </si>
  <si>
    <t>UA01140430000075398</t>
  </si>
  <si>
    <t xml:space="preserve">Славнівська </t>
  </si>
  <si>
    <t>221</t>
  </si>
  <si>
    <t>UA01140450000059831</t>
  </si>
  <si>
    <t xml:space="preserve">Слов’янська </t>
  </si>
  <si>
    <t>222</t>
  </si>
  <si>
    <t>UA01140470000038664</t>
  </si>
  <si>
    <t xml:space="preserve">Совхозненська </t>
  </si>
  <si>
    <t>223</t>
  </si>
  <si>
    <t>UA01140490000062402</t>
  </si>
  <si>
    <t>224</t>
  </si>
  <si>
    <t>UA01140510000012574</t>
  </si>
  <si>
    <t xml:space="preserve">Філатівська </t>
  </si>
  <si>
    <t>225</t>
  </si>
  <si>
    <t>UA01140530000090597</t>
  </si>
  <si>
    <t xml:space="preserve">Чернишівська </t>
  </si>
  <si>
    <t>226</t>
  </si>
  <si>
    <t>UA01160010000068510</t>
  </si>
  <si>
    <t>227</t>
  </si>
  <si>
    <t>UA01160030000061374</t>
  </si>
  <si>
    <t xml:space="preserve">Гресівська </t>
  </si>
  <si>
    <t>228</t>
  </si>
  <si>
    <t>UA01160050000040648</t>
  </si>
  <si>
    <t xml:space="preserve">Добрівська </t>
  </si>
  <si>
    <t>229</t>
  </si>
  <si>
    <t>UA01160070000046566</t>
  </si>
  <si>
    <t xml:space="preserve">Донська </t>
  </si>
  <si>
    <t>230</t>
  </si>
  <si>
    <t>UA01160090000041883</t>
  </si>
  <si>
    <t xml:space="preserve">Журавлівська </t>
  </si>
  <si>
    <t>231</t>
  </si>
  <si>
    <t>UA01160110000089485</t>
  </si>
  <si>
    <t xml:space="preserve">Кольчугинська </t>
  </si>
  <si>
    <t>232</t>
  </si>
  <si>
    <t>UA01160130000098965</t>
  </si>
  <si>
    <t xml:space="preserve">Мазанська </t>
  </si>
  <si>
    <t>233</t>
  </si>
  <si>
    <t>UA01160150000023108</t>
  </si>
  <si>
    <t xml:space="preserve">Миколаївська </t>
  </si>
  <si>
    <t>234</t>
  </si>
  <si>
    <t>235</t>
  </si>
  <si>
    <t>UA01160190000061883</t>
  </si>
  <si>
    <t xml:space="preserve">Молодіжненська </t>
  </si>
  <si>
    <t>236</t>
  </si>
  <si>
    <t>UA01160210000086615</t>
  </si>
  <si>
    <t xml:space="preserve">Новоандріївська </t>
  </si>
  <si>
    <t>237</t>
  </si>
  <si>
    <t>UA01160230000038562</t>
  </si>
  <si>
    <t>238</t>
  </si>
  <si>
    <t>UA01160250000058686</t>
  </si>
  <si>
    <t>239</t>
  </si>
  <si>
    <t>UA01160270000031825</t>
  </si>
  <si>
    <t xml:space="preserve">Перовська </t>
  </si>
  <si>
    <t>240</t>
  </si>
  <si>
    <t>UA01160290000071845</t>
  </si>
  <si>
    <t xml:space="preserve">Пожарська </t>
  </si>
  <si>
    <t>241</t>
  </si>
  <si>
    <t>UA01160310000040585</t>
  </si>
  <si>
    <t xml:space="preserve">Родниківська </t>
  </si>
  <si>
    <t>242</t>
  </si>
  <si>
    <t>UA01160330000011827</t>
  </si>
  <si>
    <t xml:space="preserve">Сімферопольська </t>
  </si>
  <si>
    <t>243</t>
  </si>
  <si>
    <t>UA01160350000093680</t>
  </si>
  <si>
    <t xml:space="preserve">Скворцівська </t>
  </si>
  <si>
    <t>244</t>
  </si>
  <si>
    <t>UA01160370000090328</t>
  </si>
  <si>
    <t xml:space="preserve">Трудівська </t>
  </si>
  <si>
    <t>245</t>
  </si>
  <si>
    <t>UA01160390000055803</t>
  </si>
  <si>
    <t xml:space="preserve">Укромнівська </t>
  </si>
  <si>
    <t>246</t>
  </si>
  <si>
    <t>UA01160410000050379</t>
  </si>
  <si>
    <t xml:space="preserve">Урожайнівська </t>
  </si>
  <si>
    <t>247</t>
  </si>
  <si>
    <t xml:space="preserve">Чистенська </t>
  </si>
  <si>
    <t>248</t>
  </si>
  <si>
    <t>UA01160450000039927</t>
  </si>
  <si>
    <t xml:space="preserve">Широківська </t>
  </si>
  <si>
    <t>249</t>
  </si>
  <si>
    <t>UA01160470000074732</t>
  </si>
  <si>
    <t xml:space="preserve">Шкільненська </t>
  </si>
  <si>
    <t>250</t>
  </si>
  <si>
    <t>UA01180010000042297</t>
  </si>
  <si>
    <t>251</t>
  </si>
  <si>
    <t>UA01180030000066539</t>
  </si>
  <si>
    <t xml:space="preserve">Берегова </t>
  </si>
  <si>
    <t>252</t>
  </si>
  <si>
    <t>UA01180050000061143</t>
  </si>
  <si>
    <t>253</t>
  </si>
  <si>
    <t>UA01180070000032242</t>
  </si>
  <si>
    <t xml:space="preserve">Владиславівська </t>
  </si>
  <si>
    <t>254</t>
  </si>
  <si>
    <t>UA01180090000097181</t>
  </si>
  <si>
    <t xml:space="preserve">Грушівська </t>
  </si>
  <si>
    <t>255</t>
  </si>
  <si>
    <t>UA01180110000051412</t>
  </si>
  <si>
    <t xml:space="preserve">Дачнівська </t>
  </si>
  <si>
    <t>256</t>
  </si>
  <si>
    <t>UA01180130000036996</t>
  </si>
  <si>
    <t xml:space="preserve">Дмитрівська </t>
  </si>
  <si>
    <t>257</t>
  </si>
  <si>
    <t>UA01180150000021839</t>
  </si>
  <si>
    <t xml:space="preserve">Журавська </t>
  </si>
  <si>
    <t>258</t>
  </si>
  <si>
    <t>UA01180170000035144</t>
  </si>
  <si>
    <t>259</t>
  </si>
  <si>
    <t>UA01180190000061627</t>
  </si>
  <si>
    <t xml:space="preserve">Золотополенська </t>
  </si>
  <si>
    <t>260</t>
  </si>
  <si>
    <t>UA01180210000051057</t>
  </si>
  <si>
    <t>261</t>
  </si>
  <si>
    <t>UA01180230000030762</t>
  </si>
  <si>
    <t>262</t>
  </si>
  <si>
    <t>UA01180250000081725</t>
  </si>
  <si>
    <t xml:space="preserve">Коктебельська </t>
  </si>
  <si>
    <t>263</t>
  </si>
  <si>
    <t>UA01180270000013129</t>
  </si>
  <si>
    <t>264</t>
  </si>
  <si>
    <t>UA01180290000010395</t>
  </si>
  <si>
    <t xml:space="preserve">Краснофлотська </t>
  </si>
  <si>
    <t>265</t>
  </si>
  <si>
    <t>UA01180310000020688</t>
  </si>
  <si>
    <t xml:space="preserve">Льговська </t>
  </si>
  <si>
    <t>266</t>
  </si>
  <si>
    <t>UA01180330000036926</t>
  </si>
  <si>
    <t xml:space="preserve">Міжріченська </t>
  </si>
  <si>
    <t>267</t>
  </si>
  <si>
    <t>UA01180350000095618</t>
  </si>
  <si>
    <t xml:space="preserve">Морська </t>
  </si>
  <si>
    <t>268</t>
  </si>
  <si>
    <t>UA01180370000034421</t>
  </si>
  <si>
    <t xml:space="preserve">Насипнівська </t>
  </si>
  <si>
    <t>269</t>
  </si>
  <si>
    <t>UA01180390000031143</t>
  </si>
  <si>
    <t xml:space="preserve">Некрасовська </t>
  </si>
  <si>
    <t>270</t>
  </si>
  <si>
    <t>UA01180410000057615</t>
  </si>
  <si>
    <t xml:space="preserve">Новосвітська </t>
  </si>
  <si>
    <t>271</t>
  </si>
  <si>
    <t>UA01180430000032666</t>
  </si>
  <si>
    <t xml:space="preserve">Орджонікідзевська </t>
  </si>
  <si>
    <t>272</t>
  </si>
  <si>
    <t>UA01180450000076517</t>
  </si>
  <si>
    <t xml:space="preserve">Партизанська </t>
  </si>
  <si>
    <t>273</t>
  </si>
  <si>
    <t>UA01180470000087181</t>
  </si>
  <si>
    <t>274</t>
  </si>
  <si>
    <t>UA01180490000091735</t>
  </si>
  <si>
    <t xml:space="preserve">Привітненська </t>
  </si>
  <si>
    <t>275</t>
  </si>
  <si>
    <t>UA01180510000076308</t>
  </si>
  <si>
    <t xml:space="preserve">Приморська </t>
  </si>
  <si>
    <t>276</t>
  </si>
  <si>
    <t>UA01180530000069956</t>
  </si>
  <si>
    <t xml:space="preserve">Прудівська </t>
  </si>
  <si>
    <t>277</t>
  </si>
  <si>
    <t>UA01180550000071757</t>
  </si>
  <si>
    <t xml:space="preserve">Пушкінська </t>
  </si>
  <si>
    <t>278</t>
  </si>
  <si>
    <t>UA01180570000091536</t>
  </si>
  <si>
    <t xml:space="preserve">Синицинська </t>
  </si>
  <si>
    <t>279</t>
  </si>
  <si>
    <t>UA01180590000011405</t>
  </si>
  <si>
    <t xml:space="preserve">Совєтська </t>
  </si>
  <si>
    <t>280</t>
  </si>
  <si>
    <t>UA01180610000060531</t>
  </si>
  <si>
    <t xml:space="preserve">Сонячнодолинська </t>
  </si>
  <si>
    <t>281</t>
  </si>
  <si>
    <t>UA01180630000073741</t>
  </si>
  <si>
    <t xml:space="preserve">Старокримська </t>
  </si>
  <si>
    <t>282</t>
  </si>
  <si>
    <t>UA01180650000087957</t>
  </si>
  <si>
    <t xml:space="preserve">Судацька </t>
  </si>
  <si>
    <t>283</t>
  </si>
  <si>
    <t>UA01180670000071873</t>
  </si>
  <si>
    <t xml:space="preserve">Токарєвська </t>
  </si>
  <si>
    <t>284</t>
  </si>
  <si>
    <t>UA01180690000019957</t>
  </si>
  <si>
    <t>285</t>
  </si>
  <si>
    <t>UA01180710000095057</t>
  </si>
  <si>
    <t xml:space="preserve">Феодосійська </t>
  </si>
  <si>
    <t>286</t>
  </si>
  <si>
    <t>UA01180730000073676</t>
  </si>
  <si>
    <t xml:space="preserve">Чапаєвська </t>
  </si>
  <si>
    <t>287</t>
  </si>
  <si>
    <t>UA01180750000034054</t>
  </si>
  <si>
    <t xml:space="preserve">Чорноземненська </t>
  </si>
  <si>
    <t>288</t>
  </si>
  <si>
    <t>UA01180770000034480</t>
  </si>
  <si>
    <t xml:space="preserve">Щебетовська </t>
  </si>
  <si>
    <t>289</t>
  </si>
  <si>
    <t>UA01180790000028395</t>
  </si>
  <si>
    <t>290</t>
  </si>
  <si>
    <t>UA01200010000060498</t>
  </si>
  <si>
    <t xml:space="preserve">Алупкинська </t>
  </si>
  <si>
    <t>291</t>
  </si>
  <si>
    <t>UA01200030000060465</t>
  </si>
  <si>
    <t xml:space="preserve">Алуштинська </t>
  </si>
  <si>
    <t>292</t>
  </si>
  <si>
    <t>UA01200050000052240</t>
  </si>
  <si>
    <t xml:space="preserve">Гаспринська </t>
  </si>
  <si>
    <t>293</t>
  </si>
  <si>
    <t>UA01200070000069794</t>
  </si>
  <si>
    <t xml:space="preserve">Гурзуфська </t>
  </si>
  <si>
    <t>294</t>
  </si>
  <si>
    <t>UA01200090000032958</t>
  </si>
  <si>
    <t>295</t>
  </si>
  <si>
    <t>UA01200110000052477</t>
  </si>
  <si>
    <t xml:space="preserve">Кореїзька </t>
  </si>
  <si>
    <t>296</t>
  </si>
  <si>
    <t>UA01200130000046862</t>
  </si>
  <si>
    <t xml:space="preserve">Лівадійська </t>
  </si>
  <si>
    <t>297</t>
  </si>
  <si>
    <t>UA01200150000013797</t>
  </si>
  <si>
    <t xml:space="preserve">Лучистівська </t>
  </si>
  <si>
    <t>298</t>
  </si>
  <si>
    <t>UA01200170000021064</t>
  </si>
  <si>
    <t xml:space="preserve">Маломаяцька </t>
  </si>
  <si>
    <t>299</t>
  </si>
  <si>
    <t>UA01200190000067573</t>
  </si>
  <si>
    <t xml:space="preserve">Малоріченська </t>
  </si>
  <si>
    <t>300</t>
  </si>
  <si>
    <t>UA01200210000057415</t>
  </si>
  <si>
    <t xml:space="preserve">Масандрівська </t>
  </si>
  <si>
    <t>301</t>
  </si>
  <si>
    <t>UA01200230000040659</t>
  </si>
  <si>
    <t xml:space="preserve">Партенітська </t>
  </si>
  <si>
    <t>302</t>
  </si>
  <si>
    <t>UA01200250000065451</t>
  </si>
  <si>
    <t>303</t>
  </si>
  <si>
    <t>UA01200270000050248</t>
  </si>
  <si>
    <t xml:space="preserve">Сімеїзька </t>
  </si>
  <si>
    <t>304</t>
  </si>
  <si>
    <t>UA01200290000033277</t>
  </si>
  <si>
    <t xml:space="preserve">Фороська </t>
  </si>
  <si>
    <t>305</t>
  </si>
  <si>
    <t>UA01200310000097903</t>
  </si>
  <si>
    <t xml:space="preserve">Ялтинська </t>
  </si>
  <si>
    <t>306</t>
  </si>
  <si>
    <t>Вінницька</t>
  </si>
  <si>
    <t>307</t>
  </si>
  <si>
    <t>308</t>
  </si>
  <si>
    <t>Агрономічна</t>
  </si>
  <si>
    <t>309</t>
  </si>
  <si>
    <t>310</t>
  </si>
  <si>
    <t>Вороновицька</t>
  </si>
  <si>
    <t>311</t>
  </si>
  <si>
    <t>Гніванська</t>
  </si>
  <si>
    <t>312</t>
  </si>
  <si>
    <t>Іллінецька</t>
  </si>
  <si>
    <t>313</t>
  </si>
  <si>
    <t xml:space="preserve">Липовецька </t>
  </si>
  <si>
    <t>314</t>
  </si>
  <si>
    <t>Літинська</t>
  </si>
  <si>
    <t>315</t>
  </si>
  <si>
    <t xml:space="preserve">Лука-Мелешківська </t>
  </si>
  <si>
    <t>316</t>
  </si>
  <si>
    <t>Немирівська</t>
  </si>
  <si>
    <t>317</t>
  </si>
  <si>
    <t>Оратівська</t>
  </si>
  <si>
    <t>318</t>
  </si>
  <si>
    <t xml:space="preserve">Погребищенська </t>
  </si>
  <si>
    <t>319</t>
  </si>
  <si>
    <t>Стрижавська</t>
  </si>
  <si>
    <t>320</t>
  </si>
  <si>
    <t>Сутисківська</t>
  </si>
  <si>
    <t>321</t>
  </si>
  <si>
    <t>Тиврівська</t>
  </si>
  <si>
    <t>322</t>
  </si>
  <si>
    <t>Турбівська</t>
  </si>
  <si>
    <t>323</t>
  </si>
  <si>
    <t>Якушинецька</t>
  </si>
  <si>
    <t>324</t>
  </si>
  <si>
    <t>Бершадська</t>
  </si>
  <si>
    <t>325</t>
  </si>
  <si>
    <t>Гайсинська</t>
  </si>
  <si>
    <t>326</t>
  </si>
  <si>
    <t>Дашівська</t>
  </si>
  <si>
    <t>327</t>
  </si>
  <si>
    <t>Джулинська</t>
  </si>
  <si>
    <t>328</t>
  </si>
  <si>
    <t xml:space="preserve">Краснопільська </t>
  </si>
  <si>
    <t>329</t>
  </si>
  <si>
    <t xml:space="preserve">Кунківська </t>
  </si>
  <si>
    <t>330</t>
  </si>
  <si>
    <t xml:space="preserve">Ладижинська </t>
  </si>
  <si>
    <t>331</t>
  </si>
  <si>
    <t xml:space="preserve">Ободівська </t>
  </si>
  <si>
    <t>332</t>
  </si>
  <si>
    <t xml:space="preserve">Ольгопільська </t>
  </si>
  <si>
    <t>333</t>
  </si>
  <si>
    <t xml:space="preserve">Райгородська </t>
  </si>
  <si>
    <t>334</t>
  </si>
  <si>
    <t>Соболівська</t>
  </si>
  <si>
    <t>335</t>
  </si>
  <si>
    <t>Теплицька</t>
  </si>
  <si>
    <t>336</t>
  </si>
  <si>
    <t>Тростянецька</t>
  </si>
  <si>
    <t>337</t>
  </si>
  <si>
    <t xml:space="preserve">Чечельницька </t>
  </si>
  <si>
    <t>338</t>
  </si>
  <si>
    <t>Барська</t>
  </si>
  <si>
    <t>339</t>
  </si>
  <si>
    <t xml:space="preserve">Джуринська </t>
  </si>
  <si>
    <t>340</t>
  </si>
  <si>
    <t>Жмеринська</t>
  </si>
  <si>
    <t>341</t>
  </si>
  <si>
    <t xml:space="preserve">Копайгородська </t>
  </si>
  <si>
    <t>342</t>
  </si>
  <si>
    <t xml:space="preserve">Мурафська </t>
  </si>
  <si>
    <t>343</t>
  </si>
  <si>
    <t>Северинівська</t>
  </si>
  <si>
    <t>344</t>
  </si>
  <si>
    <t>Станіславчицька</t>
  </si>
  <si>
    <t>345</t>
  </si>
  <si>
    <t>Шаргородська</t>
  </si>
  <si>
    <t>346</t>
  </si>
  <si>
    <t xml:space="preserve">Бабчинецька </t>
  </si>
  <si>
    <t>347</t>
  </si>
  <si>
    <t>Вендичанська</t>
  </si>
  <si>
    <t>348</t>
  </si>
  <si>
    <t>Могилів-Подільська</t>
  </si>
  <si>
    <t>349</t>
  </si>
  <si>
    <t>Мурованокуриловецька</t>
  </si>
  <si>
    <t>350</t>
  </si>
  <si>
    <t>351</t>
  </si>
  <si>
    <t>Ямпільська</t>
  </si>
  <si>
    <t>352</t>
  </si>
  <si>
    <t>Яришівська</t>
  </si>
  <si>
    <t>353</t>
  </si>
  <si>
    <t>Брацлавська</t>
  </si>
  <si>
    <t>354</t>
  </si>
  <si>
    <t>Вапнярська</t>
  </si>
  <si>
    <t>355</t>
  </si>
  <si>
    <t>Городківська</t>
  </si>
  <si>
    <t>356</t>
  </si>
  <si>
    <t>Крижопільська</t>
  </si>
  <si>
    <t>357</t>
  </si>
  <si>
    <t>Піщанська</t>
  </si>
  <si>
    <t>358</t>
  </si>
  <si>
    <t>Студенянська</t>
  </si>
  <si>
    <t>359</t>
  </si>
  <si>
    <t>Томашпільська</t>
  </si>
  <si>
    <t>360</t>
  </si>
  <si>
    <t>Тульчинська</t>
  </si>
  <si>
    <t>361</t>
  </si>
  <si>
    <t>Шпиківська</t>
  </si>
  <si>
    <t>362</t>
  </si>
  <si>
    <t>Глуховецька</t>
  </si>
  <si>
    <t>363</t>
  </si>
  <si>
    <t>Жданівська</t>
  </si>
  <si>
    <t>364</t>
  </si>
  <si>
    <t>Іванівська</t>
  </si>
  <si>
    <t>365</t>
  </si>
  <si>
    <t>Калинівська</t>
  </si>
  <si>
    <t>366</t>
  </si>
  <si>
    <t>Козятинська</t>
  </si>
  <si>
    <t>367</t>
  </si>
  <si>
    <t>Махнівська</t>
  </si>
  <si>
    <t>368</t>
  </si>
  <si>
    <t>Самгородоцька</t>
  </si>
  <si>
    <t>369</t>
  </si>
  <si>
    <t>Уланівська</t>
  </si>
  <si>
    <t>370</t>
  </si>
  <si>
    <t>Хмільницька</t>
  </si>
  <si>
    <t>371</t>
  </si>
  <si>
    <t>Волинська</t>
  </si>
  <si>
    <t>372</t>
  </si>
  <si>
    <t>373</t>
  </si>
  <si>
    <t>Володимир-Волинська</t>
  </si>
  <si>
    <t>374</t>
  </si>
  <si>
    <t>Затурцівська</t>
  </si>
  <si>
    <t>375</t>
  </si>
  <si>
    <t>Зимнівська</t>
  </si>
  <si>
    <t>376</t>
  </si>
  <si>
    <t>Іваничівська</t>
  </si>
  <si>
    <t>377</t>
  </si>
  <si>
    <t>Литовезька</t>
  </si>
  <si>
    <t>378</t>
  </si>
  <si>
    <t>Локачинська</t>
  </si>
  <si>
    <t>379</t>
  </si>
  <si>
    <t>Нововолинська</t>
  </si>
  <si>
    <t>380</t>
  </si>
  <si>
    <t>Оваднівська</t>
  </si>
  <si>
    <t>381</t>
  </si>
  <si>
    <t>Павлівська</t>
  </si>
  <si>
    <t>382</t>
  </si>
  <si>
    <t>Поромівська</t>
  </si>
  <si>
    <t>383</t>
  </si>
  <si>
    <t>Устилузька</t>
  </si>
  <si>
    <t>384</t>
  </si>
  <si>
    <t>Камінь-Каширська</t>
  </si>
  <si>
    <t>385</t>
  </si>
  <si>
    <t>Любешівська</t>
  </si>
  <si>
    <t>386</t>
  </si>
  <si>
    <t>Маневицька</t>
  </si>
  <si>
    <t>387</t>
  </si>
  <si>
    <t>Прилісненська</t>
  </si>
  <si>
    <t>388</t>
  </si>
  <si>
    <t>Сошичненська</t>
  </si>
  <si>
    <t>389</t>
  </si>
  <si>
    <t>Велимченська</t>
  </si>
  <si>
    <t>390</t>
  </si>
  <si>
    <t>Велицька</t>
  </si>
  <si>
    <t>391</t>
  </si>
  <si>
    <t>Вишнівська</t>
  </si>
  <si>
    <t>392</t>
  </si>
  <si>
    <t>Голобська</t>
  </si>
  <si>
    <t>393</t>
  </si>
  <si>
    <t>Головненська</t>
  </si>
  <si>
    <t>394</t>
  </si>
  <si>
    <t>Дубечненська</t>
  </si>
  <si>
    <t>395</t>
  </si>
  <si>
    <t>Дубівська</t>
  </si>
  <si>
    <t>396</t>
  </si>
  <si>
    <t>Заболоттівська</t>
  </si>
  <si>
    <t>397</t>
  </si>
  <si>
    <t>Забродівська</t>
  </si>
  <si>
    <t>398</t>
  </si>
  <si>
    <t>Ковельська</t>
  </si>
  <si>
    <t>399</t>
  </si>
  <si>
    <t>Колодяжненська</t>
  </si>
  <si>
    <t>400</t>
  </si>
  <si>
    <t>Луківська</t>
  </si>
  <si>
    <t>401</t>
  </si>
  <si>
    <t>Люблинецька</t>
  </si>
  <si>
    <t>402</t>
  </si>
  <si>
    <t>Любомльська</t>
  </si>
  <si>
    <t>403</t>
  </si>
  <si>
    <t>Поворська</t>
  </si>
  <si>
    <t>404</t>
  </si>
  <si>
    <t>Ратнівська</t>
  </si>
  <si>
    <t>405</t>
  </si>
  <si>
    <t>406</t>
  </si>
  <si>
    <t>Самарівська</t>
  </si>
  <si>
    <t>407</t>
  </si>
  <si>
    <t>Сереховичівська</t>
  </si>
  <si>
    <t>408</t>
  </si>
  <si>
    <t>Смідинська</t>
  </si>
  <si>
    <t>409</t>
  </si>
  <si>
    <t>Старовижівська</t>
  </si>
  <si>
    <t>410</t>
  </si>
  <si>
    <t>Турійська</t>
  </si>
  <si>
    <t>411</t>
  </si>
  <si>
    <t>Шацька</t>
  </si>
  <si>
    <t>412</t>
  </si>
  <si>
    <t>Берестечківська</t>
  </si>
  <si>
    <t>413</t>
  </si>
  <si>
    <t>Боратинська</t>
  </si>
  <si>
    <t>414</t>
  </si>
  <si>
    <t>Городищенська</t>
  </si>
  <si>
    <t>415</t>
  </si>
  <si>
    <t>Горохівська</t>
  </si>
  <si>
    <t>416</t>
  </si>
  <si>
    <t>Доросинівська</t>
  </si>
  <si>
    <t>417</t>
  </si>
  <si>
    <t>Ківерцівська</t>
  </si>
  <si>
    <t>418</t>
  </si>
  <si>
    <t>Колківська</t>
  </si>
  <si>
    <t>419</t>
  </si>
  <si>
    <t>Копачівська</t>
  </si>
  <si>
    <t>420</t>
  </si>
  <si>
    <t>Луцька</t>
  </si>
  <si>
    <t>421</t>
  </si>
  <si>
    <t>Мар’янівська</t>
  </si>
  <si>
    <t>422</t>
  </si>
  <si>
    <t>Олицька</t>
  </si>
  <si>
    <t>423</t>
  </si>
  <si>
    <t>Підгайцівська</t>
  </si>
  <si>
    <t>424</t>
  </si>
  <si>
    <t>Рожищенська</t>
  </si>
  <si>
    <t>425</t>
  </si>
  <si>
    <t>Торчинська</t>
  </si>
  <si>
    <t>426</t>
  </si>
  <si>
    <t>Цуманська</t>
  </si>
  <si>
    <t>427</t>
  </si>
  <si>
    <t>428</t>
  </si>
  <si>
    <t>429</t>
  </si>
  <si>
    <t>Дніпровська</t>
  </si>
  <si>
    <t>430</t>
  </si>
  <si>
    <t>Китайгородська</t>
  </si>
  <si>
    <t>431</t>
  </si>
  <si>
    <t>Любимівська</t>
  </si>
  <si>
    <t>432</t>
  </si>
  <si>
    <t>Ляшківська</t>
  </si>
  <si>
    <t>433</t>
  </si>
  <si>
    <t>434</t>
  </si>
  <si>
    <t>Могилівська</t>
  </si>
  <si>
    <t>435</t>
  </si>
  <si>
    <t>Новоолександрівська</t>
  </si>
  <si>
    <t>436</t>
  </si>
  <si>
    <t>Новопокровська</t>
  </si>
  <si>
    <t>437</t>
  </si>
  <si>
    <t>Обухівська</t>
  </si>
  <si>
    <t>438</t>
  </si>
  <si>
    <t>Петриківська</t>
  </si>
  <si>
    <t>439</t>
  </si>
  <si>
    <t>Підгородненська</t>
  </si>
  <si>
    <t>440</t>
  </si>
  <si>
    <t>Святовасилівська</t>
  </si>
  <si>
    <t>441</t>
  </si>
  <si>
    <t>Слобожанська</t>
  </si>
  <si>
    <t>442</t>
  </si>
  <si>
    <t>Солонянська</t>
  </si>
  <si>
    <t>443</t>
  </si>
  <si>
    <t>Сурсько-Литовська</t>
  </si>
  <si>
    <t>444</t>
  </si>
  <si>
    <t>Царичанська</t>
  </si>
  <si>
    <t>445</t>
  </si>
  <si>
    <t>Чумаківська</t>
  </si>
  <si>
    <t>446</t>
  </si>
  <si>
    <t>Божедарівська</t>
  </si>
  <si>
    <t>447</t>
  </si>
  <si>
    <t>Верхівцівська</t>
  </si>
  <si>
    <t>448</t>
  </si>
  <si>
    <t>Верхньодніпровська</t>
  </si>
  <si>
    <t>449</t>
  </si>
  <si>
    <t>450</t>
  </si>
  <si>
    <t>Вільногірська</t>
  </si>
  <si>
    <t>451</t>
  </si>
  <si>
    <t>Жовтоводська</t>
  </si>
  <si>
    <t>452</t>
  </si>
  <si>
    <t>Затишнянська</t>
  </si>
  <si>
    <t>453</t>
  </si>
  <si>
    <t>Кам’янська</t>
  </si>
  <si>
    <t>454</t>
  </si>
  <si>
    <t>Криничанська</t>
  </si>
  <si>
    <t>455</t>
  </si>
  <si>
    <t>Лихівська</t>
  </si>
  <si>
    <t>456</t>
  </si>
  <si>
    <t>П’ятихатська</t>
  </si>
  <si>
    <t>457</t>
  </si>
  <si>
    <t>Саксаганська</t>
  </si>
  <si>
    <t>458</t>
  </si>
  <si>
    <t>Апостолівська</t>
  </si>
  <si>
    <t>459</t>
  </si>
  <si>
    <t>Вакулівська</t>
  </si>
  <si>
    <t>460</t>
  </si>
  <si>
    <t>Глеюватська</t>
  </si>
  <si>
    <t>461</t>
  </si>
  <si>
    <t>Гречаноподівська</t>
  </si>
  <si>
    <t>462</t>
  </si>
  <si>
    <t>Грушівська</t>
  </si>
  <si>
    <t>463</t>
  </si>
  <si>
    <t>Девладівська</t>
  </si>
  <si>
    <t>464</t>
  </si>
  <si>
    <t>Зеленодольська</t>
  </si>
  <si>
    <t>465</t>
  </si>
  <si>
    <t>Карпівська</t>
  </si>
  <si>
    <t>466</t>
  </si>
  <si>
    <t>UA12060170000091033</t>
  </si>
  <si>
    <t>Криворізька</t>
  </si>
  <si>
    <t>467</t>
  </si>
  <si>
    <t>Лозуватська</t>
  </si>
  <si>
    <t>468</t>
  </si>
  <si>
    <t>Нивотрудівська</t>
  </si>
  <si>
    <t>469</t>
  </si>
  <si>
    <t>Новолатівська</t>
  </si>
  <si>
    <t>470</t>
  </si>
  <si>
    <t>Новопільська</t>
  </si>
  <si>
    <t>471</t>
  </si>
  <si>
    <t>Софіївська</t>
  </si>
  <si>
    <t>472</t>
  </si>
  <si>
    <t>Широківська</t>
  </si>
  <si>
    <t>473</t>
  </si>
  <si>
    <t>Марганецька</t>
  </si>
  <si>
    <t>474</t>
  </si>
  <si>
    <t>Мирівська</t>
  </si>
  <si>
    <t>475</t>
  </si>
  <si>
    <t>Нікопольська</t>
  </si>
  <si>
    <t>476</t>
  </si>
  <si>
    <t>Першотравневська</t>
  </si>
  <si>
    <t>477</t>
  </si>
  <si>
    <t>Покровська</t>
  </si>
  <si>
    <t>478</t>
  </si>
  <si>
    <t>479</t>
  </si>
  <si>
    <t>Томаківська</t>
  </si>
  <si>
    <t>480</t>
  </si>
  <si>
    <t>Червоногригорівська</t>
  </si>
  <si>
    <t>481</t>
  </si>
  <si>
    <t>Губиниська</t>
  </si>
  <si>
    <t>482</t>
  </si>
  <si>
    <t>Личківська</t>
  </si>
  <si>
    <t>483</t>
  </si>
  <si>
    <t>Магдалинівська</t>
  </si>
  <si>
    <t>484</t>
  </si>
  <si>
    <t>Новомосковська</t>
  </si>
  <si>
    <t>485</t>
  </si>
  <si>
    <t>Перещепинська</t>
  </si>
  <si>
    <t>486</t>
  </si>
  <si>
    <t>487</t>
  </si>
  <si>
    <t>488</t>
  </si>
  <si>
    <t>Чернеччинська</t>
  </si>
  <si>
    <t>489</t>
  </si>
  <si>
    <t>Богданівська</t>
  </si>
  <si>
    <t>490</t>
  </si>
  <si>
    <t>Вербківська</t>
  </si>
  <si>
    <t>491</t>
  </si>
  <si>
    <t>Межиріцька</t>
  </si>
  <si>
    <t>492</t>
  </si>
  <si>
    <t>Павлоградська</t>
  </si>
  <si>
    <t>493</t>
  </si>
  <si>
    <t>Тернівська</t>
  </si>
  <si>
    <t>494</t>
  </si>
  <si>
    <t>Троїцька</t>
  </si>
  <si>
    <t>495</t>
  </si>
  <si>
    <t>Юр’ївська</t>
  </si>
  <si>
    <t>496</t>
  </si>
  <si>
    <t>Брагинівська</t>
  </si>
  <si>
    <t>497</t>
  </si>
  <si>
    <t>Васильківська</t>
  </si>
  <si>
    <t>498</t>
  </si>
  <si>
    <t>Великомихайлівська</t>
  </si>
  <si>
    <t>499</t>
  </si>
  <si>
    <t>Дубовиківська</t>
  </si>
  <si>
    <t>500</t>
  </si>
  <si>
    <t>Зайцівська</t>
  </si>
  <si>
    <t>501</t>
  </si>
  <si>
    <t>Іларіонівська</t>
  </si>
  <si>
    <t>502</t>
  </si>
  <si>
    <t>Маломихайлівська</t>
  </si>
  <si>
    <t>503</t>
  </si>
  <si>
    <t>Межівська</t>
  </si>
  <si>
    <t>504</t>
  </si>
  <si>
    <t>505</t>
  </si>
  <si>
    <t>Новопавлівська</t>
  </si>
  <si>
    <t>506</t>
  </si>
  <si>
    <t>Першотравенська</t>
  </si>
  <si>
    <t>507</t>
  </si>
  <si>
    <t>Петропавлівська</t>
  </si>
  <si>
    <t>508</t>
  </si>
  <si>
    <t>509</t>
  </si>
  <si>
    <t>Раївська</t>
  </si>
  <si>
    <t>510</t>
  </si>
  <si>
    <t>Роздорська</t>
  </si>
  <si>
    <t>511</t>
  </si>
  <si>
    <t>Синельниківська</t>
  </si>
  <si>
    <t>512</t>
  </si>
  <si>
    <t>Славгородська</t>
  </si>
  <si>
    <t>513</t>
  </si>
  <si>
    <t>Слов’янська</t>
  </si>
  <si>
    <t>514</t>
  </si>
  <si>
    <t>Українська</t>
  </si>
  <si>
    <t>515</t>
  </si>
  <si>
    <t>Донецька</t>
  </si>
  <si>
    <t>516</t>
  </si>
  <si>
    <t>517</t>
  </si>
  <si>
    <t>Бахмутська</t>
  </si>
  <si>
    <t>518</t>
  </si>
  <si>
    <t>Званівська</t>
  </si>
  <si>
    <t>519</t>
  </si>
  <si>
    <t>Світлодарська</t>
  </si>
  <si>
    <t>520</t>
  </si>
  <si>
    <t>Сіверська</t>
  </si>
  <si>
    <t>521</t>
  </si>
  <si>
    <t>Соледарська</t>
  </si>
  <si>
    <t>522</t>
  </si>
  <si>
    <t>Торецька</t>
  </si>
  <si>
    <t>523</t>
  </si>
  <si>
    <t>Часовоярська</t>
  </si>
  <si>
    <t>524</t>
  </si>
  <si>
    <t>Великоновосілківська</t>
  </si>
  <si>
    <t>525</t>
  </si>
  <si>
    <t>Волноваська</t>
  </si>
  <si>
    <t>526</t>
  </si>
  <si>
    <t>Вугледарська</t>
  </si>
  <si>
    <t>527</t>
  </si>
  <si>
    <t>Комарська</t>
  </si>
  <si>
    <t>528</t>
  </si>
  <si>
    <t>Мирненська</t>
  </si>
  <si>
    <t>529</t>
  </si>
  <si>
    <t>Ольгинська</t>
  </si>
  <si>
    <t>530</t>
  </si>
  <si>
    <t>Старомлинівська</t>
  </si>
  <si>
    <t>531</t>
  </si>
  <si>
    <t>Хлібодарівська</t>
  </si>
  <si>
    <t>532</t>
  </si>
  <si>
    <t>Вуглегірська</t>
  </si>
  <si>
    <t>533</t>
  </si>
  <si>
    <t>Горлівська</t>
  </si>
  <si>
    <t>534</t>
  </si>
  <si>
    <t>Дебальцівська</t>
  </si>
  <si>
    <t>535</t>
  </si>
  <si>
    <t>Єнакієвська</t>
  </si>
  <si>
    <t>536</t>
  </si>
  <si>
    <t>537</t>
  </si>
  <si>
    <t>Сніжнянська</t>
  </si>
  <si>
    <t>538</t>
  </si>
  <si>
    <t>Хрестівська</t>
  </si>
  <si>
    <t>539</t>
  </si>
  <si>
    <t>Чистяківська</t>
  </si>
  <si>
    <t>540</t>
  </si>
  <si>
    <t>Шахтарська</t>
  </si>
  <si>
    <t>541</t>
  </si>
  <si>
    <t>Амвросіївська</t>
  </si>
  <si>
    <t>542</t>
  </si>
  <si>
    <t>543</t>
  </si>
  <si>
    <t>Іловайська</t>
  </si>
  <si>
    <t>544</t>
  </si>
  <si>
    <t>Макіївська</t>
  </si>
  <si>
    <t>545</t>
  </si>
  <si>
    <t>Харцизька</t>
  </si>
  <si>
    <t>546</t>
  </si>
  <si>
    <t>Ясинуватська</t>
  </si>
  <si>
    <t>547</t>
  </si>
  <si>
    <t>Бойківська</t>
  </si>
  <si>
    <t>548</t>
  </si>
  <si>
    <t>Докучаєвська</t>
  </si>
  <si>
    <t>549</t>
  </si>
  <si>
    <t>Кальміуська</t>
  </si>
  <si>
    <t>550</t>
  </si>
  <si>
    <t>Новоазовська</t>
  </si>
  <si>
    <t>551</t>
  </si>
  <si>
    <t>Старобешівська</t>
  </si>
  <si>
    <t>552</t>
  </si>
  <si>
    <t>Андріївська</t>
  </si>
  <si>
    <t>553</t>
  </si>
  <si>
    <t>Дружківська</t>
  </si>
  <si>
    <t>554</t>
  </si>
  <si>
    <t>Іллінівська</t>
  </si>
  <si>
    <t>555</t>
  </si>
  <si>
    <t>Костянтинівська</t>
  </si>
  <si>
    <t>556</t>
  </si>
  <si>
    <t>Краматорська</t>
  </si>
  <si>
    <t>557</t>
  </si>
  <si>
    <t>Лиманська</t>
  </si>
  <si>
    <t>558</t>
  </si>
  <si>
    <t>559</t>
  </si>
  <si>
    <t>Новодонецька</t>
  </si>
  <si>
    <t>560</t>
  </si>
  <si>
    <t>Олександрівська</t>
  </si>
  <si>
    <t>561</t>
  </si>
  <si>
    <t>Святогірська</t>
  </si>
  <si>
    <t>562</t>
  </si>
  <si>
    <t>563</t>
  </si>
  <si>
    <t>564</t>
  </si>
  <si>
    <t>Кальчицька</t>
  </si>
  <si>
    <t>565</t>
  </si>
  <si>
    <t>Мангушська</t>
  </si>
  <si>
    <t>566</t>
  </si>
  <si>
    <t>Маріупольська</t>
  </si>
  <si>
    <t>567</t>
  </si>
  <si>
    <t>Нікольська</t>
  </si>
  <si>
    <t>568</t>
  </si>
  <si>
    <t>Сартанська</t>
  </si>
  <si>
    <t>569</t>
  </si>
  <si>
    <t>Авдіївська</t>
  </si>
  <si>
    <t>570</t>
  </si>
  <si>
    <t>Білозерська</t>
  </si>
  <si>
    <t>571</t>
  </si>
  <si>
    <t>Гродівська</t>
  </si>
  <si>
    <t>572</t>
  </si>
  <si>
    <t>Добропільська</t>
  </si>
  <si>
    <t>573</t>
  </si>
  <si>
    <t>574</t>
  </si>
  <si>
    <t>Курахівська</t>
  </si>
  <si>
    <t>575</t>
  </si>
  <si>
    <t>Мар’їнська</t>
  </si>
  <si>
    <t>576</t>
  </si>
  <si>
    <t>Мирноградська</t>
  </si>
  <si>
    <t>577</t>
  </si>
  <si>
    <t>Новогродівська</t>
  </si>
  <si>
    <t>578</t>
  </si>
  <si>
    <t>Очеретинська</t>
  </si>
  <si>
    <t>579</t>
  </si>
  <si>
    <t>580</t>
  </si>
  <si>
    <t>Селидівська</t>
  </si>
  <si>
    <t>581</t>
  </si>
  <si>
    <t>Удачненська</t>
  </si>
  <si>
    <t>582</t>
  </si>
  <si>
    <t>Шахівська</t>
  </si>
  <si>
    <t>583</t>
  </si>
  <si>
    <t>584</t>
  </si>
  <si>
    <t>585</t>
  </si>
  <si>
    <t>Андрушівська</t>
  </si>
  <si>
    <t>586</t>
  </si>
  <si>
    <t>Бердичівська</t>
  </si>
  <si>
    <t>587</t>
  </si>
  <si>
    <t>Вчорайшенська</t>
  </si>
  <si>
    <t>588</t>
  </si>
  <si>
    <t>Гришковецька</t>
  </si>
  <si>
    <t>589</t>
  </si>
  <si>
    <t>Краснопільська</t>
  </si>
  <si>
    <t>590</t>
  </si>
  <si>
    <t>Райгородоцька</t>
  </si>
  <si>
    <t>591</t>
  </si>
  <si>
    <t>Ружинська</t>
  </si>
  <si>
    <t>592</t>
  </si>
  <si>
    <t>Семенівська</t>
  </si>
  <si>
    <t>593</t>
  </si>
  <si>
    <t>Червоненська</t>
  </si>
  <si>
    <t>594</t>
  </si>
  <si>
    <t>Швайківська</t>
  </si>
  <si>
    <t>595</t>
  </si>
  <si>
    <t xml:space="preserve">Андрушківська </t>
  </si>
  <si>
    <t>596</t>
  </si>
  <si>
    <t>Березівська</t>
  </si>
  <si>
    <t>597</t>
  </si>
  <si>
    <t>Брусилівська</t>
  </si>
  <si>
    <t>598</t>
  </si>
  <si>
    <t>Високівська</t>
  </si>
  <si>
    <t>599</t>
  </si>
  <si>
    <t>Вишевицька</t>
  </si>
  <si>
    <t>600</t>
  </si>
  <si>
    <t>Вільшанська</t>
  </si>
  <si>
    <t>601</t>
  </si>
  <si>
    <t>Волицька</t>
  </si>
  <si>
    <t>602</t>
  </si>
  <si>
    <t>Глибочицька</t>
  </si>
  <si>
    <t>603</t>
  </si>
  <si>
    <t>Городоцька</t>
  </si>
  <si>
    <t>604</t>
  </si>
  <si>
    <t>605</t>
  </si>
  <si>
    <t>Квітнева</t>
  </si>
  <si>
    <t>606</t>
  </si>
  <si>
    <t>Корнинська</t>
  </si>
  <si>
    <t>607</t>
  </si>
  <si>
    <t>Коростишівська</t>
  </si>
  <si>
    <t>608</t>
  </si>
  <si>
    <t>Курненська</t>
  </si>
  <si>
    <t>609</t>
  </si>
  <si>
    <t>Любарська</t>
  </si>
  <si>
    <t>610</t>
  </si>
  <si>
    <t>Миропільська</t>
  </si>
  <si>
    <t>611</t>
  </si>
  <si>
    <t>Новоборівська</t>
  </si>
  <si>
    <t>612</t>
  </si>
  <si>
    <t>Новогуйвинська</t>
  </si>
  <si>
    <t>613</t>
  </si>
  <si>
    <t>Оліївська</t>
  </si>
  <si>
    <t>614</t>
  </si>
  <si>
    <t>Попільнянська</t>
  </si>
  <si>
    <t>615</t>
  </si>
  <si>
    <t>Потіївська</t>
  </si>
  <si>
    <t>616</t>
  </si>
  <si>
    <t>Пулинська</t>
  </si>
  <si>
    <t>617</t>
  </si>
  <si>
    <t>Радомишльська</t>
  </si>
  <si>
    <t>618</t>
  </si>
  <si>
    <t>Романівська</t>
  </si>
  <si>
    <t>619</t>
  </si>
  <si>
    <t>Станишівська</t>
  </si>
  <si>
    <t>620</t>
  </si>
  <si>
    <t>Старосілецька</t>
  </si>
  <si>
    <t>621</t>
  </si>
  <si>
    <t>Тетерівська</t>
  </si>
  <si>
    <t>622</t>
  </si>
  <si>
    <t>Харитонівська</t>
  </si>
  <si>
    <t>623</t>
  </si>
  <si>
    <t>Хорошівська</t>
  </si>
  <si>
    <t>624</t>
  </si>
  <si>
    <t>Черняхівська</t>
  </si>
  <si>
    <t>625</t>
  </si>
  <si>
    <t>Чуднівська</t>
  </si>
  <si>
    <t>626</t>
  </si>
  <si>
    <t>Білокоровицька</t>
  </si>
  <si>
    <t>627</t>
  </si>
  <si>
    <t>Гладковицька</t>
  </si>
  <si>
    <t>628</t>
  </si>
  <si>
    <t>Горщиківська</t>
  </si>
  <si>
    <t>629</t>
  </si>
  <si>
    <t>Іршанська</t>
  </si>
  <si>
    <t>630</t>
  </si>
  <si>
    <t>Коростенська</t>
  </si>
  <si>
    <t>631</t>
  </si>
  <si>
    <t>Лугинська</t>
  </si>
  <si>
    <t>632</t>
  </si>
  <si>
    <t>Малинська</t>
  </si>
  <si>
    <t>633</t>
  </si>
  <si>
    <t>Народицька</t>
  </si>
  <si>
    <t>634</t>
  </si>
  <si>
    <t>Овруцька</t>
  </si>
  <si>
    <t>635</t>
  </si>
  <si>
    <t>Олевська</t>
  </si>
  <si>
    <t>636</t>
  </si>
  <si>
    <t>Словечанська</t>
  </si>
  <si>
    <t>637</t>
  </si>
  <si>
    <t>Ушомирська</t>
  </si>
  <si>
    <t>638</t>
  </si>
  <si>
    <t>Чоповицька</t>
  </si>
  <si>
    <t>639</t>
  </si>
  <si>
    <t>Баранівська</t>
  </si>
  <si>
    <t>640</t>
  </si>
  <si>
    <t>Барашівська</t>
  </si>
  <si>
    <t>641</t>
  </si>
  <si>
    <t>Брониківська</t>
  </si>
  <si>
    <t>642</t>
  </si>
  <si>
    <t>Городницька</t>
  </si>
  <si>
    <t>643</t>
  </si>
  <si>
    <t>Довбиська</t>
  </si>
  <si>
    <t>644</t>
  </si>
  <si>
    <t>Дубрівська</t>
  </si>
  <si>
    <t>645</t>
  </si>
  <si>
    <t>Ємільчинська</t>
  </si>
  <si>
    <t>646</t>
  </si>
  <si>
    <t>Новоград-Волинська</t>
  </si>
  <si>
    <t>647</t>
  </si>
  <si>
    <t>Піщівська</t>
  </si>
  <si>
    <t>648</t>
  </si>
  <si>
    <t>Стриївська</t>
  </si>
  <si>
    <t>649</t>
  </si>
  <si>
    <t>Чижівська</t>
  </si>
  <si>
    <t>650</t>
  </si>
  <si>
    <t>Ярунська</t>
  </si>
  <si>
    <t>651</t>
  </si>
  <si>
    <t>Закарпатська</t>
  </si>
  <si>
    <t>652</t>
  </si>
  <si>
    <t>653</t>
  </si>
  <si>
    <t>Батівська</t>
  </si>
  <si>
    <t>654</t>
  </si>
  <si>
    <t>Берегівська</t>
  </si>
  <si>
    <t>655</t>
  </si>
  <si>
    <t>Великоберезька</t>
  </si>
  <si>
    <t>656</t>
  </si>
  <si>
    <t>Великобийганська</t>
  </si>
  <si>
    <t>657</t>
  </si>
  <si>
    <t>Вилоцька</t>
  </si>
  <si>
    <t>658</t>
  </si>
  <si>
    <t>659</t>
  </si>
  <si>
    <t>660</t>
  </si>
  <si>
    <t>Королівська</t>
  </si>
  <si>
    <t>661</t>
  </si>
  <si>
    <t>Косоньська</t>
  </si>
  <si>
    <t>662</t>
  </si>
  <si>
    <t>Пийтерфолвівська</t>
  </si>
  <si>
    <t>663</t>
  </si>
  <si>
    <t>Великолучківська</t>
  </si>
  <si>
    <t>664</t>
  </si>
  <si>
    <t>Верхньокоропецька</t>
  </si>
  <si>
    <t>665</t>
  </si>
  <si>
    <t>Воловецька</t>
  </si>
  <si>
    <t>666</t>
  </si>
  <si>
    <t>Горондівська</t>
  </si>
  <si>
    <t>667</t>
  </si>
  <si>
    <t>Жденіївська</t>
  </si>
  <si>
    <t>668</t>
  </si>
  <si>
    <t>Івановецька</t>
  </si>
  <si>
    <t>669</t>
  </si>
  <si>
    <t>Кольчинська</t>
  </si>
  <si>
    <t>670</t>
  </si>
  <si>
    <t>Мукачівська</t>
  </si>
  <si>
    <t>671</t>
  </si>
  <si>
    <t>Неліпинська</t>
  </si>
  <si>
    <t>672</t>
  </si>
  <si>
    <t>Нижньоворітська</t>
  </si>
  <si>
    <t>673</t>
  </si>
  <si>
    <t>Полянська</t>
  </si>
  <si>
    <t>674</t>
  </si>
  <si>
    <t>Свалявська</t>
  </si>
  <si>
    <t>675</t>
  </si>
  <si>
    <t>Чинадіївська</t>
  </si>
  <si>
    <t>676</t>
  </si>
  <si>
    <t>Богданська</t>
  </si>
  <si>
    <t>677</t>
  </si>
  <si>
    <t>Великобичківська</t>
  </si>
  <si>
    <t>678</t>
  </si>
  <si>
    <t>Рахівська</t>
  </si>
  <si>
    <t>679</t>
  </si>
  <si>
    <t>Ясінянська</t>
  </si>
  <si>
    <t>680</t>
  </si>
  <si>
    <t>Бедевлянська</t>
  </si>
  <si>
    <t>681</t>
  </si>
  <si>
    <t>Буштинська</t>
  </si>
  <si>
    <t>682</t>
  </si>
  <si>
    <t>Вільховецька</t>
  </si>
  <si>
    <t>683</t>
  </si>
  <si>
    <t>684</t>
  </si>
  <si>
    <t>Нересницька</t>
  </si>
  <si>
    <t>685</t>
  </si>
  <si>
    <t>Солотвинська</t>
  </si>
  <si>
    <t>686</t>
  </si>
  <si>
    <t>Тересвянська</t>
  </si>
  <si>
    <t>687</t>
  </si>
  <si>
    <t>Тячівська</t>
  </si>
  <si>
    <t>688</t>
  </si>
  <si>
    <t>Углянська</t>
  </si>
  <si>
    <t>689</t>
  </si>
  <si>
    <t>Усть-Чорнянська</t>
  </si>
  <si>
    <t>690</t>
  </si>
  <si>
    <t>Баранинська</t>
  </si>
  <si>
    <t>691</t>
  </si>
  <si>
    <t>Великоберезнянська</t>
  </si>
  <si>
    <t>692</t>
  </si>
  <si>
    <t>Великодобронська</t>
  </si>
  <si>
    <t>693</t>
  </si>
  <si>
    <t>Дубриницько-Малоберезнянська</t>
  </si>
  <si>
    <t>694</t>
  </si>
  <si>
    <t>Костринська</t>
  </si>
  <si>
    <t>695</t>
  </si>
  <si>
    <t>Оноківська</t>
  </si>
  <si>
    <t>696</t>
  </si>
  <si>
    <t>Перечинська</t>
  </si>
  <si>
    <t>697</t>
  </si>
  <si>
    <t>Середнянська</t>
  </si>
  <si>
    <t>698</t>
  </si>
  <si>
    <t>Ставненська</t>
  </si>
  <si>
    <t>699</t>
  </si>
  <si>
    <t>Сюртівська</t>
  </si>
  <si>
    <t>700</t>
  </si>
  <si>
    <t>Тур’є-Реметівська</t>
  </si>
  <si>
    <t>701</t>
  </si>
  <si>
    <t>Ужгородська</t>
  </si>
  <si>
    <t>702</t>
  </si>
  <si>
    <t>Холмківська</t>
  </si>
  <si>
    <t>703</t>
  </si>
  <si>
    <t>Чопська</t>
  </si>
  <si>
    <t>704</t>
  </si>
  <si>
    <t>Білківська</t>
  </si>
  <si>
    <t>705</t>
  </si>
  <si>
    <t>Вишківська</t>
  </si>
  <si>
    <t>706</t>
  </si>
  <si>
    <t>Горінчівська</t>
  </si>
  <si>
    <t>707</t>
  </si>
  <si>
    <t>Довжанська</t>
  </si>
  <si>
    <t>708</t>
  </si>
  <si>
    <t>Драгівська</t>
  </si>
  <si>
    <t>709</t>
  </si>
  <si>
    <t>Зарічанська</t>
  </si>
  <si>
    <t>710</t>
  </si>
  <si>
    <t>Іршавська</t>
  </si>
  <si>
    <t>711</t>
  </si>
  <si>
    <t>Керецьківська</t>
  </si>
  <si>
    <t>712</t>
  </si>
  <si>
    <t>Колочавська</t>
  </si>
  <si>
    <t>713</t>
  </si>
  <si>
    <t>Міжгірська</t>
  </si>
  <si>
    <t>714</t>
  </si>
  <si>
    <t>Пилипецька</t>
  </si>
  <si>
    <t>715</t>
  </si>
  <si>
    <t>Синевирська</t>
  </si>
  <si>
    <t>716</t>
  </si>
  <si>
    <t>Хустська</t>
  </si>
  <si>
    <t>717</t>
  </si>
  <si>
    <t>718</t>
  </si>
  <si>
    <t>719</t>
  </si>
  <si>
    <t>Андрівська</t>
  </si>
  <si>
    <t>720</t>
  </si>
  <si>
    <t>721</t>
  </si>
  <si>
    <t>Бердянська</t>
  </si>
  <si>
    <t>722</t>
  </si>
  <si>
    <t>Берестівська</t>
  </si>
  <si>
    <t>723</t>
  </si>
  <si>
    <t>Коларівська</t>
  </si>
  <si>
    <t>724</t>
  </si>
  <si>
    <t>Осипенківська</t>
  </si>
  <si>
    <t>725</t>
  </si>
  <si>
    <t>Приморська</t>
  </si>
  <si>
    <t>726</t>
  </si>
  <si>
    <t>727</t>
  </si>
  <si>
    <t>Благовіщенська</t>
  </si>
  <si>
    <t>728</t>
  </si>
  <si>
    <t>Василівська</t>
  </si>
  <si>
    <t>729</t>
  </si>
  <si>
    <t>Великобілозерська</t>
  </si>
  <si>
    <t>730</t>
  </si>
  <si>
    <t>Водянська</t>
  </si>
  <si>
    <t>731</t>
  </si>
  <si>
    <t>Дніпрорудненська</t>
  </si>
  <si>
    <t>732</t>
  </si>
  <si>
    <t>Енергодарська</t>
  </si>
  <si>
    <t>733</t>
  </si>
  <si>
    <t>Кам’янсько-Дніпровська</t>
  </si>
  <si>
    <t>734</t>
  </si>
  <si>
    <t>Малобілозерська</t>
  </si>
  <si>
    <t>735</t>
  </si>
  <si>
    <t>Михайлівська</t>
  </si>
  <si>
    <t>736</t>
  </si>
  <si>
    <t>Роздольська</t>
  </si>
  <si>
    <t>737</t>
  </si>
  <si>
    <t>Степногірська</t>
  </si>
  <si>
    <t>738</t>
  </si>
  <si>
    <t>Біленьківська</t>
  </si>
  <si>
    <t>739</t>
  </si>
  <si>
    <t>Вільнянська</t>
  </si>
  <si>
    <t>740</t>
  </si>
  <si>
    <t>Долинська</t>
  </si>
  <si>
    <t>741</t>
  </si>
  <si>
    <t>742</t>
  </si>
  <si>
    <t>Комишуваська</t>
  </si>
  <si>
    <t>743</t>
  </si>
  <si>
    <t>Кушугумська</t>
  </si>
  <si>
    <t>744</t>
  </si>
  <si>
    <t>Матвіївська</t>
  </si>
  <si>
    <t>745</t>
  </si>
  <si>
    <t>746</t>
  </si>
  <si>
    <t>Михайло-Лукашівська</t>
  </si>
  <si>
    <t>747</t>
  </si>
  <si>
    <t>Новомиколаївська</t>
  </si>
  <si>
    <t>748</t>
  </si>
  <si>
    <t>749</t>
  </si>
  <si>
    <t>750</t>
  </si>
  <si>
    <t>Петро-Михайлівська</t>
  </si>
  <si>
    <t>751</t>
  </si>
  <si>
    <t>Степненська</t>
  </si>
  <si>
    <t>752</t>
  </si>
  <si>
    <t>Таврійська</t>
  </si>
  <si>
    <t>753</t>
  </si>
  <si>
    <t>Тернуватська</t>
  </si>
  <si>
    <t>754</t>
  </si>
  <si>
    <t>755</t>
  </si>
  <si>
    <t>Веселівська</t>
  </si>
  <si>
    <t>756</t>
  </si>
  <si>
    <t>Кирилівська</t>
  </si>
  <si>
    <t>757</t>
  </si>
  <si>
    <t>758</t>
  </si>
  <si>
    <t>Мелітопольська</t>
  </si>
  <si>
    <t>759</t>
  </si>
  <si>
    <t>760</t>
  </si>
  <si>
    <t>Новенська</t>
  </si>
  <si>
    <t>761</t>
  </si>
  <si>
    <t>Новобогданівська</t>
  </si>
  <si>
    <t>762</t>
  </si>
  <si>
    <t>Нововасилівська</t>
  </si>
  <si>
    <t>763</t>
  </si>
  <si>
    <t>Новоуспенівська</t>
  </si>
  <si>
    <t>764</t>
  </si>
  <si>
    <t>765</t>
  </si>
  <si>
    <t>Плодородненська</t>
  </si>
  <si>
    <t>766</t>
  </si>
  <si>
    <t>Приазовська</t>
  </si>
  <si>
    <t>767</t>
  </si>
  <si>
    <t>768</t>
  </si>
  <si>
    <t>Терпіннівська</t>
  </si>
  <si>
    <t>769</t>
  </si>
  <si>
    <t>Чкаловська</t>
  </si>
  <si>
    <t>770</t>
  </si>
  <si>
    <t>Якимівська</t>
  </si>
  <si>
    <t>771</t>
  </si>
  <si>
    <t>Більмацька</t>
  </si>
  <si>
    <t>772</t>
  </si>
  <si>
    <t>Воздвижівська</t>
  </si>
  <si>
    <t>773</t>
  </si>
  <si>
    <t>Воскресенська</t>
  </si>
  <si>
    <t>774</t>
  </si>
  <si>
    <t>Гуляйпільська</t>
  </si>
  <si>
    <t>775</t>
  </si>
  <si>
    <t>Комиш-Зорянська</t>
  </si>
  <si>
    <t>776</t>
  </si>
  <si>
    <t>Малинівська</t>
  </si>
  <si>
    <t>777</t>
  </si>
  <si>
    <t>Малотокмачанська</t>
  </si>
  <si>
    <t>778</t>
  </si>
  <si>
    <t>Молочанська</t>
  </si>
  <si>
    <t>779</t>
  </si>
  <si>
    <t>Оріхівська</t>
  </si>
  <si>
    <t>780</t>
  </si>
  <si>
    <t>Пологівська</t>
  </si>
  <si>
    <t>781</t>
  </si>
  <si>
    <t>Преображенська</t>
  </si>
  <si>
    <t>782</t>
  </si>
  <si>
    <t>Розівська</t>
  </si>
  <si>
    <t>783</t>
  </si>
  <si>
    <t>Смирновська</t>
  </si>
  <si>
    <t>784</t>
  </si>
  <si>
    <t>Токмацька</t>
  </si>
  <si>
    <t>785</t>
  </si>
  <si>
    <t>Федорівська</t>
  </si>
  <si>
    <t>786</t>
  </si>
  <si>
    <t>Івано-Франківська</t>
  </si>
  <si>
    <t>787</t>
  </si>
  <si>
    <t>788</t>
  </si>
  <si>
    <t>Білоберізька</t>
  </si>
  <si>
    <t>789</t>
  </si>
  <si>
    <t>Верховинська</t>
  </si>
  <si>
    <t>790</t>
  </si>
  <si>
    <t>Зеленська</t>
  </si>
  <si>
    <t>791</t>
  </si>
  <si>
    <t>Більшівцівська</t>
  </si>
  <si>
    <t>792</t>
  </si>
  <si>
    <t>Богородчанська</t>
  </si>
  <si>
    <t>793</t>
  </si>
  <si>
    <t>Букачівська</t>
  </si>
  <si>
    <t>794</t>
  </si>
  <si>
    <t>Бурштинська</t>
  </si>
  <si>
    <t>795</t>
  </si>
  <si>
    <t>Галицька</t>
  </si>
  <si>
    <t>796</t>
  </si>
  <si>
    <t>Дзвиняцька</t>
  </si>
  <si>
    <t>797</t>
  </si>
  <si>
    <t>Дубовецька</t>
  </si>
  <si>
    <t>798</t>
  </si>
  <si>
    <t>Єзупільська</t>
  </si>
  <si>
    <t>799</t>
  </si>
  <si>
    <t>Загвіздянська</t>
  </si>
  <si>
    <t>800</t>
  </si>
  <si>
    <t>801</t>
  </si>
  <si>
    <t>Лисецька</t>
  </si>
  <si>
    <t>802</t>
  </si>
  <si>
    <t>Обертинська</t>
  </si>
  <si>
    <t>803</t>
  </si>
  <si>
    <t>Олешанська</t>
  </si>
  <si>
    <t>804</t>
  </si>
  <si>
    <t>Рогатинська</t>
  </si>
  <si>
    <t>805</t>
  </si>
  <si>
    <t>806</t>
  </si>
  <si>
    <t>Старобогородчанська</t>
  </si>
  <si>
    <t>807</t>
  </si>
  <si>
    <t>Тисменицька</t>
  </si>
  <si>
    <t>808</t>
  </si>
  <si>
    <t>Тлумацька</t>
  </si>
  <si>
    <t>809</t>
  </si>
  <si>
    <t>Угринівська</t>
  </si>
  <si>
    <t>810</t>
  </si>
  <si>
    <t>Ямницька</t>
  </si>
  <si>
    <t>811</t>
  </si>
  <si>
    <t>Болехівська</t>
  </si>
  <si>
    <t>812</t>
  </si>
  <si>
    <t>Брошнів-Осадська</t>
  </si>
  <si>
    <t>813</t>
  </si>
  <si>
    <t>Верхнянська</t>
  </si>
  <si>
    <t>814</t>
  </si>
  <si>
    <t>Вигодська</t>
  </si>
  <si>
    <t>815</t>
  </si>
  <si>
    <t>Витвицька</t>
  </si>
  <si>
    <t>816</t>
  </si>
  <si>
    <t>Войнилівська</t>
  </si>
  <si>
    <t>817</t>
  </si>
  <si>
    <t>818</t>
  </si>
  <si>
    <t>819</t>
  </si>
  <si>
    <t>Калуська</t>
  </si>
  <si>
    <t>820</t>
  </si>
  <si>
    <t>Новицька</t>
  </si>
  <si>
    <t>821</t>
  </si>
  <si>
    <t>Перегінська</t>
  </si>
  <si>
    <t>822</t>
  </si>
  <si>
    <t>Рожнятівська</t>
  </si>
  <si>
    <t>823</t>
  </si>
  <si>
    <t>Спаська</t>
  </si>
  <si>
    <t>824</t>
  </si>
  <si>
    <t>Гвіздецька</t>
  </si>
  <si>
    <t>825</t>
  </si>
  <si>
    <t>Городенківська</t>
  </si>
  <si>
    <t>826</t>
  </si>
  <si>
    <t>Заболотівська</t>
  </si>
  <si>
    <t>827</t>
  </si>
  <si>
    <t>Коломийська</t>
  </si>
  <si>
    <t>828</t>
  </si>
  <si>
    <t>Коршівська</t>
  </si>
  <si>
    <t>829</t>
  </si>
  <si>
    <t>Матеївецька</t>
  </si>
  <si>
    <t>830</t>
  </si>
  <si>
    <t>Нижньовербізька</t>
  </si>
  <si>
    <t>831</t>
  </si>
  <si>
    <t>Отинійська</t>
  </si>
  <si>
    <t>832</t>
  </si>
  <si>
    <t>Печеніжинська</t>
  </si>
  <si>
    <t>833</t>
  </si>
  <si>
    <t>Підгайчиківська</t>
  </si>
  <si>
    <t>834</t>
  </si>
  <si>
    <t>П’ядицька</t>
  </si>
  <si>
    <t>835</t>
  </si>
  <si>
    <t>Снятинська</t>
  </si>
  <si>
    <t>836</t>
  </si>
  <si>
    <t>Чернелицька</t>
  </si>
  <si>
    <t>837</t>
  </si>
  <si>
    <t>Косівська</t>
  </si>
  <si>
    <t>838</t>
  </si>
  <si>
    <t>Космацька</t>
  </si>
  <si>
    <t>839</t>
  </si>
  <si>
    <t>Кутська</t>
  </si>
  <si>
    <t>840</t>
  </si>
  <si>
    <t>Рожнівська</t>
  </si>
  <si>
    <t>841</t>
  </si>
  <si>
    <t>Яблунівська</t>
  </si>
  <si>
    <t>842</t>
  </si>
  <si>
    <t>Ворохтянська</t>
  </si>
  <si>
    <t>843</t>
  </si>
  <si>
    <t>Делятинська</t>
  </si>
  <si>
    <t>844</t>
  </si>
  <si>
    <t>Ланчинська</t>
  </si>
  <si>
    <t>845</t>
  </si>
  <si>
    <t>Надвірнянська</t>
  </si>
  <si>
    <t>846</t>
  </si>
  <si>
    <t>Пасічнянська</t>
  </si>
  <si>
    <t>847</t>
  </si>
  <si>
    <t>Переріслянська</t>
  </si>
  <si>
    <t>848</t>
  </si>
  <si>
    <t>Поляницька</t>
  </si>
  <si>
    <t>849</t>
  </si>
  <si>
    <t>Яремчанська</t>
  </si>
  <si>
    <t>850</t>
  </si>
  <si>
    <t>851</t>
  </si>
  <si>
    <t>852</t>
  </si>
  <si>
    <t>Білоцерківська</t>
  </si>
  <si>
    <t>853</t>
  </si>
  <si>
    <t>Володарська</t>
  </si>
  <si>
    <t>854</t>
  </si>
  <si>
    <t>Гребінківська</t>
  </si>
  <si>
    <t>855</t>
  </si>
  <si>
    <t>Ковалівська</t>
  </si>
  <si>
    <t>856</t>
  </si>
  <si>
    <t>Маловільшанська</t>
  </si>
  <si>
    <t>857</t>
  </si>
  <si>
    <t>Медвинська</t>
  </si>
  <si>
    <t>858</t>
  </si>
  <si>
    <t>Рокитнянська</t>
  </si>
  <si>
    <t>859</t>
  </si>
  <si>
    <t>Сквирська</t>
  </si>
  <si>
    <t>860</t>
  </si>
  <si>
    <t>Ставищенська</t>
  </si>
  <si>
    <t>861</t>
  </si>
  <si>
    <t>Таращанська</t>
  </si>
  <si>
    <t>862</t>
  </si>
  <si>
    <t>Тетіївська</t>
  </si>
  <si>
    <t>863</t>
  </si>
  <si>
    <t>Узинська</t>
  </si>
  <si>
    <t>864</t>
  </si>
  <si>
    <t>Фурсівська</t>
  </si>
  <si>
    <t>865</t>
  </si>
  <si>
    <t>Бориспільська</t>
  </si>
  <si>
    <t>866</t>
  </si>
  <si>
    <t>Вороньківська</t>
  </si>
  <si>
    <t>867</t>
  </si>
  <si>
    <t>Гірська</t>
  </si>
  <si>
    <t>868</t>
  </si>
  <si>
    <t>Дівичківська</t>
  </si>
  <si>
    <t>869</t>
  </si>
  <si>
    <t>Золочівська</t>
  </si>
  <si>
    <t>870</t>
  </si>
  <si>
    <t>Переяславська</t>
  </si>
  <si>
    <t>871</t>
  </si>
  <si>
    <t>Пристолична</t>
  </si>
  <si>
    <t>872</t>
  </si>
  <si>
    <t>Студениківська</t>
  </si>
  <si>
    <t>873</t>
  </si>
  <si>
    <t>Ташанська</t>
  </si>
  <si>
    <t>874</t>
  </si>
  <si>
    <t>Циблівська</t>
  </si>
  <si>
    <t>875</t>
  </si>
  <si>
    <t>Яготинська</t>
  </si>
  <si>
    <t>876</t>
  </si>
  <si>
    <t>Баришівська</t>
  </si>
  <si>
    <t>877</t>
  </si>
  <si>
    <t>Березанська</t>
  </si>
  <si>
    <t>878</t>
  </si>
  <si>
    <t>Броварська</t>
  </si>
  <si>
    <t>879</t>
  </si>
  <si>
    <t>Великодимерська</t>
  </si>
  <si>
    <t>880</t>
  </si>
  <si>
    <t>Зазимська</t>
  </si>
  <si>
    <t>881</t>
  </si>
  <si>
    <t>Згурівська</t>
  </si>
  <si>
    <t>882</t>
  </si>
  <si>
    <t>883</t>
  </si>
  <si>
    <t>Калитянська</t>
  </si>
  <si>
    <t>884</t>
  </si>
  <si>
    <t>Білогородська</t>
  </si>
  <si>
    <t>885</t>
  </si>
  <si>
    <t>Бородянська</t>
  </si>
  <si>
    <t>886</t>
  </si>
  <si>
    <t>Борщагівська</t>
  </si>
  <si>
    <t>887</t>
  </si>
  <si>
    <t>Бучанська</t>
  </si>
  <si>
    <t>888</t>
  </si>
  <si>
    <t>Вишнева</t>
  </si>
  <si>
    <t>889</t>
  </si>
  <si>
    <t>Гостомельська</t>
  </si>
  <si>
    <t>890</t>
  </si>
  <si>
    <t>Дмитрівська</t>
  </si>
  <si>
    <t>891</t>
  </si>
  <si>
    <t>Ірпінська</t>
  </si>
  <si>
    <t>892</t>
  </si>
  <si>
    <t>Коцюбинська</t>
  </si>
  <si>
    <t>893</t>
  </si>
  <si>
    <t>Макарівська</t>
  </si>
  <si>
    <t>894</t>
  </si>
  <si>
    <t>Немішаївська</t>
  </si>
  <si>
    <t>895</t>
  </si>
  <si>
    <t>Пісківська</t>
  </si>
  <si>
    <t>896</t>
  </si>
  <si>
    <t>Вишгородська</t>
  </si>
  <si>
    <t>897</t>
  </si>
  <si>
    <t>Димерська</t>
  </si>
  <si>
    <t>898</t>
  </si>
  <si>
    <t>Іванківська</t>
  </si>
  <si>
    <t>899</t>
  </si>
  <si>
    <t>Петрівська</t>
  </si>
  <si>
    <t>900</t>
  </si>
  <si>
    <t>Пірнівська</t>
  </si>
  <si>
    <t>901</t>
  </si>
  <si>
    <t>Поліська</t>
  </si>
  <si>
    <t>902</t>
  </si>
  <si>
    <t>Славутицька</t>
  </si>
  <si>
    <t>903</t>
  </si>
  <si>
    <t>Богуславська</t>
  </si>
  <si>
    <t>904</t>
  </si>
  <si>
    <t>905</t>
  </si>
  <si>
    <t>Кагарлицька</t>
  </si>
  <si>
    <t>906</t>
  </si>
  <si>
    <t>Козинська</t>
  </si>
  <si>
    <t>907</t>
  </si>
  <si>
    <t>Миронівська</t>
  </si>
  <si>
    <t>908</t>
  </si>
  <si>
    <t>909</t>
  </si>
  <si>
    <t>Ржищівська</t>
  </si>
  <si>
    <t>910</t>
  </si>
  <si>
    <t>911</t>
  </si>
  <si>
    <t>Феодосіївська</t>
  </si>
  <si>
    <t>912</t>
  </si>
  <si>
    <t>Бишівська</t>
  </si>
  <si>
    <t>913</t>
  </si>
  <si>
    <t>Боярська</t>
  </si>
  <si>
    <t>914</t>
  </si>
  <si>
    <t>Гатненська</t>
  </si>
  <si>
    <t>915</t>
  </si>
  <si>
    <t>Глевахівська</t>
  </si>
  <si>
    <t>916</t>
  </si>
  <si>
    <t>917</t>
  </si>
  <si>
    <t>Кожанська</t>
  </si>
  <si>
    <t>918</t>
  </si>
  <si>
    <t>Томашівська</t>
  </si>
  <si>
    <t>919</t>
  </si>
  <si>
    <t>Фастівська</t>
  </si>
  <si>
    <t>920</t>
  </si>
  <si>
    <t>Чабанівська</t>
  </si>
  <si>
    <t>921</t>
  </si>
  <si>
    <t>Кіровоградська</t>
  </si>
  <si>
    <t>922</t>
  </si>
  <si>
    <t>923</t>
  </si>
  <si>
    <t>924</t>
  </si>
  <si>
    <t>925</t>
  </si>
  <si>
    <t>Гайворонська</t>
  </si>
  <si>
    <t>926</t>
  </si>
  <si>
    <t>Голованівська</t>
  </si>
  <si>
    <t>927</t>
  </si>
  <si>
    <t>Заваллівська</t>
  </si>
  <si>
    <t>928</t>
  </si>
  <si>
    <t>Надлацька</t>
  </si>
  <si>
    <t>929</t>
  </si>
  <si>
    <t>Новоархангельська</t>
  </si>
  <si>
    <t>930</t>
  </si>
  <si>
    <t>Перегонівська</t>
  </si>
  <si>
    <t>931</t>
  </si>
  <si>
    <t>Підвисоцька</t>
  </si>
  <si>
    <t>932</t>
  </si>
  <si>
    <t>Побузька</t>
  </si>
  <si>
    <t>933</t>
  </si>
  <si>
    <t>Аджамська</t>
  </si>
  <si>
    <t>934</t>
  </si>
  <si>
    <t>Бобринецька</t>
  </si>
  <si>
    <t>935</t>
  </si>
  <si>
    <t>Великосеверинівська</t>
  </si>
  <si>
    <t>936</t>
  </si>
  <si>
    <t>Гурівська</t>
  </si>
  <si>
    <t>937</t>
  </si>
  <si>
    <t>938</t>
  </si>
  <si>
    <t>939</t>
  </si>
  <si>
    <t>Знам’янська</t>
  </si>
  <si>
    <t>940</t>
  </si>
  <si>
    <t>Катеринівська</t>
  </si>
  <si>
    <t>941</t>
  </si>
  <si>
    <t>Кетрисанівська</t>
  </si>
  <si>
    <t>942</t>
  </si>
  <si>
    <t>Компаніївська</t>
  </si>
  <si>
    <t>943</t>
  </si>
  <si>
    <t>UA35040210000014072</t>
  </si>
  <si>
    <t>Кропивницька</t>
  </si>
  <si>
    <t>944</t>
  </si>
  <si>
    <t>Новгородківська</t>
  </si>
  <si>
    <t>945</t>
  </si>
  <si>
    <t>946</t>
  </si>
  <si>
    <t>Первозванівська</t>
  </si>
  <si>
    <t>947</t>
  </si>
  <si>
    <t>Соколівська</t>
  </si>
  <si>
    <t>948</t>
  </si>
  <si>
    <t>Суботцівська</t>
  </si>
  <si>
    <t>949</t>
  </si>
  <si>
    <t>Устинівська</t>
  </si>
  <si>
    <t>950</t>
  </si>
  <si>
    <t>Ганнівська</t>
  </si>
  <si>
    <t>951</t>
  </si>
  <si>
    <t>Глодоська</t>
  </si>
  <si>
    <t>952</t>
  </si>
  <si>
    <t>Добровеличківська</t>
  </si>
  <si>
    <t>953</t>
  </si>
  <si>
    <t>Злинська</t>
  </si>
  <si>
    <t>954</t>
  </si>
  <si>
    <t>Маловисківська</t>
  </si>
  <si>
    <t>955</t>
  </si>
  <si>
    <t>956</t>
  </si>
  <si>
    <t>Новомиргородська</t>
  </si>
  <si>
    <t>957</t>
  </si>
  <si>
    <t>Новоукраїнська</t>
  </si>
  <si>
    <t>958</t>
  </si>
  <si>
    <t>Піщанобрідська</t>
  </si>
  <si>
    <t>959</t>
  </si>
  <si>
    <t>Помічнянська</t>
  </si>
  <si>
    <t>960</t>
  </si>
  <si>
    <t>Рівнянська</t>
  </si>
  <si>
    <t>961</t>
  </si>
  <si>
    <t>Смолінська</t>
  </si>
  <si>
    <t>962</t>
  </si>
  <si>
    <t>Тишківська</t>
  </si>
  <si>
    <t>963</t>
  </si>
  <si>
    <t>Великоандрусівська</t>
  </si>
  <si>
    <t>964</t>
  </si>
  <si>
    <t>Новопразька</t>
  </si>
  <si>
    <t>965</t>
  </si>
  <si>
    <t>Олександрійська</t>
  </si>
  <si>
    <t>966</t>
  </si>
  <si>
    <t>Онуфріївська</t>
  </si>
  <si>
    <t>967</t>
  </si>
  <si>
    <t>Пантаївська</t>
  </si>
  <si>
    <t>968</t>
  </si>
  <si>
    <t>969</t>
  </si>
  <si>
    <t>Попельнастівська</t>
  </si>
  <si>
    <t>970</t>
  </si>
  <si>
    <t>Приютівська</t>
  </si>
  <si>
    <t>971</t>
  </si>
  <si>
    <t>Світловодська</t>
  </si>
  <si>
    <t>972</t>
  </si>
  <si>
    <t>Луганська</t>
  </si>
  <si>
    <t>973</t>
  </si>
  <si>
    <t>974</t>
  </si>
  <si>
    <t>Алчевська</t>
  </si>
  <si>
    <t>975</t>
  </si>
  <si>
    <t>Зимогір’ївська</t>
  </si>
  <si>
    <t>976</t>
  </si>
  <si>
    <t>Кадіївська</t>
  </si>
  <si>
    <t>977</t>
  </si>
  <si>
    <t>978</t>
  </si>
  <si>
    <t>Сорокинська</t>
  </si>
  <si>
    <t>979</t>
  </si>
  <si>
    <t>980</t>
  </si>
  <si>
    <t>Лутугинська</t>
  </si>
  <si>
    <t>981</t>
  </si>
  <si>
    <t>Молодогвардійська</t>
  </si>
  <si>
    <t>982</t>
  </si>
  <si>
    <t>Антрацитівська</t>
  </si>
  <si>
    <t>983</t>
  </si>
  <si>
    <t>Ровеньківська</t>
  </si>
  <si>
    <t>984</t>
  </si>
  <si>
    <t>Хрустальненська</t>
  </si>
  <si>
    <t>985</t>
  </si>
  <si>
    <t>Білокуракинська</t>
  </si>
  <si>
    <t>986</t>
  </si>
  <si>
    <t>Коломийчиська</t>
  </si>
  <si>
    <t>987</t>
  </si>
  <si>
    <t>Красноріченська</t>
  </si>
  <si>
    <t>988</t>
  </si>
  <si>
    <t>Лозно-Олександрівська</t>
  </si>
  <si>
    <t>989</t>
  </si>
  <si>
    <t>Нижньодуванська</t>
  </si>
  <si>
    <t>990</t>
  </si>
  <si>
    <t>Сватівська</t>
  </si>
  <si>
    <t>991</t>
  </si>
  <si>
    <t>992</t>
  </si>
  <si>
    <t>993</t>
  </si>
  <si>
    <t>Кремінська</t>
  </si>
  <si>
    <t>994</t>
  </si>
  <si>
    <t>Лисичанська</t>
  </si>
  <si>
    <t>995</t>
  </si>
  <si>
    <t>Попаснянська</t>
  </si>
  <si>
    <t>996</t>
  </si>
  <si>
    <t>Рубіжанська</t>
  </si>
  <si>
    <t>997</t>
  </si>
  <si>
    <t>Сєвєродонецька</t>
  </si>
  <si>
    <t>998</t>
  </si>
  <si>
    <t>Біловодська</t>
  </si>
  <si>
    <t>999</t>
  </si>
  <si>
    <t>Білолуцька</t>
  </si>
  <si>
    <t>1000</t>
  </si>
  <si>
    <t>Марківська</t>
  </si>
  <si>
    <t>1001</t>
  </si>
  <si>
    <t>Міловська</t>
  </si>
  <si>
    <t>1002</t>
  </si>
  <si>
    <t>Новопсковська</t>
  </si>
  <si>
    <t>1003</t>
  </si>
  <si>
    <t>Старобільська</t>
  </si>
  <si>
    <t>1004</t>
  </si>
  <si>
    <t>Чмирівська</t>
  </si>
  <si>
    <t>1005</t>
  </si>
  <si>
    <t>Шульгинська</t>
  </si>
  <si>
    <t>1006</t>
  </si>
  <si>
    <t>Нижньотеплівська</t>
  </si>
  <si>
    <t>1007</t>
  </si>
  <si>
    <t>Новоайдарська</t>
  </si>
  <si>
    <t>1008</t>
  </si>
  <si>
    <t>Станично-Луганська</t>
  </si>
  <si>
    <t>1009</t>
  </si>
  <si>
    <t>1010</t>
  </si>
  <si>
    <t>Щастинська</t>
  </si>
  <si>
    <t>1011</t>
  </si>
  <si>
    <t>1012</t>
  </si>
  <si>
    <t>1013</t>
  </si>
  <si>
    <t>Бориславська</t>
  </si>
  <si>
    <t>1014</t>
  </si>
  <si>
    <t>1015</t>
  </si>
  <si>
    <t>Меденицька</t>
  </si>
  <si>
    <t>1016</t>
  </si>
  <si>
    <t>Східницька</t>
  </si>
  <si>
    <t>1017</t>
  </si>
  <si>
    <t>Трускавецька</t>
  </si>
  <si>
    <t>1018</t>
  </si>
  <si>
    <t>Бродівська</t>
  </si>
  <si>
    <t>1019</t>
  </si>
  <si>
    <t>Буська</t>
  </si>
  <si>
    <t>1020</t>
  </si>
  <si>
    <t>Заболотцівська</t>
  </si>
  <si>
    <t>1021</t>
  </si>
  <si>
    <t>1022</t>
  </si>
  <si>
    <t>Красненська</t>
  </si>
  <si>
    <t>1023</t>
  </si>
  <si>
    <t>Підкамінська</t>
  </si>
  <si>
    <t>1024</t>
  </si>
  <si>
    <t>Поморянська</t>
  </si>
  <si>
    <t>1025</t>
  </si>
  <si>
    <t>Бібрська</t>
  </si>
  <si>
    <t>1026</t>
  </si>
  <si>
    <t>Великолюбінська</t>
  </si>
  <si>
    <t>1027</t>
  </si>
  <si>
    <t>Глинянська</t>
  </si>
  <si>
    <t>1028</t>
  </si>
  <si>
    <t>1029</t>
  </si>
  <si>
    <t>Давидівська</t>
  </si>
  <si>
    <t>1030</t>
  </si>
  <si>
    <t>Добросинсько-Магерівська</t>
  </si>
  <si>
    <t>1031</t>
  </si>
  <si>
    <t>Жовківська</t>
  </si>
  <si>
    <t>1032</t>
  </si>
  <si>
    <t>Жовтанецька</t>
  </si>
  <si>
    <t>1033</t>
  </si>
  <si>
    <t>Зимноводівська</t>
  </si>
  <si>
    <t>1034</t>
  </si>
  <si>
    <t>Кам’янка-Бузька</t>
  </si>
  <si>
    <t>1035</t>
  </si>
  <si>
    <t>Комарнівська</t>
  </si>
  <si>
    <t>1036</t>
  </si>
  <si>
    <t>Куликівська</t>
  </si>
  <si>
    <t>1037</t>
  </si>
  <si>
    <t>1038</t>
  </si>
  <si>
    <t>Мурованська</t>
  </si>
  <si>
    <t>1039</t>
  </si>
  <si>
    <t>Новояричівська</t>
  </si>
  <si>
    <t>1040</t>
  </si>
  <si>
    <t>Оброшинська</t>
  </si>
  <si>
    <t>1041</t>
  </si>
  <si>
    <t>Перемишлянська</t>
  </si>
  <si>
    <t>1042</t>
  </si>
  <si>
    <t>Підберізцівська</t>
  </si>
  <si>
    <t>1043</t>
  </si>
  <si>
    <t>Пустомитівська</t>
  </si>
  <si>
    <t>1044</t>
  </si>
  <si>
    <t>Рава-Руська</t>
  </si>
  <si>
    <t>1045</t>
  </si>
  <si>
    <t>Сокільницька</t>
  </si>
  <si>
    <t>1046</t>
  </si>
  <si>
    <t>Солонківська</t>
  </si>
  <si>
    <t>1047</t>
  </si>
  <si>
    <t>Щирецька</t>
  </si>
  <si>
    <t>1048</t>
  </si>
  <si>
    <t>Бісковицька</t>
  </si>
  <si>
    <t>1049</t>
  </si>
  <si>
    <t>Боринська</t>
  </si>
  <si>
    <t>1050</t>
  </si>
  <si>
    <t>Добромильська</t>
  </si>
  <si>
    <t>1051</t>
  </si>
  <si>
    <t>Новокалинівська</t>
  </si>
  <si>
    <t>1052</t>
  </si>
  <si>
    <t>Ралівська</t>
  </si>
  <si>
    <t>1053</t>
  </si>
  <si>
    <t>Рудківська</t>
  </si>
  <si>
    <t>1054</t>
  </si>
  <si>
    <t>Самбірська</t>
  </si>
  <si>
    <t>1055</t>
  </si>
  <si>
    <t>Старосамбірська</t>
  </si>
  <si>
    <t>1056</t>
  </si>
  <si>
    <t>Стрілківська</t>
  </si>
  <si>
    <t>1057</t>
  </si>
  <si>
    <t>Турківська</t>
  </si>
  <si>
    <t>1058</t>
  </si>
  <si>
    <t>Хирівська</t>
  </si>
  <si>
    <t>1059</t>
  </si>
  <si>
    <t>Гніздичівська</t>
  </si>
  <si>
    <t>1060</t>
  </si>
  <si>
    <t>Грабовецько-Дулібівська</t>
  </si>
  <si>
    <t>1061</t>
  </si>
  <si>
    <t>Жидачівська</t>
  </si>
  <si>
    <t>1062</t>
  </si>
  <si>
    <t>Журавненська</t>
  </si>
  <si>
    <t>1063</t>
  </si>
  <si>
    <t>Козівська</t>
  </si>
  <si>
    <t>1064</t>
  </si>
  <si>
    <t>1065</t>
  </si>
  <si>
    <t>Моршинська</t>
  </si>
  <si>
    <t>1066</t>
  </si>
  <si>
    <t>Новороздільська</t>
  </si>
  <si>
    <t>1067</t>
  </si>
  <si>
    <t>Розвадівська</t>
  </si>
  <si>
    <t>1068</t>
  </si>
  <si>
    <t>Сколівська</t>
  </si>
  <si>
    <t>1069</t>
  </si>
  <si>
    <t>Славська</t>
  </si>
  <si>
    <t>1070</t>
  </si>
  <si>
    <t>Стрийська</t>
  </si>
  <si>
    <t>1071</t>
  </si>
  <si>
    <t>1072</t>
  </si>
  <si>
    <t>Ходорівська</t>
  </si>
  <si>
    <t>1073</t>
  </si>
  <si>
    <t>Белзька</t>
  </si>
  <si>
    <t>1074</t>
  </si>
  <si>
    <t>Великомостівська</t>
  </si>
  <si>
    <t>1075</t>
  </si>
  <si>
    <t>Добротвірська</t>
  </si>
  <si>
    <t>1076</t>
  </si>
  <si>
    <t>Лопатинська</t>
  </si>
  <si>
    <t>1077</t>
  </si>
  <si>
    <t>Радехівська</t>
  </si>
  <si>
    <t>1078</t>
  </si>
  <si>
    <t>Сокальська</t>
  </si>
  <si>
    <t>1079</t>
  </si>
  <si>
    <t>Червоноградська</t>
  </si>
  <si>
    <t>1080</t>
  </si>
  <si>
    <t>1081</t>
  </si>
  <si>
    <t>Мостиська</t>
  </si>
  <si>
    <t>1082</t>
  </si>
  <si>
    <t>Новояворівська</t>
  </si>
  <si>
    <t>1083</t>
  </si>
  <si>
    <t>Судововишнянська</t>
  </si>
  <si>
    <t>1084</t>
  </si>
  <si>
    <t>Шегинівська</t>
  </si>
  <si>
    <t>1085</t>
  </si>
  <si>
    <t>Яворівська</t>
  </si>
  <si>
    <t>1086</t>
  </si>
  <si>
    <t>1087</t>
  </si>
  <si>
    <t>1088</t>
  </si>
  <si>
    <t>Баштанська</t>
  </si>
  <si>
    <t>1089</t>
  </si>
  <si>
    <t>Березнегуватська</t>
  </si>
  <si>
    <t>1090</t>
  </si>
  <si>
    <t>Вільнозапорізька</t>
  </si>
  <si>
    <t>1091</t>
  </si>
  <si>
    <t>Володимирівська</t>
  </si>
  <si>
    <t>1092</t>
  </si>
  <si>
    <t>1093</t>
  </si>
  <si>
    <t>Інгульська</t>
  </si>
  <si>
    <t>1094</t>
  </si>
  <si>
    <t>Казанківська</t>
  </si>
  <si>
    <t>1095</t>
  </si>
  <si>
    <t>Новобузька</t>
  </si>
  <si>
    <t>1096</t>
  </si>
  <si>
    <t>Привільненська</t>
  </si>
  <si>
    <t>1097</t>
  </si>
  <si>
    <t>Снігурівська</t>
  </si>
  <si>
    <t>1098</t>
  </si>
  <si>
    <t>1099</t>
  </si>
  <si>
    <t>1100</t>
  </si>
  <si>
    <t>Братська</t>
  </si>
  <si>
    <t>1101</t>
  </si>
  <si>
    <t>Бузька</t>
  </si>
  <si>
    <t>1102</t>
  </si>
  <si>
    <t>Веселинівська</t>
  </si>
  <si>
    <t>1103</t>
  </si>
  <si>
    <t>Вознесенська</t>
  </si>
  <si>
    <t>1104</t>
  </si>
  <si>
    <t>Доманівська</t>
  </si>
  <si>
    <t>1105</t>
  </si>
  <si>
    <t>Дорошівська</t>
  </si>
  <si>
    <t>1106</t>
  </si>
  <si>
    <t>Єланецька</t>
  </si>
  <si>
    <t>1107</t>
  </si>
  <si>
    <t>Мостівська</t>
  </si>
  <si>
    <t>1108</t>
  </si>
  <si>
    <t>Новомар’ївська</t>
  </si>
  <si>
    <t>1109</t>
  </si>
  <si>
    <t>1110</t>
  </si>
  <si>
    <t>Прибужанівська</t>
  </si>
  <si>
    <t>1111</t>
  </si>
  <si>
    <t>Прибузька</t>
  </si>
  <si>
    <t>1112</t>
  </si>
  <si>
    <t>Южноукраїнська</t>
  </si>
  <si>
    <t>1113</t>
  </si>
  <si>
    <t>1114</t>
  </si>
  <si>
    <t>Веснянська</t>
  </si>
  <si>
    <t>1115</t>
  </si>
  <si>
    <t>1116</t>
  </si>
  <si>
    <t>Галицинівська</t>
  </si>
  <si>
    <t>1117</t>
  </si>
  <si>
    <t>Коблівська</t>
  </si>
  <si>
    <t>1118</t>
  </si>
  <si>
    <t>1119</t>
  </si>
  <si>
    <t>Куцурубська</t>
  </si>
  <si>
    <t>1120</t>
  </si>
  <si>
    <t>1121</t>
  </si>
  <si>
    <t>Мішково-Погорілівська</t>
  </si>
  <si>
    <t>1122</t>
  </si>
  <si>
    <t>Нечаянська</t>
  </si>
  <si>
    <t>1123</t>
  </si>
  <si>
    <t>Новоодеська</t>
  </si>
  <si>
    <t>1124</t>
  </si>
  <si>
    <t>Ольшанська</t>
  </si>
  <si>
    <t>1125</t>
  </si>
  <si>
    <t>Очаківська</t>
  </si>
  <si>
    <t>1126</t>
  </si>
  <si>
    <t>Первомайська</t>
  </si>
  <si>
    <t>1127</t>
  </si>
  <si>
    <t>Радсадівська</t>
  </si>
  <si>
    <t>1128</t>
  </si>
  <si>
    <t>Степівська</t>
  </si>
  <si>
    <t>1129</t>
  </si>
  <si>
    <t>Сухоєланецька</t>
  </si>
  <si>
    <t>1130</t>
  </si>
  <si>
    <t>Чорноморська</t>
  </si>
  <si>
    <t>1131</t>
  </si>
  <si>
    <t>Шевченківська</t>
  </si>
  <si>
    <t>1132</t>
  </si>
  <si>
    <t>Арбузинська</t>
  </si>
  <si>
    <t>1133</t>
  </si>
  <si>
    <t>Благодатненська</t>
  </si>
  <si>
    <t>1134</t>
  </si>
  <si>
    <t>Врадіївська</t>
  </si>
  <si>
    <t>1135</t>
  </si>
  <si>
    <t>Кам’яномостівська</t>
  </si>
  <si>
    <t>1136</t>
  </si>
  <si>
    <t>Кривоозерська</t>
  </si>
  <si>
    <t>1137</t>
  </si>
  <si>
    <t>Мигіївська</t>
  </si>
  <si>
    <t>1138</t>
  </si>
  <si>
    <t>1139</t>
  </si>
  <si>
    <t>Синюхинобрідська</t>
  </si>
  <si>
    <t>1140</t>
  </si>
  <si>
    <t>Одеська</t>
  </si>
  <si>
    <t>1141</t>
  </si>
  <si>
    <t>1142</t>
  </si>
  <si>
    <t>Андрієво-Іванівська</t>
  </si>
  <si>
    <t>1143</t>
  </si>
  <si>
    <t>1144</t>
  </si>
  <si>
    <t>Великобуялицька</t>
  </si>
  <si>
    <t>1145</t>
  </si>
  <si>
    <t>1146</t>
  </si>
  <si>
    <t>1147</t>
  </si>
  <si>
    <t>Коноплянська</t>
  </si>
  <si>
    <t>1148</t>
  </si>
  <si>
    <t>Курісовська</t>
  </si>
  <si>
    <t>1149</t>
  </si>
  <si>
    <t>1150</t>
  </si>
  <si>
    <t>Новокальчевська</t>
  </si>
  <si>
    <t>1151</t>
  </si>
  <si>
    <t>Петровірівська</t>
  </si>
  <si>
    <t>1152</t>
  </si>
  <si>
    <t>Раухівська</t>
  </si>
  <si>
    <t>1153</t>
  </si>
  <si>
    <t>Розквітівська</t>
  </si>
  <si>
    <t>1154</t>
  </si>
  <si>
    <t>Старомаяківська</t>
  </si>
  <si>
    <t>1155</t>
  </si>
  <si>
    <t>Стрюківська</t>
  </si>
  <si>
    <t>1156</t>
  </si>
  <si>
    <t>Чогодарівська</t>
  </si>
  <si>
    <t>1157</t>
  </si>
  <si>
    <t>Ширяївська</t>
  </si>
  <si>
    <t>1158</t>
  </si>
  <si>
    <t>Білгород-Дністровська</t>
  </si>
  <si>
    <t>1159</t>
  </si>
  <si>
    <t>Дивізійська</t>
  </si>
  <si>
    <t>1160</t>
  </si>
  <si>
    <t>Кароліно-Бугазька</t>
  </si>
  <si>
    <t>1161</t>
  </si>
  <si>
    <t>Кулевчанська</t>
  </si>
  <si>
    <t>1162</t>
  </si>
  <si>
    <t>1163</t>
  </si>
  <si>
    <t>Маразліївська</t>
  </si>
  <si>
    <t>1164</t>
  </si>
  <si>
    <t>Мологівська</t>
  </si>
  <si>
    <t>1165</t>
  </si>
  <si>
    <t>1166</t>
  </si>
  <si>
    <t>Плахтіївська</t>
  </si>
  <si>
    <t>1167</t>
  </si>
  <si>
    <t>Саратська</t>
  </si>
  <si>
    <t>1168</t>
  </si>
  <si>
    <t>Сергіївська</t>
  </si>
  <si>
    <t>1169</t>
  </si>
  <si>
    <t>Старокозацька</t>
  </si>
  <si>
    <t>1170</t>
  </si>
  <si>
    <t>Татарбунарська</t>
  </si>
  <si>
    <t>1171</t>
  </si>
  <si>
    <t>Тузлівська</t>
  </si>
  <si>
    <t>1172</t>
  </si>
  <si>
    <t>Успенівська</t>
  </si>
  <si>
    <t>1173</t>
  </si>
  <si>
    <t>Шабівська</t>
  </si>
  <si>
    <t>1174</t>
  </si>
  <si>
    <t>Арцизька</t>
  </si>
  <si>
    <t>1175</t>
  </si>
  <si>
    <t>Болградська</t>
  </si>
  <si>
    <t>1176</t>
  </si>
  <si>
    <t>Бородінська</t>
  </si>
  <si>
    <t>1177</t>
  </si>
  <si>
    <t>1178</t>
  </si>
  <si>
    <t>Городненська</t>
  </si>
  <si>
    <t>1179</t>
  </si>
  <si>
    <t>Криничненська</t>
  </si>
  <si>
    <t>1180</t>
  </si>
  <si>
    <t>Кубейська</t>
  </si>
  <si>
    <t>1181</t>
  </si>
  <si>
    <t>1182</t>
  </si>
  <si>
    <t>Тарутинська</t>
  </si>
  <si>
    <t>1183</t>
  </si>
  <si>
    <t>1184</t>
  </si>
  <si>
    <t>Вилківська</t>
  </si>
  <si>
    <t>1185</t>
  </si>
  <si>
    <t>Ізмаїльська</t>
  </si>
  <si>
    <t>1186</t>
  </si>
  <si>
    <t>Кілійська</t>
  </si>
  <si>
    <t>1187</t>
  </si>
  <si>
    <t>Ренійська</t>
  </si>
  <si>
    <t>1188</t>
  </si>
  <si>
    <t>Саф’янівська</t>
  </si>
  <si>
    <t>1189</t>
  </si>
  <si>
    <t>Суворовська</t>
  </si>
  <si>
    <t>1190</t>
  </si>
  <si>
    <t>Авангардівська</t>
  </si>
  <si>
    <t>1191</t>
  </si>
  <si>
    <t>Біляївська</t>
  </si>
  <si>
    <t>1192</t>
  </si>
  <si>
    <t>Великодальницька</t>
  </si>
  <si>
    <t>1193</t>
  </si>
  <si>
    <t>Великодолинська</t>
  </si>
  <si>
    <t>1194</t>
  </si>
  <si>
    <t>Вигодянська</t>
  </si>
  <si>
    <t>1195</t>
  </si>
  <si>
    <t>Визирська</t>
  </si>
  <si>
    <t>1196</t>
  </si>
  <si>
    <t>Дальницька</t>
  </si>
  <si>
    <t>1197</t>
  </si>
  <si>
    <t>Дачненська</t>
  </si>
  <si>
    <t>1198</t>
  </si>
  <si>
    <t>Доброславська</t>
  </si>
  <si>
    <t>1199</t>
  </si>
  <si>
    <t>Красносільська</t>
  </si>
  <si>
    <t>1200</t>
  </si>
  <si>
    <t>Маяківська</t>
  </si>
  <si>
    <t>1201</t>
  </si>
  <si>
    <t>Нерубайська</t>
  </si>
  <si>
    <t>1202</t>
  </si>
  <si>
    <t>Овідіопольська</t>
  </si>
  <si>
    <t>1203</t>
  </si>
  <si>
    <t>1204</t>
  </si>
  <si>
    <t>Таїровська</t>
  </si>
  <si>
    <t>1205</t>
  </si>
  <si>
    <t>Теплодарська</t>
  </si>
  <si>
    <t>1206</t>
  </si>
  <si>
    <t>Усатівська</t>
  </si>
  <si>
    <t>1207</t>
  </si>
  <si>
    <t>Фонтанська</t>
  </si>
  <si>
    <t>1208</t>
  </si>
  <si>
    <t>1209</t>
  </si>
  <si>
    <t>1210</t>
  </si>
  <si>
    <t>Южненська</t>
  </si>
  <si>
    <t>1211</t>
  </si>
  <si>
    <t>Яськівська</t>
  </si>
  <si>
    <t>1212</t>
  </si>
  <si>
    <t>Ананьївська</t>
  </si>
  <si>
    <t>1213</t>
  </si>
  <si>
    <t>Балтська</t>
  </si>
  <si>
    <t>1214</t>
  </si>
  <si>
    <t>1215</t>
  </si>
  <si>
    <t>Зеленогірська</t>
  </si>
  <si>
    <t>1216</t>
  </si>
  <si>
    <t>Кодимська</t>
  </si>
  <si>
    <t>1217</t>
  </si>
  <si>
    <t>Куяльницька</t>
  </si>
  <si>
    <t>1218</t>
  </si>
  <si>
    <t>Любашівська</t>
  </si>
  <si>
    <t>1219</t>
  </si>
  <si>
    <t>Окнянська</t>
  </si>
  <si>
    <t>1220</t>
  </si>
  <si>
    <t>1221</t>
  </si>
  <si>
    <t>Подільська</t>
  </si>
  <si>
    <t>1222</t>
  </si>
  <si>
    <t>Савранська</t>
  </si>
  <si>
    <t>1223</t>
  </si>
  <si>
    <t>Слобідська</t>
  </si>
  <si>
    <t>1224</t>
  </si>
  <si>
    <t>1225</t>
  </si>
  <si>
    <t>Великоплосківська</t>
  </si>
  <si>
    <t>1226</t>
  </si>
  <si>
    <t>Затишанська</t>
  </si>
  <si>
    <t>1227</t>
  </si>
  <si>
    <t>Захарівська</t>
  </si>
  <si>
    <t>1228</t>
  </si>
  <si>
    <t>1229</t>
  </si>
  <si>
    <t>Новоборисівська</t>
  </si>
  <si>
    <t>1230</t>
  </si>
  <si>
    <t>Роздільнянська</t>
  </si>
  <si>
    <t>1231</t>
  </si>
  <si>
    <t>Степанівська</t>
  </si>
  <si>
    <t>1232</t>
  </si>
  <si>
    <t>Цебриківська</t>
  </si>
  <si>
    <t>1233</t>
  </si>
  <si>
    <t>1234</t>
  </si>
  <si>
    <t>1235</t>
  </si>
  <si>
    <t>Глобинська</t>
  </si>
  <si>
    <t>1236</t>
  </si>
  <si>
    <t>Горішньоплавнівська</t>
  </si>
  <si>
    <t>1237</t>
  </si>
  <si>
    <t>Градизька</t>
  </si>
  <si>
    <t>1238</t>
  </si>
  <si>
    <t>Кам’янопотоківська</t>
  </si>
  <si>
    <t>1239</t>
  </si>
  <si>
    <t>Козельщинська</t>
  </si>
  <si>
    <t>1240</t>
  </si>
  <si>
    <t>Кременчуцька</t>
  </si>
  <si>
    <t>1241</t>
  </si>
  <si>
    <t>Новогалещинська</t>
  </si>
  <si>
    <t>1242</t>
  </si>
  <si>
    <t>Оболонська</t>
  </si>
  <si>
    <t>1243</t>
  </si>
  <si>
    <t>Омельницька</t>
  </si>
  <si>
    <t>1244</t>
  </si>
  <si>
    <t>1245</t>
  </si>
  <si>
    <t>Пришибська</t>
  </si>
  <si>
    <t>1246</t>
  </si>
  <si>
    <t>1247</t>
  </si>
  <si>
    <t>1248</t>
  </si>
  <si>
    <t>Лубенська</t>
  </si>
  <si>
    <t>1249</t>
  </si>
  <si>
    <t>Новооржицька</t>
  </si>
  <si>
    <t>1250</t>
  </si>
  <si>
    <t>Оржицька</t>
  </si>
  <si>
    <t>1251</t>
  </si>
  <si>
    <t>Пирятинська</t>
  </si>
  <si>
    <t>1252</t>
  </si>
  <si>
    <t>Хорольська</t>
  </si>
  <si>
    <t>1253</t>
  </si>
  <si>
    <t>Чорнухинська</t>
  </si>
  <si>
    <t>1254</t>
  </si>
  <si>
    <t>1255</t>
  </si>
  <si>
    <t>Великобагачанська</t>
  </si>
  <si>
    <t>1256</t>
  </si>
  <si>
    <t>Великобудищанська</t>
  </si>
  <si>
    <t>1257</t>
  </si>
  <si>
    <t>Великосорочинська</t>
  </si>
  <si>
    <t>1258</t>
  </si>
  <si>
    <t>Гадяцька</t>
  </si>
  <si>
    <t>1259</t>
  </si>
  <si>
    <t>Гоголівська</t>
  </si>
  <si>
    <t>1260</t>
  </si>
  <si>
    <t>Заводська</t>
  </si>
  <si>
    <t>1261</t>
  </si>
  <si>
    <t>Комишнянська</t>
  </si>
  <si>
    <t>1262</t>
  </si>
  <si>
    <t>Краснолуцька</t>
  </si>
  <si>
    <t>1263</t>
  </si>
  <si>
    <t>Лохвицька</t>
  </si>
  <si>
    <t>1264</t>
  </si>
  <si>
    <t>Лютенська</t>
  </si>
  <si>
    <t>1265</t>
  </si>
  <si>
    <t>Миргородська</t>
  </si>
  <si>
    <t>1266</t>
  </si>
  <si>
    <t>Петрівсько-Роменська</t>
  </si>
  <si>
    <t>1267</t>
  </si>
  <si>
    <t>Ромоданівська</t>
  </si>
  <si>
    <t>1268</t>
  </si>
  <si>
    <t>Сенчанська</t>
  </si>
  <si>
    <t>1269</t>
  </si>
  <si>
    <t>1270</t>
  </si>
  <si>
    <t>Шишацька</t>
  </si>
  <si>
    <t>1271</t>
  </si>
  <si>
    <t>Білицька</t>
  </si>
  <si>
    <t>1272</t>
  </si>
  <si>
    <t>Великорублівська</t>
  </si>
  <si>
    <t>1273</t>
  </si>
  <si>
    <t>Диканська</t>
  </si>
  <si>
    <t>1274</t>
  </si>
  <si>
    <t>Драбинівська</t>
  </si>
  <si>
    <t>1275</t>
  </si>
  <si>
    <t>Зіньківська</t>
  </si>
  <si>
    <t>1276</t>
  </si>
  <si>
    <t>Карлівська</t>
  </si>
  <si>
    <t>1277</t>
  </si>
  <si>
    <t>Кобеляцька</t>
  </si>
  <si>
    <t>1278</t>
  </si>
  <si>
    <t>Коломацька</t>
  </si>
  <si>
    <t>1279</t>
  </si>
  <si>
    <t>Котелевська</t>
  </si>
  <si>
    <t>1280</t>
  </si>
  <si>
    <t>Ланнівська</t>
  </si>
  <si>
    <t>1281</t>
  </si>
  <si>
    <t>Мартинівська</t>
  </si>
  <si>
    <t>1282</t>
  </si>
  <si>
    <t>Мачухівська</t>
  </si>
  <si>
    <t>1283</t>
  </si>
  <si>
    <t>Машівська</t>
  </si>
  <si>
    <t>1284</t>
  </si>
  <si>
    <t>1285</t>
  </si>
  <si>
    <t>Нехворощанська</t>
  </si>
  <si>
    <t>1286</t>
  </si>
  <si>
    <t>Новосанжарська</t>
  </si>
  <si>
    <t>1287</t>
  </si>
  <si>
    <t>Новоселівська</t>
  </si>
  <si>
    <t>1288</t>
  </si>
  <si>
    <t>Опішнянська</t>
  </si>
  <si>
    <t>1289</t>
  </si>
  <si>
    <t>UA53080370000025447</t>
  </si>
  <si>
    <t>1290</t>
  </si>
  <si>
    <t>Решетилівська</t>
  </si>
  <si>
    <t>1291</t>
  </si>
  <si>
    <t>Скороходівська</t>
  </si>
  <si>
    <t>1292</t>
  </si>
  <si>
    <t>Терешківська</t>
  </si>
  <si>
    <t>1293</t>
  </si>
  <si>
    <t>Чутівська</t>
  </si>
  <si>
    <t>1294</t>
  </si>
  <si>
    <t>Щербанівська</t>
  </si>
  <si>
    <t>1295</t>
  </si>
  <si>
    <t>1296</t>
  </si>
  <si>
    <t>1297</t>
  </si>
  <si>
    <t>Антонівська</t>
  </si>
  <si>
    <t>1298</t>
  </si>
  <si>
    <t>Вараська</t>
  </si>
  <si>
    <t>1299</t>
  </si>
  <si>
    <t>Володимирецька</t>
  </si>
  <si>
    <t>1300</t>
  </si>
  <si>
    <t>Зарічненська</t>
  </si>
  <si>
    <t>1301</t>
  </si>
  <si>
    <t>Каноницька</t>
  </si>
  <si>
    <t>1302</t>
  </si>
  <si>
    <t>Локницька</t>
  </si>
  <si>
    <t>1303</t>
  </si>
  <si>
    <t>Полицька</t>
  </si>
  <si>
    <t>1304</t>
  </si>
  <si>
    <t>Рафалівська</t>
  </si>
  <si>
    <t>1305</t>
  </si>
  <si>
    <t>Бокіймівська</t>
  </si>
  <si>
    <t>1306</t>
  </si>
  <si>
    <t>Боремельська</t>
  </si>
  <si>
    <t>1307</t>
  </si>
  <si>
    <t>Варковицька</t>
  </si>
  <si>
    <t>1308</t>
  </si>
  <si>
    <t>Вербська</t>
  </si>
  <si>
    <t>1309</t>
  </si>
  <si>
    <t>Демидівська</t>
  </si>
  <si>
    <t>1310</t>
  </si>
  <si>
    <t>Дубенська</t>
  </si>
  <si>
    <t>1311</t>
  </si>
  <si>
    <t>1312</t>
  </si>
  <si>
    <t>Крупецька</t>
  </si>
  <si>
    <t>1313</t>
  </si>
  <si>
    <t>Мирогощанська</t>
  </si>
  <si>
    <t>1314</t>
  </si>
  <si>
    <t>Млинівська</t>
  </si>
  <si>
    <t>1315</t>
  </si>
  <si>
    <t>Острожецька</t>
  </si>
  <si>
    <t>1316</t>
  </si>
  <si>
    <t>Підлозцівська</t>
  </si>
  <si>
    <t>1317</t>
  </si>
  <si>
    <t>Повчанська</t>
  </si>
  <si>
    <t>1318</t>
  </si>
  <si>
    <t>1319</t>
  </si>
  <si>
    <t>Радивилівська</t>
  </si>
  <si>
    <t>1320</t>
  </si>
  <si>
    <t>Семидубська</t>
  </si>
  <si>
    <t>1321</t>
  </si>
  <si>
    <t>Смизька</t>
  </si>
  <si>
    <t>1322</t>
  </si>
  <si>
    <t>Тараканівська</t>
  </si>
  <si>
    <t>1323</t>
  </si>
  <si>
    <t>Ярославицька</t>
  </si>
  <si>
    <t>1324</t>
  </si>
  <si>
    <t>Бабинська</t>
  </si>
  <si>
    <t>1325</t>
  </si>
  <si>
    <t>Березнівська</t>
  </si>
  <si>
    <t>1326</t>
  </si>
  <si>
    <t>Білокриницька</t>
  </si>
  <si>
    <t>1327</t>
  </si>
  <si>
    <t>Бугринська</t>
  </si>
  <si>
    <t>1328</t>
  </si>
  <si>
    <t>Великомежиріцька</t>
  </si>
  <si>
    <t>1329</t>
  </si>
  <si>
    <t>Великоомелянська</t>
  </si>
  <si>
    <t>1330</t>
  </si>
  <si>
    <t>Головинська</t>
  </si>
  <si>
    <t>1331</t>
  </si>
  <si>
    <t>1332</t>
  </si>
  <si>
    <t>Гощанська</t>
  </si>
  <si>
    <t>1333</t>
  </si>
  <si>
    <t>Деражненська</t>
  </si>
  <si>
    <t>1334</t>
  </si>
  <si>
    <t>Дядьковицька</t>
  </si>
  <si>
    <t>1335</t>
  </si>
  <si>
    <t>Здовбицька</t>
  </si>
  <si>
    <t>1336</t>
  </si>
  <si>
    <t>Здолбунівська</t>
  </si>
  <si>
    <t>1337</t>
  </si>
  <si>
    <t>Зорянська</t>
  </si>
  <si>
    <t>1338</t>
  </si>
  <si>
    <t>Клеванська</t>
  </si>
  <si>
    <t>1339</t>
  </si>
  <si>
    <t>Корецька</t>
  </si>
  <si>
    <t>1340</t>
  </si>
  <si>
    <t>1341</t>
  </si>
  <si>
    <t>Костопільська</t>
  </si>
  <si>
    <t>1342</t>
  </si>
  <si>
    <t>1343</t>
  </si>
  <si>
    <t>Малолюбашанська</t>
  </si>
  <si>
    <t>1344</t>
  </si>
  <si>
    <t>Мізоцька</t>
  </si>
  <si>
    <t>1345</t>
  </si>
  <si>
    <t>1346</t>
  </si>
  <si>
    <t>Острозька</t>
  </si>
  <si>
    <t>1347</t>
  </si>
  <si>
    <t>1348</t>
  </si>
  <si>
    <t>Соснівська</t>
  </si>
  <si>
    <t>1349</t>
  </si>
  <si>
    <t>Шпанівська</t>
  </si>
  <si>
    <t>1350</t>
  </si>
  <si>
    <t>1351</t>
  </si>
  <si>
    <t>Вирівська</t>
  </si>
  <si>
    <t>1352</t>
  </si>
  <si>
    <t>Висоцька</t>
  </si>
  <si>
    <t>1353</t>
  </si>
  <si>
    <t>Дубровицька</t>
  </si>
  <si>
    <t>1354</t>
  </si>
  <si>
    <t>Клесівська</t>
  </si>
  <si>
    <t>1355</t>
  </si>
  <si>
    <t>Миляцька</t>
  </si>
  <si>
    <t>1356</t>
  </si>
  <si>
    <t>Немовицька</t>
  </si>
  <si>
    <t>1357</t>
  </si>
  <si>
    <t>Рокитнівська</t>
  </si>
  <si>
    <t>1358</t>
  </si>
  <si>
    <t>Сарненська</t>
  </si>
  <si>
    <t>1359</t>
  </si>
  <si>
    <t>Старосільська</t>
  </si>
  <si>
    <t>1360</t>
  </si>
  <si>
    <t>Степанська</t>
  </si>
  <si>
    <t>1361</t>
  </si>
  <si>
    <t>1362</t>
  </si>
  <si>
    <t>1363</t>
  </si>
  <si>
    <t>Бочечківська</t>
  </si>
  <si>
    <t>1364</t>
  </si>
  <si>
    <t>Буринська</t>
  </si>
  <si>
    <t>1365</t>
  </si>
  <si>
    <t>Дубов’язівська</t>
  </si>
  <si>
    <t>1366</t>
  </si>
  <si>
    <t>Конотопська</t>
  </si>
  <si>
    <t>1367</t>
  </si>
  <si>
    <t>Кролевецька</t>
  </si>
  <si>
    <t>1368</t>
  </si>
  <si>
    <t>Новослобідська</t>
  </si>
  <si>
    <t>1369</t>
  </si>
  <si>
    <t>Попівська</t>
  </si>
  <si>
    <t>1370</t>
  </si>
  <si>
    <t>Путивльська</t>
  </si>
  <si>
    <t>1371</t>
  </si>
  <si>
    <t>Боромлянська</t>
  </si>
  <si>
    <t>1372</t>
  </si>
  <si>
    <t>Великописарівська</t>
  </si>
  <si>
    <t>1373</t>
  </si>
  <si>
    <t>Грунська</t>
  </si>
  <si>
    <t>1374</t>
  </si>
  <si>
    <t>Кириківська</t>
  </si>
  <si>
    <t>1375</t>
  </si>
  <si>
    <t>Комишанська</t>
  </si>
  <si>
    <t>1376</t>
  </si>
  <si>
    <t>1377</t>
  </si>
  <si>
    <t>1378</t>
  </si>
  <si>
    <t>1379</t>
  </si>
  <si>
    <t>Чупахівська</t>
  </si>
  <si>
    <t>1380</t>
  </si>
  <si>
    <t>Андріяшівська</t>
  </si>
  <si>
    <t>1381</t>
  </si>
  <si>
    <t>1382</t>
  </si>
  <si>
    <t>Коровинська</t>
  </si>
  <si>
    <t>1383</t>
  </si>
  <si>
    <t>Липоводолинська</t>
  </si>
  <si>
    <t>1384</t>
  </si>
  <si>
    <t>Недригайлівська</t>
  </si>
  <si>
    <t>1385</t>
  </si>
  <si>
    <t>Роменська</t>
  </si>
  <si>
    <t>1386</t>
  </si>
  <si>
    <t>Синівська</t>
  </si>
  <si>
    <t>1387</t>
  </si>
  <si>
    <t>Хмелівська</t>
  </si>
  <si>
    <t>1388</t>
  </si>
  <si>
    <t>Бездрицька</t>
  </si>
  <si>
    <t>1389</t>
  </si>
  <si>
    <t>Білопільська</t>
  </si>
  <si>
    <t>1390</t>
  </si>
  <si>
    <t>Верхньосироватська</t>
  </si>
  <si>
    <t>1391</t>
  </si>
  <si>
    <t>Ворожбянська</t>
  </si>
  <si>
    <t>1392</t>
  </si>
  <si>
    <t>1393</t>
  </si>
  <si>
    <t>Лебединська</t>
  </si>
  <si>
    <t>1394</t>
  </si>
  <si>
    <t>1395</t>
  </si>
  <si>
    <t>1396</t>
  </si>
  <si>
    <t>1397</t>
  </si>
  <si>
    <t>Нижньосироватська</t>
  </si>
  <si>
    <t>1398</t>
  </si>
  <si>
    <t>Річківська</t>
  </si>
  <si>
    <t>1399</t>
  </si>
  <si>
    <t>Садівська</t>
  </si>
  <si>
    <t>1400</t>
  </si>
  <si>
    <t>1401</t>
  </si>
  <si>
    <t>1402</t>
  </si>
  <si>
    <t>Хотінська</t>
  </si>
  <si>
    <t>1403</t>
  </si>
  <si>
    <t>Юнаківська</t>
  </si>
  <si>
    <t>1404</t>
  </si>
  <si>
    <t>1405</t>
  </si>
  <si>
    <t>Глухівська</t>
  </si>
  <si>
    <t>1406</t>
  </si>
  <si>
    <t>Дружбівська</t>
  </si>
  <si>
    <t>1407</t>
  </si>
  <si>
    <t>Есманьська</t>
  </si>
  <si>
    <t>1408</t>
  </si>
  <si>
    <t>Зноб-Новгородська</t>
  </si>
  <si>
    <t>1409</t>
  </si>
  <si>
    <t>Свеська</t>
  </si>
  <si>
    <t>1410</t>
  </si>
  <si>
    <t>Середино-Будська</t>
  </si>
  <si>
    <t>1411</t>
  </si>
  <si>
    <t>Шалигинська</t>
  </si>
  <si>
    <t>1412</t>
  </si>
  <si>
    <t>Шосткинська</t>
  </si>
  <si>
    <t>1413</t>
  </si>
  <si>
    <t>1414</t>
  </si>
  <si>
    <t>1415</t>
  </si>
  <si>
    <t>1416</t>
  </si>
  <si>
    <t>Борсуківська</t>
  </si>
  <si>
    <t>1417</t>
  </si>
  <si>
    <t>Великодедеркальська</t>
  </si>
  <si>
    <t>1418</t>
  </si>
  <si>
    <t>Вишнівецька</t>
  </si>
  <si>
    <t>1419</t>
  </si>
  <si>
    <t>Кременецька</t>
  </si>
  <si>
    <t>1420</t>
  </si>
  <si>
    <t>Лановецька</t>
  </si>
  <si>
    <t>1421</t>
  </si>
  <si>
    <t>Лопушненська</t>
  </si>
  <si>
    <t>1422</t>
  </si>
  <si>
    <t>Почаївська</t>
  </si>
  <si>
    <t>1423</t>
  </si>
  <si>
    <t>Шумська</t>
  </si>
  <si>
    <t>1424</t>
  </si>
  <si>
    <t>Байковецька</t>
  </si>
  <si>
    <t>1425</t>
  </si>
  <si>
    <t>Бережанська</t>
  </si>
  <si>
    <t>1426</t>
  </si>
  <si>
    <t>Білецька</t>
  </si>
  <si>
    <t>1427</t>
  </si>
  <si>
    <t>Великоберезовицька</t>
  </si>
  <si>
    <t>1428</t>
  </si>
  <si>
    <t>Великобірківська</t>
  </si>
  <si>
    <t>1429</t>
  </si>
  <si>
    <t>Великогаївська</t>
  </si>
  <si>
    <t>1430</t>
  </si>
  <si>
    <t>Залозецька</t>
  </si>
  <si>
    <t>1431</t>
  </si>
  <si>
    <t>Збаразька</t>
  </si>
  <si>
    <t>1432</t>
  </si>
  <si>
    <t>Зборівська</t>
  </si>
  <si>
    <t>1433</t>
  </si>
  <si>
    <t>Золотниківська</t>
  </si>
  <si>
    <t>1434</t>
  </si>
  <si>
    <t>1435</t>
  </si>
  <si>
    <t>1436</t>
  </si>
  <si>
    <t>Козлівська</t>
  </si>
  <si>
    <t>1437</t>
  </si>
  <si>
    <t>Купчинецька</t>
  </si>
  <si>
    <t>1438</t>
  </si>
  <si>
    <t>Микулинецька</t>
  </si>
  <si>
    <t>1439</t>
  </si>
  <si>
    <t>Нараївська</t>
  </si>
  <si>
    <t>1440</t>
  </si>
  <si>
    <t>Озернянська</t>
  </si>
  <si>
    <t>1441</t>
  </si>
  <si>
    <t>Підволочиська</t>
  </si>
  <si>
    <t>1442</t>
  </si>
  <si>
    <t>Підгаєцька</t>
  </si>
  <si>
    <t>1443</t>
  </si>
  <si>
    <t>Підгороднянська</t>
  </si>
  <si>
    <t>1444</t>
  </si>
  <si>
    <t>Саранчуківська</t>
  </si>
  <si>
    <t>1445</t>
  </si>
  <si>
    <t>Скалатська</t>
  </si>
  <si>
    <t>1446</t>
  </si>
  <si>
    <t>Скориківська</t>
  </si>
  <si>
    <t>1447</t>
  </si>
  <si>
    <t>Теребовлянська</t>
  </si>
  <si>
    <t>1448</t>
  </si>
  <si>
    <t>1449</t>
  </si>
  <si>
    <t>Білобожницька</t>
  </si>
  <si>
    <t>1450</t>
  </si>
  <si>
    <t>Більче-Золотецька</t>
  </si>
  <si>
    <t>1451</t>
  </si>
  <si>
    <t>Борщівська</t>
  </si>
  <si>
    <t>1452</t>
  </si>
  <si>
    <t>Бучацька</t>
  </si>
  <si>
    <t>1453</t>
  </si>
  <si>
    <t>Васильковецька</t>
  </si>
  <si>
    <t>1454</t>
  </si>
  <si>
    <t>Гримайлівська</t>
  </si>
  <si>
    <t>1455</t>
  </si>
  <si>
    <t>Гусятинська</t>
  </si>
  <si>
    <t>1456</t>
  </si>
  <si>
    <t>1457</t>
  </si>
  <si>
    <t>Заліщицька</t>
  </si>
  <si>
    <t>1458</t>
  </si>
  <si>
    <t>Золотопотіцька</t>
  </si>
  <si>
    <t>1459</t>
  </si>
  <si>
    <t>Іване-Пустенська</t>
  </si>
  <si>
    <t>1460</t>
  </si>
  <si>
    <t>Колиндянська</t>
  </si>
  <si>
    <t>1461</t>
  </si>
  <si>
    <t>Копичинецька</t>
  </si>
  <si>
    <t>1462</t>
  </si>
  <si>
    <t>Коропецька</t>
  </si>
  <si>
    <t>1463</t>
  </si>
  <si>
    <t>Мельнице-Подільська</t>
  </si>
  <si>
    <t>1464</t>
  </si>
  <si>
    <t>Монастириська</t>
  </si>
  <si>
    <t>1465</t>
  </si>
  <si>
    <t>Нагірянська</t>
  </si>
  <si>
    <t>1466</t>
  </si>
  <si>
    <t>Скала-Подільська</t>
  </si>
  <si>
    <t>1467</t>
  </si>
  <si>
    <t>Товстенська</t>
  </si>
  <si>
    <t>1468</t>
  </si>
  <si>
    <t>Трибухівська</t>
  </si>
  <si>
    <t>1469</t>
  </si>
  <si>
    <t>Хоростківська</t>
  </si>
  <si>
    <t>1470</t>
  </si>
  <si>
    <t>Чортківська</t>
  </si>
  <si>
    <t>1471</t>
  </si>
  <si>
    <t>1472</t>
  </si>
  <si>
    <t>1473</t>
  </si>
  <si>
    <t>Богодухівська</t>
  </si>
  <si>
    <t>1474</t>
  </si>
  <si>
    <t>Валківська</t>
  </si>
  <si>
    <t>1475</t>
  </si>
  <si>
    <t>1476</t>
  </si>
  <si>
    <t>1477</t>
  </si>
  <si>
    <t>Краснокутська</t>
  </si>
  <si>
    <t>1478</t>
  </si>
  <si>
    <t>Балаклійська</t>
  </si>
  <si>
    <t>1479</t>
  </si>
  <si>
    <t>Барвінківська</t>
  </si>
  <si>
    <t>1480</t>
  </si>
  <si>
    <t>Борівська</t>
  </si>
  <si>
    <t>1481</t>
  </si>
  <si>
    <t>1482</t>
  </si>
  <si>
    <t>Ізюмська</t>
  </si>
  <si>
    <t>1483</t>
  </si>
  <si>
    <t>Куньєвська</t>
  </si>
  <si>
    <t>1484</t>
  </si>
  <si>
    <t>Оскільська</t>
  </si>
  <si>
    <t>1485</t>
  </si>
  <si>
    <t>Савинська</t>
  </si>
  <si>
    <t>1486</t>
  </si>
  <si>
    <t>Зачепилівська</t>
  </si>
  <si>
    <t>1487</t>
  </si>
  <si>
    <t>Кегичівська</t>
  </si>
  <si>
    <t>1488</t>
  </si>
  <si>
    <t>Красноградська</t>
  </si>
  <si>
    <t>1489</t>
  </si>
  <si>
    <t>Наталинська</t>
  </si>
  <si>
    <t>1490</t>
  </si>
  <si>
    <t>Сахновщинська</t>
  </si>
  <si>
    <t>1491</t>
  </si>
  <si>
    <t>Старовірівська</t>
  </si>
  <si>
    <t>1492</t>
  </si>
  <si>
    <t>Великобурлуцька</t>
  </si>
  <si>
    <t>1493</t>
  </si>
  <si>
    <t>Вільхуватська</t>
  </si>
  <si>
    <t>1494</t>
  </si>
  <si>
    <t>Дворічанська</t>
  </si>
  <si>
    <t>1495</t>
  </si>
  <si>
    <t>Кіндрашівська</t>
  </si>
  <si>
    <t>1496</t>
  </si>
  <si>
    <t>Куп’янська</t>
  </si>
  <si>
    <t>1497</t>
  </si>
  <si>
    <t>Курилівська</t>
  </si>
  <si>
    <t>1498</t>
  </si>
  <si>
    <t>1499</t>
  </si>
  <si>
    <t>1500</t>
  </si>
  <si>
    <t>1501</t>
  </si>
  <si>
    <t>Близнюківська</t>
  </si>
  <si>
    <t>1502</t>
  </si>
  <si>
    <t>1503</t>
  </si>
  <si>
    <t>Олексіївська</t>
  </si>
  <si>
    <t>1504</t>
  </si>
  <si>
    <t>1505</t>
  </si>
  <si>
    <t>Безлюдівська</t>
  </si>
  <si>
    <t>1506</t>
  </si>
  <si>
    <t>Височанська</t>
  </si>
  <si>
    <t>1507</t>
  </si>
  <si>
    <t>Вільхівська</t>
  </si>
  <si>
    <t>1508</t>
  </si>
  <si>
    <t>Дергачівська</t>
  </si>
  <si>
    <t>1509</t>
  </si>
  <si>
    <t>Липецька</t>
  </si>
  <si>
    <t>1510</t>
  </si>
  <si>
    <t>Люботинська</t>
  </si>
  <si>
    <t>1511</t>
  </si>
  <si>
    <t>1512</t>
  </si>
  <si>
    <t>Мереф’янська</t>
  </si>
  <si>
    <t>1513</t>
  </si>
  <si>
    <t>Нововодолазька</t>
  </si>
  <si>
    <t>1514</t>
  </si>
  <si>
    <t>Південноміська</t>
  </si>
  <si>
    <t>1515</t>
  </si>
  <si>
    <t>Пісочинська</t>
  </si>
  <si>
    <t>1516</t>
  </si>
  <si>
    <t>Роганська</t>
  </si>
  <si>
    <t>1517</t>
  </si>
  <si>
    <t>Солоницівська</t>
  </si>
  <si>
    <t>1518</t>
  </si>
  <si>
    <t>1519</t>
  </si>
  <si>
    <t>Циркунівська</t>
  </si>
  <si>
    <t>1520</t>
  </si>
  <si>
    <t>Вовчанська</t>
  </si>
  <si>
    <t>1521</t>
  </si>
  <si>
    <t>Зміївська</t>
  </si>
  <si>
    <t>1522</t>
  </si>
  <si>
    <t>1523</t>
  </si>
  <si>
    <t>1524</t>
  </si>
  <si>
    <t>Печенізька</t>
  </si>
  <si>
    <t>1525</t>
  </si>
  <si>
    <t>1526</t>
  </si>
  <si>
    <t>1527</t>
  </si>
  <si>
    <t>1528</t>
  </si>
  <si>
    <t>Чугуївська</t>
  </si>
  <si>
    <t>1529</t>
  </si>
  <si>
    <t>1530</t>
  </si>
  <si>
    <t>1531</t>
  </si>
  <si>
    <t>Бериславська</t>
  </si>
  <si>
    <t>1532</t>
  </si>
  <si>
    <t>Борозенська</t>
  </si>
  <si>
    <t>1533</t>
  </si>
  <si>
    <t>Великоолександрівська</t>
  </si>
  <si>
    <t>1534</t>
  </si>
  <si>
    <t>1535</t>
  </si>
  <si>
    <t>1536</t>
  </si>
  <si>
    <t>Кочубеївська</t>
  </si>
  <si>
    <t>1537</t>
  </si>
  <si>
    <t>Милівська</t>
  </si>
  <si>
    <t>1538</t>
  </si>
  <si>
    <t>Нововоронцовська</t>
  </si>
  <si>
    <t>1539</t>
  </si>
  <si>
    <t>1540</t>
  </si>
  <si>
    <t>Новорайська</t>
  </si>
  <si>
    <t>1541</t>
  </si>
  <si>
    <t>Тягинська</t>
  </si>
  <si>
    <t>1542</t>
  </si>
  <si>
    <t>Генічеська</t>
  </si>
  <si>
    <t>1543</t>
  </si>
  <si>
    <t>1544</t>
  </si>
  <si>
    <t>Нижньосірогозька</t>
  </si>
  <si>
    <t>1545</t>
  </si>
  <si>
    <t>Новотроїцька</t>
  </si>
  <si>
    <t>1546</t>
  </si>
  <si>
    <t>Асканія-Нова</t>
  </si>
  <si>
    <t>1547</t>
  </si>
  <si>
    <t>Великолепетиська</t>
  </si>
  <si>
    <t>1548</t>
  </si>
  <si>
    <t>Верхньорогачицька</t>
  </si>
  <si>
    <t>1549</t>
  </si>
  <si>
    <t>Горностаївська</t>
  </si>
  <si>
    <t>1550</t>
  </si>
  <si>
    <t>Зеленопідська</t>
  </si>
  <si>
    <t>1551</t>
  </si>
  <si>
    <t>Каховська</t>
  </si>
  <si>
    <t>1552</t>
  </si>
  <si>
    <t>1553</t>
  </si>
  <si>
    <t>1554</t>
  </si>
  <si>
    <t>Новокаховська</t>
  </si>
  <si>
    <t>1555</t>
  </si>
  <si>
    <t>Присиваська</t>
  </si>
  <si>
    <t>1556</t>
  </si>
  <si>
    <t>Рубанівська</t>
  </si>
  <si>
    <t>1557</t>
  </si>
  <si>
    <t>Тавричанська</t>
  </si>
  <si>
    <t>1558</t>
  </si>
  <si>
    <t>1559</t>
  </si>
  <si>
    <t>1560</t>
  </si>
  <si>
    <t>Чаплинська</t>
  </si>
  <si>
    <t>1561</t>
  </si>
  <si>
    <t>Бехтерська</t>
  </si>
  <si>
    <t>1562</t>
  </si>
  <si>
    <t>Голопристанська</t>
  </si>
  <si>
    <t>1563</t>
  </si>
  <si>
    <t>Долматівська</t>
  </si>
  <si>
    <t>1564</t>
  </si>
  <si>
    <t>Каланчацька</t>
  </si>
  <si>
    <t>1565</t>
  </si>
  <si>
    <t>Лазурненська</t>
  </si>
  <si>
    <t>1566</t>
  </si>
  <si>
    <t>1567</t>
  </si>
  <si>
    <t>1568</t>
  </si>
  <si>
    <t>Скадовська</t>
  </si>
  <si>
    <t>1569</t>
  </si>
  <si>
    <t>Чулаківська</t>
  </si>
  <si>
    <t>1570</t>
  </si>
  <si>
    <t>1571</t>
  </si>
  <si>
    <t>Великокопанівська</t>
  </si>
  <si>
    <t>1572</t>
  </si>
  <si>
    <t>1573</t>
  </si>
  <si>
    <t>Дар’ївська</t>
  </si>
  <si>
    <t>1574</t>
  </si>
  <si>
    <t>Музиківська</t>
  </si>
  <si>
    <t>1575</t>
  </si>
  <si>
    <t>Олешківська</t>
  </si>
  <si>
    <t>1576</t>
  </si>
  <si>
    <t>Станіславська</t>
  </si>
  <si>
    <t>1577</t>
  </si>
  <si>
    <t>1578</t>
  </si>
  <si>
    <t>Чорнобаївська</t>
  </si>
  <si>
    <t>1579</t>
  </si>
  <si>
    <t>Ювілейна</t>
  </si>
  <si>
    <t>1580</t>
  </si>
  <si>
    <t>1581</t>
  </si>
  <si>
    <t>1582</t>
  </si>
  <si>
    <t>Гуківська</t>
  </si>
  <si>
    <t>1583</t>
  </si>
  <si>
    <t>Гуменецька</t>
  </si>
  <si>
    <t>1584</t>
  </si>
  <si>
    <t>Дунаєвецька</t>
  </si>
  <si>
    <t>1585</t>
  </si>
  <si>
    <t>Жванецька</t>
  </si>
  <si>
    <t>1586</t>
  </si>
  <si>
    <t>Закупненська</t>
  </si>
  <si>
    <t>1587</t>
  </si>
  <si>
    <t>Кам’янець-Подільська</t>
  </si>
  <si>
    <t>1588</t>
  </si>
  <si>
    <t>1589</t>
  </si>
  <si>
    <t>Маківська</t>
  </si>
  <si>
    <t>1590</t>
  </si>
  <si>
    <t>Новодунаєвецька</t>
  </si>
  <si>
    <t>1591</t>
  </si>
  <si>
    <t>Новоушицька</t>
  </si>
  <si>
    <t>1592</t>
  </si>
  <si>
    <t>Орининська</t>
  </si>
  <si>
    <t>1593</t>
  </si>
  <si>
    <t>Слобідсько-Кульчієвецька</t>
  </si>
  <si>
    <t>1594</t>
  </si>
  <si>
    <t>Смотрицька</t>
  </si>
  <si>
    <t>1595</t>
  </si>
  <si>
    <t>Староушицька</t>
  </si>
  <si>
    <t>1596</t>
  </si>
  <si>
    <t>Чемеровецька</t>
  </si>
  <si>
    <t>1597</t>
  </si>
  <si>
    <t>Антонінська</t>
  </si>
  <si>
    <t>1598</t>
  </si>
  <si>
    <t>Вiйтовецька</t>
  </si>
  <si>
    <t>1599</t>
  </si>
  <si>
    <t>Віньковецька</t>
  </si>
  <si>
    <t>1600</t>
  </si>
  <si>
    <t>Вовковинецька</t>
  </si>
  <si>
    <t>1601</t>
  </si>
  <si>
    <t>Волочиська</t>
  </si>
  <si>
    <t>1602</t>
  </si>
  <si>
    <t>Гвардійська</t>
  </si>
  <si>
    <t>1603</t>
  </si>
  <si>
    <t>1604</t>
  </si>
  <si>
    <t>Деражнянська</t>
  </si>
  <si>
    <t>1605</t>
  </si>
  <si>
    <t>Заслучненська</t>
  </si>
  <si>
    <t>1606</t>
  </si>
  <si>
    <t>1607</t>
  </si>
  <si>
    <t>Красилівська</t>
  </si>
  <si>
    <t>1608</t>
  </si>
  <si>
    <t>Летичівська</t>
  </si>
  <si>
    <t>1609</t>
  </si>
  <si>
    <t>Лісовогринівецька</t>
  </si>
  <si>
    <t>1610</t>
  </si>
  <si>
    <t>Меджибізька</t>
  </si>
  <si>
    <t>1611</t>
  </si>
  <si>
    <t>Миролюбненська</t>
  </si>
  <si>
    <t>1612</t>
  </si>
  <si>
    <t>Наркевицька</t>
  </si>
  <si>
    <t>1613</t>
  </si>
  <si>
    <t>Розсошанська</t>
  </si>
  <si>
    <t>1614</t>
  </si>
  <si>
    <t>Сатанівська</t>
  </si>
  <si>
    <t>1615</t>
  </si>
  <si>
    <t>Солобковецька</t>
  </si>
  <si>
    <t>1616</t>
  </si>
  <si>
    <t>Старокостянтинівська</t>
  </si>
  <si>
    <t>1617</t>
  </si>
  <si>
    <t>Староостропільська</t>
  </si>
  <si>
    <t>1618</t>
  </si>
  <si>
    <t>Старосинявська</t>
  </si>
  <si>
    <t>1619</t>
  </si>
  <si>
    <t>Теофіпольська</t>
  </si>
  <si>
    <t>1620</t>
  </si>
  <si>
    <t>1621</t>
  </si>
  <si>
    <t>Чорноострівська</t>
  </si>
  <si>
    <t>1622</t>
  </si>
  <si>
    <t>Щиборівська</t>
  </si>
  <si>
    <t>1623</t>
  </si>
  <si>
    <t>Ярмолинецька</t>
  </si>
  <si>
    <t>1624</t>
  </si>
  <si>
    <t>Берездівська</t>
  </si>
  <si>
    <t>1625</t>
  </si>
  <si>
    <t>Білогірська</t>
  </si>
  <si>
    <t>1626</t>
  </si>
  <si>
    <t>Ганнопільська</t>
  </si>
  <si>
    <t>1627</t>
  </si>
  <si>
    <t>Грицівська</t>
  </si>
  <si>
    <t>1628</t>
  </si>
  <si>
    <t>Ізяславська</t>
  </si>
  <si>
    <t>1629</t>
  </si>
  <si>
    <t>1630</t>
  </si>
  <si>
    <t>Ленковецька</t>
  </si>
  <si>
    <t>1631</t>
  </si>
  <si>
    <t>Михайлюцька</t>
  </si>
  <si>
    <t>1632</t>
  </si>
  <si>
    <t>Нетішинська</t>
  </si>
  <si>
    <t>1633</t>
  </si>
  <si>
    <t>Плужненська</t>
  </si>
  <si>
    <t>1634</t>
  </si>
  <si>
    <t>Полонська</t>
  </si>
  <si>
    <t>1635</t>
  </si>
  <si>
    <t>Понінківська</t>
  </si>
  <si>
    <t>1636</t>
  </si>
  <si>
    <t>Сахновецька</t>
  </si>
  <si>
    <t>1637</t>
  </si>
  <si>
    <t>Славутська</t>
  </si>
  <si>
    <t>1638</t>
  </si>
  <si>
    <t>Судилківська</t>
  </si>
  <si>
    <t>1639</t>
  </si>
  <si>
    <t>Улашанівська</t>
  </si>
  <si>
    <t>1640</t>
  </si>
  <si>
    <t>Шепетівська</t>
  </si>
  <si>
    <t>1641</t>
  </si>
  <si>
    <t>1642</t>
  </si>
  <si>
    <t>1643</t>
  </si>
  <si>
    <t>1644</t>
  </si>
  <si>
    <t>Бужанська</t>
  </si>
  <si>
    <t>1645</t>
  </si>
  <si>
    <t>Ватутінська</t>
  </si>
  <si>
    <t>1646</t>
  </si>
  <si>
    <t>Виноградська</t>
  </si>
  <si>
    <t>1647</t>
  </si>
  <si>
    <t>1648</t>
  </si>
  <si>
    <t>Водяницька</t>
  </si>
  <si>
    <t>1649</t>
  </si>
  <si>
    <t>Єрківська</t>
  </si>
  <si>
    <t>1650</t>
  </si>
  <si>
    <t>Звенигородська</t>
  </si>
  <si>
    <t>1651</t>
  </si>
  <si>
    <t>Катеринопільська</t>
  </si>
  <si>
    <t>1652</t>
  </si>
  <si>
    <t>Лип’янська</t>
  </si>
  <si>
    <t>1653</t>
  </si>
  <si>
    <t>Лисянська</t>
  </si>
  <si>
    <t>1654</t>
  </si>
  <si>
    <t>Матусівська</t>
  </si>
  <si>
    <t>1655</t>
  </si>
  <si>
    <t>Мокрокалигірська</t>
  </si>
  <si>
    <t>1656</t>
  </si>
  <si>
    <t>Селищенська</t>
  </si>
  <si>
    <t>1657</t>
  </si>
  <si>
    <t>Стеблівська</t>
  </si>
  <si>
    <t>1658</t>
  </si>
  <si>
    <t>Тальнівська</t>
  </si>
  <si>
    <t>1659</t>
  </si>
  <si>
    <t>1660</t>
  </si>
  <si>
    <t>Шполянська</t>
  </si>
  <si>
    <t>1661</t>
  </si>
  <si>
    <t>Великохутірська</t>
  </si>
  <si>
    <t>1662</t>
  </si>
  <si>
    <t>1663</t>
  </si>
  <si>
    <t>Гельмязівська</t>
  </si>
  <si>
    <t>1664</t>
  </si>
  <si>
    <t>Драбівська</t>
  </si>
  <si>
    <t>1665</t>
  </si>
  <si>
    <t>Золотоніська</t>
  </si>
  <si>
    <t>1666</t>
  </si>
  <si>
    <t>Зорівська</t>
  </si>
  <si>
    <t>1667</t>
  </si>
  <si>
    <t>Іркліївська</t>
  </si>
  <si>
    <t>1668</t>
  </si>
  <si>
    <t>Новодмитрівська</t>
  </si>
  <si>
    <t>1669</t>
  </si>
  <si>
    <t>1670</t>
  </si>
  <si>
    <t>1671</t>
  </si>
  <si>
    <t>Шрамківська</t>
  </si>
  <si>
    <t>1672</t>
  </si>
  <si>
    <t>Бабанська</t>
  </si>
  <si>
    <t>1673</t>
  </si>
  <si>
    <t>Баштечківська</t>
  </si>
  <si>
    <t>1674</t>
  </si>
  <si>
    <t>Буцька</t>
  </si>
  <si>
    <t>1675</t>
  </si>
  <si>
    <t>Дмитрушківська</t>
  </si>
  <si>
    <t>1676</t>
  </si>
  <si>
    <t>Жашківська</t>
  </si>
  <si>
    <t>1677</t>
  </si>
  <si>
    <t>Іваньківська</t>
  </si>
  <si>
    <t>1678</t>
  </si>
  <si>
    <t>Ладижинська</t>
  </si>
  <si>
    <t>1679</t>
  </si>
  <si>
    <t>Маньківська</t>
  </si>
  <si>
    <t>1680</t>
  </si>
  <si>
    <t>Монастирищенська</t>
  </si>
  <si>
    <t>1681</t>
  </si>
  <si>
    <t>Паланська</t>
  </si>
  <si>
    <t>1682</t>
  </si>
  <si>
    <t>Уманська</t>
  </si>
  <si>
    <t>1683</t>
  </si>
  <si>
    <t>Христинівська</t>
  </si>
  <si>
    <t>1684</t>
  </si>
  <si>
    <t>Балаклеївська</t>
  </si>
  <si>
    <t>1685</t>
  </si>
  <si>
    <t>Березняківська</t>
  </si>
  <si>
    <t>1686</t>
  </si>
  <si>
    <t>Білозірська</t>
  </si>
  <si>
    <t>1687</t>
  </si>
  <si>
    <t>Бобрицька</t>
  </si>
  <si>
    <t>1688</t>
  </si>
  <si>
    <t>Будищенська</t>
  </si>
  <si>
    <t>1689</t>
  </si>
  <si>
    <t>1690</t>
  </si>
  <si>
    <t>1691</t>
  </si>
  <si>
    <t>Канівська</t>
  </si>
  <si>
    <t>1692</t>
  </si>
  <si>
    <t>Корсунь-Шевченківська</t>
  </si>
  <si>
    <t>1693</t>
  </si>
  <si>
    <t>Леськівська</t>
  </si>
  <si>
    <t>1694</t>
  </si>
  <si>
    <t>Ліплявська</t>
  </si>
  <si>
    <t>1695</t>
  </si>
  <si>
    <t>Медведівська</t>
  </si>
  <si>
    <t>1696</t>
  </si>
  <si>
    <t>1697</t>
  </si>
  <si>
    <t>Мліївська</t>
  </si>
  <si>
    <t>1698</t>
  </si>
  <si>
    <t>Мошнівська</t>
  </si>
  <si>
    <t>1699</t>
  </si>
  <si>
    <t>Набутівська</t>
  </si>
  <si>
    <t>1700</t>
  </si>
  <si>
    <t>Ротмістрівська</t>
  </si>
  <si>
    <t>1701</t>
  </si>
  <si>
    <t>Руськополянська</t>
  </si>
  <si>
    <t>1702</t>
  </si>
  <si>
    <t>Сагунівська</t>
  </si>
  <si>
    <t>1703</t>
  </si>
  <si>
    <t>Смілянська</t>
  </si>
  <si>
    <t>1704</t>
  </si>
  <si>
    <t>Степанецька</t>
  </si>
  <si>
    <t>1705</t>
  </si>
  <si>
    <t>Степанківська</t>
  </si>
  <si>
    <t>1706</t>
  </si>
  <si>
    <t>1707</t>
  </si>
  <si>
    <t>Червонослобідська</t>
  </si>
  <si>
    <t>1708</t>
  </si>
  <si>
    <t>1709</t>
  </si>
  <si>
    <t>Чигиринська</t>
  </si>
  <si>
    <t>1710</t>
  </si>
  <si>
    <t>1711</t>
  </si>
  <si>
    <t>1712</t>
  </si>
  <si>
    <t>Банилівська</t>
  </si>
  <si>
    <t>1713</t>
  </si>
  <si>
    <t>Берегометська</t>
  </si>
  <si>
    <t>1714</t>
  </si>
  <si>
    <t>Брусницька</t>
  </si>
  <si>
    <t>1715</t>
  </si>
  <si>
    <t>Вашківецька</t>
  </si>
  <si>
    <t>1716</t>
  </si>
  <si>
    <t>Вижницька</t>
  </si>
  <si>
    <t>1717</t>
  </si>
  <si>
    <t>Конятинська</t>
  </si>
  <si>
    <t>1718</t>
  </si>
  <si>
    <t>Путильська</t>
  </si>
  <si>
    <t>1719</t>
  </si>
  <si>
    <t>Селятинська</t>
  </si>
  <si>
    <t>1720</t>
  </si>
  <si>
    <t>Усть-Путильська</t>
  </si>
  <si>
    <t>1721</t>
  </si>
  <si>
    <t>Вашковецька</t>
  </si>
  <si>
    <t>1722</t>
  </si>
  <si>
    <t>Кельменецька</t>
  </si>
  <si>
    <t>1723</t>
  </si>
  <si>
    <t>Клішковецька</t>
  </si>
  <si>
    <t>1724</t>
  </si>
  <si>
    <t>Лівинецька</t>
  </si>
  <si>
    <t>1725</t>
  </si>
  <si>
    <t>Мамалигівська</t>
  </si>
  <si>
    <t>1726</t>
  </si>
  <si>
    <t>Недобоївська</t>
  </si>
  <si>
    <t>1727</t>
  </si>
  <si>
    <t>Новодністровська</t>
  </si>
  <si>
    <t>1728</t>
  </si>
  <si>
    <t>Рукшинська</t>
  </si>
  <si>
    <t>1729</t>
  </si>
  <si>
    <t>Сокирянська</t>
  </si>
  <si>
    <t>1730</t>
  </si>
  <si>
    <t>1731</t>
  </si>
  <si>
    <t>Боянська</t>
  </si>
  <si>
    <t>1732</t>
  </si>
  <si>
    <t>Ванчиковецька</t>
  </si>
  <si>
    <t>1733</t>
  </si>
  <si>
    <t>Великокучурівська</t>
  </si>
  <si>
    <t>1734</t>
  </si>
  <si>
    <t>Веренчанська</t>
  </si>
  <si>
    <t>1735</t>
  </si>
  <si>
    <t>Вікнянська</t>
  </si>
  <si>
    <t>1736</t>
  </si>
  <si>
    <t>Волоківська</t>
  </si>
  <si>
    <t>1737</t>
  </si>
  <si>
    <t>Герцаївська</t>
  </si>
  <si>
    <t>1738</t>
  </si>
  <si>
    <t>Глибоцька</t>
  </si>
  <si>
    <t>1739</t>
  </si>
  <si>
    <t>Горішньошеровецька</t>
  </si>
  <si>
    <t>1740</t>
  </si>
  <si>
    <t>Заставнівська</t>
  </si>
  <si>
    <t>1741</t>
  </si>
  <si>
    <t>Кадубовецька</t>
  </si>
  <si>
    <t>1742</t>
  </si>
  <si>
    <t>Кам’янецька</t>
  </si>
  <si>
    <t>1743</t>
  </si>
  <si>
    <t>1744</t>
  </si>
  <si>
    <t>Карапчівська</t>
  </si>
  <si>
    <t>1745</t>
  </si>
  <si>
    <t>Кіцманська</t>
  </si>
  <si>
    <t>1746</t>
  </si>
  <si>
    <t>Кострижівська</t>
  </si>
  <si>
    <t>1747</t>
  </si>
  <si>
    <t>Красноїльська</t>
  </si>
  <si>
    <t>1748</t>
  </si>
  <si>
    <t>Магальська</t>
  </si>
  <si>
    <t>1749</t>
  </si>
  <si>
    <t>Мамаївська</t>
  </si>
  <si>
    <t>1750</t>
  </si>
  <si>
    <t>Неполоковецька</t>
  </si>
  <si>
    <t>1751</t>
  </si>
  <si>
    <t>Новоселицька</t>
  </si>
  <si>
    <t>1752</t>
  </si>
  <si>
    <t>Острицька</t>
  </si>
  <si>
    <t>1753</t>
  </si>
  <si>
    <t>Петровецька</t>
  </si>
  <si>
    <t>1754</t>
  </si>
  <si>
    <t>Ставчанська</t>
  </si>
  <si>
    <t>1755</t>
  </si>
  <si>
    <t>Сторожинецька</t>
  </si>
  <si>
    <t>1756</t>
  </si>
  <si>
    <t>Сучевенська</t>
  </si>
  <si>
    <t>1757</t>
  </si>
  <si>
    <t>Тарашанська</t>
  </si>
  <si>
    <t>1758</t>
  </si>
  <si>
    <t>Тереблеченська</t>
  </si>
  <si>
    <t>1759</t>
  </si>
  <si>
    <t>Топорівська</t>
  </si>
  <si>
    <t>1760</t>
  </si>
  <si>
    <t>Чагорська</t>
  </si>
  <si>
    <t>1761</t>
  </si>
  <si>
    <t>1762</t>
  </si>
  <si>
    <t>Чудейська</t>
  </si>
  <si>
    <t>1763</t>
  </si>
  <si>
    <t>Юрковецька</t>
  </si>
  <si>
    <t>1764</t>
  </si>
  <si>
    <t>1765</t>
  </si>
  <si>
    <t>1766</t>
  </si>
  <si>
    <t>Корюківська</t>
  </si>
  <si>
    <t>1767</t>
  </si>
  <si>
    <t>Менська</t>
  </si>
  <si>
    <t>1768</t>
  </si>
  <si>
    <t>Сновська</t>
  </si>
  <si>
    <t>1769</t>
  </si>
  <si>
    <t>Сосницька</t>
  </si>
  <si>
    <t>1770</t>
  </si>
  <si>
    <t>Холминська</t>
  </si>
  <si>
    <t>1771</t>
  </si>
  <si>
    <t>Батуринська</t>
  </si>
  <si>
    <t>1772</t>
  </si>
  <si>
    <t>Бахмацька</t>
  </si>
  <si>
    <t>1773</t>
  </si>
  <si>
    <t>Бобровицька</t>
  </si>
  <si>
    <t>1774</t>
  </si>
  <si>
    <t>Борзнянська</t>
  </si>
  <si>
    <t>1775</t>
  </si>
  <si>
    <t>Вертіївська</t>
  </si>
  <si>
    <t>1776</t>
  </si>
  <si>
    <t>1777</t>
  </si>
  <si>
    <t>1778</t>
  </si>
  <si>
    <t>Комарівська</t>
  </si>
  <si>
    <t>1779</t>
  </si>
  <si>
    <t>Крутівська</t>
  </si>
  <si>
    <t>1780</t>
  </si>
  <si>
    <t>Лосинівська</t>
  </si>
  <si>
    <t>1781</t>
  </si>
  <si>
    <t>1782</t>
  </si>
  <si>
    <t>Мринська</t>
  </si>
  <si>
    <t>1783</t>
  </si>
  <si>
    <t>Ніжинська</t>
  </si>
  <si>
    <t>1784</t>
  </si>
  <si>
    <t>1785</t>
  </si>
  <si>
    <t>Носівська</t>
  </si>
  <si>
    <t>1786</t>
  </si>
  <si>
    <t>Плисківська</t>
  </si>
  <si>
    <t>1787</t>
  </si>
  <si>
    <t>Талалаївська</t>
  </si>
  <si>
    <t>1788</t>
  </si>
  <si>
    <t>Коропська</t>
  </si>
  <si>
    <t>1789</t>
  </si>
  <si>
    <t>Новгород-Сіверська</t>
  </si>
  <si>
    <t>1790</t>
  </si>
  <si>
    <t>Понорницька</t>
  </si>
  <si>
    <t>1791</t>
  </si>
  <si>
    <t>1792</t>
  </si>
  <si>
    <t>Варвинська</t>
  </si>
  <si>
    <t>1793</t>
  </si>
  <si>
    <t>Ічнянська</t>
  </si>
  <si>
    <t>1794</t>
  </si>
  <si>
    <t>Ладанська</t>
  </si>
  <si>
    <t>1795</t>
  </si>
  <si>
    <t>Линовицька</t>
  </si>
  <si>
    <t>1796</t>
  </si>
  <si>
    <t>Малодівицька</t>
  </si>
  <si>
    <t>1797</t>
  </si>
  <si>
    <t>Парафіївська</t>
  </si>
  <si>
    <t>1798</t>
  </si>
  <si>
    <t>Прилуцька</t>
  </si>
  <si>
    <t>1799</t>
  </si>
  <si>
    <t>Срібнянська</t>
  </si>
  <si>
    <t>1800</t>
  </si>
  <si>
    <t>Сухополов’янська</t>
  </si>
  <si>
    <t>1801</t>
  </si>
  <si>
    <t>1802</t>
  </si>
  <si>
    <t>1803</t>
  </si>
  <si>
    <t>Березнянська</t>
  </si>
  <si>
    <t>1804</t>
  </si>
  <si>
    <t>Гончарівська</t>
  </si>
  <si>
    <t>1805</t>
  </si>
  <si>
    <t>Городнянська</t>
  </si>
  <si>
    <t>1806</t>
  </si>
  <si>
    <t>Деснянська</t>
  </si>
  <si>
    <t>1807</t>
  </si>
  <si>
    <t>Добрянська</t>
  </si>
  <si>
    <t>1808</t>
  </si>
  <si>
    <t>1809</t>
  </si>
  <si>
    <t>Киїнська</t>
  </si>
  <si>
    <t>1810</t>
  </si>
  <si>
    <t>Киселівська</t>
  </si>
  <si>
    <t>1811</t>
  </si>
  <si>
    <t>Кіптівська</t>
  </si>
  <si>
    <t>1812</t>
  </si>
  <si>
    <t>Козелецька</t>
  </si>
  <si>
    <t>1813</t>
  </si>
  <si>
    <t>1814</t>
  </si>
  <si>
    <t>Любецька</t>
  </si>
  <si>
    <t>1815</t>
  </si>
  <si>
    <t>1816</t>
  </si>
  <si>
    <t>Новобілоуська</t>
  </si>
  <si>
    <t>1817</t>
  </si>
  <si>
    <t>Олишівська</t>
  </si>
  <si>
    <t>1818</t>
  </si>
  <si>
    <t>Остерська</t>
  </si>
  <si>
    <t>1819</t>
  </si>
  <si>
    <t>Ріпкинська</t>
  </si>
  <si>
    <t>1820</t>
  </si>
  <si>
    <t>Седнівська</t>
  </si>
  <si>
    <t>1821</t>
  </si>
  <si>
    <t>Тупичівська</t>
  </si>
  <si>
    <t>1822</t>
  </si>
  <si>
    <t>1823</t>
  </si>
  <si>
    <t>UA80000000000093317</t>
  </si>
  <si>
    <t>Київ</t>
  </si>
  <si>
    <t>1824</t>
  </si>
  <si>
    <t>UA85000000000065278</t>
  </si>
  <si>
    <t>Севастополь</t>
  </si>
  <si>
    <t>1825</t>
  </si>
  <si>
    <t>Всього по Україні</t>
  </si>
  <si>
    <t>Назва тергромади</t>
  </si>
  <si>
    <t>КОАТУУ_старий</t>
  </si>
  <si>
    <t>Кодифікатор</t>
  </si>
  <si>
    <t>Тип тергромади</t>
  </si>
  <si>
    <t>Район</t>
  </si>
  <si>
    <t>0510100000</t>
  </si>
  <si>
    <t>міська громада</t>
  </si>
  <si>
    <t>Вінницька область</t>
  </si>
  <si>
    <t>Вінницький</t>
  </si>
  <si>
    <t>0510300000</t>
  </si>
  <si>
    <t>Жмеринський</t>
  </si>
  <si>
    <t>0510400000</t>
  </si>
  <si>
    <t>Могилів-Подільський</t>
  </si>
  <si>
    <t>0510500000</t>
  </si>
  <si>
    <t>Хмільницький</t>
  </si>
  <si>
    <t>0510600000</t>
  </si>
  <si>
    <t>Гайсинський</t>
  </si>
  <si>
    <t>0510900000</t>
  </si>
  <si>
    <t>0520210100</t>
  </si>
  <si>
    <t>Копайгородська</t>
  </si>
  <si>
    <t>0520255300</t>
  </si>
  <si>
    <t>селищна громада</t>
  </si>
  <si>
    <t>0520410100</t>
  </si>
  <si>
    <t>0520481600</t>
  </si>
  <si>
    <t>сільська громада</t>
  </si>
  <si>
    <t>0520655300</t>
  </si>
  <si>
    <t>0520655900</t>
  </si>
  <si>
    <t>0520680200</t>
  </si>
  <si>
    <t>Лука-Мелешківська</t>
  </si>
  <si>
    <t>0520682800</t>
  </si>
  <si>
    <t>0520688900</t>
  </si>
  <si>
    <t>0520810100</t>
  </si>
  <si>
    <t>0520882800</t>
  </si>
  <si>
    <t>Кунківська</t>
  </si>
  <si>
    <t>0520883300</t>
  </si>
  <si>
    <t>0521085200</t>
  </si>
  <si>
    <t>0521085800</t>
  </si>
  <si>
    <t>0521210100</t>
  </si>
  <si>
    <t>0521255400</t>
  </si>
  <si>
    <t>0521455500</t>
  </si>
  <si>
    <t>0521483200</t>
  </si>
  <si>
    <t>0521486800</t>
  </si>
  <si>
    <t>0521610100</t>
  </si>
  <si>
    <t>0521682800</t>
  </si>
  <si>
    <t>0521955100</t>
  </si>
  <si>
    <t>Тульчинський</t>
  </si>
  <si>
    <t>0521981200</t>
  </si>
  <si>
    <t>Липовецька</t>
  </si>
  <si>
    <t>0522285600</t>
  </si>
  <si>
    <t>0522286600</t>
  </si>
  <si>
    <t>0522455100</t>
  </si>
  <si>
    <t>0522655500</t>
  </si>
  <si>
    <t>0522688200</t>
  </si>
  <si>
    <t>0522855100</t>
  </si>
  <si>
    <t>0523010100</t>
  </si>
  <si>
    <t>0523055300</t>
  </si>
  <si>
    <t>Райгородська</t>
  </si>
  <si>
    <t>0523086400</t>
  </si>
  <si>
    <t>0523155100</t>
  </si>
  <si>
    <t>0523255100</t>
  </si>
  <si>
    <t>0523283000</t>
  </si>
  <si>
    <t>Погребищенська</t>
  </si>
  <si>
    <t>0523410100</t>
  </si>
  <si>
    <t>0523755100</t>
  </si>
  <si>
    <t>0523786400</t>
  </si>
  <si>
    <t>0523955100</t>
  </si>
  <si>
    <t>0523955400</t>
  </si>
  <si>
    <t>0524155100</t>
  </si>
  <si>
    <t>Ободівська</t>
  </si>
  <si>
    <t>0524184200</t>
  </si>
  <si>
    <t>0524310100</t>
  </si>
  <si>
    <t>0524355600</t>
  </si>
  <si>
    <t>0524510500</t>
  </si>
  <si>
    <t>0524555100</t>
  </si>
  <si>
    <t>0524555700</t>
  </si>
  <si>
    <t>Війтівецька (Жданівська)</t>
  </si>
  <si>
    <t>0524881800</t>
  </si>
  <si>
    <t>0524887400</t>
  </si>
  <si>
    <t>0524955100</t>
  </si>
  <si>
    <t>Бабчинецька</t>
  </si>
  <si>
    <t>0524980300</t>
  </si>
  <si>
    <t>Чечельницька</t>
  </si>
  <si>
    <t>0525055100</t>
  </si>
  <si>
    <t>Ольгопільська</t>
  </si>
  <si>
    <t>0525084400</t>
  </si>
  <si>
    <t>0525310100</t>
  </si>
  <si>
    <t>Джуринська</t>
  </si>
  <si>
    <t>0525381400</t>
  </si>
  <si>
    <t>Мурафська</t>
  </si>
  <si>
    <t>0525381800</t>
  </si>
  <si>
    <t>0525610100</t>
  </si>
  <si>
    <t>0710100000</t>
  </si>
  <si>
    <t>Волинська область</t>
  </si>
  <si>
    <t>Луцький</t>
  </si>
  <si>
    <t>0710200000</t>
  </si>
  <si>
    <t>Володимир-Волинський</t>
  </si>
  <si>
    <t>0710400000</t>
  </si>
  <si>
    <t>Ковельський</t>
  </si>
  <si>
    <t>0710700000</t>
  </si>
  <si>
    <t>0720510400</t>
  </si>
  <si>
    <t>0720582000</t>
  </si>
  <si>
    <t>0720584400</t>
  </si>
  <si>
    <t>0720810100</t>
  </si>
  <si>
    <t>0720810300</t>
  </si>
  <si>
    <t>Мар'янівська</t>
  </si>
  <si>
    <t>0720855400</t>
  </si>
  <si>
    <t>0721155100</t>
  </si>
  <si>
    <t>0721182400</t>
  </si>
  <si>
    <t>0721183800</t>
  </si>
  <si>
    <t>0721184400</t>
  </si>
  <si>
    <t>0721410100</t>
  </si>
  <si>
    <t>Камінь-Каширський</t>
  </si>
  <si>
    <t>0721486900</t>
  </si>
  <si>
    <t>0721810100</t>
  </si>
  <si>
    <t>0721855400</t>
  </si>
  <si>
    <t>0721855700</t>
  </si>
  <si>
    <t>0722155300</t>
  </si>
  <si>
    <t>0722155700</t>
  </si>
  <si>
    <t>0722181200</t>
  </si>
  <si>
    <t>0722182400</t>
  </si>
  <si>
    <t>0722183600</t>
  </si>
  <si>
    <t>0722187400</t>
  </si>
  <si>
    <t>0722455100</t>
  </si>
  <si>
    <t>0722482400</t>
  </si>
  <si>
    <t>0722855400</t>
  </si>
  <si>
    <t>0722880700</t>
  </si>
  <si>
    <t>0722881700</t>
  </si>
  <si>
    <t>0722884800</t>
  </si>
  <si>
    <t>0723155100</t>
  </si>
  <si>
    <t>0723310100</t>
  </si>
  <si>
    <t>0723355300</t>
  </si>
  <si>
    <t>0723380400</t>
  </si>
  <si>
    <t>0723384900</t>
  </si>
  <si>
    <t>0723655100</t>
  </si>
  <si>
    <t>0723655400</t>
  </si>
  <si>
    <t>0723685500</t>
  </si>
  <si>
    <t>0724255100</t>
  </si>
  <si>
    <t>0724255300</t>
  </si>
  <si>
    <t>0724280400</t>
  </si>
  <si>
    <t>0724283400</t>
  </si>
  <si>
    <t>0724286900</t>
  </si>
  <si>
    <t>0724510100</t>
  </si>
  <si>
    <t>0724581900</t>
  </si>
  <si>
    <t>0724582900</t>
  </si>
  <si>
    <t>0725055100</t>
  </si>
  <si>
    <t>0725081300</t>
  </si>
  <si>
    <t>0725084800</t>
  </si>
  <si>
    <t>0725085000</t>
  </si>
  <si>
    <t>0725555100</t>
  </si>
  <si>
    <t>0725555400</t>
  </si>
  <si>
    <t>0725755100</t>
  </si>
  <si>
    <t>1210100000</t>
  </si>
  <si>
    <t>Дніпропетровська область</t>
  </si>
  <si>
    <t>Дніпровський</t>
  </si>
  <si>
    <t>1210200000</t>
  </si>
  <si>
    <t>Кам'янський</t>
  </si>
  <si>
    <t>Кам'янська</t>
  </si>
  <si>
    <t>1210400000</t>
  </si>
  <si>
    <t>1210700000</t>
  </si>
  <si>
    <t>1211000000</t>
  </si>
  <si>
    <t>Криворізький</t>
  </si>
  <si>
    <t>1211300000</t>
  </si>
  <si>
    <t>Нікопольський</t>
  </si>
  <si>
    <t>1211600000</t>
  </si>
  <si>
    <t>1211900000</t>
  </si>
  <si>
    <t>Новомосковський</t>
  </si>
  <si>
    <t>1212100000</t>
  </si>
  <si>
    <t>1212400000</t>
  </si>
  <si>
    <t>Павлоградський</t>
  </si>
  <si>
    <t>1212600000</t>
  </si>
  <si>
    <t>Синельниківський</t>
  </si>
  <si>
    <t>1213000000</t>
  </si>
  <si>
    <t>1213500000</t>
  </si>
  <si>
    <t>1220310100</t>
  </si>
  <si>
    <t>1220310300</t>
  </si>
  <si>
    <t>1220384400</t>
  </si>
  <si>
    <t>1220387700</t>
  </si>
  <si>
    <t>1220755100</t>
  </si>
  <si>
    <t>1220786600</t>
  </si>
  <si>
    <t>1221010100</t>
  </si>
  <si>
    <t>1221010300</t>
  </si>
  <si>
    <t>1221411000</t>
  </si>
  <si>
    <t>1221455400</t>
  </si>
  <si>
    <t>1221455800</t>
  </si>
  <si>
    <t>1221484000</t>
  </si>
  <si>
    <t>1221485600</t>
  </si>
  <si>
    <t>1221486200</t>
  </si>
  <si>
    <t>1221487500</t>
  </si>
  <si>
    <t>1221488000</t>
  </si>
  <si>
    <t>1221882000</t>
  </si>
  <si>
    <t>1221884000</t>
  </si>
  <si>
    <t>1221884700</t>
  </si>
  <si>
    <t>1222055100</t>
  </si>
  <si>
    <t>1222055700</t>
  </si>
  <si>
    <t>1222082700</t>
  </si>
  <si>
    <t>1222355100</t>
  </si>
  <si>
    <t>1222384000</t>
  </si>
  <si>
    <t>1222387200</t>
  </si>
  <si>
    <t>1222655100</t>
  </si>
  <si>
    <t>1222685500</t>
  </si>
  <si>
    <t>Слов'янська</t>
  </si>
  <si>
    <t>1222688800</t>
  </si>
  <si>
    <t>1222955700</t>
  </si>
  <si>
    <t>1222985200</t>
  </si>
  <si>
    <t>1222985500</t>
  </si>
  <si>
    <t>1223210500</t>
  </si>
  <si>
    <t>1223255600</t>
  </si>
  <si>
    <t>1223256200</t>
  </si>
  <si>
    <t>1223285500</t>
  </si>
  <si>
    <t>1223581300</t>
  </si>
  <si>
    <t>1223582800</t>
  </si>
  <si>
    <t>1223584500</t>
  </si>
  <si>
    <t>1223587500</t>
  </si>
  <si>
    <t>1223755100</t>
  </si>
  <si>
    <t>1223855100</t>
  </si>
  <si>
    <t>1223881000</t>
  </si>
  <si>
    <t>1223882500</t>
  </si>
  <si>
    <t>1223886000</t>
  </si>
  <si>
    <t>1224255100</t>
  </si>
  <si>
    <t>1224283400</t>
  </si>
  <si>
    <t>1224286700</t>
  </si>
  <si>
    <t>П'ятихатська</t>
  </si>
  <si>
    <t>1224510100</t>
  </si>
  <si>
    <t>1224555300</t>
  </si>
  <si>
    <t>1224555600</t>
  </si>
  <si>
    <t>1224587000</t>
  </si>
  <si>
    <t>1224855300</t>
  </si>
  <si>
    <t>1224855600</t>
  </si>
  <si>
    <t>1224856200</t>
  </si>
  <si>
    <t>1224882000</t>
  </si>
  <si>
    <t>1224887100</t>
  </si>
  <si>
    <t>1225055100</t>
  </si>
  <si>
    <t>1225055400</t>
  </si>
  <si>
    <t>1225083500</t>
  </si>
  <si>
    <t>1225255100</t>
  </si>
  <si>
    <t>1225282500</t>
  </si>
  <si>
    <t>1225283300</t>
  </si>
  <si>
    <t>1225455100</t>
  </si>
  <si>
    <t>1225485500</t>
  </si>
  <si>
    <t>1225655100</t>
  </si>
  <si>
    <t>1225682000</t>
  </si>
  <si>
    <t>1225683000</t>
  </si>
  <si>
    <t>1225683600</t>
  </si>
  <si>
    <t>1225855100</t>
  </si>
  <si>
    <t>1225855300</t>
  </si>
  <si>
    <t>1225885500</t>
  </si>
  <si>
    <t>1225885700</t>
  </si>
  <si>
    <t>1225955100</t>
  </si>
  <si>
    <t>1410100000</t>
  </si>
  <si>
    <t>Донецька область</t>
  </si>
  <si>
    <t>Донецький</t>
  </si>
  <si>
    <t>1410200000</t>
  </si>
  <si>
    <t>Покровський</t>
  </si>
  <si>
    <t>1410300000</t>
  </si>
  <si>
    <t>Бахмутський</t>
  </si>
  <si>
    <t>1410600000</t>
  </si>
  <si>
    <t>Горлівський</t>
  </si>
  <si>
    <t>1410900000</t>
  </si>
  <si>
    <t>1411200000</t>
  </si>
  <si>
    <t>1411300000</t>
  </si>
  <si>
    <t>1411500000</t>
  </si>
  <si>
    <t>1411545600</t>
  </si>
  <si>
    <t>Краматорський</t>
  </si>
  <si>
    <t>1411570500</t>
  </si>
  <si>
    <t>1411600000</t>
  </si>
  <si>
    <t>Кальміуський</t>
  </si>
  <si>
    <t>1411700000</t>
  </si>
  <si>
    <t>1412000000</t>
  </si>
  <si>
    <t>1412100000</t>
  </si>
  <si>
    <t>1412300000</t>
  </si>
  <si>
    <t>Маріупольський</t>
  </si>
  <si>
    <t>1412365300</t>
  </si>
  <si>
    <t>1412500000</t>
  </si>
  <si>
    <t>1412600000</t>
  </si>
  <si>
    <t>1412900000</t>
  </si>
  <si>
    <t>1413200000</t>
  </si>
  <si>
    <t>1413300000</t>
  </si>
  <si>
    <t>1413500000</t>
  </si>
  <si>
    <t>1413600000</t>
  </si>
  <si>
    <t>1413800000</t>
  </si>
  <si>
    <t>1414100000</t>
  </si>
  <si>
    <t>1414170500</t>
  </si>
  <si>
    <t>1414400000</t>
  </si>
  <si>
    <t>1414700000</t>
  </si>
  <si>
    <t>1414800000</t>
  </si>
  <si>
    <t>Волноваський</t>
  </si>
  <si>
    <t>1415000000</t>
  </si>
  <si>
    <t>1415070800</t>
  </si>
  <si>
    <t>1415300000</t>
  </si>
  <si>
    <t>1415500000</t>
  </si>
  <si>
    <t>1420355100</t>
  </si>
  <si>
    <t>1420610100</t>
  </si>
  <si>
    <t>1420910200</t>
  </si>
  <si>
    <t>1420910400</t>
  </si>
  <si>
    <t>1420910600</t>
  </si>
  <si>
    <t>1420910800</t>
  </si>
  <si>
    <t>1420911000</t>
  </si>
  <si>
    <t>1420983500</t>
  </si>
  <si>
    <t>1421255100</t>
  </si>
  <si>
    <t>1421282400</t>
  </si>
  <si>
    <t>1421285200</t>
  </si>
  <si>
    <t>1421510100</t>
  </si>
  <si>
    <t>1421556600</t>
  </si>
  <si>
    <t>1421557200</t>
  </si>
  <si>
    <t>1421588000</t>
  </si>
  <si>
    <t>1421755100</t>
  </si>
  <si>
    <t>1421782200</t>
  </si>
  <si>
    <t>1422084400</t>
  </si>
  <si>
    <t>1422087700</t>
  </si>
  <si>
    <t>1422482700</t>
  </si>
  <si>
    <t>1422755300</t>
  </si>
  <si>
    <t>1422756300</t>
  </si>
  <si>
    <t>Мар'їнська</t>
  </si>
  <si>
    <t>1423310100</t>
  </si>
  <si>
    <t>1423310600</t>
  </si>
  <si>
    <t>1423610100</t>
  </si>
  <si>
    <t>1423955100</t>
  </si>
  <si>
    <t>1424210800</t>
  </si>
  <si>
    <t>1424256500</t>
  </si>
  <si>
    <t>1424280500</t>
  </si>
  <si>
    <t>1424510400</t>
  </si>
  <si>
    <t>1424555100</t>
  </si>
  <si>
    <t>1424855100</t>
  </si>
  <si>
    <t>1425555900</t>
  </si>
  <si>
    <t>1810100000</t>
  </si>
  <si>
    <t>Житомирська область</t>
  </si>
  <si>
    <t>Житомирський</t>
  </si>
  <si>
    <t>1810400000</t>
  </si>
  <si>
    <t>Бердичівський</t>
  </si>
  <si>
    <t>1810700000</t>
  </si>
  <si>
    <t>Коростенський</t>
  </si>
  <si>
    <t>1810900000</t>
  </si>
  <si>
    <t>1811000000</t>
  </si>
  <si>
    <t>Новоград-Волинський</t>
  </si>
  <si>
    <t>1820310100</t>
  </si>
  <si>
    <t>1820355600</t>
  </si>
  <si>
    <t>1820381600</t>
  </si>
  <si>
    <t>1820610100</t>
  </si>
  <si>
    <t>1820655400</t>
  </si>
  <si>
    <t>1820681800</t>
  </si>
  <si>
    <t>1820855300</t>
  </si>
  <si>
    <t>1820882400</t>
  </si>
  <si>
    <t>1820885200</t>
  </si>
  <si>
    <t>1820887700</t>
  </si>
  <si>
    <t>1820955100</t>
  </si>
  <si>
    <t>1821155100</t>
  </si>
  <si>
    <t>1821155400</t>
  </si>
  <si>
    <t>1821155700</t>
  </si>
  <si>
    <t>1821455100</t>
  </si>
  <si>
    <t>1821455600</t>
  </si>
  <si>
    <t>1821755100</t>
  </si>
  <si>
    <t>1821780400</t>
  </si>
  <si>
    <t>1822055600</t>
  </si>
  <si>
    <t>1822080300</t>
  </si>
  <si>
    <t>1822082000</t>
  </si>
  <si>
    <t>1822085600</t>
  </si>
  <si>
    <t>1822086800</t>
  </si>
  <si>
    <t>1822087200</t>
  </si>
  <si>
    <t>1822381200</t>
  </si>
  <si>
    <t>1822386000</t>
  </si>
  <si>
    <t>1822510100</t>
  </si>
  <si>
    <t>1822586700</t>
  </si>
  <si>
    <t>1822587900</t>
  </si>
  <si>
    <t>1822855100</t>
  </si>
  <si>
    <t>1823155100</t>
  </si>
  <si>
    <t>1823455400</t>
  </si>
  <si>
    <t>1823755100</t>
  </si>
  <si>
    <t>1824055600</t>
  </si>
  <si>
    <t>1824080400</t>
  </si>
  <si>
    <t>1824084600</t>
  </si>
  <si>
    <t>1824085400</t>
  </si>
  <si>
    <t>1824086800</t>
  </si>
  <si>
    <t>1824087400</t>
  </si>
  <si>
    <t>1824210100</t>
  </si>
  <si>
    <t>1824281900</t>
  </si>
  <si>
    <t>1824287300</t>
  </si>
  <si>
    <t>1824410100</t>
  </si>
  <si>
    <t>1824480400</t>
  </si>
  <si>
    <t>1824755100</t>
  </si>
  <si>
    <t>1824755400</t>
  </si>
  <si>
    <t>Андрушківська</t>
  </si>
  <si>
    <t>1824780300</t>
  </si>
  <si>
    <t>1824782100</t>
  </si>
  <si>
    <t>1825010100</t>
  </si>
  <si>
    <t>1825055500</t>
  </si>
  <si>
    <t>1825081800</t>
  </si>
  <si>
    <t>1825087800</t>
  </si>
  <si>
    <t>1825255100</t>
  </si>
  <si>
    <t>1825282400</t>
  </si>
  <si>
    <t>1825455100</t>
  </si>
  <si>
    <t>1825484900</t>
  </si>
  <si>
    <t>1825655100</t>
  </si>
  <si>
    <t>1825682000</t>
  </si>
  <si>
    <t>1825810100</t>
  </si>
  <si>
    <t>1825884400</t>
  </si>
  <si>
    <t>1825886400</t>
  </si>
  <si>
    <t>2110100000</t>
  </si>
  <si>
    <t>Закарпатська область</t>
  </si>
  <si>
    <t>Ужгородський</t>
  </si>
  <si>
    <t>2110200000</t>
  </si>
  <si>
    <t>Берегівський</t>
  </si>
  <si>
    <t>2110400000</t>
  </si>
  <si>
    <t>Мукачівський</t>
  </si>
  <si>
    <t>2110800000</t>
  </si>
  <si>
    <t>Хустський</t>
  </si>
  <si>
    <t>2111000000</t>
  </si>
  <si>
    <t>2120455400</t>
  </si>
  <si>
    <t>2120480800</t>
  </si>
  <si>
    <t>2120482000</t>
  </si>
  <si>
    <t>2120485600</t>
  </si>
  <si>
    <t>2120855100</t>
  </si>
  <si>
    <t>2120882400</t>
  </si>
  <si>
    <t>2120885200</t>
  </si>
  <si>
    <t>2121210100</t>
  </si>
  <si>
    <t>2121255300</t>
  </si>
  <si>
    <t>2121255600</t>
  </si>
  <si>
    <t>2121284100</t>
  </si>
  <si>
    <t>2121555100</t>
  </si>
  <si>
    <t>2121555300</t>
  </si>
  <si>
    <t>2121584200</t>
  </si>
  <si>
    <t>2121910100</t>
  </si>
  <si>
    <t>2121980800</t>
  </si>
  <si>
    <t>2121983000</t>
  </si>
  <si>
    <t>2121984000</t>
  </si>
  <si>
    <t>2121984800</t>
  </si>
  <si>
    <t>2122455100</t>
  </si>
  <si>
    <t>2122482100</t>
  </si>
  <si>
    <t>2122485200</t>
  </si>
  <si>
    <t>2122486900</t>
  </si>
  <si>
    <t>2122755300</t>
  </si>
  <si>
    <t>2122755500</t>
  </si>
  <si>
    <t>2122781200</t>
  </si>
  <si>
    <t>2122781600</t>
  </si>
  <si>
    <t>2122781800</t>
  </si>
  <si>
    <t>2122783200</t>
  </si>
  <si>
    <t>2123210100</t>
  </si>
  <si>
    <t>Дубриницько-Малоберезня</t>
  </si>
  <si>
    <t>2123281000</t>
  </si>
  <si>
    <t>Тур'є-Реметівська</t>
  </si>
  <si>
    <t>2123286300</t>
  </si>
  <si>
    <t>2123610100</t>
  </si>
  <si>
    <t>Рахівський</t>
  </si>
  <si>
    <t>2123655500</t>
  </si>
  <si>
    <t>2123656200</t>
  </si>
  <si>
    <t>2123681300</t>
  </si>
  <si>
    <t>2124010100</t>
  </si>
  <si>
    <t>2124082900</t>
  </si>
  <si>
    <t>2124083500</t>
  </si>
  <si>
    <t>2124084400</t>
  </si>
  <si>
    <t>2124410100</t>
  </si>
  <si>
    <t>Тячівський</t>
  </si>
  <si>
    <t>2124455300</t>
  </si>
  <si>
    <t>2124455600</t>
  </si>
  <si>
    <t>2124455900</t>
  </si>
  <si>
    <t>2124456200</t>
  </si>
  <si>
    <t>2124456500</t>
  </si>
  <si>
    <t>2124480400</t>
  </si>
  <si>
    <t>2124484800</t>
  </si>
  <si>
    <t>2124485800</t>
  </si>
  <si>
    <t>2124487600</t>
  </si>
  <si>
    <t>2124855500</t>
  </si>
  <si>
    <t>2124880300</t>
  </si>
  <si>
    <t>2124880900</t>
  </si>
  <si>
    <t>2124884800</t>
  </si>
  <si>
    <t>2124886400</t>
  </si>
  <si>
    <t>2124887400</t>
  </si>
  <si>
    <t>2125355300</t>
  </si>
  <si>
    <t>2125382200</t>
  </si>
  <si>
    <t>2125382800</t>
  </si>
  <si>
    <t>2310100000</t>
  </si>
  <si>
    <t>Запорізька область</t>
  </si>
  <si>
    <t>Запорізький</t>
  </si>
  <si>
    <t>2310400000</t>
  </si>
  <si>
    <t>Бердянський</t>
  </si>
  <si>
    <t>2310700000</t>
  </si>
  <si>
    <t>Мелітопольський</t>
  </si>
  <si>
    <t>2311000000</t>
  </si>
  <si>
    <t>Пологівський</t>
  </si>
  <si>
    <t>2312500000</t>
  </si>
  <si>
    <t>Василівський</t>
  </si>
  <si>
    <t>2320355100</t>
  </si>
  <si>
    <t>2320355400</t>
  </si>
  <si>
    <t>2320655200</t>
  </si>
  <si>
    <t>2320680500</t>
  </si>
  <si>
    <t>2320681000</t>
  </si>
  <si>
    <t>2320685500</t>
  </si>
  <si>
    <t>2320910100</t>
  </si>
  <si>
    <t>2320910400</t>
  </si>
  <si>
    <t>2320955700</t>
  </si>
  <si>
    <t>2320983300</t>
  </si>
  <si>
    <t>2321180100</t>
  </si>
  <si>
    <t>2321255100</t>
  </si>
  <si>
    <t>2321285700</t>
  </si>
  <si>
    <t>2321286800</t>
  </si>
  <si>
    <t>2321510100</t>
  </si>
  <si>
    <t>2321583600</t>
  </si>
  <si>
    <t>2321584000</t>
  </si>
  <si>
    <t>2321584500</t>
  </si>
  <si>
    <t>2321586100</t>
  </si>
  <si>
    <t>2321586800</t>
  </si>
  <si>
    <t>2321810100</t>
  </si>
  <si>
    <t>2321881000</t>
  </si>
  <si>
    <t>2321884000</t>
  </si>
  <si>
    <t>2322155600</t>
  </si>
  <si>
    <t>2322180800</t>
  </si>
  <si>
    <t>2322183500</t>
  </si>
  <si>
    <t>2322187900</t>
  </si>
  <si>
    <t>2322188600</t>
  </si>
  <si>
    <t>2322189000</t>
  </si>
  <si>
    <t>Кам'янсько-Дніпровська</t>
  </si>
  <si>
    <t>2322410100</t>
  </si>
  <si>
    <t>2322480500</t>
  </si>
  <si>
    <t>2322482400</t>
  </si>
  <si>
    <t>2322755100</t>
  </si>
  <si>
    <t>2322755400</t>
  </si>
  <si>
    <t>2322787000</t>
  </si>
  <si>
    <t>2323055500</t>
  </si>
  <si>
    <t>2323081200</t>
  </si>
  <si>
    <t>2323081800</t>
  </si>
  <si>
    <t>2323082000</t>
  </si>
  <si>
    <t>2323084000</t>
  </si>
  <si>
    <t>2323085100</t>
  </si>
  <si>
    <t>2323355100</t>
  </si>
  <si>
    <t>2323385500</t>
  </si>
  <si>
    <t>2323386600</t>
  </si>
  <si>
    <t>2323655100</t>
  </si>
  <si>
    <t>2323655500</t>
  </si>
  <si>
    <t>2323910100</t>
  </si>
  <si>
    <t>2323955400</t>
  </si>
  <si>
    <t>2323981500</t>
  </si>
  <si>
    <t>2323982500</t>
  </si>
  <si>
    <t>2323987800</t>
  </si>
  <si>
    <t>2324210100</t>
  </si>
  <si>
    <t>2324287900</t>
  </si>
  <si>
    <t>2324288200</t>
  </si>
  <si>
    <t>2324555100</t>
  </si>
  <si>
    <t>2324555400</t>
  </si>
  <si>
    <t>2324580300</t>
  </si>
  <si>
    <t>2324810100</t>
  </si>
  <si>
    <t>2324882800</t>
  </si>
  <si>
    <t>2324955100</t>
  </si>
  <si>
    <t>2325210100</t>
  </si>
  <si>
    <t>2325555100</t>
  </si>
  <si>
    <t>2610100000</t>
  </si>
  <si>
    <t>Івано-Франківська область</t>
  </si>
  <si>
    <t>Івано-Франківський</t>
  </si>
  <si>
    <t>2610200000</t>
  </si>
  <si>
    <t>Калуський</t>
  </si>
  <si>
    <t>2610300000</t>
  </si>
  <si>
    <t>2610400000</t>
  </si>
  <si>
    <t>2610600000</t>
  </si>
  <si>
    <t>Коломийський</t>
  </si>
  <si>
    <t>2611000000</t>
  </si>
  <si>
    <t>Надвірнянський</t>
  </si>
  <si>
    <t>2611040300</t>
  </si>
  <si>
    <t>2611092000</t>
  </si>
  <si>
    <t>2620455100</t>
  </si>
  <si>
    <t>2620455500</t>
  </si>
  <si>
    <t>2620482400</t>
  </si>
  <si>
    <t>2620488600</t>
  </si>
  <si>
    <t>2620855100</t>
  </si>
  <si>
    <t>Верховинський</t>
  </si>
  <si>
    <t>2620880500</t>
  </si>
  <si>
    <t>2620884000</t>
  </si>
  <si>
    <t>2621210100</t>
  </si>
  <si>
    <t>2621255300</t>
  </si>
  <si>
    <t>2621282900</t>
  </si>
  <si>
    <t>2621610100</t>
  </si>
  <si>
    <t>2621655700</t>
  </si>
  <si>
    <t>2622010100</t>
  </si>
  <si>
    <t>2622055300</t>
  </si>
  <si>
    <t>2622080500</t>
  </si>
  <si>
    <t>2622855300</t>
  </si>
  <si>
    <t>2622880800</t>
  </si>
  <si>
    <t>2622884800</t>
  </si>
  <si>
    <t>2623255200</t>
  </si>
  <si>
    <t>2623255400</t>
  </si>
  <si>
    <t>2623255700</t>
  </si>
  <si>
    <t>2623283000</t>
  </si>
  <si>
    <t>2623284200</t>
  </si>
  <si>
    <t>2623284800</t>
  </si>
  <si>
    <t>2623285600</t>
  </si>
  <si>
    <t>П'ядицька</t>
  </si>
  <si>
    <t>2623285800</t>
  </si>
  <si>
    <t>2623610100</t>
  </si>
  <si>
    <t>Косівський</t>
  </si>
  <si>
    <t>2623655400</t>
  </si>
  <si>
    <t>2623655800</t>
  </si>
  <si>
    <t>2623684000</t>
  </si>
  <si>
    <t>2623685200</t>
  </si>
  <si>
    <t>2624010100</t>
  </si>
  <si>
    <t>2624055900</t>
  </si>
  <si>
    <t>2624056200</t>
  </si>
  <si>
    <t>2624085000</t>
  </si>
  <si>
    <t>2624085300</t>
  </si>
  <si>
    <t>2624410100</t>
  </si>
  <si>
    <t>2624455300</t>
  </si>
  <si>
    <t>2624855100</t>
  </si>
  <si>
    <t>2624855400</t>
  </si>
  <si>
    <t>2624855800</t>
  </si>
  <si>
    <t>2624881300</t>
  </si>
  <si>
    <t>2624885500</t>
  </si>
  <si>
    <t>2625210100</t>
  </si>
  <si>
    <t>2625255300</t>
  </si>
  <si>
    <t>2625610100</t>
  </si>
  <si>
    <t>2625655400</t>
  </si>
  <si>
    <t>2625686200</t>
  </si>
  <si>
    <t>2625810100</t>
  </si>
  <si>
    <t>2625855300</t>
  </si>
  <si>
    <t>2625855600</t>
  </si>
  <si>
    <t>2625881100</t>
  </si>
  <si>
    <t>2625886800</t>
  </si>
  <si>
    <t>2625888600</t>
  </si>
  <si>
    <t>3210300000</t>
  </si>
  <si>
    <t>Київська область</t>
  </si>
  <si>
    <t>Білоцерківський</t>
  </si>
  <si>
    <t>3210400000</t>
  </si>
  <si>
    <t>Броварський</t>
  </si>
  <si>
    <t>3210500000</t>
  </si>
  <si>
    <t>Бориспільський</t>
  </si>
  <si>
    <t>3210600000</t>
  </si>
  <si>
    <t>3210700000</t>
  </si>
  <si>
    <t>Обухівський</t>
  </si>
  <si>
    <t>3210800000</t>
  </si>
  <si>
    <t>Бучанський</t>
  </si>
  <si>
    <t>3210900000</t>
  </si>
  <si>
    <t>Гостомелська</t>
  </si>
  <si>
    <t>3210945900</t>
  </si>
  <si>
    <t>3210946200</t>
  </si>
  <si>
    <t>3211000000</t>
  </si>
  <si>
    <t>3211200000</t>
  </si>
  <si>
    <t>Фастівський</t>
  </si>
  <si>
    <t>3211300000</t>
  </si>
  <si>
    <t>3211500000</t>
  </si>
  <si>
    <t>Вишгородський</t>
  </si>
  <si>
    <t>3220255100</t>
  </si>
  <si>
    <t>3220410500</t>
  </si>
  <si>
    <t>3220483300</t>
  </si>
  <si>
    <t>3220488300</t>
  </si>
  <si>
    <t>3220610100</t>
  </si>
  <si>
    <t>3220683200</t>
  </si>
  <si>
    <t>3220881700</t>
  </si>
  <si>
    <t>3220882600</t>
  </si>
  <si>
    <t>3220883200</t>
  </si>
  <si>
    <t>3220888000</t>
  </si>
  <si>
    <t>3221055100</t>
  </si>
  <si>
    <t>3221055600</t>
  </si>
  <si>
    <t>3221055900</t>
  </si>
  <si>
    <t>3221255200</t>
  </si>
  <si>
    <t>3221255500</t>
  </si>
  <si>
    <t>3221255600</t>
  </si>
  <si>
    <t>3221282800</t>
  </si>
  <si>
    <t>3221455300</t>
  </si>
  <si>
    <t>3221455500</t>
  </si>
  <si>
    <t>3221455800</t>
  </si>
  <si>
    <t>3221483600</t>
  </si>
  <si>
    <t>3221655100</t>
  </si>
  <si>
    <t>3221810100</t>
  </si>
  <si>
    <t>3221855300</t>
  </si>
  <si>
    <t>3221886000</t>
  </si>
  <si>
    <t>3221886800</t>
  </si>
  <si>
    <t>3221955100</t>
  </si>
  <si>
    <t>3222055100</t>
  </si>
  <si>
    <t>3222210100</t>
  </si>
  <si>
    <t>3222410300</t>
  </si>
  <si>
    <t>3222410600</t>
  </si>
  <si>
    <t>3222457400</t>
  </si>
  <si>
    <t>3222480400</t>
  </si>
  <si>
    <t>3222481600</t>
  </si>
  <si>
    <t>3222484400</t>
  </si>
  <si>
    <t>3222486200</t>
  </si>
  <si>
    <t>3222487000</t>
  </si>
  <si>
    <t>3222755100</t>
  </si>
  <si>
    <t>3222780600</t>
  </si>
  <si>
    <t>3222910100</t>
  </si>
  <si>
    <t>3223110000</t>
  </si>
  <si>
    <t>3223110500</t>
  </si>
  <si>
    <t>3223155400</t>
  </si>
  <si>
    <t>3223382000</t>
  </si>
  <si>
    <t>3223383700</t>
  </si>
  <si>
    <t>3223387400</t>
  </si>
  <si>
    <t>3223388200</t>
  </si>
  <si>
    <t>3223556100</t>
  </si>
  <si>
    <t>3223755100</t>
  </si>
  <si>
    <t>3224010100</t>
  </si>
  <si>
    <t>3224255100</t>
  </si>
  <si>
    <t>3224410100</t>
  </si>
  <si>
    <t>3224610100</t>
  </si>
  <si>
    <t>3224955600</t>
  </si>
  <si>
    <t>3224986200</t>
  </si>
  <si>
    <t>3225510100</t>
  </si>
  <si>
    <t>3510100000</t>
  </si>
  <si>
    <t>Кіровоградська область</t>
  </si>
  <si>
    <t>Кропивницький</t>
  </si>
  <si>
    <t>3510300000</t>
  </si>
  <si>
    <t>Олександрійський</t>
  </si>
  <si>
    <t>3510345600</t>
  </si>
  <si>
    <t>3510600000</t>
  </si>
  <si>
    <t>3510900000</t>
  </si>
  <si>
    <t>3520355400</t>
  </si>
  <si>
    <t>3520355800</t>
  </si>
  <si>
    <t>3520385500</t>
  </si>
  <si>
    <t>3520555100</t>
  </si>
  <si>
    <t>3520810100</t>
  </si>
  <si>
    <t>3520883800</t>
  </si>
  <si>
    <t>3521110100</t>
  </si>
  <si>
    <t>Голованівський</t>
  </si>
  <si>
    <t>3521155300</t>
  </si>
  <si>
    <t>3521455100</t>
  </si>
  <si>
    <t>3521455500</t>
  </si>
  <si>
    <t>3521486000</t>
  </si>
  <si>
    <t>3521710300</t>
  </si>
  <si>
    <t>Новоукраїнський</t>
  </si>
  <si>
    <t>3521755100</t>
  </si>
  <si>
    <t>3521785300</t>
  </si>
  <si>
    <t>3521786000</t>
  </si>
  <si>
    <t>3521910100</t>
  </si>
  <si>
    <t>3521982500</t>
  </si>
  <si>
    <t>3522281500</t>
  </si>
  <si>
    <t>3522286300</t>
  </si>
  <si>
    <t>3522580300</t>
  </si>
  <si>
    <t>3522581200</t>
  </si>
  <si>
    <t>3522585800</t>
  </si>
  <si>
    <t>3522586600</t>
  </si>
  <si>
    <t>3522587200</t>
  </si>
  <si>
    <t>3522855100</t>
  </si>
  <si>
    <t>3523110100</t>
  </si>
  <si>
    <t>3523155700</t>
  </si>
  <si>
    <t>3523181200</t>
  </si>
  <si>
    <t>3523181600</t>
  </si>
  <si>
    <t>3523455100</t>
  </si>
  <si>
    <t>3523655100</t>
  </si>
  <si>
    <t>3523682900</t>
  </si>
  <si>
    <t>3523684200</t>
  </si>
  <si>
    <t>3523810100</t>
  </si>
  <si>
    <t>3524010100</t>
  </si>
  <si>
    <t>3524080300</t>
  </si>
  <si>
    <t>3524080600</t>
  </si>
  <si>
    <t>3524085600</t>
  </si>
  <si>
    <t>3524355100</t>
  </si>
  <si>
    <t>3524655100</t>
  </si>
  <si>
    <t>3524955100</t>
  </si>
  <si>
    <t>3525280500</t>
  </si>
  <si>
    <t>3525510100</t>
  </si>
  <si>
    <t>3525855100</t>
  </si>
  <si>
    <t>4410100000</t>
  </si>
  <si>
    <t>Луганська область</t>
  </si>
  <si>
    <t>Луганський</t>
  </si>
  <si>
    <t>4410300000</t>
  </si>
  <si>
    <t>Ровеньківський</t>
  </si>
  <si>
    <t>4411200000</t>
  </si>
  <si>
    <t>Алчевський</t>
  </si>
  <si>
    <t>4411400000</t>
  </si>
  <si>
    <t>Довжанський</t>
  </si>
  <si>
    <t>4411470400</t>
  </si>
  <si>
    <t>4411600000</t>
  </si>
  <si>
    <t>4411800000</t>
  </si>
  <si>
    <t>Сєвєродонецький</t>
  </si>
  <si>
    <t>4412300000</t>
  </si>
  <si>
    <t>4412500000</t>
  </si>
  <si>
    <t>4412700000</t>
  </si>
  <si>
    <t>4412900000</t>
  </si>
  <si>
    <t>4413100000</t>
  </si>
  <si>
    <t>4420655100</t>
  </si>
  <si>
    <t>Старобільський</t>
  </si>
  <si>
    <t>4420955100</t>
  </si>
  <si>
    <t>Сватівський</t>
  </si>
  <si>
    <t>4420955700</t>
  </si>
  <si>
    <t>4421610100</t>
  </si>
  <si>
    <t>4421655400</t>
  </si>
  <si>
    <t>4422210100</t>
  </si>
  <si>
    <t>4422555100</t>
  </si>
  <si>
    <t>4422855100</t>
  </si>
  <si>
    <t>4423110100</t>
  </si>
  <si>
    <t>Щастинський</t>
  </si>
  <si>
    <t>4423155100</t>
  </si>
  <si>
    <t>4423355100</t>
  </si>
  <si>
    <t>4423355300</t>
  </si>
  <si>
    <t>4423810100</t>
  </si>
  <si>
    <t>4423810500</t>
  </si>
  <si>
    <t>4424010100</t>
  </si>
  <si>
    <t>4424055400</t>
  </si>
  <si>
    <t>4424082000</t>
  </si>
  <si>
    <t>Зимогір'ївська</t>
  </si>
  <si>
    <t>4424510300</t>
  </si>
  <si>
    <t>4424855100</t>
  </si>
  <si>
    <t>4424883500</t>
  </si>
  <si>
    <t>4424887000</t>
  </si>
  <si>
    <t>4425110100</t>
  </si>
  <si>
    <t>4425186500</t>
  </si>
  <si>
    <t>4425187500</t>
  </si>
  <si>
    <t>4425455100</t>
  </si>
  <si>
    <t>4610100000</t>
  </si>
  <si>
    <t>Львівська область</t>
  </si>
  <si>
    <t>Львівський</t>
  </si>
  <si>
    <t>4610300000</t>
  </si>
  <si>
    <t>Дрогобицький</t>
  </si>
  <si>
    <t>4610345400</t>
  </si>
  <si>
    <t>4610600000</t>
  </si>
  <si>
    <t>4610700000</t>
  </si>
  <si>
    <t>Стрийський</t>
  </si>
  <si>
    <t>4610800000</t>
  </si>
  <si>
    <t>4610900000</t>
  </si>
  <si>
    <t>Самбірський</t>
  </si>
  <si>
    <t>4611200000</t>
  </si>
  <si>
    <t>4611500000</t>
  </si>
  <si>
    <t>4611845300</t>
  </si>
  <si>
    <t>Червоноградський</t>
  </si>
  <si>
    <t>4620310100</t>
  </si>
  <si>
    <t>Золочівський</t>
  </si>
  <si>
    <t>4620355400</t>
  </si>
  <si>
    <t>4620382000</t>
  </si>
  <si>
    <t>4620610100</t>
  </si>
  <si>
    <t>4620655300</t>
  </si>
  <si>
    <t>4620910100</t>
  </si>
  <si>
    <t>4620910400</t>
  </si>
  <si>
    <t>4620955300</t>
  </si>
  <si>
    <t>4621255400</t>
  </si>
  <si>
    <t>4621510100</t>
  </si>
  <si>
    <t>4621510500</t>
  </si>
  <si>
    <t>4621555300</t>
  </si>
  <si>
    <t>4621555600</t>
  </si>
  <si>
    <t>4621810100</t>
  </si>
  <si>
    <t>4621810200</t>
  </si>
  <si>
    <t>4621855600</t>
  </si>
  <si>
    <t>4622110100</t>
  </si>
  <si>
    <t>4622155300</t>
  </si>
  <si>
    <t>4622155600</t>
  </si>
  <si>
    <t>4622183300</t>
  </si>
  <si>
    <t>4622410100</t>
  </si>
  <si>
    <t>Яворівський</t>
  </si>
  <si>
    <t>4622410500</t>
  </si>
  <si>
    <t>4622487900</t>
  </si>
  <si>
    <t>4622710100</t>
  </si>
  <si>
    <t>4622710400</t>
  </si>
  <si>
    <t>4622755600</t>
  </si>
  <si>
    <t>4622755900</t>
  </si>
  <si>
    <t>4623010100</t>
  </si>
  <si>
    <t>4623081200</t>
  </si>
  <si>
    <t>4623086800</t>
  </si>
  <si>
    <t>4623310100</t>
  </si>
  <si>
    <t>4623310300</t>
  </si>
  <si>
    <t>4623610100</t>
  </si>
  <si>
    <t>4623655500</t>
  </si>
  <si>
    <t>4623681600</t>
  </si>
  <si>
    <t>4623682400</t>
  </si>
  <si>
    <t>4623684900</t>
  </si>
  <si>
    <t>4623685300</t>
  </si>
  <si>
    <t>4623686400</t>
  </si>
  <si>
    <t>4623686600</t>
  </si>
  <si>
    <t>4623686900</t>
  </si>
  <si>
    <t>4623910100</t>
  </si>
  <si>
    <t>4623955400</t>
  </si>
  <si>
    <t>4624210300</t>
  </si>
  <si>
    <t>4624210400</t>
  </si>
  <si>
    <t>4624280600</t>
  </si>
  <si>
    <t>4624287200</t>
  </si>
  <si>
    <t>4624510100</t>
  </si>
  <si>
    <t>4624555700</t>
  </si>
  <si>
    <t>4624583000</t>
  </si>
  <si>
    <t>4624810100</t>
  </si>
  <si>
    <t>4624810300</t>
  </si>
  <si>
    <t>4624810600</t>
  </si>
  <si>
    <t>4625110100</t>
  </si>
  <si>
    <t>4625110300</t>
  </si>
  <si>
    <t>4625110700</t>
  </si>
  <si>
    <t>4625185700</t>
  </si>
  <si>
    <t>4625382000</t>
  </si>
  <si>
    <t>4625510100</t>
  </si>
  <si>
    <t>4625555300</t>
  </si>
  <si>
    <t>4625810100</t>
  </si>
  <si>
    <t>4625810500</t>
  </si>
  <si>
    <t>4625855300</t>
  </si>
  <si>
    <t>4810100000</t>
  </si>
  <si>
    <t>Миколаївська область</t>
  </si>
  <si>
    <t>Миколаївський</t>
  </si>
  <si>
    <t>4810200000</t>
  </si>
  <si>
    <t>Вознесенський</t>
  </si>
  <si>
    <t>4810300000</t>
  </si>
  <si>
    <t>4810400000</t>
  </si>
  <si>
    <t>Первомайський</t>
  </si>
  <si>
    <t>4810800000</t>
  </si>
  <si>
    <t>4820355100</t>
  </si>
  <si>
    <t>4820380400</t>
  </si>
  <si>
    <t>4820610100</t>
  </si>
  <si>
    <t>Баштанський</t>
  </si>
  <si>
    <t>4820681200</t>
  </si>
  <si>
    <t>4820685300</t>
  </si>
  <si>
    <t>4820955100</t>
  </si>
  <si>
    <t>4820982200</t>
  </si>
  <si>
    <t>4821155100</t>
  </si>
  <si>
    <t>4821455100</t>
  </si>
  <si>
    <t>Новомар'ївська</t>
  </si>
  <si>
    <t>4821483900</t>
  </si>
  <si>
    <t>4821755100</t>
  </si>
  <si>
    <t>4822055200</t>
  </si>
  <si>
    <t>4822080800</t>
  </si>
  <si>
    <t>4822082600</t>
  </si>
  <si>
    <t>4822083800</t>
  </si>
  <si>
    <t>4822355100</t>
  </si>
  <si>
    <t>4822755100</t>
  </si>
  <si>
    <t>4822783500</t>
  </si>
  <si>
    <t>4822784000</t>
  </si>
  <si>
    <t>4823055100</t>
  </si>
  <si>
    <t>4823355300</t>
  </si>
  <si>
    <t>4823355700</t>
  </si>
  <si>
    <t>4823380600</t>
  </si>
  <si>
    <t>4823383000</t>
  </si>
  <si>
    <t>4823384700</t>
  </si>
  <si>
    <t>4823655100</t>
  </si>
  <si>
    <t>4823681400</t>
  </si>
  <si>
    <t>4823955100</t>
  </si>
  <si>
    <t>4824255600</t>
  </si>
  <si>
    <t>4824280400</t>
  </si>
  <si>
    <t>4824282700</t>
  </si>
  <si>
    <t>4824283800</t>
  </si>
  <si>
    <t>4824284000</t>
  </si>
  <si>
    <t>4824510100</t>
  </si>
  <si>
    <t>4824581200</t>
  </si>
  <si>
    <t>4824585000</t>
  </si>
  <si>
    <t>4824810100</t>
  </si>
  <si>
    <t>4824883400</t>
  </si>
  <si>
    <t>4824885200</t>
  </si>
  <si>
    <t>4825182200</t>
  </si>
  <si>
    <t>4825184800</t>
  </si>
  <si>
    <t>Кам'яномостівська</t>
  </si>
  <si>
    <t>4825482200</t>
  </si>
  <si>
    <t>4825485100</t>
  </si>
  <si>
    <t>4825486300</t>
  </si>
  <si>
    <t>4825710100</t>
  </si>
  <si>
    <t>4825781400</t>
  </si>
  <si>
    <t>4825785000</t>
  </si>
  <si>
    <t>5110100000</t>
  </si>
  <si>
    <t>Одеська область</t>
  </si>
  <si>
    <t>Одеський</t>
  </si>
  <si>
    <t>5110200000</t>
  </si>
  <si>
    <t>Подільський</t>
  </si>
  <si>
    <t>5110300000</t>
  </si>
  <si>
    <t>Білгород-Дністровський</t>
  </si>
  <si>
    <t>5110345700</t>
  </si>
  <si>
    <t>5110500000</t>
  </si>
  <si>
    <t>5110600000</t>
  </si>
  <si>
    <t>Ізмаїльський</t>
  </si>
  <si>
    <t>5110800000</t>
  </si>
  <si>
    <t>5111200000</t>
  </si>
  <si>
    <t>5111500000</t>
  </si>
  <si>
    <t>5111700000</t>
  </si>
  <si>
    <t>5120210100</t>
  </si>
  <si>
    <t>5120281400</t>
  </si>
  <si>
    <t>5120410100</t>
  </si>
  <si>
    <t>Болградський</t>
  </si>
  <si>
    <t>5120485200</t>
  </si>
  <si>
    <t>5120485900</t>
  </si>
  <si>
    <t>5120686900</t>
  </si>
  <si>
    <t>5120884200</t>
  </si>
  <si>
    <t>5120884400</t>
  </si>
  <si>
    <t>5120886800</t>
  </si>
  <si>
    <t>5120887700</t>
  </si>
  <si>
    <t>5121081400</t>
  </si>
  <si>
    <t>5121081700</t>
  </si>
  <si>
    <t>5121082400</t>
  </si>
  <si>
    <t>5121083900</t>
  </si>
  <si>
    <t>5121084200</t>
  </si>
  <si>
    <t>5121085200</t>
  </si>
  <si>
    <t>5121085600</t>
  </si>
  <si>
    <t>5121210100</t>
  </si>
  <si>
    <t>Березівський</t>
  </si>
  <si>
    <t>5121255600</t>
  </si>
  <si>
    <t>5121283600</t>
  </si>
  <si>
    <t>5121285600</t>
  </si>
  <si>
    <t>5121410100</t>
  </si>
  <si>
    <t>5121481000</t>
  </si>
  <si>
    <t>5121482700</t>
  </si>
  <si>
    <t>5121484700</t>
  </si>
  <si>
    <t>5121487000</t>
  </si>
  <si>
    <t>5121655100</t>
  </si>
  <si>
    <t>Роздільнянський</t>
  </si>
  <si>
    <t>5121655500</t>
  </si>
  <si>
    <t>5121680800</t>
  </si>
  <si>
    <t>5121683000</t>
  </si>
  <si>
    <t>5121855100</t>
  </si>
  <si>
    <t>5121881000</t>
  </si>
  <si>
    <t>5121882000</t>
  </si>
  <si>
    <t>5121884200</t>
  </si>
  <si>
    <t>5122055400</t>
  </si>
  <si>
    <t>Саф'янівська</t>
  </si>
  <si>
    <t>5122085900</t>
  </si>
  <si>
    <t>5122310100</t>
  </si>
  <si>
    <t>5122310300</t>
  </si>
  <si>
    <t>5122510100</t>
  </si>
  <si>
    <t>5122555500</t>
  </si>
  <si>
    <t>5122755100</t>
  </si>
  <si>
    <t>5122755900</t>
  </si>
  <si>
    <t>5122780500</t>
  </si>
  <si>
    <t>5122782600</t>
  </si>
  <si>
    <t>5122784600</t>
  </si>
  <si>
    <t>5122786400</t>
  </si>
  <si>
    <t>5122983800</t>
  </si>
  <si>
    <t>5123155100</t>
  </si>
  <si>
    <t>5123355100</t>
  </si>
  <si>
    <t>5123355300</t>
  </si>
  <si>
    <t>5123555100</t>
  </si>
  <si>
    <t>5123581000</t>
  </si>
  <si>
    <t>5123584500</t>
  </si>
  <si>
    <t>5123755100</t>
  </si>
  <si>
    <t>5123755200</t>
  </si>
  <si>
    <t>5123755300</t>
  </si>
  <si>
    <t>5123755800</t>
  </si>
  <si>
    <t>5123781300</t>
  </si>
  <si>
    <t>5123781500</t>
  </si>
  <si>
    <t>5123910100</t>
  </si>
  <si>
    <t>5123955400</t>
  </si>
  <si>
    <t>5123985400</t>
  </si>
  <si>
    <t>5124110100</t>
  </si>
  <si>
    <t>5124355100</t>
  </si>
  <si>
    <t>5124555100</t>
  </si>
  <si>
    <t>5124581700</t>
  </si>
  <si>
    <t>5124584600</t>
  </si>
  <si>
    <t>5124584900</t>
  </si>
  <si>
    <t>5124586800</t>
  </si>
  <si>
    <t>5124755100</t>
  </si>
  <si>
    <t>5124755500</t>
  </si>
  <si>
    <t>5125010100</t>
  </si>
  <si>
    <t>5125081600</t>
  </si>
  <si>
    <t>5125082700</t>
  </si>
  <si>
    <t>5125085600</t>
  </si>
  <si>
    <t>5125255100</t>
  </si>
  <si>
    <t>5125255400</t>
  </si>
  <si>
    <t>5125455100</t>
  </si>
  <si>
    <t>5125481000</t>
  </si>
  <si>
    <t>5125485600</t>
  </si>
  <si>
    <t>5125485900</t>
  </si>
  <si>
    <t>5310100000</t>
  </si>
  <si>
    <t>Полтавська область</t>
  </si>
  <si>
    <t>Полтавський</t>
  </si>
  <si>
    <t>5310200000</t>
  </si>
  <si>
    <t>Кременчуцький</t>
  </si>
  <si>
    <t>5310300000</t>
  </si>
  <si>
    <t>Миргородський</t>
  </si>
  <si>
    <t>5310400000</t>
  </si>
  <si>
    <t>5310700000</t>
  </si>
  <si>
    <t>Лубенський</t>
  </si>
  <si>
    <t>5310900000</t>
  </si>
  <si>
    <t>5320255100</t>
  </si>
  <si>
    <t>5320255400</t>
  </si>
  <si>
    <t>5320281200</t>
  </si>
  <si>
    <t>сільська тергромада</t>
  </si>
  <si>
    <t>5320481400</t>
  </si>
  <si>
    <t>5320483400</t>
  </si>
  <si>
    <t>5320483600</t>
  </si>
  <si>
    <t>5320484400</t>
  </si>
  <si>
    <t>5320485200</t>
  </si>
  <si>
    <t>5320610100</t>
  </si>
  <si>
    <t>5320655400</t>
  </si>
  <si>
    <t>5320810100</t>
  </si>
  <si>
    <t>Диканьська</t>
  </si>
  <si>
    <t>5321055100</t>
  </si>
  <si>
    <t>5321310100</t>
  </si>
  <si>
    <t>5321355400</t>
  </si>
  <si>
    <t>5321610100</t>
  </si>
  <si>
    <t>5321682500</t>
  </si>
  <si>
    <t>5321685600</t>
  </si>
  <si>
    <t>5321810100</t>
  </si>
  <si>
    <t>5321855300</t>
  </si>
  <si>
    <t>5322055100</t>
  </si>
  <si>
    <t>5322055500</t>
  </si>
  <si>
    <t>5322255100</t>
  </si>
  <si>
    <t>5322280800</t>
  </si>
  <si>
    <t>Кам'янопотоківська</t>
  </si>
  <si>
    <t>5322481700</t>
  </si>
  <si>
    <t>5322483200</t>
  </si>
  <si>
    <t>5322483800</t>
  </si>
  <si>
    <t>5322484800</t>
  </si>
  <si>
    <t>5322610100</t>
  </si>
  <si>
    <t>5322610600</t>
  </si>
  <si>
    <t>5322686600</t>
  </si>
  <si>
    <t>5323055100</t>
  </si>
  <si>
    <t>5323083800</t>
  </si>
  <si>
    <t>5323255400</t>
  </si>
  <si>
    <t>5323255700</t>
  </si>
  <si>
    <t>5323281000</t>
  </si>
  <si>
    <t>5323455100</t>
  </si>
  <si>
    <t>5323481000</t>
  </si>
  <si>
    <t>5323484200</t>
  </si>
  <si>
    <t>5323655100</t>
  </si>
  <si>
    <t>5323655600</t>
  </si>
  <si>
    <t>5323810100</t>
  </si>
  <si>
    <t>5324082700</t>
  </si>
  <si>
    <t>5324083200</t>
  </si>
  <si>
    <t>5324084000</t>
  </si>
  <si>
    <t>5324085900</t>
  </si>
  <si>
    <t>5324087700</t>
  </si>
  <si>
    <t>5324210100</t>
  </si>
  <si>
    <t>5324555100</t>
  </si>
  <si>
    <t>5324585100</t>
  </si>
  <si>
    <t>5324810100</t>
  </si>
  <si>
    <t>5325155100</t>
  </si>
  <si>
    <t>5325455100</t>
  </si>
  <si>
    <t>5325455300</t>
  </si>
  <si>
    <t>5325755100</t>
  </si>
  <si>
    <t>5610100000</t>
  </si>
  <si>
    <t>Рівненська область</t>
  </si>
  <si>
    <t>Рівненський</t>
  </si>
  <si>
    <t>5610300000</t>
  </si>
  <si>
    <t>Дубенський</t>
  </si>
  <si>
    <t>5610700000</t>
  </si>
  <si>
    <t>Вараський</t>
  </si>
  <si>
    <t>5610900000</t>
  </si>
  <si>
    <t>5620410100</t>
  </si>
  <si>
    <t>5620455700</t>
  </si>
  <si>
    <t>5620486200</t>
  </si>
  <si>
    <t>5620855100</t>
  </si>
  <si>
    <t>5620855400</t>
  </si>
  <si>
    <t>5620880300</t>
  </si>
  <si>
    <t>5620884900</t>
  </si>
  <si>
    <t>5620888000</t>
  </si>
  <si>
    <t>5621255100</t>
  </si>
  <si>
    <t>5621280400</t>
  </si>
  <si>
    <t>5621281200</t>
  </si>
  <si>
    <t>5621455300</t>
  </si>
  <si>
    <t>5621480700</t>
  </si>
  <si>
    <t>5621655900</t>
  </si>
  <si>
    <t>5621680800</t>
  </si>
  <si>
    <t>5621681200</t>
  </si>
  <si>
    <t>5621684200</t>
  </si>
  <si>
    <t>5621685400</t>
  </si>
  <si>
    <t>5621685600</t>
  </si>
  <si>
    <t>5621687400</t>
  </si>
  <si>
    <t>5621689100</t>
  </si>
  <si>
    <t>5621810100</t>
  </si>
  <si>
    <t>Сарненський</t>
  </si>
  <si>
    <t>5621882000</t>
  </si>
  <si>
    <t>5621885000</t>
  </si>
  <si>
    <t>5622255100</t>
  </si>
  <si>
    <t>5622282700</t>
  </si>
  <si>
    <t>5622610100</t>
  </si>
  <si>
    <t>5622655400</t>
  </si>
  <si>
    <t>5622682000</t>
  </si>
  <si>
    <t>5623010100</t>
  </si>
  <si>
    <t>5623081000</t>
  </si>
  <si>
    <t>5623410100</t>
  </si>
  <si>
    <t>5623480800</t>
  </si>
  <si>
    <t>5623481600</t>
  </si>
  <si>
    <t>5623483900</t>
  </si>
  <si>
    <t>5623855100</t>
  </si>
  <si>
    <t>5623880500</t>
  </si>
  <si>
    <t>5623885800</t>
  </si>
  <si>
    <t>5623886700</t>
  </si>
  <si>
    <t>5623889800</t>
  </si>
  <si>
    <t>5624655400</t>
  </si>
  <si>
    <t>5624680400</t>
  </si>
  <si>
    <t>5624680700</t>
  </si>
  <si>
    <t>5624682000</t>
  </si>
  <si>
    <t>5624683300</t>
  </si>
  <si>
    <t>5624684100</t>
  </si>
  <si>
    <t>5624684900</t>
  </si>
  <si>
    <t>5624685900</t>
  </si>
  <si>
    <t>5624689500</t>
  </si>
  <si>
    <t>5625055100</t>
  </si>
  <si>
    <t>5625080800</t>
  </si>
  <si>
    <t>5625086800</t>
  </si>
  <si>
    <t>5625410100</t>
  </si>
  <si>
    <t>5625455400</t>
  </si>
  <si>
    <t>5625455700</t>
  </si>
  <si>
    <t>5625480900</t>
  </si>
  <si>
    <t>5625485400</t>
  </si>
  <si>
    <t>5625810100</t>
  </si>
  <si>
    <t>5625883900</t>
  </si>
  <si>
    <t>5625884800</t>
  </si>
  <si>
    <t>5910100000</t>
  </si>
  <si>
    <t>Сумська область</t>
  </si>
  <si>
    <t>Сумський</t>
  </si>
  <si>
    <t>5910200000</t>
  </si>
  <si>
    <t>Охтирський</t>
  </si>
  <si>
    <t>5910300000</t>
  </si>
  <si>
    <t>Шосткинський</t>
  </si>
  <si>
    <t>5910400000</t>
  </si>
  <si>
    <t>Конотопський</t>
  </si>
  <si>
    <t>5910500000</t>
  </si>
  <si>
    <t>5910700000</t>
  </si>
  <si>
    <t>Роменський</t>
  </si>
  <si>
    <t>5911000000</t>
  </si>
  <si>
    <t>5920355500</t>
  </si>
  <si>
    <t>5920382400</t>
  </si>
  <si>
    <t>5920383600</t>
  </si>
  <si>
    <t>5920389200</t>
  </si>
  <si>
    <t>5920610100</t>
  </si>
  <si>
    <t>5920610300</t>
  </si>
  <si>
    <t>5920655300</t>
  </si>
  <si>
    <t>5920687000</t>
  </si>
  <si>
    <t>5920910100</t>
  </si>
  <si>
    <t>5921255100</t>
  </si>
  <si>
    <t>5921255400</t>
  </si>
  <si>
    <t>5921555500</t>
  </si>
  <si>
    <t>5921555800</t>
  </si>
  <si>
    <t>5921581100</t>
  </si>
  <si>
    <t>5922055300</t>
  </si>
  <si>
    <t>5922080400</t>
  </si>
  <si>
    <t>5922086600</t>
  </si>
  <si>
    <t>5922355100</t>
  </si>
  <si>
    <t>5922383300</t>
  </si>
  <si>
    <t>5922610100</t>
  </si>
  <si>
    <t>5923255100</t>
  </si>
  <si>
    <t>5923286800</t>
  </si>
  <si>
    <t>5923555100</t>
  </si>
  <si>
    <t>5923583400</t>
  </si>
  <si>
    <t>5923584400</t>
  </si>
  <si>
    <t>5923810100</t>
  </si>
  <si>
    <t>5923886300</t>
  </si>
  <si>
    <t>5924181100</t>
  </si>
  <si>
    <t>5924189400</t>
  </si>
  <si>
    <t>5924410100</t>
  </si>
  <si>
    <t>5924455300</t>
  </si>
  <si>
    <t>5924755800</t>
  </si>
  <si>
    <t>5924756200</t>
  </si>
  <si>
    <t>5924780900</t>
  </si>
  <si>
    <t>5924782900</t>
  </si>
  <si>
    <t>5924785000</t>
  </si>
  <si>
    <t>5924785400</t>
  </si>
  <si>
    <t>5924786800</t>
  </si>
  <si>
    <t>5924789500</t>
  </si>
  <si>
    <t>5925010100</t>
  </si>
  <si>
    <t>5925080800</t>
  </si>
  <si>
    <t>5925610300</t>
  </si>
  <si>
    <t>5925655100</t>
  </si>
  <si>
    <t>5925655700</t>
  </si>
  <si>
    <t>6110100000</t>
  </si>
  <si>
    <t>Тернопільська область</t>
  </si>
  <si>
    <t>Тернопільський</t>
  </si>
  <si>
    <t>6110300000</t>
  </si>
  <si>
    <t>Чортківський</t>
  </si>
  <si>
    <t>6110500000</t>
  </si>
  <si>
    <t>6110700000</t>
  </si>
  <si>
    <t>Кременецький</t>
  </si>
  <si>
    <t>6120485100</t>
  </si>
  <si>
    <t>6120487900</t>
  </si>
  <si>
    <t>6120810100</t>
  </si>
  <si>
    <t>6120855400</t>
  </si>
  <si>
    <t>6120855700</t>
  </si>
  <si>
    <t>6120880900</t>
  </si>
  <si>
    <t>6120883200</t>
  </si>
  <si>
    <t>6121210100</t>
  </si>
  <si>
    <t>6121255500</t>
  </si>
  <si>
    <t>6121282000</t>
  </si>
  <si>
    <t>6121610400</t>
  </si>
  <si>
    <t>6121611000</t>
  </si>
  <si>
    <t>6121655100</t>
  </si>
  <si>
    <t>6121655400</t>
  </si>
  <si>
    <t>6121680400</t>
  </si>
  <si>
    <t>6122010100</t>
  </si>
  <si>
    <t>6122055500</t>
  </si>
  <si>
    <t>6122455300</t>
  </si>
  <si>
    <t>6122484800</t>
  </si>
  <si>
    <t>6122610100</t>
  </si>
  <si>
    <t>6122655300</t>
  </si>
  <si>
    <t>6122686700</t>
  </si>
  <si>
    <t>6123055100</t>
  </si>
  <si>
    <t>6123055400</t>
  </si>
  <si>
    <t>6123085600</t>
  </si>
  <si>
    <t>6123410500</t>
  </si>
  <si>
    <t>6123484400</t>
  </si>
  <si>
    <t>6123810100</t>
  </si>
  <si>
    <t>6123880600</t>
  </si>
  <si>
    <t>6124210100</t>
  </si>
  <si>
    <t>6124255500</t>
  </si>
  <si>
    <t>6124610500</t>
  </si>
  <si>
    <t>6124655100</t>
  </si>
  <si>
    <t>6124687100</t>
  </si>
  <si>
    <t>6124810100</t>
  </si>
  <si>
    <t>6125010100</t>
  </si>
  <si>
    <t>6125055400</t>
  </si>
  <si>
    <t>6125083600</t>
  </si>
  <si>
    <t>6125084100</t>
  </si>
  <si>
    <t>6125255400</t>
  </si>
  <si>
    <t>6125280600</t>
  </si>
  <si>
    <t>6125280700</t>
  </si>
  <si>
    <t>6125281700</t>
  </si>
  <si>
    <t>6125285700</t>
  </si>
  <si>
    <t>6125286900</t>
  </si>
  <si>
    <t>6125555700</t>
  </si>
  <si>
    <t>6125580700</t>
  </si>
  <si>
    <t>6125584500</t>
  </si>
  <si>
    <t>6125585900</t>
  </si>
  <si>
    <t>6125810100</t>
  </si>
  <si>
    <t>6125881800</t>
  </si>
  <si>
    <t>6310100000</t>
  </si>
  <si>
    <t>Харківська область</t>
  </si>
  <si>
    <t>Харківський</t>
  </si>
  <si>
    <t>6310400000</t>
  </si>
  <si>
    <t>Ізюмський</t>
  </si>
  <si>
    <t>Куп'янська</t>
  </si>
  <si>
    <t>6310700000</t>
  </si>
  <si>
    <t>Куп'янський</t>
  </si>
  <si>
    <t>6311000000</t>
  </si>
  <si>
    <t>Лозівський</t>
  </si>
  <si>
    <t>6311200000</t>
  </si>
  <si>
    <t>6311500000</t>
  </si>
  <si>
    <t>6312000000</t>
  </si>
  <si>
    <t>Чугуївський</t>
  </si>
  <si>
    <t>6320210100</t>
  </si>
  <si>
    <t>6320255700</t>
  </si>
  <si>
    <t>6320256000</t>
  </si>
  <si>
    <t>6320410100</t>
  </si>
  <si>
    <t>6320655100</t>
  </si>
  <si>
    <t>6320810100</t>
  </si>
  <si>
    <t>Богодухівський</t>
  </si>
  <si>
    <t>6321055100</t>
  </si>
  <si>
    <t>6321210100</t>
  </si>
  <si>
    <t>6321455100</t>
  </si>
  <si>
    <t>6321484000</t>
  </si>
  <si>
    <t>6321610100</t>
  </si>
  <si>
    <t>6321655800</t>
  </si>
  <si>
    <t>6321710100</t>
  </si>
  <si>
    <t>6321755600</t>
  </si>
  <si>
    <t>6321855100</t>
  </si>
  <si>
    <t>6322010100</t>
  </si>
  <si>
    <t>6322055900</t>
  </si>
  <si>
    <t>6322057600</t>
  </si>
  <si>
    <t>6322255100</t>
  </si>
  <si>
    <t>Красноградський</t>
  </si>
  <si>
    <t>6322655100</t>
  </si>
  <si>
    <t>6322886000</t>
  </si>
  <si>
    <t>6322888000</t>
  </si>
  <si>
    <t>6323155100</t>
  </si>
  <si>
    <t>6323255100</t>
  </si>
  <si>
    <t>6323310100</t>
  </si>
  <si>
    <t>6323383000</t>
  </si>
  <si>
    <t>6323555100</t>
  </si>
  <si>
    <t>6323783000</t>
  </si>
  <si>
    <t>6323783500</t>
  </si>
  <si>
    <t>6323785500</t>
  </si>
  <si>
    <t>6324255100</t>
  </si>
  <si>
    <t>6324285500</t>
  </si>
  <si>
    <t>6324580500</t>
  </si>
  <si>
    <t>6324587000</t>
  </si>
  <si>
    <t>6324655100</t>
  </si>
  <si>
    <t>6324855100</t>
  </si>
  <si>
    <t>6325110700</t>
  </si>
  <si>
    <t>6325111000</t>
  </si>
  <si>
    <t>6325155600</t>
  </si>
  <si>
    <t>6325156700</t>
  </si>
  <si>
    <t>6325157900</t>
  </si>
  <si>
    <t>6325158500</t>
  </si>
  <si>
    <t>6325182000</t>
  </si>
  <si>
    <t>6325184000</t>
  </si>
  <si>
    <t>6325185000</t>
  </si>
  <si>
    <t>6325455900</t>
  </si>
  <si>
    <t>6325456200</t>
  </si>
  <si>
    <t>6325456700</t>
  </si>
  <si>
    <t>6325755100</t>
  </si>
  <si>
    <t>6510100000</t>
  </si>
  <si>
    <t>Херсонська область</t>
  </si>
  <si>
    <t>Херсонський</t>
  </si>
  <si>
    <t>6510300000</t>
  </si>
  <si>
    <t>Скадовський</t>
  </si>
  <si>
    <t>6510400000</t>
  </si>
  <si>
    <t>Каховський</t>
  </si>
  <si>
    <t>6510700000</t>
  </si>
  <si>
    <t>6510770800</t>
  </si>
  <si>
    <t>6520355100</t>
  </si>
  <si>
    <t>6520381000</t>
  </si>
  <si>
    <t>6520383500</t>
  </si>
  <si>
    <t>6520386500</t>
  </si>
  <si>
    <t>6520387500</t>
  </si>
  <si>
    <t>6520610100</t>
  </si>
  <si>
    <t>Бериславський</t>
  </si>
  <si>
    <t>6520684200</t>
  </si>
  <si>
    <t>6520685200</t>
  </si>
  <si>
    <t>6520687100</t>
  </si>
  <si>
    <t>6520955100</t>
  </si>
  <si>
    <t>6520955700</t>
  </si>
  <si>
    <t>6520981000</t>
  </si>
  <si>
    <t>6521255100</t>
  </si>
  <si>
    <t>6521285500</t>
  </si>
  <si>
    <t>6521555100</t>
  </si>
  <si>
    <t>6521855100</t>
  </si>
  <si>
    <t>6521881500</t>
  </si>
  <si>
    <t>6522110100</t>
  </si>
  <si>
    <t>Генічеський</t>
  </si>
  <si>
    <t>6522380500</t>
  </si>
  <si>
    <t>6522383000</t>
  </si>
  <si>
    <t>6522386000</t>
  </si>
  <si>
    <t>6522655100</t>
  </si>
  <si>
    <t>6522683000</t>
  </si>
  <si>
    <t>6522955100</t>
  </si>
  <si>
    <t>6523255100</t>
  </si>
  <si>
    <t>6523255400</t>
  </si>
  <si>
    <t>6523555100</t>
  </si>
  <si>
    <t>6523585000</t>
  </si>
  <si>
    <t>6523585500</t>
  </si>
  <si>
    <t>6523855100</t>
  </si>
  <si>
    <t>6524155100</t>
  </si>
  <si>
    <t>6524183900</t>
  </si>
  <si>
    <t>6524455100</t>
  </si>
  <si>
    <t>6524710100</t>
  </si>
  <si>
    <t>6524755500</t>
  </si>
  <si>
    <t>6524782500</t>
  </si>
  <si>
    <t>6525010100</t>
  </si>
  <si>
    <t>6525080500</t>
  </si>
  <si>
    <t>6525081000</t>
  </si>
  <si>
    <t>6525086000</t>
  </si>
  <si>
    <t>6525455100</t>
  </si>
  <si>
    <t>6525455300</t>
  </si>
  <si>
    <t>6525481000</t>
  </si>
  <si>
    <t>6525481500</t>
  </si>
  <si>
    <t>6810100000</t>
  </si>
  <si>
    <t>Хмельницька область</t>
  </si>
  <si>
    <t>Хмельницький</t>
  </si>
  <si>
    <t>Кам'янець-Подільська</t>
  </si>
  <si>
    <t>6810400000</t>
  </si>
  <si>
    <t>Кам'янець-Подільський</t>
  </si>
  <si>
    <t>6810500000</t>
  </si>
  <si>
    <t>Шепетівський</t>
  </si>
  <si>
    <t>6810600000</t>
  </si>
  <si>
    <t>6810700000</t>
  </si>
  <si>
    <t>6810800000</t>
  </si>
  <si>
    <t>6820355100</t>
  </si>
  <si>
    <t>6820355600</t>
  </si>
  <si>
    <t>6820655100</t>
  </si>
  <si>
    <t>6820683500</t>
  </si>
  <si>
    <t>6820910100</t>
  </si>
  <si>
    <t>Війтовецька</t>
  </si>
  <si>
    <t>6820955300</t>
  </si>
  <si>
    <t>6820955700</t>
  </si>
  <si>
    <t>6821210100</t>
  </si>
  <si>
    <t>6821255500</t>
  </si>
  <si>
    <t>6821510100</t>
  </si>
  <si>
    <t>6821555400</t>
  </si>
  <si>
    <t>6821810100</t>
  </si>
  <si>
    <t>6821855300</t>
  </si>
  <si>
    <t>6821855700</t>
  </si>
  <si>
    <t>6821884700</t>
  </si>
  <si>
    <t>6822110100</t>
  </si>
  <si>
    <t>6822185100</t>
  </si>
  <si>
    <t>6822186600</t>
  </si>
  <si>
    <t>6822455800</t>
  </si>
  <si>
    <t>6822481800</t>
  </si>
  <si>
    <t>6822482700</t>
  </si>
  <si>
    <t>6822483900</t>
  </si>
  <si>
    <t>6822485700</t>
  </si>
  <si>
    <t>6822487400</t>
  </si>
  <si>
    <t>6822710100</t>
  </si>
  <si>
    <t>6822755200</t>
  </si>
  <si>
    <t>6822783400</t>
  </si>
  <si>
    <t>6822789500</t>
  </si>
  <si>
    <t>6823055100</t>
  </si>
  <si>
    <t>6823055400</t>
  </si>
  <si>
    <t>6823355100</t>
  </si>
  <si>
    <t>6823610100</t>
  </si>
  <si>
    <t>6823655400</t>
  </si>
  <si>
    <t>6823980300</t>
  </si>
  <si>
    <t>6823980600</t>
  </si>
  <si>
    <t>6823984000</t>
  </si>
  <si>
    <t>6823987700</t>
  </si>
  <si>
    <t>6824285600</t>
  </si>
  <si>
    <t>6824288600</t>
  </si>
  <si>
    <t>6824455100</t>
  </si>
  <si>
    <t>6824755100</t>
  </si>
  <si>
    <t>6825055500</t>
  </si>
  <si>
    <t>6825081500</t>
  </si>
  <si>
    <t>6825083600</t>
  </si>
  <si>
    <t>6825087200</t>
  </si>
  <si>
    <t>6825255100</t>
  </si>
  <si>
    <t>6825255400</t>
  </si>
  <si>
    <t>6825282000</t>
  </si>
  <si>
    <t>6825555300</t>
  </si>
  <si>
    <t>6825583800</t>
  </si>
  <si>
    <t>6825584600</t>
  </si>
  <si>
    <t>6825588500</t>
  </si>
  <si>
    <t>6825855100</t>
  </si>
  <si>
    <t>6825887200</t>
  </si>
  <si>
    <t>7110100000</t>
  </si>
  <si>
    <t>Черкаська область</t>
  </si>
  <si>
    <t>Черкаський</t>
  </si>
  <si>
    <t>7110200000</t>
  </si>
  <si>
    <t>Звенигородський</t>
  </si>
  <si>
    <t>7110300000</t>
  </si>
  <si>
    <t>7110400000</t>
  </si>
  <si>
    <t>Золотоніський</t>
  </si>
  <si>
    <t>7110500000</t>
  </si>
  <si>
    <t>7110800000</t>
  </si>
  <si>
    <t>Уманський</t>
  </si>
  <si>
    <t>7120310100</t>
  </si>
  <si>
    <t>7120355400</t>
  </si>
  <si>
    <t>7120385000</t>
  </si>
  <si>
    <t>7120655100</t>
  </si>
  <si>
    <t>7120682600</t>
  </si>
  <si>
    <t>7120689500</t>
  </si>
  <si>
    <t>7120910100</t>
  </si>
  <si>
    <t>7120980800</t>
  </si>
  <si>
    <t>7121210100</t>
  </si>
  <si>
    <t>7121281600</t>
  </si>
  <si>
    <t>7121289200</t>
  </si>
  <si>
    <t>7121582000</t>
  </si>
  <si>
    <t>7121582300</t>
  </si>
  <si>
    <t>7121584700</t>
  </si>
  <si>
    <t>7121587800</t>
  </si>
  <si>
    <t>7121588200</t>
  </si>
  <si>
    <t>7121810100</t>
  </si>
  <si>
    <t>7121884000</t>
  </si>
  <si>
    <t>7122081100</t>
  </si>
  <si>
    <t>7122083900</t>
  </si>
  <si>
    <t>7122087800</t>
  </si>
  <si>
    <t>7122255100</t>
  </si>
  <si>
    <t>7122255400</t>
  </si>
  <si>
    <t>7122283700</t>
  </si>
  <si>
    <t>7122510100</t>
  </si>
  <si>
    <t>7122555500</t>
  </si>
  <si>
    <t>7122585800</t>
  </si>
  <si>
    <t>7122587600</t>
  </si>
  <si>
    <t>7122855100</t>
  </si>
  <si>
    <t>7122881600</t>
  </si>
  <si>
    <t>7122882000</t>
  </si>
  <si>
    <t>7123155100</t>
  </si>
  <si>
    <t>7123155300</t>
  </si>
  <si>
    <t>7123182500</t>
  </si>
  <si>
    <t>Монастрищенська</t>
  </si>
  <si>
    <t>7123410100</t>
  </si>
  <si>
    <t>7123780500</t>
  </si>
  <si>
    <t>7123781000</t>
  </si>
  <si>
    <t>7123787200</t>
  </si>
  <si>
    <t>7123789200</t>
  </si>
  <si>
    <t>7124010100</t>
  </si>
  <si>
    <t>7124355300</t>
  </si>
  <si>
    <t>7124382500</t>
  </si>
  <si>
    <t>7124385100</t>
  </si>
  <si>
    <t>7124386100</t>
  </si>
  <si>
    <t>7124687500</t>
  </si>
  <si>
    <t>7124981000</t>
  </si>
  <si>
    <t>7124981500</t>
  </si>
  <si>
    <t>7124984500</t>
  </si>
  <si>
    <t>7124985000</t>
  </si>
  <si>
    <t>Русько-Полянська</t>
  </si>
  <si>
    <t>7124985200</t>
  </si>
  <si>
    <t>7124985500</t>
  </si>
  <si>
    <t>7124987000</t>
  </si>
  <si>
    <t>7124989000</t>
  </si>
  <si>
    <t>7125155100</t>
  </si>
  <si>
    <t>7125182800</t>
  </si>
  <si>
    <t>7125410100</t>
  </si>
  <si>
    <t>7125483500</t>
  </si>
  <si>
    <t>7125710100</t>
  </si>
  <si>
    <t>Лип'янська</t>
  </si>
  <si>
    <t>7125784000</t>
  </si>
  <si>
    <t>7125785200</t>
  </si>
  <si>
    <t>7310100000</t>
  </si>
  <si>
    <t>Чернівецька область</t>
  </si>
  <si>
    <t>Чернівецький</t>
  </si>
  <si>
    <t>7310600000</t>
  </si>
  <si>
    <t>Дністровський</t>
  </si>
  <si>
    <t>7320510100</t>
  </si>
  <si>
    <t>Вижницький</t>
  </si>
  <si>
    <t>7320510400</t>
  </si>
  <si>
    <t>7320555300</t>
  </si>
  <si>
    <t>7320580500</t>
  </si>
  <si>
    <t>7320710100</t>
  </si>
  <si>
    <t>7320784000</t>
  </si>
  <si>
    <t>7321055100</t>
  </si>
  <si>
    <t>7321080900</t>
  </si>
  <si>
    <t>Кам'янецька</t>
  </si>
  <si>
    <t>7321082100</t>
  </si>
  <si>
    <t>7321082400</t>
  </si>
  <si>
    <t>7321085400</t>
  </si>
  <si>
    <t>7321086700</t>
  </si>
  <si>
    <t>7321087900</t>
  </si>
  <si>
    <t>7321088500</t>
  </si>
  <si>
    <t>7321510100</t>
  </si>
  <si>
    <t>7321555400</t>
  </si>
  <si>
    <t>Веренчацька</t>
  </si>
  <si>
    <t>7321582900</t>
  </si>
  <si>
    <t>7321583300</t>
  </si>
  <si>
    <t>7321585200</t>
  </si>
  <si>
    <t>7321586000</t>
  </si>
  <si>
    <t>7321589700</t>
  </si>
  <si>
    <t>7322055100</t>
  </si>
  <si>
    <t>7322085600</t>
  </si>
  <si>
    <t>7322510100</t>
  </si>
  <si>
    <t>7322555700</t>
  </si>
  <si>
    <t>7322581500</t>
  </si>
  <si>
    <t>7322586500</t>
  </si>
  <si>
    <t>7322588000</t>
  </si>
  <si>
    <t>7323010100</t>
  </si>
  <si>
    <t>7323080800</t>
  </si>
  <si>
    <t>7323081200</t>
  </si>
  <si>
    <t>7323083600</t>
  </si>
  <si>
    <t>7323084300</t>
  </si>
  <si>
    <t>7323088600</t>
  </si>
  <si>
    <t>7323555100</t>
  </si>
  <si>
    <t>7323582000</t>
  </si>
  <si>
    <t>7323584500</t>
  </si>
  <si>
    <t>7323585500</t>
  </si>
  <si>
    <t>7324010100</t>
  </si>
  <si>
    <t>7324082000</t>
  </si>
  <si>
    <t>7324510100</t>
  </si>
  <si>
    <t>7324555400</t>
  </si>
  <si>
    <t>7324582000</t>
  </si>
  <si>
    <t>7324582500</t>
  </si>
  <si>
    <t>7324584000</t>
  </si>
  <si>
    <t>7324586000</t>
  </si>
  <si>
    <t>7325010100</t>
  </si>
  <si>
    <t>7325083600</t>
  </si>
  <si>
    <t>7325085600</t>
  </si>
  <si>
    <t>7325087600</t>
  </si>
  <si>
    <t>7410100000</t>
  </si>
  <si>
    <t>Чернігівська область</t>
  </si>
  <si>
    <t>Чернігівський</t>
  </si>
  <si>
    <t>7410400000</t>
  </si>
  <si>
    <t>Ніжинський</t>
  </si>
  <si>
    <t>7410500000</t>
  </si>
  <si>
    <t>Новгород-Сіверський</t>
  </si>
  <si>
    <t>7410700000</t>
  </si>
  <si>
    <t>Прилуцький</t>
  </si>
  <si>
    <t>7420310100</t>
  </si>
  <si>
    <t>7420310300</t>
  </si>
  <si>
    <t>7420355600</t>
  </si>
  <si>
    <t>7420610100</t>
  </si>
  <si>
    <t>7420684800</t>
  </si>
  <si>
    <t>7420810100</t>
  </si>
  <si>
    <t>7420881200</t>
  </si>
  <si>
    <t>7420882000</t>
  </si>
  <si>
    <t>7420886000</t>
  </si>
  <si>
    <t>7421155100</t>
  </si>
  <si>
    <t>7421410100</t>
  </si>
  <si>
    <t>7421488400</t>
  </si>
  <si>
    <t>7421710100</t>
  </si>
  <si>
    <t>7421755700</t>
  </si>
  <si>
    <t>7422010400</t>
  </si>
  <si>
    <t>7422055100</t>
  </si>
  <si>
    <t>7422055400</t>
  </si>
  <si>
    <t>7422083300</t>
  </si>
  <si>
    <t>7422255100</t>
  </si>
  <si>
    <t>7422255500</t>
  </si>
  <si>
    <t>7422410100</t>
  </si>
  <si>
    <t>Корюківський</t>
  </si>
  <si>
    <t>7422455400</t>
  </si>
  <si>
    <t>7422755100</t>
  </si>
  <si>
    <t>7423010100</t>
  </si>
  <si>
    <t>7423055300</t>
  </si>
  <si>
    <t>7423355400</t>
  </si>
  <si>
    <t>7423381900</t>
  </si>
  <si>
    <t>7423385200</t>
  </si>
  <si>
    <t>7423388900</t>
  </si>
  <si>
    <t>7423810100</t>
  </si>
  <si>
    <t>7423883000</t>
  </si>
  <si>
    <t>7423883500</t>
  </si>
  <si>
    <t>7424155400</t>
  </si>
  <si>
    <t>7424155600</t>
  </si>
  <si>
    <t>7424155900</t>
  </si>
  <si>
    <t>Сухополов'янська</t>
  </si>
  <si>
    <t>7424188800</t>
  </si>
  <si>
    <t>7424189700</t>
  </si>
  <si>
    <t>7424455100</t>
  </si>
  <si>
    <t>7424455400</t>
  </si>
  <si>
    <t>7424456000</t>
  </si>
  <si>
    <t>7424710100</t>
  </si>
  <si>
    <t>7424955100</t>
  </si>
  <si>
    <t>7425155100</t>
  </si>
  <si>
    <t>7425355100</t>
  </si>
  <si>
    <t>7425555200</t>
  </si>
  <si>
    <t>7425555400</t>
  </si>
  <si>
    <t>7425555700</t>
  </si>
  <si>
    <t>7425556000</t>
  </si>
  <si>
    <t>7425582800</t>
  </si>
  <si>
    <t>7425583400</t>
  </si>
  <si>
    <t>7425583500</t>
  </si>
  <si>
    <t>7425585500</t>
  </si>
  <si>
    <t>7425810100</t>
  </si>
  <si>
    <t>code</t>
  </si>
  <si>
    <t>catottg_code</t>
  </si>
  <si>
    <t>COATTG Level</t>
  </si>
  <si>
    <t>Coattg Name</t>
  </si>
  <si>
    <t>Coattg 3</t>
  </si>
  <si>
    <t>RE-11/4/23-04367111-5523</t>
  </si>
  <si>
    <t>UA35040230030056830</t>
  </si>
  <si>
    <t>Білозерне</t>
  </si>
  <si>
    <t>BR-14/5/23-05422303-6681</t>
  </si>
  <si>
    <t>UA71080170010098381</t>
  </si>
  <si>
    <t>Корсунь-Шевченківський</t>
  </si>
  <si>
    <t>RE-11/4/23-04367111-5527</t>
  </si>
  <si>
    <t>RE-11/4/23-04367111-5526</t>
  </si>
  <si>
    <t>BR-7/6/23-04407170-7757</t>
  </si>
  <si>
    <t>UA68040170030058634</t>
  </si>
  <si>
    <t>Великі Зозулинці</t>
  </si>
  <si>
    <t>RE-11/4/23-04367111-5524</t>
  </si>
  <si>
    <t>BR-14/5/23-25845655-6670</t>
  </si>
  <si>
    <t>UA05040050060061572</t>
  </si>
  <si>
    <t>Кальник</t>
  </si>
  <si>
    <t>CO-8/4/23-04056902-5178</t>
  </si>
  <si>
    <t>UA51100270010076757</t>
  </si>
  <si>
    <t>Одеса</t>
  </si>
  <si>
    <t>CO-8/4/23-04056902-5191</t>
  </si>
  <si>
    <t>CO-8/4/23-04056902-5182</t>
  </si>
  <si>
    <t>CO-8/4/23-04056902-5176</t>
  </si>
  <si>
    <t>RE-23/2/23-25878206-4726</t>
  </si>
  <si>
    <t>RE-6/6/23-26139770-7510</t>
  </si>
  <si>
    <t>UA12060170010065850</t>
  </si>
  <si>
    <t>Кривий Ріг</t>
  </si>
  <si>
    <t>BR-15/5/23-25878206-6700</t>
  </si>
  <si>
    <t>RE-23/2/23-25878206-4721</t>
  </si>
  <si>
    <t>UA48040070010053688</t>
  </si>
  <si>
    <t>Вознесенськ</t>
  </si>
  <si>
    <t>BR-23/2/23-25878206-4722</t>
  </si>
  <si>
    <t>UA48020030400029365</t>
  </si>
  <si>
    <t>Березнегувате</t>
  </si>
  <si>
    <t>BR-20/5/23-04060849-6961</t>
  </si>
  <si>
    <t>UA71040090010057400</t>
  </si>
  <si>
    <t>Золотоноша</t>
  </si>
  <si>
    <t>CO-16/03/2023-37641918-1676</t>
  </si>
  <si>
    <t>BR-3/3/23-04056902-4853</t>
  </si>
  <si>
    <t>RE-11/4/23-33649363-5516</t>
  </si>
  <si>
    <t>UA05020030010063857</t>
  </si>
  <si>
    <t>Вінниця</t>
  </si>
  <si>
    <t>CO-22/5/23-05378803-7059</t>
  </si>
  <si>
    <t>UA35080150010021337</t>
  </si>
  <si>
    <t>Приютівка</t>
  </si>
  <si>
    <t>RE-30/4/23-05517742-6031</t>
  </si>
  <si>
    <t>UA56060470020082951</t>
  </si>
  <si>
    <t>Квасилів</t>
  </si>
  <si>
    <t>CO-3/4/23-04056902-4894</t>
  </si>
  <si>
    <t>RE-16/03/2023-37641918-824</t>
  </si>
  <si>
    <t>UA61040270010039610</t>
  </si>
  <si>
    <t>Купчинці</t>
  </si>
  <si>
    <t>CO-8/5/23-03195808-6551</t>
  </si>
  <si>
    <t>UA71060210010010251</t>
  </si>
  <si>
    <t>Умань</t>
  </si>
  <si>
    <t>BR-22/5/23-04061607-7126</t>
  </si>
  <si>
    <t>UA71020290010051536</t>
  </si>
  <si>
    <t>Тальне</t>
  </si>
  <si>
    <t>BR-4/6/23-04527684-7395</t>
  </si>
  <si>
    <t>UA32100130010084793</t>
  </si>
  <si>
    <t>Славутич</t>
  </si>
  <si>
    <t>BR-31/4/23-41932978-6115</t>
  </si>
  <si>
    <t>UA68040130070065513</t>
  </si>
  <si>
    <t>Велика Левада</t>
  </si>
  <si>
    <t>CO-16/4/23-41932978-5672</t>
  </si>
  <si>
    <t>UA68040130010039416</t>
  </si>
  <si>
    <t>Городок</t>
  </si>
  <si>
    <t>RE-21/5/23-04060855-7020</t>
  </si>
  <si>
    <t>UA71080130010022318</t>
  </si>
  <si>
    <t>Кам’янка</t>
  </si>
  <si>
    <t>RS-16/5/23-04056902-6912</t>
  </si>
  <si>
    <t>CO-16/03/2023-37641918-523</t>
  </si>
  <si>
    <t>UA71060150100080758</t>
  </si>
  <si>
    <t>Подібна</t>
  </si>
  <si>
    <t>CO-9/4/23-04389940-5339</t>
  </si>
  <si>
    <t>UA59040150250087074</t>
  </si>
  <si>
    <t>Підлозіївка</t>
  </si>
  <si>
    <t>BR-16/03/2023-37641918-3595</t>
  </si>
  <si>
    <t>UA26040130150093497</t>
  </si>
  <si>
    <t>Тустань</t>
  </si>
  <si>
    <t>RE-16/03/2023-37641918-1675</t>
  </si>
  <si>
    <t>CO-9/4/23-04389940-5341</t>
  </si>
  <si>
    <t>BR-10/4/23-26449482-5419</t>
  </si>
  <si>
    <t>UA35020030010064780</t>
  </si>
  <si>
    <t>Вільшанка</t>
  </si>
  <si>
    <t>CO-16/4/23-44145833-5685</t>
  </si>
  <si>
    <t>UA68040130340038697</t>
  </si>
  <si>
    <t>Підлісний Олексинець</t>
  </si>
  <si>
    <t>BR-26/4/23-04060708-5917</t>
  </si>
  <si>
    <t>BR-14/5/23-40204292-6664</t>
  </si>
  <si>
    <t>UA12020270010031228</t>
  </si>
  <si>
    <t>Солоне</t>
  </si>
  <si>
    <t>RE-5/5/23-04058410-6322</t>
  </si>
  <si>
    <t>UA61040170010060494</t>
  </si>
  <si>
    <t>Зборів</t>
  </si>
  <si>
    <t>RE-24/4/23-44145833-5876</t>
  </si>
  <si>
    <t>RE-16/03/2023-37641918-4063</t>
  </si>
  <si>
    <t>UA18060130010010134</t>
  </si>
  <si>
    <t>Малин</t>
  </si>
  <si>
    <t>RE-24/4/23-02004216-5883</t>
  </si>
  <si>
    <t>BR-16/03/2023-37641918-1691</t>
  </si>
  <si>
    <t>UA35040250070039587</t>
  </si>
  <si>
    <t>Бірки</t>
  </si>
  <si>
    <t>BR-3/3/23-04056902-4851</t>
  </si>
  <si>
    <t>RS-16/5/23-04056902-6890</t>
  </si>
  <si>
    <t>RE-14/5/23-04408778-6675</t>
  </si>
  <si>
    <t>UA71080470010093292</t>
  </si>
  <si>
    <t>Червона Слобода</t>
  </si>
  <si>
    <t>RE-3/3/23-04056902-4852</t>
  </si>
  <si>
    <t>BR-5/4/23-04056902-4946</t>
  </si>
  <si>
    <t>CO-22/5/23-40924458-7101</t>
  </si>
  <si>
    <t>UA53080410010082694</t>
  </si>
  <si>
    <t>Скороходове</t>
  </si>
  <si>
    <t>BR-8/5/23-04061613-6548</t>
  </si>
  <si>
    <t>UA71060070010032102</t>
  </si>
  <si>
    <t>Дмитрушки</t>
  </si>
  <si>
    <t>BR-8/5/23-04061613-6549</t>
  </si>
  <si>
    <t>RE-8/5/23-03195808-6567</t>
  </si>
  <si>
    <t>RE-10/3/23-02012740-4873</t>
  </si>
  <si>
    <t>UA12040150010056523</t>
  </si>
  <si>
    <t>Кам’янське</t>
  </si>
  <si>
    <t>BR-3/3/23-04056902-4854</t>
  </si>
  <si>
    <t>BR-23/5/23-41823673-7173</t>
  </si>
  <si>
    <t>BR-20/5/23-05378803-6952</t>
  </si>
  <si>
    <t>BR-23/5/23-04060849-7139</t>
  </si>
  <si>
    <t>BR-6/6/23-41823673-7539</t>
  </si>
  <si>
    <t>BR-10/6/23-04590725-7800</t>
  </si>
  <si>
    <t>UA56040110010080334</t>
  </si>
  <si>
    <t>Дубно</t>
  </si>
  <si>
    <t>BR-19/4/23-08571096-5724</t>
  </si>
  <si>
    <t>UA63120270010096107</t>
  </si>
  <si>
    <t>CO-11/6/23-22985083-7869</t>
  </si>
  <si>
    <t>UA68060210220015868</t>
  </si>
  <si>
    <t>Новолабунь</t>
  </si>
  <si>
    <t>RE-24/4/23-04417398-5870</t>
  </si>
  <si>
    <t>UA73060570030060530</t>
  </si>
  <si>
    <t>Грозинці</t>
  </si>
  <si>
    <t>BR-10/4/23-04389868-5420</t>
  </si>
  <si>
    <t>UA59040090010082032</t>
  </si>
  <si>
    <t>Комиші</t>
  </si>
  <si>
    <t>CO-6/5/23-40204093-6424</t>
  </si>
  <si>
    <t>BR-3/3/23-04056902-4857</t>
  </si>
  <si>
    <t>BR-7/5/23-40506248-6500</t>
  </si>
  <si>
    <t>UA12020010010037010</t>
  </si>
  <si>
    <t>Дніпро</t>
  </si>
  <si>
    <t>BR-7/5/23-40506248-6510</t>
  </si>
  <si>
    <t>BR-7/5/23-40506248-6461</t>
  </si>
  <si>
    <t>CO-16/4/23-05517742-5669</t>
  </si>
  <si>
    <t>UA56060470010041018</t>
  </si>
  <si>
    <t>Рівне</t>
  </si>
  <si>
    <t>BR-7/5/23-40506248-6503</t>
  </si>
  <si>
    <t>BR-7/5/23-40506248-6506</t>
  </si>
  <si>
    <t>BR-31/2/23-04331834-4813</t>
  </si>
  <si>
    <t>UA05120150010073669</t>
  </si>
  <si>
    <t>Уланів</t>
  </si>
  <si>
    <t>BR-7/5/23-40506248-6508</t>
  </si>
  <si>
    <t>BR-7/5/23-40506248-6495</t>
  </si>
  <si>
    <t>EX-3/4/23-34334305-4895</t>
  </si>
  <si>
    <t>UA61040490010069060</t>
  </si>
  <si>
    <t>Тернопіль</t>
  </si>
  <si>
    <t>CO-16/03/2023-37641918-939</t>
  </si>
  <si>
    <t>BR-23/2/23-25825434-4702</t>
  </si>
  <si>
    <t>UA26100090090059393</t>
  </si>
  <si>
    <t>Стопчатів</t>
  </si>
  <si>
    <t>RE-14/5/23-25898491-6688</t>
  </si>
  <si>
    <t>UA53020050150076325</t>
  </si>
  <si>
    <t>Липове</t>
  </si>
  <si>
    <t>BR-23/2/23-25825434-4696</t>
  </si>
  <si>
    <t>UA26120030010073051</t>
  </si>
  <si>
    <t>Делятин</t>
  </si>
  <si>
    <t>RE-14/5/23-24718432-6687</t>
  </si>
  <si>
    <t>UA35080130120063763</t>
  </si>
  <si>
    <t>Куколівка</t>
  </si>
  <si>
    <t>BR-23/2/23-25878206-4718</t>
  </si>
  <si>
    <t>BR-23/2/23-25878206-4716</t>
  </si>
  <si>
    <t>BR-14/5/23-24718432-6695</t>
  </si>
  <si>
    <t>UA35080090010062771</t>
  </si>
  <si>
    <t>Пантаївка</t>
  </si>
  <si>
    <t>RE-31/2/23-25509242-4814</t>
  </si>
  <si>
    <t>UA05060050010030599</t>
  </si>
  <si>
    <t>Жмеринка</t>
  </si>
  <si>
    <t>BR-14/5/23-25894919-6680</t>
  </si>
  <si>
    <t>UA56080170010061049</t>
  </si>
  <si>
    <t>Сарни</t>
  </si>
  <si>
    <t>BR-15/5/23-22843868-6703</t>
  </si>
  <si>
    <t>UA73060370050012461</t>
  </si>
  <si>
    <t>Глиниця</t>
  </si>
  <si>
    <t>RE-14/5/23-24718432-6683</t>
  </si>
  <si>
    <t>UA35040130020089841</t>
  </si>
  <si>
    <t>Знам’янка Друга</t>
  </si>
  <si>
    <t>BR-14/5/23-25898491-6692</t>
  </si>
  <si>
    <t>UA53060330030046028</t>
  </si>
  <si>
    <t>Баранівка</t>
  </si>
  <si>
    <t>EX-14/5/23-25894919-6696</t>
  </si>
  <si>
    <t>UA56060150010031251</t>
  </si>
  <si>
    <t>BR-14/5/23-25898491-6691</t>
  </si>
  <si>
    <t>RE-1/5/23-21423970-6155</t>
  </si>
  <si>
    <t>UA73060130010067568</t>
  </si>
  <si>
    <t>Герца</t>
  </si>
  <si>
    <t>RE-10/4/23-41834774-5465</t>
  </si>
  <si>
    <t>BR-23/5/23-04395544-7168</t>
  </si>
  <si>
    <t>UA61040270060075239</t>
  </si>
  <si>
    <t>Ішків</t>
  </si>
  <si>
    <t>BR-10/4/23-04367111-5421</t>
  </si>
  <si>
    <t>UA35040230010012861</t>
  </si>
  <si>
    <t>Новгородка</t>
  </si>
  <si>
    <t>BR-16/03/2023-37641918-1</t>
  </si>
  <si>
    <t>RE-16/03/2023-37641918-2</t>
  </si>
  <si>
    <t>BR-16/03/2023-37641918-3</t>
  </si>
  <si>
    <t>BR-16/03/2023-37641918-4</t>
  </si>
  <si>
    <t>BR-16/03/2023-37641918-5</t>
  </si>
  <si>
    <t>BR-16/03/2023-37641918-6</t>
  </si>
  <si>
    <t>RE-16/03/2023-37641918-7</t>
  </si>
  <si>
    <t>RE-16/03/2023-37641918-8</t>
  </si>
  <si>
    <t>CO-16/03/2023-37641918-9</t>
  </si>
  <si>
    <t>BR-16/03/2023-37641918-10</t>
  </si>
  <si>
    <t>BR-16/03/2023-37641918-11</t>
  </si>
  <si>
    <t>BR-16/03/2023-37641918-12</t>
  </si>
  <si>
    <t>BR-16/03/2023-37641918-13</t>
  </si>
  <si>
    <t>BR-16/03/2023-37641918-14</t>
  </si>
  <si>
    <t>NS-16/03/2023-37641918-15</t>
  </si>
  <si>
    <t>CO-16/03/2023-37641918-16</t>
  </si>
  <si>
    <t>BR-16/03/2023-37641918-17</t>
  </si>
  <si>
    <t>RE-16/03/2023-37641918-18</t>
  </si>
  <si>
    <t>RE-16/03/2023-37641918-19</t>
  </si>
  <si>
    <t>BR-16/03/2023-37641918-20</t>
  </si>
  <si>
    <t>RE-16/03/2023-37641918-21</t>
  </si>
  <si>
    <t>RE-16/03/2023-37641918-22</t>
  </si>
  <si>
    <t>BR-16/03/2023-37641918-23</t>
  </si>
  <si>
    <t>CO-16/03/2023-37641918-24</t>
  </si>
  <si>
    <t>RE-16/03/2023-37641918-25</t>
  </si>
  <si>
    <t>UA74060030010060039</t>
  </si>
  <si>
    <t>NS-16/03/2023-37641918-26</t>
  </si>
  <si>
    <t>NS-16/03/2023-37641918-27</t>
  </si>
  <si>
    <t>NS-16/03/2023-37641918-28</t>
  </si>
  <si>
    <t>NS-16/03/2023-37641918-29</t>
  </si>
  <si>
    <t>EX-16/03/2023-37641918-30</t>
  </si>
  <si>
    <t>BR-16/03/2023-37641918-31</t>
  </si>
  <si>
    <t>BR-16/03/2023-37641918-32</t>
  </si>
  <si>
    <t>BR-16/03/2023-37641918-33</t>
  </si>
  <si>
    <t>BR-16/03/2023-37641918-34</t>
  </si>
  <si>
    <t>RE-16/03/2023-37641918-35</t>
  </si>
  <si>
    <t>RE-16/03/2023-37641918-36</t>
  </si>
  <si>
    <t>BR-16/03/2023-37641918-37</t>
  </si>
  <si>
    <t>RE-16/03/2023-37641918-38</t>
  </si>
  <si>
    <t>RE-16/03/2023-37641918-39</t>
  </si>
  <si>
    <t>BR-16/03/2023-37641918-40</t>
  </si>
  <si>
    <t>BR-16/03/2023-37641918-41</t>
  </si>
  <si>
    <t>RE-16/03/2023-37641918-42</t>
  </si>
  <si>
    <t>BR-16/03/2023-37641918-43</t>
  </si>
  <si>
    <t>NS-16/03/2023-37641918-44</t>
  </si>
  <si>
    <t>BR-16/03/2023-37641918-45</t>
  </si>
  <si>
    <t>BR-16/03/2023-37641918-46</t>
  </si>
  <si>
    <t>BR-16/03/2023-37641918-47</t>
  </si>
  <si>
    <t>BR-16/03/2023-37641918-48</t>
  </si>
  <si>
    <t>BR-16/03/2023-37641918-49</t>
  </si>
  <si>
    <t>BR-16/03/2023-37641918-50</t>
  </si>
  <si>
    <t>BR-16/03/2023-37641918-51</t>
  </si>
  <si>
    <t>RE-16/03/2023-37641918-52</t>
  </si>
  <si>
    <t>BR-16/03/2023-37641918-53</t>
  </si>
  <si>
    <t>RE-16/03/2023-37641918-54</t>
  </si>
  <si>
    <t>NS-16/03/2023-37641918-55</t>
  </si>
  <si>
    <t>NS-16/03/2023-37641918-56</t>
  </si>
  <si>
    <t>NS-16/03/2023-37641918-57</t>
  </si>
  <si>
    <t>BR-16/03/2023-37641918-58</t>
  </si>
  <si>
    <t>BR-16/03/2023-37641918-59</t>
  </si>
  <si>
    <t>BR-16/03/2023-37641918-60</t>
  </si>
  <si>
    <t>BR-16/03/2023-37641918-61</t>
  </si>
  <si>
    <t>BR-16/03/2023-37641918-62</t>
  </si>
  <si>
    <t>BR-16/03/2023-37641918-63</t>
  </si>
  <si>
    <t>BR-16/03/2023-37641918-64</t>
  </si>
  <si>
    <t>BR-16/03/2023-37641918-65</t>
  </si>
  <si>
    <t>BR-16/03/2023-37641918-66</t>
  </si>
  <si>
    <t>BR-16/03/2023-37641918-67</t>
  </si>
  <si>
    <t>BR-16/03/2023-37641918-68</t>
  </si>
  <si>
    <t>BR-16/03/2023-37641918-69</t>
  </si>
  <si>
    <t>RE-16/03/2023-37641918-70</t>
  </si>
  <si>
    <t>RE-16/03/2023-37641918-71</t>
  </si>
  <si>
    <t>RE-16/03/2023-37641918-72</t>
  </si>
  <si>
    <t>CO-16/03/2023-37641918-73</t>
  </si>
  <si>
    <t>CO-16/03/2023-37641918-74</t>
  </si>
  <si>
    <t>RE-16/03/2023-37641918-76</t>
  </si>
  <si>
    <t>BR-16/03/2023-37641918-77</t>
  </si>
  <si>
    <t>BR-16/03/2023-37641918-78</t>
  </si>
  <si>
    <t>CO-16/03/2023-37641918-79</t>
  </si>
  <si>
    <t>NS-16/03/2023-37641918-80</t>
  </si>
  <si>
    <t>BR-16/03/2023-37641918-81</t>
  </si>
  <si>
    <t>CO-16/03/2023-37641918-82</t>
  </si>
  <si>
    <t>NS-16/03/2023-37641918-83</t>
  </si>
  <si>
    <t>NS-16/03/2023-37641918-84</t>
  </si>
  <si>
    <t>BR-16/03/2023-37641918-85</t>
  </si>
  <si>
    <t>RE-16/03/2023-37641918-86</t>
  </si>
  <si>
    <t>RE-16/03/2023-37641918-87</t>
  </si>
  <si>
    <t>CO-16/03/2023-37641918-88</t>
  </si>
  <si>
    <t>RE-16/03/2023-37641918-89</t>
  </si>
  <si>
    <t>BR-16/03/2023-37641918-90</t>
  </si>
  <si>
    <t>RE-16/03/2023-37641918-91</t>
  </si>
  <si>
    <t>RE-16/03/2023-37641918-92</t>
  </si>
  <si>
    <t>RE-16/03/2023-37641918-93</t>
  </si>
  <si>
    <t>BR-16/03/2023-37641918-94</t>
  </si>
  <si>
    <t>BR-16/03/2023-37641918-95</t>
  </si>
  <si>
    <t>BR-16/03/2023-37641918-96</t>
  </si>
  <si>
    <t>BR-16/03/2023-37641918-97</t>
  </si>
  <si>
    <t>RE-16/03/2023-37641918-98</t>
  </si>
  <si>
    <t>BR-16/03/2023-37641918-99</t>
  </si>
  <si>
    <t>RE-16/03/2023-37641918-100</t>
  </si>
  <si>
    <t>BR-16/03/2023-37641918-101</t>
  </si>
  <si>
    <t>NS-16/03/2023-37641918-102</t>
  </si>
  <si>
    <t>BR-16/03/2023-37641918-103</t>
  </si>
  <si>
    <t>BR-16/03/2023-37641918-104</t>
  </si>
  <si>
    <t>BR-16/03/2023-37641918-105</t>
  </si>
  <si>
    <t>BR-16/03/2023-37641918-106</t>
  </si>
  <si>
    <t>CO-16/03/2023-37641918-107</t>
  </si>
  <si>
    <t>CO-16/03/2023-37641918-108</t>
  </si>
  <si>
    <t>CO-16/03/2023-37641918-109</t>
  </si>
  <si>
    <t>BR-16/03/2023-37641918-110</t>
  </si>
  <si>
    <t>BR-16/03/2023-37641918-111</t>
  </si>
  <si>
    <t>EX-16/03/2023-37641918-112</t>
  </si>
  <si>
    <t>BR-16/03/2023-37641918-113</t>
  </si>
  <si>
    <t>BR-16/03/2023-37641918-114</t>
  </si>
  <si>
    <t>NS-16/03/2023-37641918-115</t>
  </si>
  <si>
    <t>NS-16/03/2023-37641918-116</t>
  </si>
  <si>
    <t>NS-16/03/2023-37641918-117</t>
  </si>
  <si>
    <t>NS-16/03/2023-37641918-118</t>
  </si>
  <si>
    <t>BR-16/03/2023-37641918-119</t>
  </si>
  <si>
    <t>EX-16/03/2023-37641918-120</t>
  </si>
  <si>
    <t>NS-16/03/2023-37641918-121</t>
  </si>
  <si>
    <t>NS-16/03/2023-37641918-122</t>
  </si>
  <si>
    <t>BR-16/03/2023-37641918-123</t>
  </si>
  <si>
    <t>CO-16/03/2023-37641918-124</t>
  </si>
  <si>
    <t>NS-16/03/2023-37641918-125</t>
  </si>
  <si>
    <t>CO-16/03/2023-37641918-126</t>
  </si>
  <si>
    <t>RE-16/03/2023-37641918-127</t>
  </si>
  <si>
    <t>RE-16/03/2023-37641918-128</t>
  </si>
  <si>
    <t>NS-16/03/2023-37641918-129</t>
  </si>
  <si>
    <t>NS-16/03/2023-37641918-130</t>
  </si>
  <si>
    <t>NS-16/03/2023-37641918-131</t>
  </si>
  <si>
    <t>NS-16/03/2023-37641918-132</t>
  </si>
  <si>
    <t>NS-16/03/2023-37641918-133</t>
  </si>
  <si>
    <t>RE-16/03/2023-37641918-134</t>
  </si>
  <si>
    <t>NS-16/03/2023-37641918-135</t>
  </si>
  <si>
    <t>BR-16/03/2023-37641918-136</t>
  </si>
  <si>
    <t>BR-16/03/2023-37641918-137</t>
  </si>
  <si>
    <t>BR-16/03/2023-37641918-138</t>
  </si>
  <si>
    <t>NS-16/03/2023-37641918-139</t>
  </si>
  <si>
    <t>BR-16/03/2023-37641918-140</t>
  </si>
  <si>
    <t>NS-16/03/2023-37641918-141</t>
  </si>
  <si>
    <t>NS-16/03/2023-37641918-142</t>
  </si>
  <si>
    <t>NS-16/03/2023-37641918-143</t>
  </si>
  <si>
    <t>NS-16/03/2023-37641918-144</t>
  </si>
  <si>
    <t>NS-16/03/2023-37641918-145</t>
  </si>
  <si>
    <t>NS-16/03/2023-37641918-146</t>
  </si>
  <si>
    <t>NS-16/03/2023-37641918-147</t>
  </si>
  <si>
    <t>NS-16/03/2023-37641918-148</t>
  </si>
  <si>
    <t>BR-16/03/2023-37641918-149</t>
  </si>
  <si>
    <t>EX-16/03/2023-37641918-150</t>
  </si>
  <si>
    <t>NS-16/03/2023-37641918-151</t>
  </si>
  <si>
    <t>NS-16/03/2023-37641918-152</t>
  </si>
  <si>
    <t>BR-16/03/2023-37641918-153</t>
  </si>
  <si>
    <t>BR-16/03/2023-37641918-154</t>
  </si>
  <si>
    <t>NS-16/03/2023-37641918-155</t>
  </si>
  <si>
    <t>NS-16/03/2023-37641918-156</t>
  </si>
  <si>
    <t>NS-16/03/2023-37641918-157</t>
  </si>
  <si>
    <t>NS-16/03/2023-37641918-158</t>
  </si>
  <si>
    <t>NS-16/03/2023-37641918-159</t>
  </si>
  <si>
    <t>BR-16/03/2023-37641918-160</t>
  </si>
  <si>
    <t>BR-16/03/2023-37641918-161</t>
  </si>
  <si>
    <t>EX-16/03/2023-37641918-162</t>
  </si>
  <si>
    <t>BR-16/03/2023-37641918-165</t>
  </si>
  <si>
    <t>RE-16/03/2023-37641918-166</t>
  </si>
  <si>
    <t>RE-16/03/2023-37641918-167</t>
  </si>
  <si>
    <t>RE-16/03/2023-37641918-168</t>
  </si>
  <si>
    <t>RE-16/03/2023-37641918-169</t>
  </si>
  <si>
    <t>RE-16/03/2023-37641918-170</t>
  </si>
  <si>
    <t>RE-16/03/2023-37641918-171</t>
  </si>
  <si>
    <t>BR-16/03/2023-37641918-172</t>
  </si>
  <si>
    <t>BR-16/03/2023-37641918-173</t>
  </si>
  <si>
    <t>BR-16/03/2023-37641918-174</t>
  </si>
  <si>
    <t>BR-16/03/2023-37641918-175</t>
  </si>
  <si>
    <t>RE-16/03/2023-37641918-176</t>
  </si>
  <si>
    <t>RE-16/03/2023-37641918-177</t>
  </si>
  <si>
    <t>RE-16/03/2023-37641918-178</t>
  </si>
  <si>
    <t>NS-16/03/2023-37641918-179</t>
  </si>
  <si>
    <t>BR-16/03/2023-37641918-180</t>
  </si>
  <si>
    <t>BR-16/03/2023-37641918-181</t>
  </si>
  <si>
    <t>RE-16/03/2023-37641918-182</t>
  </si>
  <si>
    <t>RE-16/03/2023-37641918-183</t>
  </si>
  <si>
    <t>RE-16/03/2023-37641918-184</t>
  </si>
  <si>
    <t>NS-16/03/2023-37641918-185</t>
  </si>
  <si>
    <t>BR-16/03/2023-37641918-186</t>
  </si>
  <si>
    <t>BR-16/03/2023-37641918-187</t>
  </si>
  <si>
    <t>NS-16/03/2023-37641918-188</t>
  </si>
  <si>
    <t>NS-16/03/2023-37641918-189</t>
  </si>
  <si>
    <t>NS-16/03/2023-37641918-190</t>
  </si>
  <si>
    <t>NS-16/03/2023-37641918-191</t>
  </si>
  <si>
    <t>BR-16/03/2023-37641918-192</t>
  </si>
  <si>
    <t>EX-16/03/2023-37641918-193</t>
  </si>
  <si>
    <t>EX-16/03/2023-37641918-194</t>
  </si>
  <si>
    <t>EX-16/03/2023-37641918-195</t>
  </si>
  <si>
    <t>EX-16/03/2023-37641918-196</t>
  </si>
  <si>
    <t>NS-16/03/2023-37641918-197</t>
  </si>
  <si>
    <t>RE-16/03/2023-37641918-198</t>
  </si>
  <si>
    <t>NS-16/03/2023-37641918-199</t>
  </si>
  <si>
    <t>RE-16/03/2023-37641918-200</t>
  </si>
  <si>
    <t>RE-16/03/2023-37641918-201</t>
  </si>
  <si>
    <t>NS-16/03/2023-37641918-202</t>
  </si>
  <si>
    <t>RE-16/03/2023-37641918-203</t>
  </si>
  <si>
    <t>CO-16/03/2023-37641918-204</t>
  </si>
  <si>
    <t>BR-16/03/2023-37641918-205</t>
  </si>
  <si>
    <t>BR-16/03/2023-37641918-206</t>
  </si>
  <si>
    <t>CO-16/03/2023-37641918-207</t>
  </si>
  <si>
    <t>BR-16/03/2023-37641918-208</t>
  </si>
  <si>
    <t>CO-16/03/2023-37641918-211</t>
  </si>
  <si>
    <t>CO-16/03/2023-37641918-212</t>
  </si>
  <si>
    <t>CO-16/03/2023-37641918-213</t>
  </si>
  <si>
    <t>BR-16/03/2023-37641918-214</t>
  </si>
  <si>
    <t>RE-16/03/2023-37641918-215</t>
  </si>
  <si>
    <t>RE-16/03/2023-37641918-216</t>
  </si>
  <si>
    <t>RE-16/03/2023-37641918-217</t>
  </si>
  <si>
    <t>RE-16/03/2023-37641918-218</t>
  </si>
  <si>
    <t>RE-16/03/2023-37641918-219</t>
  </si>
  <si>
    <t>RE-16/03/2023-37641918-220</t>
  </si>
  <si>
    <t>RE-16/03/2023-37641918-221</t>
  </si>
  <si>
    <t>RE-16/03/2023-37641918-222</t>
  </si>
  <si>
    <t>RE-16/03/2023-37641918-223</t>
  </si>
  <si>
    <t>RE-16/03/2023-37641918-224</t>
  </si>
  <si>
    <t>RE-16/03/2023-37641918-225</t>
  </si>
  <si>
    <t>BR-16/03/2023-37641918-226</t>
  </si>
  <si>
    <t>BR-16/03/2023-37641918-227</t>
  </si>
  <si>
    <t>CO-16/03/2023-37641918-228</t>
  </si>
  <si>
    <t>BR-16/03/2023-37641918-229</t>
  </si>
  <si>
    <t>BR-16/03/2023-37641918-230</t>
  </si>
  <si>
    <t>RE-16/03/2023-37641918-231</t>
  </si>
  <si>
    <t>CO-16/03/2023-37641918-232</t>
  </si>
  <si>
    <t>BR-16/03/2023-37641918-233</t>
  </si>
  <si>
    <t>NS-16/03/2023-37641918-234</t>
  </si>
  <si>
    <t>NS-16/03/2023-37641918-235</t>
  </si>
  <si>
    <t>RE-16/03/2023-37641918-236</t>
  </si>
  <si>
    <t>EX-16/03/2023-37641918-237</t>
  </si>
  <si>
    <t>BR-16/03/2023-37641918-238</t>
  </si>
  <si>
    <t>NS-16/03/2023-37641918-239</t>
  </si>
  <si>
    <t>NS-16/03/2023-37641918-240</t>
  </si>
  <si>
    <t>NS-16/03/2023-37641918-241</t>
  </si>
  <si>
    <t>NS-16/03/2023-37641918-242</t>
  </si>
  <si>
    <t>EX-16/03/2023-37641918-243</t>
  </si>
  <si>
    <t>NS-16/03/2023-37641918-244</t>
  </si>
  <si>
    <t>BR-16/03/2023-37641918-245</t>
  </si>
  <si>
    <t>BR-16/03/2023-37641918-246</t>
  </si>
  <si>
    <t>BR-16/03/2023-37641918-247</t>
  </si>
  <si>
    <t>BR-16/03/2023-37641918-248</t>
  </si>
  <si>
    <t>RE-16/03/2023-37641918-249</t>
  </si>
  <si>
    <t>BR-16/03/2023-37641918-250</t>
  </si>
  <si>
    <t>RE-16/03/2023-37641918-251</t>
  </si>
  <si>
    <t>RE-16/03/2023-37641918-252</t>
  </si>
  <si>
    <t>CO-16/03/2023-37641918-253</t>
  </si>
  <si>
    <t>NS-16/03/2023-37641918-254</t>
  </si>
  <si>
    <t>CO-16/03/2023-37641918-255</t>
  </si>
  <si>
    <t>NS-16/03/2023-37641918-256</t>
  </si>
  <si>
    <t>NS-16/03/2023-37641918-257</t>
  </si>
  <si>
    <t>NS-16/03/2023-37641918-258</t>
  </si>
  <si>
    <t>RE-16/03/2023-37641918-259</t>
  </si>
  <si>
    <t>BR-16/03/2023-37641918-260</t>
  </si>
  <si>
    <t>RE-16/03/2023-37641918-261</t>
  </si>
  <si>
    <t>RE-16/03/2023-37641918-262</t>
  </si>
  <si>
    <t>BR-16/03/2023-37641918-263</t>
  </si>
  <si>
    <t>BR-16/03/2023-37641918-264</t>
  </si>
  <si>
    <t>BR-16/03/2023-37641918-265</t>
  </si>
  <si>
    <t>RE-16/03/2023-37641918-266</t>
  </si>
  <si>
    <t>NS-16/03/2023-37641918-267</t>
  </si>
  <si>
    <t>RE-16/03/2023-37641918-268</t>
  </si>
  <si>
    <t>NS-16/03/2023-37641918-269</t>
  </si>
  <si>
    <t>RE-16/03/2023-37641918-270</t>
  </si>
  <si>
    <t>BR-16/03/2023-37641918-271</t>
  </si>
  <si>
    <t>NS-16/03/2023-37641918-272</t>
  </si>
  <si>
    <t>NS-16/03/2023-37641918-273</t>
  </si>
  <si>
    <t>RE-16/03/2023-37641918-274</t>
  </si>
  <si>
    <t>RE-16/03/2023-37641918-275</t>
  </si>
  <si>
    <t>NS-16/03/2023-37641918-276</t>
  </si>
  <si>
    <t>NS-16/03/2023-37641918-277</t>
  </si>
  <si>
    <t>NS-16/03/2023-37641918-278</t>
  </si>
  <si>
    <t>NS-16/03/2023-37641918-279</t>
  </si>
  <si>
    <t>NS-16/03/2023-37641918-280</t>
  </si>
  <si>
    <t>NS-16/03/2023-37641918-281</t>
  </si>
  <si>
    <t>NS-16/03/2023-37641918-282</t>
  </si>
  <si>
    <t>CO-16/03/2023-37641918-283</t>
  </si>
  <si>
    <t>NS-16/03/2023-37641918-284</t>
  </si>
  <si>
    <t>NS-16/03/2023-37641918-285</t>
  </si>
  <si>
    <t>NS-16/03/2023-37641918-286</t>
  </si>
  <si>
    <t>NS-16/03/2023-37641918-287</t>
  </si>
  <si>
    <t>NS-16/03/2023-37641918-288</t>
  </si>
  <si>
    <t>NS-16/03/2023-37641918-289</t>
  </si>
  <si>
    <t>CO-16/03/2023-37641918-290</t>
  </si>
  <si>
    <t>RE-16/03/2023-37641918-291</t>
  </si>
  <si>
    <t>NS-16/03/2023-37641918-292</t>
  </si>
  <si>
    <t>RE-16/03/2023-37641918-293</t>
  </si>
  <si>
    <t>RE-16/03/2023-37641918-294</t>
  </si>
  <si>
    <t>BR-16/03/2023-37641918-295</t>
  </si>
  <si>
    <t>BR-16/03/2023-37641918-296</t>
  </si>
  <si>
    <t>BR-16/03/2023-37641918-297</t>
  </si>
  <si>
    <t>BR-16/03/2023-37641918-298</t>
  </si>
  <si>
    <t>BR-16/03/2023-37641918-299</t>
  </si>
  <si>
    <t>BR-16/03/2023-37641918-300</t>
  </si>
  <si>
    <t>BR-16/03/2023-37641918-301</t>
  </si>
  <si>
    <t>BR-16/03/2023-37641918-302</t>
  </si>
  <si>
    <t>BR-16/03/2023-37641918-303</t>
  </si>
  <si>
    <t>BR-16/03/2023-37641918-304</t>
  </si>
  <si>
    <t>NS-16/03/2023-37641918-305</t>
  </si>
  <si>
    <t>NS-16/03/2023-37641918-306</t>
  </si>
  <si>
    <t>NS-16/03/2023-37641918-307</t>
  </si>
  <si>
    <t>NS-16/03/2023-37641918-308</t>
  </si>
  <si>
    <t>RE-16/03/2023-37641918-309</t>
  </si>
  <si>
    <t>RE-16/03/2023-37641918-310</t>
  </si>
  <si>
    <t>NS-16/03/2023-37641918-311</t>
  </si>
  <si>
    <t>BR-16/03/2023-37641918-312</t>
  </si>
  <si>
    <t>NS-16/03/2023-37641918-313</t>
  </si>
  <si>
    <t>NS-16/03/2023-37641918-314</t>
  </si>
  <si>
    <t>BR-16/03/2023-37641918-315</t>
  </si>
  <si>
    <t>RE-16/03/2023-37641918-316</t>
  </si>
  <si>
    <t>BR-16/03/2023-37641918-317</t>
  </si>
  <si>
    <t>BR-16/03/2023-37641918-318</t>
  </si>
  <si>
    <t>BR-16/03/2023-37641918-319</t>
  </si>
  <si>
    <t>BR-16/03/2023-37641918-320</t>
  </si>
  <si>
    <t>BR-16/03/2023-37641918-321</t>
  </si>
  <si>
    <t>BR-16/03/2023-37641918-322</t>
  </si>
  <si>
    <t>RE-16/03/2023-37641918-323</t>
  </si>
  <si>
    <t>BR-16/03/2023-37641918-324</t>
  </si>
  <si>
    <t>BR-16/03/2023-37641918-325</t>
  </si>
  <si>
    <t>RE-16/03/2023-37641918-326</t>
  </si>
  <si>
    <t>RE-16/03/2023-37641918-327</t>
  </si>
  <si>
    <t>BR-16/03/2023-37641918-328</t>
  </si>
  <si>
    <t>NS-16/03/2023-37641918-329</t>
  </si>
  <si>
    <t>NS-16/03/2023-37641918-330</t>
  </si>
  <si>
    <t>NS-16/03/2023-37641918-331</t>
  </si>
  <si>
    <t>CO-16/03/2023-37641918-332</t>
  </si>
  <si>
    <t>CO-16/03/2023-37641918-333</t>
  </si>
  <si>
    <t>CO-16/03/2023-37641918-334</t>
  </si>
  <si>
    <t>CO-16/03/2023-37641918-335</t>
  </si>
  <si>
    <t>CO-16/03/2023-37641918-336</t>
  </si>
  <si>
    <t>EX-16/03/2023-37641918-337</t>
  </si>
  <si>
    <t>BR-16/03/2023-37641918-338</t>
  </si>
  <si>
    <t>BR-16/03/2023-37641918-339</t>
  </si>
  <si>
    <t>EX-16/03/2023-37641918-340</t>
  </si>
  <si>
    <t>BR-16/03/2023-37641918-341</t>
  </si>
  <si>
    <t>NS-16/03/2023-37641918-342</t>
  </si>
  <si>
    <t>NS-16/03/2023-37641918-343</t>
  </si>
  <si>
    <t>NS-16/03/2023-37641918-344</t>
  </si>
  <si>
    <t>NS-16/03/2023-37641918-345</t>
  </si>
  <si>
    <t>NS-16/03/2023-37641918-346</t>
  </si>
  <si>
    <t>NS-16/03/2023-37641918-347</t>
  </si>
  <si>
    <t>NS-16/03/2023-37641918-348</t>
  </si>
  <si>
    <t>BR-16/03/2023-37641918-349</t>
  </si>
  <si>
    <t>BR-16/03/2023-37641918-350</t>
  </si>
  <si>
    <t>BR-16/03/2023-37641918-351</t>
  </si>
  <si>
    <t>BR-16/03/2023-37641918-352</t>
  </si>
  <si>
    <t>BR-16/03/2023-37641918-353</t>
  </si>
  <si>
    <t>BR-16/03/2023-37641918-354</t>
  </si>
  <si>
    <t>BR-16/03/2023-37641918-355</t>
  </si>
  <si>
    <t>BR-16/03/2023-37641918-356</t>
  </si>
  <si>
    <t>BR-16/03/2023-37641918-357</t>
  </si>
  <si>
    <t>BR-16/03/2023-37641918-358</t>
  </si>
  <si>
    <t>BR-16/03/2023-37641918-359</t>
  </si>
  <si>
    <t>BR-16/03/2023-37641918-360</t>
  </si>
  <si>
    <t>CO-16/03/2023-37641918-361</t>
  </si>
  <si>
    <t>RE-16/03/2023-37641918-362</t>
  </si>
  <si>
    <t>RE-16/03/2023-37641918-363</t>
  </si>
  <si>
    <t>CO-16/03/2023-37641918-365</t>
  </si>
  <si>
    <t>CO-16/03/2023-37641918-366</t>
  </si>
  <si>
    <t>BR-16/03/2023-37641918-367</t>
  </si>
  <si>
    <t>BR-16/03/2023-37641918-368</t>
  </si>
  <si>
    <t>BR-16/03/2023-37641918-369</t>
  </si>
  <si>
    <t>BR-16/03/2023-37641918-370</t>
  </si>
  <si>
    <t>RE-16/03/2023-37641918-371</t>
  </si>
  <si>
    <t>RE-16/03/2023-37641918-372</t>
  </si>
  <si>
    <t>RE-16/03/2023-37641918-373</t>
  </si>
  <si>
    <t>RE-16/03/2023-37641918-374</t>
  </si>
  <si>
    <t>BR-16/03/2023-37641918-375</t>
  </si>
  <si>
    <t>NS-16/03/2023-37641918-376</t>
  </si>
  <si>
    <t>RE-16/03/2023-37641918-377</t>
  </si>
  <si>
    <t>NS-16/03/2023-37641918-378</t>
  </si>
  <si>
    <t>BR-16/03/2023-37641918-379</t>
  </si>
  <si>
    <t>NS-16/03/2023-37641918-380</t>
  </si>
  <si>
    <t>NS-16/03/2023-37641918-381</t>
  </si>
  <si>
    <t>NS-16/03/2023-37641918-382</t>
  </si>
  <si>
    <t>RE-16/03/2023-37641918-383</t>
  </si>
  <si>
    <t>NS-16/03/2023-37641918-384</t>
  </si>
  <si>
    <t>NS-16/03/2023-37641918-385</t>
  </si>
  <si>
    <t>BR-16/03/2023-37641918-387</t>
  </si>
  <si>
    <t>CO-16/03/2023-37641918-388</t>
  </si>
  <si>
    <t>BR-16/03/2023-37641918-389</t>
  </si>
  <si>
    <t>BR-16/03/2023-37641918-390</t>
  </si>
  <si>
    <t>NS-16/03/2023-37641918-391</t>
  </si>
  <si>
    <t>NS-16/03/2023-37641918-392</t>
  </si>
  <si>
    <t>CO-16/03/2023-37641918-393</t>
  </si>
  <si>
    <t>CO-16/03/2023-37641918-394</t>
  </si>
  <si>
    <t>RE-16/03/2023-37641918-395</t>
  </si>
  <si>
    <t>BR-16/03/2023-37641918-396</t>
  </si>
  <si>
    <t>BR-16/03/2023-37641918-397</t>
  </si>
  <si>
    <t>BR-16/03/2023-37641918-398</t>
  </si>
  <si>
    <t>BR-16/03/2023-37641918-399</t>
  </si>
  <si>
    <t>BR-16/03/2023-37641918-400</t>
  </si>
  <si>
    <t>BR-16/03/2023-37641918-401</t>
  </si>
  <si>
    <t>BR-16/03/2023-37641918-402</t>
  </si>
  <si>
    <t>BR-16/03/2023-37641918-403</t>
  </si>
  <si>
    <t>BR-16/03/2023-37641918-404</t>
  </si>
  <si>
    <t>BR-16/03/2023-37641918-405</t>
  </si>
  <si>
    <t>BR-16/03/2023-37641918-406</t>
  </si>
  <si>
    <t>CO-16/03/2023-37641918-407</t>
  </si>
  <si>
    <t>CO-16/03/2023-37641918-408</t>
  </si>
  <si>
    <t>CO-16/03/2023-37641918-409</t>
  </si>
  <si>
    <t>CO-16/03/2023-37641918-410</t>
  </si>
  <si>
    <t>CO-16/03/2023-37641918-411</t>
  </si>
  <si>
    <t>CO-16/03/2023-37641918-412</t>
  </si>
  <si>
    <t>CO-16/03/2023-37641918-413</t>
  </si>
  <si>
    <t>CO-16/03/2023-37641918-414</t>
  </si>
  <si>
    <t>CO-16/03/2023-37641918-415</t>
  </si>
  <si>
    <t>CO-16/03/2023-37641918-416</t>
  </si>
  <si>
    <t>CO-16/03/2023-37641918-417</t>
  </si>
  <si>
    <t>CO-16/03/2023-37641918-418</t>
  </si>
  <si>
    <t>CO-16/03/2023-37641918-419</t>
  </si>
  <si>
    <t>BR-16/03/2023-37641918-420</t>
  </si>
  <si>
    <t>RE-16/03/2023-37641918-421</t>
  </si>
  <si>
    <t>RE-16/03/2023-37641918-422</t>
  </si>
  <si>
    <t>BR-16/03/2023-37641918-423</t>
  </si>
  <si>
    <t>EX-16/03/2023-37641918-424</t>
  </si>
  <si>
    <t>RE-16/03/2023-37641918-425</t>
  </si>
  <si>
    <t>CO-16/03/2023-37641918-426</t>
  </si>
  <si>
    <t>RE-16/03/2023-37641918-427</t>
  </si>
  <si>
    <t>RE-16/03/2023-37641918-428</t>
  </si>
  <si>
    <t>CO-16/03/2023-37641918-429</t>
  </si>
  <si>
    <t>CO-16/03/2023-37641918-430</t>
  </si>
  <si>
    <t>CO-16/03/2023-37641918-432</t>
  </si>
  <si>
    <t>RE-16/03/2023-37641918-433</t>
  </si>
  <si>
    <t>CO-16/03/2023-37641918-434</t>
  </si>
  <si>
    <t>NS-16/03/2023-37641918-435</t>
  </si>
  <si>
    <t>RE-16/03/2023-37641918-436</t>
  </si>
  <si>
    <t>RE-16/03/2023-37641918-437</t>
  </si>
  <si>
    <t>RE-16/03/2023-37641918-438</t>
  </si>
  <si>
    <t>CO-16/03/2023-37641918-439</t>
  </si>
  <si>
    <t>CO-16/03/2023-37641918-440</t>
  </si>
  <si>
    <t>CO-16/03/2023-37641918-441</t>
  </si>
  <si>
    <t>CO-16/03/2023-37641918-442</t>
  </si>
  <si>
    <t>CO-16/03/2023-37641918-443</t>
  </si>
  <si>
    <t>NS-16/03/2023-37641918-444</t>
  </si>
  <si>
    <t>NS-16/03/2023-37641918-445</t>
  </si>
  <si>
    <t>RE-16/03/2023-37641918-446</t>
  </si>
  <si>
    <t>RE-16/03/2023-37641918-447</t>
  </si>
  <si>
    <t>CO-16/03/2023-37641918-448</t>
  </si>
  <si>
    <t>NS-16/03/2023-37641918-450</t>
  </si>
  <si>
    <t>NS-16/03/2023-37641918-451</t>
  </si>
  <si>
    <t>RE-16/03/2023-37641918-452</t>
  </si>
  <si>
    <t>BR-16/03/2023-37641918-453</t>
  </si>
  <si>
    <t>CO-16/03/2023-37641918-454</t>
  </si>
  <si>
    <t>CO-16/03/2023-37641918-455</t>
  </si>
  <si>
    <t>CO-16/03/2023-37641918-456</t>
  </si>
  <si>
    <t>RE-16/03/2023-37641918-457</t>
  </si>
  <si>
    <t>RE-16/03/2023-37641918-458</t>
  </si>
  <si>
    <t>NS-16/03/2023-37641918-459</t>
  </si>
  <si>
    <t>BR-16/03/2023-37641918-460</t>
  </si>
  <si>
    <t>RE-16/03/2023-37641918-461</t>
  </si>
  <si>
    <t>BR-16/03/2023-37641918-462</t>
  </si>
  <si>
    <t>RE-16/03/2023-37641918-463</t>
  </si>
  <si>
    <t>CO-16/03/2023-37641918-464</t>
  </si>
  <si>
    <t>CO-16/03/2023-37641918-465</t>
  </si>
  <si>
    <t>CO-16/03/2023-37641918-466</t>
  </si>
  <si>
    <t>NS-16/03/2023-37641918-467</t>
  </si>
  <si>
    <t>CO-16/03/2023-37641918-468</t>
  </si>
  <si>
    <t>NS-16/03/2023-37641918-469</t>
  </si>
  <si>
    <t>BR-16/03/2023-37641918-470</t>
  </si>
  <si>
    <t>BR-16/03/2023-37641918-471</t>
  </si>
  <si>
    <t>NS-16/03/2023-37641918-472</t>
  </si>
  <si>
    <t>BR-16/03/2023-37641918-473</t>
  </si>
  <si>
    <t>CO-16/03/2023-37641918-474</t>
  </si>
  <si>
    <t>RE-16/03/2023-37641918-475</t>
  </si>
  <si>
    <t>BR-16/03/2023-37641918-476</t>
  </si>
  <si>
    <t>BR-16/03/2023-37641918-477</t>
  </si>
  <si>
    <t>BR-16/03/2023-37641918-478</t>
  </si>
  <si>
    <t>RE-16/03/2023-37641918-479</t>
  </si>
  <si>
    <t>BR-16/03/2023-37641918-480</t>
  </si>
  <si>
    <t>RE-16/03/2023-37641918-481</t>
  </si>
  <si>
    <t>RE-16/03/2023-37641918-482</t>
  </si>
  <si>
    <t>BR-16/03/2023-37641918-483</t>
  </si>
  <si>
    <t>BR-16/03/2023-37641918-484</t>
  </si>
  <si>
    <t>BR-16/03/2023-37641918-485</t>
  </si>
  <si>
    <t>BR-16/03/2023-37641918-486</t>
  </si>
  <si>
    <t>BR-16/03/2023-37641918-487</t>
  </si>
  <si>
    <t>RE-16/03/2023-37641918-488</t>
  </si>
  <si>
    <t>RE-16/03/2023-37641918-489</t>
  </si>
  <si>
    <t>BR-16/03/2023-37641918-490</t>
  </si>
  <si>
    <t>BR-16/03/2023-37641918-491</t>
  </si>
  <si>
    <t>BR-16/03/2023-37641918-492</t>
  </si>
  <si>
    <t>BR-16/03/2023-37641918-493</t>
  </si>
  <si>
    <t>CO-16/03/2023-37641918-494</t>
  </si>
  <si>
    <t>RE-16/03/2023-37641918-495</t>
  </si>
  <si>
    <t>BR-16/03/2023-37641918-496</t>
  </si>
  <si>
    <t>BR-16/03/2023-37641918-497</t>
  </si>
  <si>
    <t>NS-16/03/2023-37641918-499</t>
  </si>
  <si>
    <t>RE-16/03/2023-37641918-500</t>
  </si>
  <si>
    <t>RE-16/03/2023-37641918-501</t>
  </si>
  <si>
    <t>BR-16/03/2023-37641918-502</t>
  </si>
  <si>
    <t>BR-16/03/2023-37641918-503</t>
  </si>
  <si>
    <t>CO-16/03/2023-37641918-504</t>
  </si>
  <si>
    <t>CO-16/03/2023-37641918-505</t>
  </si>
  <si>
    <t>NS-16/03/2023-37641918-506</t>
  </si>
  <si>
    <t>NS-16/03/2023-37641918-507</t>
  </si>
  <si>
    <t>NS-16/03/2023-37641918-508</t>
  </si>
  <si>
    <t>NS-16/03/2023-37641918-509</t>
  </si>
  <si>
    <t>UA73060610010033137</t>
  </si>
  <si>
    <t>Чернівці</t>
  </si>
  <si>
    <t>NS-16/03/2023-37641918-510</t>
  </si>
  <si>
    <t>NS-16/03/2023-37641918-511</t>
  </si>
  <si>
    <t>NS-16/03/2023-37641918-512</t>
  </si>
  <si>
    <t>CO-16/03/2023-37641918-513</t>
  </si>
  <si>
    <t>RE-16/03/2023-37641918-514</t>
  </si>
  <si>
    <t>RE-16/03/2023-37641918-515</t>
  </si>
  <si>
    <t>RE-16/03/2023-37641918-516</t>
  </si>
  <si>
    <t>RE-16/03/2023-37641918-517</t>
  </si>
  <si>
    <t>NS-16/03/2023-37641918-518</t>
  </si>
  <si>
    <t>RE-16/03/2023-37641918-519</t>
  </si>
  <si>
    <t>RE-16/03/2023-37641918-520</t>
  </si>
  <si>
    <t>RE-16/03/2023-37641918-521</t>
  </si>
  <si>
    <t>UA71060150010031935</t>
  </si>
  <si>
    <t>Маньківка</t>
  </si>
  <si>
    <t>RE-16/03/2023-37641918-522</t>
  </si>
  <si>
    <t>NS-16/03/2023-37641918-524</t>
  </si>
  <si>
    <t>EX-16/03/2023-37641918-525</t>
  </si>
  <si>
    <t>CO-16/03/2023-37641918-526</t>
  </si>
  <si>
    <t>NS-16/03/2023-37641918-527</t>
  </si>
  <si>
    <t>NS-16/03/2023-37641918-528</t>
  </si>
  <si>
    <t>NS-16/03/2023-37641918-529</t>
  </si>
  <si>
    <t>NS-16/03/2023-37641918-530</t>
  </si>
  <si>
    <t>NS-16/03/2023-37641918-531</t>
  </si>
  <si>
    <t>CO-16/03/2023-37641918-532</t>
  </si>
  <si>
    <t>NS-16/03/2023-37641918-533</t>
  </si>
  <si>
    <t>NS-16/03/2023-37641918-534</t>
  </si>
  <si>
    <t>NS-16/03/2023-37641918-535</t>
  </si>
  <si>
    <t>BR-16/03/2023-37641918-536</t>
  </si>
  <si>
    <t>BR-16/03/2023-37641918-537</t>
  </si>
  <si>
    <t>BR-16/03/2023-37641918-538</t>
  </si>
  <si>
    <t>BR-16/03/2023-37641918-539</t>
  </si>
  <si>
    <t>RE-16/03/2023-37641918-540</t>
  </si>
  <si>
    <t>BR-16/03/2023-37641918-541</t>
  </si>
  <si>
    <t>CO-16/03/2023-37641918-542</t>
  </si>
  <si>
    <t>BR-16/03/2023-37641918-543</t>
  </si>
  <si>
    <t>RE-16/03/2023-37641918-544</t>
  </si>
  <si>
    <t>CO-16/03/2023-37641918-545</t>
  </si>
  <si>
    <t>NS-16/03/2023-37641918-546</t>
  </si>
  <si>
    <t>NS-16/03/2023-37641918-547</t>
  </si>
  <si>
    <t>NS-16/03/2023-37641918-548</t>
  </si>
  <si>
    <t>NS-16/03/2023-37641918-549</t>
  </si>
  <si>
    <t>NS-16/03/2023-37641918-550</t>
  </si>
  <si>
    <t>NS-16/03/2023-37641918-551</t>
  </si>
  <si>
    <t>UA68060170010043609</t>
  </si>
  <si>
    <t>Нетішин</t>
  </si>
  <si>
    <t>NS-16/03/2023-37641918-552</t>
  </si>
  <si>
    <t>CO-16/03/2023-37641918-553</t>
  </si>
  <si>
    <t>RE-16/03/2023-37641918-554</t>
  </si>
  <si>
    <t>NS-16/03/2023-37641918-555</t>
  </si>
  <si>
    <t>NS-16/03/2023-37641918-556</t>
  </si>
  <si>
    <t>NS-16/03/2023-37641918-557</t>
  </si>
  <si>
    <t>NS-16/03/2023-37641918-558</t>
  </si>
  <si>
    <t>NS-16/03/2023-37641918-559</t>
  </si>
  <si>
    <t>NS-16/03/2023-37641918-560</t>
  </si>
  <si>
    <t>NS-16/03/2023-37641918-561</t>
  </si>
  <si>
    <t>NS-16/03/2023-37641918-562</t>
  </si>
  <si>
    <t>NS-16/03/2023-37641918-563</t>
  </si>
  <si>
    <t>NS-16/03/2023-37641918-564</t>
  </si>
  <si>
    <t>NS-16/03/2023-37641918-565</t>
  </si>
  <si>
    <t>NS-16/03/2023-37641918-566</t>
  </si>
  <si>
    <t>NS-16/03/2023-37641918-567</t>
  </si>
  <si>
    <t>NS-16/03/2023-37641918-568</t>
  </si>
  <si>
    <t>NS-16/03/2023-37641918-569</t>
  </si>
  <si>
    <t>NS-16/03/2023-37641918-570</t>
  </si>
  <si>
    <t>NS-16/03/2023-37641918-571</t>
  </si>
  <si>
    <t>NS-16/03/2023-37641918-572</t>
  </si>
  <si>
    <t>NS-16/03/2023-37641918-573</t>
  </si>
  <si>
    <t>NS-16/03/2023-37641918-574</t>
  </si>
  <si>
    <t>NS-16/03/2023-37641918-575</t>
  </si>
  <si>
    <t>NS-16/03/2023-37641918-576</t>
  </si>
  <si>
    <t>NS-16/03/2023-37641918-577</t>
  </si>
  <si>
    <t>NS-16/03/2023-37641918-578</t>
  </si>
  <si>
    <t>CO-16/03/2023-37641918-579</t>
  </si>
  <si>
    <t>RE-16/03/2023-37641918-580</t>
  </si>
  <si>
    <t>BR-16/03/2023-37641918-581</t>
  </si>
  <si>
    <t>BR-16/03/2023-37641918-582</t>
  </si>
  <si>
    <t>BR-16/03/2023-37641918-583</t>
  </si>
  <si>
    <t>BR-16/03/2023-37641918-584</t>
  </si>
  <si>
    <t>NS-16/03/2023-37641918-585</t>
  </si>
  <si>
    <t>NS-16/03/2023-37641918-586</t>
  </si>
  <si>
    <t>NS-16/03/2023-37641918-587</t>
  </si>
  <si>
    <t>NS-16/03/2023-37641918-588</t>
  </si>
  <si>
    <t>NS-16/03/2023-37641918-589</t>
  </si>
  <si>
    <t>NS-16/03/2023-37641918-590</t>
  </si>
  <si>
    <t>NS-16/03/2023-37641918-591</t>
  </si>
  <si>
    <t>CO-16/03/2023-37641918-592</t>
  </si>
  <si>
    <t>CO-16/03/2023-37641918-593</t>
  </si>
  <si>
    <t>CO-16/03/2023-37641918-594</t>
  </si>
  <si>
    <t>NS-16/03/2023-37641918-595</t>
  </si>
  <si>
    <t>UA68060230010098831</t>
  </si>
  <si>
    <t>Понінка</t>
  </si>
  <si>
    <t>NS-16/03/2023-37641918-596</t>
  </si>
  <si>
    <t>CO-16/03/2023-37641918-597</t>
  </si>
  <si>
    <t>RE-16/03/2023-37641918-598</t>
  </si>
  <si>
    <t>CO-16/03/2023-37641918-599</t>
  </si>
  <si>
    <t>CO-16/03/2023-37641918-600</t>
  </si>
  <si>
    <t>BR-16/03/2023-37641918-601</t>
  </si>
  <si>
    <t>CO-16/03/2023-37641918-602</t>
  </si>
  <si>
    <t>RE-16/03/2023-37641918-603</t>
  </si>
  <si>
    <t>CO-16/03/2023-37641918-604</t>
  </si>
  <si>
    <t>RE-16/03/2023-37641918-605</t>
  </si>
  <si>
    <t>CO-16/03/2023-37641918-606</t>
  </si>
  <si>
    <t>RE-16/03/2023-37641918-607</t>
  </si>
  <si>
    <t>RE-16/03/2023-37641918-608</t>
  </si>
  <si>
    <t>RE-16/03/2023-37641918-609</t>
  </si>
  <si>
    <t>NS-16/03/2023-37641918-610</t>
  </si>
  <si>
    <t>NS-16/03/2023-37641918-611</t>
  </si>
  <si>
    <t>RE-16/03/2023-37641918-612</t>
  </si>
  <si>
    <t>RE-16/03/2023-37641918-613</t>
  </si>
  <si>
    <t>RE-16/03/2023-37641918-614</t>
  </si>
  <si>
    <t>RE-16/03/2023-37641918-615</t>
  </si>
  <si>
    <t>RE-16/03/2023-37641918-616</t>
  </si>
  <si>
    <t>RE-16/03/2023-37641918-617</t>
  </si>
  <si>
    <t>RE-16/03/2023-37641918-618</t>
  </si>
  <si>
    <t>CO-16/03/2023-37641918-620</t>
  </si>
  <si>
    <t>EX-16/03/2023-37641918-621</t>
  </si>
  <si>
    <t>EX-16/03/2023-37641918-622</t>
  </si>
  <si>
    <t>EX-16/03/2023-37641918-623</t>
  </si>
  <si>
    <t>EX-16/03/2023-37641918-624</t>
  </si>
  <si>
    <t>EX-16/03/2023-37641918-625</t>
  </si>
  <si>
    <t>EX-16/03/2023-37641918-626</t>
  </si>
  <si>
    <t>EX-16/03/2023-37641918-627</t>
  </si>
  <si>
    <t>EX-16/03/2023-37641918-628</t>
  </si>
  <si>
    <t>NS-16/03/2023-37641918-629</t>
  </si>
  <si>
    <t>BR-16/03/2023-37641918-630</t>
  </si>
  <si>
    <t>BR-16/03/2023-37641918-631</t>
  </si>
  <si>
    <t>BR-16/03/2023-37641918-632</t>
  </si>
  <si>
    <t>BR-16/03/2023-37641918-633</t>
  </si>
  <si>
    <t>BR-16/03/2023-37641918-634</t>
  </si>
  <si>
    <t>NS-16/03/2023-37641918-635</t>
  </si>
  <si>
    <t>NS-16/03/2023-37641918-636</t>
  </si>
  <si>
    <t>BR-16/03/2023-37641918-637</t>
  </si>
  <si>
    <t>BR-16/03/2023-37641918-638</t>
  </si>
  <si>
    <t>BR-16/03/2023-37641918-639</t>
  </si>
  <si>
    <t>BR-16/03/2023-37641918-640</t>
  </si>
  <si>
    <t>CO-16/03/2023-37641918-641</t>
  </si>
  <si>
    <t>CO-16/03/2023-37641918-642</t>
  </si>
  <si>
    <t>CO-16/03/2023-37641918-643</t>
  </si>
  <si>
    <t>RE-16/03/2023-37641918-644</t>
  </si>
  <si>
    <t>RE-16/03/2023-37641918-645</t>
  </si>
  <si>
    <t>RE-16/03/2023-37641918-646</t>
  </si>
  <si>
    <t>RE-16/03/2023-37641918-647</t>
  </si>
  <si>
    <t>RE-16/03/2023-37641918-648</t>
  </si>
  <si>
    <t>RE-16/03/2023-37641918-649</t>
  </si>
  <si>
    <t>RE-16/03/2023-37641918-650</t>
  </si>
  <si>
    <t>RE-16/03/2023-37641918-651</t>
  </si>
  <si>
    <t>RE-16/03/2023-37641918-652</t>
  </si>
  <si>
    <t>RE-16/03/2023-37641918-653</t>
  </si>
  <si>
    <t>RE-16/03/2023-37641918-654</t>
  </si>
  <si>
    <t>RE-16/03/2023-37641918-655</t>
  </si>
  <si>
    <t>NS-16/03/2023-37641918-656</t>
  </si>
  <si>
    <t>NS-16/03/2023-37641918-657</t>
  </si>
  <si>
    <t>NS-16/03/2023-37641918-658</t>
  </si>
  <si>
    <t>NS-16/03/2023-37641918-659</t>
  </si>
  <si>
    <t>NS-16/03/2023-37641918-660</t>
  </si>
  <si>
    <t>NS-16/03/2023-37641918-661</t>
  </si>
  <si>
    <t>NS-16/03/2023-37641918-662</t>
  </si>
  <si>
    <t>NS-16/03/2023-37641918-663</t>
  </si>
  <si>
    <t>NS-16/03/2023-37641918-664</t>
  </si>
  <si>
    <t>NS-16/03/2023-37641918-665</t>
  </si>
  <si>
    <t>UA63100030010050961</t>
  </si>
  <si>
    <t>Близнюки</t>
  </si>
  <si>
    <t>NS-16/03/2023-37641918-666</t>
  </si>
  <si>
    <t>NS-16/03/2023-37641918-667</t>
  </si>
  <si>
    <t>NS-16/03/2023-37641918-668</t>
  </si>
  <si>
    <t>NS-16/03/2023-37641918-669</t>
  </si>
  <si>
    <t>BR-16/03/2023-37641918-670</t>
  </si>
  <si>
    <t>BR-16/03/2023-37641918-671</t>
  </si>
  <si>
    <t>BR-16/03/2023-37641918-672</t>
  </si>
  <si>
    <t>BR-16/03/2023-37641918-673</t>
  </si>
  <si>
    <t>BR-16/03/2023-37641918-674</t>
  </si>
  <si>
    <t>BR-16/03/2023-37641918-675</t>
  </si>
  <si>
    <t>BR-16/03/2023-37641918-676</t>
  </si>
  <si>
    <t>BR-16/03/2023-37641918-677</t>
  </si>
  <si>
    <t>BR-16/03/2023-37641918-678</t>
  </si>
  <si>
    <t>BR-16/03/2023-37641918-679</t>
  </si>
  <si>
    <t>BR-16/03/2023-37641918-680</t>
  </si>
  <si>
    <t>BR-16/03/2023-37641918-681</t>
  </si>
  <si>
    <t>BR-16/03/2023-37641918-682</t>
  </si>
  <si>
    <t>BR-16/03/2023-37641918-683</t>
  </si>
  <si>
    <t>BR-16/03/2023-37641918-684</t>
  </si>
  <si>
    <t>BR-16/03/2023-37641918-685</t>
  </si>
  <si>
    <t>BR-16/03/2023-37641918-686</t>
  </si>
  <si>
    <t>BR-16/03/2023-37641918-687</t>
  </si>
  <si>
    <t>BR-16/03/2023-37641918-688</t>
  </si>
  <si>
    <t>BR-16/03/2023-37641918-689</t>
  </si>
  <si>
    <t>BR-16/03/2023-37641918-690</t>
  </si>
  <si>
    <t>BR-16/03/2023-37641918-691</t>
  </si>
  <si>
    <t>BR-16/03/2023-37641918-692</t>
  </si>
  <si>
    <t>BR-16/03/2023-37641918-693</t>
  </si>
  <si>
    <t>BR-16/03/2023-37641918-694</t>
  </si>
  <si>
    <t>BR-16/03/2023-37641918-695</t>
  </si>
  <si>
    <t>BR-16/03/2023-37641918-696</t>
  </si>
  <si>
    <t>BR-16/03/2023-37641918-697</t>
  </si>
  <si>
    <t>BR-16/03/2023-37641918-698</t>
  </si>
  <si>
    <t>BR-16/03/2023-37641918-699</t>
  </si>
  <si>
    <t>BR-16/03/2023-37641918-700</t>
  </si>
  <si>
    <t>BR-16/03/2023-37641918-701</t>
  </si>
  <si>
    <t>BR-16/03/2023-37641918-702</t>
  </si>
  <si>
    <t>BR-16/03/2023-37641918-703</t>
  </si>
  <si>
    <t>BR-16/03/2023-37641918-704</t>
  </si>
  <si>
    <t>BR-16/03/2023-37641918-705</t>
  </si>
  <si>
    <t>BR-16/03/2023-37641918-706</t>
  </si>
  <si>
    <t>BR-16/03/2023-37641918-707</t>
  </si>
  <si>
    <t>BR-16/03/2023-37641918-708</t>
  </si>
  <si>
    <t>BR-16/03/2023-37641918-709</t>
  </si>
  <si>
    <t>BR-16/03/2023-37641918-710</t>
  </si>
  <si>
    <t>BR-16/03/2023-37641918-711</t>
  </si>
  <si>
    <t>BR-16/03/2023-37641918-712</t>
  </si>
  <si>
    <t>BR-16/03/2023-37641918-713</t>
  </si>
  <si>
    <t>BR-16/03/2023-37641918-714</t>
  </si>
  <si>
    <t>BR-16/03/2023-37641918-715</t>
  </si>
  <si>
    <t>BR-16/03/2023-37641918-716</t>
  </si>
  <si>
    <t>BR-16/03/2023-37641918-717</t>
  </si>
  <si>
    <t>BR-16/03/2023-37641918-718</t>
  </si>
  <si>
    <t>BR-16/03/2023-37641918-719</t>
  </si>
  <si>
    <t>BR-16/03/2023-37641918-720</t>
  </si>
  <si>
    <t>BR-16/03/2023-37641918-721</t>
  </si>
  <si>
    <t>BR-16/03/2023-37641918-722</t>
  </si>
  <si>
    <t>BR-16/03/2023-37641918-723</t>
  </si>
  <si>
    <t>BR-16/03/2023-37641918-724</t>
  </si>
  <si>
    <t>BR-16/03/2023-37641918-725</t>
  </si>
  <si>
    <t>BR-16/03/2023-37641918-726</t>
  </si>
  <si>
    <t>BR-16/03/2023-37641918-727</t>
  </si>
  <si>
    <t>BR-16/03/2023-37641918-728</t>
  </si>
  <si>
    <t>BR-16/03/2023-37641918-729</t>
  </si>
  <si>
    <t>BR-16/03/2023-37641918-730</t>
  </si>
  <si>
    <t>BR-16/03/2023-37641918-731</t>
  </si>
  <si>
    <t>BR-16/03/2023-37641918-732</t>
  </si>
  <si>
    <t>BR-16/03/2023-37641918-733</t>
  </si>
  <si>
    <t>BR-16/03/2023-37641918-734</t>
  </si>
  <si>
    <t>BR-16/03/2023-37641918-735</t>
  </si>
  <si>
    <t>BR-16/03/2023-37641918-736</t>
  </si>
  <si>
    <t>BR-16/03/2023-37641918-737</t>
  </si>
  <si>
    <t>BR-16/03/2023-37641918-738</t>
  </si>
  <si>
    <t>BR-16/03/2023-37641918-739</t>
  </si>
  <si>
    <t>BR-16/03/2023-37641918-740</t>
  </si>
  <si>
    <t>BR-16/03/2023-37641918-741</t>
  </si>
  <si>
    <t>BR-16/03/2023-37641918-742</t>
  </si>
  <si>
    <t>BR-16/03/2023-37641918-743</t>
  </si>
  <si>
    <t>BR-16/03/2023-37641918-744</t>
  </si>
  <si>
    <t>BR-16/03/2023-37641918-745</t>
  </si>
  <si>
    <t>BR-16/03/2023-37641918-746</t>
  </si>
  <si>
    <t>BR-16/03/2023-37641918-747</t>
  </si>
  <si>
    <t>BR-16/03/2023-37641918-748</t>
  </si>
  <si>
    <t>BR-16/03/2023-37641918-749</t>
  </si>
  <si>
    <t>EX-16/03/2023-37641918-750</t>
  </si>
  <si>
    <t>EX-16/03/2023-37641918-751</t>
  </si>
  <si>
    <t>EX-16/03/2023-37641918-752</t>
  </si>
  <si>
    <t>EX-16/03/2023-37641918-753</t>
  </si>
  <si>
    <t>EX-16/03/2023-37641918-754</t>
  </si>
  <si>
    <t>EX-16/03/2023-37641918-755</t>
  </si>
  <si>
    <t>EX-16/03/2023-37641918-756</t>
  </si>
  <si>
    <t>EX-16/03/2023-37641918-757</t>
  </si>
  <si>
    <t>RE-16/03/2023-37641918-758</t>
  </si>
  <si>
    <t>RE-16/03/2023-37641918-759</t>
  </si>
  <si>
    <t>NS-16/03/2023-37641918-760</t>
  </si>
  <si>
    <t>RE-16/03/2023-37641918-761</t>
  </si>
  <si>
    <t>RE-16/03/2023-37641918-762</t>
  </si>
  <si>
    <t>RE-16/03/2023-37641918-763</t>
  </si>
  <si>
    <t>BR-16/03/2023-37641918-764</t>
  </si>
  <si>
    <t>RE-16/03/2023-37641918-765</t>
  </si>
  <si>
    <t>RE-16/03/2023-37641918-766</t>
  </si>
  <si>
    <t>RE-16/03/2023-37641918-767</t>
  </si>
  <si>
    <t>NS-16/03/2023-37641918-768</t>
  </si>
  <si>
    <t>BR-16/03/2023-37641918-769</t>
  </si>
  <si>
    <t>BR-16/03/2023-37641918-770</t>
  </si>
  <si>
    <t>BR-16/03/2023-37641918-773</t>
  </si>
  <si>
    <t>BR-16/03/2023-37641918-774</t>
  </si>
  <si>
    <t>BR-16/03/2023-37641918-775</t>
  </si>
  <si>
    <t>RE-16/03/2023-37641918-776</t>
  </si>
  <si>
    <t>BR-16/03/2023-37641918-777</t>
  </si>
  <si>
    <t>BR-16/03/2023-37641918-778</t>
  </si>
  <si>
    <t>NS-16/03/2023-37641918-779</t>
  </si>
  <si>
    <t>BR-16/03/2023-37641918-780</t>
  </si>
  <si>
    <t>NS-16/03/2023-37641918-783</t>
  </si>
  <si>
    <t>NS-16/03/2023-37641918-784</t>
  </si>
  <si>
    <t>CO-16/03/2023-37641918-785</t>
  </si>
  <si>
    <t>RE-16/03/2023-37641918-786</t>
  </si>
  <si>
    <t>CO-16/03/2023-37641918-787</t>
  </si>
  <si>
    <t>UA61060050010030430</t>
  </si>
  <si>
    <t>Борщів</t>
  </si>
  <si>
    <t>BR-16/03/2023-37641918-788</t>
  </si>
  <si>
    <t>RE-16/03/2023-37641918-789</t>
  </si>
  <si>
    <t>CO-16/03/2023-37641918-790</t>
  </si>
  <si>
    <t>BR-16/03/2023-37641918-791</t>
  </si>
  <si>
    <t>RE-16/03/2023-37641918-792</t>
  </si>
  <si>
    <t>CO-16/03/2023-37641918-793</t>
  </si>
  <si>
    <t>CO-16/03/2023-37641918-794</t>
  </si>
  <si>
    <t>UA61060050260042745</t>
  </si>
  <si>
    <t>Шупарка</t>
  </si>
  <si>
    <t>BR-16/03/2023-37641918-795</t>
  </si>
  <si>
    <t>BR-16/03/2023-37641918-796</t>
  </si>
  <si>
    <t>BR-16/03/2023-37641918-797</t>
  </si>
  <si>
    <t>BR-16/03/2023-37641918-798</t>
  </si>
  <si>
    <t>BR-16/03/2023-37641918-799</t>
  </si>
  <si>
    <t>BR-16/03/2023-37641918-800</t>
  </si>
  <si>
    <t>BR-16/03/2023-37641918-801</t>
  </si>
  <si>
    <t>CO-16/03/2023-37641918-802</t>
  </si>
  <si>
    <t>RE-16/03/2023-37641918-803</t>
  </si>
  <si>
    <t>RE-16/03/2023-37641918-806</t>
  </si>
  <si>
    <t>BR-16/03/2023-37641918-808</t>
  </si>
  <si>
    <t>CO-16/03/2023-37641918-809</t>
  </si>
  <si>
    <t>RE-16/03/2023-37641918-810</t>
  </si>
  <si>
    <t>RE-16/03/2023-37641918-811</t>
  </si>
  <si>
    <t>BR-16/03/2023-37641918-812</t>
  </si>
  <si>
    <t>RE-16/03/2023-37641918-813</t>
  </si>
  <si>
    <t>CO-16/03/2023-37641918-814</t>
  </si>
  <si>
    <t>NS-16/03/2023-37641918-815</t>
  </si>
  <si>
    <t>NS-16/03/2023-37641918-816</t>
  </si>
  <si>
    <t>CO-16/03/2023-37641918-817</t>
  </si>
  <si>
    <t>RE-16/03/2023-37641918-818</t>
  </si>
  <si>
    <t>RE-16/03/2023-37641918-819</t>
  </si>
  <si>
    <t>BR-16/03/2023-37641918-820</t>
  </si>
  <si>
    <t>UA61060210010053243</t>
  </si>
  <si>
    <t>Іване-Пусте</t>
  </si>
  <si>
    <t>RE-16/03/2023-37641918-822</t>
  </si>
  <si>
    <t>RE-16/03/2023-37641918-823</t>
  </si>
  <si>
    <t>RE-16/03/2023-37641918-825</t>
  </si>
  <si>
    <t>RE-16/03/2023-37641918-826</t>
  </si>
  <si>
    <t>RE-16/03/2023-37641918-827</t>
  </si>
  <si>
    <t>UA61040310010012711</t>
  </si>
  <si>
    <t>Нараїв</t>
  </si>
  <si>
    <t>RE-16/03/2023-37641918-828</t>
  </si>
  <si>
    <t>RE-16/03/2023-37641918-829</t>
  </si>
  <si>
    <t>RE-16/03/2023-37641918-830</t>
  </si>
  <si>
    <t>RE-16/03/2023-37641918-831</t>
  </si>
  <si>
    <t>RE-16/03/2023-37641918-832</t>
  </si>
  <si>
    <t>CO-16/03/2023-37641918-833</t>
  </si>
  <si>
    <t>RE-16/03/2023-37641918-834</t>
  </si>
  <si>
    <t>RE-16/03/2023-37641918-835</t>
  </si>
  <si>
    <t>CO-16/03/2023-37641918-836</t>
  </si>
  <si>
    <t>CO-16/03/2023-37641918-837</t>
  </si>
  <si>
    <t>RE-16/03/2023-37641918-838</t>
  </si>
  <si>
    <t>CO-16/03/2023-37641918-839</t>
  </si>
  <si>
    <t>CO-16/03/2023-37641918-840</t>
  </si>
  <si>
    <t>BR-16/03/2023-37641918-841</t>
  </si>
  <si>
    <t>RE-16/03/2023-37641918-842</t>
  </si>
  <si>
    <t>CO-16/03/2023-37641918-844</t>
  </si>
  <si>
    <t>CO-16/03/2023-37641918-845</t>
  </si>
  <si>
    <t>CO-16/03/2023-37641918-846</t>
  </si>
  <si>
    <t>CO-16/03/2023-37641918-847</t>
  </si>
  <si>
    <t>CO-16/03/2023-37641918-848</t>
  </si>
  <si>
    <t>BR-16/03/2023-37641918-849</t>
  </si>
  <si>
    <t>BR-16/03/2023-37641918-850</t>
  </si>
  <si>
    <t>BR-16/03/2023-37641918-851</t>
  </si>
  <si>
    <t>BR-16/03/2023-37641918-852</t>
  </si>
  <si>
    <t>NS-16/03/2023-37641918-853</t>
  </si>
  <si>
    <t>RE-16/03/2023-37641918-854</t>
  </si>
  <si>
    <t>RE-16/03/2023-37641918-855</t>
  </si>
  <si>
    <t>BR-16/03/2023-37641918-856</t>
  </si>
  <si>
    <t>CO-16/03/2023-37641918-857</t>
  </si>
  <si>
    <t>RE-16/03/2023-37641918-858</t>
  </si>
  <si>
    <t>BR-16/03/2023-37641918-859</t>
  </si>
  <si>
    <t>BR-16/03/2023-37641918-860</t>
  </si>
  <si>
    <t>RE-16/03/2023-37641918-861</t>
  </si>
  <si>
    <t>CO-16/03/2023-37641918-862</t>
  </si>
  <si>
    <t>CO-16/03/2023-37641918-863</t>
  </si>
  <si>
    <t>CO-16/03/2023-37641918-864</t>
  </si>
  <si>
    <t>CO-16/03/2023-37641918-865</t>
  </si>
  <si>
    <t>CO-16/03/2023-37641918-866</t>
  </si>
  <si>
    <t>NS-16/03/2023-37641918-867</t>
  </si>
  <si>
    <t>NS-16/03/2023-37641918-868</t>
  </si>
  <si>
    <t>NS-16/03/2023-37641918-869</t>
  </si>
  <si>
    <t>NS-16/03/2023-37641918-870</t>
  </si>
  <si>
    <t>NS-16/03/2023-37641918-871</t>
  </si>
  <si>
    <t>NS-16/03/2023-37641918-872</t>
  </si>
  <si>
    <t>NS-16/03/2023-37641918-873</t>
  </si>
  <si>
    <t>NS-16/03/2023-37641918-874</t>
  </si>
  <si>
    <t>NS-16/03/2023-37641918-875</t>
  </si>
  <si>
    <t>NS-16/03/2023-37641918-876</t>
  </si>
  <si>
    <t>NS-16/03/2023-37641918-877</t>
  </si>
  <si>
    <t>NS-16/03/2023-37641918-878</t>
  </si>
  <si>
    <t>NS-16/03/2023-37641918-879</t>
  </si>
  <si>
    <t>NS-16/03/2023-37641918-880</t>
  </si>
  <si>
    <t>NS-16/03/2023-37641918-881</t>
  </si>
  <si>
    <t>NS-16/03/2023-37641918-882</t>
  </si>
  <si>
    <t>UA53080110010062221</t>
  </si>
  <si>
    <t>Карлівка</t>
  </si>
  <si>
    <t>BR-16/03/2023-37641918-883</t>
  </si>
  <si>
    <t>BR-16/03/2023-37641918-884</t>
  </si>
  <si>
    <t>BR-16/03/2023-37641918-885</t>
  </si>
  <si>
    <t>BR-16/03/2023-37641918-886</t>
  </si>
  <si>
    <t>BR-16/03/2023-37641918-887</t>
  </si>
  <si>
    <t>RE-16/03/2023-37641918-888</t>
  </si>
  <si>
    <t>BR-16/03/2023-37641918-889</t>
  </si>
  <si>
    <t>BR-16/03/2023-37641918-890</t>
  </si>
  <si>
    <t>BR-16/03/2023-37641918-891</t>
  </si>
  <si>
    <t>BR-16/03/2023-37641918-892</t>
  </si>
  <si>
    <t>BR-16/03/2023-37641918-893</t>
  </si>
  <si>
    <t>BR-16/03/2023-37641918-894</t>
  </si>
  <si>
    <t>BR-16/03/2023-37641918-895</t>
  </si>
  <si>
    <t>BR-16/03/2023-37641918-896</t>
  </si>
  <si>
    <t>BR-16/03/2023-37641918-897</t>
  </si>
  <si>
    <t>BR-16/03/2023-37641918-898</t>
  </si>
  <si>
    <t>BR-16/03/2023-37641918-899</t>
  </si>
  <si>
    <t>BR-16/03/2023-37641918-900</t>
  </si>
  <si>
    <t>BR-16/03/2023-37641918-901</t>
  </si>
  <si>
    <t>BR-16/03/2023-37641918-902</t>
  </si>
  <si>
    <t>EX-16/03/2023-37641918-903</t>
  </si>
  <si>
    <t>EX-16/03/2023-37641918-904</t>
  </si>
  <si>
    <t>EX-16/03/2023-37641918-905</t>
  </si>
  <si>
    <t>EX-16/03/2023-37641918-906</t>
  </si>
  <si>
    <t>BR-16/03/2023-37641918-907</t>
  </si>
  <si>
    <t>BR-16/03/2023-37641918-908</t>
  </si>
  <si>
    <t>BR-16/03/2023-37641918-909</t>
  </si>
  <si>
    <t>RE-16/03/2023-37641918-910</t>
  </si>
  <si>
    <t>RE-16/03/2023-37641918-911</t>
  </si>
  <si>
    <t>RE-16/03/2023-37641918-912</t>
  </si>
  <si>
    <t>NS-16/03/2023-37641918-913</t>
  </si>
  <si>
    <t>NS-16/03/2023-37641918-914</t>
  </si>
  <si>
    <t>NS-16/03/2023-37641918-915</t>
  </si>
  <si>
    <t>BR-16/03/2023-37641918-916</t>
  </si>
  <si>
    <t>NS-16/03/2023-37641918-917</t>
  </si>
  <si>
    <t>NS-16/03/2023-37641918-918</t>
  </si>
  <si>
    <t>NS-16/03/2023-37641918-919</t>
  </si>
  <si>
    <t>NS-16/03/2023-37641918-920</t>
  </si>
  <si>
    <t>NS-16/03/2023-37641918-921</t>
  </si>
  <si>
    <t>BR-16/03/2023-37641918-922</t>
  </si>
  <si>
    <t>BR-16/03/2023-37641918-923</t>
  </si>
  <si>
    <t>BR-16/03/2023-37641918-924</t>
  </si>
  <si>
    <t>BR-16/03/2023-37641918-925</t>
  </si>
  <si>
    <t>BR-16/03/2023-37641918-926</t>
  </si>
  <si>
    <t>BR-16/03/2023-37641918-927</t>
  </si>
  <si>
    <t>BR-16/03/2023-37641918-928</t>
  </si>
  <si>
    <t>BR-16/03/2023-37641918-929</t>
  </si>
  <si>
    <t>BR-16/03/2023-37641918-930</t>
  </si>
  <si>
    <t>NS-16/03/2023-37641918-931</t>
  </si>
  <si>
    <t>NS-16/03/2023-37641918-932</t>
  </si>
  <si>
    <t>NS-16/03/2023-37641918-933</t>
  </si>
  <si>
    <t>NS-16/03/2023-37641918-934</t>
  </si>
  <si>
    <t>RE-16/03/2023-37641918-935</t>
  </si>
  <si>
    <t>BR-16/03/2023-37641918-936</t>
  </si>
  <si>
    <t>NS-16/03/2023-37641918-937</t>
  </si>
  <si>
    <t>CO-16/03/2023-37641918-938</t>
  </si>
  <si>
    <t>RE-16/03/2023-37641918-940</t>
  </si>
  <si>
    <t>BR-16/03/2023-37641918-942</t>
  </si>
  <si>
    <t>RE-16/03/2023-37641918-943</t>
  </si>
  <si>
    <t>BR-16/03/2023-37641918-944</t>
  </si>
  <si>
    <t>CO-16/03/2023-37641918-945</t>
  </si>
  <si>
    <t>CO-16/03/2023-37641918-946</t>
  </si>
  <si>
    <t>NS-16/03/2023-37641918-948</t>
  </si>
  <si>
    <t>NS-16/03/2023-37641918-949</t>
  </si>
  <si>
    <t>NS-16/03/2023-37641918-950</t>
  </si>
  <si>
    <t>NS-16/03/2023-37641918-951</t>
  </si>
  <si>
    <t>NS-16/03/2023-37641918-952</t>
  </si>
  <si>
    <t>NS-16/03/2023-37641918-953</t>
  </si>
  <si>
    <t>NS-16/03/2023-37641918-954</t>
  </si>
  <si>
    <t>NS-16/03/2023-37641918-955</t>
  </si>
  <si>
    <t>NS-16/03/2023-37641918-956</t>
  </si>
  <si>
    <t>NS-16/03/2023-37641918-957</t>
  </si>
  <si>
    <t>NS-16/03/2023-37641918-958</t>
  </si>
  <si>
    <t>NS-16/03/2023-37641918-959</t>
  </si>
  <si>
    <t>NS-16/03/2023-37641918-960</t>
  </si>
  <si>
    <t>NS-16/03/2023-37641918-961</t>
  </si>
  <si>
    <t>NS-16/03/2023-37641918-962</t>
  </si>
  <si>
    <t>NS-16/03/2023-37641918-963</t>
  </si>
  <si>
    <t>NS-16/03/2023-37641918-964</t>
  </si>
  <si>
    <t>NS-16/03/2023-37641918-965</t>
  </si>
  <si>
    <t>NS-16/03/2023-37641918-966</t>
  </si>
  <si>
    <t>NS-16/03/2023-37641918-967</t>
  </si>
  <si>
    <t>NS-16/03/2023-37641918-968</t>
  </si>
  <si>
    <t>NS-16/03/2023-37641918-969</t>
  </si>
  <si>
    <t>CO-16/03/2023-37641918-970</t>
  </si>
  <si>
    <t>RE-16/03/2023-37641918-971</t>
  </si>
  <si>
    <t>BR-16/03/2023-37641918-972</t>
  </si>
  <si>
    <t>RE-16/03/2023-37641918-973</t>
  </si>
  <si>
    <t>RE-16/03/2023-37641918-974</t>
  </si>
  <si>
    <t>BR-16/03/2023-37641918-975</t>
  </si>
  <si>
    <t>RE-16/03/2023-37641918-976</t>
  </si>
  <si>
    <t>CO-16/03/2023-37641918-977</t>
  </si>
  <si>
    <t>BR-16/03/2023-37641918-978</t>
  </si>
  <si>
    <t>BR-16/03/2023-37641918-979</t>
  </si>
  <si>
    <t>BR-16/03/2023-37641918-980</t>
  </si>
  <si>
    <t>NS-16/03/2023-37641918-981</t>
  </si>
  <si>
    <t>NS-16/03/2023-37641918-982</t>
  </si>
  <si>
    <t>NS-16/03/2023-37641918-983</t>
  </si>
  <si>
    <t>NS-16/03/2023-37641918-984</t>
  </si>
  <si>
    <t>NS-16/03/2023-37641918-985</t>
  </si>
  <si>
    <t>EX-16/03/2023-37641918-986</t>
  </si>
  <si>
    <t>EX-16/03/2023-37641918-987</t>
  </si>
  <si>
    <t>EX-16/03/2023-37641918-988</t>
  </si>
  <si>
    <t>CO-16/03/2023-37641918-989</t>
  </si>
  <si>
    <t>CO-16/03/2023-37641918-990</t>
  </si>
  <si>
    <t>RE-16/03/2023-37641918-991</t>
  </si>
  <si>
    <t>CO-16/03/2023-37641918-992</t>
  </si>
  <si>
    <t>RE-16/03/2023-37641918-993</t>
  </si>
  <si>
    <t>BR-16/03/2023-37641918-994</t>
  </si>
  <si>
    <t>BR-16/03/2023-37641918-995</t>
  </si>
  <si>
    <t>CO-16/03/2023-37641918-996</t>
  </si>
  <si>
    <t>RE-16/03/2023-37641918-997</t>
  </si>
  <si>
    <t>RE-16/03/2023-37641918-998</t>
  </si>
  <si>
    <t>CO-16/03/2023-37641918-999</t>
  </si>
  <si>
    <t>CO-16/03/2023-37641918-1000</t>
  </si>
  <si>
    <t>RE-16/03/2023-37641918-1001</t>
  </si>
  <si>
    <t>BR-16/03/2023-37641918-1002</t>
  </si>
  <si>
    <t>BR-16/03/2023-37641918-1003</t>
  </si>
  <si>
    <t>BR-16/03/2023-37641918-1004</t>
  </si>
  <si>
    <t>CO-16/03/2023-37641918-1005</t>
  </si>
  <si>
    <t>BR-16/03/2023-37641918-1006</t>
  </si>
  <si>
    <t>BR-16/03/2023-37641918-1007</t>
  </si>
  <si>
    <t>NS-16/03/2023-37641918-1008</t>
  </si>
  <si>
    <t>NS-16/03/2023-37641918-1009</t>
  </si>
  <si>
    <t>NS-16/03/2023-37641918-1010</t>
  </si>
  <si>
    <t>CO-16/03/2023-37641918-1011</t>
  </si>
  <si>
    <t>UA51100290010095530</t>
  </si>
  <si>
    <t>Таїрове</t>
  </si>
  <si>
    <t>CO-16/03/2023-37641918-1012</t>
  </si>
  <si>
    <t>BR-16/03/2023-37641918-1013</t>
  </si>
  <si>
    <t>CO-16/03/2023-37641918-1014</t>
  </si>
  <si>
    <t>UA51100290030015330</t>
  </si>
  <si>
    <t>Лиманка</t>
  </si>
  <si>
    <t>BR-16/03/2023-37641918-1015</t>
  </si>
  <si>
    <t>CO-16/03/2023-37641918-1016</t>
  </si>
  <si>
    <t>RE-16/03/2023-37641918-1017</t>
  </si>
  <si>
    <t>CO-16/03/2023-37641918-1018</t>
  </si>
  <si>
    <t>NS-16/03/2023-37641918-1019</t>
  </si>
  <si>
    <t>RE-16/03/2023-37641918-1020</t>
  </si>
  <si>
    <t>BR-16/03/2023-37641918-1021</t>
  </si>
  <si>
    <t>CO-16/03/2023-37641918-1022</t>
  </si>
  <si>
    <t>CO-16/03/2023-37641918-1023</t>
  </si>
  <si>
    <t>NS-16/03/2023-37641918-1024</t>
  </si>
  <si>
    <t>EX-16/03/2023-37641918-1025</t>
  </si>
  <si>
    <t>BR-16/03/2023-37641918-1026</t>
  </si>
  <si>
    <t>EX-16/03/2023-37641918-1027</t>
  </si>
  <si>
    <t>NS-16/03/2023-37641918-1028</t>
  </si>
  <si>
    <t>CO-16/03/2023-37641918-1029</t>
  </si>
  <si>
    <t>BR-16/03/2023-37641918-1030</t>
  </si>
  <si>
    <t>RE-16/03/2023-37641918-1031</t>
  </si>
  <si>
    <t>BR-16/03/2023-37641918-1032</t>
  </si>
  <si>
    <t>RE-16/03/2023-37641918-1033</t>
  </si>
  <si>
    <t>RE-16/03/2023-37641918-1034</t>
  </si>
  <si>
    <t>BR-16/03/2023-37641918-1035</t>
  </si>
  <si>
    <t>BR-16/03/2023-37641918-1036</t>
  </si>
  <si>
    <t>CO-16/03/2023-37641918-1037</t>
  </si>
  <si>
    <t>CO-16/03/2023-37641918-1038</t>
  </si>
  <si>
    <t>RE-16/03/2023-37641918-1039</t>
  </si>
  <si>
    <t>BR-16/03/2023-37641918-1040</t>
  </si>
  <si>
    <t>CO-16/03/2023-37641918-1041</t>
  </si>
  <si>
    <t>BR-16/03/2023-37641918-1042</t>
  </si>
  <si>
    <t>BR-16/03/2023-37641918-1043</t>
  </si>
  <si>
    <t>BR-16/03/2023-37641918-1044</t>
  </si>
  <si>
    <t>RE-16/03/2023-37641918-1045</t>
  </si>
  <si>
    <t>RE-16/03/2023-37641918-1046</t>
  </si>
  <si>
    <t>BR-16/03/2023-37641918-1047</t>
  </si>
  <si>
    <t>BR-16/03/2023-37641918-1048</t>
  </si>
  <si>
    <t>BR-16/03/2023-37641918-1049</t>
  </si>
  <si>
    <t>BR-16/03/2023-37641918-1050</t>
  </si>
  <si>
    <t>RE-16/03/2023-37641918-1051</t>
  </si>
  <si>
    <t>BR-16/03/2023-37641918-1052</t>
  </si>
  <si>
    <t>BR-16/03/2023-37641918-1053</t>
  </si>
  <si>
    <t>RE-16/03/2023-37641918-1054</t>
  </si>
  <si>
    <t>BR-16/03/2023-37641918-1055</t>
  </si>
  <si>
    <t>BR-16/03/2023-37641918-1056</t>
  </si>
  <si>
    <t>BR-16/03/2023-37641918-1057</t>
  </si>
  <si>
    <t>BR-16/03/2023-37641918-1058</t>
  </si>
  <si>
    <t>BR-16/03/2023-37641918-1059</t>
  </si>
  <si>
    <t>BR-16/03/2023-37641918-1060</t>
  </si>
  <si>
    <t>RE-16/03/2023-37641918-1061</t>
  </si>
  <si>
    <t>BR-16/03/2023-37641918-1062</t>
  </si>
  <si>
    <t>BR-16/03/2023-37641918-1063</t>
  </si>
  <si>
    <t>CO-16/03/2023-37641918-1064</t>
  </si>
  <si>
    <t>RE-16/03/2023-37641918-1065</t>
  </si>
  <si>
    <t>BR-16/03/2023-37641918-1066</t>
  </si>
  <si>
    <t>BR-16/03/2023-37641918-1067</t>
  </si>
  <si>
    <t>BR-16/03/2023-37641918-1068</t>
  </si>
  <si>
    <t>BR-16/03/2023-37641918-1069</t>
  </si>
  <si>
    <t>BR-16/03/2023-37641918-1070</t>
  </si>
  <si>
    <t>BR-16/03/2023-37641918-1071</t>
  </si>
  <si>
    <t>RE-16/03/2023-37641918-1072</t>
  </si>
  <si>
    <t>BR-16/03/2023-37641918-1073</t>
  </si>
  <si>
    <t>BR-16/03/2023-37641918-1074</t>
  </si>
  <si>
    <t>BR-16/03/2023-37641918-1075</t>
  </si>
  <si>
    <t>BR-16/03/2023-37641918-1076</t>
  </si>
  <si>
    <t>BR-16/03/2023-37641918-1077</t>
  </si>
  <si>
    <t>BR-16/03/2023-37641918-1078</t>
  </si>
  <si>
    <t>RE-16/03/2023-37641918-1079</t>
  </si>
  <si>
    <t>NS-16/03/2023-37641918-1080</t>
  </si>
  <si>
    <t>BR-16/03/2023-37641918-1081</t>
  </si>
  <si>
    <t>BR-16/03/2023-37641918-1082</t>
  </si>
  <si>
    <t>BR-16/03/2023-37641918-1083</t>
  </si>
  <si>
    <t>BR-16/03/2023-37641918-1084</t>
  </si>
  <si>
    <t>BR-16/03/2023-37641918-1085</t>
  </si>
  <si>
    <t>NS-16/03/2023-37641918-1086</t>
  </si>
  <si>
    <t>BR-16/03/2023-37641918-1087</t>
  </si>
  <si>
    <t>BR-16/03/2023-37641918-1088</t>
  </si>
  <si>
    <t>BR-16/03/2023-37641918-1089</t>
  </si>
  <si>
    <t>NS-16/03/2023-37641918-1090</t>
  </si>
  <si>
    <t>NS-16/03/2023-37641918-1091</t>
  </si>
  <si>
    <t>BR-16/03/2023-37641918-1092</t>
  </si>
  <si>
    <t>BR-16/03/2023-37641918-1093</t>
  </si>
  <si>
    <t>BR-16/03/2023-37641918-1094</t>
  </si>
  <si>
    <t>BR-16/03/2023-37641918-1095</t>
  </si>
  <si>
    <t>BR-16/03/2023-37641918-1096</t>
  </si>
  <si>
    <t>BR-16/03/2023-37641918-1097</t>
  </si>
  <si>
    <t>BR-16/03/2023-37641918-1098</t>
  </si>
  <si>
    <t>BR-16/03/2023-37641918-1099</t>
  </si>
  <si>
    <t>NS-16/03/2023-37641918-1100</t>
  </si>
  <si>
    <t>BR-16/03/2023-37641918-1101</t>
  </si>
  <si>
    <t>BR-16/03/2023-37641918-1102</t>
  </si>
  <si>
    <t>BR-16/03/2023-37641918-1103</t>
  </si>
  <si>
    <t>BR-16/03/2023-37641918-1104</t>
  </si>
  <si>
    <t>BR-16/03/2023-37641918-1105</t>
  </si>
  <si>
    <t>BR-16/03/2023-37641918-1106</t>
  </si>
  <si>
    <t>BR-16/03/2023-37641918-1107</t>
  </si>
  <si>
    <t>NS-16/03/2023-37641918-1108</t>
  </si>
  <si>
    <t>NS-16/03/2023-37641918-1109</t>
  </si>
  <si>
    <t>BR-16/03/2023-37641918-1110</t>
  </si>
  <si>
    <t>BR-16/03/2023-37641918-1111</t>
  </si>
  <si>
    <t>BR-16/03/2023-37641918-1112</t>
  </si>
  <si>
    <t>BR-16/03/2023-37641918-1113</t>
  </si>
  <si>
    <t>BR-16/03/2023-37641918-1114</t>
  </si>
  <si>
    <t>BR-16/03/2023-37641918-1115</t>
  </si>
  <si>
    <t>BR-16/03/2023-37641918-1116</t>
  </si>
  <si>
    <t>BR-16/03/2023-37641918-1117</t>
  </si>
  <si>
    <t>BR-16/03/2023-37641918-1118</t>
  </si>
  <si>
    <t>BR-16/03/2023-37641918-1119</t>
  </si>
  <si>
    <t>BR-16/03/2023-37641918-1120</t>
  </si>
  <si>
    <t>BR-16/03/2023-37641918-1121</t>
  </si>
  <si>
    <t>BR-16/03/2023-37641918-1122</t>
  </si>
  <si>
    <t>BR-16/03/2023-37641918-1123</t>
  </si>
  <si>
    <t>BR-16/03/2023-37641918-1124</t>
  </si>
  <si>
    <t>BR-16/03/2023-37641918-1125</t>
  </si>
  <si>
    <t>CO-16/03/2023-37641918-1126</t>
  </si>
  <si>
    <t>NS-16/03/2023-37641918-1127</t>
  </si>
  <si>
    <t>NS-16/03/2023-37641918-1128</t>
  </si>
  <si>
    <t>BR-16/03/2023-37641918-1129</t>
  </si>
  <si>
    <t>CO-16/03/2023-37641918-1130</t>
  </si>
  <si>
    <t>NS-16/03/2023-37641918-1131</t>
  </si>
  <si>
    <t>CO-16/03/2023-37641918-1132</t>
  </si>
  <si>
    <t>BR-16/03/2023-37641918-1133</t>
  </si>
  <si>
    <t>BR-16/03/2023-37641918-1134</t>
  </si>
  <si>
    <t>RE-16/03/2023-37641918-1135</t>
  </si>
  <si>
    <t>BR-16/03/2023-37641918-1136</t>
  </si>
  <si>
    <t>RE-16/03/2023-37641918-1137</t>
  </si>
  <si>
    <t>BR-16/03/2023-37641918-1138</t>
  </si>
  <si>
    <t>NS-16/03/2023-37641918-1139</t>
  </si>
  <si>
    <t>NS-16/03/2023-37641918-1140</t>
  </si>
  <si>
    <t>NS-16/03/2023-37641918-1141</t>
  </si>
  <si>
    <t>NS-16/03/2023-37641918-1142</t>
  </si>
  <si>
    <t>RE-16/03/2023-37641918-1143</t>
  </si>
  <si>
    <t>BR-16/03/2023-37641918-1144</t>
  </si>
  <si>
    <t>BR-16/03/2023-37641918-1145</t>
  </si>
  <si>
    <t>BR-16/03/2023-37641918-1146</t>
  </si>
  <si>
    <t>BR-16/03/2023-37641918-1147</t>
  </si>
  <si>
    <t>CO-16/03/2023-37641918-1148</t>
  </si>
  <si>
    <t>RE-16/03/2023-37641918-1149</t>
  </si>
  <si>
    <t>CO-16/03/2023-37641918-1150</t>
  </si>
  <si>
    <t>BR-16/03/2023-37641918-1151</t>
  </si>
  <si>
    <t>BR-16/03/2023-37641918-1152</t>
  </si>
  <si>
    <t>NS-16/03/2023-37641918-1153</t>
  </si>
  <si>
    <t>BR-16/03/2023-37641918-1154</t>
  </si>
  <si>
    <t>NS-16/03/2023-37641918-1155</t>
  </si>
  <si>
    <t>RE-16/03/2023-37641918-1156</t>
  </si>
  <si>
    <t>BR-16/03/2023-37641918-1157</t>
  </si>
  <si>
    <t>BR-16/03/2023-37641918-1158</t>
  </si>
  <si>
    <t>BR-16/03/2023-37641918-1159</t>
  </si>
  <si>
    <t>BR-16/03/2023-37641918-1160</t>
  </si>
  <si>
    <t>BR-16/03/2023-37641918-1161</t>
  </si>
  <si>
    <t>RE-16/03/2023-37641918-1162</t>
  </si>
  <si>
    <t>CO-16/03/2023-37641918-1163</t>
  </si>
  <si>
    <t>RE-16/03/2023-37641918-1164</t>
  </si>
  <si>
    <t>BR-16/03/2023-37641918-1165</t>
  </si>
  <si>
    <t>BR-16/03/2023-37641918-1166</t>
  </si>
  <si>
    <t>BR-16/03/2023-37641918-1167</t>
  </si>
  <si>
    <t>BR-16/03/2023-37641918-1168</t>
  </si>
  <si>
    <t>EX-16/03/2023-37641918-1169</t>
  </si>
  <si>
    <t>BR-16/03/2023-37641918-1170</t>
  </si>
  <si>
    <t>BR-16/03/2023-37641918-1171</t>
  </si>
  <si>
    <t>BR-16/03/2023-37641918-1172</t>
  </si>
  <si>
    <t>CO-16/03/2023-37641918-1173</t>
  </si>
  <si>
    <t>CO-16/03/2023-37641918-1174</t>
  </si>
  <si>
    <t>BR-16/03/2023-37641918-1175</t>
  </si>
  <si>
    <t>BR-16/03/2023-37641918-1176</t>
  </si>
  <si>
    <t>BR-16/03/2023-37641918-1177</t>
  </si>
  <si>
    <t>BR-16/03/2023-37641918-1178</t>
  </si>
  <si>
    <t>NS-16/03/2023-37641918-1179</t>
  </si>
  <si>
    <t>NS-16/03/2023-37641918-1180</t>
  </si>
  <si>
    <t>NS-16/03/2023-37641918-1181</t>
  </si>
  <si>
    <t>EX-16/03/2023-37641918-1182</t>
  </si>
  <si>
    <t>BR-16/03/2023-37641918-1183</t>
  </si>
  <si>
    <t>BR-16/03/2023-37641918-1184</t>
  </si>
  <si>
    <t>BR-16/03/2023-37641918-1185</t>
  </si>
  <si>
    <t>BR-16/03/2023-37641918-1186</t>
  </si>
  <si>
    <t>BR-16/03/2023-37641918-1187</t>
  </si>
  <si>
    <t>BR-16/03/2023-37641918-1188</t>
  </si>
  <si>
    <t>BR-16/03/2023-37641918-1189</t>
  </si>
  <si>
    <t>BR-16/03/2023-37641918-1190</t>
  </si>
  <si>
    <t>BR-16/03/2023-37641918-1191</t>
  </si>
  <si>
    <t>BR-16/03/2023-37641918-1192</t>
  </si>
  <si>
    <t>BR-16/03/2023-37641918-1193</t>
  </si>
  <si>
    <t>EX-16/03/2023-37641918-1194</t>
  </si>
  <si>
    <t>EX-16/03/2023-37641918-1195</t>
  </si>
  <si>
    <t>EX-16/03/2023-37641918-1196</t>
  </si>
  <si>
    <t>EX-16/03/2023-37641918-1197</t>
  </si>
  <si>
    <t>EX-16/03/2023-37641918-1198</t>
  </si>
  <si>
    <t>EX-16/03/2023-37641918-1199</t>
  </si>
  <si>
    <t>EX-16/03/2023-37641918-1200</t>
  </si>
  <si>
    <t>RE-16/03/2023-37641918-1201</t>
  </si>
  <si>
    <t>RE-16/03/2023-37641918-1202</t>
  </si>
  <si>
    <t>RE-16/03/2023-37641918-1203</t>
  </si>
  <si>
    <t>NS-16/03/2023-37641918-1204</t>
  </si>
  <si>
    <t>BR-16/03/2023-37641918-1205</t>
  </si>
  <si>
    <t>NS-16/03/2023-37641918-1206</t>
  </si>
  <si>
    <t>NS-16/03/2023-37641918-1207</t>
  </si>
  <si>
    <t>NS-16/03/2023-37641918-1208</t>
  </si>
  <si>
    <t>NS-16/03/2023-37641918-1209</t>
  </si>
  <si>
    <t>CO-16/03/2023-37641918-1210</t>
  </si>
  <si>
    <t>CO-16/03/2023-37641918-1211</t>
  </si>
  <si>
    <t>NS-16/03/2023-37641918-1212</t>
  </si>
  <si>
    <t>NS-16/03/2023-37641918-1213</t>
  </si>
  <si>
    <t>NS-16/03/2023-37641918-1214</t>
  </si>
  <si>
    <t>NS-16/03/2023-37641918-1215</t>
  </si>
  <si>
    <t>NS-16/03/2023-37641918-1216</t>
  </si>
  <si>
    <t>NS-16/03/2023-37641918-1217</t>
  </si>
  <si>
    <t>NS-16/03/2023-37641918-1218</t>
  </si>
  <si>
    <t>RE-16/03/2023-37641918-1219</t>
  </si>
  <si>
    <t>RE-16/03/2023-37641918-1220</t>
  </si>
  <si>
    <t>RE-16/03/2023-37641918-1221</t>
  </si>
  <si>
    <t>RE-16/03/2023-37641918-1222</t>
  </si>
  <si>
    <t>RE-16/03/2023-37641918-1223</t>
  </si>
  <si>
    <t>BR-16/03/2023-37641918-1224</t>
  </si>
  <si>
    <t>BR-16/03/2023-37641918-1225</t>
  </si>
  <si>
    <t>RE-16/03/2023-37641918-1226</t>
  </si>
  <si>
    <t>RE-16/03/2023-37641918-1227</t>
  </si>
  <si>
    <t>CO-16/03/2023-37641918-1228</t>
  </si>
  <si>
    <t>NS-16/03/2023-37641918-1229</t>
  </si>
  <si>
    <t>NS-16/03/2023-37641918-1230</t>
  </si>
  <si>
    <t>RE-16/03/2023-37641918-1231</t>
  </si>
  <si>
    <t>RE-16/03/2023-37641918-1232</t>
  </si>
  <si>
    <t>NS-16/03/2023-37641918-1233</t>
  </si>
  <si>
    <t>NS-16/03/2023-37641918-1234</t>
  </si>
  <si>
    <t>NS-16/03/2023-37641918-1235</t>
  </si>
  <si>
    <t>CO-16/03/2023-37641918-1236</t>
  </si>
  <si>
    <t>NS-16/03/2023-37641918-1237</t>
  </si>
  <si>
    <t>BR-16/03/2023-37641918-1238</t>
  </si>
  <si>
    <t>BR-16/03/2023-37641918-1239</t>
  </si>
  <si>
    <t>BR-16/03/2023-37641918-1240</t>
  </si>
  <si>
    <t>BR-16/03/2023-37641918-1241</t>
  </si>
  <si>
    <t>EX-16/03/2023-37641918-1242</t>
  </si>
  <si>
    <t>BR-16/03/2023-37641918-1243</t>
  </si>
  <si>
    <t>BR-16/03/2023-37641918-1244</t>
  </si>
  <si>
    <t>BR-16/03/2023-37641918-1245</t>
  </si>
  <si>
    <t>BR-16/03/2023-37641918-1246</t>
  </si>
  <si>
    <t>BR-16/03/2023-37641918-1247</t>
  </si>
  <si>
    <t>BR-16/03/2023-37641918-1248</t>
  </si>
  <si>
    <t>BR-16/03/2023-37641918-1249</t>
  </si>
  <si>
    <t>BR-16/03/2023-37641918-1250</t>
  </si>
  <si>
    <t>BR-16/03/2023-37641918-1251</t>
  </si>
  <si>
    <t>CO-16/03/2023-37641918-1252</t>
  </si>
  <si>
    <t>BR-16/03/2023-37641918-1253</t>
  </si>
  <si>
    <t>NS-16/03/2023-37641918-1254</t>
  </si>
  <si>
    <t>NS-16/03/2023-37641918-1255</t>
  </si>
  <si>
    <t>NS-16/03/2023-37641918-1256</t>
  </si>
  <si>
    <t>NS-16/03/2023-37641918-1257</t>
  </si>
  <si>
    <t>NS-16/03/2023-37641918-1258</t>
  </si>
  <si>
    <t>NS-16/03/2023-37641918-1259</t>
  </si>
  <si>
    <t>NS-16/03/2023-37641918-1260</t>
  </si>
  <si>
    <t>NS-16/03/2023-37641918-1261</t>
  </si>
  <si>
    <t>NS-16/03/2023-37641918-1262</t>
  </si>
  <si>
    <t>CO-16/03/2023-37641918-1263</t>
  </si>
  <si>
    <t>NS-16/03/2023-37641918-1264</t>
  </si>
  <si>
    <t>RE-16/03/2023-37641918-1265</t>
  </si>
  <si>
    <t>RE-16/03/2023-37641918-1266</t>
  </si>
  <si>
    <t>RE-16/03/2023-37641918-1267</t>
  </si>
  <si>
    <t>CO-16/03/2023-37641918-1268</t>
  </si>
  <si>
    <t>RE-16/03/2023-37641918-1269</t>
  </si>
  <si>
    <t>CO-16/03/2023-37641918-1270</t>
  </si>
  <si>
    <t>NS-16/03/2023-37641918-1271</t>
  </si>
  <si>
    <t>CO-16/03/2023-37641918-1272</t>
  </si>
  <si>
    <t>BR-16/03/2023-37641918-1273</t>
  </si>
  <si>
    <t>NS-16/03/2023-37641918-1274</t>
  </si>
  <si>
    <t>EX-16/03/2023-37641918-1275</t>
  </si>
  <si>
    <t>RE-16/03/2023-37641918-1276</t>
  </si>
  <si>
    <t>BR-16/03/2023-37641918-1277</t>
  </si>
  <si>
    <t>BR-16/03/2023-37641918-1278</t>
  </si>
  <si>
    <t>BR-16/03/2023-37641918-1279</t>
  </si>
  <si>
    <t>BR-16/03/2023-37641918-1280</t>
  </si>
  <si>
    <t>BR-16/03/2023-37641918-1281</t>
  </si>
  <si>
    <t>BR-16/03/2023-37641918-1282</t>
  </si>
  <si>
    <t>BR-16/03/2023-37641918-1283</t>
  </si>
  <si>
    <t>NS-16/03/2023-37641918-1284</t>
  </si>
  <si>
    <t>CO-16/03/2023-37641918-1285</t>
  </si>
  <si>
    <t>CO-16/03/2023-37641918-1286</t>
  </si>
  <si>
    <t>BR-16/03/2023-37641918-1287</t>
  </si>
  <si>
    <t>BR-16/03/2023-37641918-1288</t>
  </si>
  <si>
    <t>BR-16/03/2023-37641918-1289</t>
  </si>
  <si>
    <t>EX-16/03/2023-37641918-1290</t>
  </si>
  <si>
    <t>EX-16/03/2023-37641918-1291</t>
  </si>
  <si>
    <t>EX-16/03/2023-37641918-1292</t>
  </si>
  <si>
    <t>EX-16/03/2023-37641918-1293</t>
  </si>
  <si>
    <t>NS-16/03/2023-37641918-1294</t>
  </si>
  <si>
    <t>RE-16/03/2023-37641918-1295</t>
  </si>
  <si>
    <t>BR-16/03/2023-37641918-1296</t>
  </si>
  <si>
    <t>BR-16/03/2023-37641918-1297</t>
  </si>
  <si>
    <t>NS-16/03/2023-37641918-1298</t>
  </si>
  <si>
    <t>RE-16/03/2023-37641918-1299</t>
  </si>
  <si>
    <t>CO-16/03/2023-37641918-1300</t>
  </si>
  <si>
    <t>NS-16/03/2023-37641918-1301</t>
  </si>
  <si>
    <t>CO-16/03/2023-37641918-1302</t>
  </si>
  <si>
    <t>NS-16/03/2023-37641918-1303</t>
  </si>
  <si>
    <t>CO-16/03/2023-37641918-1304</t>
  </si>
  <si>
    <t>BR-16/03/2023-37641918-1305</t>
  </si>
  <si>
    <t>BR-16/03/2023-37641918-1306</t>
  </si>
  <si>
    <t>BR-16/03/2023-37641918-1307</t>
  </si>
  <si>
    <t>BR-16/03/2023-37641918-1308</t>
  </si>
  <si>
    <t>BR-16/03/2023-37641918-1309</t>
  </si>
  <si>
    <t>NS-16/03/2023-37641918-1310</t>
  </si>
  <si>
    <t>BR-16/03/2023-37641918-1311</t>
  </si>
  <si>
    <t>BR-16/03/2023-37641918-1312</t>
  </si>
  <si>
    <t>BR-16/03/2023-37641918-1313</t>
  </si>
  <si>
    <t>CO-16/03/2023-37641918-1314</t>
  </si>
  <si>
    <t>CO-16/03/2023-37641918-1315</t>
  </si>
  <si>
    <t>CO-16/03/2023-37641918-1316</t>
  </si>
  <si>
    <t>BR-16/03/2023-37641918-1317</t>
  </si>
  <si>
    <t>BR-16/03/2023-37641918-1318</t>
  </si>
  <si>
    <t>NS-16/03/2023-37641918-1319</t>
  </si>
  <si>
    <t>RE-16/03/2023-37641918-1320</t>
  </si>
  <si>
    <t>CO-16/03/2023-37641918-1321</t>
  </si>
  <si>
    <t>BR-16/03/2023-37641918-1322</t>
  </si>
  <si>
    <t>BR-16/03/2023-37641918-1323</t>
  </si>
  <si>
    <t>RE-16/03/2023-37641918-1324</t>
  </si>
  <si>
    <t>BR-16/03/2023-37641918-1325</t>
  </si>
  <si>
    <t>NS-16/03/2023-37641918-1326</t>
  </si>
  <si>
    <t>CO-16/03/2023-37641918-1327</t>
  </si>
  <si>
    <t>RE-16/03/2023-37641918-1328</t>
  </si>
  <si>
    <t>CO-16/03/2023-37641918-1329</t>
  </si>
  <si>
    <t>EX-16/03/2023-37641918-1330</t>
  </si>
  <si>
    <t>EX-16/03/2023-37641918-1331</t>
  </si>
  <si>
    <t>RE-16/03/2023-37641918-1332</t>
  </si>
  <si>
    <t>CO-16/03/2023-37641918-1333</t>
  </si>
  <si>
    <t>CO-16/03/2023-37641918-1334</t>
  </si>
  <si>
    <t>RE-16/03/2023-37641918-1335</t>
  </si>
  <si>
    <t>RE-16/03/2023-37641918-1336</t>
  </si>
  <si>
    <t>NS-16/03/2023-37641918-1337</t>
  </si>
  <si>
    <t>CO-16/03/2023-37641918-1338</t>
  </si>
  <si>
    <t>CO-16/03/2023-37641918-1339</t>
  </si>
  <si>
    <t>BR-16/03/2023-37641918-1340</t>
  </si>
  <si>
    <t>BR-16/03/2023-37641918-1341</t>
  </si>
  <si>
    <t>BR-16/03/2023-37641918-1342</t>
  </si>
  <si>
    <t>NS-16/03/2023-37641918-1343</t>
  </si>
  <si>
    <t>CO-16/03/2023-37641918-1344</t>
  </si>
  <si>
    <t>BR-16/03/2023-37641918-1345</t>
  </si>
  <si>
    <t>EX-16/03/2023-37641918-1346</t>
  </si>
  <si>
    <t>NS-16/03/2023-37641918-1347</t>
  </si>
  <si>
    <t>NS-16/03/2023-37641918-1348</t>
  </si>
  <si>
    <t>NS-16/03/2023-37641918-1349</t>
  </si>
  <si>
    <t>BR-16/03/2023-37641918-1350</t>
  </si>
  <si>
    <t>BR-16/03/2023-37641918-1351</t>
  </si>
  <si>
    <t>BR-16/03/2023-37641918-1352</t>
  </si>
  <si>
    <t>BR-16/03/2023-37641918-1353</t>
  </si>
  <si>
    <t>RE-16/03/2023-37641918-1354</t>
  </si>
  <si>
    <t>RE-16/03/2023-37641918-1355</t>
  </si>
  <si>
    <t>RE-16/03/2023-37641918-1356</t>
  </si>
  <si>
    <t>RE-16/03/2023-37641918-1357</t>
  </si>
  <si>
    <t>RE-16/03/2023-37641918-1358</t>
  </si>
  <si>
    <t>RE-16/03/2023-37641918-1359</t>
  </si>
  <si>
    <t>RE-16/03/2023-37641918-1360</t>
  </si>
  <si>
    <t>RE-16/03/2023-37641918-1361</t>
  </si>
  <si>
    <t>RE-16/03/2023-37641918-1362</t>
  </si>
  <si>
    <t>RE-16/03/2023-37641918-1363</t>
  </si>
  <si>
    <t>RE-16/03/2023-37641918-1364</t>
  </si>
  <si>
    <t>RE-16/03/2023-37641918-1365</t>
  </si>
  <si>
    <t>RE-16/03/2023-37641918-1366</t>
  </si>
  <si>
    <t>RE-16/03/2023-37641918-1367</t>
  </si>
  <si>
    <t>RE-16/03/2023-37641918-1368</t>
  </si>
  <si>
    <t>RE-16/03/2023-37641918-1369</t>
  </si>
  <si>
    <t>RE-16/03/2023-37641918-1370</t>
  </si>
  <si>
    <t>RE-16/03/2023-37641918-1371</t>
  </si>
  <si>
    <t>RE-16/03/2023-37641918-1372</t>
  </si>
  <si>
    <t>RE-16/03/2023-37641918-1373</t>
  </si>
  <si>
    <t>RE-16/03/2023-37641918-1374</t>
  </si>
  <si>
    <t>RE-16/03/2023-37641918-1375</t>
  </si>
  <si>
    <t>RE-16/03/2023-37641918-1376</t>
  </si>
  <si>
    <t>RE-16/03/2023-37641918-1377</t>
  </si>
  <si>
    <t>RE-16/03/2023-37641918-1378</t>
  </si>
  <si>
    <t>NS-16/03/2023-37641918-1379</t>
  </si>
  <si>
    <t>RE-16/03/2023-37641918-1380</t>
  </si>
  <si>
    <t>RE-16/03/2023-37641918-1381</t>
  </si>
  <si>
    <t>RE-16/03/2023-37641918-1382</t>
  </si>
  <si>
    <t>RE-16/03/2023-37641918-1383</t>
  </si>
  <si>
    <t>RE-16/03/2023-37641918-1384</t>
  </si>
  <si>
    <t>RE-16/03/2023-37641918-1385</t>
  </si>
  <si>
    <t>RE-16/03/2023-37641918-1386</t>
  </si>
  <si>
    <t>RE-16/03/2023-37641918-1387</t>
  </si>
  <si>
    <t>RE-16/03/2023-37641918-1388</t>
  </si>
  <si>
    <t>RE-16/03/2023-37641918-1389</t>
  </si>
  <si>
    <t>RE-16/03/2023-37641918-1390</t>
  </si>
  <si>
    <t>RE-16/03/2023-37641918-1391</t>
  </si>
  <si>
    <t>RE-16/03/2023-37641918-1392</t>
  </si>
  <si>
    <t>RE-16/03/2023-37641918-1393</t>
  </si>
  <si>
    <t>RE-16/03/2023-37641918-1394</t>
  </si>
  <si>
    <t>RE-16/03/2023-37641918-1395</t>
  </si>
  <si>
    <t>RE-16/03/2023-37641918-1396</t>
  </si>
  <si>
    <t>RE-16/03/2023-37641918-1397</t>
  </si>
  <si>
    <t>RE-16/03/2023-37641918-1398</t>
  </si>
  <si>
    <t>RE-16/03/2023-37641918-1399</t>
  </si>
  <si>
    <t>RE-16/03/2023-37641918-1400</t>
  </si>
  <si>
    <t>RE-16/03/2023-37641918-1401</t>
  </si>
  <si>
    <t>RE-16/03/2023-37641918-1402</t>
  </si>
  <si>
    <t>RE-16/03/2023-37641918-1403</t>
  </si>
  <si>
    <t>RE-16/03/2023-37641918-1404</t>
  </si>
  <si>
    <t>RE-16/03/2023-37641918-1405</t>
  </si>
  <si>
    <t>RE-16/03/2023-37641918-1406</t>
  </si>
  <si>
    <t>RE-16/03/2023-37641918-1407</t>
  </si>
  <si>
    <t>RE-16/03/2023-37641918-1408</t>
  </si>
  <si>
    <t>EX-16/03/2023-37641918-1409</t>
  </si>
  <si>
    <t>CO-16/03/2023-37641918-1410</t>
  </si>
  <si>
    <t>NS-16/03/2023-37641918-1411</t>
  </si>
  <si>
    <t>NS-16/03/2023-37641918-1412</t>
  </si>
  <si>
    <t>CO-16/03/2023-37641918-1413</t>
  </si>
  <si>
    <t>EX-16/03/2023-37641918-1414</t>
  </si>
  <si>
    <t>EX-16/03/2023-37641918-1415</t>
  </si>
  <si>
    <t>EX-16/03/2023-37641918-1416</t>
  </si>
  <si>
    <t>CO-16/03/2023-37641918-1417</t>
  </si>
  <si>
    <t>NS-16/03/2023-37641918-1418</t>
  </si>
  <si>
    <t>NS-16/03/2023-37641918-1419</t>
  </si>
  <si>
    <t>NS-16/03/2023-37641918-1420</t>
  </si>
  <si>
    <t>BR-16/03/2023-37641918-1421</t>
  </si>
  <si>
    <t>NS-16/03/2023-37641918-1422</t>
  </si>
  <si>
    <t>NS-16/03/2023-37641918-1423</t>
  </si>
  <si>
    <t>NS-16/03/2023-37641918-1424</t>
  </si>
  <si>
    <t>NS-16/03/2023-37641918-1425</t>
  </si>
  <si>
    <t>NS-16/03/2023-37641918-1426</t>
  </si>
  <si>
    <t>NS-16/03/2023-37641918-1427</t>
  </si>
  <si>
    <t>NS-16/03/2023-37641918-1428</t>
  </si>
  <si>
    <t>NS-16/03/2023-37641918-1429</t>
  </si>
  <si>
    <t>NS-16/03/2023-37641918-1430</t>
  </si>
  <si>
    <t>EX-16/03/2023-37641918-1431</t>
  </si>
  <si>
    <t>EX-16/03/2023-37641918-1432</t>
  </si>
  <si>
    <t>EX-16/03/2023-37641918-1433</t>
  </si>
  <si>
    <t>EX-16/03/2023-37641918-1434</t>
  </si>
  <si>
    <t>EX-16/03/2023-37641918-1435</t>
  </si>
  <si>
    <t>EX-16/03/2023-37641918-1436</t>
  </si>
  <si>
    <t>EX-16/03/2023-37641918-1437</t>
  </si>
  <si>
    <t>EX-16/03/2023-37641918-1438</t>
  </si>
  <si>
    <t>EX-16/03/2023-37641918-1439</t>
  </si>
  <si>
    <t>EX-16/03/2023-37641918-1440</t>
  </si>
  <si>
    <t>EX-16/03/2023-37641918-1441</t>
  </si>
  <si>
    <t>NS-16/03/2023-37641918-1442</t>
  </si>
  <si>
    <t>NS-16/03/2023-37641918-1443</t>
  </si>
  <si>
    <t>NS-16/03/2023-37641918-1444</t>
  </si>
  <si>
    <t>NS-16/03/2023-37641918-1445</t>
  </si>
  <si>
    <t>NS-16/03/2023-37641918-1446</t>
  </si>
  <si>
    <t>NS-16/03/2023-37641918-1447</t>
  </si>
  <si>
    <t>NS-16/03/2023-37641918-1448</t>
  </si>
  <si>
    <t>NS-16/03/2023-37641918-1449</t>
  </si>
  <si>
    <t>NS-16/03/2023-37641918-1450</t>
  </si>
  <si>
    <t>NS-16/03/2023-37641918-1451</t>
  </si>
  <si>
    <t>NS-16/03/2023-37641918-1452</t>
  </si>
  <si>
    <t>NS-16/03/2023-37641918-1453</t>
  </si>
  <si>
    <t>NS-16/03/2023-37641918-1454</t>
  </si>
  <si>
    <t>NS-16/03/2023-37641918-1455</t>
  </si>
  <si>
    <t>NS-16/03/2023-37641918-1456</t>
  </si>
  <si>
    <t>NS-16/03/2023-37641918-1457</t>
  </si>
  <si>
    <t>NS-16/03/2023-37641918-1458</t>
  </si>
  <si>
    <t>NS-16/03/2023-37641918-1459</t>
  </si>
  <si>
    <t>NS-16/03/2023-37641918-1460</t>
  </si>
  <si>
    <t>NS-16/03/2023-37641918-1461</t>
  </si>
  <si>
    <t>NS-16/03/2023-37641918-1462</t>
  </si>
  <si>
    <t>NS-16/03/2023-37641918-1463</t>
  </si>
  <si>
    <t>NS-16/03/2023-37641918-1464</t>
  </si>
  <si>
    <t>CO-16/03/2023-37641918-1465</t>
  </si>
  <si>
    <t>NS-16/03/2023-37641918-1466</t>
  </si>
  <si>
    <t>NS-16/03/2023-37641918-1467</t>
  </si>
  <si>
    <t>NS-16/03/2023-37641918-1468</t>
  </si>
  <si>
    <t>NS-16/03/2023-37641918-1469</t>
  </si>
  <si>
    <t>NS-16/03/2023-37641918-1470</t>
  </si>
  <si>
    <t>NS-16/03/2023-37641918-1471</t>
  </si>
  <si>
    <t>NS-16/03/2023-37641918-1472</t>
  </si>
  <si>
    <t>NS-16/03/2023-37641918-1473</t>
  </si>
  <si>
    <t>NS-16/03/2023-37641918-1474</t>
  </si>
  <si>
    <t>NS-16/03/2023-37641918-1475</t>
  </si>
  <si>
    <t>NS-16/03/2023-37641918-1476</t>
  </si>
  <si>
    <t>NS-16/03/2023-37641918-1477</t>
  </si>
  <si>
    <t>NS-16/03/2023-37641918-1478</t>
  </si>
  <si>
    <t>NS-16/03/2023-37641918-1479</t>
  </si>
  <si>
    <t>NS-16/03/2023-37641918-1480</t>
  </si>
  <si>
    <t>NS-16/03/2023-37641918-1481</t>
  </si>
  <si>
    <t>CO-16/03/2023-37641918-1482</t>
  </si>
  <si>
    <t>CO-16/03/2023-37641918-1483</t>
  </si>
  <si>
    <t>NS-16/03/2023-37641918-1484</t>
  </si>
  <si>
    <t>NS-16/03/2023-37641918-1485</t>
  </si>
  <si>
    <t>NS-16/03/2023-37641918-1486</t>
  </si>
  <si>
    <t>NS-16/03/2023-37641918-1487</t>
  </si>
  <si>
    <t>NS-16/03/2023-37641918-1488</t>
  </si>
  <si>
    <t>NS-16/03/2023-37641918-1489</t>
  </si>
  <si>
    <t>NS-16/03/2023-37641918-1490</t>
  </si>
  <si>
    <t>NS-16/03/2023-37641918-1491</t>
  </si>
  <si>
    <t>NS-16/03/2023-37641918-1492</t>
  </si>
  <si>
    <t>NS-16/03/2023-37641918-1493</t>
  </si>
  <si>
    <t>NS-16/03/2023-37641918-1494</t>
  </si>
  <si>
    <t>NS-16/03/2023-37641918-1495</t>
  </si>
  <si>
    <t>NS-16/03/2023-37641918-1496</t>
  </si>
  <si>
    <t>BR-16/03/2023-37641918-1497</t>
  </si>
  <si>
    <t>CO-16/03/2023-37641918-1498</t>
  </si>
  <si>
    <t>BR-16/03/2023-37641918-1499</t>
  </si>
  <si>
    <t>CO-16/03/2023-37641918-1500</t>
  </si>
  <si>
    <t>CO-16/03/2023-37641918-1501</t>
  </si>
  <si>
    <t>BR-16/03/2023-37641918-1502</t>
  </si>
  <si>
    <t>RE-16/03/2023-37641918-1503</t>
  </si>
  <si>
    <t>CO-16/03/2023-37641918-1504</t>
  </si>
  <si>
    <t>BR-16/03/2023-37641918-1505</t>
  </si>
  <si>
    <t>CO-16/03/2023-37641918-1506</t>
  </si>
  <si>
    <t>NS-16/03/2023-37641918-1507</t>
  </si>
  <si>
    <t>RE-16/03/2023-37641918-1508</t>
  </si>
  <si>
    <t>NS-16/03/2023-37641918-1509</t>
  </si>
  <si>
    <t>RE-16/03/2023-37641918-1510</t>
  </si>
  <si>
    <t>EX-16/03/2023-37641918-1511</t>
  </si>
  <si>
    <t>NS-16/03/2023-37641918-1512</t>
  </si>
  <si>
    <t>NS-16/03/2023-37641918-1513</t>
  </si>
  <si>
    <t>NS-16/03/2023-37641918-1514</t>
  </si>
  <si>
    <t>CO-16/03/2023-37641918-1515</t>
  </si>
  <si>
    <t>CO-16/03/2023-37641918-1516</t>
  </si>
  <si>
    <t>RE-16/03/2023-37641918-1517</t>
  </si>
  <si>
    <t>CO-16/03/2023-37641918-1518</t>
  </si>
  <si>
    <t>CO-16/03/2023-37641918-1519</t>
  </si>
  <si>
    <t>RE-16/03/2023-37641918-1520</t>
  </si>
  <si>
    <t>RE-16/03/2023-37641918-1521</t>
  </si>
  <si>
    <t>CO-16/03/2023-37641918-1522</t>
  </si>
  <si>
    <t>CO-16/03/2023-37641918-1523</t>
  </si>
  <si>
    <t>RE-16/03/2023-37641918-1524</t>
  </si>
  <si>
    <t>CO-16/03/2023-37641918-1525</t>
  </si>
  <si>
    <t>CO-16/03/2023-37641918-1526</t>
  </si>
  <si>
    <t>RE-16/03/2023-37641918-1527</t>
  </si>
  <si>
    <t>RE-16/03/2023-37641918-1528</t>
  </si>
  <si>
    <t>RE-16/03/2023-37641918-1529</t>
  </si>
  <si>
    <t>CO-16/03/2023-37641918-1530</t>
  </si>
  <si>
    <t>CO-16/03/2023-37641918-1531</t>
  </si>
  <si>
    <t>RE-16/03/2023-37641918-1532</t>
  </si>
  <si>
    <t>NS-16/03/2023-37641918-1533</t>
  </si>
  <si>
    <t>NS-16/03/2023-37641918-1534</t>
  </si>
  <si>
    <t>NS-16/03/2023-37641918-1535</t>
  </si>
  <si>
    <t>NS-16/03/2023-37641918-1536</t>
  </si>
  <si>
    <t>NS-16/03/2023-37641918-1537</t>
  </si>
  <si>
    <t>CO-16/03/2023-37641918-1538</t>
  </si>
  <si>
    <t>CO-16/03/2023-37641918-1539</t>
  </si>
  <si>
    <t>CO-16/03/2023-37641918-1540</t>
  </si>
  <si>
    <t>CO-16/03/2023-37641918-1541</t>
  </si>
  <si>
    <t>BR-16/03/2023-37641918-1542</t>
  </si>
  <si>
    <t>RE-16/03/2023-37641918-1543</t>
  </si>
  <si>
    <t>RE-16/03/2023-37641918-1544</t>
  </si>
  <si>
    <t>BR-16/03/2023-37641918-1545</t>
  </si>
  <si>
    <t>RE-16/03/2023-37641918-1546</t>
  </si>
  <si>
    <t>RE-16/03/2023-37641918-1547</t>
  </si>
  <si>
    <t>CO-16/03/2023-37641918-1548</t>
  </si>
  <si>
    <t>RE-16/03/2023-37641918-1549</t>
  </si>
  <si>
    <t>BR-16/03/2023-37641918-1550</t>
  </si>
  <si>
    <t>RE-16/03/2023-37641918-1551</t>
  </si>
  <si>
    <t>RE-16/03/2023-37641918-1552</t>
  </si>
  <si>
    <t>RE-16/03/2023-37641918-1553</t>
  </si>
  <si>
    <t>RE-16/03/2023-37641918-1554</t>
  </si>
  <si>
    <t>BR-16/03/2023-37641918-1555</t>
  </si>
  <si>
    <t>CO-16/03/2023-37641918-1556</t>
  </si>
  <si>
    <t>CO-16/03/2023-37641918-1560</t>
  </si>
  <si>
    <t>RE-16/03/2023-37641918-1562</t>
  </si>
  <si>
    <t>BR-16/03/2023-37641918-1563</t>
  </si>
  <si>
    <t>RE-16/03/2023-37641918-1564</t>
  </si>
  <si>
    <t>EX-16/03/2023-37641918-1565</t>
  </si>
  <si>
    <t>EX-16/03/2023-37641918-1566</t>
  </si>
  <si>
    <t>EX-16/03/2023-37641918-1567</t>
  </si>
  <si>
    <t>EX-16/03/2023-37641918-1568</t>
  </si>
  <si>
    <t>BR-16/03/2023-37641918-1569</t>
  </si>
  <si>
    <t>BR-16/03/2023-37641918-1570</t>
  </si>
  <si>
    <t>EX-16/03/2023-37641918-1571</t>
  </si>
  <si>
    <t>EX-16/03/2023-37641918-1572</t>
  </si>
  <si>
    <t>EX-16/03/2023-37641918-1573</t>
  </si>
  <si>
    <t>BR-16/03/2023-37641918-1574</t>
  </si>
  <si>
    <t>BR-16/03/2023-37641918-1575</t>
  </si>
  <si>
    <t>EX-16/03/2023-37641918-1576</t>
  </si>
  <si>
    <t>BR-16/03/2023-37641918-1577</t>
  </si>
  <si>
    <t>CO-16/03/2023-37641918-1578</t>
  </si>
  <si>
    <t>BR-16/03/2023-37641918-1579</t>
  </si>
  <si>
    <t>BR-16/03/2023-37641918-1580</t>
  </si>
  <si>
    <t>BR-16/03/2023-37641918-1581</t>
  </si>
  <si>
    <t>BR-16/03/2023-37641918-1582</t>
  </si>
  <si>
    <t>BR-16/03/2023-37641918-1583</t>
  </si>
  <si>
    <t>BR-16/03/2023-37641918-1584</t>
  </si>
  <si>
    <t>RE-16/03/2023-37641918-1585</t>
  </si>
  <si>
    <t>BR-16/03/2023-37641918-1586</t>
  </si>
  <si>
    <t>EX-16/03/2023-37641918-1587</t>
  </si>
  <si>
    <t>BR-16/03/2023-37641918-1588</t>
  </si>
  <si>
    <t>BR-16/03/2023-37641918-1589</t>
  </si>
  <si>
    <t>BR-16/03/2023-37641918-1590</t>
  </si>
  <si>
    <t>BR-16/03/2023-37641918-1591</t>
  </si>
  <si>
    <t>BR-16/03/2023-37641918-1592</t>
  </si>
  <si>
    <t>BR-16/03/2023-37641918-1593</t>
  </si>
  <si>
    <t>BR-16/03/2023-37641918-1594</t>
  </si>
  <si>
    <t>BR-16/03/2023-37641918-1595</t>
  </si>
  <si>
    <t>BR-16/03/2023-37641918-1596</t>
  </si>
  <si>
    <t>BR-16/03/2023-37641918-1597</t>
  </si>
  <si>
    <t>BR-16/03/2023-37641918-1598</t>
  </si>
  <si>
    <t>EX-16/03/2023-37641918-1599</t>
  </si>
  <si>
    <t>EX-16/03/2023-37641918-1600</t>
  </si>
  <si>
    <t>BR-16/03/2023-37641918-1601</t>
  </si>
  <si>
    <t>BR-16/03/2023-37641918-1602</t>
  </si>
  <si>
    <t>BR-16/03/2023-37641918-1603</t>
  </si>
  <si>
    <t>BR-16/03/2023-37641918-1604</t>
  </si>
  <si>
    <t>EX-16/03/2023-37641918-1605</t>
  </si>
  <si>
    <t>BR-16/03/2023-37641918-1606</t>
  </si>
  <si>
    <t>RE-16/03/2023-37641918-1607</t>
  </si>
  <si>
    <t>RE-16/03/2023-37641918-1608</t>
  </si>
  <si>
    <t>RE-16/03/2023-37641918-1609</t>
  </si>
  <si>
    <t>RE-16/03/2023-37641918-1610</t>
  </si>
  <si>
    <t>CO-16/03/2023-37641918-1611</t>
  </si>
  <si>
    <t>BR-16/03/2023-37641918-1612</t>
  </si>
  <si>
    <t>BR-16/03/2023-37641918-1613</t>
  </si>
  <si>
    <t>BR-16/03/2023-37641918-1614</t>
  </si>
  <si>
    <t>BR-16/03/2023-37641918-1615</t>
  </si>
  <si>
    <t>BR-16/03/2023-37641918-1616</t>
  </si>
  <si>
    <t>CO-16/03/2023-37641918-1617</t>
  </si>
  <si>
    <t>NS-16/03/2023-37641918-1618</t>
  </si>
  <si>
    <t>NS-16/03/2023-37641918-1619</t>
  </si>
  <si>
    <t>NS-16/03/2023-37641918-1620</t>
  </si>
  <si>
    <t>NS-16/03/2023-37641918-1621</t>
  </si>
  <si>
    <t>RE-16/03/2023-37641918-1622</t>
  </si>
  <si>
    <t>RE-16/03/2023-37641918-1623</t>
  </si>
  <si>
    <t>NS-16/03/2023-37641918-1624</t>
  </si>
  <si>
    <t>NS-16/03/2023-37641918-1625</t>
  </si>
  <si>
    <t>NS-16/03/2023-37641918-1626</t>
  </si>
  <si>
    <t>NS-16/03/2023-37641918-1627</t>
  </si>
  <si>
    <t>NS-16/03/2023-37641918-1628</t>
  </si>
  <si>
    <t>NS-16/03/2023-37641918-1629</t>
  </si>
  <si>
    <t>NS-16/03/2023-37641918-1630</t>
  </si>
  <si>
    <t>NS-16/03/2023-37641918-1631</t>
  </si>
  <si>
    <t>NS-16/03/2023-37641918-1632</t>
  </si>
  <si>
    <t>NS-16/03/2023-37641918-1633</t>
  </si>
  <si>
    <t>NS-16/03/2023-37641918-1634</t>
  </si>
  <si>
    <t>NS-16/03/2023-37641918-1635</t>
  </si>
  <si>
    <t>NS-16/03/2023-37641918-1636</t>
  </si>
  <si>
    <t>NS-16/03/2023-37641918-1637</t>
  </si>
  <si>
    <t>CO-16/03/2023-37641918-1638</t>
  </si>
  <si>
    <t>NS-16/03/2023-37641918-1639</t>
  </si>
  <si>
    <t>RE-16/03/2023-37641918-1640</t>
  </si>
  <si>
    <t>BR-16/03/2023-37641918-1641</t>
  </si>
  <si>
    <t>CO-16/03/2023-37641918-1642</t>
  </si>
  <si>
    <t>BR-16/03/2023-37641918-1643</t>
  </si>
  <si>
    <t>EX-16/03/2023-37641918-1644</t>
  </si>
  <si>
    <t>CO-16/03/2023-37641918-1645</t>
  </si>
  <si>
    <t>NS-16/03/2023-37641918-1646</t>
  </si>
  <si>
    <t>NS-16/03/2023-37641918-1647</t>
  </si>
  <si>
    <t>NS-16/03/2023-37641918-1648</t>
  </si>
  <si>
    <t>NS-16/03/2023-37641918-1649</t>
  </si>
  <si>
    <t>CO-16/03/2023-37641918-1650</t>
  </si>
  <si>
    <t>BR-16/03/2023-37641918-1651</t>
  </si>
  <si>
    <t>NS-16/03/2023-37641918-1652</t>
  </si>
  <si>
    <t>CO-16/03/2023-37641918-1653</t>
  </si>
  <si>
    <t>CO-16/03/2023-37641918-1654</t>
  </si>
  <si>
    <t>CO-16/03/2023-37641918-1655</t>
  </si>
  <si>
    <t>CO-16/03/2023-37641918-1656</t>
  </si>
  <si>
    <t>CO-16/03/2023-37641918-1657</t>
  </si>
  <si>
    <t>CO-16/03/2023-37641918-1658</t>
  </si>
  <si>
    <t>EX-16/03/2023-37641918-1659</t>
  </si>
  <si>
    <t>CO-16/03/2023-37641918-1660</t>
  </si>
  <si>
    <t>NS-16/03/2023-37641918-1661</t>
  </si>
  <si>
    <t>NS-16/03/2023-37641918-1662</t>
  </si>
  <si>
    <t>NS-16/03/2023-37641918-1663</t>
  </si>
  <si>
    <t>NS-16/03/2023-37641918-1664</t>
  </si>
  <si>
    <t>NS-16/03/2023-37641918-1665</t>
  </si>
  <si>
    <t>NS-16/03/2023-37641918-1666</t>
  </si>
  <si>
    <t>NS-16/03/2023-37641918-1667</t>
  </si>
  <si>
    <t>NS-16/03/2023-37641918-1668</t>
  </si>
  <si>
    <t>NS-16/03/2023-37641918-1669</t>
  </si>
  <si>
    <t>NS-16/03/2023-37641918-1670</t>
  </si>
  <si>
    <t>NS-16/03/2023-37641918-1671</t>
  </si>
  <si>
    <t>NS-16/03/2023-37641918-1672</t>
  </si>
  <si>
    <t>NS-16/03/2023-37641918-1673</t>
  </si>
  <si>
    <t>NS-16/03/2023-37641918-1674</t>
  </si>
  <si>
    <t>NS-16/03/2023-37641918-1677</t>
  </si>
  <si>
    <t>NS-16/03/2023-37641918-1678</t>
  </si>
  <si>
    <t>NS-16/03/2023-37641918-1679</t>
  </si>
  <si>
    <t>EX-16/03/2023-37641918-1680</t>
  </si>
  <si>
    <t>BR-16/03/2023-37641918-1681</t>
  </si>
  <si>
    <t>BR-16/03/2023-37641918-1682</t>
  </si>
  <si>
    <t>NS-16/03/2023-37641918-1683</t>
  </si>
  <si>
    <t>NS-16/03/2023-37641918-1684</t>
  </si>
  <si>
    <t>NS-16/03/2023-37641918-1685</t>
  </si>
  <si>
    <t>EX-16/03/2023-37641918-1686</t>
  </si>
  <si>
    <t>BR-16/03/2023-37641918-1687</t>
  </si>
  <si>
    <t>BR-16/03/2023-37641918-1688</t>
  </si>
  <si>
    <t>EX-16/03/2023-37641918-1689</t>
  </si>
  <si>
    <t>NS-16/03/2023-37641918-1690</t>
  </si>
  <si>
    <t>CO-16/03/2023-37641918-1692</t>
  </si>
  <si>
    <t>CO-16/03/2023-37641918-1693</t>
  </si>
  <si>
    <t>NS-16/03/2023-37641918-1694</t>
  </si>
  <si>
    <t>RE-16/03/2023-37641918-1695</t>
  </si>
  <si>
    <t>BR-16/03/2023-37641918-1696</t>
  </si>
  <si>
    <t>NS-16/03/2023-37641918-1697</t>
  </si>
  <si>
    <t>NS-16/03/2023-37641918-1698</t>
  </si>
  <si>
    <t>RE-16/03/2023-37641918-1699</t>
  </si>
  <si>
    <t>BR-16/03/2023-37641918-1700</t>
  </si>
  <si>
    <t>BR-16/03/2023-37641918-1701</t>
  </si>
  <si>
    <t>EX-16/03/2023-37641918-1702</t>
  </si>
  <si>
    <t>BR-16/03/2023-37641918-1703</t>
  </si>
  <si>
    <t>UA35060230010026884</t>
  </si>
  <si>
    <t>Смоліне</t>
  </si>
  <si>
    <t>BR-16/03/2023-37641918-1704</t>
  </si>
  <si>
    <t>BR-16/03/2023-37641918-1705</t>
  </si>
  <si>
    <t>NS-16/03/2023-37641918-1706</t>
  </si>
  <si>
    <t>RE-16/03/2023-37641918-1707</t>
  </si>
  <si>
    <t>RE-16/03/2023-37641918-1708</t>
  </si>
  <si>
    <t>BR-16/03/2023-37641918-1709</t>
  </si>
  <si>
    <t>RE-16/03/2023-37641918-1710</t>
  </si>
  <si>
    <t>CO-16/03/2023-37641918-1711</t>
  </si>
  <si>
    <t>RE-16/03/2023-37641918-1712</t>
  </si>
  <si>
    <t>CO-16/03/2023-37641918-1713</t>
  </si>
  <si>
    <t>CO-16/03/2023-37641918-1714</t>
  </si>
  <si>
    <t>BR-16/03/2023-37641918-1715</t>
  </si>
  <si>
    <t>BR-16/03/2023-37641918-1716</t>
  </si>
  <si>
    <t>RE-16/03/2023-37641918-1717</t>
  </si>
  <si>
    <t>BR-16/03/2023-37641918-1718</t>
  </si>
  <si>
    <t>CO-16/03/2023-37641918-1719</t>
  </si>
  <si>
    <t>BR-16/03/2023-37641918-1720</t>
  </si>
  <si>
    <t>NS-16/03/2023-37641918-1721</t>
  </si>
  <si>
    <t>NS-16/03/2023-37641918-1722</t>
  </si>
  <si>
    <t>NS-16/03/2023-37641918-1723</t>
  </si>
  <si>
    <t>NS-16/03/2023-37641918-1724</t>
  </si>
  <si>
    <t>NS-16/03/2023-37641918-1725</t>
  </si>
  <si>
    <t>NS-16/03/2023-37641918-1726</t>
  </si>
  <si>
    <t>NS-16/03/2023-37641918-1727</t>
  </si>
  <si>
    <t>NS-16/03/2023-37641918-1728</t>
  </si>
  <si>
    <t>NS-16/03/2023-37641918-1729</t>
  </si>
  <si>
    <t>NS-16/03/2023-37641918-1730</t>
  </si>
  <si>
    <t>NS-16/03/2023-37641918-1731</t>
  </si>
  <si>
    <t>NS-16/03/2023-37641918-1732</t>
  </si>
  <si>
    <t>NS-16/03/2023-37641918-1733</t>
  </si>
  <si>
    <t>NS-16/03/2023-37641918-1734</t>
  </si>
  <si>
    <t>EX-16/03/2023-37641918-1735</t>
  </si>
  <si>
    <t>EX-16/03/2023-37641918-1736</t>
  </si>
  <si>
    <t>NS-16/03/2023-37641918-1737</t>
  </si>
  <si>
    <t>NS-16/03/2023-37641918-1738</t>
  </si>
  <si>
    <t>RE-16/03/2023-37641918-1739</t>
  </si>
  <si>
    <t>RE-16/03/2023-37641918-1740</t>
  </si>
  <si>
    <t>RE-16/03/2023-37641918-1741</t>
  </si>
  <si>
    <t>CO-16/03/2023-37641918-1742</t>
  </si>
  <si>
    <t>BR-16/03/2023-37641918-1743</t>
  </si>
  <si>
    <t>BR-16/03/2023-37641918-1744</t>
  </si>
  <si>
    <t>BR-16/03/2023-37641918-1745</t>
  </si>
  <si>
    <t>BR-16/03/2023-37641918-1746</t>
  </si>
  <si>
    <t>BR-16/03/2023-37641918-1747</t>
  </si>
  <si>
    <t>BR-16/03/2023-37641918-1748</t>
  </si>
  <si>
    <t>BR-16/03/2023-37641918-1749</t>
  </si>
  <si>
    <t>BR-16/03/2023-37641918-1750</t>
  </si>
  <si>
    <t>BR-16/03/2023-37641918-1751</t>
  </si>
  <si>
    <t>BR-16/03/2023-37641918-1752</t>
  </si>
  <si>
    <t>BR-16/03/2023-37641918-1753</t>
  </si>
  <si>
    <t>BR-16/03/2023-37641918-1754</t>
  </si>
  <si>
    <t>BR-16/03/2023-37641918-1755</t>
  </si>
  <si>
    <t>BR-16/03/2023-37641918-1756</t>
  </si>
  <si>
    <t>BR-16/03/2023-37641918-1757</t>
  </si>
  <si>
    <t>NS-16/03/2023-37641918-1758</t>
  </si>
  <si>
    <t>BR-16/03/2023-37641918-1759</t>
  </si>
  <si>
    <t>BR-16/03/2023-37641918-1760</t>
  </si>
  <si>
    <t>BR-16/03/2023-37641918-1761</t>
  </si>
  <si>
    <t>RE-16/03/2023-37641918-1762</t>
  </si>
  <si>
    <t>BR-16/03/2023-37641918-1763</t>
  </si>
  <si>
    <t>BR-16/03/2023-37641918-1764</t>
  </si>
  <si>
    <t>BR-16/03/2023-37641918-1765</t>
  </si>
  <si>
    <t>BR-16/03/2023-37641918-1766</t>
  </si>
  <si>
    <t>BR-16/03/2023-37641918-1767</t>
  </si>
  <si>
    <t>NS-16/03/2023-37641918-1768</t>
  </si>
  <si>
    <t>BR-16/03/2023-37641918-1769</t>
  </si>
  <si>
    <t>BR-16/03/2023-37641918-1770</t>
  </si>
  <si>
    <t>BR-16/03/2023-37641918-1771</t>
  </si>
  <si>
    <t>NS-16/03/2023-37641918-1772</t>
  </si>
  <si>
    <t>RE-16/03/2023-37641918-1773</t>
  </si>
  <si>
    <t>NS-16/03/2023-37641918-1774</t>
  </si>
  <si>
    <t>BR-16/03/2023-37641918-1775</t>
  </si>
  <si>
    <t>RE-16/03/2023-37641918-1776</t>
  </si>
  <si>
    <t>RE-16/03/2023-37641918-1777</t>
  </si>
  <si>
    <t>NS-16/03/2023-37641918-1778</t>
  </si>
  <si>
    <t>BR-16/03/2023-37641918-1779</t>
  </si>
  <si>
    <t>BR-16/03/2023-37641918-1780</t>
  </si>
  <si>
    <t>BR-16/03/2023-37641918-1781</t>
  </si>
  <si>
    <t>BR-16/03/2023-37641918-1782</t>
  </si>
  <si>
    <t>BR-16/03/2023-37641918-1783</t>
  </si>
  <si>
    <t>NS-16/03/2023-37641918-1784</t>
  </si>
  <si>
    <t>RE-16/03/2023-37641918-1785</t>
  </si>
  <si>
    <t>RE-16/03/2023-37641918-1786</t>
  </si>
  <si>
    <t>RE-16/03/2023-37641918-1787</t>
  </si>
  <si>
    <t>RE-16/03/2023-37641918-1788</t>
  </si>
  <si>
    <t>RE-16/03/2023-37641918-1789</t>
  </si>
  <si>
    <t>RE-16/03/2023-37641918-1790</t>
  </si>
  <si>
    <t>NS-16/03/2023-37641918-1791</t>
  </si>
  <si>
    <t>NS-16/03/2023-37641918-1792</t>
  </si>
  <si>
    <t>NS-16/03/2023-37641918-1793</t>
  </si>
  <si>
    <t>RE-16/03/2023-37641918-1794</t>
  </si>
  <si>
    <t>RE-16/03/2023-37641918-1795</t>
  </si>
  <si>
    <t>RE-16/03/2023-37641918-1796</t>
  </si>
  <si>
    <t>UA35080070010099782</t>
  </si>
  <si>
    <t>Онуфріївка</t>
  </si>
  <si>
    <t>RE-16/03/2023-37641918-1797</t>
  </si>
  <si>
    <t>BR-16/03/2023-37641918-1798</t>
  </si>
  <si>
    <t>RE-16/03/2023-37641918-1799</t>
  </si>
  <si>
    <t>RE-16/03/2023-37641918-1800</t>
  </si>
  <si>
    <t>NS-16/03/2023-37641918-1801</t>
  </si>
  <si>
    <t>CO-16/03/2023-37641918-1802</t>
  </si>
  <si>
    <t>RE-16/03/2023-37641918-1803</t>
  </si>
  <si>
    <t>NS-16/03/2023-37641918-1804</t>
  </si>
  <si>
    <t>NS-16/03/2023-37641918-1805</t>
  </si>
  <si>
    <t>NS-16/03/2023-37641918-1806</t>
  </si>
  <si>
    <t>NS-16/03/2023-37641918-1807</t>
  </si>
  <si>
    <t>RE-16/03/2023-37641918-1808</t>
  </si>
  <si>
    <t>RE-16/03/2023-37641918-1809</t>
  </si>
  <si>
    <t>RE-16/03/2023-37641918-1810</t>
  </si>
  <si>
    <t>CO-16/03/2023-37641918-1811</t>
  </si>
  <si>
    <t>NS-16/03/2023-37641918-1812</t>
  </si>
  <si>
    <t>NS-16/03/2023-37641918-1813</t>
  </si>
  <si>
    <t>NS-16/03/2023-37641918-1814</t>
  </si>
  <si>
    <t>NS-16/03/2023-37641918-1815</t>
  </si>
  <si>
    <t>NS-16/03/2023-37641918-1816</t>
  </si>
  <si>
    <t>NS-16/03/2023-37641918-1817</t>
  </si>
  <si>
    <t>NS-16/03/2023-37641918-1818</t>
  </si>
  <si>
    <t>NS-16/03/2023-37641918-1819</t>
  </si>
  <si>
    <t>CO-16/03/2023-37641918-1820</t>
  </si>
  <si>
    <t>EX-16/03/2023-37641918-1821</t>
  </si>
  <si>
    <t>BR-16/03/2023-37641918-1822</t>
  </si>
  <si>
    <t>NS-16/03/2023-37641918-1823</t>
  </si>
  <si>
    <t>NS-16/03/2023-37641918-1824</t>
  </si>
  <si>
    <t>NS-16/03/2023-37641918-1825</t>
  </si>
  <si>
    <t>NS-16/03/2023-37641918-1826</t>
  </si>
  <si>
    <t>NS-16/03/2023-37641918-1827</t>
  </si>
  <si>
    <t>NS-16/03/2023-37641918-1828</t>
  </si>
  <si>
    <t>NS-16/03/2023-37641918-1829</t>
  </si>
  <si>
    <t>NS-16/03/2023-37641918-1830</t>
  </si>
  <si>
    <t>NS-16/03/2023-37641918-1831</t>
  </si>
  <si>
    <t>NS-16/03/2023-37641918-1832</t>
  </si>
  <si>
    <t>NS-16/03/2023-37641918-1833</t>
  </si>
  <si>
    <t>NS-16/03/2023-37641918-1834</t>
  </si>
  <si>
    <t>NS-16/03/2023-37641918-1835</t>
  </si>
  <si>
    <t>NS-16/03/2023-37641918-1836</t>
  </si>
  <si>
    <t>NS-16/03/2023-37641918-1837</t>
  </si>
  <si>
    <t>NS-16/03/2023-37641918-1838</t>
  </si>
  <si>
    <t>NS-16/03/2023-37641918-1839</t>
  </si>
  <si>
    <t>BR-16/03/2023-37641918-1840</t>
  </si>
  <si>
    <t>BR-16/03/2023-37641918-1841</t>
  </si>
  <si>
    <t>NS-16/03/2023-37641918-1842</t>
  </si>
  <si>
    <t>NS-16/03/2023-37641918-1843</t>
  </si>
  <si>
    <t>BR-16/03/2023-37641918-1844</t>
  </si>
  <si>
    <t>BR-16/03/2023-37641918-1845</t>
  </si>
  <si>
    <t>BR-16/03/2023-37641918-1846</t>
  </si>
  <si>
    <t>BR-16/03/2023-37641918-1847</t>
  </si>
  <si>
    <t>BR-16/03/2023-37641918-1848</t>
  </si>
  <si>
    <t>BR-16/03/2023-37641918-1849</t>
  </si>
  <si>
    <t>BR-16/03/2023-37641918-1850</t>
  </si>
  <si>
    <t>NS-16/03/2023-37641918-1851</t>
  </si>
  <si>
    <t>NS-16/03/2023-37641918-1852</t>
  </si>
  <si>
    <t>CO-16/03/2023-37641918-1853</t>
  </si>
  <si>
    <t>NS-16/03/2023-37641918-1854</t>
  </si>
  <si>
    <t>BR-16/03/2023-37641918-1855</t>
  </si>
  <si>
    <t>RE-16/03/2023-37641918-1856</t>
  </si>
  <si>
    <t>BR-16/03/2023-37641918-1857</t>
  </si>
  <si>
    <t>BR-16/03/2023-37641918-1858</t>
  </si>
  <si>
    <t>NS-16/03/2023-37641918-1859</t>
  </si>
  <si>
    <t>NS-16/03/2023-37641918-1860</t>
  </si>
  <si>
    <t>CO-16/03/2023-37641918-1861</t>
  </si>
  <si>
    <t>BR-16/03/2023-37641918-1862</t>
  </si>
  <si>
    <t>BR-16/03/2023-37641918-1863</t>
  </si>
  <si>
    <t>BR-16/03/2023-37641918-1864</t>
  </si>
  <si>
    <t>BR-16/03/2023-37641918-1865</t>
  </si>
  <si>
    <t>BR-16/03/2023-37641918-1866</t>
  </si>
  <si>
    <t>NS-16/03/2023-37641918-1867</t>
  </si>
  <si>
    <t>NS-16/03/2023-37641918-1868</t>
  </si>
  <si>
    <t>NS-16/03/2023-37641918-1869</t>
  </si>
  <si>
    <t>NS-16/03/2023-37641918-1870</t>
  </si>
  <si>
    <t>NS-16/03/2023-37641918-1871</t>
  </si>
  <si>
    <t>NS-16/03/2023-37641918-1872</t>
  </si>
  <si>
    <t>BR-16/03/2023-37641918-1873</t>
  </si>
  <si>
    <t>NS-16/03/2023-37641918-1874</t>
  </si>
  <si>
    <t>BR-16/03/2023-37641918-1875</t>
  </si>
  <si>
    <t>CO-16/03/2023-37641918-1876</t>
  </si>
  <si>
    <t>RE-16/03/2023-37641918-1877</t>
  </si>
  <si>
    <t>RE-16/03/2023-37641918-1878</t>
  </si>
  <si>
    <t>CO-16/03/2023-37641918-1879</t>
  </si>
  <si>
    <t>BR-16/03/2023-37641918-1880</t>
  </si>
  <si>
    <t>NS-16/03/2023-37641918-1881</t>
  </si>
  <si>
    <t>NS-16/03/2023-37641918-1882</t>
  </si>
  <si>
    <t>CO-16/03/2023-37641918-1883</t>
  </si>
  <si>
    <t>RE-16/03/2023-37641918-1884</t>
  </si>
  <si>
    <t>NS-16/03/2023-37641918-1885</t>
  </si>
  <si>
    <t>NS-16/03/2023-37641918-1886</t>
  </si>
  <si>
    <t>NS-16/03/2023-37641918-1887</t>
  </si>
  <si>
    <t>RE-16/03/2023-37641918-1888</t>
  </si>
  <si>
    <t>BR-16/03/2023-37641918-1889</t>
  </si>
  <si>
    <t>NS-16/03/2023-37641918-1890</t>
  </si>
  <si>
    <t>BR-16/03/2023-37641918-1891</t>
  </si>
  <si>
    <t>BR-16/03/2023-37641918-1892</t>
  </si>
  <si>
    <t>BR-16/03/2023-37641918-1893</t>
  </si>
  <si>
    <t>BR-16/03/2023-37641918-1894</t>
  </si>
  <si>
    <t>BR-16/03/2023-37641918-1895</t>
  </si>
  <si>
    <t>BR-16/03/2023-37641918-1896</t>
  </si>
  <si>
    <t>NS-16/03/2023-37641918-1897</t>
  </si>
  <si>
    <t>NS-16/03/2023-37641918-1898</t>
  </si>
  <si>
    <t>NS-16/03/2023-37641918-1899</t>
  </si>
  <si>
    <t>NS-16/03/2023-37641918-1900</t>
  </si>
  <si>
    <t>NS-16/03/2023-37641918-1901</t>
  </si>
  <si>
    <t>CO-16/03/2023-37641918-1902</t>
  </si>
  <si>
    <t>CO-16/03/2023-37641918-1903</t>
  </si>
  <si>
    <t>NS-16/03/2023-37641918-1904</t>
  </si>
  <si>
    <t>NS-16/03/2023-37641918-1905</t>
  </si>
  <si>
    <t>NS-16/03/2023-37641918-1906</t>
  </si>
  <si>
    <t>NS-16/03/2023-37641918-1907</t>
  </si>
  <si>
    <t>EX-16/03/2023-37641918-1908</t>
  </si>
  <si>
    <t>RE-16/03/2023-37641918-1909</t>
  </si>
  <si>
    <t>BR-16/03/2023-37641918-1910</t>
  </si>
  <si>
    <t>CO-16/03/2023-37641918-1911</t>
  </si>
  <si>
    <t>RE-16/03/2023-37641918-1912</t>
  </si>
  <si>
    <t>BR-16/03/2023-37641918-1914</t>
  </si>
  <si>
    <t>CO-16/03/2023-37641918-1915</t>
  </si>
  <si>
    <t>RE-16/03/2023-37641918-1916</t>
  </si>
  <si>
    <t>BR-16/03/2023-37641918-1917</t>
  </si>
  <si>
    <t>CO-16/03/2023-37641918-1918</t>
  </si>
  <si>
    <t>NS-16/03/2023-37641918-1919</t>
  </si>
  <si>
    <t>NS-16/03/2023-37641918-1920</t>
  </si>
  <si>
    <t>NS-16/03/2023-37641918-1921</t>
  </si>
  <si>
    <t>CO-16/03/2023-37641918-1922</t>
  </si>
  <si>
    <t>NS-16/03/2023-37641918-1923</t>
  </si>
  <si>
    <t>NS-16/03/2023-37641918-1924</t>
  </si>
  <si>
    <t>NS-16/03/2023-37641918-1925</t>
  </si>
  <si>
    <t>NS-16/03/2023-37641918-1926</t>
  </si>
  <si>
    <t>NS-16/03/2023-37641918-1927</t>
  </si>
  <si>
    <t>NS-16/03/2023-37641918-1928</t>
  </si>
  <si>
    <t>NS-16/03/2023-37641918-1929</t>
  </si>
  <si>
    <t>NS-16/03/2023-37641918-1930</t>
  </si>
  <si>
    <t>BR-16/03/2023-37641918-1931</t>
  </si>
  <si>
    <t>CO-16/03/2023-37641918-1932</t>
  </si>
  <si>
    <t>NS-16/03/2023-37641918-1933</t>
  </si>
  <si>
    <t>NS-16/03/2023-37641918-1934</t>
  </si>
  <si>
    <t>NS-16/03/2023-37641918-1935</t>
  </si>
  <si>
    <t>NS-16/03/2023-37641918-1936</t>
  </si>
  <si>
    <t>NS-16/03/2023-37641918-1937</t>
  </si>
  <si>
    <t>BR-16/03/2023-37641918-1938</t>
  </si>
  <si>
    <t>NS-16/03/2023-37641918-1939</t>
  </si>
  <si>
    <t>BR-16/03/2023-37641918-1940</t>
  </si>
  <si>
    <t>BR-16/03/2023-37641918-1941</t>
  </si>
  <si>
    <t>RE-16/03/2023-37641918-1942</t>
  </si>
  <si>
    <t>RE-16/03/2023-37641918-1943</t>
  </si>
  <si>
    <t>RE-16/03/2023-37641918-1944</t>
  </si>
  <si>
    <t>BR-16/03/2023-37641918-1945</t>
  </si>
  <si>
    <t>BR-16/03/2023-37641918-1946</t>
  </si>
  <si>
    <t>BR-16/03/2023-37641918-1947</t>
  </si>
  <si>
    <t>BR-16/03/2023-37641918-1948</t>
  </si>
  <si>
    <t>BR-16/03/2023-37641918-1949</t>
  </si>
  <si>
    <t>BR-16/03/2023-37641918-1950</t>
  </si>
  <si>
    <t>BR-16/03/2023-37641918-1951</t>
  </si>
  <si>
    <t>BR-16/03/2023-37641918-1952</t>
  </si>
  <si>
    <t>BR-16/03/2023-37641918-1953</t>
  </si>
  <si>
    <t>RE-16/03/2023-37641918-1954</t>
  </si>
  <si>
    <t>RE-16/03/2023-37641918-1955</t>
  </si>
  <si>
    <t>BR-16/03/2023-37641918-1956</t>
  </si>
  <si>
    <t>RE-16/03/2023-37641918-1957</t>
  </si>
  <si>
    <t>BR-16/03/2023-37641918-1958</t>
  </si>
  <si>
    <t>BR-16/03/2023-37641918-1959</t>
  </si>
  <si>
    <t>NS-16/03/2023-37641918-1960</t>
  </si>
  <si>
    <t>CO-16/03/2023-37641918-1961</t>
  </si>
  <si>
    <t>NS-16/03/2023-37641918-1962</t>
  </si>
  <si>
    <t>RE-16/03/2023-37641918-1963</t>
  </si>
  <si>
    <t>RE-16/03/2023-37641918-1964</t>
  </si>
  <si>
    <t>BR-16/03/2023-37641918-1965</t>
  </si>
  <si>
    <t>BR-16/03/2023-37641918-1966</t>
  </si>
  <si>
    <t>BR-16/03/2023-37641918-1967</t>
  </si>
  <si>
    <t>BR-16/03/2023-37641918-1968</t>
  </si>
  <si>
    <t>BR-16/03/2023-37641918-1969</t>
  </si>
  <si>
    <t>BR-16/03/2023-37641918-1970</t>
  </si>
  <si>
    <t>BR-16/03/2023-37641918-1971</t>
  </si>
  <si>
    <t>BR-16/03/2023-37641918-1972</t>
  </si>
  <si>
    <t>BR-16/03/2023-37641918-1973</t>
  </si>
  <si>
    <t>BR-16/03/2023-37641918-1974</t>
  </si>
  <si>
    <t>BR-16/03/2023-37641918-1975</t>
  </si>
  <si>
    <t>BR-16/03/2023-37641918-1976</t>
  </si>
  <si>
    <t>BR-16/03/2023-37641918-1977</t>
  </si>
  <si>
    <t>BR-16/03/2023-37641918-1978</t>
  </si>
  <si>
    <t>BR-16/03/2023-37641918-1979</t>
  </si>
  <si>
    <t>BR-16/03/2023-37641918-1980</t>
  </si>
  <si>
    <t>BR-16/03/2023-37641918-1981</t>
  </si>
  <si>
    <t>BR-16/03/2023-37641918-1982</t>
  </si>
  <si>
    <t>EX-16/03/2023-37641918-1983</t>
  </si>
  <si>
    <t>EX-16/03/2023-37641918-1984</t>
  </si>
  <si>
    <t>EX-16/03/2023-37641918-1985</t>
  </si>
  <si>
    <t>EX-16/03/2023-37641918-1986</t>
  </si>
  <si>
    <t>EX-16/03/2023-37641918-1987</t>
  </si>
  <si>
    <t>EX-16/03/2023-37641918-1988</t>
  </si>
  <si>
    <t>EX-16/03/2023-37641918-1989</t>
  </si>
  <si>
    <t>EX-16/03/2023-37641918-1990</t>
  </si>
  <si>
    <t>EX-16/03/2023-37641918-1991</t>
  </si>
  <si>
    <t>EX-16/03/2023-37641918-1992</t>
  </si>
  <si>
    <t>EX-16/03/2023-37641918-1993</t>
  </si>
  <si>
    <t>EX-16/03/2023-37641918-1994</t>
  </si>
  <si>
    <t>EX-16/03/2023-37641918-1995</t>
  </si>
  <si>
    <t>EX-16/03/2023-37641918-1996</t>
  </si>
  <si>
    <t>EX-16/03/2023-37641918-1997</t>
  </si>
  <si>
    <t>EX-16/03/2023-37641918-1998</t>
  </si>
  <si>
    <t>EX-16/03/2023-37641918-1999</t>
  </si>
  <si>
    <t>EX-16/03/2023-37641918-2000</t>
  </si>
  <si>
    <t>EX-16/03/2023-37641918-2001</t>
  </si>
  <si>
    <t>EX-16/03/2023-37641918-2002</t>
  </si>
  <si>
    <t>EX-16/03/2023-37641918-2003</t>
  </si>
  <si>
    <t>EX-16/03/2023-37641918-2004</t>
  </si>
  <si>
    <t>EX-16/03/2023-37641918-2005</t>
  </si>
  <si>
    <t>EX-16/03/2023-37641918-2006</t>
  </si>
  <si>
    <t>EX-16/03/2023-37641918-2007</t>
  </si>
  <si>
    <t>EX-16/03/2023-37641918-2008</t>
  </si>
  <si>
    <t>EX-16/03/2023-37641918-2009</t>
  </si>
  <si>
    <t>EX-16/03/2023-37641918-2010</t>
  </si>
  <si>
    <t>EX-16/03/2023-37641918-2011</t>
  </si>
  <si>
    <t>EX-16/03/2023-37641918-2012</t>
  </si>
  <si>
    <t>EX-16/03/2023-37641918-2013</t>
  </si>
  <si>
    <t>EX-16/03/2023-37641918-2014</t>
  </si>
  <si>
    <t>EX-16/03/2023-37641918-2015</t>
  </si>
  <si>
    <t>EX-16/03/2023-37641918-2016</t>
  </si>
  <si>
    <t>EX-16/03/2023-37641918-2017</t>
  </si>
  <si>
    <t>EX-16/03/2023-37641918-2018</t>
  </si>
  <si>
    <t>EX-16/03/2023-37641918-2019</t>
  </si>
  <si>
    <t>EX-16/03/2023-37641918-2020</t>
  </si>
  <si>
    <t>EX-16/03/2023-37641918-2021</t>
  </si>
  <si>
    <t>EX-16/03/2023-37641918-2022</t>
  </si>
  <si>
    <t>EX-16/03/2023-37641918-2023</t>
  </si>
  <si>
    <t>EX-16/03/2023-37641918-2024</t>
  </si>
  <si>
    <t>EX-16/03/2023-37641918-2025</t>
  </si>
  <si>
    <t>EX-16/03/2023-37641918-2026</t>
  </si>
  <si>
    <t>EX-16/03/2023-37641918-2027</t>
  </si>
  <si>
    <t>EX-16/03/2023-37641918-2028</t>
  </si>
  <si>
    <t>EX-16/03/2023-37641918-2029</t>
  </si>
  <si>
    <t>EX-16/03/2023-37641918-2030</t>
  </si>
  <si>
    <t>EX-16/03/2023-37641918-2031</t>
  </si>
  <si>
    <t>EX-16/03/2023-37641918-2032</t>
  </si>
  <si>
    <t>EX-16/03/2023-37641918-2033</t>
  </si>
  <si>
    <t>EX-16/03/2023-37641918-2034</t>
  </si>
  <si>
    <t>EX-16/03/2023-37641918-2035</t>
  </si>
  <si>
    <t>EX-16/03/2023-37641918-2036</t>
  </si>
  <si>
    <t>EX-16/03/2023-37641918-2037</t>
  </si>
  <si>
    <t>EX-16/03/2023-37641918-2038</t>
  </si>
  <si>
    <t>EX-16/03/2023-37641918-2039</t>
  </si>
  <si>
    <t>EX-16/03/2023-37641918-2040</t>
  </si>
  <si>
    <t>EX-16/03/2023-37641918-2041</t>
  </si>
  <si>
    <t>EX-16/03/2023-37641918-2042</t>
  </si>
  <si>
    <t>EX-16/03/2023-37641918-2043</t>
  </si>
  <si>
    <t>EX-16/03/2023-37641918-2044</t>
  </si>
  <si>
    <t>EX-16/03/2023-37641918-2045</t>
  </si>
  <si>
    <t>EX-16/03/2023-37641918-2046</t>
  </si>
  <si>
    <t>EX-16/03/2023-37641918-2047</t>
  </si>
  <si>
    <t>EX-16/03/2023-37641918-2048</t>
  </si>
  <si>
    <t>EX-16/03/2023-37641918-2049</t>
  </si>
  <si>
    <t>EX-16/03/2023-37641918-2050</t>
  </si>
  <si>
    <t>EX-16/03/2023-37641918-2051</t>
  </si>
  <si>
    <t>EX-16/03/2023-37641918-2052</t>
  </si>
  <si>
    <t>EX-16/03/2023-37641918-2053</t>
  </si>
  <si>
    <t>EX-16/03/2023-37641918-2054</t>
  </si>
  <si>
    <t>EX-16/03/2023-37641918-2055</t>
  </si>
  <si>
    <t>EX-16/03/2023-37641918-2056</t>
  </si>
  <si>
    <t>EX-16/03/2023-37641918-2057</t>
  </si>
  <si>
    <t>EX-16/03/2023-37641918-2058</t>
  </si>
  <si>
    <t>EX-16/03/2023-37641918-2059</t>
  </si>
  <si>
    <t>EX-16/03/2023-37641918-2060</t>
  </si>
  <si>
    <t>EX-16/03/2023-37641918-2061</t>
  </si>
  <si>
    <t>EX-16/03/2023-37641918-2062</t>
  </si>
  <si>
    <t>EX-16/03/2023-37641918-2063</t>
  </si>
  <si>
    <t>EX-16/03/2023-37641918-2064</t>
  </si>
  <si>
    <t>EX-16/03/2023-37641918-2065</t>
  </si>
  <si>
    <t>EX-16/03/2023-37641918-2066</t>
  </si>
  <si>
    <t>EX-16/03/2023-37641918-2067</t>
  </si>
  <si>
    <t>EX-16/03/2023-37641918-2068</t>
  </si>
  <si>
    <t>EX-16/03/2023-37641918-2069</t>
  </si>
  <si>
    <t>EX-16/03/2023-37641918-2070</t>
  </si>
  <si>
    <t>EX-16/03/2023-37641918-2071</t>
  </si>
  <si>
    <t>EX-16/03/2023-37641918-2072</t>
  </si>
  <si>
    <t>EX-16/03/2023-37641918-2073</t>
  </si>
  <si>
    <t>EX-16/03/2023-37641918-2074</t>
  </si>
  <si>
    <t>EX-16/03/2023-37641918-2075</t>
  </si>
  <si>
    <t>EX-16/03/2023-37641918-2076</t>
  </si>
  <si>
    <t>EX-16/03/2023-37641918-2077</t>
  </si>
  <si>
    <t>EX-16/03/2023-37641918-2078</t>
  </si>
  <si>
    <t>EX-16/03/2023-37641918-2079</t>
  </si>
  <si>
    <t>EX-16/03/2023-37641918-2080</t>
  </si>
  <si>
    <t>EX-16/03/2023-37641918-2081</t>
  </si>
  <si>
    <t>EX-16/03/2023-37641918-2082</t>
  </si>
  <si>
    <t>EX-16/03/2023-37641918-2083</t>
  </si>
  <si>
    <t>EX-16/03/2023-37641918-2084</t>
  </si>
  <si>
    <t>EX-16/03/2023-37641918-2085</t>
  </si>
  <si>
    <t>EX-16/03/2023-37641918-2086</t>
  </si>
  <si>
    <t>EX-16/03/2023-37641918-2087</t>
  </si>
  <si>
    <t>EX-16/03/2023-37641918-2088</t>
  </si>
  <si>
    <t>EX-16/03/2023-37641918-2089</t>
  </si>
  <si>
    <t>EX-16/03/2023-37641918-2090</t>
  </si>
  <si>
    <t>EX-16/03/2023-37641918-2091</t>
  </si>
  <si>
    <t>EX-16/03/2023-37641918-2092</t>
  </si>
  <si>
    <t>EX-16/03/2023-37641918-2093</t>
  </si>
  <si>
    <t>EX-16/03/2023-37641918-2094</t>
  </si>
  <si>
    <t>EX-16/03/2023-37641918-2095</t>
  </si>
  <si>
    <t>EX-16/03/2023-37641918-2096</t>
  </si>
  <si>
    <t>EX-16/03/2023-37641918-2097</t>
  </si>
  <si>
    <t>EX-16/03/2023-37641918-2098</t>
  </si>
  <si>
    <t>EX-16/03/2023-37641918-2099</t>
  </si>
  <si>
    <t>EX-16/03/2023-37641918-2100</t>
  </si>
  <si>
    <t>EX-16/03/2023-37641918-2101</t>
  </si>
  <si>
    <t>EX-16/03/2023-37641918-2102</t>
  </si>
  <si>
    <t>EX-16/03/2023-37641918-2103</t>
  </si>
  <si>
    <t>EX-16/03/2023-37641918-2104</t>
  </si>
  <si>
    <t>EX-16/03/2023-37641918-2105</t>
  </si>
  <si>
    <t>EX-16/03/2023-37641918-2106</t>
  </si>
  <si>
    <t>EX-16/03/2023-37641918-2107</t>
  </si>
  <si>
    <t>EX-16/03/2023-37641918-2108</t>
  </si>
  <si>
    <t>EX-16/03/2023-37641918-2109</t>
  </si>
  <si>
    <t>EX-16/03/2023-37641918-2110</t>
  </si>
  <si>
    <t>EX-16/03/2023-37641918-2111</t>
  </si>
  <si>
    <t>EX-16/03/2023-37641918-2112</t>
  </si>
  <si>
    <t>EX-16/03/2023-37641918-2113</t>
  </si>
  <si>
    <t>EX-16/03/2023-37641918-2114</t>
  </si>
  <si>
    <t>EX-16/03/2023-37641918-2115</t>
  </si>
  <si>
    <t>EX-16/03/2023-37641918-2116</t>
  </si>
  <si>
    <t>EX-16/03/2023-37641918-2117</t>
  </si>
  <si>
    <t>EX-16/03/2023-37641918-2118</t>
  </si>
  <si>
    <t>EX-16/03/2023-37641918-2119</t>
  </si>
  <si>
    <t>EX-16/03/2023-37641918-2120</t>
  </si>
  <si>
    <t>EX-16/03/2023-37641918-2121</t>
  </si>
  <si>
    <t>EX-16/03/2023-37641918-2122</t>
  </si>
  <si>
    <t>EX-16/03/2023-37641918-2123</t>
  </si>
  <si>
    <t>EX-16/03/2023-37641918-2124</t>
  </si>
  <si>
    <t>EX-16/03/2023-37641918-2125</t>
  </si>
  <si>
    <t>EX-16/03/2023-37641918-2126</t>
  </si>
  <si>
    <t>EX-16/03/2023-37641918-2127</t>
  </si>
  <si>
    <t>EX-16/03/2023-37641918-2128</t>
  </si>
  <si>
    <t>EX-16/03/2023-37641918-2129</t>
  </si>
  <si>
    <t>EX-16/03/2023-37641918-2130</t>
  </si>
  <si>
    <t>EX-16/03/2023-37641918-2131</t>
  </si>
  <si>
    <t>EX-16/03/2023-37641918-2132</t>
  </si>
  <si>
    <t>EX-16/03/2023-37641918-2133</t>
  </si>
  <si>
    <t>EX-16/03/2023-37641918-2134</t>
  </si>
  <si>
    <t>EX-16/03/2023-37641918-2135</t>
  </si>
  <si>
    <t>EX-16/03/2023-37641918-2136</t>
  </si>
  <si>
    <t>EX-16/03/2023-37641918-2137</t>
  </si>
  <si>
    <t>EX-16/03/2023-37641918-2138</t>
  </si>
  <si>
    <t>EX-16/03/2023-37641918-2139</t>
  </si>
  <si>
    <t>EX-16/03/2023-37641918-2140</t>
  </si>
  <si>
    <t>EX-16/03/2023-37641918-2141</t>
  </si>
  <si>
    <t>EX-16/03/2023-37641918-2142</t>
  </si>
  <si>
    <t>EX-16/03/2023-37641918-2143</t>
  </si>
  <si>
    <t>EX-16/03/2023-37641918-2144</t>
  </si>
  <si>
    <t>EX-16/03/2023-37641918-2145</t>
  </si>
  <si>
    <t>EX-16/03/2023-37641918-2146</t>
  </si>
  <si>
    <t>EX-16/03/2023-37641918-2147</t>
  </si>
  <si>
    <t>EX-16/03/2023-37641918-2148</t>
  </si>
  <si>
    <t>EX-16/03/2023-37641918-2149</t>
  </si>
  <si>
    <t>EX-16/03/2023-37641918-2150</t>
  </si>
  <si>
    <t>EX-16/03/2023-37641918-2151</t>
  </si>
  <si>
    <t>EX-16/03/2023-37641918-2152</t>
  </si>
  <si>
    <t>EX-16/03/2023-37641918-2153</t>
  </si>
  <si>
    <t>EX-16/03/2023-37641918-2154</t>
  </si>
  <si>
    <t>EX-16/03/2023-37641918-2155</t>
  </si>
  <si>
    <t>EX-16/03/2023-37641918-2156</t>
  </si>
  <si>
    <t>EX-16/03/2023-37641918-2157</t>
  </si>
  <si>
    <t>EX-16/03/2023-37641918-2158</t>
  </si>
  <si>
    <t>EX-16/03/2023-37641918-2159</t>
  </si>
  <si>
    <t>EX-16/03/2023-37641918-2160</t>
  </si>
  <si>
    <t>EX-16/03/2023-37641918-2161</t>
  </si>
  <si>
    <t>EX-16/03/2023-37641918-2162</t>
  </si>
  <si>
    <t>EX-16/03/2023-37641918-2163</t>
  </si>
  <si>
    <t>EX-16/03/2023-37641918-2164</t>
  </si>
  <si>
    <t>EX-16/03/2023-37641918-2165</t>
  </si>
  <si>
    <t>EX-16/03/2023-37641918-2166</t>
  </si>
  <si>
    <t>EX-16/03/2023-37641918-2167</t>
  </si>
  <si>
    <t>EX-16/03/2023-37641918-2168</t>
  </si>
  <si>
    <t>EX-16/03/2023-37641918-2169</t>
  </si>
  <si>
    <t>EX-16/03/2023-37641918-2170</t>
  </si>
  <si>
    <t>EX-16/03/2023-37641918-2171</t>
  </si>
  <si>
    <t>EX-16/03/2023-37641918-2172</t>
  </si>
  <si>
    <t>EX-16/03/2023-37641918-2173</t>
  </si>
  <si>
    <t>EX-16/03/2023-37641918-2174</t>
  </si>
  <si>
    <t>EX-16/03/2023-37641918-2175</t>
  </si>
  <si>
    <t>EX-16/03/2023-37641918-2176</t>
  </si>
  <si>
    <t>EX-16/03/2023-37641918-2177</t>
  </si>
  <si>
    <t>EX-16/03/2023-37641918-2178</t>
  </si>
  <si>
    <t>EX-16/03/2023-37641918-2179</t>
  </si>
  <si>
    <t>EX-16/03/2023-37641918-2180</t>
  </si>
  <si>
    <t>EX-16/03/2023-37641918-2181</t>
  </si>
  <si>
    <t>EX-16/03/2023-37641918-2182</t>
  </si>
  <si>
    <t>EX-16/03/2023-37641918-2183</t>
  </si>
  <si>
    <t>EX-16/03/2023-37641918-2184</t>
  </si>
  <si>
    <t>EX-16/03/2023-37641918-2185</t>
  </si>
  <si>
    <t>EX-16/03/2023-37641918-2186</t>
  </si>
  <si>
    <t>EX-16/03/2023-37641918-2187</t>
  </si>
  <si>
    <t>EX-16/03/2023-37641918-2188</t>
  </si>
  <si>
    <t>NS-16/03/2023-37641918-2189</t>
  </si>
  <si>
    <t>EX-16/03/2023-37641918-2190</t>
  </si>
  <si>
    <t>EX-16/03/2023-37641918-2191</t>
  </si>
  <si>
    <t>EX-16/03/2023-37641918-2192</t>
  </si>
  <si>
    <t>EX-16/03/2023-37641918-2193</t>
  </si>
  <si>
    <t>EX-16/03/2023-37641918-2194</t>
  </si>
  <si>
    <t>EX-16/03/2023-37641918-2195</t>
  </si>
  <si>
    <t>EX-16/03/2023-37641918-2196</t>
  </si>
  <si>
    <t>EX-16/03/2023-37641918-2197</t>
  </si>
  <si>
    <t>EX-16/03/2023-37641918-2198</t>
  </si>
  <si>
    <t>EX-16/03/2023-37641918-2199</t>
  </si>
  <si>
    <t>EX-16/03/2023-37641918-2200</t>
  </si>
  <si>
    <t>EX-16/03/2023-37641918-2201</t>
  </si>
  <si>
    <t>EX-16/03/2023-37641918-2202</t>
  </si>
  <si>
    <t>EX-16/03/2023-37641918-2203</t>
  </si>
  <si>
    <t>EX-16/03/2023-37641918-2204</t>
  </si>
  <si>
    <t>EX-16/03/2023-37641918-2205</t>
  </si>
  <si>
    <t>EX-16/03/2023-37641918-2206</t>
  </si>
  <si>
    <t>EX-16/03/2023-37641918-2207</t>
  </si>
  <si>
    <t>EX-16/03/2023-37641918-2208</t>
  </si>
  <si>
    <t>EX-16/03/2023-37641918-2209</t>
  </si>
  <si>
    <t>EX-16/03/2023-37641918-2210</t>
  </si>
  <si>
    <t>EX-16/03/2023-37641918-2211</t>
  </si>
  <si>
    <t>EX-16/03/2023-37641918-2212</t>
  </si>
  <si>
    <t>EX-16/03/2023-37641918-2213</t>
  </si>
  <si>
    <t>EX-16/03/2023-37641918-2214</t>
  </si>
  <si>
    <t>EX-16/03/2023-37641918-2215</t>
  </si>
  <si>
    <t>EX-16/03/2023-37641918-2216</t>
  </si>
  <si>
    <t>EX-16/03/2023-37641918-2217</t>
  </si>
  <si>
    <t>EX-16/03/2023-37641918-2218</t>
  </si>
  <si>
    <t>EX-16/03/2023-37641918-2219</t>
  </si>
  <si>
    <t>EX-16/03/2023-37641918-2220</t>
  </si>
  <si>
    <t>EX-16/03/2023-37641918-2221</t>
  </si>
  <si>
    <t>EX-16/03/2023-37641918-2222</t>
  </si>
  <si>
    <t>EX-16/03/2023-37641918-2223</t>
  </si>
  <si>
    <t>EX-16/03/2023-37641918-2224</t>
  </si>
  <si>
    <t>EX-16/03/2023-37641918-2225</t>
  </si>
  <si>
    <t>EX-16/03/2023-37641918-2226</t>
  </si>
  <si>
    <t>EX-16/03/2023-37641918-2227</t>
  </si>
  <si>
    <t>EX-16/03/2023-37641918-2228</t>
  </si>
  <si>
    <t>EX-16/03/2023-37641918-2229</t>
  </si>
  <si>
    <t>EX-16/03/2023-37641918-2230</t>
  </si>
  <si>
    <t>EX-16/03/2023-37641918-2231</t>
  </si>
  <si>
    <t>EX-16/03/2023-37641918-2232</t>
  </si>
  <si>
    <t>EX-16/03/2023-37641918-2233</t>
  </si>
  <si>
    <t>EX-16/03/2023-37641918-2234</t>
  </si>
  <si>
    <t>EX-16/03/2023-37641918-2235</t>
  </si>
  <si>
    <t>EX-16/03/2023-37641918-2236</t>
  </si>
  <si>
    <t>EX-16/03/2023-37641918-2237</t>
  </si>
  <si>
    <t>EX-16/03/2023-37641918-2238</t>
  </si>
  <si>
    <t>EX-16/03/2023-37641918-2239</t>
  </si>
  <si>
    <t>EX-16/03/2023-37641918-2240</t>
  </si>
  <si>
    <t>EX-16/03/2023-37641918-2241</t>
  </si>
  <si>
    <t>EX-16/03/2023-37641918-2242</t>
  </si>
  <si>
    <t>EX-16/03/2023-37641918-2243</t>
  </si>
  <si>
    <t>EX-16/03/2023-37641918-2244</t>
  </si>
  <si>
    <t>EX-16/03/2023-37641918-2245</t>
  </si>
  <si>
    <t>EX-16/03/2023-37641918-2246</t>
  </si>
  <si>
    <t>EX-16/03/2023-37641918-2247</t>
  </si>
  <si>
    <t>EX-16/03/2023-37641918-2248</t>
  </si>
  <si>
    <t>EX-16/03/2023-37641918-2249</t>
  </si>
  <si>
    <t>EX-16/03/2023-37641918-2250</t>
  </si>
  <si>
    <t>EX-16/03/2023-37641918-2251</t>
  </si>
  <si>
    <t>EX-16/03/2023-37641918-2252</t>
  </si>
  <si>
    <t>EX-16/03/2023-37641918-2253</t>
  </si>
  <si>
    <t>EX-16/03/2023-37641918-2254</t>
  </si>
  <si>
    <t>EX-16/03/2023-37641918-2255</t>
  </si>
  <si>
    <t>EX-16/03/2023-37641918-2256</t>
  </si>
  <si>
    <t>EX-16/03/2023-37641918-2257</t>
  </si>
  <si>
    <t>EX-16/03/2023-37641918-2258</t>
  </si>
  <si>
    <t>EX-16/03/2023-37641918-2259</t>
  </si>
  <si>
    <t>NS-16/03/2023-37641918-2260</t>
  </si>
  <si>
    <t>EX-16/03/2023-37641918-2261</t>
  </si>
  <si>
    <t>EX-16/03/2023-37641918-2262</t>
  </si>
  <si>
    <t>EX-16/03/2023-37641918-2263</t>
  </si>
  <si>
    <t>EX-16/03/2023-37641918-2264</t>
  </si>
  <si>
    <t>EX-16/03/2023-37641918-2265</t>
  </si>
  <si>
    <t>EX-16/03/2023-37641918-2266</t>
  </si>
  <si>
    <t>EX-16/03/2023-37641918-2267</t>
  </si>
  <si>
    <t>EX-16/03/2023-37641918-2268</t>
  </si>
  <si>
    <t>EX-16/03/2023-37641918-2269</t>
  </si>
  <si>
    <t>EX-16/03/2023-37641918-2270</t>
  </si>
  <si>
    <t>EX-16/03/2023-37641918-2271</t>
  </si>
  <si>
    <t>EX-16/03/2023-37641918-2272</t>
  </si>
  <si>
    <t>EX-16/03/2023-37641918-2273</t>
  </si>
  <si>
    <t>EX-16/03/2023-37641918-2274</t>
  </si>
  <si>
    <t>EX-16/03/2023-37641918-2275</t>
  </si>
  <si>
    <t>EX-16/03/2023-37641918-2276</t>
  </si>
  <si>
    <t>EX-16/03/2023-37641918-2277</t>
  </si>
  <si>
    <t>EX-16/03/2023-37641918-2278</t>
  </si>
  <si>
    <t>EX-16/03/2023-37641918-2279</t>
  </si>
  <si>
    <t>EX-16/03/2023-37641918-2280</t>
  </si>
  <si>
    <t>EX-16/03/2023-37641918-2281</t>
  </si>
  <si>
    <t>EX-16/03/2023-37641918-2282</t>
  </si>
  <si>
    <t>EX-16/03/2023-37641918-2283</t>
  </si>
  <si>
    <t>EX-16/03/2023-37641918-2284</t>
  </si>
  <si>
    <t>EX-16/03/2023-37641918-2285</t>
  </si>
  <si>
    <t>EX-16/03/2023-37641918-2286</t>
  </si>
  <si>
    <t>EX-16/03/2023-37641918-2287</t>
  </si>
  <si>
    <t>EX-16/03/2023-37641918-2288</t>
  </si>
  <si>
    <t>EX-16/03/2023-37641918-2289</t>
  </si>
  <si>
    <t>EX-16/03/2023-37641918-2290</t>
  </si>
  <si>
    <t>EX-16/03/2023-37641918-2291</t>
  </si>
  <si>
    <t>EX-16/03/2023-37641918-2292</t>
  </si>
  <si>
    <t>EX-16/03/2023-37641918-2293</t>
  </si>
  <si>
    <t>EX-16/03/2023-37641918-2294</t>
  </si>
  <si>
    <t>EX-16/03/2023-37641918-2295</t>
  </si>
  <si>
    <t>EX-16/03/2023-37641918-2296</t>
  </si>
  <si>
    <t>EX-16/03/2023-37641918-2297</t>
  </si>
  <si>
    <t>EX-16/03/2023-37641918-2298</t>
  </si>
  <si>
    <t>EX-16/03/2023-37641918-2299</t>
  </si>
  <si>
    <t>EX-16/03/2023-37641918-2300</t>
  </si>
  <si>
    <t>EX-16/03/2023-37641918-2301</t>
  </si>
  <si>
    <t>EX-16/03/2023-37641918-2302</t>
  </si>
  <si>
    <t>EX-16/03/2023-37641918-2303</t>
  </si>
  <si>
    <t>EX-16/03/2023-37641918-2304</t>
  </si>
  <si>
    <t>EX-16/03/2023-37641918-2305</t>
  </si>
  <si>
    <t>EX-16/03/2023-37641918-2306</t>
  </si>
  <si>
    <t>EX-16/03/2023-37641918-2307</t>
  </si>
  <si>
    <t>EX-16/03/2023-37641918-2308</t>
  </si>
  <si>
    <t>EX-16/03/2023-37641918-2309</t>
  </si>
  <si>
    <t>EX-16/03/2023-37641918-2310</t>
  </si>
  <si>
    <t>EX-16/03/2023-37641918-2311</t>
  </si>
  <si>
    <t>EX-16/03/2023-37641918-2312</t>
  </si>
  <si>
    <t>EX-16/03/2023-37641918-2313</t>
  </si>
  <si>
    <t>EX-16/03/2023-37641918-2314</t>
  </si>
  <si>
    <t>EX-16/03/2023-37641918-2315</t>
  </si>
  <si>
    <t>EX-16/03/2023-37641918-2316</t>
  </si>
  <si>
    <t>EX-16/03/2023-37641918-2317</t>
  </si>
  <si>
    <t>EX-16/03/2023-37641918-2318</t>
  </si>
  <si>
    <t>EX-16/03/2023-37641918-2319</t>
  </si>
  <si>
    <t>EX-16/03/2023-37641918-2320</t>
  </si>
  <si>
    <t>EX-16/03/2023-37641918-2321</t>
  </si>
  <si>
    <t>EX-16/03/2023-37641918-2322</t>
  </si>
  <si>
    <t>EX-16/03/2023-37641918-2323</t>
  </si>
  <si>
    <t>EX-16/03/2023-37641918-2324</t>
  </si>
  <si>
    <t>EX-16/03/2023-37641918-2325</t>
  </si>
  <si>
    <t>EX-16/03/2023-37641918-2326</t>
  </si>
  <si>
    <t>EX-16/03/2023-37641918-2327</t>
  </si>
  <si>
    <t>EX-16/03/2023-37641918-2328</t>
  </si>
  <si>
    <t>EX-16/03/2023-37641918-2329</t>
  </si>
  <si>
    <t>EX-16/03/2023-37641918-2330</t>
  </si>
  <si>
    <t>EX-16/03/2023-37641918-2331</t>
  </si>
  <si>
    <t>EX-16/03/2023-37641918-2332</t>
  </si>
  <si>
    <t>EX-16/03/2023-37641918-2333</t>
  </si>
  <si>
    <t>EX-16/03/2023-37641918-2334</t>
  </si>
  <si>
    <t>EX-16/03/2023-37641918-2335</t>
  </si>
  <si>
    <t>EX-16/03/2023-37641918-2336</t>
  </si>
  <si>
    <t>EX-16/03/2023-37641918-2337</t>
  </si>
  <si>
    <t>EX-16/03/2023-37641918-2338</t>
  </si>
  <si>
    <t>EX-16/03/2023-37641918-2339</t>
  </si>
  <si>
    <t>EX-16/03/2023-37641918-2340</t>
  </si>
  <si>
    <t>EX-16/03/2023-37641918-2341</t>
  </si>
  <si>
    <t>EX-16/03/2023-37641918-2342</t>
  </si>
  <si>
    <t>EX-16/03/2023-37641918-2343</t>
  </si>
  <si>
    <t>EX-16/03/2023-37641918-2344</t>
  </si>
  <si>
    <t>EX-16/03/2023-37641918-2345</t>
  </si>
  <si>
    <t>EX-16/03/2023-37641918-2346</t>
  </si>
  <si>
    <t>EX-16/03/2023-37641918-2347</t>
  </si>
  <si>
    <t>EX-16/03/2023-37641918-2348</t>
  </si>
  <si>
    <t>EX-16/03/2023-37641918-2349</t>
  </si>
  <si>
    <t>EX-16/03/2023-37641918-2350</t>
  </si>
  <si>
    <t>EX-16/03/2023-37641918-2351</t>
  </si>
  <si>
    <t>EX-16/03/2023-37641918-2352</t>
  </si>
  <si>
    <t>EX-16/03/2023-37641918-2353</t>
  </si>
  <si>
    <t>EX-16/03/2023-37641918-2354</t>
  </si>
  <si>
    <t>EX-16/03/2023-37641918-2355</t>
  </si>
  <si>
    <t>EX-16/03/2023-37641918-2356</t>
  </si>
  <si>
    <t>EX-16/03/2023-37641918-2357</t>
  </si>
  <si>
    <t>EX-16/03/2023-37641918-2358</t>
  </si>
  <si>
    <t>EX-16/03/2023-37641918-2359</t>
  </si>
  <si>
    <t>EX-16/03/2023-37641918-2360</t>
  </si>
  <si>
    <t>EX-16/03/2023-37641918-2361</t>
  </si>
  <si>
    <t>EX-16/03/2023-37641918-2362</t>
  </si>
  <si>
    <t>EX-16/03/2023-37641918-2363</t>
  </si>
  <si>
    <t>EX-16/03/2023-37641918-2364</t>
  </si>
  <si>
    <t>EX-16/03/2023-37641918-2365</t>
  </si>
  <si>
    <t>EX-16/03/2023-37641918-2366</t>
  </si>
  <si>
    <t>EX-16/03/2023-37641918-2367</t>
  </si>
  <si>
    <t>EX-16/03/2023-37641918-2368</t>
  </si>
  <si>
    <t>EX-16/03/2023-37641918-2369</t>
  </si>
  <si>
    <t>EX-16/03/2023-37641918-2370</t>
  </si>
  <si>
    <t>EX-16/03/2023-37641918-2371</t>
  </si>
  <si>
    <t>EX-16/03/2023-37641918-2372</t>
  </si>
  <si>
    <t>EX-16/03/2023-37641918-2373</t>
  </si>
  <si>
    <t>EX-16/03/2023-37641918-2374</t>
  </si>
  <si>
    <t>EX-16/03/2023-37641918-2375</t>
  </si>
  <si>
    <t>EX-16/03/2023-37641918-2376</t>
  </si>
  <si>
    <t>EX-16/03/2023-37641918-2377</t>
  </si>
  <si>
    <t>EX-16/03/2023-37641918-2378</t>
  </si>
  <si>
    <t>EX-16/03/2023-37641918-2379</t>
  </si>
  <si>
    <t>EX-16/03/2023-37641918-2380</t>
  </si>
  <si>
    <t>EX-16/03/2023-37641918-2381</t>
  </si>
  <si>
    <t>EX-16/03/2023-37641918-2382</t>
  </si>
  <si>
    <t>EX-16/03/2023-37641918-2383</t>
  </si>
  <si>
    <t>EX-16/03/2023-37641918-2384</t>
  </si>
  <si>
    <t>EX-16/03/2023-37641918-2385</t>
  </si>
  <si>
    <t>EX-16/03/2023-37641918-2386</t>
  </si>
  <si>
    <t>EX-16/03/2023-37641918-2387</t>
  </si>
  <si>
    <t>EX-16/03/2023-37641918-2388</t>
  </si>
  <si>
    <t>EX-16/03/2023-37641918-2389</t>
  </si>
  <si>
    <t>EX-16/03/2023-37641918-2390</t>
  </si>
  <si>
    <t>EX-16/03/2023-37641918-2391</t>
  </si>
  <si>
    <t>EX-16/03/2023-37641918-2392</t>
  </si>
  <si>
    <t>EX-16/03/2023-37641918-2393</t>
  </si>
  <si>
    <t>EX-16/03/2023-37641918-2394</t>
  </si>
  <si>
    <t>EX-16/03/2023-37641918-2395</t>
  </si>
  <si>
    <t>EX-16/03/2023-37641918-2396</t>
  </si>
  <si>
    <t>EX-16/03/2023-37641918-2397</t>
  </si>
  <si>
    <t>EX-16/03/2023-37641918-2398</t>
  </si>
  <si>
    <t>EX-16/03/2023-37641918-2399</t>
  </si>
  <si>
    <t>EX-16/03/2023-37641918-2400</t>
  </si>
  <si>
    <t>EX-16/03/2023-37641918-2401</t>
  </si>
  <si>
    <t>EX-16/03/2023-37641918-2402</t>
  </si>
  <si>
    <t>EX-16/03/2023-37641918-2403</t>
  </si>
  <si>
    <t>EX-16/03/2023-37641918-2404</t>
  </si>
  <si>
    <t>EX-16/03/2023-37641918-2405</t>
  </si>
  <si>
    <t>EX-16/03/2023-37641918-2406</t>
  </si>
  <si>
    <t>EX-16/03/2023-37641918-2407</t>
  </si>
  <si>
    <t>EX-16/03/2023-37641918-2408</t>
  </si>
  <si>
    <t>EX-16/03/2023-37641918-2409</t>
  </si>
  <si>
    <t>EX-16/03/2023-37641918-2410</t>
  </si>
  <si>
    <t>EX-16/03/2023-37641918-2411</t>
  </si>
  <si>
    <t>EX-16/03/2023-37641918-2412</t>
  </si>
  <si>
    <t>EX-16/03/2023-37641918-2413</t>
  </si>
  <si>
    <t>EX-16/03/2023-37641918-2414</t>
  </si>
  <si>
    <t>EX-16/03/2023-37641918-2415</t>
  </si>
  <si>
    <t>EX-16/03/2023-37641918-2416</t>
  </si>
  <si>
    <t>EX-16/03/2023-37641918-2417</t>
  </si>
  <si>
    <t>EX-16/03/2023-37641918-2418</t>
  </si>
  <si>
    <t>EX-16/03/2023-37641918-2419</t>
  </si>
  <si>
    <t>EX-16/03/2023-37641918-2420</t>
  </si>
  <si>
    <t>EX-16/03/2023-37641918-2421</t>
  </si>
  <si>
    <t>EX-16/03/2023-37641918-2422</t>
  </si>
  <si>
    <t>EX-16/03/2023-37641918-2423</t>
  </si>
  <si>
    <t>EX-16/03/2023-37641918-2424</t>
  </si>
  <si>
    <t>EX-16/03/2023-37641918-2425</t>
  </si>
  <si>
    <t>EX-16/03/2023-37641918-2426</t>
  </si>
  <si>
    <t>EX-16/03/2023-37641918-2427</t>
  </si>
  <si>
    <t>EX-16/03/2023-37641918-2428</t>
  </si>
  <si>
    <t>EX-16/03/2023-37641918-2429</t>
  </si>
  <si>
    <t>EX-16/03/2023-37641918-2430</t>
  </si>
  <si>
    <t>EX-16/03/2023-37641918-2431</t>
  </si>
  <si>
    <t>EX-16/03/2023-37641918-2432</t>
  </si>
  <si>
    <t>EX-16/03/2023-37641918-2433</t>
  </si>
  <si>
    <t>EX-16/03/2023-37641918-2434</t>
  </si>
  <si>
    <t>EX-16/03/2023-37641918-2435</t>
  </si>
  <si>
    <t>EX-16/03/2023-37641918-2436</t>
  </si>
  <si>
    <t>EX-16/03/2023-37641918-2437</t>
  </si>
  <si>
    <t>EX-16/03/2023-37641918-2438</t>
  </si>
  <si>
    <t>EX-16/03/2023-37641918-2439</t>
  </si>
  <si>
    <t>EX-16/03/2023-37641918-2440</t>
  </si>
  <si>
    <t>EX-16/03/2023-37641918-2441</t>
  </si>
  <si>
    <t>BR-16/03/2023-37641918-2442</t>
  </si>
  <si>
    <t>EX-16/03/2023-37641918-2443</t>
  </si>
  <si>
    <t>EX-16/03/2023-37641918-2444</t>
  </si>
  <si>
    <t>EX-16/03/2023-37641918-2445</t>
  </si>
  <si>
    <t>EX-16/03/2023-37641918-2446</t>
  </si>
  <si>
    <t>EX-16/03/2023-37641918-2447</t>
  </si>
  <si>
    <t>EX-16/03/2023-37641918-2448</t>
  </si>
  <si>
    <t>EX-16/03/2023-37641918-2449</t>
  </si>
  <si>
    <t>EX-16/03/2023-37641918-2450</t>
  </si>
  <si>
    <t>EX-16/03/2023-37641918-2451</t>
  </si>
  <si>
    <t>EX-16/03/2023-37641918-2452</t>
  </si>
  <si>
    <t>EX-16/03/2023-37641918-2453</t>
  </si>
  <si>
    <t>EX-16/03/2023-37641918-2454</t>
  </si>
  <si>
    <t>EX-16/03/2023-37641918-2455</t>
  </si>
  <si>
    <t>EX-16/03/2023-37641918-2456</t>
  </si>
  <si>
    <t>EX-16/03/2023-37641918-2457</t>
  </si>
  <si>
    <t>EX-16/03/2023-37641918-2458</t>
  </si>
  <si>
    <t>EX-16/03/2023-37641918-2459</t>
  </si>
  <si>
    <t>EX-16/03/2023-37641918-2460</t>
  </si>
  <si>
    <t>EX-16/03/2023-37641918-2461</t>
  </si>
  <si>
    <t>EX-16/03/2023-37641918-2462</t>
  </si>
  <si>
    <t>EX-16/03/2023-37641918-2463</t>
  </si>
  <si>
    <t>EX-16/03/2023-37641918-2464</t>
  </si>
  <si>
    <t>EX-16/03/2023-37641918-2465</t>
  </si>
  <si>
    <t>EX-16/03/2023-37641918-2466</t>
  </si>
  <si>
    <t>EX-16/03/2023-37641918-2467</t>
  </si>
  <si>
    <t>EX-16/03/2023-37641918-2468</t>
  </si>
  <si>
    <t>EX-16/03/2023-37641918-2469</t>
  </si>
  <si>
    <t>EX-16/03/2023-37641918-2470</t>
  </si>
  <si>
    <t>EX-16/03/2023-37641918-2471</t>
  </si>
  <si>
    <t>EX-16/03/2023-37641918-2472</t>
  </si>
  <si>
    <t>EX-16/03/2023-37641918-2473</t>
  </si>
  <si>
    <t>EX-16/03/2023-37641918-2474</t>
  </si>
  <si>
    <t>EX-16/03/2023-37641918-2475</t>
  </si>
  <si>
    <t>EX-16/03/2023-37641918-2476</t>
  </si>
  <si>
    <t>EX-16/03/2023-37641918-2477</t>
  </si>
  <si>
    <t>EX-16/03/2023-37641918-2478</t>
  </si>
  <si>
    <t>EX-16/03/2023-37641918-2479</t>
  </si>
  <si>
    <t>EX-16/03/2023-37641918-2480</t>
  </si>
  <si>
    <t>EX-16/03/2023-37641918-2481</t>
  </si>
  <si>
    <t>EX-16/03/2023-37641918-2482</t>
  </si>
  <si>
    <t>EX-16/03/2023-37641918-2483</t>
  </si>
  <si>
    <t>EX-16/03/2023-37641918-2484</t>
  </si>
  <si>
    <t>EX-16/03/2023-37641918-2485</t>
  </si>
  <si>
    <t>EX-16/03/2023-37641918-2486</t>
  </si>
  <si>
    <t>EX-16/03/2023-37641918-2487</t>
  </si>
  <si>
    <t>EX-16/03/2023-37641918-2488</t>
  </si>
  <si>
    <t>EX-16/03/2023-37641918-2489</t>
  </si>
  <si>
    <t>BR-16/03/2023-37641918-2490</t>
  </si>
  <si>
    <t>BR-16/03/2023-37641918-2491</t>
  </si>
  <si>
    <t>BR-16/03/2023-37641918-2492</t>
  </si>
  <si>
    <t>BR-16/03/2023-37641918-2493</t>
  </si>
  <si>
    <t>BR-16/03/2023-37641918-2494</t>
  </si>
  <si>
    <t>BR-16/03/2023-37641918-2495</t>
  </si>
  <si>
    <t>BR-16/03/2023-37641918-2496</t>
  </si>
  <si>
    <t>BR-16/03/2023-37641918-2497</t>
  </si>
  <si>
    <t>BR-16/03/2023-37641918-2498</t>
  </si>
  <si>
    <t>BR-16/03/2023-37641918-2499</t>
  </si>
  <si>
    <t>BR-16/03/2023-37641918-2500</t>
  </si>
  <si>
    <t>BR-16/03/2023-37641918-2501</t>
  </si>
  <si>
    <t>BR-16/03/2023-37641918-2502</t>
  </si>
  <si>
    <t>BR-16/03/2023-37641918-2503</t>
  </si>
  <si>
    <t>BR-16/03/2023-37641918-2504</t>
  </si>
  <si>
    <t>BR-16/03/2023-37641918-2505</t>
  </si>
  <si>
    <t>BR-16/03/2023-37641918-2506</t>
  </si>
  <si>
    <t>BR-16/03/2023-37641918-2507</t>
  </si>
  <si>
    <t>BR-16/03/2023-37641918-2508</t>
  </si>
  <si>
    <t>BR-16/03/2023-37641918-2509</t>
  </si>
  <si>
    <t>BR-16/03/2023-37641918-2510</t>
  </si>
  <si>
    <t>BR-16/03/2023-37641918-2511</t>
  </si>
  <si>
    <t>BR-16/03/2023-37641918-2512</t>
  </si>
  <si>
    <t>BR-16/03/2023-37641918-2513</t>
  </si>
  <si>
    <t>BR-16/03/2023-37641918-2514</t>
  </si>
  <si>
    <t>BR-16/03/2023-37641918-2515</t>
  </si>
  <si>
    <t>BR-16/03/2023-37641918-2516</t>
  </si>
  <si>
    <t>BR-16/03/2023-37641918-2517</t>
  </si>
  <si>
    <t>BR-16/03/2023-37641918-2518</t>
  </si>
  <si>
    <t>BR-16/03/2023-37641918-2519</t>
  </si>
  <si>
    <t>BR-16/03/2023-37641918-2520</t>
  </si>
  <si>
    <t>BR-16/03/2023-37641918-2521</t>
  </si>
  <si>
    <t>BR-16/03/2023-37641918-2522</t>
  </si>
  <si>
    <t>BR-16/03/2023-37641918-2523</t>
  </si>
  <si>
    <t>BR-16/03/2023-37641918-2524</t>
  </si>
  <si>
    <t>BR-16/03/2023-37641918-2525</t>
  </si>
  <si>
    <t>BR-16/03/2023-37641918-2526</t>
  </si>
  <si>
    <t>NS-16/03/2023-37641918-2527</t>
  </si>
  <si>
    <t>CO-16/03/2023-37641918-2528</t>
  </si>
  <si>
    <t>BR-16/03/2023-37641918-2529</t>
  </si>
  <si>
    <t>BR-16/03/2023-37641918-2530</t>
  </si>
  <si>
    <t>BR-16/03/2023-37641918-2531</t>
  </si>
  <si>
    <t>BR-16/03/2023-37641918-2532</t>
  </si>
  <si>
    <t>BR-16/03/2023-37641918-2533</t>
  </si>
  <si>
    <t>BR-16/03/2023-37641918-2534</t>
  </si>
  <si>
    <t>EX-16/03/2023-37641918-2535</t>
  </si>
  <si>
    <t>EX-16/03/2023-37641918-2536</t>
  </si>
  <si>
    <t>EX-16/03/2023-37641918-2537</t>
  </si>
  <si>
    <t>EX-16/03/2023-37641918-2538</t>
  </si>
  <si>
    <t>EX-16/03/2023-37641918-2539</t>
  </si>
  <si>
    <t>EX-16/03/2023-37641918-2540</t>
  </si>
  <si>
    <t>EX-16/03/2023-37641918-2541</t>
  </si>
  <si>
    <t>EX-16/03/2023-37641918-2542</t>
  </si>
  <si>
    <t>EX-16/03/2023-37641918-2543</t>
  </si>
  <si>
    <t>EX-16/03/2023-37641918-2544</t>
  </si>
  <si>
    <t>EX-16/03/2023-37641918-2545</t>
  </si>
  <si>
    <t>EX-16/03/2023-37641918-2546</t>
  </si>
  <si>
    <t>EX-16/03/2023-37641918-2547</t>
  </si>
  <si>
    <t>EX-16/03/2023-37641918-2548</t>
  </si>
  <si>
    <t>EX-16/03/2023-37641918-2549</t>
  </si>
  <si>
    <t>EX-16/03/2023-37641918-2550</t>
  </si>
  <si>
    <t>EX-16/03/2023-37641918-2551</t>
  </si>
  <si>
    <t>EX-16/03/2023-37641918-2552</t>
  </si>
  <si>
    <t>EX-16/03/2023-37641918-2553</t>
  </si>
  <si>
    <t>EX-16/03/2023-37641918-2554</t>
  </si>
  <si>
    <t>EX-16/03/2023-37641918-2555</t>
  </si>
  <si>
    <t>EX-16/03/2023-37641918-2556</t>
  </si>
  <si>
    <t>EX-16/03/2023-37641918-2557</t>
  </si>
  <si>
    <t>EX-16/03/2023-37641918-2558</t>
  </si>
  <si>
    <t>EX-16/03/2023-37641918-2559</t>
  </si>
  <si>
    <t>EX-16/03/2023-37641918-2560</t>
  </si>
  <si>
    <t>EX-16/03/2023-37641918-2561</t>
  </si>
  <si>
    <t>EX-16/03/2023-37641918-2562</t>
  </si>
  <si>
    <t>EX-16/03/2023-37641918-2563</t>
  </si>
  <si>
    <t>EX-16/03/2023-37641918-2564</t>
  </si>
  <si>
    <t>EX-16/03/2023-37641918-2565</t>
  </si>
  <si>
    <t>EX-16/03/2023-37641918-2566</t>
  </si>
  <si>
    <t>EX-16/03/2023-37641918-2567</t>
  </si>
  <si>
    <t>EX-16/03/2023-37641918-2568</t>
  </si>
  <si>
    <t>EX-16/03/2023-37641918-2569</t>
  </si>
  <si>
    <t>EX-16/03/2023-37641918-2570</t>
  </si>
  <si>
    <t>EX-16/03/2023-37641918-2571</t>
  </si>
  <si>
    <t>EX-16/03/2023-37641918-2572</t>
  </si>
  <si>
    <t>EX-16/03/2023-37641918-2573</t>
  </si>
  <si>
    <t>EX-16/03/2023-37641918-2574</t>
  </si>
  <si>
    <t>EX-16/03/2023-37641918-2575</t>
  </si>
  <si>
    <t>EX-16/03/2023-37641918-2576</t>
  </si>
  <si>
    <t>EX-16/03/2023-37641918-2577</t>
  </si>
  <si>
    <t>EX-16/03/2023-37641918-2578</t>
  </si>
  <si>
    <t>EX-16/03/2023-37641918-2579</t>
  </si>
  <si>
    <t>EX-16/03/2023-37641918-2580</t>
  </si>
  <si>
    <t>EX-16/03/2023-37641918-2581</t>
  </si>
  <si>
    <t>EX-16/03/2023-37641918-2582</t>
  </si>
  <si>
    <t>EX-16/03/2023-37641918-2583</t>
  </si>
  <si>
    <t>EX-16/03/2023-37641918-2584</t>
  </si>
  <si>
    <t>EX-16/03/2023-37641918-2585</t>
  </si>
  <si>
    <t>EX-16/03/2023-37641918-2586</t>
  </si>
  <si>
    <t>EX-16/03/2023-37641918-2587</t>
  </si>
  <si>
    <t>EX-16/03/2023-37641918-2588</t>
  </si>
  <si>
    <t>EX-16/03/2023-37641918-2589</t>
  </si>
  <si>
    <t>EX-16/03/2023-37641918-2590</t>
  </si>
  <si>
    <t>EX-16/03/2023-37641918-2591</t>
  </si>
  <si>
    <t>EX-16/03/2023-37641918-2592</t>
  </si>
  <si>
    <t>EX-16/03/2023-37641918-2593</t>
  </si>
  <si>
    <t>EX-16/03/2023-37641918-2594</t>
  </si>
  <si>
    <t>CO-16/03/2023-37641918-2595</t>
  </si>
  <si>
    <t>CO-16/03/2023-37641918-2596</t>
  </si>
  <si>
    <t>CO-16/03/2023-37641918-2597</t>
  </si>
  <si>
    <t>BR-16/03/2023-37641918-2598</t>
  </si>
  <si>
    <t>CO-16/03/2023-37641918-2599</t>
  </si>
  <si>
    <t>BR-16/03/2023-37641918-2600</t>
  </si>
  <si>
    <t>NS-16/03/2023-37641918-2601</t>
  </si>
  <si>
    <t>BR-16/03/2023-37641918-2602</t>
  </si>
  <si>
    <t>NS-16/03/2023-37641918-2603</t>
  </si>
  <si>
    <t>BR-16/03/2023-37641918-2604</t>
  </si>
  <si>
    <t>BR-16/03/2023-37641918-2605</t>
  </si>
  <si>
    <t>NS-16/03/2023-37641918-2606</t>
  </si>
  <si>
    <t>BR-16/03/2023-37641918-2607</t>
  </si>
  <si>
    <t>BR-16/03/2023-37641918-2608</t>
  </si>
  <si>
    <t>BR-16/03/2023-37641918-2610</t>
  </si>
  <si>
    <t>BR-16/03/2023-37641918-2611</t>
  </si>
  <si>
    <t>BR-16/03/2023-37641918-2612</t>
  </si>
  <si>
    <t>BR-16/03/2023-37641918-2613</t>
  </si>
  <si>
    <t>BR-16/03/2023-37641918-2614</t>
  </si>
  <si>
    <t>RE-16/03/2023-37641918-2615</t>
  </si>
  <si>
    <t>RE-16/03/2023-37641918-2616</t>
  </si>
  <si>
    <t>BR-16/03/2023-37641918-2617</t>
  </si>
  <si>
    <t>RE-16/03/2023-37641918-2618</t>
  </si>
  <si>
    <t>BR-16/03/2023-37641918-2619</t>
  </si>
  <si>
    <t>BR-16/03/2023-37641918-2620</t>
  </si>
  <si>
    <t>CO-16/03/2023-37641918-2621</t>
  </si>
  <si>
    <t>RE-16/03/2023-37641918-2622</t>
  </si>
  <si>
    <t>RE-16/03/2023-37641918-2623</t>
  </si>
  <si>
    <t>CO-16/03/2023-37641918-2624</t>
  </si>
  <si>
    <t>BR-16/03/2023-37641918-2625</t>
  </si>
  <si>
    <t>NS-16/03/2023-37641918-2626</t>
  </si>
  <si>
    <t>BR-16/03/2023-37641918-2627</t>
  </si>
  <si>
    <t>BR-16/03/2023-37641918-2628</t>
  </si>
  <si>
    <t>BR-16/03/2023-37641918-2629</t>
  </si>
  <si>
    <t>BR-16/03/2023-37641918-2630</t>
  </si>
  <si>
    <t>BR-16/03/2023-37641918-2631</t>
  </si>
  <si>
    <t>EX-16/03/2023-37641918-2632</t>
  </si>
  <si>
    <t>EX-16/03/2023-37641918-2633</t>
  </si>
  <si>
    <t>EX-16/03/2023-37641918-2634</t>
  </si>
  <si>
    <t>BR-16/03/2023-37641918-2635</t>
  </si>
  <si>
    <t>BR-16/03/2023-37641918-2636</t>
  </si>
  <si>
    <t>BR-16/03/2023-37641918-2637</t>
  </si>
  <si>
    <t>NS-16/03/2023-37641918-2638</t>
  </si>
  <si>
    <t>BR-16/03/2023-37641918-2639</t>
  </si>
  <si>
    <t>NS-16/03/2023-37641918-2640</t>
  </si>
  <si>
    <t>NS-16/03/2023-37641918-2641</t>
  </si>
  <si>
    <t>EX-16/03/2023-37641918-2642</t>
  </si>
  <si>
    <t>NS-16/03/2023-37641918-2643</t>
  </si>
  <si>
    <t>NS-16/03/2023-37641918-2644</t>
  </si>
  <si>
    <t>NS-16/03/2023-37641918-2645</t>
  </si>
  <si>
    <t>RE-16/03/2023-37641918-2646</t>
  </si>
  <si>
    <t>RE-16/03/2023-37641918-2647</t>
  </si>
  <si>
    <t>RE-16/03/2023-37641918-2648</t>
  </si>
  <si>
    <t>CO-16/03/2023-37641918-2649</t>
  </si>
  <si>
    <t>BR-16/03/2023-37641918-2650</t>
  </si>
  <si>
    <t>BR-16/03/2023-37641918-2651</t>
  </si>
  <si>
    <t>BR-16/03/2023-37641918-2652</t>
  </si>
  <si>
    <t>BR-16/03/2023-37641918-2653</t>
  </si>
  <si>
    <t>BR-16/03/2023-37641918-2654</t>
  </si>
  <si>
    <t>BR-16/03/2023-37641918-2655</t>
  </si>
  <si>
    <t>BR-16/03/2023-37641918-2656</t>
  </si>
  <si>
    <t>BR-16/03/2023-37641918-2657</t>
  </si>
  <si>
    <t>BR-16/03/2023-37641918-2658</t>
  </si>
  <si>
    <t>BR-16/03/2023-37641918-2659</t>
  </si>
  <si>
    <t>BR-16/03/2023-37641918-2660</t>
  </si>
  <si>
    <t>BR-16/03/2023-37641918-2661</t>
  </si>
  <si>
    <t>BR-16/03/2023-37641918-2662</t>
  </si>
  <si>
    <t>BR-16/03/2023-37641918-2663</t>
  </si>
  <si>
    <t>BR-16/03/2023-37641918-2664</t>
  </si>
  <si>
    <t>BR-16/03/2023-37641918-2665</t>
  </si>
  <si>
    <t>EX-16/03/2023-37641918-2666</t>
  </si>
  <si>
    <t>EX-16/03/2023-37641918-2667</t>
  </si>
  <si>
    <t>EX-16/03/2023-37641918-2668</t>
  </si>
  <si>
    <t>EX-16/03/2023-37641918-2669</t>
  </si>
  <si>
    <t>CO-16/03/2023-37641918-2670</t>
  </si>
  <si>
    <t>CO-16/03/2023-37641918-2671</t>
  </si>
  <si>
    <t>NS-16/03/2023-37641918-2672</t>
  </si>
  <si>
    <t>BR-16/03/2023-37641918-2673</t>
  </si>
  <si>
    <t>RE-16/03/2023-37641918-2674</t>
  </si>
  <si>
    <t>RE-16/03/2023-37641918-2675</t>
  </si>
  <si>
    <t>CO-16/03/2023-37641918-2676</t>
  </si>
  <si>
    <t>RE-16/03/2023-37641918-2677</t>
  </si>
  <si>
    <t>BR-16/03/2023-37641918-2678</t>
  </si>
  <si>
    <t>RE-16/03/2023-37641918-2679</t>
  </si>
  <si>
    <t>CO-16/03/2023-37641918-2680</t>
  </si>
  <si>
    <t>NS-16/03/2023-37641918-2681</t>
  </si>
  <si>
    <t>CO-16/03/2023-37641918-2682</t>
  </si>
  <si>
    <t>EX-16/03/2023-37641918-2683</t>
  </si>
  <si>
    <t>EX-16/03/2023-37641918-2684</t>
  </si>
  <si>
    <t>EX-16/03/2023-37641918-2685</t>
  </si>
  <si>
    <t>EX-16/03/2023-37641918-2686</t>
  </si>
  <si>
    <t>EX-16/03/2023-37641918-2687</t>
  </si>
  <si>
    <t>EX-16/03/2023-37641918-2688</t>
  </si>
  <si>
    <t>BR-16/03/2023-37641918-2689</t>
  </si>
  <si>
    <t>BR-16/03/2023-37641918-2690</t>
  </si>
  <si>
    <t>BR-16/03/2023-37641918-2691</t>
  </si>
  <si>
    <t>BR-16/03/2023-37641918-2692</t>
  </si>
  <si>
    <t>BR-16/03/2023-37641918-2693</t>
  </si>
  <si>
    <t>BR-16/03/2023-37641918-2694</t>
  </si>
  <si>
    <t>BR-16/03/2023-37641918-2695</t>
  </si>
  <si>
    <t>BR-16/03/2023-37641918-2696</t>
  </si>
  <si>
    <t>BR-16/03/2023-37641918-2697</t>
  </si>
  <si>
    <t>BR-16/03/2023-37641918-2698</t>
  </si>
  <si>
    <t>RE-16/03/2023-37641918-2699</t>
  </si>
  <si>
    <t>CO-16/03/2023-37641918-2700</t>
  </si>
  <si>
    <t>NS-16/03/2023-37641918-2701</t>
  </si>
  <si>
    <t>NS-16/03/2023-37641918-2702</t>
  </si>
  <si>
    <t>BR-16/03/2023-37641918-2703</t>
  </si>
  <si>
    <t>BR-16/03/2023-37641918-2704</t>
  </si>
  <si>
    <t>BR-16/03/2023-37641918-2705</t>
  </si>
  <si>
    <t>BR-16/03/2023-37641918-2706</t>
  </si>
  <si>
    <t>BR-16/03/2023-37641918-2707</t>
  </si>
  <si>
    <t>BR-16/03/2023-37641918-2708</t>
  </si>
  <si>
    <t>NS-16/03/2023-37641918-2709</t>
  </si>
  <si>
    <t>RE-16/03/2023-37641918-2710</t>
  </si>
  <si>
    <t>RE-16/03/2023-37641918-2711</t>
  </si>
  <si>
    <t>CO-16/03/2023-37641918-2712</t>
  </si>
  <si>
    <t>BR-16/03/2023-37641918-2713</t>
  </si>
  <si>
    <t>BR-16/03/2023-37641918-2714</t>
  </si>
  <si>
    <t>BR-16/03/2023-37641918-2715</t>
  </si>
  <si>
    <t>BR-16/03/2023-37641918-2716</t>
  </si>
  <si>
    <t>BR-16/03/2023-37641918-2717</t>
  </si>
  <si>
    <t>CO-16/03/2023-37641918-2718</t>
  </si>
  <si>
    <t>RE-16/03/2023-37641918-2719</t>
  </si>
  <si>
    <t>NS-16/03/2023-37641918-2720</t>
  </si>
  <si>
    <t>NS-16/03/2023-37641918-2721</t>
  </si>
  <si>
    <t>NS-16/03/2023-37641918-2722</t>
  </si>
  <si>
    <t>NS-16/03/2023-37641918-2723</t>
  </si>
  <si>
    <t>NS-16/03/2023-37641918-2724</t>
  </si>
  <si>
    <t>NS-16/03/2023-37641918-2725</t>
  </si>
  <si>
    <t>NS-16/03/2023-37641918-2726</t>
  </si>
  <si>
    <t>NS-16/03/2023-37641918-2727</t>
  </si>
  <si>
    <t>NS-16/03/2023-37641918-2728</t>
  </si>
  <si>
    <t>NS-16/03/2023-37641918-2729</t>
  </si>
  <si>
    <t>NS-16/03/2023-37641918-2730</t>
  </si>
  <si>
    <t>NS-16/03/2023-37641918-2731</t>
  </si>
  <si>
    <t>NS-16/03/2023-37641918-2732</t>
  </si>
  <si>
    <t>NS-16/03/2023-37641918-2733</t>
  </si>
  <si>
    <t>NS-16/03/2023-37641918-2734</t>
  </si>
  <si>
    <t>NS-16/03/2023-37641918-2735</t>
  </si>
  <si>
    <t>NS-16/03/2023-37641918-2736</t>
  </si>
  <si>
    <t>NS-16/03/2023-37641918-2737</t>
  </si>
  <si>
    <t>NS-16/03/2023-37641918-2738</t>
  </si>
  <si>
    <t>RE-16/03/2023-37641918-2739</t>
  </si>
  <si>
    <t>RE-16/03/2023-37641918-2740</t>
  </si>
  <si>
    <t>CO-16/03/2023-37641918-2741</t>
  </si>
  <si>
    <t>BR-16/03/2023-37641918-2742</t>
  </si>
  <si>
    <t>CO-16/03/2023-37641918-2743</t>
  </si>
  <si>
    <t>BR-16/03/2023-37641918-2744</t>
  </si>
  <si>
    <t>CO-16/03/2023-37641918-2745</t>
  </si>
  <si>
    <t>CO-16/03/2023-37641918-2746</t>
  </si>
  <si>
    <t>RE-16/03/2023-37641918-2747</t>
  </si>
  <si>
    <t>RE-16/03/2023-37641918-2748</t>
  </si>
  <si>
    <t>RE-16/03/2023-37641918-2749</t>
  </si>
  <si>
    <t>RE-16/03/2023-37641918-2750</t>
  </si>
  <si>
    <t>RE-16/03/2023-37641918-2751</t>
  </si>
  <si>
    <t>RE-16/03/2023-37641918-2752</t>
  </si>
  <si>
    <t>EX-16/03/2023-37641918-2753</t>
  </si>
  <si>
    <t>RE-16/03/2023-37641918-2754</t>
  </si>
  <si>
    <t>BR-16/03/2023-37641918-2755</t>
  </si>
  <si>
    <t>BR-16/03/2023-37641918-2756</t>
  </si>
  <si>
    <t>BR-16/03/2023-37641918-2757</t>
  </si>
  <si>
    <t>BR-16/03/2023-37641918-2758</t>
  </si>
  <si>
    <t>BR-16/03/2023-37641918-2759</t>
  </si>
  <si>
    <t>BR-16/03/2023-37641918-2760</t>
  </si>
  <si>
    <t>BR-16/03/2023-37641918-2761</t>
  </si>
  <si>
    <t>BR-16/03/2023-37641918-2762</t>
  </si>
  <si>
    <t>BR-16/03/2023-37641918-2763</t>
  </si>
  <si>
    <t>RE-16/03/2023-37641918-2764</t>
  </si>
  <si>
    <t>BR-16/03/2023-37641918-2765</t>
  </si>
  <si>
    <t>BR-16/03/2023-37641918-2766</t>
  </si>
  <si>
    <t>CO-16/03/2023-37641918-2767</t>
  </si>
  <si>
    <t>CO-16/03/2023-37641918-2768</t>
  </si>
  <si>
    <t>CO-16/03/2023-37641918-2769</t>
  </si>
  <si>
    <t>CO-16/03/2023-37641918-2770</t>
  </si>
  <si>
    <t>RE-16/03/2023-37641918-2771</t>
  </si>
  <si>
    <t>BR-16/03/2023-37641918-2772</t>
  </si>
  <si>
    <t>BR-16/03/2023-37641918-2773</t>
  </si>
  <si>
    <t>BR-16/03/2023-37641918-2774</t>
  </si>
  <si>
    <t>BR-16/03/2023-37641918-2775</t>
  </si>
  <si>
    <t>BR-16/03/2023-37641918-2776</t>
  </si>
  <si>
    <t>CO-16/03/2023-37641918-2777</t>
  </si>
  <si>
    <t>EX-16/03/2023-37641918-2778</t>
  </si>
  <si>
    <t>EX-16/03/2023-37641918-2779</t>
  </si>
  <si>
    <t>CO-16/03/2023-37641918-2780</t>
  </si>
  <si>
    <t>EX-16/03/2023-37641918-2781</t>
  </si>
  <si>
    <t>EX-16/03/2023-37641918-2782</t>
  </si>
  <si>
    <t>EX-16/03/2023-37641918-2783</t>
  </si>
  <si>
    <t>NS-16/03/2023-37641918-2784</t>
  </si>
  <si>
    <t>EX-16/03/2023-37641918-2785</t>
  </si>
  <si>
    <t>EX-16/03/2023-37641918-2786</t>
  </si>
  <si>
    <t>EX-16/03/2023-37641918-2787</t>
  </si>
  <si>
    <t>EX-16/03/2023-37641918-2788</t>
  </si>
  <si>
    <t>NS-16/03/2023-37641918-2789</t>
  </si>
  <si>
    <t>BR-16/03/2023-37641918-2792</t>
  </si>
  <si>
    <t>BR-16/03/2023-37641918-2793</t>
  </si>
  <si>
    <t>NS-16/03/2023-37641918-2794</t>
  </si>
  <si>
    <t>NS-16/03/2023-37641918-2797</t>
  </si>
  <si>
    <t>NS-16/03/2023-37641918-2798</t>
  </si>
  <si>
    <t>NS-16/03/2023-37641918-2799</t>
  </si>
  <si>
    <t>NS-16/03/2023-37641918-2800</t>
  </si>
  <si>
    <t>NS-16/03/2023-37641918-2801</t>
  </si>
  <si>
    <t>RE-16/03/2023-37641918-2802</t>
  </si>
  <si>
    <t>BR-16/03/2023-37641918-2803</t>
  </si>
  <si>
    <t>NS-16/03/2023-37641918-2804</t>
  </si>
  <si>
    <t>NS-16/03/2023-37641918-2805</t>
  </si>
  <si>
    <t>NS-16/03/2023-37641918-2806</t>
  </si>
  <si>
    <t>RE-16/03/2023-37641918-2807</t>
  </si>
  <si>
    <t>BR-16/03/2023-37641918-2808</t>
  </si>
  <si>
    <t>NS-16/03/2023-37641918-2809</t>
  </si>
  <si>
    <t>NS-16/03/2023-37641918-2810</t>
  </si>
  <si>
    <t>NS-16/03/2023-37641918-2811</t>
  </si>
  <si>
    <t>NS-16/03/2023-37641918-2812</t>
  </si>
  <si>
    <t>NS-16/03/2023-37641918-2813</t>
  </si>
  <si>
    <t>NS-16/03/2023-37641918-2814</t>
  </si>
  <si>
    <t>NS-16/03/2023-37641918-2815</t>
  </si>
  <si>
    <t>NS-16/03/2023-37641918-2816</t>
  </si>
  <si>
    <t>NS-16/03/2023-37641918-2817</t>
  </si>
  <si>
    <t>NS-16/03/2023-37641918-2818</t>
  </si>
  <si>
    <t>NS-16/03/2023-37641918-2819</t>
  </si>
  <si>
    <t>NS-16/03/2023-37641918-2820</t>
  </si>
  <si>
    <t>NS-16/03/2023-37641918-2821</t>
  </si>
  <si>
    <t>NS-16/03/2023-37641918-2822</t>
  </si>
  <si>
    <t>NS-16/03/2023-37641918-2823</t>
  </si>
  <si>
    <t>NS-16/03/2023-37641918-2824</t>
  </si>
  <si>
    <t>NS-16/03/2023-37641918-2825</t>
  </si>
  <si>
    <t>NS-16/03/2023-37641918-2826</t>
  </si>
  <si>
    <t>NS-16/03/2023-37641918-2827</t>
  </si>
  <si>
    <t>NS-16/03/2023-37641918-2828</t>
  </si>
  <si>
    <t>NS-16/03/2023-37641918-2829</t>
  </si>
  <si>
    <t>NS-16/03/2023-37641918-2830</t>
  </si>
  <si>
    <t>NS-16/03/2023-37641918-2831</t>
  </si>
  <si>
    <t>NS-16/03/2023-37641918-2832</t>
  </si>
  <si>
    <t>NS-16/03/2023-37641918-2833</t>
  </si>
  <si>
    <t>NS-16/03/2023-37641918-2834</t>
  </si>
  <si>
    <t>NS-16/03/2023-37641918-2835</t>
  </si>
  <si>
    <t>NS-16/03/2023-37641918-2836</t>
  </si>
  <si>
    <t>NS-16/03/2023-37641918-2837</t>
  </si>
  <si>
    <t>NS-16/03/2023-37641918-2838</t>
  </si>
  <si>
    <t>NS-16/03/2023-37641918-2839</t>
  </si>
  <si>
    <t>NS-16/03/2023-37641918-2840</t>
  </si>
  <si>
    <t>NS-16/03/2023-37641918-2841</t>
  </si>
  <si>
    <t>NS-16/03/2023-37641918-2842</t>
  </si>
  <si>
    <t>NS-16/03/2023-37641918-2843</t>
  </si>
  <si>
    <t>NS-16/03/2023-37641918-2844</t>
  </si>
  <si>
    <t>NS-16/03/2023-37641918-2845</t>
  </si>
  <si>
    <t>NS-16/03/2023-37641918-2846</t>
  </si>
  <si>
    <t>NS-16/03/2023-37641918-2847</t>
  </si>
  <si>
    <t>NS-16/03/2023-37641918-2848</t>
  </si>
  <si>
    <t>NS-16/03/2023-37641918-2849</t>
  </si>
  <si>
    <t>NS-16/03/2023-37641918-2850</t>
  </si>
  <si>
    <t>NS-16/03/2023-37641918-2851</t>
  </si>
  <si>
    <t>NS-16/03/2023-37641918-2852</t>
  </si>
  <si>
    <t>NS-16/03/2023-37641918-2853</t>
  </si>
  <si>
    <t>NS-16/03/2023-37641918-2854</t>
  </si>
  <si>
    <t>NS-16/03/2023-37641918-2855</t>
  </si>
  <si>
    <t>NS-16/03/2023-37641918-2856</t>
  </si>
  <si>
    <t>NS-16/03/2023-37641918-2857</t>
  </si>
  <si>
    <t>NS-16/03/2023-37641918-2858</t>
  </si>
  <si>
    <t>NS-16/03/2023-37641918-2859</t>
  </si>
  <si>
    <t>NS-16/03/2023-37641918-2860</t>
  </si>
  <si>
    <t>NS-16/03/2023-37641918-2861</t>
  </si>
  <si>
    <t>NS-16/03/2023-37641918-2862</t>
  </si>
  <si>
    <t>NS-16/03/2023-37641918-2863</t>
  </si>
  <si>
    <t>NS-16/03/2023-37641918-2864</t>
  </si>
  <si>
    <t>BR-16/03/2023-37641918-2865</t>
  </si>
  <si>
    <t>BR-16/03/2023-37641918-2866</t>
  </si>
  <si>
    <t>BR-16/03/2023-37641918-2867</t>
  </si>
  <si>
    <t>BR-16/03/2023-37641918-2868</t>
  </si>
  <si>
    <t>BR-16/03/2023-37641918-2869</t>
  </si>
  <si>
    <t>BR-16/03/2023-37641918-2870</t>
  </si>
  <si>
    <t>BR-16/03/2023-37641918-2871</t>
  </si>
  <si>
    <t>BR-16/03/2023-37641918-2872</t>
  </si>
  <si>
    <t>BR-16/03/2023-37641918-2873</t>
  </si>
  <si>
    <t>BR-16/03/2023-37641918-2874</t>
  </si>
  <si>
    <t>BR-16/03/2023-37641918-2875</t>
  </si>
  <si>
    <t>CO-16/03/2023-37641918-2876</t>
  </si>
  <si>
    <t>CO-16/03/2023-37641918-2877</t>
  </si>
  <si>
    <t>CO-16/03/2023-37641918-2878</t>
  </si>
  <si>
    <t>EX-16/03/2023-37641918-2879</t>
  </si>
  <si>
    <t>BR-16/03/2023-37641918-2880</t>
  </si>
  <si>
    <t>CO-16/03/2023-37641918-2881</t>
  </si>
  <si>
    <t>BR-16/03/2023-37641918-2882</t>
  </si>
  <si>
    <t>BR-16/03/2023-37641918-2883</t>
  </si>
  <si>
    <t>NS-16/03/2023-37641918-2884</t>
  </si>
  <si>
    <t>NS-16/03/2023-37641918-2885</t>
  </si>
  <si>
    <t>NS-16/03/2023-37641918-2886</t>
  </si>
  <si>
    <t>NS-16/03/2023-37641918-2887</t>
  </si>
  <si>
    <t>NS-16/03/2023-37641918-2888</t>
  </si>
  <si>
    <t>NS-16/03/2023-37641918-2889</t>
  </si>
  <si>
    <t>NS-16/03/2023-37641918-2890</t>
  </si>
  <si>
    <t>NS-16/03/2023-37641918-2891</t>
  </si>
  <si>
    <t>NS-16/03/2023-37641918-2892</t>
  </si>
  <si>
    <t>NS-16/03/2023-37641918-2893</t>
  </si>
  <si>
    <t>NS-16/03/2023-37641918-2894</t>
  </si>
  <si>
    <t>NS-16/03/2023-37641918-2895</t>
  </si>
  <si>
    <t>NS-16/03/2023-37641918-2896</t>
  </si>
  <si>
    <t>NS-16/03/2023-37641918-2897</t>
  </si>
  <si>
    <t>NS-16/03/2023-37641918-2898</t>
  </si>
  <si>
    <t>NS-16/03/2023-37641918-2899</t>
  </si>
  <si>
    <t>NS-16/03/2023-37641918-2900</t>
  </si>
  <si>
    <t>NS-16/03/2023-37641918-2901</t>
  </si>
  <si>
    <t>NS-16/03/2023-37641918-2902</t>
  </si>
  <si>
    <t>NS-16/03/2023-37641918-2903</t>
  </si>
  <si>
    <t>NS-16/03/2023-37641918-2904</t>
  </si>
  <si>
    <t>NS-16/03/2023-37641918-2905</t>
  </si>
  <si>
    <t>NS-16/03/2023-37641918-2906</t>
  </si>
  <si>
    <t>NS-16/03/2023-37641918-2907</t>
  </si>
  <si>
    <t>NS-16/03/2023-37641918-2908</t>
  </si>
  <si>
    <t>NS-16/03/2023-37641918-2909</t>
  </si>
  <si>
    <t>NS-16/03/2023-37641918-2910</t>
  </si>
  <si>
    <t>NS-16/03/2023-37641918-2911</t>
  </si>
  <si>
    <t>NS-16/03/2023-37641918-2912</t>
  </si>
  <si>
    <t>NS-16/03/2023-37641918-2913</t>
  </si>
  <si>
    <t>NS-16/03/2023-37641918-2914</t>
  </si>
  <si>
    <t>NS-16/03/2023-37641918-2915</t>
  </si>
  <si>
    <t>NS-16/03/2023-37641918-2916</t>
  </si>
  <si>
    <t>NS-16/03/2023-37641918-2917</t>
  </si>
  <si>
    <t>NS-16/03/2023-37641918-2918</t>
  </si>
  <si>
    <t>NS-16/03/2023-37641918-2919</t>
  </si>
  <si>
    <t>NS-16/03/2023-37641918-2920</t>
  </si>
  <si>
    <t>NS-16/03/2023-37641918-2921</t>
  </si>
  <si>
    <t>NS-16/03/2023-37641918-2922</t>
  </si>
  <si>
    <t>NS-16/03/2023-37641918-2923</t>
  </si>
  <si>
    <t>NS-16/03/2023-37641918-2924</t>
  </si>
  <si>
    <t>NS-16/03/2023-37641918-2925</t>
  </si>
  <si>
    <t>NS-16/03/2023-37641918-2926</t>
  </si>
  <si>
    <t>NS-16/03/2023-37641918-2927</t>
  </si>
  <si>
    <t>NS-16/03/2023-37641918-2928</t>
  </si>
  <si>
    <t>NS-16/03/2023-37641918-2929</t>
  </si>
  <si>
    <t>NS-16/03/2023-37641918-2930</t>
  </si>
  <si>
    <t>NS-16/03/2023-37641918-2931</t>
  </si>
  <si>
    <t>NS-16/03/2023-37641918-2932</t>
  </si>
  <si>
    <t>NS-16/03/2023-37641918-2933</t>
  </si>
  <si>
    <t>NS-16/03/2023-37641918-2934</t>
  </si>
  <si>
    <t>NS-16/03/2023-37641918-2935</t>
  </si>
  <si>
    <t>NS-16/03/2023-37641918-2936</t>
  </si>
  <si>
    <t>NS-16/03/2023-37641918-2937</t>
  </si>
  <si>
    <t>NS-16/03/2023-37641918-2938</t>
  </si>
  <si>
    <t>NS-16/03/2023-37641918-2939</t>
  </si>
  <si>
    <t>NS-16/03/2023-37641918-2940</t>
  </si>
  <si>
    <t>NS-16/03/2023-37641918-2941</t>
  </si>
  <si>
    <t>NS-16/03/2023-37641918-2942</t>
  </si>
  <si>
    <t>NS-16/03/2023-37641918-2943</t>
  </si>
  <si>
    <t>NS-16/03/2023-37641918-2944</t>
  </si>
  <si>
    <t>NS-16/03/2023-37641918-2945</t>
  </si>
  <si>
    <t>NS-16/03/2023-37641918-2946</t>
  </si>
  <si>
    <t>NS-16/03/2023-37641918-2947</t>
  </si>
  <si>
    <t>NS-16/03/2023-37641918-2948</t>
  </si>
  <si>
    <t>NS-16/03/2023-37641918-2949</t>
  </si>
  <si>
    <t>NS-16/03/2023-37641918-2950</t>
  </si>
  <si>
    <t>NS-16/03/2023-37641918-2951</t>
  </si>
  <si>
    <t>NS-16/03/2023-37641918-2952</t>
  </si>
  <si>
    <t>NS-16/03/2023-37641918-2953</t>
  </si>
  <si>
    <t>NS-16/03/2023-37641918-2954</t>
  </si>
  <si>
    <t>NS-16/03/2023-37641918-2955</t>
  </si>
  <si>
    <t>NS-16/03/2023-37641918-2956</t>
  </si>
  <si>
    <t>NS-16/03/2023-37641918-2957</t>
  </si>
  <si>
    <t>NS-16/03/2023-37641918-2958</t>
  </si>
  <si>
    <t>NS-16/03/2023-37641918-2959</t>
  </si>
  <si>
    <t>NS-16/03/2023-37641918-2960</t>
  </si>
  <si>
    <t>NS-16/03/2023-37641918-2961</t>
  </si>
  <si>
    <t>NS-16/03/2023-37641918-2962</t>
  </si>
  <si>
    <t>NS-16/03/2023-37641918-2963</t>
  </si>
  <si>
    <t>NS-16/03/2023-37641918-2964</t>
  </si>
  <si>
    <t>NS-16/03/2023-37641918-2965</t>
  </si>
  <si>
    <t>NS-16/03/2023-37641918-2966</t>
  </si>
  <si>
    <t>NS-16/03/2023-37641918-2967</t>
  </si>
  <si>
    <t>NS-16/03/2023-37641918-2968</t>
  </si>
  <si>
    <t>NS-16/03/2023-37641918-2969</t>
  </si>
  <si>
    <t>NS-16/03/2023-37641918-2970</t>
  </si>
  <si>
    <t>NS-16/03/2023-37641918-2971</t>
  </si>
  <si>
    <t>NS-16/03/2023-37641918-2972</t>
  </si>
  <si>
    <t>NS-16/03/2023-37641918-2973</t>
  </si>
  <si>
    <t>NS-16/03/2023-37641918-2974</t>
  </si>
  <si>
    <t>NS-16/03/2023-37641918-2975</t>
  </si>
  <si>
    <t>NS-16/03/2023-37641918-2976</t>
  </si>
  <si>
    <t>NS-16/03/2023-37641918-2977</t>
  </si>
  <si>
    <t>NS-16/03/2023-37641918-2978</t>
  </si>
  <si>
    <t>NS-16/03/2023-37641918-2979</t>
  </si>
  <si>
    <t>NS-16/03/2023-37641918-2980</t>
  </si>
  <si>
    <t>NS-16/03/2023-37641918-2981</t>
  </si>
  <si>
    <t>NS-16/03/2023-37641918-2982</t>
  </si>
  <si>
    <t>NS-16/03/2023-37641918-2983</t>
  </si>
  <si>
    <t>NS-16/03/2023-37641918-2984</t>
  </si>
  <si>
    <t>NS-16/03/2023-37641918-2985</t>
  </si>
  <si>
    <t>NS-16/03/2023-37641918-2986</t>
  </si>
  <si>
    <t>NS-16/03/2023-37641918-2987</t>
  </si>
  <si>
    <t>NS-16/03/2023-37641918-2988</t>
  </si>
  <si>
    <t>NS-16/03/2023-37641918-2989</t>
  </si>
  <si>
    <t>NS-16/03/2023-37641918-2990</t>
  </si>
  <si>
    <t>NS-16/03/2023-37641918-2991</t>
  </si>
  <si>
    <t>NS-16/03/2023-37641918-2992</t>
  </si>
  <si>
    <t>NS-16/03/2023-37641918-2993</t>
  </si>
  <si>
    <t>NS-16/03/2023-37641918-2994</t>
  </si>
  <si>
    <t>NS-16/03/2023-37641918-2995</t>
  </si>
  <si>
    <t>NS-16/03/2023-37641918-2996</t>
  </si>
  <si>
    <t>NS-16/03/2023-37641918-2997</t>
  </si>
  <si>
    <t>NS-16/03/2023-37641918-2998</t>
  </si>
  <si>
    <t>NS-16/03/2023-37641918-2999</t>
  </si>
  <si>
    <t>NS-16/03/2023-37641918-3000</t>
  </si>
  <si>
    <t>NS-16/03/2023-37641918-3001</t>
  </si>
  <si>
    <t>NS-16/03/2023-37641918-3002</t>
  </si>
  <si>
    <t>NS-16/03/2023-37641918-3003</t>
  </si>
  <si>
    <t>NS-16/03/2023-37641918-3004</t>
  </si>
  <si>
    <t>NS-16/03/2023-37641918-3005</t>
  </si>
  <si>
    <t>NS-16/03/2023-37641918-3006</t>
  </si>
  <si>
    <t>NS-16/03/2023-37641918-3007</t>
  </si>
  <si>
    <t>NS-16/03/2023-37641918-3008</t>
  </si>
  <si>
    <t>NS-16/03/2023-37641918-3009</t>
  </si>
  <si>
    <t>NS-16/03/2023-37641918-3010</t>
  </si>
  <si>
    <t>NS-16/03/2023-37641918-3011</t>
  </si>
  <si>
    <t>NS-16/03/2023-37641918-3012</t>
  </si>
  <si>
    <t>NS-16/03/2023-37641918-3013</t>
  </si>
  <si>
    <t>NS-16/03/2023-37641918-3014</t>
  </si>
  <si>
    <t>NS-16/03/2023-37641918-3015</t>
  </si>
  <si>
    <t>NS-16/03/2023-37641918-3016</t>
  </si>
  <si>
    <t>NS-16/03/2023-37641918-3017</t>
  </si>
  <si>
    <t>NS-16/03/2023-37641918-3018</t>
  </si>
  <si>
    <t>NS-16/03/2023-37641918-3019</t>
  </si>
  <si>
    <t>NS-16/03/2023-37641918-3020</t>
  </si>
  <si>
    <t>NS-16/03/2023-37641918-3021</t>
  </si>
  <si>
    <t>NS-16/03/2023-37641918-3022</t>
  </si>
  <si>
    <t>NS-16/03/2023-37641918-3023</t>
  </si>
  <si>
    <t>NS-16/03/2023-37641918-3024</t>
  </si>
  <si>
    <t>NS-16/03/2023-37641918-3025</t>
  </si>
  <si>
    <t>NS-16/03/2023-37641918-3026</t>
  </si>
  <si>
    <t>NS-16/03/2023-37641918-3027</t>
  </si>
  <si>
    <t>NS-16/03/2023-37641918-3028</t>
  </si>
  <si>
    <t>NS-16/03/2023-37641918-3029</t>
  </si>
  <si>
    <t>NS-16/03/2023-37641918-3030</t>
  </si>
  <si>
    <t>NS-16/03/2023-37641918-3031</t>
  </si>
  <si>
    <t>NS-16/03/2023-37641918-3032</t>
  </si>
  <si>
    <t>NS-16/03/2023-37641918-3033</t>
  </si>
  <si>
    <t>NS-16/03/2023-37641918-3034</t>
  </si>
  <si>
    <t>NS-16/03/2023-37641918-3035</t>
  </si>
  <si>
    <t>NS-16/03/2023-37641918-3036</t>
  </si>
  <si>
    <t>NS-16/03/2023-37641918-3037</t>
  </si>
  <si>
    <t>NS-16/03/2023-37641918-3038</t>
  </si>
  <si>
    <t>NS-16/03/2023-37641918-3039</t>
  </si>
  <si>
    <t>NS-16/03/2023-37641918-3040</t>
  </si>
  <si>
    <t>NS-16/03/2023-37641918-3041</t>
  </si>
  <si>
    <t>NS-16/03/2023-37641918-3042</t>
  </si>
  <si>
    <t>NS-16/03/2023-37641918-3043</t>
  </si>
  <si>
    <t>NS-16/03/2023-37641918-3044</t>
  </si>
  <si>
    <t>NS-16/03/2023-37641918-3045</t>
  </si>
  <si>
    <t>NS-16/03/2023-37641918-3046</t>
  </si>
  <si>
    <t>NS-16/03/2023-37641918-3047</t>
  </si>
  <si>
    <t>NS-16/03/2023-37641918-3048</t>
  </si>
  <si>
    <t>NS-16/03/2023-37641918-3049</t>
  </si>
  <si>
    <t>NS-16/03/2023-37641918-3050</t>
  </si>
  <si>
    <t>NS-16/03/2023-37641918-3051</t>
  </si>
  <si>
    <t>NS-16/03/2023-37641918-3052</t>
  </si>
  <si>
    <t>NS-16/03/2023-37641918-3053</t>
  </si>
  <si>
    <t>NS-16/03/2023-37641918-3054</t>
  </si>
  <si>
    <t>NS-16/03/2023-37641918-3055</t>
  </si>
  <si>
    <t>NS-16/03/2023-37641918-3056</t>
  </si>
  <si>
    <t>NS-16/03/2023-37641918-3057</t>
  </si>
  <si>
    <t>NS-16/03/2023-37641918-3058</t>
  </si>
  <si>
    <t>NS-16/03/2023-37641918-3059</t>
  </si>
  <si>
    <t>NS-16/03/2023-37641918-3060</t>
  </si>
  <si>
    <t>NS-16/03/2023-37641918-3061</t>
  </si>
  <si>
    <t>NS-16/03/2023-37641918-3062</t>
  </si>
  <si>
    <t>NS-16/03/2023-37641918-3063</t>
  </si>
  <si>
    <t>NS-16/03/2023-37641918-3064</t>
  </si>
  <si>
    <t>NS-16/03/2023-37641918-3065</t>
  </si>
  <si>
    <t>NS-16/03/2023-37641918-3066</t>
  </si>
  <si>
    <t>NS-16/03/2023-37641918-3067</t>
  </si>
  <si>
    <t>NS-16/03/2023-37641918-3068</t>
  </si>
  <si>
    <t>NS-16/03/2023-37641918-3069</t>
  </si>
  <si>
    <t>NS-16/03/2023-37641918-3070</t>
  </si>
  <si>
    <t>NS-16/03/2023-37641918-3071</t>
  </si>
  <si>
    <t>NS-16/03/2023-37641918-3072</t>
  </si>
  <si>
    <t>NS-16/03/2023-37641918-3073</t>
  </si>
  <si>
    <t>NS-16/03/2023-37641918-3074</t>
  </si>
  <si>
    <t>NS-16/03/2023-37641918-3075</t>
  </si>
  <si>
    <t>NS-16/03/2023-37641918-3076</t>
  </si>
  <si>
    <t>NS-16/03/2023-37641918-3077</t>
  </si>
  <si>
    <t>NS-16/03/2023-37641918-3078</t>
  </si>
  <si>
    <t>NS-16/03/2023-37641918-3079</t>
  </si>
  <si>
    <t>NS-16/03/2023-37641918-3080</t>
  </si>
  <si>
    <t>NS-16/03/2023-37641918-3081</t>
  </si>
  <si>
    <t>NS-16/03/2023-37641918-3082</t>
  </si>
  <si>
    <t>NS-16/03/2023-37641918-3083</t>
  </si>
  <si>
    <t>NS-16/03/2023-37641918-3084</t>
  </si>
  <si>
    <t>NS-16/03/2023-37641918-3085</t>
  </si>
  <si>
    <t>NS-16/03/2023-37641918-3086</t>
  </si>
  <si>
    <t>NS-16/03/2023-37641918-3087</t>
  </si>
  <si>
    <t>NS-16/03/2023-37641918-3088</t>
  </si>
  <si>
    <t>NS-16/03/2023-37641918-3089</t>
  </si>
  <si>
    <t>NS-16/03/2023-37641918-3090</t>
  </si>
  <si>
    <t>NS-16/03/2023-37641918-3091</t>
  </si>
  <si>
    <t>NS-16/03/2023-37641918-3092</t>
  </si>
  <si>
    <t>NS-16/03/2023-37641918-3093</t>
  </si>
  <si>
    <t>NS-16/03/2023-37641918-3094</t>
  </si>
  <si>
    <t>NS-16/03/2023-37641918-3095</t>
  </si>
  <si>
    <t>NS-16/03/2023-37641918-3096</t>
  </si>
  <si>
    <t>NS-16/03/2023-37641918-3097</t>
  </si>
  <si>
    <t>NS-16/03/2023-37641918-3098</t>
  </si>
  <si>
    <t>NS-16/03/2023-37641918-3099</t>
  </si>
  <si>
    <t>NS-16/03/2023-37641918-3100</t>
  </si>
  <si>
    <t>NS-16/03/2023-37641918-3101</t>
  </si>
  <si>
    <t>NS-16/03/2023-37641918-3102</t>
  </si>
  <si>
    <t>NS-16/03/2023-37641918-3103</t>
  </si>
  <si>
    <t>NS-16/03/2023-37641918-3104</t>
  </si>
  <si>
    <t>NS-16/03/2023-37641918-3105</t>
  </si>
  <si>
    <t>NS-16/03/2023-37641918-3106</t>
  </si>
  <si>
    <t>NS-16/03/2023-37641918-3107</t>
  </si>
  <si>
    <t>NS-16/03/2023-37641918-3108</t>
  </si>
  <si>
    <t>NS-16/03/2023-37641918-3109</t>
  </si>
  <si>
    <t>NS-16/03/2023-37641918-3110</t>
  </si>
  <si>
    <t>NS-16/03/2023-37641918-3111</t>
  </si>
  <si>
    <t>NS-16/03/2023-37641918-3112</t>
  </si>
  <si>
    <t>NS-16/03/2023-37641918-3113</t>
  </si>
  <si>
    <t>NS-16/03/2023-37641918-3114</t>
  </si>
  <si>
    <t>NS-16/03/2023-37641918-3115</t>
  </si>
  <si>
    <t>NS-16/03/2023-37641918-3116</t>
  </si>
  <si>
    <t>NS-16/03/2023-37641918-3117</t>
  </si>
  <si>
    <t>NS-16/03/2023-37641918-3118</t>
  </si>
  <si>
    <t>NS-16/03/2023-37641918-3119</t>
  </si>
  <si>
    <t>NS-16/03/2023-37641918-3120</t>
  </si>
  <si>
    <t>NS-16/03/2023-37641918-3121</t>
  </si>
  <si>
    <t>NS-16/03/2023-37641918-3122</t>
  </si>
  <si>
    <t>NS-16/03/2023-37641918-3123</t>
  </si>
  <si>
    <t>NS-16/03/2023-37641918-3124</t>
  </si>
  <si>
    <t>NS-16/03/2023-37641918-3125</t>
  </si>
  <si>
    <t>NS-16/03/2023-37641918-3126</t>
  </si>
  <si>
    <t>NS-16/03/2023-37641918-3127</t>
  </si>
  <si>
    <t>NS-16/03/2023-37641918-3128</t>
  </si>
  <si>
    <t>NS-16/03/2023-37641918-3129</t>
  </si>
  <si>
    <t>NS-16/03/2023-37641918-3130</t>
  </si>
  <si>
    <t>NS-16/03/2023-37641918-3131</t>
  </si>
  <si>
    <t>NS-16/03/2023-37641918-3132</t>
  </si>
  <si>
    <t>NS-16/03/2023-37641918-3133</t>
  </si>
  <si>
    <t>NS-16/03/2023-37641918-3134</t>
  </si>
  <si>
    <t>NS-16/03/2023-37641918-3135</t>
  </si>
  <si>
    <t>NS-16/03/2023-37641918-3136</t>
  </si>
  <si>
    <t>NS-16/03/2023-37641918-3137</t>
  </si>
  <si>
    <t>NS-16/03/2023-37641918-3138</t>
  </si>
  <si>
    <t>NS-16/03/2023-37641918-3139</t>
  </si>
  <si>
    <t>NS-16/03/2023-37641918-3140</t>
  </si>
  <si>
    <t>NS-16/03/2023-37641918-3141</t>
  </si>
  <si>
    <t>NS-16/03/2023-37641918-3142</t>
  </si>
  <si>
    <t>NS-16/03/2023-37641918-3143</t>
  </si>
  <si>
    <t>NS-16/03/2023-37641918-3144</t>
  </si>
  <si>
    <t>NS-16/03/2023-37641918-3145</t>
  </si>
  <si>
    <t>NS-16/03/2023-37641918-3146</t>
  </si>
  <si>
    <t>NS-16/03/2023-37641918-3147</t>
  </si>
  <si>
    <t>NS-16/03/2023-37641918-3148</t>
  </si>
  <si>
    <t>NS-16/03/2023-37641918-3149</t>
  </si>
  <si>
    <t>NS-16/03/2023-37641918-3150</t>
  </si>
  <si>
    <t>NS-16/03/2023-37641918-3151</t>
  </si>
  <si>
    <t>NS-16/03/2023-37641918-3152</t>
  </si>
  <si>
    <t>NS-16/03/2023-37641918-3153</t>
  </si>
  <si>
    <t>NS-16/03/2023-37641918-3154</t>
  </si>
  <si>
    <t>NS-16/03/2023-37641918-3155</t>
  </si>
  <si>
    <t>NS-16/03/2023-37641918-3156</t>
  </si>
  <si>
    <t>NS-16/03/2023-37641918-3157</t>
  </si>
  <si>
    <t>NS-16/03/2023-37641918-3158</t>
  </si>
  <si>
    <t>NS-16/03/2023-37641918-3159</t>
  </si>
  <si>
    <t>NS-16/03/2023-37641918-3160</t>
  </si>
  <si>
    <t>NS-16/03/2023-37641918-3161</t>
  </si>
  <si>
    <t>NS-16/03/2023-37641918-3162</t>
  </si>
  <si>
    <t>NS-16/03/2023-37641918-3163</t>
  </si>
  <si>
    <t>NS-16/03/2023-37641918-3164</t>
  </si>
  <si>
    <t>NS-16/03/2023-37641918-3165</t>
  </si>
  <si>
    <t>NS-16/03/2023-37641918-3166</t>
  </si>
  <si>
    <t>NS-16/03/2023-37641918-3167</t>
  </si>
  <si>
    <t>NS-16/03/2023-37641918-3168</t>
  </si>
  <si>
    <t>NS-16/03/2023-37641918-3169</t>
  </si>
  <si>
    <t>NS-16/03/2023-37641918-3170</t>
  </si>
  <si>
    <t>NS-16/03/2023-37641918-3171</t>
  </si>
  <si>
    <t>NS-16/03/2023-37641918-3172</t>
  </si>
  <si>
    <t>NS-16/03/2023-37641918-3173</t>
  </si>
  <si>
    <t>NS-16/03/2023-37641918-3174</t>
  </si>
  <si>
    <t>NS-16/03/2023-37641918-3175</t>
  </si>
  <si>
    <t>NS-16/03/2023-37641918-3176</t>
  </si>
  <si>
    <t>NS-16/03/2023-37641918-3177</t>
  </si>
  <si>
    <t>NS-16/03/2023-37641918-3178</t>
  </si>
  <si>
    <t>NS-16/03/2023-37641918-3179</t>
  </si>
  <si>
    <t>NS-16/03/2023-37641918-3180</t>
  </si>
  <si>
    <t>NS-16/03/2023-37641918-3181</t>
  </si>
  <si>
    <t>NS-16/03/2023-37641918-3182</t>
  </si>
  <si>
    <t>NS-16/03/2023-37641918-3183</t>
  </si>
  <si>
    <t>NS-16/03/2023-37641918-3184</t>
  </si>
  <si>
    <t>NS-16/03/2023-37641918-3185</t>
  </si>
  <si>
    <t>NS-16/03/2023-37641918-3186</t>
  </si>
  <si>
    <t>NS-16/03/2023-37641918-3187</t>
  </si>
  <si>
    <t>NS-16/03/2023-37641918-3188</t>
  </si>
  <si>
    <t>NS-16/03/2023-37641918-3189</t>
  </si>
  <si>
    <t>NS-16/03/2023-37641918-3190</t>
  </si>
  <si>
    <t>NS-16/03/2023-37641918-3191</t>
  </si>
  <si>
    <t>NS-16/03/2023-37641918-3192</t>
  </si>
  <si>
    <t>NS-16/03/2023-37641918-3193</t>
  </si>
  <si>
    <t>NS-16/03/2023-37641918-3194</t>
  </si>
  <si>
    <t>NS-16/03/2023-37641918-3195</t>
  </si>
  <si>
    <t>NS-16/03/2023-37641918-3196</t>
  </si>
  <si>
    <t>NS-16/03/2023-37641918-3197</t>
  </si>
  <si>
    <t>NS-16/03/2023-37641918-3198</t>
  </si>
  <si>
    <t>NS-16/03/2023-37641918-3199</t>
  </si>
  <si>
    <t>NS-16/03/2023-37641918-3200</t>
  </si>
  <si>
    <t>NS-16/03/2023-37641918-3201</t>
  </si>
  <si>
    <t>NS-16/03/2023-37641918-3202</t>
  </si>
  <si>
    <t>NS-16/03/2023-37641918-3203</t>
  </si>
  <si>
    <t>NS-16/03/2023-37641918-3204</t>
  </si>
  <si>
    <t>NS-16/03/2023-37641918-3205</t>
  </si>
  <si>
    <t>NS-16/03/2023-37641918-3206</t>
  </si>
  <si>
    <t>NS-16/03/2023-37641918-3207</t>
  </si>
  <si>
    <t>NS-16/03/2023-37641918-3208</t>
  </si>
  <si>
    <t>NS-16/03/2023-37641918-3209</t>
  </si>
  <si>
    <t>NS-16/03/2023-37641918-3210</t>
  </si>
  <si>
    <t>NS-16/03/2023-37641918-3211</t>
  </si>
  <si>
    <t>NS-16/03/2023-37641918-3212</t>
  </si>
  <si>
    <t>NS-16/03/2023-37641918-3213</t>
  </si>
  <si>
    <t>NS-16/03/2023-37641918-3214</t>
  </si>
  <si>
    <t>NS-16/03/2023-37641918-3215</t>
  </si>
  <si>
    <t>NS-16/03/2023-37641918-3216</t>
  </si>
  <si>
    <t>NS-16/03/2023-37641918-3217</t>
  </si>
  <si>
    <t>NS-16/03/2023-37641918-3218</t>
  </si>
  <si>
    <t>NS-16/03/2023-37641918-3219</t>
  </si>
  <si>
    <t>NS-16/03/2023-37641918-3220</t>
  </si>
  <si>
    <t>NS-16/03/2023-37641918-3221</t>
  </si>
  <si>
    <t>NS-16/03/2023-37641918-3222</t>
  </si>
  <si>
    <t>NS-16/03/2023-37641918-3223</t>
  </si>
  <si>
    <t>NS-16/03/2023-37641918-3224</t>
  </si>
  <si>
    <t>NS-16/03/2023-37641918-3225</t>
  </si>
  <si>
    <t>NS-16/03/2023-37641918-3226</t>
  </si>
  <si>
    <t>NS-16/03/2023-37641918-3227</t>
  </si>
  <si>
    <t>NS-16/03/2023-37641918-3228</t>
  </si>
  <si>
    <t>NS-16/03/2023-37641918-3229</t>
  </si>
  <si>
    <t>NS-16/03/2023-37641918-3230</t>
  </si>
  <si>
    <t>NS-16/03/2023-37641918-3231</t>
  </si>
  <si>
    <t>NS-16/03/2023-37641918-3232</t>
  </si>
  <si>
    <t>NS-16/03/2023-37641918-3233</t>
  </si>
  <si>
    <t>NS-16/03/2023-37641918-3234</t>
  </si>
  <si>
    <t>NS-16/03/2023-37641918-3235</t>
  </si>
  <si>
    <t>NS-16/03/2023-37641918-3236</t>
  </si>
  <si>
    <t>NS-16/03/2023-37641918-3237</t>
  </si>
  <si>
    <t>NS-16/03/2023-37641918-3238</t>
  </si>
  <si>
    <t>NS-16/03/2023-37641918-3239</t>
  </si>
  <si>
    <t>NS-16/03/2023-37641918-3240</t>
  </si>
  <si>
    <t>NS-16/03/2023-37641918-3241</t>
  </si>
  <si>
    <t>NS-16/03/2023-37641918-3242</t>
  </si>
  <si>
    <t>NS-16/03/2023-37641918-3243</t>
  </si>
  <si>
    <t>NS-16/03/2023-37641918-3244</t>
  </si>
  <si>
    <t>NS-16/03/2023-37641918-3245</t>
  </si>
  <si>
    <t>NS-16/03/2023-37641918-3246</t>
  </si>
  <si>
    <t>NS-16/03/2023-37641918-3247</t>
  </si>
  <si>
    <t>NS-16/03/2023-37641918-3248</t>
  </si>
  <si>
    <t>NS-16/03/2023-37641918-3249</t>
  </si>
  <si>
    <t>NS-16/03/2023-37641918-3250</t>
  </si>
  <si>
    <t>NS-16/03/2023-37641918-3251</t>
  </si>
  <si>
    <t>NS-16/03/2023-37641918-3252</t>
  </si>
  <si>
    <t>NS-16/03/2023-37641918-3253</t>
  </si>
  <si>
    <t>NS-16/03/2023-37641918-3254</t>
  </si>
  <si>
    <t>NS-16/03/2023-37641918-3255</t>
  </si>
  <si>
    <t>NS-16/03/2023-37641918-3256</t>
  </si>
  <si>
    <t>NS-16/03/2023-37641918-3257</t>
  </si>
  <si>
    <t>NS-16/03/2023-37641918-3258</t>
  </si>
  <si>
    <t>NS-16/03/2023-37641918-3259</t>
  </si>
  <si>
    <t>NS-16/03/2023-37641918-3260</t>
  </si>
  <si>
    <t>NS-16/03/2023-37641918-3261</t>
  </si>
  <si>
    <t>NS-16/03/2023-37641918-3262</t>
  </si>
  <si>
    <t>NS-16/03/2023-37641918-3263</t>
  </si>
  <si>
    <t>NS-16/03/2023-37641918-3264</t>
  </si>
  <si>
    <t>NS-16/03/2023-37641918-3265</t>
  </si>
  <si>
    <t>NS-16/03/2023-37641918-3266</t>
  </si>
  <si>
    <t>NS-16/03/2023-37641918-3267</t>
  </si>
  <si>
    <t>NS-16/03/2023-37641918-3268</t>
  </si>
  <si>
    <t>NS-16/03/2023-37641918-3269</t>
  </si>
  <si>
    <t>NS-16/03/2023-37641918-3270</t>
  </si>
  <si>
    <t>NS-16/03/2023-37641918-3271</t>
  </si>
  <si>
    <t>NS-16/03/2023-37641918-3272</t>
  </si>
  <si>
    <t>NS-16/03/2023-37641918-3273</t>
  </si>
  <si>
    <t>NS-16/03/2023-37641918-3274</t>
  </si>
  <si>
    <t>NS-16/03/2023-37641918-3275</t>
  </si>
  <si>
    <t>NS-16/03/2023-37641918-3276</t>
  </si>
  <si>
    <t>NS-16/03/2023-37641918-3277</t>
  </si>
  <si>
    <t>NS-16/03/2023-37641918-3278</t>
  </si>
  <si>
    <t>NS-16/03/2023-37641918-3279</t>
  </si>
  <si>
    <t>NS-16/03/2023-37641918-3280</t>
  </si>
  <si>
    <t>NS-16/03/2023-37641918-3281</t>
  </si>
  <si>
    <t>NS-16/03/2023-37641918-3282</t>
  </si>
  <si>
    <t>NS-16/03/2023-37641918-3283</t>
  </si>
  <si>
    <t>NS-16/03/2023-37641918-3284</t>
  </si>
  <si>
    <t>NS-16/03/2023-37641918-3285</t>
  </si>
  <si>
    <t>NS-16/03/2023-37641918-3286</t>
  </si>
  <si>
    <t>NS-16/03/2023-37641918-3287</t>
  </si>
  <si>
    <t>NS-16/03/2023-37641918-3288</t>
  </si>
  <si>
    <t>NS-16/03/2023-37641918-3289</t>
  </si>
  <si>
    <t>NS-16/03/2023-37641918-3290</t>
  </si>
  <si>
    <t>NS-16/03/2023-37641918-3291</t>
  </si>
  <si>
    <t>NS-16/03/2023-37641918-3292</t>
  </si>
  <si>
    <t>NS-16/03/2023-37641918-3293</t>
  </si>
  <si>
    <t>NS-16/03/2023-37641918-3294</t>
  </si>
  <si>
    <t>NS-16/03/2023-37641918-3295</t>
  </si>
  <si>
    <t>NS-16/03/2023-37641918-3296</t>
  </si>
  <si>
    <t>NS-16/03/2023-37641918-3297</t>
  </si>
  <si>
    <t>NS-16/03/2023-37641918-3298</t>
  </si>
  <si>
    <t>NS-16/03/2023-37641918-3299</t>
  </si>
  <si>
    <t>NS-16/03/2023-37641918-3300</t>
  </si>
  <si>
    <t>NS-16/03/2023-37641918-3301</t>
  </si>
  <si>
    <t>NS-16/03/2023-37641918-3302</t>
  </si>
  <si>
    <t>NS-16/03/2023-37641918-3303</t>
  </si>
  <si>
    <t>NS-16/03/2023-37641918-3304</t>
  </si>
  <si>
    <t>NS-16/03/2023-37641918-3305</t>
  </si>
  <si>
    <t>NS-16/03/2023-37641918-3306</t>
  </si>
  <si>
    <t>NS-16/03/2023-37641918-3307</t>
  </si>
  <si>
    <t>NS-16/03/2023-37641918-3308</t>
  </si>
  <si>
    <t>NS-16/03/2023-37641918-3309</t>
  </si>
  <si>
    <t>NS-16/03/2023-37641918-3310</t>
  </si>
  <si>
    <t>NS-16/03/2023-37641918-3311</t>
  </si>
  <si>
    <t>NS-16/03/2023-37641918-3312</t>
  </si>
  <si>
    <t>NS-16/03/2023-37641918-3313</t>
  </si>
  <si>
    <t>NS-16/03/2023-37641918-3314</t>
  </si>
  <si>
    <t>NS-16/03/2023-37641918-3315</t>
  </si>
  <si>
    <t>NS-16/03/2023-37641918-3316</t>
  </si>
  <si>
    <t>NS-16/03/2023-37641918-3317</t>
  </si>
  <si>
    <t>NS-16/03/2023-37641918-3318</t>
  </si>
  <si>
    <t>NS-16/03/2023-37641918-3319</t>
  </si>
  <si>
    <t>NS-16/03/2023-37641918-3320</t>
  </si>
  <si>
    <t>NS-16/03/2023-37641918-3321</t>
  </si>
  <si>
    <t>NS-16/03/2023-37641918-3322</t>
  </si>
  <si>
    <t>NS-16/03/2023-37641918-3323</t>
  </si>
  <si>
    <t>NS-16/03/2023-37641918-3324</t>
  </si>
  <si>
    <t>NS-16/03/2023-37641918-3325</t>
  </si>
  <si>
    <t>NS-16/03/2023-37641918-3326</t>
  </si>
  <si>
    <t>NS-16/03/2023-37641918-3327</t>
  </si>
  <si>
    <t>NS-16/03/2023-37641918-3328</t>
  </si>
  <si>
    <t>NS-16/03/2023-37641918-3329</t>
  </si>
  <si>
    <t>NS-16/03/2023-37641918-3330</t>
  </si>
  <si>
    <t>NS-16/03/2023-37641918-3331</t>
  </si>
  <si>
    <t>NS-16/03/2023-37641918-3332</t>
  </si>
  <si>
    <t>NS-16/03/2023-37641918-3333</t>
  </si>
  <si>
    <t>NS-16/03/2023-37641918-3334</t>
  </si>
  <si>
    <t>NS-16/03/2023-37641918-3335</t>
  </si>
  <si>
    <t>NS-16/03/2023-37641918-3336</t>
  </si>
  <si>
    <t>NS-16/03/2023-37641918-3337</t>
  </si>
  <si>
    <t>NS-16/03/2023-37641918-3338</t>
  </si>
  <si>
    <t>NS-16/03/2023-37641918-3339</t>
  </si>
  <si>
    <t>NS-16/03/2023-37641918-3340</t>
  </si>
  <si>
    <t>NS-16/03/2023-37641918-3341</t>
  </si>
  <si>
    <t>NS-16/03/2023-37641918-3342</t>
  </si>
  <si>
    <t>NS-16/03/2023-37641918-3343</t>
  </si>
  <si>
    <t>NS-16/03/2023-37641918-3344</t>
  </si>
  <si>
    <t>NS-16/03/2023-37641918-3345</t>
  </si>
  <si>
    <t>NS-16/03/2023-37641918-3346</t>
  </si>
  <si>
    <t>NS-16/03/2023-37641918-3347</t>
  </si>
  <si>
    <t>NS-16/03/2023-37641918-3348</t>
  </si>
  <si>
    <t>NS-16/03/2023-37641918-3349</t>
  </si>
  <si>
    <t>NS-16/03/2023-37641918-3350</t>
  </si>
  <si>
    <t>NS-16/03/2023-37641918-3351</t>
  </si>
  <si>
    <t>NS-16/03/2023-37641918-3352</t>
  </si>
  <si>
    <t>NS-16/03/2023-37641918-3353</t>
  </si>
  <si>
    <t>NS-16/03/2023-37641918-3354</t>
  </si>
  <si>
    <t>NS-16/03/2023-37641918-3355</t>
  </si>
  <si>
    <t>NS-16/03/2023-37641918-3356</t>
  </si>
  <si>
    <t>NS-16/03/2023-37641918-3357</t>
  </si>
  <si>
    <t>NS-16/03/2023-37641918-3358</t>
  </si>
  <si>
    <t>NS-16/03/2023-37641918-3359</t>
  </si>
  <si>
    <t>NS-16/03/2023-37641918-3360</t>
  </si>
  <si>
    <t>NS-16/03/2023-37641918-3361</t>
  </si>
  <si>
    <t>NS-16/03/2023-37641918-3362</t>
  </si>
  <si>
    <t>NS-16/03/2023-37641918-3363</t>
  </si>
  <si>
    <t>NS-16/03/2023-37641918-3364</t>
  </si>
  <si>
    <t>NS-16/03/2023-37641918-3365</t>
  </si>
  <si>
    <t>NS-16/03/2023-37641918-3366</t>
  </si>
  <si>
    <t>NS-16/03/2023-37641918-3367</t>
  </si>
  <si>
    <t>NS-16/03/2023-37641918-3368</t>
  </si>
  <si>
    <t>NS-16/03/2023-37641918-3369</t>
  </si>
  <si>
    <t>NS-16/03/2023-37641918-3370</t>
  </si>
  <si>
    <t>NS-16/03/2023-37641918-3371</t>
  </si>
  <si>
    <t>NS-16/03/2023-37641918-3372</t>
  </si>
  <si>
    <t>NS-16/03/2023-37641918-3373</t>
  </si>
  <si>
    <t>NS-16/03/2023-37641918-3374</t>
  </si>
  <si>
    <t>NS-16/03/2023-37641918-3375</t>
  </si>
  <si>
    <t>NS-16/03/2023-37641918-3376</t>
  </si>
  <si>
    <t>NS-16/03/2023-37641918-3377</t>
  </si>
  <si>
    <t>NS-16/03/2023-37641918-3378</t>
  </si>
  <si>
    <t>NS-16/03/2023-37641918-3379</t>
  </si>
  <si>
    <t>NS-16/03/2023-37641918-3380</t>
  </si>
  <si>
    <t>NS-16/03/2023-37641918-3381</t>
  </si>
  <si>
    <t>NS-16/03/2023-37641918-3382</t>
  </si>
  <si>
    <t>NS-16/03/2023-37641918-3383</t>
  </si>
  <si>
    <t>NS-16/03/2023-37641918-3384</t>
  </si>
  <si>
    <t>NS-16/03/2023-37641918-3385</t>
  </si>
  <si>
    <t>NS-16/03/2023-37641918-3386</t>
  </si>
  <si>
    <t>NS-16/03/2023-37641918-3387</t>
  </si>
  <si>
    <t>NS-16/03/2023-37641918-3388</t>
  </si>
  <si>
    <t>NS-16/03/2023-37641918-3389</t>
  </si>
  <si>
    <t>NS-16/03/2023-37641918-3390</t>
  </si>
  <si>
    <t>NS-16/03/2023-37641918-3391</t>
  </si>
  <si>
    <t>NS-16/03/2023-37641918-3392</t>
  </si>
  <si>
    <t>NS-16/03/2023-37641918-3393</t>
  </si>
  <si>
    <t>NS-16/03/2023-37641918-3394</t>
  </si>
  <si>
    <t>NS-16/03/2023-37641918-3395</t>
  </si>
  <si>
    <t>NS-16/03/2023-37641918-3396</t>
  </si>
  <si>
    <t>NS-16/03/2023-37641918-3397</t>
  </si>
  <si>
    <t>NS-16/03/2023-37641918-3398</t>
  </si>
  <si>
    <t>NS-16/03/2023-37641918-3399</t>
  </si>
  <si>
    <t>NS-16/03/2023-37641918-3400</t>
  </si>
  <si>
    <t>NS-16/03/2023-37641918-3401</t>
  </si>
  <si>
    <t>NS-16/03/2023-37641918-3402</t>
  </si>
  <si>
    <t>NS-16/03/2023-37641918-3403</t>
  </si>
  <si>
    <t>NS-16/03/2023-37641918-3404</t>
  </si>
  <si>
    <t>NS-16/03/2023-37641918-3405</t>
  </si>
  <si>
    <t>NS-16/03/2023-37641918-3406</t>
  </si>
  <si>
    <t>NS-16/03/2023-37641918-3407</t>
  </si>
  <si>
    <t>NS-16/03/2023-37641918-3408</t>
  </si>
  <si>
    <t>NS-16/03/2023-37641918-3409</t>
  </si>
  <si>
    <t>NS-16/03/2023-37641918-3410</t>
  </si>
  <si>
    <t>NS-16/03/2023-37641918-3411</t>
  </si>
  <si>
    <t>NS-16/03/2023-37641918-3412</t>
  </si>
  <si>
    <t>NS-16/03/2023-37641918-3413</t>
  </si>
  <si>
    <t>NS-16/03/2023-37641918-3414</t>
  </si>
  <si>
    <t>NS-16/03/2023-37641918-3415</t>
  </si>
  <si>
    <t>NS-16/03/2023-37641918-3416</t>
  </si>
  <si>
    <t>NS-16/03/2023-37641918-3417</t>
  </si>
  <si>
    <t>NS-16/03/2023-37641918-3418</t>
  </si>
  <si>
    <t>NS-16/03/2023-37641918-3419</t>
  </si>
  <si>
    <t>NS-16/03/2023-37641918-3420</t>
  </si>
  <si>
    <t>NS-16/03/2023-37641918-3421</t>
  </si>
  <si>
    <t>NS-16/03/2023-37641918-3422</t>
  </si>
  <si>
    <t>NS-16/03/2023-37641918-3423</t>
  </si>
  <si>
    <t>NS-16/03/2023-37641918-3424</t>
  </si>
  <si>
    <t>NS-16/03/2023-37641918-3425</t>
  </si>
  <si>
    <t>NS-16/03/2023-37641918-3426</t>
  </si>
  <si>
    <t>NS-16/03/2023-37641918-3427</t>
  </si>
  <si>
    <t>NS-16/03/2023-37641918-3428</t>
  </si>
  <si>
    <t>NS-16/03/2023-37641918-3429</t>
  </si>
  <si>
    <t>NS-16/03/2023-37641918-3430</t>
  </si>
  <si>
    <t>NS-16/03/2023-37641918-3431</t>
  </si>
  <si>
    <t>NS-16/03/2023-37641918-3432</t>
  </si>
  <si>
    <t>NS-16/03/2023-37641918-3433</t>
  </si>
  <si>
    <t>NS-16/03/2023-37641918-3434</t>
  </si>
  <si>
    <t>NS-16/03/2023-37641918-3435</t>
  </si>
  <si>
    <t>NS-16/03/2023-37641918-3436</t>
  </si>
  <si>
    <t>NS-16/03/2023-37641918-3437</t>
  </si>
  <si>
    <t>NS-16/03/2023-37641918-3438</t>
  </si>
  <si>
    <t>NS-16/03/2023-37641918-3439</t>
  </si>
  <si>
    <t>NS-16/03/2023-37641918-3440</t>
  </si>
  <si>
    <t>NS-16/03/2023-37641918-3441</t>
  </si>
  <si>
    <t>NS-16/03/2023-37641918-3442</t>
  </si>
  <si>
    <t>NS-16/03/2023-37641918-3443</t>
  </si>
  <si>
    <t>NS-16/03/2023-37641918-3444</t>
  </si>
  <si>
    <t>NS-16/03/2023-37641918-3445</t>
  </si>
  <si>
    <t>NS-16/03/2023-37641918-3446</t>
  </si>
  <si>
    <t>NS-16/03/2023-37641918-3447</t>
  </si>
  <si>
    <t>NS-16/03/2023-37641918-3448</t>
  </si>
  <si>
    <t>NS-16/03/2023-37641918-3449</t>
  </si>
  <si>
    <t>NS-16/03/2023-37641918-3450</t>
  </si>
  <si>
    <t>NS-16/03/2023-37641918-3451</t>
  </si>
  <si>
    <t>NS-16/03/2023-37641918-3452</t>
  </si>
  <si>
    <t>NS-16/03/2023-37641918-3453</t>
  </si>
  <si>
    <t>EX-16/03/2023-37641918-3454</t>
  </si>
  <si>
    <t>EX-16/03/2023-37641918-3455</t>
  </si>
  <si>
    <t>EX-16/03/2023-37641918-3456</t>
  </si>
  <si>
    <t>EX-16/03/2023-37641918-3457</t>
  </si>
  <si>
    <t>EX-16/03/2023-37641918-3458</t>
  </si>
  <si>
    <t>EX-16/03/2023-37641918-3459</t>
  </si>
  <si>
    <t>EX-16/03/2023-37641918-3460</t>
  </si>
  <si>
    <t>EX-16/03/2023-37641918-3461</t>
  </si>
  <si>
    <t>NS-16/03/2023-37641918-3462</t>
  </si>
  <si>
    <t>EX-16/03/2023-37641918-3463</t>
  </si>
  <si>
    <t>RE-16/03/2023-37641918-3464</t>
  </si>
  <si>
    <t>RE-16/03/2023-37641918-3465</t>
  </si>
  <si>
    <t>RE-16/03/2023-37641918-3466</t>
  </si>
  <si>
    <t>NS-16/03/2023-37641918-3467</t>
  </si>
  <si>
    <t>RE-16/03/2023-37641918-3468</t>
  </si>
  <si>
    <t>NS-16/03/2023-37641918-3469</t>
  </si>
  <si>
    <t>EX-16/03/2023-37641918-3470</t>
  </si>
  <si>
    <t>BR-16/03/2023-37641918-3471</t>
  </si>
  <si>
    <t>RE-16/03/2023-37641918-3472</t>
  </si>
  <si>
    <t>RE-16/03/2023-37641918-3473</t>
  </si>
  <si>
    <t>BR-16/03/2023-37641918-3474</t>
  </si>
  <si>
    <t>BR-16/03/2023-37641918-3475</t>
  </si>
  <si>
    <t>CO-16/03/2023-37641918-3476</t>
  </si>
  <si>
    <t>NS-16/03/2023-37641918-3477</t>
  </si>
  <si>
    <t>BR-16/03/2023-37641918-3478</t>
  </si>
  <si>
    <t>RE-16/03/2023-37641918-3479</t>
  </si>
  <si>
    <t>BR-16/03/2023-37641918-3480</t>
  </si>
  <si>
    <t>BR-16/03/2023-37641918-3482</t>
  </si>
  <si>
    <t>BR-16/03/2023-37641918-3483</t>
  </si>
  <si>
    <t>BR-16/03/2023-37641918-3484</t>
  </si>
  <si>
    <t>EX-16/03/2023-37641918-3485</t>
  </si>
  <si>
    <t>EX-16/03/2023-37641918-3486</t>
  </si>
  <si>
    <t>EX-16/03/2023-37641918-3487</t>
  </si>
  <si>
    <t>EX-16/03/2023-37641918-3488</t>
  </si>
  <si>
    <t>CO-16/03/2023-37641918-3489</t>
  </si>
  <si>
    <t>RE-16/03/2023-37641918-3490</t>
  </si>
  <si>
    <t>RE-16/03/2023-37641918-3491</t>
  </si>
  <si>
    <t>RE-16/03/2023-37641918-3492</t>
  </si>
  <si>
    <t>NS-16/03/2023-37641918-3493</t>
  </si>
  <si>
    <t>NS-16/03/2023-37641918-3494</t>
  </si>
  <si>
    <t>BR-16/03/2023-37641918-3495</t>
  </si>
  <si>
    <t>BR-16/03/2023-37641918-3496</t>
  </si>
  <si>
    <t>BR-16/03/2023-37641918-3497</t>
  </si>
  <si>
    <t>NS-16/03/2023-37641918-3498</t>
  </si>
  <si>
    <t>BR-16/03/2023-37641918-3499</t>
  </si>
  <si>
    <t>BR-16/03/2023-37641918-3500</t>
  </si>
  <si>
    <t>BR-16/03/2023-37641918-3501</t>
  </si>
  <si>
    <t>BR-16/03/2023-37641918-3502</t>
  </si>
  <si>
    <t>CO-16/03/2023-37641918-3503</t>
  </si>
  <si>
    <t>BR-16/03/2023-37641918-3504</t>
  </si>
  <si>
    <t>NS-16/03/2023-37641918-3505</t>
  </si>
  <si>
    <t>NS-16/03/2023-37641918-3506</t>
  </si>
  <si>
    <t>NS-16/03/2023-37641918-3507</t>
  </si>
  <si>
    <t>NS-16/03/2023-37641918-3508</t>
  </si>
  <si>
    <t>CO-16/03/2023-37641918-3509</t>
  </si>
  <si>
    <t>BR-16/03/2023-37641918-3510</t>
  </si>
  <si>
    <t>BR-16/03/2023-37641918-3511</t>
  </si>
  <si>
    <t>BR-16/03/2023-37641918-3512</t>
  </si>
  <si>
    <t>BR-16/03/2023-37641918-3513</t>
  </si>
  <si>
    <t>BR-16/03/2023-37641918-3514</t>
  </si>
  <si>
    <t>BR-16/03/2023-37641918-3515</t>
  </si>
  <si>
    <t>BR-16/03/2023-37641918-3516</t>
  </si>
  <si>
    <t>NS-16/03/2023-37641918-3517</t>
  </si>
  <si>
    <t>NS-16/03/2023-37641918-3518</t>
  </si>
  <si>
    <t>CO-16/03/2023-37641918-3519</t>
  </si>
  <si>
    <t>CO-16/03/2023-37641918-3520</t>
  </si>
  <si>
    <t>RE-16/03/2023-37641918-3521</t>
  </si>
  <si>
    <t>RE-16/03/2023-37641918-3522</t>
  </si>
  <si>
    <t>CO-16/03/2023-37641918-3523</t>
  </si>
  <si>
    <t>CO-16/03/2023-37641918-3524</t>
  </si>
  <si>
    <t>CO-16/03/2023-37641918-3525</t>
  </si>
  <si>
    <t>CO-16/03/2023-37641918-3526</t>
  </si>
  <si>
    <t>NS-16/03/2023-37641918-3527</t>
  </si>
  <si>
    <t>RE-16/03/2023-37641918-3528</t>
  </si>
  <si>
    <t>CO-16/03/2023-37641918-3529</t>
  </si>
  <si>
    <t>BR-16/03/2023-37641918-3530</t>
  </si>
  <si>
    <t>BR-16/03/2023-37641918-3531</t>
  </si>
  <si>
    <t>BR-16/03/2023-37641918-3532</t>
  </si>
  <si>
    <t>BR-16/03/2023-37641918-3533</t>
  </si>
  <si>
    <t>BR-16/03/2023-37641918-3534</t>
  </si>
  <si>
    <t>BR-16/03/2023-37641918-3535</t>
  </si>
  <si>
    <t>BR-16/03/2023-37641918-3536</t>
  </si>
  <si>
    <t>BR-16/03/2023-37641918-3537</t>
  </si>
  <si>
    <t>CO-16/03/2023-37641918-3538</t>
  </si>
  <si>
    <t>RE-16/03/2023-37641918-3539</t>
  </si>
  <si>
    <t>BR-16/03/2023-37641918-3540</t>
  </si>
  <si>
    <t>RE-16/03/2023-37641918-3541</t>
  </si>
  <si>
    <t>NS-16/03/2023-37641918-3542</t>
  </si>
  <si>
    <t>NS-16/03/2023-37641918-3543</t>
  </si>
  <si>
    <t>CO-16/03/2023-37641918-3544</t>
  </si>
  <si>
    <t>CO-16/03/2023-37641918-3545</t>
  </si>
  <si>
    <t>BR-16/03/2023-37641918-3546</t>
  </si>
  <si>
    <t>BR-16/03/2023-37641918-3547</t>
  </si>
  <si>
    <t>BR-16/03/2023-37641918-3548</t>
  </si>
  <si>
    <t>CO-16/03/2023-37641918-3549</t>
  </si>
  <si>
    <t>CO-16/03/2023-37641918-3550</t>
  </si>
  <si>
    <t>CO-16/03/2023-37641918-3551</t>
  </si>
  <si>
    <t>CO-16/03/2023-37641918-3552</t>
  </si>
  <si>
    <t>NS-16/03/2023-37641918-3553</t>
  </si>
  <si>
    <t>RE-16/03/2023-37641918-3554</t>
  </si>
  <si>
    <t>EX-16/03/2023-37641918-3555</t>
  </si>
  <si>
    <t>BR-16/03/2023-37641918-3556</t>
  </si>
  <si>
    <t>CO-16/03/2023-37641918-3557</t>
  </si>
  <si>
    <t>CO-16/03/2023-37641918-3558</t>
  </si>
  <si>
    <t>CO-16/03/2023-37641918-3559</t>
  </si>
  <si>
    <t>CO-16/03/2023-37641918-3560</t>
  </si>
  <si>
    <t>EX-16/03/2023-37641918-3561</t>
  </si>
  <si>
    <t>CO-16/03/2023-37641918-3562</t>
  </si>
  <si>
    <t>BR-16/03/2023-37641918-3563</t>
  </si>
  <si>
    <t>RE-16/03/2023-37641918-3564</t>
  </si>
  <si>
    <t>BR-16/03/2023-37641918-3565</t>
  </si>
  <si>
    <t>NS-16/03/2023-37641918-3567</t>
  </si>
  <si>
    <t>UA80000000000980793</t>
  </si>
  <si>
    <t>Солом’янський</t>
  </si>
  <si>
    <t>NS-16/03/2023-37641918-3568</t>
  </si>
  <si>
    <t>NS-16/03/2023-37641918-3569</t>
  </si>
  <si>
    <t>RE-16/03/2023-37641918-3570</t>
  </si>
  <si>
    <t>UA80000000000479391</t>
  </si>
  <si>
    <t>RE-16/03/2023-37641918-3571</t>
  </si>
  <si>
    <t>RE-16/03/2023-37641918-3572</t>
  </si>
  <si>
    <t>RE-16/03/2023-37641918-3573</t>
  </si>
  <si>
    <t>BR-16/03/2023-37641918-3574</t>
  </si>
  <si>
    <t>BR-16/03/2023-37641918-3575</t>
  </si>
  <si>
    <t>BR-16/03/2023-37641918-3576</t>
  </si>
  <si>
    <t>BR-16/03/2023-37641918-3577</t>
  </si>
  <si>
    <t>NS-16/03/2023-37641918-3578</t>
  </si>
  <si>
    <t>NS-16/03/2023-37641918-3580</t>
  </si>
  <si>
    <t>NS-16/03/2023-37641918-3581</t>
  </si>
  <si>
    <t>CO-16/03/2023-37641918-3582</t>
  </si>
  <si>
    <t>RE-16/03/2023-37641918-3584</t>
  </si>
  <si>
    <t>NS-16/03/2023-37641918-3585</t>
  </si>
  <si>
    <t>NS-16/03/2023-37641918-3586</t>
  </si>
  <si>
    <t>NS-16/03/2023-37641918-3587</t>
  </si>
  <si>
    <t>NS-16/03/2023-37641918-3588</t>
  </si>
  <si>
    <t>NS-16/03/2023-37641918-3589</t>
  </si>
  <si>
    <t>NS-16/03/2023-37641918-3590</t>
  </si>
  <si>
    <t>NS-16/03/2023-37641918-3591</t>
  </si>
  <si>
    <t>NS-16/03/2023-37641918-3592</t>
  </si>
  <si>
    <t>BR-16/03/2023-37641918-3593</t>
  </si>
  <si>
    <t>BR-16/03/2023-37641918-3594</t>
  </si>
  <si>
    <t>RE-16/03/2023-37641918-3596</t>
  </si>
  <si>
    <t>UA26040150010063512</t>
  </si>
  <si>
    <t>Єзупіль</t>
  </si>
  <si>
    <t>BR-16/03/2023-37641918-3597</t>
  </si>
  <si>
    <t>BR-16/03/2023-37641918-3598</t>
  </si>
  <si>
    <t>BR-16/03/2023-37641918-3599</t>
  </si>
  <si>
    <t>NS-16/03/2023-37641918-3600</t>
  </si>
  <si>
    <t>NS-16/03/2023-37641918-3601</t>
  </si>
  <si>
    <t>NS-16/03/2023-37641918-3602</t>
  </si>
  <si>
    <t>NS-16/03/2023-37641918-3603</t>
  </si>
  <si>
    <t>NS-16/03/2023-37641918-3604</t>
  </si>
  <si>
    <t>NS-16/03/2023-37641918-3605</t>
  </si>
  <si>
    <t>NS-16/03/2023-37641918-3606</t>
  </si>
  <si>
    <t>NS-16/03/2023-37641918-3607</t>
  </si>
  <si>
    <t>NS-16/03/2023-37641918-3608</t>
  </si>
  <si>
    <t>NS-16/03/2023-37641918-3609</t>
  </si>
  <si>
    <t>NS-16/03/2023-37641918-3610</t>
  </si>
  <si>
    <t>NS-16/03/2023-37641918-3611</t>
  </si>
  <si>
    <t>NS-16/03/2023-37641918-3612</t>
  </si>
  <si>
    <t>NS-16/03/2023-37641918-3613</t>
  </si>
  <si>
    <t>NS-16/03/2023-37641918-3614</t>
  </si>
  <si>
    <t>NS-16/03/2023-37641918-3615</t>
  </si>
  <si>
    <t>NS-16/03/2023-37641918-3616</t>
  </si>
  <si>
    <t>NS-16/03/2023-37641918-3617</t>
  </si>
  <si>
    <t>NS-16/03/2023-37641918-3618</t>
  </si>
  <si>
    <t>NS-16/03/2023-37641918-3619</t>
  </si>
  <si>
    <t>NS-16/03/2023-37641918-3620</t>
  </si>
  <si>
    <t>NS-16/03/2023-37641918-3621</t>
  </si>
  <si>
    <t>NS-16/03/2023-37641918-3622</t>
  </si>
  <si>
    <t>NS-16/03/2023-37641918-3623</t>
  </si>
  <si>
    <t>NS-16/03/2023-37641918-3624</t>
  </si>
  <si>
    <t>NS-16/03/2023-37641918-3625</t>
  </si>
  <si>
    <t>NS-16/03/2023-37641918-3626</t>
  </si>
  <si>
    <t>NS-16/03/2023-37641918-3627</t>
  </si>
  <si>
    <t>NS-16/03/2023-37641918-3628</t>
  </si>
  <si>
    <t>NS-16/03/2023-37641918-3629</t>
  </si>
  <si>
    <t>NS-16/03/2023-37641918-3630</t>
  </si>
  <si>
    <t>NS-16/03/2023-37641918-3631</t>
  </si>
  <si>
    <t>NS-16/03/2023-37641918-3632</t>
  </si>
  <si>
    <t>NS-16/03/2023-37641918-3633</t>
  </si>
  <si>
    <t>NS-16/03/2023-37641918-3634</t>
  </si>
  <si>
    <t>NS-16/03/2023-37641918-3635</t>
  </si>
  <si>
    <t>NS-16/03/2023-37641918-3636</t>
  </si>
  <si>
    <t>NS-16/03/2023-37641918-3637</t>
  </si>
  <si>
    <t>NS-16/03/2023-37641918-3638</t>
  </si>
  <si>
    <t>NS-16/03/2023-37641918-3639</t>
  </si>
  <si>
    <t>NS-16/03/2023-37641918-3640</t>
  </si>
  <si>
    <t>NS-16/03/2023-37641918-3641</t>
  </si>
  <si>
    <t>RE-16/03/2023-37641918-3642</t>
  </si>
  <si>
    <t>RE-16/03/2023-37641918-3643</t>
  </si>
  <si>
    <t>RE-16/03/2023-37641918-3644</t>
  </si>
  <si>
    <t>RE-16/03/2023-37641918-3645</t>
  </si>
  <si>
    <t>RE-16/03/2023-37641918-3646</t>
  </si>
  <si>
    <t>CO-16/03/2023-37641918-3647</t>
  </si>
  <si>
    <t>RE-16/03/2023-37641918-3648</t>
  </si>
  <si>
    <t>RE-16/03/2023-37641918-3649</t>
  </si>
  <si>
    <t>RE-16/03/2023-37641918-3650</t>
  </si>
  <si>
    <t>RE-16/03/2023-37641918-3651</t>
  </si>
  <si>
    <t>RE-16/03/2023-37641918-3652</t>
  </si>
  <si>
    <t>NS-16/03/2023-37641918-3653</t>
  </si>
  <si>
    <t>RE-16/03/2023-37641918-3654</t>
  </si>
  <si>
    <t>CO-16/03/2023-37641918-3655</t>
  </si>
  <si>
    <t>RE-16/03/2023-37641918-3656</t>
  </si>
  <si>
    <t>NS-16/03/2023-37641918-3657</t>
  </si>
  <si>
    <t>CO-16/03/2023-37641918-3658</t>
  </si>
  <si>
    <t>NS-16/03/2023-37641918-3659</t>
  </si>
  <si>
    <t>EX-16/03/2023-37641918-3660</t>
  </si>
  <si>
    <t>EX-16/03/2023-37641918-3661</t>
  </si>
  <si>
    <t>RE-16/03/2023-37641918-3662</t>
  </si>
  <si>
    <t>CO-16/03/2023-37641918-3663</t>
  </si>
  <si>
    <t>RE-16/03/2023-37641918-3665</t>
  </si>
  <si>
    <t>RE-16/03/2023-37641918-3666</t>
  </si>
  <si>
    <t>RE-16/03/2023-37641918-3667</t>
  </si>
  <si>
    <t>RE-16/03/2023-37641918-3668</t>
  </si>
  <si>
    <t>RE-16/03/2023-37641918-3669</t>
  </si>
  <si>
    <t>NS-16/03/2023-37641918-3670</t>
  </si>
  <si>
    <t>RE-16/03/2023-37641918-3671</t>
  </si>
  <si>
    <t>CO-16/03/2023-37641918-3672</t>
  </si>
  <si>
    <t>CO-16/03/2023-37641918-3673</t>
  </si>
  <si>
    <t>CO-16/03/2023-37641918-3674</t>
  </si>
  <si>
    <t>BR-16/03/2023-37641918-3675</t>
  </si>
  <si>
    <t>CO-16/03/2023-37641918-3676</t>
  </si>
  <si>
    <t>NS-16/03/2023-37641918-3677</t>
  </si>
  <si>
    <t>NS-16/03/2023-37641918-3678</t>
  </si>
  <si>
    <t>NS-16/03/2023-37641918-3679</t>
  </si>
  <si>
    <t>NS-16/03/2023-37641918-3680</t>
  </si>
  <si>
    <t>CO-16/03/2023-37641918-3681</t>
  </si>
  <si>
    <t>NS-16/03/2023-37641918-3682</t>
  </si>
  <si>
    <t>NS-16/03/2023-37641918-3683</t>
  </si>
  <si>
    <t>NS-16/03/2023-37641918-3684</t>
  </si>
  <si>
    <t>NS-16/03/2023-37641918-3685</t>
  </si>
  <si>
    <t>NS-16/03/2023-37641918-3686</t>
  </si>
  <si>
    <t>NS-16/03/2023-37641918-3687</t>
  </si>
  <si>
    <t>NS-16/03/2023-37641918-3688</t>
  </si>
  <si>
    <t>NS-16/03/2023-37641918-3689</t>
  </si>
  <si>
    <t>BR-16/03/2023-37641918-3690</t>
  </si>
  <si>
    <t>BR-16/03/2023-37641918-3691</t>
  </si>
  <si>
    <t>RE-16/03/2023-37641918-3692</t>
  </si>
  <si>
    <t>NS-16/03/2023-37641918-3693</t>
  </si>
  <si>
    <t>CO-16/03/2023-37641918-3694</t>
  </si>
  <si>
    <t>BR-16/03/2023-37641918-3695</t>
  </si>
  <si>
    <t>CO-16/03/2023-37641918-3696</t>
  </si>
  <si>
    <t>NS-16/03/2023-37641918-3697</t>
  </si>
  <si>
    <t>NS-16/03/2023-37641918-3698</t>
  </si>
  <si>
    <t>CO-16/03/2023-37641918-3699</t>
  </si>
  <si>
    <t>RE-16/03/2023-37641918-3700</t>
  </si>
  <si>
    <t>NS-16/03/2023-37641918-3701</t>
  </si>
  <si>
    <t>NS-16/03/2023-37641918-3702</t>
  </si>
  <si>
    <t>NS-16/03/2023-37641918-3703</t>
  </si>
  <si>
    <t>NS-16/03/2023-37641918-3704</t>
  </si>
  <si>
    <t>BR-16/03/2023-37641918-3705</t>
  </si>
  <si>
    <t>NS-16/03/2023-37641918-3706</t>
  </si>
  <si>
    <t>NS-16/03/2023-37641918-3707</t>
  </si>
  <si>
    <t>NS-16/03/2023-37641918-3708</t>
  </si>
  <si>
    <t>NS-16/03/2023-37641918-3709</t>
  </si>
  <si>
    <t>NS-16/03/2023-37641918-3710</t>
  </si>
  <si>
    <t>NS-16/03/2023-37641918-3711</t>
  </si>
  <si>
    <t>NS-16/03/2023-37641918-3712</t>
  </si>
  <si>
    <t>NS-16/03/2023-37641918-3713</t>
  </si>
  <si>
    <t>CO-16/03/2023-37641918-3714</t>
  </si>
  <si>
    <t>NS-16/03/2023-37641918-3715</t>
  </si>
  <si>
    <t>BR-16/03/2023-37641918-3716</t>
  </si>
  <si>
    <t>BR-16/03/2023-37641918-3717</t>
  </si>
  <si>
    <t>NS-16/03/2023-37641918-3718</t>
  </si>
  <si>
    <t>RE-16/03/2023-37641918-3719</t>
  </si>
  <si>
    <t>RE-16/03/2023-37641918-3720</t>
  </si>
  <si>
    <t>CO-16/03/2023-37641918-3721</t>
  </si>
  <si>
    <t>BR-16/03/2023-37641918-3722</t>
  </si>
  <si>
    <t>NS-16/03/2023-37641918-3723</t>
  </si>
  <si>
    <t>NS-16/03/2023-37641918-3724</t>
  </si>
  <si>
    <t>NS-16/03/2023-37641918-3725</t>
  </si>
  <si>
    <t>CO-16/03/2023-37641918-3726</t>
  </si>
  <si>
    <t>BR-16/03/2023-37641918-3727</t>
  </si>
  <si>
    <t>BR-16/03/2023-37641918-3728</t>
  </si>
  <si>
    <t>NS-16/03/2023-37641918-3729</t>
  </si>
  <si>
    <t>CO-16/03/2023-37641918-3730</t>
  </si>
  <si>
    <t>CO-16/03/2023-37641918-3731</t>
  </si>
  <si>
    <t>CO-16/03/2023-37641918-3732</t>
  </si>
  <si>
    <t>RE-16/03/2023-37641918-3733</t>
  </si>
  <si>
    <t>BR-16/03/2023-37641918-3734</t>
  </si>
  <si>
    <t>RE-16/03/2023-37641918-3735</t>
  </si>
  <si>
    <t>RE-16/03/2023-37641918-3736</t>
  </si>
  <si>
    <t>CO-16/03/2023-37641918-3737</t>
  </si>
  <si>
    <t>CO-16/03/2023-37641918-3738</t>
  </si>
  <si>
    <t>BR-16/03/2023-37641918-3739</t>
  </si>
  <si>
    <t>BR-16/03/2023-37641918-3740</t>
  </si>
  <si>
    <t>BR-16/03/2023-37641918-3741</t>
  </si>
  <si>
    <t>BR-16/03/2023-37641918-3742</t>
  </si>
  <si>
    <t>EX-16/03/2023-37641918-3743</t>
  </si>
  <si>
    <t>BR-16/03/2023-37641918-3744</t>
  </si>
  <si>
    <t>EX-16/03/2023-37641918-3745</t>
  </si>
  <si>
    <t>BR-16/03/2023-37641918-3746</t>
  </si>
  <si>
    <t>BR-16/03/2023-37641918-3747</t>
  </si>
  <si>
    <t>BR-16/03/2023-37641918-3748</t>
  </si>
  <si>
    <t>BR-16/03/2023-37641918-3749</t>
  </si>
  <si>
    <t>BR-16/03/2023-37641918-3750</t>
  </si>
  <si>
    <t>RE-16/03/2023-37641918-3751</t>
  </si>
  <si>
    <t>RE-16/03/2023-37641918-3752</t>
  </si>
  <si>
    <t>CO-16/03/2023-37641918-3753</t>
  </si>
  <si>
    <t>BR-16/03/2023-37641918-3754</t>
  </si>
  <si>
    <t>BR-16/03/2023-37641918-3755</t>
  </si>
  <si>
    <t>BR-16/03/2023-37641918-3756</t>
  </si>
  <si>
    <t>BR-16/03/2023-37641918-3757</t>
  </si>
  <si>
    <t>BR-16/03/2023-37641918-3758</t>
  </si>
  <si>
    <t>BR-16/03/2023-37641918-3759</t>
  </si>
  <si>
    <t>BR-16/03/2023-37641918-3760</t>
  </si>
  <si>
    <t>BR-16/03/2023-37641918-3761</t>
  </si>
  <si>
    <t>CO-16/03/2023-37641918-3762</t>
  </si>
  <si>
    <t>CO-16/03/2023-37641918-3763</t>
  </si>
  <si>
    <t>RE-16/03/2023-37641918-3764</t>
  </si>
  <si>
    <t>CO-16/03/2023-37641918-3765</t>
  </si>
  <si>
    <t>RE-16/03/2023-37641918-3766</t>
  </si>
  <si>
    <t>RE-16/03/2023-37641918-3767</t>
  </si>
  <si>
    <t>BR-16/03/2023-37641918-3768</t>
  </si>
  <si>
    <t>NS-16/03/2023-37641918-3769</t>
  </si>
  <si>
    <t>BR-16/03/2023-37641918-3770</t>
  </si>
  <si>
    <t>BR-16/03/2023-37641918-3771</t>
  </si>
  <si>
    <t>EX-16/03/2023-37641918-3772</t>
  </si>
  <si>
    <t>BR-16/03/2023-37641918-3773</t>
  </si>
  <si>
    <t>BR-16/03/2023-37641918-3774</t>
  </si>
  <si>
    <t>BR-16/03/2023-37641918-3775</t>
  </si>
  <si>
    <t>BR-16/03/2023-37641918-3776</t>
  </si>
  <si>
    <t>BR-16/03/2023-37641918-3777</t>
  </si>
  <si>
    <t>BR-16/03/2023-37641918-3778</t>
  </si>
  <si>
    <t>BR-16/03/2023-37641918-3779</t>
  </si>
  <si>
    <t>BR-16/03/2023-37641918-3780</t>
  </si>
  <si>
    <t>EX-16/03/2023-37641918-3781</t>
  </si>
  <si>
    <t>BR-16/03/2023-37641918-3782</t>
  </si>
  <si>
    <t>BR-16/03/2023-37641918-3783</t>
  </si>
  <si>
    <t>BR-16/03/2023-37641918-3784</t>
  </si>
  <si>
    <t>BR-16/03/2023-37641918-3785</t>
  </si>
  <si>
    <t>CO-16/03/2023-37641918-3786</t>
  </si>
  <si>
    <t>RE-16/03/2023-37641918-3787</t>
  </si>
  <si>
    <t>CO-16/03/2023-37641918-3788</t>
  </si>
  <si>
    <t>RE-16/03/2023-37641918-3789</t>
  </si>
  <si>
    <t>BR-16/03/2023-37641918-3790</t>
  </si>
  <si>
    <t>BR-16/03/2023-37641918-3791</t>
  </si>
  <si>
    <t>CO-16/03/2023-37641918-3792</t>
  </si>
  <si>
    <t>RE-16/03/2023-37641918-3793</t>
  </si>
  <si>
    <t>RE-16/03/2023-37641918-3794</t>
  </si>
  <si>
    <t>CO-16/03/2023-37641918-3795</t>
  </si>
  <si>
    <t>RE-16/03/2023-37641918-3796</t>
  </si>
  <si>
    <t>BR-16/03/2023-37641918-3797</t>
  </si>
  <si>
    <t>RE-16/03/2023-37641918-3798</t>
  </si>
  <si>
    <t>BR-16/03/2023-37641918-3799</t>
  </si>
  <si>
    <t>CO-16/03/2023-37641918-3800</t>
  </si>
  <si>
    <t>BR-16/03/2023-37641918-3801</t>
  </si>
  <si>
    <t>BR-16/03/2023-37641918-3802</t>
  </si>
  <si>
    <t>BR-16/03/2023-37641918-3803</t>
  </si>
  <si>
    <t>BR-16/03/2023-37641918-3804</t>
  </si>
  <si>
    <t>BR-16/03/2023-37641918-3805</t>
  </si>
  <si>
    <t>BR-16/03/2023-37641918-3806</t>
  </si>
  <si>
    <t>BR-16/03/2023-37641918-3807</t>
  </si>
  <si>
    <t>BR-16/03/2023-37641918-3808</t>
  </si>
  <si>
    <t>CO-16/03/2023-37641918-3809</t>
  </si>
  <si>
    <t>BR-16/03/2023-37641918-3810</t>
  </si>
  <si>
    <t>CO-16/03/2023-37641918-3811</t>
  </si>
  <si>
    <t>NS-16/03/2023-37641918-3812</t>
  </si>
  <si>
    <t>EX-16/03/2023-37641918-3813</t>
  </si>
  <si>
    <t>BR-16/03/2023-37641918-3814</t>
  </si>
  <si>
    <t>EX-16/03/2023-37641918-3815</t>
  </si>
  <si>
    <t>NS-16/03/2023-37641918-3816</t>
  </si>
  <si>
    <t>NS-16/03/2023-37641918-3817</t>
  </si>
  <si>
    <t>NS-16/03/2023-37641918-3818</t>
  </si>
  <si>
    <t>NS-16/03/2023-37641918-3819</t>
  </si>
  <si>
    <t>NS-16/03/2023-37641918-3820</t>
  </si>
  <si>
    <t>CO-16/03/2023-37641918-3821</t>
  </si>
  <si>
    <t>CO-16/03/2023-37641918-3822</t>
  </si>
  <si>
    <t>EX-16/03/2023-37641918-3823</t>
  </si>
  <si>
    <t>NS-16/03/2023-37641918-3824</t>
  </si>
  <si>
    <t>BR-16/03/2023-37641918-3825</t>
  </si>
  <si>
    <t>BR-16/03/2023-37641918-3826</t>
  </si>
  <si>
    <t>BR-16/03/2023-37641918-3827</t>
  </si>
  <si>
    <t>RE-16/03/2023-37641918-3828</t>
  </si>
  <si>
    <t>BR-16/03/2023-37641918-3829</t>
  </si>
  <si>
    <t>BR-16/03/2023-37641918-3830</t>
  </si>
  <si>
    <t>BR-16/03/2023-37641918-3831</t>
  </si>
  <si>
    <t>BR-16/03/2023-37641918-3832</t>
  </si>
  <si>
    <t>NS-16/03/2023-37641918-3833</t>
  </si>
  <si>
    <t>RE-16/03/2023-37641918-3834</t>
  </si>
  <si>
    <t>RE-16/03/2023-37641918-3835</t>
  </si>
  <si>
    <t>RE-16/03/2023-37641918-3836</t>
  </si>
  <si>
    <t>RE-16/03/2023-37641918-3837</t>
  </si>
  <si>
    <t>RE-16/03/2023-37641918-3838</t>
  </si>
  <si>
    <t>RE-16/03/2023-37641918-3839</t>
  </si>
  <si>
    <t>RE-16/03/2023-37641918-3840</t>
  </si>
  <si>
    <t>EX-16/03/2023-37641918-3841</t>
  </si>
  <si>
    <t>BR-16/03/2023-37641918-3842</t>
  </si>
  <si>
    <t>RE-16/03/2023-37641918-3843</t>
  </si>
  <si>
    <t>RE-16/03/2023-37641918-3844</t>
  </si>
  <si>
    <t>BR-16/03/2023-37641918-3845</t>
  </si>
  <si>
    <t>RE-16/03/2023-37641918-3846</t>
  </si>
  <si>
    <t>CO-16/03/2023-37641918-3847</t>
  </si>
  <si>
    <t>RE-16/03/2023-37641918-3848</t>
  </si>
  <si>
    <t>RE-16/03/2023-37641918-3849</t>
  </si>
  <si>
    <t>BR-16/03/2023-37641918-3850</t>
  </si>
  <si>
    <t>NS-16/03/2023-37641918-3851</t>
  </si>
  <si>
    <t>RE-16/03/2023-37641918-3852</t>
  </si>
  <si>
    <t>RE-16/03/2023-37641918-3853</t>
  </si>
  <si>
    <t>BR-16/03/2023-37641918-3854</t>
  </si>
  <si>
    <t>BR-16/03/2023-37641918-3855</t>
  </si>
  <si>
    <t>BR-16/03/2023-37641918-3856</t>
  </si>
  <si>
    <t>BR-16/03/2023-37641918-3857</t>
  </si>
  <si>
    <t>BR-16/03/2023-37641918-3858</t>
  </si>
  <si>
    <t>BR-16/03/2023-37641918-3859</t>
  </si>
  <si>
    <t>BR-16/03/2023-37641918-3860</t>
  </si>
  <si>
    <t>NS-16/03/2023-37641918-3861</t>
  </si>
  <si>
    <t>UA21060050010040895</t>
  </si>
  <si>
    <t>Рахів</t>
  </si>
  <si>
    <t>RE-16/03/2023-37641918-3862</t>
  </si>
  <si>
    <t>CO-16/03/2023-37641918-3863</t>
  </si>
  <si>
    <t>RE-16/03/2023-37641918-3864</t>
  </si>
  <si>
    <t>RE-16/03/2023-37641918-3865</t>
  </si>
  <si>
    <t>RE-16/03/2023-37641918-3866</t>
  </si>
  <si>
    <t>RE-16/03/2023-37641918-3867</t>
  </si>
  <si>
    <t>RE-16/03/2023-37641918-3868</t>
  </si>
  <si>
    <t>BR-16/03/2023-37641918-3869</t>
  </si>
  <si>
    <t>BR-16/03/2023-37641918-3870</t>
  </si>
  <si>
    <t>CO-16/03/2023-37641918-3871</t>
  </si>
  <si>
    <t>CO-16/03/2023-37641918-3872</t>
  </si>
  <si>
    <t>BR-16/03/2023-37641918-3873</t>
  </si>
  <si>
    <t>BR-16/03/2023-37641918-3874</t>
  </si>
  <si>
    <t>NS-16/03/2023-37641918-3875</t>
  </si>
  <si>
    <t>CO-16/03/2023-37641918-3876</t>
  </si>
  <si>
    <t>NS-16/03/2023-37641918-3877</t>
  </si>
  <si>
    <t>RE-16/03/2023-37641918-3878</t>
  </si>
  <si>
    <t>BR-16/03/2023-37641918-3879</t>
  </si>
  <si>
    <t>RE-16/03/2023-37641918-3880</t>
  </si>
  <si>
    <t>CO-16/03/2023-37641918-3881</t>
  </si>
  <si>
    <t>CO-16/03/2023-37641918-3882</t>
  </si>
  <si>
    <t>RE-16/03/2023-37641918-3883</t>
  </si>
  <si>
    <t>BR-16/03/2023-37641918-3884</t>
  </si>
  <si>
    <t>CO-16/03/2023-37641918-3885</t>
  </si>
  <si>
    <t>CO-16/03/2023-37641918-3886</t>
  </si>
  <si>
    <t>CO-16/03/2023-37641918-3887</t>
  </si>
  <si>
    <t>CO-16/03/2023-37641918-3888</t>
  </si>
  <si>
    <t>CO-16/03/2023-37641918-3889</t>
  </si>
  <si>
    <t>RE-16/03/2023-37641918-3890</t>
  </si>
  <si>
    <t>CO-16/03/2023-37641918-3892</t>
  </si>
  <si>
    <t>CO-16/03/2023-37641918-3893</t>
  </si>
  <si>
    <t>NS-16/03/2023-37641918-3894</t>
  </si>
  <si>
    <t>EX-16/03/2023-37641918-3895</t>
  </si>
  <si>
    <t>EX-16/03/2023-37641918-3896</t>
  </si>
  <si>
    <t>EX-16/03/2023-37641918-3897</t>
  </si>
  <si>
    <t>BR-16/03/2023-37641918-3898</t>
  </si>
  <si>
    <t>BR-16/03/2023-37641918-3899</t>
  </si>
  <si>
    <t>BR-16/03/2023-37641918-3900</t>
  </si>
  <si>
    <t>BR-16/03/2023-37641918-3901</t>
  </si>
  <si>
    <t>BR-16/03/2023-37641918-3902</t>
  </si>
  <si>
    <t>CO-16/03/2023-37641918-3904</t>
  </si>
  <si>
    <t>RE-16/03/2023-37641918-3905</t>
  </si>
  <si>
    <t>CO-16/03/2023-37641918-3906</t>
  </si>
  <si>
    <t>CO-16/03/2023-37641918-3907</t>
  </si>
  <si>
    <t>BR-16/03/2023-37641918-3908</t>
  </si>
  <si>
    <t>BR-16/03/2023-37641918-3909</t>
  </si>
  <si>
    <t>BR-16/03/2023-37641918-3910</t>
  </si>
  <si>
    <t>RE-16/03/2023-37641918-3911</t>
  </si>
  <si>
    <t>RE-16/03/2023-37641918-3912</t>
  </si>
  <si>
    <t>RE-16/03/2023-37641918-3913</t>
  </si>
  <si>
    <t>RE-16/03/2023-37641918-3914</t>
  </si>
  <si>
    <t>RE-16/03/2023-37641918-3915</t>
  </si>
  <si>
    <t>CO-16/03/2023-37641918-3917</t>
  </si>
  <si>
    <t>BR-16/03/2023-37641918-3918</t>
  </si>
  <si>
    <t>CO-16/03/2023-37641918-3919</t>
  </si>
  <si>
    <t>BR-16/03/2023-37641918-3920</t>
  </si>
  <si>
    <t>BR-16/03/2023-37641918-3921</t>
  </si>
  <si>
    <t>BR-16/03/2023-37641918-3922</t>
  </si>
  <si>
    <t>CO-16/03/2023-37641918-3923</t>
  </si>
  <si>
    <t>RE-16/03/2023-37641918-3924</t>
  </si>
  <si>
    <t>RE-16/03/2023-37641918-3926</t>
  </si>
  <si>
    <t>NS-16/03/2023-37641918-3927</t>
  </si>
  <si>
    <t>BR-16/03/2023-37641918-3928</t>
  </si>
  <si>
    <t>NS-16/03/2023-37641918-3929</t>
  </si>
  <si>
    <t>BR-16/03/2023-37641918-3930</t>
  </si>
  <si>
    <t>NS-16/03/2023-37641918-3931</t>
  </si>
  <si>
    <t>BR-16/03/2023-37641918-3932</t>
  </si>
  <si>
    <t>CO-16/03/2023-37641918-3933</t>
  </si>
  <si>
    <t>RE-16/03/2023-37641918-3934</t>
  </si>
  <si>
    <t>EX-16/03/2023-37641918-3935</t>
  </si>
  <si>
    <t>RE-16/03/2023-37641918-3936</t>
  </si>
  <si>
    <t>BR-16/03/2023-37641918-3937</t>
  </si>
  <si>
    <t>BR-16/03/2023-37641918-3938</t>
  </si>
  <si>
    <t>BR-16/03/2023-37641918-3939</t>
  </si>
  <si>
    <t>CO-16/03/2023-37641918-3940</t>
  </si>
  <si>
    <t>NS-16/03/2023-37641918-3941</t>
  </si>
  <si>
    <t>RE-16/03/2023-37641918-3942</t>
  </si>
  <si>
    <t>RE-16/03/2023-37641918-3943</t>
  </si>
  <si>
    <t>RE-16/03/2023-37641918-3944</t>
  </si>
  <si>
    <t>BR-16/03/2023-37641918-3945</t>
  </si>
  <si>
    <t>BR-16/03/2023-37641918-3946</t>
  </si>
  <si>
    <t>BR-16/03/2023-37641918-3947</t>
  </si>
  <si>
    <t>BR-16/03/2023-37641918-3948</t>
  </si>
  <si>
    <t>BR-16/03/2023-37641918-3949</t>
  </si>
  <si>
    <t>BR-16/03/2023-37641918-3950</t>
  </si>
  <si>
    <t>BR-16/03/2023-37641918-3951</t>
  </si>
  <si>
    <t>BR-16/03/2023-37641918-3952</t>
  </si>
  <si>
    <t>BR-16/03/2023-37641918-3953</t>
  </si>
  <si>
    <t>BR-16/03/2023-37641918-3954</t>
  </si>
  <si>
    <t>BR-16/03/2023-37641918-3955</t>
  </si>
  <si>
    <t>BR-16/03/2023-37641918-3956</t>
  </si>
  <si>
    <t>BR-16/03/2023-37641918-3957</t>
  </si>
  <si>
    <t>BR-16/03/2023-37641918-3958</t>
  </si>
  <si>
    <t>BR-16/03/2023-37641918-3959</t>
  </si>
  <si>
    <t>BR-16/03/2023-37641918-3960</t>
  </si>
  <si>
    <t>BR-16/03/2023-37641918-3961</t>
  </si>
  <si>
    <t>BR-16/03/2023-37641918-3962</t>
  </si>
  <si>
    <t>BR-16/03/2023-37641918-3963</t>
  </si>
  <si>
    <t>BR-16/03/2023-37641918-3964</t>
  </si>
  <si>
    <t>BR-16/03/2023-37641918-3965</t>
  </si>
  <si>
    <t>BR-16/03/2023-37641918-3966</t>
  </si>
  <si>
    <t>BR-16/03/2023-37641918-3967</t>
  </si>
  <si>
    <t>BR-16/03/2023-37641918-3968</t>
  </si>
  <si>
    <t>BR-16/03/2023-37641918-3969</t>
  </si>
  <si>
    <t>BR-16/03/2023-37641918-3970</t>
  </si>
  <si>
    <t>RE-16/03/2023-37641918-3971</t>
  </si>
  <si>
    <t>RE-16/03/2023-37641918-3972</t>
  </si>
  <si>
    <t>CO-16/03/2023-37641918-3973</t>
  </si>
  <si>
    <t>CO-16/03/2023-37641918-3974</t>
  </si>
  <si>
    <t>BR-16/03/2023-37641918-3975</t>
  </si>
  <si>
    <t>BR-16/03/2023-37641918-3976</t>
  </si>
  <si>
    <t>NS-16/03/2023-37641918-3977</t>
  </si>
  <si>
    <t>NS-16/03/2023-37641918-3978</t>
  </si>
  <si>
    <t>BR-16/03/2023-37641918-3979</t>
  </si>
  <si>
    <t>BR-16/03/2023-37641918-3980</t>
  </si>
  <si>
    <t>BR-16/03/2023-37641918-3981</t>
  </si>
  <si>
    <t>BR-16/03/2023-37641918-3982</t>
  </si>
  <si>
    <t>CO-16/03/2023-37641918-3983</t>
  </si>
  <si>
    <t>CO-16/03/2023-37641918-3984</t>
  </si>
  <si>
    <t>CO-16/03/2023-37641918-3985</t>
  </si>
  <si>
    <t>BR-16/03/2023-37641918-3986</t>
  </si>
  <si>
    <t>BR-16/03/2023-37641918-3987</t>
  </si>
  <si>
    <t>BR-16/03/2023-37641918-3989</t>
  </si>
  <si>
    <t>BR-16/03/2023-37641918-3990</t>
  </si>
  <si>
    <t>RE-16/03/2023-37641918-3991</t>
  </si>
  <si>
    <t>CO-16/03/2023-37641918-3992</t>
  </si>
  <si>
    <t>CO-16/03/2023-37641918-3993</t>
  </si>
  <si>
    <t>BR-16/03/2023-37641918-3994</t>
  </si>
  <si>
    <t>BR-16/03/2023-37641918-3995</t>
  </si>
  <si>
    <t>BR-16/03/2023-37641918-3996</t>
  </si>
  <si>
    <t>BR-16/03/2023-37641918-3997</t>
  </si>
  <si>
    <t>EX-16/03/2023-37641918-3998</t>
  </si>
  <si>
    <t>EX-16/03/2023-37641918-3999</t>
  </si>
  <si>
    <t>EX-16/03/2023-37641918-4000</t>
  </si>
  <si>
    <t>EX-16/03/2023-37641918-4001</t>
  </si>
  <si>
    <t>EX-16/03/2023-37641918-4002</t>
  </si>
  <si>
    <t>EX-16/03/2023-37641918-4003</t>
  </si>
  <si>
    <t>EX-16/03/2023-37641918-4004</t>
  </si>
  <si>
    <t>EX-16/03/2023-37641918-4005</t>
  </si>
  <si>
    <t>EX-16/03/2023-37641918-4006</t>
  </si>
  <si>
    <t>EX-16/03/2023-37641918-4007</t>
  </si>
  <si>
    <t>EX-16/03/2023-37641918-4008</t>
  </si>
  <si>
    <t>EX-16/03/2023-37641918-4009</t>
  </si>
  <si>
    <t>EX-16/03/2023-37641918-4010</t>
  </si>
  <si>
    <t>EX-16/03/2023-37641918-4011</t>
  </si>
  <si>
    <t>RE-16/03/2023-37641918-4012</t>
  </si>
  <si>
    <t>RE-16/03/2023-37641918-4013</t>
  </si>
  <si>
    <t>RE-16/03/2023-37641918-4014</t>
  </si>
  <si>
    <t>BR-16/03/2023-37641918-4015</t>
  </si>
  <si>
    <t>RE-16/03/2023-37641918-4016</t>
  </si>
  <si>
    <t>RE-16/03/2023-37641918-4017</t>
  </si>
  <si>
    <t>RE-16/03/2023-37641918-4018</t>
  </si>
  <si>
    <t>RE-16/03/2023-37641918-4019</t>
  </si>
  <si>
    <t>BR-16/03/2023-37641918-4020</t>
  </si>
  <si>
    <t>NS-16/03/2023-37641918-4021</t>
  </si>
  <si>
    <t>BR-16/03/2023-37641918-4022</t>
  </si>
  <si>
    <t>BR-16/03/2023-37641918-4023</t>
  </si>
  <si>
    <t>BR-16/03/2023-37641918-4024</t>
  </si>
  <si>
    <t>BR-16/03/2023-37641918-4025</t>
  </si>
  <si>
    <t>BR-16/03/2023-37641918-4026</t>
  </si>
  <si>
    <t>NS-16/03/2023-37641918-4027</t>
  </si>
  <si>
    <t>RE-16/03/2023-37641918-4028</t>
  </si>
  <si>
    <t>RE-16/03/2023-37641918-4029</t>
  </si>
  <si>
    <t>RE-16/03/2023-37641918-4030</t>
  </si>
  <si>
    <t>RE-16/03/2023-37641918-4031</t>
  </si>
  <si>
    <t>RE-16/03/2023-37641918-4032</t>
  </si>
  <si>
    <t>RE-16/03/2023-37641918-4033</t>
  </si>
  <si>
    <t>BR-16/03/2023-37641918-4034</t>
  </si>
  <si>
    <t>BR-16/03/2023-37641918-4035</t>
  </si>
  <si>
    <t>RE-16/03/2023-37641918-4036</t>
  </si>
  <si>
    <t>NS-16/03/2023-37641918-4037</t>
  </si>
  <si>
    <t>NS-16/03/2023-37641918-4038</t>
  </si>
  <si>
    <t>NS-16/03/2023-37641918-4039</t>
  </si>
  <si>
    <t>NS-16/03/2023-37641918-4040</t>
  </si>
  <si>
    <t>CO-16/03/2023-37641918-4042</t>
  </si>
  <si>
    <t>RE-16/03/2023-37641918-4043</t>
  </si>
  <si>
    <t>CO-16/03/2023-37641918-4044</t>
  </si>
  <si>
    <t>CO-16/03/2023-37641918-4045</t>
  </si>
  <si>
    <t>BR-16/03/2023-37641918-4046</t>
  </si>
  <si>
    <t>BR-16/03/2023-37641918-4047</t>
  </si>
  <si>
    <t>BR-16/03/2023-37641918-4048</t>
  </si>
  <si>
    <t>RE-16/03/2023-37641918-4049</t>
  </si>
  <si>
    <t>RE-16/03/2023-37641918-4050</t>
  </si>
  <si>
    <t>RE-16/03/2023-37641918-4051</t>
  </si>
  <si>
    <t>RE-16/03/2023-37641918-4052</t>
  </si>
  <si>
    <t>RE-16/03/2023-37641918-4053</t>
  </si>
  <si>
    <t>CO-16/03/2023-37641918-4055</t>
  </si>
  <si>
    <t>BR-16/03/2023-37641918-4056</t>
  </si>
  <si>
    <t>CO-16/03/2023-37641918-4057</t>
  </si>
  <si>
    <t>BR-16/03/2023-37641918-4059</t>
  </si>
  <si>
    <t>BR-16/03/2023-37641918-4060</t>
  </si>
  <si>
    <t>CO-16/03/2023-37641918-4061</t>
  </si>
  <si>
    <t>RE-16/03/2023-37641918-4062</t>
  </si>
  <si>
    <t>RE-16/03/2023-37641918-4064</t>
  </si>
  <si>
    <t>NS-16/03/2023-37641918-4065</t>
  </si>
  <si>
    <t>BR-16/03/2023-37641918-4066</t>
  </si>
  <si>
    <t>NS-16/03/2023-37641918-4067</t>
  </si>
  <si>
    <t>BR-16/03/2023-37641918-4068</t>
  </si>
  <si>
    <t>NS-16/03/2023-37641918-4069</t>
  </si>
  <si>
    <t>BR-16/03/2023-37641918-4070</t>
  </si>
  <si>
    <t>CO-16/03/2023-37641918-4071</t>
  </si>
  <si>
    <t>RE-16/03/2023-37641918-4072</t>
  </si>
  <si>
    <t>EX-16/03/2023-37641918-4073</t>
  </si>
  <si>
    <t>RE-16/03/2023-37641918-4074</t>
  </si>
  <si>
    <t>BR-16/03/2023-37641918-4075</t>
  </si>
  <si>
    <t>BR-16/03/2023-37641918-4076</t>
  </si>
  <si>
    <t>BR-16/03/2023-37641918-4077</t>
  </si>
  <si>
    <t>CO-16/03/2023-37641918-4078</t>
  </si>
  <si>
    <t>NS-16/03/2023-37641918-4079</t>
  </si>
  <si>
    <t>RE-16/03/2023-37641918-4080</t>
  </si>
  <si>
    <t>RE-16/03/2023-37641918-4081</t>
  </si>
  <si>
    <t>RE-16/03/2023-37641918-4082</t>
  </si>
  <si>
    <t>BR-16/03/2023-37641918-4083</t>
  </si>
  <si>
    <t>BR-16/03/2023-37641918-4084</t>
  </si>
  <si>
    <t>BR-16/03/2023-37641918-4085</t>
  </si>
  <si>
    <t>BR-16/03/2023-37641918-4086</t>
  </si>
  <si>
    <t>BR-16/03/2023-37641918-4087</t>
  </si>
  <si>
    <t>BR-16/03/2023-37641918-4088</t>
  </si>
  <si>
    <t>BR-16/03/2023-37641918-4089</t>
  </si>
  <si>
    <t>BR-16/03/2023-37641918-4090</t>
  </si>
  <si>
    <t>BR-16/03/2023-37641918-4091</t>
  </si>
  <si>
    <t>BR-16/03/2023-37641918-4092</t>
  </si>
  <si>
    <t>BR-16/03/2023-37641918-4093</t>
  </si>
  <si>
    <t>BR-16/03/2023-37641918-4094</t>
  </si>
  <si>
    <t>BR-16/03/2023-37641918-4095</t>
  </si>
  <si>
    <t>BR-16/03/2023-37641918-4096</t>
  </si>
  <si>
    <t>BR-16/03/2023-37641918-4097</t>
  </si>
  <si>
    <t>BR-16/03/2023-37641918-4098</t>
  </si>
  <si>
    <t>BR-16/03/2023-37641918-4099</t>
  </si>
  <si>
    <t>BR-16/03/2023-37641918-4100</t>
  </si>
  <si>
    <t>BR-16/03/2023-37641918-4101</t>
  </si>
  <si>
    <t>BR-16/03/2023-37641918-4102</t>
  </si>
  <si>
    <t>BR-16/03/2023-37641918-4103</t>
  </si>
  <si>
    <t>BR-16/03/2023-37641918-4104</t>
  </si>
  <si>
    <t>BR-16/03/2023-37641918-4105</t>
  </si>
  <si>
    <t>BR-16/03/2023-37641918-4106</t>
  </si>
  <si>
    <t>BR-16/03/2023-37641918-4107</t>
  </si>
  <si>
    <t>BR-16/03/2023-37641918-4108</t>
  </si>
  <si>
    <t>RE-16/03/2023-37641918-4109</t>
  </si>
  <si>
    <t>RE-16/03/2023-37641918-4110</t>
  </si>
  <si>
    <t>CO-16/03/2023-37641918-4111</t>
  </si>
  <si>
    <t>CO-16/03/2023-37641918-4112</t>
  </si>
  <si>
    <t>BR-16/03/2023-37641918-4113</t>
  </si>
  <si>
    <t>BR-16/03/2023-37641918-4114</t>
  </si>
  <si>
    <t>NS-16/03/2023-37641918-4115</t>
  </si>
  <si>
    <t>NS-16/03/2023-37641918-4116</t>
  </si>
  <si>
    <t>BR-16/03/2023-37641918-4117</t>
  </si>
  <si>
    <t>BR-16/03/2023-37641918-4118</t>
  </si>
  <si>
    <t>BR-16/03/2023-37641918-4119</t>
  </si>
  <si>
    <t>BR-16/03/2023-37641918-4120</t>
  </si>
  <si>
    <t>CO-16/03/2023-37641918-4121</t>
  </si>
  <si>
    <t>CO-16/03/2023-37641918-4122</t>
  </si>
  <si>
    <t>CO-16/03/2023-37641918-4123</t>
  </si>
  <si>
    <t>BR-16/03/2023-37641918-4124</t>
  </si>
  <si>
    <t>BR-16/03/2023-37641918-4125</t>
  </si>
  <si>
    <t>BR-16/03/2023-37641918-4127</t>
  </si>
  <si>
    <t>BR-16/03/2023-37641918-4128</t>
  </si>
  <si>
    <t>RE-16/03/2023-37641918-4129</t>
  </si>
  <si>
    <t>CO-16/03/2023-37641918-4130</t>
  </si>
  <si>
    <t>CO-16/03/2023-37641918-4131</t>
  </si>
  <si>
    <t>BR-16/03/2023-37641918-4132</t>
  </si>
  <si>
    <t>BR-16/03/2023-37641918-4133</t>
  </si>
  <si>
    <t>BR-16/03/2023-37641918-4134</t>
  </si>
  <si>
    <t>BR-16/03/2023-37641918-4135</t>
  </si>
  <si>
    <t>EX-16/03/2023-37641918-4136</t>
  </si>
  <si>
    <t>EX-16/03/2023-37641918-4137</t>
  </si>
  <si>
    <t>EX-16/03/2023-37641918-4138</t>
  </si>
  <si>
    <t>EX-16/03/2023-37641918-4139</t>
  </si>
  <si>
    <t>EX-16/03/2023-37641918-4140</t>
  </si>
  <si>
    <t>EX-16/03/2023-37641918-4141</t>
  </si>
  <si>
    <t>EX-16/03/2023-37641918-4142</t>
  </si>
  <si>
    <t>EX-16/03/2023-37641918-4143</t>
  </si>
  <si>
    <t>EX-16/03/2023-37641918-4144</t>
  </si>
  <si>
    <t>EX-16/03/2023-37641918-4145</t>
  </si>
  <si>
    <t>EX-16/03/2023-37641918-4146</t>
  </si>
  <si>
    <t>EX-16/03/2023-37641918-4147</t>
  </si>
  <si>
    <t>EX-16/03/2023-37641918-4148</t>
  </si>
  <si>
    <t>EX-16/03/2023-37641918-4149</t>
  </si>
  <si>
    <t>RE-16/03/2023-37641918-4150</t>
  </si>
  <si>
    <t>RE-16/03/2023-37641918-4151</t>
  </si>
  <si>
    <t>RE-16/03/2023-37641918-4152</t>
  </si>
  <si>
    <t>BR-16/03/2023-37641918-4153</t>
  </si>
  <si>
    <t>RE-16/03/2023-37641918-4154</t>
  </si>
  <si>
    <t>RE-16/03/2023-37641918-4155</t>
  </si>
  <si>
    <t>RE-16/03/2023-37641918-4156</t>
  </si>
  <si>
    <t>RE-16/03/2023-37641918-4157</t>
  </si>
  <si>
    <t>BR-16/03/2023-37641918-4158</t>
  </si>
  <si>
    <t>NS-16/03/2023-37641918-4159</t>
  </si>
  <si>
    <t>BR-16/03/2023-37641918-4160</t>
  </si>
  <si>
    <t>BR-16/03/2023-37641918-4161</t>
  </si>
  <si>
    <t>BR-16/03/2023-37641918-4162</t>
  </si>
  <si>
    <t>BR-16/03/2023-37641918-4163</t>
  </si>
  <si>
    <t>BR-16/03/2023-37641918-4164</t>
  </si>
  <si>
    <t>NS-16/03/2023-37641918-4165</t>
  </si>
  <si>
    <t>RE-16/03/2023-37641918-4166</t>
  </si>
  <si>
    <t>RE-16/03/2023-37641918-4167</t>
  </si>
  <si>
    <t>RE-16/03/2023-37641918-4168</t>
  </si>
  <si>
    <t>RE-16/03/2023-37641918-4169</t>
  </si>
  <si>
    <t>RE-16/03/2023-37641918-4170</t>
  </si>
  <si>
    <t>RE-16/03/2023-37641918-4171</t>
  </si>
  <si>
    <t>BR-16/03/2023-37641918-4172</t>
  </si>
  <si>
    <t>BR-16/03/2023-37641918-4173</t>
  </si>
  <si>
    <t>RE-16/03/2023-37641918-4174</t>
  </si>
  <si>
    <t>NS-16/03/2023-37641918-4175</t>
  </si>
  <si>
    <t>NS-16/03/2023-37641918-4176</t>
  </si>
  <si>
    <t>NS-16/03/2023-37641918-4177</t>
  </si>
  <si>
    <t>NS-16/03/2023-37641918-4178</t>
  </si>
  <si>
    <t>RE-16/03/2023-37641918-4179</t>
  </si>
  <si>
    <t>BR-16/03/2023-37641918-4180</t>
  </si>
  <si>
    <t>BR-16/03/2023-37641918-4181</t>
  </si>
  <si>
    <t>BR-16/03/2023-37641918-4182</t>
  </si>
  <si>
    <t>RE-16/03/2023-37641918-4183</t>
  </si>
  <si>
    <t>RE-16/03/2023-37641918-4184</t>
  </si>
  <si>
    <t>CO-16/03/2023-37641918-4185</t>
  </si>
  <si>
    <t>CO-16/03/2023-37641918-4186</t>
  </si>
  <si>
    <t>RE-16/03/2023-37641918-4187</t>
  </si>
  <si>
    <t>RE-16/03/2023-37641918-4188</t>
  </si>
  <si>
    <t>RE-16/03/2023-37641918-4189</t>
  </si>
  <si>
    <t>RE-16/03/2023-37641918-4190</t>
  </si>
  <si>
    <t>BR-16/03/2023-37641918-4191</t>
  </si>
  <si>
    <t>BR-16/03/2023-37641918-4192</t>
  </si>
  <si>
    <t>CO-16/03/2023-37641918-4193</t>
  </si>
  <si>
    <t>RE-16/03/2023-37641918-4194</t>
  </si>
  <si>
    <t>BR-16/03/2023-37641918-4195</t>
  </si>
  <si>
    <t>BR-16/03/2023-37641918-4196</t>
  </si>
  <si>
    <t>BR-16/03/2023-37641918-4197</t>
  </si>
  <si>
    <t>BR-16/03/2023-37641918-4198</t>
  </si>
  <si>
    <t>NS-16/03/2023-37641918-4199</t>
  </si>
  <si>
    <t>NS-16/03/2023-37641918-4202</t>
  </si>
  <si>
    <t>BR-16/03/2023-37641918-4203</t>
  </si>
  <si>
    <t>RE-16/03/2023-37641918-4204</t>
  </si>
  <si>
    <t>RE-16/03/2023-37641918-4205</t>
  </si>
  <si>
    <t>RE-16/03/2023-37641918-4206</t>
  </si>
  <si>
    <t>RE-16/03/2023-37641918-4207</t>
  </si>
  <si>
    <t>CO-16/03/2023-37641918-4208</t>
  </si>
  <si>
    <t>NS-16/03/2023-37641918-4209</t>
  </si>
  <si>
    <t>BR-16/03/2023-37641918-4210</t>
  </si>
  <si>
    <t>BR-16/03/2023-37641918-4211</t>
  </si>
  <si>
    <t>BR-16/03/2023-37641918-4212</t>
  </si>
  <si>
    <t>BR-16/03/2023-37641918-4213</t>
  </si>
  <si>
    <t>BR-16/03/2023-37641918-4214</t>
  </si>
  <si>
    <t>BR-16/03/2023-37641918-4215</t>
  </si>
  <si>
    <t>NS-16/03/2023-37641918-4216</t>
  </si>
  <si>
    <t>NS-16/03/2023-37641918-4217</t>
  </si>
  <si>
    <t>NS-16/03/2023-37641918-4218</t>
  </si>
  <si>
    <t>CO-16/03/2023-37641918-4219</t>
  </si>
  <si>
    <t>NS-16/03/2023-37641918-4220</t>
  </si>
  <si>
    <t>EX-16/03/2023-37641918-4221</t>
  </si>
  <si>
    <t>NS-16/03/2023-37641918-4222</t>
  </si>
  <si>
    <t>NS-16/03/2023-37641918-4223</t>
  </si>
  <si>
    <t>NS-16/03/2023-37641918-4224</t>
  </si>
  <si>
    <t>NS-16/03/2023-37641918-4225</t>
  </si>
  <si>
    <t>NS-16/03/2023-37641918-4226</t>
  </si>
  <si>
    <t>BR-16/03/2023-37641918-4227</t>
  </si>
  <si>
    <t>BR-16/03/2023-37641918-4229</t>
  </si>
  <si>
    <t>BR-16/03/2023-37641918-4230</t>
  </si>
  <si>
    <t>NS-16/03/2023-37641918-4231</t>
  </si>
  <si>
    <t>EX-16/03/2023-37641918-4232</t>
  </si>
  <si>
    <t>NS-16/03/2023-37641918-4233</t>
  </si>
  <si>
    <t>RE-16/03/2023-37641918-4234</t>
  </si>
  <si>
    <t>NS-16/03/2023-37641918-4235</t>
  </si>
  <si>
    <t>NS-16/03/2023-37641918-4236</t>
  </si>
  <si>
    <t>NS-16/03/2023-37641918-4237</t>
  </si>
  <si>
    <t>NS-16/03/2023-37641918-4238</t>
  </si>
  <si>
    <t>RE-16/03/2023-37641918-4239</t>
  </si>
  <si>
    <t>RE-16/03/2023-37641918-4240</t>
  </si>
  <si>
    <t>RE-16/03/2023-37641918-4241</t>
  </si>
  <si>
    <t>CO-16/03/2023-37641918-4242</t>
  </si>
  <si>
    <t>CO-16/03/2023-37641918-4243</t>
  </si>
  <si>
    <t>RE-16/03/2023-37641918-4244</t>
  </si>
  <si>
    <t>CO-16/03/2023-37641918-4245</t>
  </si>
  <si>
    <t>RE-16/03/2023-37641918-4246</t>
  </si>
  <si>
    <t>RE-16/03/2023-37641918-4247</t>
  </si>
  <si>
    <t>BR-16/03/2023-37641918-4248</t>
  </si>
  <si>
    <t>BR-16/03/2023-37641918-4249</t>
  </si>
  <si>
    <t>BR-16/03/2023-37641918-4250</t>
  </si>
  <si>
    <t>RE-16/03/2023-37641918-4251</t>
  </si>
  <si>
    <t>RE-16/03/2023-37641918-4252</t>
  </si>
  <si>
    <t>BR-16/03/2023-37641918-4253</t>
  </si>
  <si>
    <t>BR-16/03/2023-37641918-4254</t>
  </si>
  <si>
    <t>BR-16/03/2023-37641918-4255</t>
  </si>
  <si>
    <t>BR-16/03/2023-37641918-4256</t>
  </si>
  <si>
    <t>RE-16/03/2023-37641918-4257</t>
  </si>
  <si>
    <t>CO-16/03/2023-37641918-4258</t>
  </si>
  <si>
    <t>CO-16/03/2023-37641918-4259</t>
  </si>
  <si>
    <t>CO-16/03/2023-37641918-4260</t>
  </si>
  <si>
    <t>CO-16/03/2023-37641918-4261</t>
  </si>
  <si>
    <t>CO-16/03/2023-37641918-4262</t>
  </si>
  <si>
    <t>CO-16/03/2023-37641918-4263</t>
  </si>
  <si>
    <t>BR-16/03/2023-37641918-4264</t>
  </si>
  <si>
    <t>CO-16/03/2023-37641918-4265</t>
  </si>
  <si>
    <t>RE-16/03/2023-37641918-4266</t>
  </si>
  <si>
    <t>EX-16/03/2023-37641918-4267</t>
  </si>
  <si>
    <t>RE-16/03/2023-37641918-4268</t>
  </si>
  <si>
    <t>CO-16/03/2023-37641918-4269</t>
  </si>
  <si>
    <t>RE-16/03/2023-37641918-4270</t>
  </si>
  <si>
    <t>CO-16/03/2023-37641918-4271</t>
  </si>
  <si>
    <t>CO-16/03/2023-37641918-4272</t>
  </si>
  <si>
    <t>CO-16/03/2023-37641918-4273</t>
  </si>
  <si>
    <t>BR-16/03/2023-37641918-4274</t>
  </si>
  <si>
    <t>BR-16/03/2023-37641918-4275</t>
  </si>
  <si>
    <t>BR-16/03/2023-37641918-4276</t>
  </si>
  <si>
    <t>BR-16/03/2023-37641918-4277</t>
  </si>
  <si>
    <t>BR-16/03/2023-37641918-4278</t>
  </si>
  <si>
    <t>BR-16/03/2023-37641918-4279</t>
  </si>
  <si>
    <t>BR-16/03/2023-37641918-4280</t>
  </si>
  <si>
    <t>BR-16/03/2023-37641918-4281</t>
  </si>
  <si>
    <t>BR-16/03/2023-37641918-4282</t>
  </si>
  <si>
    <t>CO-16/03/2023-37641918-4283</t>
  </si>
  <si>
    <t>CO-16/03/2023-37641918-4284</t>
  </si>
  <si>
    <t>CO-16/03/2023-37641918-4285</t>
  </si>
  <si>
    <t>BR-16/03/2023-37641918-4286</t>
  </si>
  <si>
    <t>BR-16/03/2023-37641918-4287</t>
  </si>
  <si>
    <t>RE-16/03/2023-37641918-4288</t>
  </si>
  <si>
    <t>RE-16/03/2023-37641918-4289</t>
  </si>
  <si>
    <t>RE-16/03/2023-37641918-4290</t>
  </si>
  <si>
    <t>RE-16/03/2023-37641918-4291</t>
  </si>
  <si>
    <t>NS-16/03/2023-37641918-4292</t>
  </si>
  <si>
    <t>RE-16/03/2023-37641918-4293</t>
  </si>
  <si>
    <t>BR-16/03/2023-37641918-4294</t>
  </si>
  <si>
    <t>BR-16/03/2023-37641918-4295</t>
  </si>
  <si>
    <t>BR-16/03/2023-37641918-4296</t>
  </si>
  <si>
    <t>BR-16/03/2023-37641918-4297</t>
  </si>
  <si>
    <t>BR-16/03/2023-37641918-4298</t>
  </si>
  <si>
    <t>BR-16/03/2023-37641918-4299</t>
  </si>
  <si>
    <t>BR-16/03/2023-37641918-4300</t>
  </si>
  <si>
    <t>BR-16/03/2023-37641918-4301</t>
  </si>
  <si>
    <t>BR-16/03/2023-37641918-4302</t>
  </si>
  <si>
    <t>BR-16/03/2023-37641918-4303</t>
  </si>
  <si>
    <t>BR-16/03/2023-37641918-4304</t>
  </si>
  <si>
    <t>BR-16/03/2023-37641918-4305</t>
  </si>
  <si>
    <t>CO-16/03/2023-37641918-4306</t>
  </si>
  <si>
    <t>BR-16/03/2023-37641918-4307</t>
  </si>
  <si>
    <t>RE-16/03/2023-37641918-4308</t>
  </si>
  <si>
    <t>BR-16/03/2023-37641918-4309</t>
  </si>
  <si>
    <t>BR-16/03/2023-37641918-4310</t>
  </si>
  <si>
    <t>BR-16/03/2023-37641918-4311</t>
  </si>
  <si>
    <t>BR-16/03/2023-37641918-4312</t>
  </si>
  <si>
    <t>BR-16/03/2023-37641918-4313</t>
  </si>
  <si>
    <t>BR-16/03/2023-37641918-4314</t>
  </si>
  <si>
    <t>BR-16/03/2023-37641918-4315</t>
  </si>
  <si>
    <t>BR-16/03/2023-37641918-4316</t>
  </si>
  <si>
    <t>BR-16/03/2023-37641918-4317</t>
  </si>
  <si>
    <t>BR-16/03/2023-37641918-4318</t>
  </si>
  <si>
    <t>BR-16/03/2023-37641918-4319</t>
  </si>
  <si>
    <t>BR-16/03/2023-37641918-4320</t>
  </si>
  <si>
    <t>BR-16/03/2023-37641918-4321</t>
  </si>
  <si>
    <t>BR-16/03/2023-37641918-4322</t>
  </si>
  <si>
    <t>BR-16/03/2023-37641918-4323</t>
  </si>
  <si>
    <t>BR-16/03/2023-37641918-4324</t>
  </si>
  <si>
    <t>BR-16/03/2023-37641918-4325</t>
  </si>
  <si>
    <t>BR-16/03/2023-37641918-4326</t>
  </si>
  <si>
    <t>BR-16/03/2023-37641918-4327</t>
  </si>
  <si>
    <t>BR-16/03/2023-37641918-4328</t>
  </si>
  <si>
    <t>CO-16/03/2023-37641918-4329</t>
  </si>
  <si>
    <t>NS-16/03/2023-37641918-4330</t>
  </si>
  <si>
    <t>BR-16/03/2023-37641918-4331</t>
  </si>
  <si>
    <t>BR-16/03/2023-37641918-4332</t>
  </si>
  <si>
    <t>BR-16/03/2023-37641918-4333</t>
  </si>
  <si>
    <t>BR-16/03/2023-37641918-4334</t>
  </si>
  <si>
    <t>BR-16/03/2023-37641918-4335</t>
  </si>
  <si>
    <t>BR-16/03/2023-37641918-4336</t>
  </si>
  <si>
    <t>BR-16/03/2023-37641918-4337</t>
  </si>
  <si>
    <t>RE-16/03/2023-37641918-4338</t>
  </si>
  <si>
    <t>RE-16/03/2023-37641918-4339</t>
  </si>
  <si>
    <t>RE-16/03/2023-37641918-4340</t>
  </si>
  <si>
    <t>CO-16/03/2023-37641918-4341</t>
  </si>
  <si>
    <t>CO-16/03/2023-37641918-4342</t>
  </si>
  <si>
    <t>RE-16/03/2023-37641918-4343</t>
  </si>
  <si>
    <t>RE-16/03/2023-37641918-4344</t>
  </si>
  <si>
    <t>RE-16/03/2023-37641918-4345</t>
  </si>
  <si>
    <t>RE-16/03/2023-37641918-4346</t>
  </si>
  <si>
    <t>BR-16/03/2023-37641918-4347</t>
  </si>
  <si>
    <t>RE-16/03/2023-37641918-4348</t>
  </si>
  <si>
    <t>CO-16/03/2023-37641918-4349</t>
  </si>
  <si>
    <t>BR-16/03/2023-37641918-4350</t>
  </si>
  <si>
    <t>NS-16/03/2023-37641918-4351</t>
  </si>
  <si>
    <t>NS-16/03/2023-37641918-4352</t>
  </si>
  <si>
    <t>NS-16/03/2023-37641918-4353</t>
  </si>
  <si>
    <t>NS-16/03/2023-37641918-4354</t>
  </si>
  <si>
    <t>NS-16/03/2023-37641918-4355</t>
  </si>
  <si>
    <t>NS-16/03/2023-37641918-4356</t>
  </si>
  <si>
    <t>NS-16/03/2023-37641918-4357</t>
  </si>
  <si>
    <t>NS-16/03/2023-37641918-4358</t>
  </si>
  <si>
    <t>NS-16/03/2023-37641918-4359</t>
  </si>
  <si>
    <t>RE-16/03/2023-37641918-4360</t>
  </si>
  <si>
    <t>RE-16/03/2023-37641918-4361</t>
  </si>
  <si>
    <t>RE-16/03/2023-37641918-4362</t>
  </si>
  <si>
    <t>BR-16/03/2023-37641918-4363</t>
  </si>
  <si>
    <t>RE-16/03/2023-37641918-4364</t>
  </si>
  <si>
    <t>BR-16/03/2023-37641918-4365</t>
  </si>
  <si>
    <t>RE-16/03/2023-37641918-4366</t>
  </si>
  <si>
    <t>RE-16/03/2023-37641918-4367</t>
  </si>
  <si>
    <t>RE-16/03/2023-37641918-4368</t>
  </si>
  <si>
    <t>RE-16/03/2023-37641918-4369</t>
  </si>
  <si>
    <t>NS-16/03/2023-37641918-4370</t>
  </si>
  <si>
    <t>BR-16/03/2023-37641918-4371</t>
  </si>
  <si>
    <t>BR-16/03/2023-37641918-4372</t>
  </si>
  <si>
    <t>BR-16/03/2023-37641918-4373</t>
  </si>
  <si>
    <t>BR-16/03/2023-37641918-4374</t>
  </si>
  <si>
    <t>BR-16/03/2023-37641918-4375</t>
  </si>
  <si>
    <t>BR-16/03/2023-37641918-4376</t>
  </si>
  <si>
    <t>BR-16/03/2023-37641918-4377</t>
  </si>
  <si>
    <t>BR-16/03/2023-37641918-4378</t>
  </si>
  <si>
    <t>BR-16/03/2023-37641918-4379</t>
  </si>
  <si>
    <t>BR-16/03/2023-37641918-4380</t>
  </si>
  <si>
    <t>BR-16/03/2023-37641918-4381</t>
  </si>
  <si>
    <t>BR-16/03/2023-37641918-4382</t>
  </si>
  <si>
    <t>BR-16/03/2023-37641918-4383</t>
  </si>
  <si>
    <t>BR-16/03/2023-37641918-4384</t>
  </si>
  <si>
    <t>RE-16/03/2023-37641918-4385</t>
  </si>
  <si>
    <t>RE-16/03/2023-37641918-4386</t>
  </si>
  <si>
    <t>NS-16/03/2023-37641918-4387</t>
  </si>
  <si>
    <t>CO-16/03/2023-37641918-4388</t>
  </si>
  <si>
    <t>NS-16/03/2023-37641918-4389</t>
  </si>
  <si>
    <t>NS-16/03/2023-37641918-4390</t>
  </si>
  <si>
    <t>NS-16/03/2023-37641918-4391</t>
  </si>
  <si>
    <t>BR-16/03/2023-37641918-4392</t>
  </si>
  <si>
    <t>BR-16/03/2023-37641918-4393</t>
  </si>
  <si>
    <t>NS-16/03/2023-37641918-4394</t>
  </si>
  <si>
    <t>NS-16/03/2023-37641918-4395</t>
  </si>
  <si>
    <t>BR-16/03/2023-37641918-4396</t>
  </si>
  <si>
    <t>BR-16/03/2023-37641918-4397</t>
  </si>
  <si>
    <t>BR-16/03/2023-37641918-4398</t>
  </si>
  <si>
    <t>BR-16/03/2023-37641918-4399</t>
  </si>
  <si>
    <t>BR-16/03/2023-37641918-4400</t>
  </si>
  <si>
    <t>RE-16/03/2023-37641918-4401</t>
  </si>
  <si>
    <t>NS-16/03/2023-37641918-4402</t>
  </si>
  <si>
    <t>NS-16/03/2023-37641918-4403</t>
  </si>
  <si>
    <t>NS-16/03/2023-37641918-4404</t>
  </si>
  <si>
    <t>NS-16/03/2023-37641918-4405</t>
  </si>
  <si>
    <t>NS-16/03/2023-37641918-4406</t>
  </si>
  <si>
    <t>BR-16/03/2023-37641918-4407</t>
  </si>
  <si>
    <t>NS-16/03/2023-37641918-4408</t>
  </si>
  <si>
    <t>NS-16/03/2023-37641918-4409</t>
  </si>
  <si>
    <t>NS-16/03/2023-37641918-4410</t>
  </si>
  <si>
    <t>NS-16/03/2023-37641918-4411</t>
  </si>
  <si>
    <t>NS-16/03/2023-37641918-4412</t>
  </si>
  <si>
    <t>NS-16/03/2023-37641918-4413</t>
  </si>
  <si>
    <t>CO-16/03/2023-37641918-4414</t>
  </si>
  <si>
    <t>RE-16/03/2023-37641918-4415</t>
  </si>
  <si>
    <t>CO-16/03/2023-37641918-4416</t>
  </si>
  <si>
    <t>NS-16/03/2023-37641918-4417</t>
  </si>
  <si>
    <t>BR-16/03/2023-37641918-4418</t>
  </si>
  <si>
    <t>NS-16/03/2023-37641918-4419</t>
  </si>
  <si>
    <t>NS-16/03/2023-37641918-4420</t>
  </si>
  <si>
    <t>NS-16/03/2023-37641918-4421</t>
  </si>
  <si>
    <t>BR-16/03/2023-37641918-4422</t>
  </si>
  <si>
    <t>RE-16/03/2023-37641918-4423</t>
  </si>
  <si>
    <t>BR-16/03/2023-37641918-4424</t>
  </si>
  <si>
    <t>RE-16/03/2023-37641918-4425</t>
  </si>
  <si>
    <t>RE-16/03/2023-37641918-4426</t>
  </si>
  <si>
    <t>BR-16/03/2023-37641918-4427</t>
  </si>
  <si>
    <t>BR-16/03/2023-37641918-4428</t>
  </si>
  <si>
    <t>BR-16/03/2023-37641918-4429</t>
  </si>
  <si>
    <t>BR-16/03/2023-37641918-4430</t>
  </si>
  <si>
    <t>BR-16/03/2023-37641918-4431</t>
  </si>
  <si>
    <t>BR-16/03/2023-37641918-4432</t>
  </si>
  <si>
    <t>BR-16/03/2023-37641918-4433</t>
  </si>
  <si>
    <t>BR-16/03/2023-37641918-4434</t>
  </si>
  <si>
    <t>BR-16/03/2023-37641918-4435</t>
  </si>
  <si>
    <t>BR-16/03/2023-37641918-4436</t>
  </si>
  <si>
    <t>BR-16/03/2023-37641918-4437</t>
  </si>
  <si>
    <t>BR-16/03/2023-37641918-4438</t>
  </si>
  <si>
    <t>BR-16/03/2023-37641918-4439</t>
  </si>
  <si>
    <t>BR-16/03/2023-37641918-4440</t>
  </si>
  <si>
    <t>BR-16/03/2023-37641918-4441</t>
  </si>
  <si>
    <t>BR-16/03/2023-37641918-4442</t>
  </si>
  <si>
    <t>BR-16/03/2023-37641918-4443</t>
  </si>
  <si>
    <t>BR-16/03/2023-37641918-4444</t>
  </si>
  <si>
    <t>BR-16/03/2023-37641918-4445</t>
  </si>
  <si>
    <t>BR-16/03/2023-37641918-4446</t>
  </si>
  <si>
    <t>BR-16/03/2023-37641918-4447</t>
  </si>
  <si>
    <t>BR-16/03/2023-37641918-4448</t>
  </si>
  <si>
    <t>BR-16/03/2023-37641918-4449</t>
  </si>
  <si>
    <t>NS-16/03/2023-37641918-4450</t>
  </si>
  <si>
    <t>BR-16/03/2023-37641918-4451</t>
  </si>
  <si>
    <t>BR-16/03/2023-37641918-4452</t>
  </si>
  <si>
    <t>BR-16/03/2023-37641918-4453</t>
  </si>
  <si>
    <t>BR-16/03/2023-37641918-4454</t>
  </si>
  <si>
    <t>BR-16/03/2023-37641918-4455</t>
  </si>
  <si>
    <t>BR-16/03/2023-37641918-4456</t>
  </si>
  <si>
    <t>BR-16/03/2023-37641918-4457</t>
  </si>
  <si>
    <t>BR-16/03/2023-37641918-4458</t>
  </si>
  <si>
    <t>BR-16/03/2023-37641918-4459</t>
  </si>
  <si>
    <t>BR-16/03/2023-37641918-4460</t>
  </si>
  <si>
    <t>NS-16/03/2023-37641918-4461</t>
  </si>
  <si>
    <t>BR-16/03/2023-37641918-4462</t>
  </si>
  <si>
    <t>RE-16/03/2023-37641918-4463</t>
  </si>
  <si>
    <t>RE-16/03/2023-37641918-4464</t>
  </si>
  <si>
    <t>RE-16/03/2023-37641918-4465</t>
  </si>
  <si>
    <t>RE-16/03/2023-37641918-4466</t>
  </si>
  <si>
    <t>BR-16/03/2023-37641918-4467</t>
  </si>
  <si>
    <t>RE-16/03/2023-37641918-4468</t>
  </si>
  <si>
    <t>RE-16/03/2023-37641918-4469</t>
  </si>
  <si>
    <t>RE-16/03/2023-37641918-4470</t>
  </si>
  <si>
    <t>RE-16/03/2023-37641918-4471</t>
  </si>
  <si>
    <t>RE-16/03/2023-37641918-4472</t>
  </si>
  <si>
    <t>RE-16/03/2023-37641918-4473</t>
  </si>
  <si>
    <t>RE-16/03/2023-37641918-4474</t>
  </si>
  <si>
    <t>BR-16/03/2023-37641918-4475</t>
  </si>
  <si>
    <t>CO-16/03/2023-37641918-4476</t>
  </si>
  <si>
    <t>CO-16/03/2023-37641918-4477</t>
  </si>
  <si>
    <t>CO-16/03/2023-37641918-4478</t>
  </si>
  <si>
    <t>RE-16/03/2023-37641918-4482</t>
  </si>
  <si>
    <t>RE-16/03/2023-37641918-4483</t>
  </si>
  <si>
    <t>RE-16/03/2023-37641918-4484</t>
  </si>
  <si>
    <t>RE-16/03/2023-37641918-4485</t>
  </si>
  <si>
    <t>RE-16/03/2023-37641918-4486</t>
  </si>
  <si>
    <t>RE-16/03/2023-37641918-4487</t>
  </si>
  <si>
    <t>EX-16/03/2023-37641918-4488</t>
  </si>
  <si>
    <t>RE-16/03/2023-37641918-4489</t>
  </si>
  <si>
    <t>RE-16/03/2023-37641918-4490</t>
  </si>
  <si>
    <t>BR-16/03/2023-37641918-4491</t>
  </si>
  <si>
    <t>BR-16/03/2023-37641918-4492</t>
  </si>
  <si>
    <t>BR-16/03/2023-37641918-4493</t>
  </si>
  <si>
    <t>RE-16/03/2023-37641918-4494</t>
  </si>
  <si>
    <t>BR-16/03/2023-37641918-4495</t>
  </si>
  <si>
    <t>RE-16/03/2023-37641918-4496</t>
  </si>
  <si>
    <t>CO-16/03/2023-37641918-4497</t>
  </si>
  <si>
    <t>CO-16/03/2023-37641918-4498</t>
  </si>
  <si>
    <t>NS-16/03/2023-37641918-4499</t>
  </si>
  <si>
    <t>BR-16/03/2023-37641918-4500</t>
  </si>
  <si>
    <t>BR-16/03/2023-37641918-4501</t>
  </si>
  <si>
    <t>BR-16/03/2023-37641918-4502</t>
  </si>
  <si>
    <t>BR-16/03/2023-37641918-4503</t>
  </si>
  <si>
    <t>BR-16/03/2023-37641918-4504</t>
  </si>
  <si>
    <t>BR-16/03/2023-37641918-4505</t>
  </si>
  <si>
    <t>BR-16/03/2023-37641918-4506</t>
  </si>
  <si>
    <t>BR-16/03/2023-37641918-4507</t>
  </si>
  <si>
    <t>BR-16/03/2023-37641918-4508</t>
  </si>
  <si>
    <t>BR-16/03/2023-37641918-4509</t>
  </si>
  <si>
    <t>BR-16/03/2023-37641918-4510</t>
  </si>
  <si>
    <t>BR-16/03/2023-37641918-4511</t>
  </si>
  <si>
    <t>BR-16/03/2023-37641918-4512</t>
  </si>
  <si>
    <t>RE-16/03/2023-37641918-4513</t>
  </si>
  <si>
    <t>RE-16/03/2023-37641918-4514</t>
  </si>
  <si>
    <t>BR-16/03/2023-37641918-4515</t>
  </si>
  <si>
    <t>BR-16/03/2023-37641918-4516</t>
  </si>
  <si>
    <t>BR-16/03/2023-37641918-4517</t>
  </si>
  <si>
    <t>CO-16/03/2023-37641918-4519</t>
  </si>
  <si>
    <t>RE-16/03/2023-37641918-4520</t>
  </si>
  <si>
    <t>BR-16/03/2023-37641918-4521</t>
  </si>
  <si>
    <t>BR-16/03/2023-37641918-4522</t>
  </si>
  <si>
    <t>BR-16/03/2023-37641918-4523</t>
  </si>
  <si>
    <t>BR-16/03/2023-37641918-4524</t>
  </si>
  <si>
    <t>RE-16/03/2023-37641918-4525</t>
  </si>
  <si>
    <t>BR-16/03/2023-37641918-4526</t>
  </si>
  <si>
    <t>BR-16/03/2023-37641918-4527</t>
  </si>
  <si>
    <t>BR-16/03/2023-37641918-4528</t>
  </si>
  <si>
    <t>RE-16/03/2023-37641918-4529</t>
  </si>
  <si>
    <t>CO-16/03/2023-37641918-4530</t>
  </si>
  <si>
    <t>BR-16/03/2023-37641918-4531</t>
  </si>
  <si>
    <t>CO-16/03/2023-37641918-4532</t>
  </si>
  <si>
    <t>RE-16/03/2023-37641918-4533</t>
  </si>
  <si>
    <t>RE-16/03/2023-37641918-4534</t>
  </si>
  <si>
    <t>BR-16/03/2023-37641918-4535</t>
  </si>
  <si>
    <t>CO-16/03/2023-37641918-4536</t>
  </si>
  <si>
    <t>CO-16/03/2023-37641918-4537</t>
  </si>
  <si>
    <t>RE-16/03/2023-37641918-4538</t>
  </si>
  <si>
    <t>CO-16/03/2023-37641918-4539</t>
  </si>
  <si>
    <t>CO-16/03/2023-37641918-4540</t>
  </si>
  <si>
    <t>CO-16/03/2023-37641918-4541</t>
  </si>
  <si>
    <t>BR-16/03/2023-37641918-4542</t>
  </si>
  <si>
    <t>CO-16/03/2023-37641918-4543</t>
  </si>
  <si>
    <t>RE-16/03/2023-37641918-4544</t>
  </si>
  <si>
    <t>BR-16/03/2023-37641918-4545</t>
  </si>
  <si>
    <t>BR-16/03/2023-37641918-4546</t>
  </si>
  <si>
    <t>BR-16/03/2023-37641918-4547</t>
  </si>
  <si>
    <t>RE-16/03/2023-37641918-4548</t>
  </si>
  <si>
    <t>CO-16/03/2023-37641918-4549</t>
  </si>
  <si>
    <t>CO-16/03/2023-37641918-4550</t>
  </si>
  <si>
    <t>RE-16/03/2023-37641918-4551</t>
  </si>
  <si>
    <t>RE-16/03/2023-37641918-4552</t>
  </si>
  <si>
    <t>RE-16/03/2023-37641918-4553</t>
  </si>
  <si>
    <t>RE-16/03/2023-37641918-4554</t>
  </si>
  <si>
    <t>RE-16/03/2023-37641918-4555</t>
  </si>
  <si>
    <t>RE-16/03/2023-37641918-4556</t>
  </si>
  <si>
    <t>RE-16/03/2023-37641918-4557</t>
  </si>
  <si>
    <t>RE-16/03/2023-37641918-4558</t>
  </si>
  <si>
    <t>CO-16/03/2023-37641918-4559</t>
  </si>
  <si>
    <t>BR-16/03/2023-37641918-4560</t>
  </si>
  <si>
    <t>RE-16/03/2023-37641918-4561</t>
  </si>
  <si>
    <t>RE-16/03/2023-37641918-4562</t>
  </si>
  <si>
    <t>RE-16/03/2023-37641918-4563</t>
  </si>
  <si>
    <t>RE-16/03/2023-37641918-4564</t>
  </si>
  <si>
    <t>RE-16/03/2023-37641918-4565</t>
  </si>
  <si>
    <t>RE-16/03/2023-37641918-4566</t>
  </si>
  <si>
    <t>RE-16/03/2023-37641918-4567</t>
  </si>
  <si>
    <t>RE-16/03/2023-37641918-4568</t>
  </si>
  <si>
    <t>BR-16/03/2023-37641918-4569</t>
  </si>
  <si>
    <t>RE-16/03/2023-37641918-4570</t>
  </si>
  <si>
    <t>RE-16/03/2023-37641918-4571</t>
  </si>
  <si>
    <t>RE-16/03/2023-37641918-4572</t>
  </si>
  <si>
    <t>RE-16/03/2023-37641918-4573</t>
  </si>
  <si>
    <t>RE-16/03/2023-37641918-4574</t>
  </si>
  <si>
    <t>CO-16/03/2023-37641918-4575</t>
  </si>
  <si>
    <t>CO-16/03/2023-37641918-4576</t>
  </si>
  <si>
    <t>CO-16/03/2023-37641918-4577</t>
  </si>
  <si>
    <t>CO-16/03/2023-37641918-4578</t>
  </si>
  <si>
    <t>CO-16/03/2023-37641918-4579</t>
  </si>
  <si>
    <t>CO-16/03/2023-37641918-4580</t>
  </si>
  <si>
    <t>CO-16/03/2023-37641918-4581</t>
  </si>
  <si>
    <t>CO-16/03/2023-37641918-4582</t>
  </si>
  <si>
    <t>CO-16/03/2023-37641918-4583</t>
  </si>
  <si>
    <t>CO-16/03/2023-37641918-4584</t>
  </si>
  <si>
    <t>CO-16/03/2023-37641918-4585</t>
  </si>
  <si>
    <t>BR-16/03/2023-37641918-4586</t>
  </si>
  <si>
    <t>BR-16/03/2023-37641918-4587</t>
  </si>
  <si>
    <t>RE-16/03/2023-37641918-4588</t>
  </si>
  <si>
    <t>RE-16/03/2023-37641918-4589</t>
  </si>
  <si>
    <t>RE-16/03/2023-37641918-4590</t>
  </si>
  <si>
    <t>EX-16/03/2023-37641918-4591</t>
  </si>
  <si>
    <t>EX-16/03/2023-37641918-4592</t>
  </si>
  <si>
    <t>NS-16/03/2023-37641918-4593</t>
  </si>
  <si>
    <t>CO-16/03/2023-37641918-4594</t>
  </si>
  <si>
    <t>NS-16/03/2023-37641918-4595</t>
  </si>
  <si>
    <t>RE-16/03/2023-37641918-4596</t>
  </si>
  <si>
    <t>RE-16/03/2023-37641918-4597</t>
  </si>
  <si>
    <t>BR-16/03/2023-37641918-4598</t>
  </si>
  <si>
    <t>CO-16/03/2023-37641918-4599</t>
  </si>
  <si>
    <t>RE-16/03/2023-37641918-4600</t>
  </si>
  <si>
    <t>RE-16/03/2023-37641918-4601</t>
  </si>
  <si>
    <t>RE-16/03/2023-37641918-4602</t>
  </si>
  <si>
    <t>RE-16/03/2023-37641918-4603</t>
  </si>
  <si>
    <t>NS-16/03/2023-37641918-4604</t>
  </si>
  <si>
    <t>NS-16/03/2023-37641918-4605</t>
  </si>
  <si>
    <t>EX-16/03/2023-37641918-4606</t>
  </si>
  <si>
    <t>NS-16/03/2023-37641918-4607</t>
  </si>
  <si>
    <t>NS-16/03/2023-37641918-4608</t>
  </si>
  <si>
    <t>NS-16/03/2023-37641918-4609</t>
  </si>
  <si>
    <t>NS-16/03/2023-37641918-4610</t>
  </si>
  <si>
    <t>NS-16/03/2023-37641918-4611</t>
  </si>
  <si>
    <t>RE-16/03/2023-37641918-4612</t>
  </si>
  <si>
    <t>BR-16/03/2023-37641918-4613</t>
  </si>
  <si>
    <t>BR-16/03/2023-37641918-4614</t>
  </si>
  <si>
    <t>BR-16/03/2023-37641918-4615</t>
  </si>
  <si>
    <t>BR-16/03/2023-37641918-4616</t>
  </si>
  <si>
    <t>BR-16/03/2023-37641918-4617</t>
  </si>
  <si>
    <t>BR-16/03/2023-37641918-4618</t>
  </si>
  <si>
    <t>NS-16/03/2023-37641918-4619</t>
  </si>
  <si>
    <t>CO-16/03/2023-37641918-4620</t>
  </si>
  <si>
    <t>NS-16/03/2023-37641918-4621</t>
  </si>
  <si>
    <t>NS-16/03/2023-37641918-4622</t>
  </si>
  <si>
    <t>RE-16/03/2023-37641918-4623</t>
  </si>
  <si>
    <t>CO-16/03/2023-37641918-4624</t>
  </si>
  <si>
    <t>BR-16/03/2023-37641918-4625</t>
  </si>
  <si>
    <t>RE-16/03/2023-37641918-4626</t>
  </si>
  <si>
    <t>RE-16/03/2023-37641918-4627</t>
  </si>
  <si>
    <t>CO-16/03/2023-37641918-4628</t>
  </si>
  <si>
    <t>RE-16/03/2023-37641918-4629</t>
  </si>
  <si>
    <t>RE-16/03/2023-37641918-4630</t>
  </si>
  <si>
    <t>RE-16/03/2023-37641918-4631</t>
  </si>
  <si>
    <t>NS-16/03/2023-37641918-4632</t>
  </si>
  <si>
    <t>RE-16/03/2023-37641918-4633</t>
  </si>
  <si>
    <t>BR-16/03/2023-37641918-4634</t>
  </si>
  <si>
    <t>BR-16/03/2023-37641918-4635</t>
  </si>
  <si>
    <t>BR-16/03/2023-37641918-4636</t>
  </si>
  <si>
    <t>BR-16/03/2023-37641918-4637</t>
  </si>
  <si>
    <t>BR-16/03/2023-37641918-4638</t>
  </si>
  <si>
    <t>BR-16/03/2023-37641918-4639</t>
  </si>
  <si>
    <t>BR-16/03/2023-37641918-4640</t>
  </si>
  <si>
    <t>BR-16/03/2023-37641918-4641</t>
  </si>
  <si>
    <t>NS-16/03/2023-37641918-4642</t>
  </si>
  <si>
    <t>NS-16/03/2023-37641918-4643</t>
  </si>
  <si>
    <t>NS-16/03/2023-37641918-4644</t>
  </si>
  <si>
    <t>NS-16/03/2023-37641918-4645</t>
  </si>
  <si>
    <t>NS-16/03/2023-37641918-4646</t>
  </si>
  <si>
    <t>NS-16/03/2023-37641918-4647</t>
  </si>
  <si>
    <t>RE-16/03/2023-37641918-4648</t>
  </si>
  <si>
    <t>NS-16/03/2023-37641918-4649</t>
  </si>
  <si>
    <t>CO-16/03/2023-37641918-4650</t>
  </si>
  <si>
    <t>NS-16/03/2023-37641918-4651</t>
  </si>
  <si>
    <t>NS-16/03/2023-37641918-4652</t>
  </si>
  <si>
    <t>RE-16/03/2023-37641918-4653</t>
  </si>
  <si>
    <t>RE-16/03/2023-37641918-4654</t>
  </si>
  <si>
    <t>RE-16/03/2023-37641918-4655</t>
  </si>
  <si>
    <t>BR-16/03/2023-37641918-4656</t>
  </si>
  <si>
    <t>BR-16/03/2023-37641918-4657</t>
  </si>
  <si>
    <t>RE-16/03/2023-37641918-4658</t>
  </si>
  <si>
    <t>BR-16/03/2023-37641918-4659</t>
  </si>
  <si>
    <t>BR-16/03/2023-37641918-4660</t>
  </si>
  <si>
    <t>RE-16/03/2023-37641918-4661</t>
  </si>
  <si>
    <t>BR-16/03/2023-37641918-4662</t>
  </si>
  <si>
    <t>RE-16/03/2023-37641918-4663</t>
  </si>
  <si>
    <t>CO-16/03/2023-37641918-4664</t>
  </si>
  <si>
    <t>RE-16/03/2023-37641918-4665</t>
  </si>
  <si>
    <t>CO-16/03/2023-37641918-4666</t>
  </si>
  <si>
    <t>RE-16/03/2023-37641918-4667</t>
  </si>
  <si>
    <t>NS-16/03/2023-37641918-4668</t>
  </si>
  <si>
    <t>BR-16/03/2023-37641918-4669</t>
  </si>
  <si>
    <t>BR-21/2/23-24014538-4670</t>
  </si>
  <si>
    <t>UA59040130010060037</t>
  </si>
  <si>
    <t>Тростянець</t>
  </si>
  <si>
    <t>BR-21/2/23-24014538-4671</t>
  </si>
  <si>
    <t>BR-21/2/23-24014538-4672</t>
  </si>
  <si>
    <t>RE-21/2/23-24014538-4673</t>
  </si>
  <si>
    <t>UA59080270010036634</t>
  </si>
  <si>
    <t>Суми</t>
  </si>
  <si>
    <t>RE-21/2/23-24014538-4674</t>
  </si>
  <si>
    <t>BR-21/2/23-24014538-4675</t>
  </si>
  <si>
    <t>BR-21/2/23-24014538-4676</t>
  </si>
  <si>
    <t>BR-21/2/23-25946285-4677</t>
  </si>
  <si>
    <t>UA14120190050097749</t>
  </si>
  <si>
    <t>Долина</t>
  </si>
  <si>
    <t>BR-21/2/23-24014538-4678</t>
  </si>
  <si>
    <t>BR-21/2/23-24014538-4679</t>
  </si>
  <si>
    <t>CO-21/2/23-24014538-4681</t>
  </si>
  <si>
    <t>UA59020130250036991</t>
  </si>
  <si>
    <t>Привокзальне</t>
  </si>
  <si>
    <t>BR-21/2/23-24014538-4682</t>
  </si>
  <si>
    <t>UA59040010010031876</t>
  </si>
  <si>
    <t>Боромля</t>
  </si>
  <si>
    <t>BR-21/2/23-25946285-4683</t>
  </si>
  <si>
    <t>UA14120130030018028</t>
  </si>
  <si>
    <t>Райгородок</t>
  </si>
  <si>
    <t>BR-21/2/23-25946285-4684</t>
  </si>
  <si>
    <t>UA14120190030082195</t>
  </si>
  <si>
    <t>Богородичне</t>
  </si>
  <si>
    <t>CO-22/2/23-25825434-4685</t>
  </si>
  <si>
    <t>CO-22/2/23-25825434-4686</t>
  </si>
  <si>
    <t>RE-22/2/23-25825434-4687</t>
  </si>
  <si>
    <t>BR-22/2/23-25825434-4688</t>
  </si>
  <si>
    <t>BR-22/2/23-25825434-4689</t>
  </si>
  <si>
    <t>CO-22/2/23-25825434-4690</t>
  </si>
  <si>
    <t>NS-22/2/23-05422303-4691</t>
  </si>
  <si>
    <t>UA71080490010015879</t>
  </si>
  <si>
    <t>Черкаси</t>
  </si>
  <si>
    <t>RE-22/2/23-03451526-4692</t>
  </si>
  <si>
    <t>UA18040190010057814</t>
  </si>
  <si>
    <t>Житомир</t>
  </si>
  <si>
    <t>RE-22/2/23-24014538-4693</t>
  </si>
  <si>
    <t>UA59020030440073013</t>
  </si>
  <si>
    <t>Чумакове</t>
  </si>
  <si>
    <t>CO-22/2/23-25901106-4694</t>
  </si>
  <si>
    <t>UA74100390010054825</t>
  </si>
  <si>
    <t>Чернігів</t>
  </si>
  <si>
    <t>BR-23/2/23-25901106-4697</t>
  </si>
  <si>
    <t>UA74100130060029651</t>
  </si>
  <si>
    <t>Шестовиця</t>
  </si>
  <si>
    <t>BR-23/2/23-25825434-4699</t>
  </si>
  <si>
    <t>BR-23/2/23-25901106-4701</t>
  </si>
  <si>
    <t>BR-23/2/23-25825434-4704</t>
  </si>
  <si>
    <t>BR-23/2/23-25825434-4706</t>
  </si>
  <si>
    <t>BR-23/2/23-25825434-4707</t>
  </si>
  <si>
    <t>UA26040090010078723</t>
  </si>
  <si>
    <t>Галич</t>
  </si>
  <si>
    <t>BR-23/2/23-25825434-4708</t>
  </si>
  <si>
    <t>BR-23/2/23-25825434-4709</t>
  </si>
  <si>
    <t>CO-23/2/23-25845655-4710</t>
  </si>
  <si>
    <t>UA05020050030059316</t>
  </si>
  <si>
    <t>Гуменне</t>
  </si>
  <si>
    <t>BR-23/2/23-25825434-4711</t>
  </si>
  <si>
    <t>BR-23/2/23-25825434-4712</t>
  </si>
  <si>
    <t>BR-23/2/23-25825434-4713</t>
  </si>
  <si>
    <t>BR-23/2/23-25825434-4714</t>
  </si>
  <si>
    <t>BR-23/2/23-25825434-4715</t>
  </si>
  <si>
    <t>BR-23/2/23-25901106-4717</t>
  </si>
  <si>
    <t>UA74020070040017561</t>
  </si>
  <si>
    <t>Велике Устя</t>
  </si>
  <si>
    <t>BR-23/2/23-25901106-4719</t>
  </si>
  <si>
    <t>BR-23/2/23-25901106-4723</t>
  </si>
  <si>
    <t>UA74040010010021393</t>
  </si>
  <si>
    <t>Батурин</t>
  </si>
  <si>
    <t>BR-23/2/23-25891336-4724</t>
  </si>
  <si>
    <t>UA23060070010069526</t>
  </si>
  <si>
    <t>Запоріжжя</t>
  </si>
  <si>
    <t>BR-23/2/23-25901106-4725</t>
  </si>
  <si>
    <t>UA74100150010014989</t>
  </si>
  <si>
    <t>Киселівка</t>
  </si>
  <si>
    <t>BR-23/2/23-25891336-4727</t>
  </si>
  <si>
    <t>BR-23/2/23-25891336-4728</t>
  </si>
  <si>
    <t>BR-23/2/23-25891336-4729</t>
  </si>
  <si>
    <t>BR-23/2/23-25891336-4730</t>
  </si>
  <si>
    <t>BR-23/2/23-25891336-4731</t>
  </si>
  <si>
    <t>BR-23/2/23-25901106-4732</t>
  </si>
  <si>
    <t>UA74100270040071348</t>
  </si>
  <si>
    <t>Кошівка</t>
  </si>
  <si>
    <t>RE-23/2/23-25845655-4733</t>
  </si>
  <si>
    <t>UA05060150010066273</t>
  </si>
  <si>
    <t>Шаргород</t>
  </si>
  <si>
    <t>BR-23/2/23-25891336-4734</t>
  </si>
  <si>
    <t>BR-23/2/23-25891336-4735</t>
  </si>
  <si>
    <t>BR-23/2/23-25891336-4736</t>
  </si>
  <si>
    <t>RE-23/2/23-03451526-4739</t>
  </si>
  <si>
    <t>BR-23/2/23-25829550-4740</t>
  </si>
  <si>
    <t>UA51040210010089194</t>
  </si>
  <si>
    <t>Сергіївка</t>
  </si>
  <si>
    <t>EX-23/2/23-25825434-4741</t>
  </si>
  <si>
    <t>EX-23/2/23-25825434-4742</t>
  </si>
  <si>
    <t>EX-23/2/23-25825434-4743</t>
  </si>
  <si>
    <t>EX-23/2/23-25825434-4744</t>
  </si>
  <si>
    <t>BR-23/2/23-03451526-4745</t>
  </si>
  <si>
    <t>UA18060130350085718</t>
  </si>
  <si>
    <t>Малинівка</t>
  </si>
  <si>
    <t>EX-23/2/23-25825434-4746</t>
  </si>
  <si>
    <t>EX-23/2/23-25825434-4747</t>
  </si>
  <si>
    <t>BR-23/2/23-03451526-4748</t>
  </si>
  <si>
    <t>EX-23/2/23-25825434-4749</t>
  </si>
  <si>
    <t>EX-23/2/23-25825434-4750</t>
  </si>
  <si>
    <t>RE-23/2/23-03451526-4751</t>
  </si>
  <si>
    <t>EX-23/2/23-25825434-4752</t>
  </si>
  <si>
    <t>EX-23/2/23-25825434-4753</t>
  </si>
  <si>
    <t>BR-23/2/23-25901106-4754</t>
  </si>
  <si>
    <t>UA74100270020041392</t>
  </si>
  <si>
    <t>Деснянка</t>
  </si>
  <si>
    <t>BR-23/2/23-25901106-4756</t>
  </si>
  <si>
    <t>UA74100270010051718</t>
  </si>
  <si>
    <t>Новий Білоус</t>
  </si>
  <si>
    <t>BR-23/2/23-03451526-4757</t>
  </si>
  <si>
    <t>UA18060170110097560</t>
  </si>
  <si>
    <t>Велика Хайча</t>
  </si>
  <si>
    <t>CO-23/2/23-03451526-4759</t>
  </si>
  <si>
    <t>UA18040430010090823</t>
  </si>
  <si>
    <t>Пулини</t>
  </si>
  <si>
    <t>BR-23/2/23-25901106-4762</t>
  </si>
  <si>
    <t>UA74100030010092910</t>
  </si>
  <si>
    <t>Гончарівське</t>
  </si>
  <si>
    <t>BR-23/2/23-03451526-4763</t>
  </si>
  <si>
    <t>UA18060090010074365</t>
  </si>
  <si>
    <t>Коростень</t>
  </si>
  <si>
    <t>BR-23/2/23-26345736-4764</t>
  </si>
  <si>
    <t>UA32080070010087821</t>
  </si>
  <si>
    <t>Буча</t>
  </si>
  <si>
    <t>BR-23/2/23-03451526-4765</t>
  </si>
  <si>
    <t>UA18060170310076790</t>
  </si>
  <si>
    <t>Кирдани</t>
  </si>
  <si>
    <t>CO-23/2/23-26345736-4766</t>
  </si>
  <si>
    <t>UA32120030010069648</t>
  </si>
  <si>
    <t>Васильків</t>
  </si>
  <si>
    <t>BR-23/2/23-26345736-4767</t>
  </si>
  <si>
    <t>UA32100010010059200</t>
  </si>
  <si>
    <t>Вишгород</t>
  </si>
  <si>
    <t>CO-23/2/23-03451526-4768</t>
  </si>
  <si>
    <t>BR-23/2/23-25901106-4769</t>
  </si>
  <si>
    <t>UA74100250010077513</t>
  </si>
  <si>
    <t>Михайло-Коцюбинське</t>
  </si>
  <si>
    <t>BR-23/2/23-25901106-4770</t>
  </si>
  <si>
    <t>UA74040270080016982</t>
  </si>
  <si>
    <t>Новий Биків</t>
  </si>
  <si>
    <t>BR-23/2/23-25901106-4771</t>
  </si>
  <si>
    <t>BR-23/2/23-25901106-4773</t>
  </si>
  <si>
    <t>CO-23/2/23-03451526-4774</t>
  </si>
  <si>
    <t>BR-23/2/23-26345736-4775</t>
  </si>
  <si>
    <t>UA32080030010080493</t>
  </si>
  <si>
    <t>Бородянка</t>
  </si>
  <si>
    <t>CO-23/2/23-25901106-4776</t>
  </si>
  <si>
    <t>UA74100110010097725</t>
  </si>
  <si>
    <t>Іванівка</t>
  </si>
  <si>
    <t>BR-23/2/23-25901106-4777</t>
  </si>
  <si>
    <t>BR-23/2/23-26345736-4778</t>
  </si>
  <si>
    <t>RE-23/2/23-25901106-4779</t>
  </si>
  <si>
    <t>BR-23/2/23-25901106-4780</t>
  </si>
  <si>
    <t>BR-23/2/23-26345736-4782</t>
  </si>
  <si>
    <t>BR-23/2/23-26345736-4784</t>
  </si>
  <si>
    <t>BR-23/2/23-26345736-4787</t>
  </si>
  <si>
    <t>UA32080190010023112</t>
  </si>
  <si>
    <t>Макарів</t>
  </si>
  <si>
    <t>BR-23/2/23-26345736-4788</t>
  </si>
  <si>
    <t>BR-23/2/23-26345736-4789</t>
  </si>
  <si>
    <t>UA32080230010086797</t>
  </si>
  <si>
    <t>Пісківка</t>
  </si>
  <si>
    <t>NS-23/2/23-26345736-4790</t>
  </si>
  <si>
    <t>CO-23/2/23-26345736-4793</t>
  </si>
  <si>
    <t>UA32080150010049888</t>
  </si>
  <si>
    <t>Ірпінь</t>
  </si>
  <si>
    <t>BR-24/2/23-03451526-4795</t>
  </si>
  <si>
    <t>UA18040570520024507</t>
  </si>
  <si>
    <t>Топорище</t>
  </si>
  <si>
    <t>BR-24/2/23-26345736-4796</t>
  </si>
  <si>
    <t>UA32080010090044167</t>
  </si>
  <si>
    <t>Стоянка</t>
  </si>
  <si>
    <t>BR-24/2/23-03451526-4797</t>
  </si>
  <si>
    <t>UA18040250280019058</t>
  </si>
  <si>
    <t>Царівка</t>
  </si>
  <si>
    <t>BR-24/2/23-26345736-4798</t>
  </si>
  <si>
    <t>UA32080110010033149</t>
  </si>
  <si>
    <t>Гостомель</t>
  </si>
  <si>
    <t>BR-24/2/23-26345736-4799</t>
  </si>
  <si>
    <t>BR-24/2/23-26345736-4800</t>
  </si>
  <si>
    <t>BR-24/2/23-26345736-4801</t>
  </si>
  <si>
    <t>UA32140130140047356</t>
  </si>
  <si>
    <t>Соснівка</t>
  </si>
  <si>
    <t>BR-24/2/23-26345736-4802</t>
  </si>
  <si>
    <t>UA32100050740087417</t>
  </si>
  <si>
    <t>Феневичі</t>
  </si>
  <si>
    <t>BR-24/2/23-26345736-4803</t>
  </si>
  <si>
    <t>UA32100050580054483</t>
  </si>
  <si>
    <t>Рудня-Шпилівська</t>
  </si>
  <si>
    <t>BR-24/2/23-26345736-4804</t>
  </si>
  <si>
    <t>UA32100050010050212</t>
  </si>
  <si>
    <t>Іванків</t>
  </si>
  <si>
    <t>BR-24/2/23-26345736-4805</t>
  </si>
  <si>
    <t>UA32060010010055198</t>
  </si>
  <si>
    <t>Баришівка</t>
  </si>
  <si>
    <t>BR-24/2/23-25843931-4806</t>
  </si>
  <si>
    <t>RE-24/2/23-25843931-4807</t>
  </si>
  <si>
    <t>RE-24/2/23-25843931-4808</t>
  </si>
  <si>
    <t>UA12060010010033935</t>
  </si>
  <si>
    <t>Апостолове</t>
  </si>
  <si>
    <t>RE-24/2/23-25843931-4809</t>
  </si>
  <si>
    <t>RE-24/2/23-25843931-4810</t>
  </si>
  <si>
    <t>UA12060130010067974</t>
  </si>
  <si>
    <t>Зеленодольськ</t>
  </si>
  <si>
    <t>RE-25/2/23-25899361-4811</t>
  </si>
  <si>
    <t>UA65100170060084047</t>
  </si>
  <si>
    <t>Клапая</t>
  </si>
  <si>
    <t>CO-31/2/23-26376300-4812</t>
  </si>
  <si>
    <t>UA32020010010081183</t>
  </si>
  <si>
    <t>Біла Церква</t>
  </si>
  <si>
    <t>RE-3/3/23-04053625-4816</t>
  </si>
  <si>
    <t>BR-3/3/23-21467647-4817</t>
  </si>
  <si>
    <t>UA32060070030077126</t>
  </si>
  <si>
    <t>Богданівка</t>
  </si>
  <si>
    <t>BR-3/3/23-21467647-4818</t>
  </si>
  <si>
    <t>UA32060150040068824</t>
  </si>
  <si>
    <t>Мокрець</t>
  </si>
  <si>
    <t>BR-3/3/23-21467647-4819</t>
  </si>
  <si>
    <t>BR-3/3/23-44064105-4820</t>
  </si>
  <si>
    <t>UA05020230010011069</t>
  </si>
  <si>
    <t>Стрижавка</t>
  </si>
  <si>
    <t>BR-3/3/23-21467647-4821</t>
  </si>
  <si>
    <t>UA32080190300012525</t>
  </si>
  <si>
    <t>Мотижин</t>
  </si>
  <si>
    <t>BR-3/3/23-21467647-4822</t>
  </si>
  <si>
    <t>UA32080190170081346</t>
  </si>
  <si>
    <t>Копилів</t>
  </si>
  <si>
    <t>BR-3/3/23-02143962-4823</t>
  </si>
  <si>
    <t>BR-3/3/23-21467647-4824</t>
  </si>
  <si>
    <t>UA32060010210018397</t>
  </si>
  <si>
    <t>Рудницьке</t>
  </si>
  <si>
    <t>BR-3/3/23-44064105-4825</t>
  </si>
  <si>
    <t>UA05020230060023994</t>
  </si>
  <si>
    <t>Мізяківські Хутори</t>
  </si>
  <si>
    <t>RE-3/3/23-26261301-4826</t>
  </si>
  <si>
    <t>UA71060190010063229</t>
  </si>
  <si>
    <t>Паланка</t>
  </si>
  <si>
    <t>BR-3/3/23-21467647-4827</t>
  </si>
  <si>
    <t>BR-3/3/23-21467647-4828</t>
  </si>
  <si>
    <t>UA32060010120025362</t>
  </si>
  <si>
    <t>Лукаші</t>
  </si>
  <si>
    <t>CO-3/3/23-21467647-4829</t>
  </si>
  <si>
    <t>BR-3/3/23-21467647-4830</t>
  </si>
  <si>
    <t>BR-3/3/23-21467647-4831</t>
  </si>
  <si>
    <t>BR-3/3/23-37472062-4832</t>
  </si>
  <si>
    <t>UA63140170010036104</t>
  </si>
  <si>
    <t>Чугуїв</t>
  </si>
  <si>
    <t>BR-3/3/23-42697318-4833</t>
  </si>
  <si>
    <t>UA53080150110042960</t>
  </si>
  <si>
    <t>Степне</t>
  </si>
  <si>
    <t>CO-3/3/23-21467647-4834</t>
  </si>
  <si>
    <t>UA32140010010087323</t>
  </si>
  <si>
    <t>Бишів</t>
  </si>
  <si>
    <t>CO-3/3/23-37472062-4835</t>
  </si>
  <si>
    <t>BR-3/3/23-37472062-4836</t>
  </si>
  <si>
    <t>BR-3/3/23-37472062-4837</t>
  </si>
  <si>
    <t>BR-3/3/23-37472062-4838</t>
  </si>
  <si>
    <t>RE-3/3/23-21467647-4839</t>
  </si>
  <si>
    <t>BR-3/3/23-37472062-4840</t>
  </si>
  <si>
    <t>BR-3/3/23-37472062-4841</t>
  </si>
  <si>
    <t>RE-3/3/23-37472062-4842</t>
  </si>
  <si>
    <t>BR-3/3/23-21467647-4843</t>
  </si>
  <si>
    <t>BR-3/3/23-37472062-4844</t>
  </si>
  <si>
    <t>BR-3/3/23-21467647-4845</t>
  </si>
  <si>
    <t>BR-3/3/23-21467647-4846</t>
  </si>
  <si>
    <t>BR-3/3/23-21467647-4847</t>
  </si>
  <si>
    <t>RE-3/3/23-21467647-4848</t>
  </si>
  <si>
    <t>UA32080130020016870</t>
  </si>
  <si>
    <t>Бузова</t>
  </si>
  <si>
    <t>RE-3/3/23-37472062-4849</t>
  </si>
  <si>
    <t>RE-3/3/23-37472062-4850</t>
  </si>
  <si>
    <t>RE-3/3/23-21467647-4855</t>
  </si>
  <si>
    <t>UA32080130100052945</t>
  </si>
  <si>
    <t>Мила</t>
  </si>
  <si>
    <t>RE-3/3/23-21467647-4856</t>
  </si>
  <si>
    <t>BR-3/3/23-21467647-4858</t>
  </si>
  <si>
    <t>BR-3/3/23-21467647-4859</t>
  </si>
  <si>
    <t>BR-3/3/23-21467647-4860</t>
  </si>
  <si>
    <t>BR-3/3/23-21467647-4861</t>
  </si>
  <si>
    <t>BR-3/3/23-21467647-4862</t>
  </si>
  <si>
    <t>BR-3/3/23-21467647-4863</t>
  </si>
  <si>
    <t>BR-3/3/23-21467647-4864</t>
  </si>
  <si>
    <t>BR-3/3/23-21467647-4865</t>
  </si>
  <si>
    <t>BR-3/3/23-21467647-4866</t>
  </si>
  <si>
    <t>RE-3/3/23-21467647-4867</t>
  </si>
  <si>
    <t>RE-4/3/23-04054903-4868</t>
  </si>
  <si>
    <t>UA32040010010093209</t>
  </si>
  <si>
    <t>Бориспіль</t>
  </si>
  <si>
    <t>RE-4/3/23-26137720-4869</t>
  </si>
  <si>
    <t>UA12120070010055676</t>
  </si>
  <si>
    <t>Павлоград</t>
  </si>
  <si>
    <t>BR-4/3/23-42140037-4870</t>
  </si>
  <si>
    <t>UA51020030010083756</t>
  </si>
  <si>
    <t>Березівка</t>
  </si>
  <si>
    <t>RE-6/3/23-03451526-4871</t>
  </si>
  <si>
    <t>RE-6/3/23-21044349-4872</t>
  </si>
  <si>
    <t>UA53080430010099959</t>
  </si>
  <si>
    <t>Терешки</t>
  </si>
  <si>
    <t>CO-11/3/23-31325005-4874</t>
  </si>
  <si>
    <t>BR-11/3/23-31325005-4875</t>
  </si>
  <si>
    <t>RE-11/3/23-31325005-4876</t>
  </si>
  <si>
    <t>RE-11/3/23-31325005-4877</t>
  </si>
  <si>
    <t>RE-13/3/23-41744542-4878</t>
  </si>
  <si>
    <t>UA35040150010022282</t>
  </si>
  <si>
    <t>Катеринівка</t>
  </si>
  <si>
    <t>BR-13/3/23-26137720-4879</t>
  </si>
  <si>
    <t>CO-17/3/23-39932654-4880</t>
  </si>
  <si>
    <t>UA18040070010096568</t>
  </si>
  <si>
    <t>Високе</t>
  </si>
  <si>
    <t>BR-17/3/23-04061725-4881</t>
  </si>
  <si>
    <t>UA74040070010013105</t>
  </si>
  <si>
    <t>Борзна</t>
  </si>
  <si>
    <t>BR-17/3/23-39932654-4882</t>
  </si>
  <si>
    <t>BR-17/3/23-39932654-4883</t>
  </si>
  <si>
    <t>RE-17/3/23-39932654-4884</t>
  </si>
  <si>
    <t>CO-19/3/23-40198703-4885</t>
  </si>
  <si>
    <t>UA12020250010046556</t>
  </si>
  <si>
    <t>Слобожанське</t>
  </si>
  <si>
    <t>CO-21/3/23-40198703-4886</t>
  </si>
  <si>
    <t>UA12020250040089817</t>
  </si>
  <si>
    <t>Олександрівка</t>
  </si>
  <si>
    <t>BR-28/3/23-44776050-4887</t>
  </si>
  <si>
    <t>UA14120030010055241</t>
  </si>
  <si>
    <t>Дружківка</t>
  </si>
  <si>
    <t>BR-28/3/23-44776050-4888</t>
  </si>
  <si>
    <t>CO-28/3/23-05520750-4889</t>
  </si>
  <si>
    <t>UA12020210010051215</t>
  </si>
  <si>
    <t>Підгородне</t>
  </si>
  <si>
    <t>CO-3/4/23-04056902-4890</t>
  </si>
  <si>
    <t>RE-3/4/23-04056902-4891</t>
  </si>
  <si>
    <t>CO-3/4/23-34334305-4892</t>
  </si>
  <si>
    <t>CO-3/4/23-34334305-4893</t>
  </si>
  <si>
    <t>RE-3/4/23-34334305-4896</t>
  </si>
  <si>
    <t>CO-3/4/23-34334305-4897</t>
  </si>
  <si>
    <t>RE-3/4/23-04014074-4900</t>
  </si>
  <si>
    <t>UA61040470010037126</t>
  </si>
  <si>
    <t>Теребовля</t>
  </si>
  <si>
    <t>RE-3/4/23-04056902-4902</t>
  </si>
  <si>
    <t>BR-3/4/23-04014074-4903</t>
  </si>
  <si>
    <t>UA61040370010042063</t>
  </si>
  <si>
    <t>Підгайці</t>
  </si>
  <si>
    <t>CO-3/4/23-04014074-4904</t>
  </si>
  <si>
    <t>UA61060070010075450</t>
  </si>
  <si>
    <t>Бучач</t>
  </si>
  <si>
    <t>RS-3/4/23-04056902-4905</t>
  </si>
  <si>
    <t>BR-3/4/23-04056902-4906</t>
  </si>
  <si>
    <t>RE-3/4/23-04014074-4907</t>
  </si>
  <si>
    <t>UA61020070010067494</t>
  </si>
  <si>
    <t>Кременець</t>
  </si>
  <si>
    <t>CO-3/4/23-04014074-4908</t>
  </si>
  <si>
    <t>RE-3/4/23-04014074-4909</t>
  </si>
  <si>
    <t>UA61040390010054105</t>
  </si>
  <si>
    <t>BR-4/4/23-04056902-4910</t>
  </si>
  <si>
    <t>BR-4/4/23-44776050-4911</t>
  </si>
  <si>
    <t>BR-4/4/23-04056902-4912</t>
  </si>
  <si>
    <t>BR-4/4/23-44776050-4913</t>
  </si>
  <si>
    <t>BR-4/4/23-42887958-4914</t>
  </si>
  <si>
    <t>UA53080350010044287</t>
  </si>
  <si>
    <t>Опішня</t>
  </si>
  <si>
    <t>BR-4/4/23-44030783-4915</t>
  </si>
  <si>
    <t>UA53020070020033181</t>
  </si>
  <si>
    <t>Білецьківка</t>
  </si>
  <si>
    <t>BR-4/4/23-44776050-4916</t>
  </si>
  <si>
    <t>RE-4/4/23-21053182-4917</t>
  </si>
  <si>
    <t>UA53040030010081016</t>
  </si>
  <si>
    <t>Лубни</t>
  </si>
  <si>
    <t>UA53080290010010778</t>
  </si>
  <si>
    <t>Нехвороща</t>
  </si>
  <si>
    <t>RE-4/4/23-39932654-4919</t>
  </si>
  <si>
    <t>UA18060170010010060</t>
  </si>
  <si>
    <t>Овруч</t>
  </si>
  <si>
    <t>BR-4/4/23-39932654-4920</t>
  </si>
  <si>
    <t>BR-4/4/23-39932654-4921</t>
  </si>
  <si>
    <t>CO-4/4/23-39932654-4923</t>
  </si>
  <si>
    <t>BR-4/4/23-04057327-4924</t>
  </si>
  <si>
    <t>UA53060090010040802</t>
  </si>
  <si>
    <t>Гадяч</t>
  </si>
  <si>
    <t>BR-4/4/23-04057327-4925</t>
  </si>
  <si>
    <t>RE-4/4/23-04382613-4926</t>
  </si>
  <si>
    <t>BR-4/4/23-04057327-4927</t>
  </si>
  <si>
    <t>BR-4/4/23-24718432-4928</t>
  </si>
  <si>
    <t>UA53080170010073464</t>
  </si>
  <si>
    <t>Котельва</t>
  </si>
  <si>
    <t>BR-4/4/23-44035137-4929</t>
  </si>
  <si>
    <t>UA53040070010084128</t>
  </si>
  <si>
    <t>Оржиця</t>
  </si>
  <si>
    <t>BR-4/4/23-37641918-4930</t>
  </si>
  <si>
    <t>UA05020010020055396</t>
  </si>
  <si>
    <t>Бохоники</t>
  </si>
  <si>
    <t>BR-4/4/23-42887958-4931</t>
  </si>
  <si>
    <t>BR-4/4/23-44030783-4932</t>
  </si>
  <si>
    <t>BR-4/4/23-44030783-4933</t>
  </si>
  <si>
    <t>BR-4/4/23-04056902-4934</t>
  </si>
  <si>
    <t>BR-4/4/23-44030783-4935</t>
  </si>
  <si>
    <t>UA53020070010066580</t>
  </si>
  <si>
    <t>Кам’яні Потоки</t>
  </si>
  <si>
    <t>CO-4/4/23-44030783-4936</t>
  </si>
  <si>
    <t>BR-5/4/23-04381128-4937</t>
  </si>
  <si>
    <t>UA53060110010031598</t>
  </si>
  <si>
    <t>Гоголеве</t>
  </si>
  <si>
    <t>BR-5/4/23-04056902-4938</t>
  </si>
  <si>
    <t>RE-5/4/23-21051131-4939</t>
  </si>
  <si>
    <t>CO-5/4/23-42143829-4940</t>
  </si>
  <si>
    <t>BR-5/4/23-04384842-4941</t>
  </si>
  <si>
    <t>UA53020190010074656</t>
  </si>
  <si>
    <t>Піщане</t>
  </si>
  <si>
    <t>CO-5/4/23-32865587-4942</t>
  </si>
  <si>
    <t>UA61060030010076032</t>
  </si>
  <si>
    <t>Більче-Золоте</t>
  </si>
  <si>
    <t>BR-5/4/23-21051131-4943</t>
  </si>
  <si>
    <t>BR-5/4/23-04384842-4944</t>
  </si>
  <si>
    <t>UA53020190150088587</t>
  </si>
  <si>
    <t>Нова Знам’янка</t>
  </si>
  <si>
    <t>RE-5/4/23-04384842-4945</t>
  </si>
  <si>
    <t>RE-5/4/23-04351274-4947</t>
  </si>
  <si>
    <t>UA21100130010027304</t>
  </si>
  <si>
    <t>Перечин</t>
  </si>
  <si>
    <t>RE-5/4/23-04351274-4948</t>
  </si>
  <si>
    <t>BR-5/4/23-04351274-4949</t>
  </si>
  <si>
    <t>BR-5/4/23-00022562-4950</t>
  </si>
  <si>
    <t>UA46080190010014284</t>
  </si>
  <si>
    <t>Турка</t>
  </si>
  <si>
    <t>RS-5/4/23-31325005-4951</t>
  </si>
  <si>
    <t>UA05100150010035552</t>
  </si>
  <si>
    <t>Тульчин</t>
  </si>
  <si>
    <t>RE-5/4/23-26163604-4952</t>
  </si>
  <si>
    <t>UA53060270010033721</t>
  </si>
  <si>
    <t>Ромодан</t>
  </si>
  <si>
    <t>UA53020010010016768</t>
  </si>
  <si>
    <t>Глобине</t>
  </si>
  <si>
    <t>BR-5/4/23-04349923-4954</t>
  </si>
  <si>
    <t>UA21100150010051569</t>
  </si>
  <si>
    <t>Середнє</t>
  </si>
  <si>
    <t>CO-5/4/23-00022562-4955</t>
  </si>
  <si>
    <t>UA46060250010015970</t>
  </si>
  <si>
    <t>Львів</t>
  </si>
  <si>
    <t>UA46020030010069501</t>
  </si>
  <si>
    <t>Дрогобич</t>
  </si>
  <si>
    <t>BR-5/4/23-00022562-4957</t>
  </si>
  <si>
    <t>UA46080030010097733</t>
  </si>
  <si>
    <t>Бориня</t>
  </si>
  <si>
    <t>BR-5/4/23-00022562-4958</t>
  </si>
  <si>
    <t>UA46100050010010600</t>
  </si>
  <si>
    <t>Жидачів</t>
  </si>
  <si>
    <t>RE-5/4/23-00022562-4959</t>
  </si>
  <si>
    <t>UA46120130010071117</t>
  </si>
  <si>
    <t>Червоноград</t>
  </si>
  <si>
    <t>RE-5/4/23-00022562-4960</t>
  </si>
  <si>
    <t>UA46060050190091082</t>
  </si>
  <si>
    <t>Якторів</t>
  </si>
  <si>
    <t>RE-5/4/23-00022562-4961</t>
  </si>
  <si>
    <t>RE-5/4/23-00022562-4962</t>
  </si>
  <si>
    <t>RE-5/4/23-00022562-4963</t>
  </si>
  <si>
    <t>RE-5/4/23-00022562-4964</t>
  </si>
  <si>
    <t>BR-5/4/23-00022562-4965</t>
  </si>
  <si>
    <t>UA46020070020046967</t>
  </si>
  <si>
    <t>Підбуж</t>
  </si>
  <si>
    <t>CO-5/4/23-00022562-4966</t>
  </si>
  <si>
    <t>BR-5/4/23-00022562-4967</t>
  </si>
  <si>
    <t>RE-5/4/23-00022562-4968</t>
  </si>
  <si>
    <t>UA46140030010062678</t>
  </si>
  <si>
    <t>CO-5/4/23-00022562-4969</t>
  </si>
  <si>
    <t>UA46040070080020117</t>
  </si>
  <si>
    <t>Вороняки</t>
  </si>
  <si>
    <t>RE-5/4/23-00022562-4970</t>
  </si>
  <si>
    <t>UA46120130020045105</t>
  </si>
  <si>
    <t>RE-5/4/23-00022562-4971</t>
  </si>
  <si>
    <t>UA46060250020038547</t>
  </si>
  <si>
    <t>Винники</t>
  </si>
  <si>
    <t>RE-5/4/23-00022562-4972</t>
  </si>
  <si>
    <t>UA46100230010074173</t>
  </si>
  <si>
    <t>Стрий</t>
  </si>
  <si>
    <t>CO-5/4/23-00022562-4973</t>
  </si>
  <si>
    <t>RE-5/4/23-04351618-4974</t>
  </si>
  <si>
    <t>UA21080050020032531</t>
  </si>
  <si>
    <t>Вільхівці-Лази</t>
  </si>
  <si>
    <t>BR-5/4/23-33800777-4975</t>
  </si>
  <si>
    <t>BR-5/4/23-37641918-4976</t>
  </si>
  <si>
    <t>RE-5/4/23-21051585-4977</t>
  </si>
  <si>
    <t>UA53080010010014619</t>
  </si>
  <si>
    <t>Білики</t>
  </si>
  <si>
    <t>BR-5/4/23-04362183-4978</t>
  </si>
  <si>
    <t>BR-5/4/23-43927048-4979</t>
  </si>
  <si>
    <t>RS-5/4/23-21051585-4980</t>
  </si>
  <si>
    <t>BR-5/4/23-04362183-4981</t>
  </si>
  <si>
    <t>BR-5/4/23-04362183-4982</t>
  </si>
  <si>
    <t>BR-5/4/23-04362183-4983</t>
  </si>
  <si>
    <t>BR-5/4/23-04362183-4984</t>
  </si>
  <si>
    <t>BR-5/4/23-33800777-4985</t>
  </si>
  <si>
    <t>BR-6/4/23-37641918-4986</t>
  </si>
  <si>
    <t>BR-6/4/23-37641918-4987</t>
  </si>
  <si>
    <t>BR-6/4/23-37641918-4988</t>
  </si>
  <si>
    <t>CO-6/4/23-37641918-4989</t>
  </si>
  <si>
    <t>RE-6/4/23-37641918-4990</t>
  </si>
  <si>
    <t>CO-6/4/23-37641918-4991</t>
  </si>
  <si>
    <t>UA32080130010050367</t>
  </si>
  <si>
    <t>Дмитрівка</t>
  </si>
  <si>
    <t>BR-6/4/23-37641918-4992</t>
  </si>
  <si>
    <t>BR-6/4/23-37641918-4993</t>
  </si>
  <si>
    <t>BR-6/4/23-37641918-4994</t>
  </si>
  <si>
    <t>BR-6/4/23-37641918-4995</t>
  </si>
  <si>
    <t>BR-6/4/23-37641918-4996</t>
  </si>
  <si>
    <t>BR-6/4/23-37641918-4997</t>
  </si>
  <si>
    <t>BR-6/4/23-37641918-4998</t>
  </si>
  <si>
    <t>RE-6/4/23-37641918-4999</t>
  </si>
  <si>
    <t>CO-6/4/23-33800777-5000</t>
  </si>
  <si>
    <t>CO-6/4/23-37641918-5001</t>
  </si>
  <si>
    <t>CO-6/4/23-37641918-5002</t>
  </si>
  <si>
    <t>UA32080070030073716</t>
  </si>
  <si>
    <t>Ворзель</t>
  </si>
  <si>
    <t>BR-6/4/23-37641918-5003</t>
  </si>
  <si>
    <t>UA32060070170034518</t>
  </si>
  <si>
    <t>Плоске</t>
  </si>
  <si>
    <t>BR-6/4/23-33800777-5004</t>
  </si>
  <si>
    <t>BR-6/4/23-37641918-5005</t>
  </si>
  <si>
    <t>BR-6/4/23-33800777-5006</t>
  </si>
  <si>
    <t>BR-6/4/23-37641918-5007</t>
  </si>
  <si>
    <t>UA32100050420050251</t>
  </si>
  <si>
    <t>Олізарівка</t>
  </si>
  <si>
    <t>RE-6/4/23-37641918-5008</t>
  </si>
  <si>
    <t>BR-6/4/23-37641918-5009</t>
  </si>
  <si>
    <t>BR-6/4/23-33800777-5010</t>
  </si>
  <si>
    <t>BR-6/4/23-37641918-5011</t>
  </si>
  <si>
    <t>BR-6/4/23-33800777-5012</t>
  </si>
  <si>
    <t>BR-6/4/23-33800777-5013</t>
  </si>
  <si>
    <t>UA63100050010081626</t>
  </si>
  <si>
    <t>Лозова</t>
  </si>
  <si>
    <t>BR-6/4/23-43927048-5015</t>
  </si>
  <si>
    <t>BR-6/4/23-04014080-5016</t>
  </si>
  <si>
    <t>BR-6/4/23-04014080-5017</t>
  </si>
  <si>
    <t>BR-6/4/23-04014080-5018</t>
  </si>
  <si>
    <t>UA63040090010029555</t>
  </si>
  <si>
    <t>Ізюм</t>
  </si>
  <si>
    <t>BR-6/4/23-04014080-5019</t>
  </si>
  <si>
    <t>UA63040010010039074</t>
  </si>
  <si>
    <t>Балаклія</t>
  </si>
  <si>
    <t>BR-6/4/23-04014080-5020</t>
  </si>
  <si>
    <t>UA63120070010085847</t>
  </si>
  <si>
    <t>Дергачі</t>
  </si>
  <si>
    <t>BR-6/4/23-04014080-5021</t>
  </si>
  <si>
    <t>BR-6/4/23-04014080-5022</t>
  </si>
  <si>
    <t>UA63120230070025483</t>
  </si>
  <si>
    <t>Докучаєвське</t>
  </si>
  <si>
    <t>BR-6/4/23-04014080-5023</t>
  </si>
  <si>
    <t>UA63120230010032001</t>
  </si>
  <si>
    <t>Рогань</t>
  </si>
  <si>
    <t>BR-6/4/23-04014080-5024</t>
  </si>
  <si>
    <t>BR-6/4/23-04014080-5025</t>
  </si>
  <si>
    <t>BR-6/4/23-04014080-5026</t>
  </si>
  <si>
    <t>BR-6/4/23-04014080-5027</t>
  </si>
  <si>
    <t>BR-6/4/23-04014080-5028</t>
  </si>
  <si>
    <t>BR-6/4/23-04014080-5029</t>
  </si>
  <si>
    <t>BR-6/4/23-04014080-5030</t>
  </si>
  <si>
    <t>BR-6/4/23-04014080-5031</t>
  </si>
  <si>
    <t>BR-6/4/23-04014080-5032</t>
  </si>
  <si>
    <t>BR-6/4/23-04014080-5033</t>
  </si>
  <si>
    <t>BR-6/4/23-04014080-5034</t>
  </si>
  <si>
    <t>BR-6/4/23-04014080-5035</t>
  </si>
  <si>
    <t>BR-6/4/23-04014080-5036</t>
  </si>
  <si>
    <t>UA63020050010064235</t>
  </si>
  <si>
    <t>Золочів</t>
  </si>
  <si>
    <t>RE-6/4/23-04014080-5037</t>
  </si>
  <si>
    <t>UA63120290010028715</t>
  </si>
  <si>
    <t>Циркуни</t>
  </si>
  <si>
    <t>BR-6/4/23-04014080-5038</t>
  </si>
  <si>
    <t>UA63140130010025719</t>
  </si>
  <si>
    <t>Старий Салтів</t>
  </si>
  <si>
    <t>RE-6/4/23-04014080-5039</t>
  </si>
  <si>
    <t>RE-6/4/23-04014080-5040</t>
  </si>
  <si>
    <t>UA63120290060091972</t>
  </si>
  <si>
    <t>Руські Тишки</t>
  </si>
  <si>
    <t>UA63120150010020962</t>
  </si>
  <si>
    <t>Мерефа</t>
  </si>
  <si>
    <t>BR-6/4/23-04014080-5042</t>
  </si>
  <si>
    <t>UA63120150080049696</t>
  </si>
  <si>
    <t>Яковлівка</t>
  </si>
  <si>
    <t>RE-6/4/23-04014080-5043</t>
  </si>
  <si>
    <t>UA63020030250099674</t>
  </si>
  <si>
    <t>Довжик</t>
  </si>
  <si>
    <t>RE-6/4/23-04014080-5044</t>
  </si>
  <si>
    <t>UA63120070040082749</t>
  </si>
  <si>
    <t>Слатине</t>
  </si>
  <si>
    <t>RE-6/4/23-04014080-5045</t>
  </si>
  <si>
    <t>UA63120070260085901</t>
  </si>
  <si>
    <t>Руська Лозова</t>
  </si>
  <si>
    <t>BR-6/4/23-04014080-5046</t>
  </si>
  <si>
    <t>BR-6/4/23-04014080-5047</t>
  </si>
  <si>
    <t>BR-6/4/23-04014080-5048</t>
  </si>
  <si>
    <t>BR-6/4/23-04014080-5049</t>
  </si>
  <si>
    <t>BR-6/4/23-04014080-5050</t>
  </si>
  <si>
    <t>RE-6/4/23-04014080-5051</t>
  </si>
  <si>
    <t>UA63120130060080552</t>
  </si>
  <si>
    <t>Черкаська Лозова</t>
  </si>
  <si>
    <t>BR-6/4/23-04014080-5053</t>
  </si>
  <si>
    <t>UA63020050660049460</t>
  </si>
  <si>
    <t>Малі Феськи</t>
  </si>
  <si>
    <t>BR-6/4/23-04014080-5054</t>
  </si>
  <si>
    <t>UA63120130070089195</t>
  </si>
  <si>
    <t>Лісне</t>
  </si>
  <si>
    <t>BR-6/4/23-04014080-5055</t>
  </si>
  <si>
    <t>BR-6/4/23-04014080-5056</t>
  </si>
  <si>
    <t>UA63120070100084991</t>
  </si>
  <si>
    <t>Великі Проходи</t>
  </si>
  <si>
    <t>BR-6/4/23-04014080-5057</t>
  </si>
  <si>
    <t>BR-6/4/23-04014080-5058</t>
  </si>
  <si>
    <t>BR-6/4/23-04014080-5059</t>
  </si>
  <si>
    <t>BR-6/4/23-04014080-5060</t>
  </si>
  <si>
    <t>BR-6/4/23-04014080-5061</t>
  </si>
  <si>
    <t>BR-6/4/23-04014080-5062</t>
  </si>
  <si>
    <t>BR-6/4/23-04014080-5063</t>
  </si>
  <si>
    <t>BR-6/4/23-21467647-5064</t>
  </si>
  <si>
    <t>UA32080030120057042</t>
  </si>
  <si>
    <t>Загальці</t>
  </si>
  <si>
    <t>BR-6/4/23-21467647-5065</t>
  </si>
  <si>
    <t>RE-6/4/23-23912956-5066</t>
  </si>
  <si>
    <t>RE-6/4/23-23912956-5067</t>
  </si>
  <si>
    <t>BR-6/4/23-21467647-5068</t>
  </si>
  <si>
    <t>CO-6/4/23-23912956-5069</t>
  </si>
  <si>
    <t>BR-6/4/23-23912956-5070</t>
  </si>
  <si>
    <t>BR-6/4/23-23912956-5071</t>
  </si>
  <si>
    <t>BR-6/4/23-23912956-5072</t>
  </si>
  <si>
    <t>BR-6/4/23-23912956-5073</t>
  </si>
  <si>
    <t>BR-6/4/23-21467647-5074</t>
  </si>
  <si>
    <t>RE-6/4/23-23912956-5075</t>
  </si>
  <si>
    <t>BR-6/4/23-21467647-5076</t>
  </si>
  <si>
    <t>RE-6/4/23-23912956-5077</t>
  </si>
  <si>
    <t>BR-6/4/23-21467647-5078</t>
  </si>
  <si>
    <t>BR-6/4/23-21467647-5079</t>
  </si>
  <si>
    <t>BR-6/4/23-21467647-5080</t>
  </si>
  <si>
    <t>BR-6/4/23-21467647-5081</t>
  </si>
  <si>
    <t>BR-6/4/23-21467647-5082</t>
  </si>
  <si>
    <t>BR-6/4/23-21467647-5083</t>
  </si>
  <si>
    <t>BR-6/4/23-21467647-5084</t>
  </si>
  <si>
    <t>BR-7/4/23-04360586-5085</t>
  </si>
  <si>
    <t>BR-7/4/23-04360586-5086</t>
  </si>
  <si>
    <t>BR-7/4/23-04360586-5087</t>
  </si>
  <si>
    <t>BR-7/4/23-04360586-5088</t>
  </si>
  <si>
    <t>BR-7/4/23-04360586-5089</t>
  </si>
  <si>
    <t>BR-7/4/23-04360586-5090</t>
  </si>
  <si>
    <t>BR-7/4/23-04360586-5091</t>
  </si>
  <si>
    <t>CO-7/4/23-04360586-5092</t>
  </si>
  <si>
    <t>BR-7/4/23-04360586-5093</t>
  </si>
  <si>
    <t>CO-7/4/23-39932654-5094</t>
  </si>
  <si>
    <t>UA18020030010047029</t>
  </si>
  <si>
    <t>Бердичів</t>
  </si>
  <si>
    <t>BR-7/4/23-04360586-5095</t>
  </si>
  <si>
    <t>UA32080070090068349</t>
  </si>
  <si>
    <t>Луб’янка</t>
  </si>
  <si>
    <t>CO-7/4/23-39932654-5096</t>
  </si>
  <si>
    <t>UA18020070010056261</t>
  </si>
  <si>
    <t>Гришківці</t>
  </si>
  <si>
    <t>CO-7/4/23-39932654-5097</t>
  </si>
  <si>
    <t>UA18040370010068522</t>
  </si>
  <si>
    <t>Оліївка</t>
  </si>
  <si>
    <t>BR-7/4/23-43927048-5098</t>
  </si>
  <si>
    <t>BR-7/4/23-43927048-5099</t>
  </si>
  <si>
    <t>BR-7/4/23-43927048-5100</t>
  </si>
  <si>
    <t>BR-7/4/23-43927048-5101</t>
  </si>
  <si>
    <t>BR-7/4/23-43927048-5102</t>
  </si>
  <si>
    <t>BR-7/4/23-43927048-5103</t>
  </si>
  <si>
    <t>BR-7/4/23-43927048-5104</t>
  </si>
  <si>
    <t>BR-7/4/23-43927048-5105</t>
  </si>
  <si>
    <t>BR-7/4/23-43927048-5106</t>
  </si>
  <si>
    <t>BR-7/4/23-43927048-5107</t>
  </si>
  <si>
    <t>BR-7/4/23-43927048-5108</t>
  </si>
  <si>
    <t>BR-7/4/23-43927048-5109</t>
  </si>
  <si>
    <t>BR-7/4/23-43927048-5110</t>
  </si>
  <si>
    <t>BR-7/4/23-43927048-5111</t>
  </si>
  <si>
    <t>BR-7/4/23-43927048-5112</t>
  </si>
  <si>
    <t>BR-7/4/23-43927048-5113</t>
  </si>
  <si>
    <t>BR-7/4/23-43927048-5114</t>
  </si>
  <si>
    <t>BR-7/4/23-43927048-5115</t>
  </si>
  <si>
    <t>BR-7/4/23-43927048-5116</t>
  </si>
  <si>
    <t>BR-7/4/23-43927048-5117</t>
  </si>
  <si>
    <t>BR-7/4/23-43927048-5118</t>
  </si>
  <si>
    <t>BR-7/4/23-43927048-5119</t>
  </si>
  <si>
    <t>BR-7/4/23-43927048-5120</t>
  </si>
  <si>
    <t>BR-7/4/23-43927048-5121</t>
  </si>
  <si>
    <t>BR-7/4/23-43927048-5122</t>
  </si>
  <si>
    <t>BR-7/4/23-43927048-5123</t>
  </si>
  <si>
    <t>BR-7/4/23-43927048-5124</t>
  </si>
  <si>
    <t>BR-7/4/23-43927048-5125</t>
  </si>
  <si>
    <t>BR-7/4/23-43927048-5126</t>
  </si>
  <si>
    <t>CO-8/4/23-04325621-5127</t>
  </si>
  <si>
    <t>UA05040130010040578</t>
  </si>
  <si>
    <t>Ладижин</t>
  </si>
  <si>
    <t>BR-8/4/23-43927048-5128</t>
  </si>
  <si>
    <t>BR-8/4/23-04057296-5129</t>
  </si>
  <si>
    <t>UA53040090010096696</t>
  </si>
  <si>
    <t>Пирятин</t>
  </si>
  <si>
    <t>BR-8/4/23-04057296-5130</t>
  </si>
  <si>
    <t>BR-8/4/23-43927048-5131</t>
  </si>
  <si>
    <t>BR-8/4/23-43927048-5132</t>
  </si>
  <si>
    <t>BR-8/4/23-43927048-5133</t>
  </si>
  <si>
    <t>RE-8/4/23-25424787-5134</t>
  </si>
  <si>
    <t>UA51080030010072039</t>
  </si>
  <si>
    <t>Ізмаїл</t>
  </si>
  <si>
    <t>CO-8/4/23-04325621-5135</t>
  </si>
  <si>
    <t>BR-8/4/23-43927048-5136</t>
  </si>
  <si>
    <t>RE-8/4/23-25424787-5137</t>
  </si>
  <si>
    <t>RE-8/4/23-04325621-5138</t>
  </si>
  <si>
    <t>BR-8/4/23-43927048-5139</t>
  </si>
  <si>
    <t>RE-8/4/23-04325621-5140</t>
  </si>
  <si>
    <t>BR-8/4/23-43927048-5141</t>
  </si>
  <si>
    <t>BR-8/4/23-43927048-5142</t>
  </si>
  <si>
    <t>UA74040250010023991</t>
  </si>
  <si>
    <t>Ніжин</t>
  </si>
  <si>
    <t>BR-8/4/23-43927048-5144</t>
  </si>
  <si>
    <t>BR-8/4/23-40422357-5145</t>
  </si>
  <si>
    <t>BR-8/4/23-43927048-5146</t>
  </si>
  <si>
    <t>RE-8/4/23-30885376-5149</t>
  </si>
  <si>
    <t>BR-8/4/23-30885376-5150</t>
  </si>
  <si>
    <t>RE-8/4/23-00022467-5151</t>
  </si>
  <si>
    <t>BR-8/4/23-40422357-5152</t>
  </si>
  <si>
    <t>BR-8/4/23-30885376-5153</t>
  </si>
  <si>
    <t>BR-8/4/23-30885376-5154</t>
  </si>
  <si>
    <t>RE-8/4/23-00022467-5155</t>
  </si>
  <si>
    <t>RE-8/4/23-00022467-5156</t>
  </si>
  <si>
    <t>UA12100070010038698</t>
  </si>
  <si>
    <t>Новомосковськ</t>
  </si>
  <si>
    <t>CO-8/4/23-40422357-5158</t>
  </si>
  <si>
    <t>BR-8/4/23-43927048-5159</t>
  </si>
  <si>
    <t>BR-8/4/23-40422357-5160</t>
  </si>
  <si>
    <t>BR-8/4/23-30885376-5161</t>
  </si>
  <si>
    <t>BR-8/4/23-43927048-5162</t>
  </si>
  <si>
    <t>BR-8/4/23-21467647-5163</t>
  </si>
  <si>
    <t>BR-8/4/23-43927048-5164</t>
  </si>
  <si>
    <t>BR-8/4/23-43927048-5165</t>
  </si>
  <si>
    <t>BR-8/4/23-43927048-5166</t>
  </si>
  <si>
    <t>BR-8/4/23-43927048-5167</t>
  </si>
  <si>
    <t>BR-8/4/23-43927048-5168</t>
  </si>
  <si>
    <t>BR-8/4/23-30885376-5169</t>
  </si>
  <si>
    <t>BR-8/4/23-43927048-5170</t>
  </si>
  <si>
    <t>BR-8/4/23-43927048-5171</t>
  </si>
  <si>
    <t>BR-8/4/23-43927048-5172</t>
  </si>
  <si>
    <t>CO-8/4/23-04056902-5173</t>
  </si>
  <si>
    <t>BR-8/4/23-43927048-5174</t>
  </si>
  <si>
    <t>BR-8/4/23-43927048-5175</t>
  </si>
  <si>
    <t>BR-8/4/23-04014080-5177</t>
  </si>
  <si>
    <t>UA63040010270011460</t>
  </si>
  <si>
    <t>Протопопівка</t>
  </si>
  <si>
    <t>BR-8/4/23-43978794-5179</t>
  </si>
  <si>
    <t>UA21100250040097967</t>
  </si>
  <si>
    <t>Концово</t>
  </si>
  <si>
    <t>BR-8/4/23-43927048-5180</t>
  </si>
  <si>
    <t>BR-8/4/23-04014080-5181</t>
  </si>
  <si>
    <t>BR-8/4/23-43927048-5183</t>
  </si>
  <si>
    <t>BR-8/4/23-04014080-5184</t>
  </si>
  <si>
    <t>BR-8/4/23-43978794-5185</t>
  </si>
  <si>
    <t>CO-8/4/23-04349550-5186</t>
  </si>
  <si>
    <t>UA21020130010082249</t>
  </si>
  <si>
    <t>BR-8/4/23-04014080-5187</t>
  </si>
  <si>
    <t>BR-8/4/23-43927048-5188</t>
  </si>
  <si>
    <t>RE-8/4/23-43978794-5189</t>
  </si>
  <si>
    <t>UA21100250050026024</t>
  </si>
  <si>
    <t>Коритняни</t>
  </si>
  <si>
    <t>BR-8/4/23-04014080-5190</t>
  </si>
  <si>
    <t>BR-8/4/23-04014080-5192</t>
  </si>
  <si>
    <t>BR-8/4/23-43927048-5193</t>
  </si>
  <si>
    <t>BR-8/4/23-43927048-5194</t>
  </si>
  <si>
    <t>CO-8/4/23-35989356-5195</t>
  </si>
  <si>
    <t>UA48060150010035747</t>
  </si>
  <si>
    <t>Миколаїв</t>
  </si>
  <si>
    <t>RE-8/4/23-04349550-5196</t>
  </si>
  <si>
    <t>CO-8/4/23-04349550-5197</t>
  </si>
  <si>
    <t>UA21020130020081432</t>
  </si>
  <si>
    <t>Арданово</t>
  </si>
  <si>
    <t>CO-8/4/23-04349550-5198</t>
  </si>
  <si>
    <t>UA21020130080039018</t>
  </si>
  <si>
    <t>Хмільник</t>
  </si>
  <si>
    <t>BR-8/4/23-04349550-5199</t>
  </si>
  <si>
    <t>BR-8/4/23-30885376-5200</t>
  </si>
  <si>
    <t>BR-8/4/23-04014080-5201</t>
  </si>
  <si>
    <t>BR-8/4/23-43927048-5202</t>
  </si>
  <si>
    <t>BR-8/4/23-04014080-5203</t>
  </si>
  <si>
    <t>BR-8/4/23-04014080-5204</t>
  </si>
  <si>
    <t>BR-8/4/23-30885376-5205</t>
  </si>
  <si>
    <t>CO-8/4/23-04349550-5206</t>
  </si>
  <si>
    <t>UA21020130070030215</t>
  </si>
  <si>
    <t>Сільце</t>
  </si>
  <si>
    <t>BR-8/4/23-30885376-5207</t>
  </si>
  <si>
    <t>BR-8/4/23-30885376-5208</t>
  </si>
  <si>
    <t>BR-8/4/23-30885376-5209</t>
  </si>
  <si>
    <t>BR-8/4/23-43927048-5210</t>
  </si>
  <si>
    <t>BR-8/4/23-43927048-5211</t>
  </si>
  <si>
    <t>BR-8/4/23-30885376-5212</t>
  </si>
  <si>
    <t>UA63120050170079679</t>
  </si>
  <si>
    <t>Кутузівка</t>
  </si>
  <si>
    <t>BR-8/4/23-30885376-5213</t>
  </si>
  <si>
    <t>BR-8/4/23-30885376-5214</t>
  </si>
  <si>
    <t>BR-8/4/23-43927048-5215</t>
  </si>
  <si>
    <t>BR-8/4/23-43927048-5216</t>
  </si>
  <si>
    <t>BR-8/4/23-30885376-5217</t>
  </si>
  <si>
    <t>UA63080150580064377</t>
  </si>
  <si>
    <t>Шевченкове</t>
  </si>
  <si>
    <t>BR-8/4/23-43927048-5218</t>
  </si>
  <si>
    <t>BR-8/4/23-30885376-5219</t>
  </si>
  <si>
    <t>BR-8/4/23-30885376-5220</t>
  </si>
  <si>
    <t>BR-8/4/23-43927048-5221</t>
  </si>
  <si>
    <t>BR-8/4/23-30885376-5222</t>
  </si>
  <si>
    <t>BR-8/4/23-43927048-5223</t>
  </si>
  <si>
    <t>BR-8/4/23-30885376-5224</t>
  </si>
  <si>
    <t>RE-8/4/23-04014080-5225</t>
  </si>
  <si>
    <t>BR-8/4/23-30885376-5226</t>
  </si>
  <si>
    <t>UA63040010200053795</t>
  </si>
  <si>
    <t>Мілова</t>
  </si>
  <si>
    <t>BR-8/4/23-43927048-5227</t>
  </si>
  <si>
    <t>BR-8/4/23-30885376-5228</t>
  </si>
  <si>
    <t>UA63040010210040302</t>
  </si>
  <si>
    <t>Нова Гусарівка</t>
  </si>
  <si>
    <t>RE-8/4/23-04014080-5229</t>
  </si>
  <si>
    <t>BR-8/4/23-30885376-5230</t>
  </si>
  <si>
    <t>UA63040010340048183</t>
  </si>
  <si>
    <t>Шевелівка</t>
  </si>
  <si>
    <t>BR-8/4/23-43927048-5231</t>
  </si>
  <si>
    <t>RE-8/4/23-04014080-5232</t>
  </si>
  <si>
    <t>UA63140070030079843</t>
  </si>
  <si>
    <t>Есхар</t>
  </si>
  <si>
    <t>BR-8/4/23-30885376-5233</t>
  </si>
  <si>
    <t>BR-8/4/23-30885376-5234</t>
  </si>
  <si>
    <t>BR-8/4/23-43927048-5235</t>
  </si>
  <si>
    <t>BR-8/4/23-30885376-5236</t>
  </si>
  <si>
    <t>BR-8/4/23-30885376-5237</t>
  </si>
  <si>
    <t>BR-8/4/23-30885376-5238</t>
  </si>
  <si>
    <t>BR-8/4/23-43927048-5239</t>
  </si>
  <si>
    <t>BR-8/4/23-30885376-5240</t>
  </si>
  <si>
    <t>BR-8/4/23-30885376-5241</t>
  </si>
  <si>
    <t>BR-8/4/23-30885376-5242</t>
  </si>
  <si>
    <t>UA63040150010069203</t>
  </si>
  <si>
    <t>Савинці</t>
  </si>
  <si>
    <t>RE-8/4/23-30885376-5243</t>
  </si>
  <si>
    <t>UA63120110010087291</t>
  </si>
  <si>
    <t>Люботин</t>
  </si>
  <si>
    <t>BR-8/4/23-43927048-5244</t>
  </si>
  <si>
    <t>BR-8/4/23-43927048-5245</t>
  </si>
  <si>
    <t>BR-8/4/23-04014080-5246</t>
  </si>
  <si>
    <t>RE-8/4/23-04357466-5247</t>
  </si>
  <si>
    <t>UA26040070040095661</t>
  </si>
  <si>
    <t>Дем’янів</t>
  </si>
  <si>
    <t>BR-8/4/23-43927048-5248</t>
  </si>
  <si>
    <t>BR-8/4/23-43927048-5249</t>
  </si>
  <si>
    <t>RE-8/4/23-04351127-5250</t>
  </si>
  <si>
    <t>UA21100030030026140</t>
  </si>
  <si>
    <t>Забрідь</t>
  </si>
  <si>
    <t>CO-8/4/23-41271134-5251</t>
  </si>
  <si>
    <t>BR-8/4/23-43927048-5252</t>
  </si>
  <si>
    <t>BR-8/4/23-43927048-5253</t>
  </si>
  <si>
    <t>CO-8/4/23-41271134-5254</t>
  </si>
  <si>
    <t>RE-8/4/23-23553919-5255</t>
  </si>
  <si>
    <t>UA53020110010031694</t>
  </si>
  <si>
    <t>Кременчук</t>
  </si>
  <si>
    <t>BR-8/4/23-43927048-5256</t>
  </si>
  <si>
    <t>BR-8/4/23-43927048-5257</t>
  </si>
  <si>
    <t>BR-8/4/23-43927048-5258</t>
  </si>
  <si>
    <t>RE-8/4/23-04357466-5259</t>
  </si>
  <si>
    <t>UA26040070010092973</t>
  </si>
  <si>
    <t>Бурштин</t>
  </si>
  <si>
    <t>BR-8/4/23-43927048-5260</t>
  </si>
  <si>
    <t>BR-8/4/23-43927048-5261</t>
  </si>
  <si>
    <t>BR-8/4/23-04350990-5262</t>
  </si>
  <si>
    <t>UA21100170090025768</t>
  </si>
  <si>
    <t>Стужиця</t>
  </si>
  <si>
    <t>BR-8/4/23-43927048-5263</t>
  </si>
  <si>
    <t>BR-8/4/23-43927048-5264</t>
  </si>
  <si>
    <t>BR-8/4/23-43927048-5265</t>
  </si>
  <si>
    <t>BR-8/4/23-25899361-5266</t>
  </si>
  <si>
    <t>UA65020070010049455</t>
  </si>
  <si>
    <t>Високопілля</t>
  </si>
  <si>
    <t>BR-8/4/23-43927048-5267</t>
  </si>
  <si>
    <t>BR-8/4/23-43927048-5268</t>
  </si>
  <si>
    <t>BR-8/4/23-25899361-5269</t>
  </si>
  <si>
    <t>BR-8/4/23-43927048-5270</t>
  </si>
  <si>
    <t>BR-8/4/23-25899361-5271</t>
  </si>
  <si>
    <t>UA65020070020043284</t>
  </si>
  <si>
    <t>Архангельське</t>
  </si>
  <si>
    <t>BR-8/4/23-43927048-5272</t>
  </si>
  <si>
    <t>CO-8/4/23-05517297-5273</t>
  </si>
  <si>
    <t>UA21120110010034965</t>
  </si>
  <si>
    <t>Заріччя</t>
  </si>
  <si>
    <t>BR-8/4/23-43927048-5274</t>
  </si>
  <si>
    <t>BR-8/4/23-43927048-5275</t>
  </si>
  <si>
    <t>BR-8/4/23-43927048-5276</t>
  </si>
  <si>
    <t>BR-8/4/23-25899361-5277</t>
  </si>
  <si>
    <t>BR-8/4/23-43927048-5278</t>
  </si>
  <si>
    <t>BR-8/4/23-04014080-5279</t>
  </si>
  <si>
    <t>BR-8/4/23-21467647-5280</t>
  </si>
  <si>
    <t>BR-8/4/23-25899361-5281</t>
  </si>
  <si>
    <t>UA65020050020041069</t>
  </si>
  <si>
    <t>Біла Криниця</t>
  </si>
  <si>
    <t>BR-8/4/23-43927048-5282</t>
  </si>
  <si>
    <t>CO-8/4/23-04383802-5284</t>
  </si>
  <si>
    <t>BR-8/4/23-43927048-5285</t>
  </si>
  <si>
    <t>BR-8/4/23-43927048-5286</t>
  </si>
  <si>
    <t>RE-8/4/23-04383802-5287</t>
  </si>
  <si>
    <t>BR-8/4/23-43927048-5288</t>
  </si>
  <si>
    <t>BR-8/4/23-33824934-5289</t>
  </si>
  <si>
    <t>BR-8/4/23-43927048-5290</t>
  </si>
  <si>
    <t>BR-8/4/23-43927048-5291</t>
  </si>
  <si>
    <t>BR-8/4/23-04055373-5292</t>
  </si>
  <si>
    <t>UA35060090010061989</t>
  </si>
  <si>
    <t>Мала Виска</t>
  </si>
  <si>
    <t>CO-8/4/23-04357466-5293</t>
  </si>
  <si>
    <t>BR-8/4/23-33824934-5294</t>
  </si>
  <si>
    <t>RE-8/4/23-33824934-5295</t>
  </si>
  <si>
    <t>CO-8/4/23-33824934-5296</t>
  </si>
  <si>
    <t>BR-8/4/23-43927048-5297</t>
  </si>
  <si>
    <t>BR-8/4/23-43927048-5298</t>
  </si>
  <si>
    <t>BR-8/4/23-43927048-5299</t>
  </si>
  <si>
    <t>CO-8/4/23-33868924-5300</t>
  </si>
  <si>
    <t>UA21100230010016545</t>
  </si>
  <si>
    <t>Ужгород</t>
  </si>
  <si>
    <t>BR-8/4/23-25424787-5301</t>
  </si>
  <si>
    <t>RE-8/4/23-33868924-5302</t>
  </si>
  <si>
    <t>CO-8/4/23-33763070-5304</t>
  </si>
  <si>
    <t>UA21120250010053148</t>
  </si>
  <si>
    <t>Хуст</t>
  </si>
  <si>
    <t>BR-8/4/23-44064105-5306</t>
  </si>
  <si>
    <t>RE-8/4/23-44092294-5307</t>
  </si>
  <si>
    <t>UA26020030130021971</t>
  </si>
  <si>
    <t>Красноїлля</t>
  </si>
  <si>
    <t>RE-8/4/23-04062096-5308</t>
  </si>
  <si>
    <t>UA73020090010033414</t>
  </si>
  <si>
    <t>Вижниця</t>
  </si>
  <si>
    <t>CO-8/4/23-05517297-5309</t>
  </si>
  <si>
    <t>UA21020030010083215</t>
  </si>
  <si>
    <t>Берегове</t>
  </si>
  <si>
    <t>RE-8/4/23-39932654-5310</t>
  </si>
  <si>
    <t>RE-8/4/23-39932654-5311</t>
  </si>
  <si>
    <t>UA18060190010064821</t>
  </si>
  <si>
    <t>Олевськ</t>
  </si>
  <si>
    <t>CO-8/4/23-04350027-5312</t>
  </si>
  <si>
    <t>UA21120090010044984</t>
  </si>
  <si>
    <t>Драгово</t>
  </si>
  <si>
    <t>BR-8/4/23-39932654-5313</t>
  </si>
  <si>
    <t>RE-8/4/23-39932654-5314</t>
  </si>
  <si>
    <t>RE-8/4/23-39932654-5315</t>
  </si>
  <si>
    <t>UA18040490010045864</t>
  </si>
  <si>
    <t>Станишівка</t>
  </si>
  <si>
    <t>RE-8/4/23-39932654-5316</t>
  </si>
  <si>
    <t>RE-8/4/23-39932654-5317</t>
  </si>
  <si>
    <t>RE-8/4/23-04417010-5318</t>
  </si>
  <si>
    <t>UA73040030010052462</t>
  </si>
  <si>
    <t>Кельменці</t>
  </si>
  <si>
    <t>BR-8/4/23-04417010-5319</t>
  </si>
  <si>
    <t>BR-8/4/23-04417010-5320</t>
  </si>
  <si>
    <t>BR-8/4/23-04417010-5321</t>
  </si>
  <si>
    <t>UA73040030120053513</t>
  </si>
  <si>
    <t>Іванівці</t>
  </si>
  <si>
    <t>BR-8/4/23-04417010-5322</t>
  </si>
  <si>
    <t>UA73040030090053667</t>
  </si>
  <si>
    <t>Вороновиця</t>
  </si>
  <si>
    <t>BR-8/4/23-43927048-5323</t>
  </si>
  <si>
    <t>CO-9/4/23-34334305-5324</t>
  </si>
  <si>
    <t>BR-9/4/23-04389940-5325</t>
  </si>
  <si>
    <t>UA59040150310063243</t>
  </si>
  <si>
    <t>Хухра</t>
  </si>
  <si>
    <t>CO-9/4/23-04054334-5329</t>
  </si>
  <si>
    <t>UA26080070010075786</t>
  </si>
  <si>
    <t>Коломия</t>
  </si>
  <si>
    <t>RS-9/4/23-04389940-5330</t>
  </si>
  <si>
    <t>UA59040110010017443</t>
  </si>
  <si>
    <t>Охтирка</t>
  </si>
  <si>
    <t>BR-9/4/23-04062096-5331</t>
  </si>
  <si>
    <t>UA73020090100092646</t>
  </si>
  <si>
    <t>Чорногузи</t>
  </si>
  <si>
    <t>BR-9/4/23-04062096-5332</t>
  </si>
  <si>
    <t>BR-9/4/23-04062096-5333</t>
  </si>
  <si>
    <t>BR-9/4/23-00022674-5334</t>
  </si>
  <si>
    <t>RS-9/4/23-04384279-5335</t>
  </si>
  <si>
    <t>UA53040130010015298</t>
  </si>
  <si>
    <t>Чорнухи</t>
  </si>
  <si>
    <t>BR-9/4/23-43533709-5336</t>
  </si>
  <si>
    <t>BR-9/4/23-43533709-5337</t>
  </si>
  <si>
    <t>RE-9/4/23-43993634-5338</t>
  </si>
  <si>
    <t>RE-9/4/23-24013674-5340</t>
  </si>
  <si>
    <t>RE-9/4/23-04013991-5342</t>
  </si>
  <si>
    <t>UA53080370010073240</t>
  </si>
  <si>
    <t>Полтава</t>
  </si>
  <si>
    <t>RE-9/4/23-25825434-5343</t>
  </si>
  <si>
    <t>UA26040190010045761</t>
  </si>
  <si>
    <t>Івано-Франківськ</t>
  </si>
  <si>
    <t>RE-9/4/23-24013674-5344</t>
  </si>
  <si>
    <t>RE-9/4/23-04412751-5345</t>
  </si>
  <si>
    <t>RE-9/4/23-35989356-5346</t>
  </si>
  <si>
    <t>UA48020010010072548</t>
  </si>
  <si>
    <t>Баштанка</t>
  </si>
  <si>
    <t>BR-9/4/23-40333641-5347</t>
  </si>
  <si>
    <t>BR-9/4/23-40333641-5348</t>
  </si>
  <si>
    <t>RE-9/4/23-35989356-5349</t>
  </si>
  <si>
    <t>BR-9/4/23-04414721-5350</t>
  </si>
  <si>
    <t>RS-9/4/23-35989356-5351</t>
  </si>
  <si>
    <t>RE-9/4/23-04357294-5352</t>
  </si>
  <si>
    <t>CO-9/4/23-35989356-5353</t>
  </si>
  <si>
    <t>UA48020030010050384</t>
  </si>
  <si>
    <t>BR-9/4/23-04390083-5354</t>
  </si>
  <si>
    <t>UA59080130010087968</t>
  </si>
  <si>
    <t>Миколаївка</t>
  </si>
  <si>
    <t>CO-9/4/23-35989356-5355</t>
  </si>
  <si>
    <t>CO-9/4/23-35989356-5356</t>
  </si>
  <si>
    <t>BR-9/4/23-04390148-5357</t>
  </si>
  <si>
    <t>UA59080250010051865</t>
  </si>
  <si>
    <t>Степанівка</t>
  </si>
  <si>
    <t>BR-9/4/23-04390148-5358</t>
  </si>
  <si>
    <t>UA59080250070022807</t>
  </si>
  <si>
    <t>Косівщина</t>
  </si>
  <si>
    <t>RE-9/4/23-00022674-5359</t>
  </si>
  <si>
    <t>BR-9/4/23-04390148-5360</t>
  </si>
  <si>
    <t>RE-9/4/23-44248600-5361</t>
  </si>
  <si>
    <t>UA21120050010081452</t>
  </si>
  <si>
    <t>Горінчово</t>
  </si>
  <si>
    <t>BR-9/4/23-00022674-5362</t>
  </si>
  <si>
    <t>RE-9/4/23-40333641-5363</t>
  </si>
  <si>
    <t>BR-9/4/23-35989356-5364</t>
  </si>
  <si>
    <t>BR-9/4/23-08494013-5365</t>
  </si>
  <si>
    <t>RE-9/4/23-35989356-5366</t>
  </si>
  <si>
    <t>BR-9/4/23-08494013-5367</t>
  </si>
  <si>
    <t>BR-9/4/23-35989356-5368</t>
  </si>
  <si>
    <t>BR-9/4/23-08494013-5369</t>
  </si>
  <si>
    <t>BR-9/4/23-08494013-5370</t>
  </si>
  <si>
    <t>RE-9/4/23-35989356-5371</t>
  </si>
  <si>
    <t>RE-9/4/23-35989356-5372</t>
  </si>
  <si>
    <t>BR-9/4/23-04350004-5373</t>
  </si>
  <si>
    <t>UA21120050020089050</t>
  </si>
  <si>
    <t>Березово</t>
  </si>
  <si>
    <t>BR-9/4/23-44248600-5374</t>
  </si>
  <si>
    <t>UA21120050070025704</t>
  </si>
  <si>
    <t>Монастирець</t>
  </si>
  <si>
    <t>RE-9/4/23-44248600-5375</t>
  </si>
  <si>
    <t>BR-9/4/23-44248600-5376</t>
  </si>
  <si>
    <t>RE-9/4/23-36068147-5377</t>
  </si>
  <si>
    <t>BR-9/4/23-36068147-5378</t>
  </si>
  <si>
    <t>BR-9/4/23-22093410-5379</t>
  </si>
  <si>
    <t>UA21020010030057313</t>
  </si>
  <si>
    <t>Бакош</t>
  </si>
  <si>
    <t>CO-9/4/23-00022467-5380</t>
  </si>
  <si>
    <t>RE-9/4/23-36068147-5381</t>
  </si>
  <si>
    <t>BR-9/4/23-36068147-5382</t>
  </si>
  <si>
    <t>BR-9/4/23-44021370-5383</t>
  </si>
  <si>
    <t>UA53040050170087835</t>
  </si>
  <si>
    <t>Лазірки</t>
  </si>
  <si>
    <t>BR-9/4/23-03081565-5384</t>
  </si>
  <si>
    <t>RE-9/4/23-4325489-5385</t>
  </si>
  <si>
    <t>UA05060030010076661</t>
  </si>
  <si>
    <t>Джурин</t>
  </si>
  <si>
    <t>RE-9/4/23-20577606-5386</t>
  </si>
  <si>
    <t>BR-9/4/23-04014252-5388</t>
  </si>
  <si>
    <t>RE-9/4/23-33836176-5389</t>
  </si>
  <si>
    <t>BR-9/4/23-04014252-5390</t>
  </si>
  <si>
    <t>BR-9/4/23-44064105-5391</t>
  </si>
  <si>
    <t>UA05020230070069307</t>
  </si>
  <si>
    <t>Пеньківка</t>
  </si>
  <si>
    <t>RE-9/4/23-04014252-5392</t>
  </si>
  <si>
    <t>UA73060070010094004</t>
  </si>
  <si>
    <t>Веренчанка</t>
  </si>
  <si>
    <t>CO-9/4/23-04054079-5393</t>
  </si>
  <si>
    <t>BR-9/4/23-44021370-5394</t>
  </si>
  <si>
    <t>UA53040050010041819</t>
  </si>
  <si>
    <t>Новооржицьке</t>
  </si>
  <si>
    <t>BR-9/4/23-36068147-5395</t>
  </si>
  <si>
    <t>BR-9/4/23-44064105-5396</t>
  </si>
  <si>
    <t>BR-9/4/23-36068147-5397</t>
  </si>
  <si>
    <t>RE-9/4/23-04054079-5398</t>
  </si>
  <si>
    <t>BR-9/4/23-44064105-5399</t>
  </si>
  <si>
    <t>UA05020230040032505</t>
  </si>
  <si>
    <t>Лаврівка</t>
  </si>
  <si>
    <t>BR-9/4/23-36068147-5400</t>
  </si>
  <si>
    <t>BR-9/4/23-44064105-5401</t>
  </si>
  <si>
    <t>UA05020230100067669</t>
  </si>
  <si>
    <t>Сосонка</t>
  </si>
  <si>
    <t>RE-9/4/23-04389868-5402</t>
  </si>
  <si>
    <t>UA59040090090053107</t>
  </si>
  <si>
    <t>Мала Павлівка</t>
  </si>
  <si>
    <t>BR-9/4/23-04014252-5404</t>
  </si>
  <si>
    <t>UA73060310050021983</t>
  </si>
  <si>
    <t>RE-9/4/23-40422357-5405</t>
  </si>
  <si>
    <t>BR-9/4/23-24006361-5406</t>
  </si>
  <si>
    <t>BR-9/4/23-24006361-5407</t>
  </si>
  <si>
    <t>BR-9/4/23-24006361-5408</t>
  </si>
  <si>
    <t>BR-9/4/23-24006361-5409</t>
  </si>
  <si>
    <t>CO-10/4/23-04057971-5410</t>
  </si>
  <si>
    <t>UA59020070010054283</t>
  </si>
  <si>
    <t>Конотоп</t>
  </si>
  <si>
    <t>CO-10/4/23-39449040-5411</t>
  </si>
  <si>
    <t>UA59080110010031484</t>
  </si>
  <si>
    <t>Лебедин</t>
  </si>
  <si>
    <t>CO-10/4/23-39449040-5412</t>
  </si>
  <si>
    <t>BR-10/4/23-24006361-5413</t>
  </si>
  <si>
    <t>BR-10/4/23-04390083-5414</t>
  </si>
  <si>
    <t>BR-10/4/23-38107486-5415</t>
  </si>
  <si>
    <t>UA21040050010070301</t>
  </si>
  <si>
    <t>Воловець</t>
  </si>
  <si>
    <t>BR-10/4/23-38167938-5416</t>
  </si>
  <si>
    <t>UA21080150010051267</t>
  </si>
  <si>
    <t>Тячів</t>
  </si>
  <si>
    <t>BR-10/4/23-38182139-5417</t>
  </si>
  <si>
    <t>UA21060030010061322</t>
  </si>
  <si>
    <t>Великий Бичків</t>
  </si>
  <si>
    <t>CO-10/4/23-08588688-5418</t>
  </si>
  <si>
    <t>UA21060070010074038</t>
  </si>
  <si>
    <t>Ясіня</t>
  </si>
  <si>
    <t>CO-10/4/23-39932654-5422</t>
  </si>
  <si>
    <t>RE-10/4/23-39932654-5423</t>
  </si>
  <si>
    <t>BR-10/4/23-04055251-5424</t>
  </si>
  <si>
    <t>UA35040210010019355</t>
  </si>
  <si>
    <t>BR-10/4/23-00433331-5425</t>
  </si>
  <si>
    <t>CO-10/4/23-44084529-5426</t>
  </si>
  <si>
    <t>UA59020130010094850</t>
  </si>
  <si>
    <t>Попівка</t>
  </si>
  <si>
    <t>RE-10/4/23-04013991-5427</t>
  </si>
  <si>
    <t>UA53020050010049580</t>
  </si>
  <si>
    <t>Градизьк</t>
  </si>
  <si>
    <t>BR-10/4/23-23823253-5428</t>
  </si>
  <si>
    <t>BR-10/4/23-00433331-5429</t>
  </si>
  <si>
    <t>UA59080270140072850</t>
  </si>
  <si>
    <t>CO-10/4/23-04367111-5430</t>
  </si>
  <si>
    <t>BR-10/4/23-24006361-5431</t>
  </si>
  <si>
    <t>BR-10/4/23-00433331-5432</t>
  </si>
  <si>
    <t>BR-10/4/23-00433331-5433</t>
  </si>
  <si>
    <t>RE-10/4/23-42304390-5434</t>
  </si>
  <si>
    <t>UA07060130040077096</t>
  </si>
  <si>
    <t>Вербка</t>
  </si>
  <si>
    <t>RE-10/4/23-00433331-5435</t>
  </si>
  <si>
    <t>RE-10/4/23-04013991-5436</t>
  </si>
  <si>
    <t>RE-10/4/23-00022467-5437</t>
  </si>
  <si>
    <t>BR-10/4/23-23823253-5438</t>
  </si>
  <si>
    <t>RE-10/4/23-00022467-5439</t>
  </si>
  <si>
    <t>RE-10/4/23-00433331-5440</t>
  </si>
  <si>
    <t>RE-10/4/23-00022467-5441</t>
  </si>
  <si>
    <t>RE-10/4/23-00022467-5442</t>
  </si>
  <si>
    <t>RE-10/4/23-04013991-5443</t>
  </si>
  <si>
    <t>RE-10/4/23-00022467-5444</t>
  </si>
  <si>
    <t>RE-10/4/23-00022467-5445</t>
  </si>
  <si>
    <t>BR-10/4/23-04401291-5446</t>
  </si>
  <si>
    <t>UA65020130010057969</t>
  </si>
  <si>
    <t>Милове</t>
  </si>
  <si>
    <t>RE-10/4/23-24013674-5447</t>
  </si>
  <si>
    <t>BR-10/4/23-00022467-5448</t>
  </si>
  <si>
    <t>BR-10/4/23-00022467-5449</t>
  </si>
  <si>
    <t>BR-10/4/23-00022467-5450</t>
  </si>
  <si>
    <t>BR-10/4/23-00022467-5451</t>
  </si>
  <si>
    <t>BR-10/4/23-00022467-5452</t>
  </si>
  <si>
    <t>BR-10/4/23-00022467-5453</t>
  </si>
  <si>
    <t>BR-10/4/23-26146617-5454</t>
  </si>
  <si>
    <t>UA32060050010081797</t>
  </si>
  <si>
    <t>Бровари</t>
  </si>
  <si>
    <t>RE-10/4/23-00022467-5455</t>
  </si>
  <si>
    <t>BR-10/4/23-00022467-5456</t>
  </si>
  <si>
    <t>RE-10/4/23-00022467-5457</t>
  </si>
  <si>
    <t>BR-10/4/23-04401291-5458</t>
  </si>
  <si>
    <t>RS-10/4/23-00022467-5459</t>
  </si>
  <si>
    <t>RE-10/4/23-00022467-5460</t>
  </si>
  <si>
    <t>BR-10/4/23-00022467-5461</t>
  </si>
  <si>
    <t>RE-10/4/23-00022467-5462</t>
  </si>
  <si>
    <t>BR-10/4/23-00022467-5463</t>
  </si>
  <si>
    <t>BR-10/4/23-00022467-5464</t>
  </si>
  <si>
    <t>BR-10/4/23-00022467-5466</t>
  </si>
  <si>
    <t>BR-10/4/23-00022467-5467</t>
  </si>
  <si>
    <t>BR-10/4/23-00022467-5468</t>
  </si>
  <si>
    <t>BR-10/4/23-00022467-5469</t>
  </si>
  <si>
    <t>RE-10/4/23-00022467-5470</t>
  </si>
  <si>
    <t>RE-10/4/23-00022467-5471</t>
  </si>
  <si>
    <t>RE-10/4/23-00022467-5472</t>
  </si>
  <si>
    <t>UA12140210010011011</t>
  </si>
  <si>
    <t>Першотравенськ</t>
  </si>
  <si>
    <t>RE-10/4/23-00022467-5473</t>
  </si>
  <si>
    <t>RE-10/4/23-00022467-5474</t>
  </si>
  <si>
    <t>RE-10/4/23-00022467-5475</t>
  </si>
  <si>
    <t>CO-10/4/23-26146617-5476</t>
  </si>
  <si>
    <t>RE-10/4/23-00022467-5477</t>
  </si>
  <si>
    <t>RE-10/4/23-00022467-5478</t>
  </si>
  <si>
    <t>CO-10/4/23-26146617-5479</t>
  </si>
  <si>
    <t>RE-10/4/23-00022467-5480</t>
  </si>
  <si>
    <t>BR-10/4/23-00022467-5481</t>
  </si>
  <si>
    <t>BR-10/4/23-00022467-5482</t>
  </si>
  <si>
    <t>UA12080050010010114</t>
  </si>
  <si>
    <t>Нікополь</t>
  </si>
  <si>
    <t>CO-10/4/23-00022467-5483</t>
  </si>
  <si>
    <t>CO-10/4/23-04390202-5484</t>
  </si>
  <si>
    <t>UA59040170010043267</t>
  </si>
  <si>
    <t>Чупахівка</t>
  </si>
  <si>
    <t>CO-10/4/23-04401291-5485</t>
  </si>
  <si>
    <t>UA65020130030060218</t>
  </si>
  <si>
    <t>Качкарівка</t>
  </si>
  <si>
    <t>CO-10/4/23-04390202-5486</t>
  </si>
  <si>
    <t>BR-10/4/23-37641918-5487</t>
  </si>
  <si>
    <t>BR-10/4/23-37641918-5488</t>
  </si>
  <si>
    <t>CO-10/4/23-04326230-5489</t>
  </si>
  <si>
    <t>UA05020290010087426</t>
  </si>
  <si>
    <t>Турбів</t>
  </si>
  <si>
    <t>BR-10/4/23-37641918-5490</t>
  </si>
  <si>
    <t>BR-10/4/23-37641918-5491</t>
  </si>
  <si>
    <t>BR-10/4/23-37641918-5492</t>
  </si>
  <si>
    <t>BR-10/4/23-37641918-5493</t>
  </si>
  <si>
    <t>RE-10/4/23-04364911-5494</t>
  </si>
  <si>
    <t>UA35040190010033573</t>
  </si>
  <si>
    <t>Компаніївка</t>
  </si>
  <si>
    <t>CO-10/4/23-04326230-5495</t>
  </si>
  <si>
    <t>BR-10/4/23-37641918-5496</t>
  </si>
  <si>
    <t>CO-10/4/23-04326230-5497</t>
  </si>
  <si>
    <t>BR-10/4/23-32364741-5498</t>
  </si>
  <si>
    <t>BR-10/4/23-04390202-5499</t>
  </si>
  <si>
    <t>RE-10/4/23-04062205-5500</t>
  </si>
  <si>
    <t>UA73040190010054219</t>
  </si>
  <si>
    <t>Хотин</t>
  </si>
  <si>
    <t>RE-10/4/23-04062205-5501</t>
  </si>
  <si>
    <t>RE-10/4/23-04062205-5502</t>
  </si>
  <si>
    <t>RE-10/4/23-04326230-5503</t>
  </si>
  <si>
    <t>CO-10/4/23-43927048-5504</t>
  </si>
  <si>
    <t>RE-11/4/23-37641918-5505</t>
  </si>
  <si>
    <t>BR-11/4/23-4059496-5506</t>
  </si>
  <si>
    <t>RS-11/4/23-38631015-5507</t>
  </si>
  <si>
    <t>CO-11/4/23-04391693-5508</t>
  </si>
  <si>
    <t>UA59040010050025820</t>
  </si>
  <si>
    <t>Гребениківка</t>
  </si>
  <si>
    <t>BR-11/4/23-04391693-5509</t>
  </si>
  <si>
    <t>BR-11/4/23-04055251-5510</t>
  </si>
  <si>
    <t>BR-11/4/23-04391693-5511</t>
  </si>
  <si>
    <t>BR-11/4/23-04391693-5512</t>
  </si>
  <si>
    <t>BR-11/4/23-04055251-5513</t>
  </si>
  <si>
    <t>BR-11/4/23-04391693-5514</t>
  </si>
  <si>
    <t>RE-11/4/23-44123741-5515</t>
  </si>
  <si>
    <t>UA53080090010093569</t>
  </si>
  <si>
    <t>Зіньків</t>
  </si>
  <si>
    <t>BR-11/4/23-42698051-5517</t>
  </si>
  <si>
    <t>UA80000000000719633</t>
  </si>
  <si>
    <t>RE-11/4/23-33649363-5518</t>
  </si>
  <si>
    <t>RE-11/4/23-44123741-5519</t>
  </si>
  <si>
    <t>BR-11/4/23-04055251-5520</t>
  </si>
  <si>
    <t>RE-11/4/23-33649363-5521</t>
  </si>
  <si>
    <t>RE-11/4/23-33649363-5522</t>
  </si>
  <si>
    <t>RE-11/4/23-36522735-5525</t>
  </si>
  <si>
    <t>UA05020110010028819</t>
  </si>
  <si>
    <t>Липовець</t>
  </si>
  <si>
    <t>CO-11/4/23-36522735-5528</t>
  </si>
  <si>
    <t>BR-11/4/23-37641918-5529</t>
  </si>
  <si>
    <t>BR-11/4/23-04055251-5530</t>
  </si>
  <si>
    <t>BR-11/4/23-37641918-5531</t>
  </si>
  <si>
    <t>CO-11/4/23-03772619-5532</t>
  </si>
  <si>
    <t>UA05020170010087489</t>
  </si>
  <si>
    <t>Немирів</t>
  </si>
  <si>
    <t>RE-11/4/23- 36759156-5533</t>
  </si>
  <si>
    <t>RE-11/4/23-04325974-5534</t>
  </si>
  <si>
    <t>UA05080070010075987</t>
  </si>
  <si>
    <t>Муровані Курилівці</t>
  </si>
  <si>
    <t>BR-11/4/23-04055251-5535</t>
  </si>
  <si>
    <t>CO-11/4/23-03772619-5536</t>
  </si>
  <si>
    <t>BR-11/4/23-04055251-5537</t>
  </si>
  <si>
    <t>BR-11/4/23-04055251-5538</t>
  </si>
  <si>
    <t>BR-11/4/23-04055251-5539</t>
  </si>
  <si>
    <t>BR-11/4/23-38802700-5540</t>
  </si>
  <si>
    <t>UA35040130010097956</t>
  </si>
  <si>
    <t>Знам’янка</t>
  </si>
  <si>
    <t>BR-12/4/23-04055251-5541</t>
  </si>
  <si>
    <t>BR-12/4/23-04055251-5543</t>
  </si>
  <si>
    <t>BR-12/4/23-04055251-5544</t>
  </si>
  <si>
    <t>CO-12/4/23-13986712-5545</t>
  </si>
  <si>
    <t>UA56060510010079884</t>
  </si>
  <si>
    <t>Шпанів</t>
  </si>
  <si>
    <t>BR-12/4/23-04055251-5546</t>
  </si>
  <si>
    <t>UA35040210020036866</t>
  </si>
  <si>
    <t>Нове</t>
  </si>
  <si>
    <t>RE-12/4/23-44776050-5547</t>
  </si>
  <si>
    <t>BR-12/4/23-00022674-5548</t>
  </si>
  <si>
    <t>CO-12/4/23-36575284-5549</t>
  </si>
  <si>
    <t>UA05120170010081140</t>
  </si>
  <si>
    <t>BR-12/4/23-20583699-5550</t>
  </si>
  <si>
    <t>UA32100070010044762</t>
  </si>
  <si>
    <t>Нові Петрівці</t>
  </si>
  <si>
    <t>BR-12/4/23-03359026-5551</t>
  </si>
  <si>
    <t>UA80000000000624772</t>
  </si>
  <si>
    <t>Печерський</t>
  </si>
  <si>
    <t>BR-12/4/23-04359620-5552</t>
  </si>
  <si>
    <t>CO-12/4/23-20583699-5553</t>
  </si>
  <si>
    <t>CO-12/4/23-20583699-5554</t>
  </si>
  <si>
    <t>RS-12/4/23-41271134-5555</t>
  </si>
  <si>
    <t>BR-12/4/23-41271134-5556</t>
  </si>
  <si>
    <t>RE-12/4/23-41271134-5557</t>
  </si>
  <si>
    <t>BR-12/4/23-41271134-5558</t>
  </si>
  <si>
    <t>CO-12/4/23-04062205-5559</t>
  </si>
  <si>
    <t>BR-12/4/23-04350990-5560</t>
  </si>
  <si>
    <t>UA21100170050047588</t>
  </si>
  <si>
    <t>Жорнава</t>
  </si>
  <si>
    <t>RE-12/4/23-43876025-5561</t>
  </si>
  <si>
    <t>CO-12/4/23-43876025-5563</t>
  </si>
  <si>
    <t>RE-12/4/23-03772654-5564</t>
  </si>
  <si>
    <t>UA05020210140068223</t>
  </si>
  <si>
    <t>Гопчиця</t>
  </si>
  <si>
    <t>CO-12/4/23-03339012-5565</t>
  </si>
  <si>
    <t>CO-12/4/23-04325963-5566</t>
  </si>
  <si>
    <t>UA05020130050065327</t>
  </si>
  <si>
    <t>Білозірка</t>
  </si>
  <si>
    <t>RE-12/4/23-04326589-5567</t>
  </si>
  <si>
    <t>UA05080030010032391</t>
  </si>
  <si>
    <t>Вендичани</t>
  </si>
  <si>
    <t>BR-12/4/23-03772654-5568</t>
  </si>
  <si>
    <t>UA05020210010023649</t>
  </si>
  <si>
    <t>Погребище</t>
  </si>
  <si>
    <t>RE-12/4/23-22446206-5569</t>
  </si>
  <si>
    <t>UA51020210010017838</t>
  </si>
  <si>
    <t>Раухівка</t>
  </si>
  <si>
    <t>CO-12/4/23-04055251-5570</t>
  </si>
  <si>
    <t>RE-12/4/23-03339012-5571</t>
  </si>
  <si>
    <t>RE-12/4/23-03339012-5572</t>
  </si>
  <si>
    <t>RE-12/4/23-04055251-5573</t>
  </si>
  <si>
    <t>BR-12/4/23-04055251-5574</t>
  </si>
  <si>
    <t>BR-12/4/23-04055251-5575</t>
  </si>
  <si>
    <t>CO-12/4/23-04387119-5576</t>
  </si>
  <si>
    <t>UA56060430080068089</t>
  </si>
  <si>
    <t>Нова Українка</t>
  </si>
  <si>
    <t>RE-12/4/23-03339012-5577</t>
  </si>
  <si>
    <t>RE-12/4/23-03339012-5578</t>
  </si>
  <si>
    <t>RE-12/4/23-33558232-5579</t>
  </si>
  <si>
    <t>UA51100370010020298</t>
  </si>
  <si>
    <t>Чорноморськ</t>
  </si>
  <si>
    <t>RE-12/4/23-03339012-5580</t>
  </si>
  <si>
    <t>RE-12/4/23-03339012-5581</t>
  </si>
  <si>
    <t>RE-12/4/23-03339012-5582</t>
  </si>
  <si>
    <t>CO-12/4/23-04062205-5583</t>
  </si>
  <si>
    <t>CO-12/4/23-04062205-5584</t>
  </si>
  <si>
    <t>RE-13/4/23-44063300-5585</t>
  </si>
  <si>
    <t>UA05100070010021695</t>
  </si>
  <si>
    <t>Крижопіль</t>
  </si>
  <si>
    <t>RE-15/4/23-03339012-5586</t>
  </si>
  <si>
    <t>RE-15/4/23-03339012-5587</t>
  </si>
  <si>
    <t>RE-15/4/23-03339012-5588</t>
  </si>
  <si>
    <t>RE-15/4/23-03339012-5589</t>
  </si>
  <si>
    <t>RE-15/4/23-03339012-5590</t>
  </si>
  <si>
    <t>RE-15/4/23-03339012-5591</t>
  </si>
  <si>
    <t>RE-15/4/23-03339012-5592</t>
  </si>
  <si>
    <t>RE-15/4/23-03339012-5593</t>
  </si>
  <si>
    <t>RE-15/4/23-03339012-5594</t>
  </si>
  <si>
    <t>RE-15/4/23-03339012-5595</t>
  </si>
  <si>
    <t>RE-15/4/23-03339012-5596</t>
  </si>
  <si>
    <t>BR-15/4/23-03072595-5597</t>
  </si>
  <si>
    <t>BR-15/4/23-03072595-5598</t>
  </si>
  <si>
    <t>BR-15/4/23-03072595-5599</t>
  </si>
  <si>
    <t>CO-15/4/23-04057770-5600</t>
  </si>
  <si>
    <t>UA56080170340042029</t>
  </si>
  <si>
    <t>Цепцевичі</t>
  </si>
  <si>
    <t>RE-15/4/23-33558232-5601</t>
  </si>
  <si>
    <t>CO-15/4/23-33558232-5602</t>
  </si>
  <si>
    <t>RE-15/4/23-33558232-5603</t>
  </si>
  <si>
    <t>UA56080170190036745</t>
  </si>
  <si>
    <t>Люхча</t>
  </si>
  <si>
    <t>UA56080170100038319</t>
  </si>
  <si>
    <t>Городець</t>
  </si>
  <si>
    <t>BR-15/4/23-02548895-5607</t>
  </si>
  <si>
    <t>RE-15/4/23-04055251-5608</t>
  </si>
  <si>
    <t>RE-15/4/23-33558232-5609</t>
  </si>
  <si>
    <t>CO-15/4/23-04331834-5611</t>
  </si>
  <si>
    <t>UA05120150280045327</t>
  </si>
  <si>
    <t>Сміла</t>
  </si>
  <si>
    <t>CO-15/4/23-04349633-5612</t>
  </si>
  <si>
    <t>UA21080070010064473</t>
  </si>
  <si>
    <t>Дубове</t>
  </si>
  <si>
    <t>BR-15/4/23-04349633-5613</t>
  </si>
  <si>
    <t>RE-15/4/23-03772654-5614</t>
  </si>
  <si>
    <t>RE-15/4/23-04349633-5615</t>
  </si>
  <si>
    <t>RE-15/4/23-04349633-5616</t>
  </si>
  <si>
    <t>BR-15/4/23-04349633-5617</t>
  </si>
  <si>
    <t>RE-15/4/23-04055251-5618</t>
  </si>
  <si>
    <t>CO-15/4/23-08588932-5619</t>
  </si>
  <si>
    <t>BR-15/4/23-08588932-5620</t>
  </si>
  <si>
    <t>RE-15/4/23-04055251-5621</t>
  </si>
  <si>
    <t>RE-15/4/23-04055251-5622</t>
  </si>
  <si>
    <t>RE-15/4/23-04055251-5623</t>
  </si>
  <si>
    <t>RE-15/4/23-44096603-5624</t>
  </si>
  <si>
    <t>UA05060010010059821</t>
  </si>
  <si>
    <t>Бар</t>
  </si>
  <si>
    <t>RE-15/4/23-04055251-5625</t>
  </si>
  <si>
    <t>RE-15/4/23-04055251-5626</t>
  </si>
  <si>
    <t>CO-15/4/23-33558232-5627</t>
  </si>
  <si>
    <t>RE-15/4/23-38624322-5628</t>
  </si>
  <si>
    <t>RE-15/4/23-04055251-5629</t>
  </si>
  <si>
    <t>RE-15/4/23-04055251-5630</t>
  </si>
  <si>
    <t>RE-15/4/23-04055251-5631</t>
  </si>
  <si>
    <t>RE-15/4/23-04055251-5632</t>
  </si>
  <si>
    <t>RE-15/4/23-03327664-5633</t>
  </si>
  <si>
    <t>UA80000000000210193</t>
  </si>
  <si>
    <t>Дарницький</t>
  </si>
  <si>
    <t>RE-15/4/23-03327664-5634</t>
  </si>
  <si>
    <t>RE-15/4/23-04055251-5635</t>
  </si>
  <si>
    <t>RE-15/4/23-04055251-5636</t>
  </si>
  <si>
    <t>RE-15/4/23-04055251-5637</t>
  </si>
  <si>
    <t>CO-15/4/23-04057669-5638</t>
  </si>
  <si>
    <t>UA56060350010063070</t>
  </si>
  <si>
    <t>Костопіль</t>
  </si>
  <si>
    <t>CO-16/4/23-04054228-5639</t>
  </si>
  <si>
    <t>UA26100010110017520</t>
  </si>
  <si>
    <t>Старий Косів</t>
  </si>
  <si>
    <t>BR-16/4/23-23563639-5640</t>
  </si>
  <si>
    <t>UA68060270010040268</t>
  </si>
  <si>
    <t>Славута</t>
  </si>
  <si>
    <t>BR-16/4/23-23563639-5641</t>
  </si>
  <si>
    <t>CO-16/4/23-33558232-5642</t>
  </si>
  <si>
    <t>BR-16/4/23- 38598371-5643</t>
  </si>
  <si>
    <t>RE-16/4/23-04055251-5644</t>
  </si>
  <si>
    <t>RE-16/4/23-33558232-5645</t>
  </si>
  <si>
    <t>BR-16/4/23-04349633-5646</t>
  </si>
  <si>
    <t>RE-16/4/23-04055251-5647</t>
  </si>
  <si>
    <t>BR-16/4/23-04349633-5648</t>
  </si>
  <si>
    <t>RE-16/4/23-04055251-5649</t>
  </si>
  <si>
    <t>BR-16/4/23-33558232-5650</t>
  </si>
  <si>
    <t>UA51100370030024302</t>
  </si>
  <si>
    <t>Бурлача Балка</t>
  </si>
  <si>
    <t>RE-16/4/23-04060720-5651</t>
  </si>
  <si>
    <t>CO-16/4/23-33558232-5652</t>
  </si>
  <si>
    <t>RE-16/4/23-04060720-5653</t>
  </si>
  <si>
    <t>RE-16/4/23-04055251-5654</t>
  </si>
  <si>
    <t>CO-16/4/23-33558232-5655</t>
  </si>
  <si>
    <t>CO-16/4/23-04060720-5656</t>
  </si>
  <si>
    <t>UA68060090250072951</t>
  </si>
  <si>
    <t>Михля</t>
  </si>
  <si>
    <t>BR-16/4/23-04060720-5657</t>
  </si>
  <si>
    <t>UA68060090010061527</t>
  </si>
  <si>
    <t>Ізяслав</t>
  </si>
  <si>
    <t>RE-16/4/23-04060720-5658</t>
  </si>
  <si>
    <t>CO-16/4/23-33558232-5659</t>
  </si>
  <si>
    <t>BR-16/4/23-04060720-5660</t>
  </si>
  <si>
    <t>UA68060090270065004</t>
  </si>
  <si>
    <t>BR-16/4/23-44084632-5661</t>
  </si>
  <si>
    <t>UA05060130010067161</t>
  </si>
  <si>
    <t>Станіславчик</t>
  </si>
  <si>
    <t>BR-16/4/23-04060720-5662</t>
  </si>
  <si>
    <t>UA68060090440069725</t>
  </si>
  <si>
    <t>Топори</t>
  </si>
  <si>
    <t>BR-16/4/23-04060720-5663</t>
  </si>
  <si>
    <t>UA68060090230059054</t>
  </si>
  <si>
    <t>Лютарка</t>
  </si>
  <si>
    <t>CO-16/4/23-05582159-5664</t>
  </si>
  <si>
    <t>CO-16/4/23-05582159-5665</t>
  </si>
  <si>
    <t>UA51100290040016733</t>
  </si>
  <si>
    <t>Сухий Лиман</t>
  </si>
  <si>
    <t>RE-16/4/23-05517742-5666</t>
  </si>
  <si>
    <t>RE-16/4/23-04055251-5667</t>
  </si>
  <si>
    <t>RE-16/4/23-04055251-5668</t>
  </si>
  <si>
    <t>EX-16/4/23- 38598371-5670</t>
  </si>
  <si>
    <t>RE-16/4/23-04055251-5671</t>
  </si>
  <si>
    <t>RE-16/4/23-04055251-5673</t>
  </si>
  <si>
    <t>BR-16/4/23-04054866-5674</t>
  </si>
  <si>
    <t>CO-16/4/23-04405030-5675</t>
  </si>
  <si>
    <t>UA68060110080026789</t>
  </si>
  <si>
    <t>Полянь</t>
  </si>
  <si>
    <t>RE-16/4/23-05517742-5676</t>
  </si>
  <si>
    <t>RE-16/4/23-05517742-5677</t>
  </si>
  <si>
    <t>BR-16/4/23-24378016-5678</t>
  </si>
  <si>
    <t>UA80000000001078669</t>
  </si>
  <si>
    <t>Шевченківський</t>
  </si>
  <si>
    <t>BR-16/4/23-41984916-5679</t>
  </si>
  <si>
    <t>UA53060170100070981</t>
  </si>
  <si>
    <t>Мала Побиванка</t>
  </si>
  <si>
    <t>RE-16/4/23-04366666-5680</t>
  </si>
  <si>
    <t>UA35020190010041166</t>
  </si>
  <si>
    <t>Побузьке</t>
  </si>
  <si>
    <t>BR-16/4/23-39449040-5681</t>
  </si>
  <si>
    <t>RE-16/4/23-33558232-5682</t>
  </si>
  <si>
    <t>BR-16/4/23-39449040-5683</t>
  </si>
  <si>
    <t>EX-16/4/23-39449040-5684</t>
  </si>
  <si>
    <t>BR-16/4/23-39449040-5686</t>
  </si>
  <si>
    <t>BR-16/4/23-39449040-5687</t>
  </si>
  <si>
    <t>RS-16/4/23-39449040-5688</t>
  </si>
  <si>
    <t>CO-17/4/23-24013674-5689</t>
  </si>
  <si>
    <t>RE-17/4/23-41377405-5690</t>
  </si>
  <si>
    <t>UA56060450010014169</t>
  </si>
  <si>
    <t>Острог</t>
  </si>
  <si>
    <t>BR-17/4/23-04014252-5691</t>
  </si>
  <si>
    <t>UA73060090010051066</t>
  </si>
  <si>
    <t>Вікно</t>
  </si>
  <si>
    <t>RE-17/4/23-41377405-5692</t>
  </si>
  <si>
    <t>UA56060450480084799</t>
  </si>
  <si>
    <t>Стадники</t>
  </si>
  <si>
    <t>BR-18/4/23-05402697-5693</t>
  </si>
  <si>
    <t>UA35020010010060566</t>
  </si>
  <si>
    <t>Благовіщенське</t>
  </si>
  <si>
    <t>BR-18/4/23-41377405-5694</t>
  </si>
  <si>
    <t>UA56060450380076828</t>
  </si>
  <si>
    <t>Оженин</t>
  </si>
  <si>
    <t>RE-18/4/23-41377405-5695</t>
  </si>
  <si>
    <t>EX-18/4/23-04062179-5696</t>
  </si>
  <si>
    <t>UA73060490010033552</t>
  </si>
  <si>
    <t>Сторожинець</t>
  </si>
  <si>
    <t>RS-18/4/23-02224293-5697</t>
  </si>
  <si>
    <t>CO-18/4/23-44070496-5698</t>
  </si>
  <si>
    <t>UA35040170280031731</t>
  </si>
  <si>
    <t>Костомарівка</t>
  </si>
  <si>
    <t>CO-18/4/23-41744542-5699</t>
  </si>
  <si>
    <t>RE-18/4/23-05378818-5700</t>
  </si>
  <si>
    <t>CO-18/4/23-41744542-5701</t>
  </si>
  <si>
    <t>BR-18/4/23-33558232-5702</t>
  </si>
  <si>
    <t>UA51100370040097215</t>
  </si>
  <si>
    <t>Малодолинське</t>
  </si>
  <si>
    <t>RE-18/4/23-14152618-5703</t>
  </si>
  <si>
    <t>UA68040090010095929</t>
  </si>
  <si>
    <t>Волочиськ</t>
  </si>
  <si>
    <t>CO-18/4/23-08588932-5704</t>
  </si>
  <si>
    <t>BR-18/4/23-38602403-5705</t>
  </si>
  <si>
    <t>BR-18/4/23-38602403-5706</t>
  </si>
  <si>
    <t>EX-18/4/23-25411425-5707</t>
  </si>
  <si>
    <t>BR-19/4/23-33558232-5708</t>
  </si>
  <si>
    <t>BR-19/4/23-33558232-5709</t>
  </si>
  <si>
    <t>BR-19/4/23-38397196-5710</t>
  </si>
  <si>
    <t>BR-19/4/23-33558232-5711</t>
  </si>
  <si>
    <t>RE-19/4/23-04013991-5712</t>
  </si>
  <si>
    <t>BR-19/4/23-04013991-5713</t>
  </si>
  <si>
    <t>UA53080330040052782</t>
  </si>
  <si>
    <t>Божківське</t>
  </si>
  <si>
    <t>RE-19/4/23-04013991-5714</t>
  </si>
  <si>
    <t>UA68040210010032567</t>
  </si>
  <si>
    <t>Красилів</t>
  </si>
  <si>
    <t>RE-19/4/23-04544352-5716</t>
  </si>
  <si>
    <t>UA80000000000126643</t>
  </si>
  <si>
    <t>Голосіївський</t>
  </si>
  <si>
    <t>EX-19/4/23-25575730-5717</t>
  </si>
  <si>
    <t>EX-19/4/23-08610502-5718</t>
  </si>
  <si>
    <t>EX-19/4/23-08610502-5719</t>
  </si>
  <si>
    <t>RE-19/4/23-04544352-5720</t>
  </si>
  <si>
    <t>BR-19/4/23-00022467-5721</t>
  </si>
  <si>
    <t>BR-19/4/23-00022467-5722</t>
  </si>
  <si>
    <t>BR-19/4/23-04338463-5723</t>
  </si>
  <si>
    <t>UA12100090010016421</t>
  </si>
  <si>
    <t>Перещепине</t>
  </si>
  <si>
    <t>BR-19/4/23-00022467-5725</t>
  </si>
  <si>
    <t>BR-19/4/23-08571096-5726</t>
  </si>
  <si>
    <t>BR-19/4/23-08571096-5727</t>
  </si>
  <si>
    <t>RE-19/4/23-04366654-5728</t>
  </si>
  <si>
    <t>UA35020070010065136</t>
  </si>
  <si>
    <t>Голованівськ</t>
  </si>
  <si>
    <t>CO-19/4/23-04418067-5729</t>
  </si>
  <si>
    <t>UA73060450010084322</t>
  </si>
  <si>
    <t>Верхні Петрівці</t>
  </si>
  <si>
    <t>RE-19/4/23-04418067-5730</t>
  </si>
  <si>
    <t>UA73060450020063987</t>
  </si>
  <si>
    <t>Аршиця</t>
  </si>
  <si>
    <t>BR-19/4/23-04366654-5731</t>
  </si>
  <si>
    <t>CO-19/4/23-04418067-5732</t>
  </si>
  <si>
    <t>BR-19/4/23-04056954-5733</t>
  </si>
  <si>
    <t>UA51120030010033524</t>
  </si>
  <si>
    <t>Балта</t>
  </si>
  <si>
    <t>RE-19/4/23-04056954-5734</t>
  </si>
  <si>
    <t>BR-19/4/23-04366654-5735</t>
  </si>
  <si>
    <t>BR-19/4/23-04366654-5736</t>
  </si>
  <si>
    <t>RE-19/4/23-04056954-5737</t>
  </si>
  <si>
    <t>BR-19/4/23-04366654-5738</t>
  </si>
  <si>
    <t>BR-20/4/23-04061990-5739</t>
  </si>
  <si>
    <t>UA74040050130025512</t>
  </si>
  <si>
    <t>Кобижча</t>
  </si>
  <si>
    <t>EX-22/4/23-44776050-5740</t>
  </si>
  <si>
    <t>BR-22/4/23-04367217-5741</t>
  </si>
  <si>
    <t>UA35020130200046398</t>
  </si>
  <si>
    <t>Торговиця</t>
  </si>
  <si>
    <t>BR-22/4/23-44776050-5742</t>
  </si>
  <si>
    <t>BR-22/4/23-44776050-5743</t>
  </si>
  <si>
    <t>BR-22/4/23-44776050-5744</t>
  </si>
  <si>
    <t>BR-22/4/23-04367217-5745</t>
  </si>
  <si>
    <t>UA35020130010010491</t>
  </si>
  <si>
    <t>Новоархангельськ</t>
  </si>
  <si>
    <t>BR-22/4/23-04326253-5746</t>
  </si>
  <si>
    <t>BR-22/4/23-04326253-5747</t>
  </si>
  <si>
    <t>BR-22/4/23-04326253-5748</t>
  </si>
  <si>
    <t>BR-22/4/23-04326253-5749</t>
  </si>
  <si>
    <t>BR-22/4/23-04326253-5750</t>
  </si>
  <si>
    <t>BR-22/4/23-04326253-5751</t>
  </si>
  <si>
    <t>BR-22/4/23-04326253-5752</t>
  </si>
  <si>
    <t>BR-22/4/23-04326253-5753</t>
  </si>
  <si>
    <t>CO-22/4/23-04326253-5754</t>
  </si>
  <si>
    <t>RE-22/4/23-04326253-5755</t>
  </si>
  <si>
    <t>EX-22/4/23- 00022527-5756</t>
  </si>
  <si>
    <t>BR-22/4/23-44008119-5757</t>
  </si>
  <si>
    <t>UA05120150030063375</t>
  </si>
  <si>
    <t>Вишенька</t>
  </si>
  <si>
    <t>BR-22/4/23-04403309-5758</t>
  </si>
  <si>
    <t>UA68060350010030995</t>
  </si>
  <si>
    <t>Ямпіль</t>
  </si>
  <si>
    <t>BR-22/4/23-04403309-5759</t>
  </si>
  <si>
    <t>BR-22/4/23-44008119-5760</t>
  </si>
  <si>
    <t>UA05120150250065365</t>
  </si>
  <si>
    <t>Сальниця</t>
  </si>
  <si>
    <t>RE-22/4/23-01130532-5761</t>
  </si>
  <si>
    <t>UA05020030050012422</t>
  </si>
  <si>
    <t>Гавришівка</t>
  </si>
  <si>
    <t>RE-22/4/23-01130532-5762</t>
  </si>
  <si>
    <t>BR-22/4/23-04331834-5763</t>
  </si>
  <si>
    <t>RE-22/4/23-01130532-5764</t>
  </si>
  <si>
    <t>EX-22/4/23-08610502-5765</t>
  </si>
  <si>
    <t>EX-22/4/23-08610502-5766</t>
  </si>
  <si>
    <t>EX-22/4/23-08610502-5767</t>
  </si>
  <si>
    <t>EX-22/4/23-08610502-5768</t>
  </si>
  <si>
    <t>EX-22/4/23-08610502-5769</t>
  </si>
  <si>
    <t>EX-22/4/23-08610502-5770</t>
  </si>
  <si>
    <t>EX-22/4/23-08610502-5771</t>
  </si>
  <si>
    <t>CO-22/4/23-13986712-5772</t>
  </si>
  <si>
    <t>UA56080030010044824</t>
  </si>
  <si>
    <t>Вири</t>
  </si>
  <si>
    <t>CO-22/4/23-04387705-5773</t>
  </si>
  <si>
    <t>UA56080030110060637</t>
  </si>
  <si>
    <t>Ясногірка</t>
  </si>
  <si>
    <t>RE-23/4/23-03358222-5774</t>
  </si>
  <si>
    <t>BR-23/4/23-22039296-5776</t>
  </si>
  <si>
    <t>UA14160150010065527</t>
  </si>
  <si>
    <t>Мирноград</t>
  </si>
  <si>
    <t>BR-23/4/23-22039296-5777</t>
  </si>
  <si>
    <t>BR-23/4/23-22039296-5778</t>
  </si>
  <si>
    <t>RE-23/4/23-04061777-5779</t>
  </si>
  <si>
    <t>UA74020030010065172</t>
  </si>
  <si>
    <t>Мена</t>
  </si>
  <si>
    <t>BR-23/4/23-08571570-5780</t>
  </si>
  <si>
    <t>CO-23/4/23-43443495-5781</t>
  </si>
  <si>
    <t>CO-23/4/23-43443495-5782</t>
  </si>
  <si>
    <t>CO-23/4/23-43443495-5783</t>
  </si>
  <si>
    <t>RE-23/4/23-30443868-5784</t>
  </si>
  <si>
    <t>BR-23/4/23-44776050-5785</t>
  </si>
  <si>
    <t>RE-23/4/23-30443868-5786</t>
  </si>
  <si>
    <t>CO-23/4/23-44776050-5787</t>
  </si>
  <si>
    <t>CO-23/4/23-04061777-5788</t>
  </si>
  <si>
    <t>CO-23/4/23-30443868-5789</t>
  </si>
  <si>
    <t>BR-23/4/23-44776050-5790</t>
  </si>
  <si>
    <t>BR-23/4/23-44776050-5791</t>
  </si>
  <si>
    <t>RS-23/4/23-08320218-5792</t>
  </si>
  <si>
    <t>RE-23/4/23-04061777-5793</t>
  </si>
  <si>
    <t>BR-23/4/23-44776050-5794</t>
  </si>
  <si>
    <t>BR-23/4/23-44776050-5795</t>
  </si>
  <si>
    <t>BR-23/4/23-44776050-5796</t>
  </si>
  <si>
    <t>BR-23/4/23-44776050-5797</t>
  </si>
  <si>
    <t>CO-23/4/23-05517742-5798</t>
  </si>
  <si>
    <t>BR-23/4/23-44776050-5799</t>
  </si>
  <si>
    <t>BR-23/4/23-23316220-5800</t>
  </si>
  <si>
    <t>CO-23/4/23-23316220-5801</t>
  </si>
  <si>
    <t>RE-23/4/23-44096603-5802</t>
  </si>
  <si>
    <t>BR-23/4/23-23316220-5803</t>
  </si>
  <si>
    <t>EX-23/4/23-23316220-5804</t>
  </si>
  <si>
    <t>RS-23/4/23-32897190-5805</t>
  </si>
  <si>
    <t>UA14160070010040544</t>
  </si>
  <si>
    <t>Добропілля</t>
  </si>
  <si>
    <t>CO-23/4/23-23316220-5806</t>
  </si>
  <si>
    <t>BR-23/4/23-43565662-5807</t>
  </si>
  <si>
    <t>BR-23/4/23-43565662-5808</t>
  </si>
  <si>
    <t>EX-23/4/23-23316220-5809</t>
  </si>
  <si>
    <t>BR-23/4/23-32897190-5810</t>
  </si>
  <si>
    <t>BR-23/4/23-32897190-5811</t>
  </si>
  <si>
    <t>BR-23/4/23-32897190-5812</t>
  </si>
  <si>
    <t>UA14160070020099508</t>
  </si>
  <si>
    <t>Білицьке</t>
  </si>
  <si>
    <t>BR-23/4/23-43565662-5813</t>
  </si>
  <si>
    <t>BR-23/4/23-32897190-5814</t>
  </si>
  <si>
    <t>EX-23/4/23-23316220-5815</t>
  </si>
  <si>
    <t>BR-23/4/23-43565662-5816</t>
  </si>
  <si>
    <t>UA73040070010080006</t>
  </si>
  <si>
    <t>Лівинці</t>
  </si>
  <si>
    <t>BR-23/4/23-32897190-5817</t>
  </si>
  <si>
    <t>EX-23/4/23-23316220-5818</t>
  </si>
  <si>
    <t>CO-23/4/23-23316220-5819</t>
  </si>
  <si>
    <t>EX-23/4/23-08803617-5820</t>
  </si>
  <si>
    <t>CO-23/4/23-23316220-5821</t>
  </si>
  <si>
    <t>CO-23/4/23-23316220-5822</t>
  </si>
  <si>
    <t>EX-23/4/23-08803617-5823</t>
  </si>
  <si>
    <t>RE-23/4/23-23316220-5824</t>
  </si>
  <si>
    <t>EX-23/4/23-08803617-5825</t>
  </si>
  <si>
    <t>EX-23/4/23-08803617-5826</t>
  </si>
  <si>
    <t>BR-23/4/23-23316220-5827</t>
  </si>
  <si>
    <t>EX-23/4/23-08803617-5828</t>
  </si>
  <si>
    <t>CO-23/4/23-23316220-5829</t>
  </si>
  <si>
    <t>EX-23/4/23-08803617-5830</t>
  </si>
  <si>
    <t>EX-23/4/23-23316220-5831</t>
  </si>
  <si>
    <t>EX-23/4/23-08803617-5832</t>
  </si>
  <si>
    <t>EX-23/4/23-23316220-5833</t>
  </si>
  <si>
    <t>EX-23/4/23-08803617-5834</t>
  </si>
  <si>
    <t>EX-23/4/23-08803617-5835</t>
  </si>
  <si>
    <t>EX-23/4/23-08803617-5836</t>
  </si>
  <si>
    <t>EX-23/4/23-08803617-5837</t>
  </si>
  <si>
    <t>EX-23/4/23-23316220-5838</t>
  </si>
  <si>
    <t>EX-23/4/23-08803617-5839</t>
  </si>
  <si>
    <t>EX-23/4/23-08803617-5840</t>
  </si>
  <si>
    <t>EX-23/4/23-08803617-5841</t>
  </si>
  <si>
    <t>EX-23/4/23-08803617-5842</t>
  </si>
  <si>
    <t>EX-23/4/23-08803617-5843</t>
  </si>
  <si>
    <t>EX-23/4/23-08803617-5844</t>
  </si>
  <si>
    <t>RE-23/4/23-05378818-5845</t>
  </si>
  <si>
    <t>EX-23/4/23-08803617-5846</t>
  </si>
  <si>
    <t>EX-23/4/23-08803617-5847</t>
  </si>
  <si>
    <t>EX-23/4/23-08803617-5848</t>
  </si>
  <si>
    <t>EX-23/4/23-08803617-5849</t>
  </si>
  <si>
    <t>UA12120030010031225</t>
  </si>
  <si>
    <t>Вербки</t>
  </si>
  <si>
    <t>BR-23/4/23-04415258-5850</t>
  </si>
  <si>
    <t>UA74040330020066866</t>
  </si>
  <si>
    <t>Безуглівка</t>
  </si>
  <si>
    <t>UA74040330010026881</t>
  </si>
  <si>
    <t>Талалаївка</t>
  </si>
  <si>
    <t>BR-24/4/23-43565662-5854</t>
  </si>
  <si>
    <t>UA73060410010023503</t>
  </si>
  <si>
    <t>Новоселиця</t>
  </si>
  <si>
    <t>RS-24/4/23-21507625-5855</t>
  </si>
  <si>
    <t>BR-24/4/23-08571570-5856</t>
  </si>
  <si>
    <t>RS-24/4/23-21507625-5857</t>
  </si>
  <si>
    <t>CO-24/4/23-04326253-5858</t>
  </si>
  <si>
    <t>BR-24/4/23-05517729-5859</t>
  </si>
  <si>
    <t>BR-24/4/23-04325963-5860</t>
  </si>
  <si>
    <t>UA05020130010017278</t>
  </si>
  <si>
    <t>Літин</t>
  </si>
  <si>
    <t>CO-24/4/23-04326253-5861</t>
  </si>
  <si>
    <t>BR-24/4/23-04326253-5862</t>
  </si>
  <si>
    <t>CO-24/4/23-04417783-5863</t>
  </si>
  <si>
    <t>UA73020110100088028</t>
  </si>
  <si>
    <t>Яблуниця</t>
  </si>
  <si>
    <t>RE-24/4/23-43220275-5864</t>
  </si>
  <si>
    <t>BR-24/4/23-44218340-5865</t>
  </si>
  <si>
    <t>BR-24/4/23-05517729-5866</t>
  </si>
  <si>
    <t>RE-24/4/23-05517729-5867</t>
  </si>
  <si>
    <t>CO-24/4/23-05517729-5868</t>
  </si>
  <si>
    <t>RE-24/4/23-04055297-5869</t>
  </si>
  <si>
    <t>UA35020050010071459</t>
  </si>
  <si>
    <t>Гайворон</t>
  </si>
  <si>
    <t>CO-24/4/23-04014252-5871</t>
  </si>
  <si>
    <t>UA73060490040010248</t>
  </si>
  <si>
    <t>Давидівка</t>
  </si>
  <si>
    <t>BR-24/4/23-04055297-5873</t>
  </si>
  <si>
    <t>CO-24/4/23-04367217-5875</t>
  </si>
  <si>
    <t>BR-24/4/23-04055297-5877</t>
  </si>
  <si>
    <t>BR-24/4/23-04055297-5878</t>
  </si>
  <si>
    <t>RE-24/4/23-04055297-5879</t>
  </si>
  <si>
    <t>UA35020050160038745</t>
  </si>
  <si>
    <t>Хащувате</t>
  </si>
  <si>
    <t>BR-24/4/23-04014252-5880</t>
  </si>
  <si>
    <t>UA73020030120060784</t>
  </si>
  <si>
    <t>Мигове</t>
  </si>
  <si>
    <t>RE-24/4/23-04055297-5881</t>
  </si>
  <si>
    <t>RE-24/4/23-04381128-5882</t>
  </si>
  <si>
    <t>RE-24/4/23-04055297-5885</t>
  </si>
  <si>
    <t>BR-24/4/23-04055297-5887</t>
  </si>
  <si>
    <t>RS-24/4/23-21507625-5888</t>
  </si>
  <si>
    <t>RS-24/4/23-21507625-5889</t>
  </si>
  <si>
    <t>RS-24/4/23-21507625-5890</t>
  </si>
  <si>
    <t>RS-24/4/23-21507625-5891</t>
  </si>
  <si>
    <t>RS-24/4/23-21507625-5892</t>
  </si>
  <si>
    <t>RS-24/4/23-21507625-5893</t>
  </si>
  <si>
    <t>RS-24/4/23-21507625-5894</t>
  </si>
  <si>
    <t>BR-24/4/23-43565662-5896</t>
  </si>
  <si>
    <t>EX-24/4/23-08610502-5897</t>
  </si>
  <si>
    <t>EX-24/4/23-08610502-5898</t>
  </si>
  <si>
    <t>EX-24/4/23-08610502-5899</t>
  </si>
  <si>
    <t>RE-24/4/23-40108740-5900</t>
  </si>
  <si>
    <t>BR-24/4/23-02147351-5901</t>
  </si>
  <si>
    <t>RE-25/4/23-04326253-5904</t>
  </si>
  <si>
    <t>EX-25/4/23-26083443-5905</t>
  </si>
  <si>
    <t>UA65100150010064384</t>
  </si>
  <si>
    <t>Херсон</t>
  </si>
  <si>
    <t>BR-25/4/23-44218340-5906</t>
  </si>
  <si>
    <t>EX-25/4/23-14323422-5907</t>
  </si>
  <si>
    <t>RE-25/4/23-08564699-5908</t>
  </si>
  <si>
    <t>RE-25/4/23-04328298-5909</t>
  </si>
  <si>
    <t>UA05120110130074587</t>
  </si>
  <si>
    <t>Перемога</t>
  </si>
  <si>
    <t>CO-25/4/23-04367111-5911</t>
  </si>
  <si>
    <t>CO-26/4/23-04014252-5912</t>
  </si>
  <si>
    <t>RE-26/4/23-04014252-5913</t>
  </si>
  <si>
    <t>UA73040050010040433</t>
  </si>
  <si>
    <t>Клішківці</t>
  </si>
  <si>
    <t>BR-26/4/23-02013290-5914</t>
  </si>
  <si>
    <t>CO-26/4/23-04014252-5915</t>
  </si>
  <si>
    <t>UA73020070060061638</t>
  </si>
  <si>
    <t>Карапчів</t>
  </si>
  <si>
    <t>BR-26/4/23-02013290-5916</t>
  </si>
  <si>
    <t>RE-26/4/23-04014252-5918</t>
  </si>
  <si>
    <t>UA73040090010045589</t>
  </si>
  <si>
    <t>Мамалига</t>
  </si>
  <si>
    <t>RE-26/4/23-04014252-5919</t>
  </si>
  <si>
    <t>CO-26/4/23-04061990-5920</t>
  </si>
  <si>
    <t>UA74040050010084586</t>
  </si>
  <si>
    <t>Бобровиця</t>
  </si>
  <si>
    <t>EX-26/4/23-33965532-5921</t>
  </si>
  <si>
    <t>BR-26/4/23-04061760-5922</t>
  </si>
  <si>
    <t>UA74020010010096225</t>
  </si>
  <si>
    <t>Корюківка</t>
  </si>
  <si>
    <t>RE-26/4/23-04061990-5923</t>
  </si>
  <si>
    <t>BR-26/4/23-00022674-5924</t>
  </si>
  <si>
    <t>EX-26/4/23-08803595-5925</t>
  </si>
  <si>
    <t>UA59100170010017917</t>
  </si>
  <si>
    <t>Шостка</t>
  </si>
  <si>
    <t>RE-29/4/23-04060826-5927</t>
  </si>
  <si>
    <t>UA71060090010092249</t>
  </si>
  <si>
    <t>Жашків</t>
  </si>
  <si>
    <t>RE-29/4/23-02004216-5928</t>
  </si>
  <si>
    <t>UA68040130210022684</t>
  </si>
  <si>
    <t>Лісоводи</t>
  </si>
  <si>
    <t>CO-29/4/23-40422357-5929</t>
  </si>
  <si>
    <t>CO-29/4/23-40422357-5930</t>
  </si>
  <si>
    <t>RE-29/4/23-04014252-5932</t>
  </si>
  <si>
    <t>RE-29/4/23-04014252-5938</t>
  </si>
  <si>
    <t>UA73060150010043412</t>
  </si>
  <si>
    <t>Глибока</t>
  </si>
  <si>
    <t>BR-29/4/23-26136719-5939</t>
  </si>
  <si>
    <t>RE-29/4/23-04014252-5940</t>
  </si>
  <si>
    <t>CO-29/4/23-41377405-5964</t>
  </si>
  <si>
    <t>BR-29/4/23-44096603-5965</t>
  </si>
  <si>
    <t>RS-30/4/23-04014252-5966</t>
  </si>
  <si>
    <t>RE-30/4/23-44084529-5975</t>
  </si>
  <si>
    <t>RE-30/4/23-44921382-5976</t>
  </si>
  <si>
    <t>RE-30/4/23-44921382-5977</t>
  </si>
  <si>
    <t>RS-30/4/23-02224301-5978</t>
  </si>
  <si>
    <t>RE-30/4/23-44921382-5979</t>
  </si>
  <si>
    <t>RS-30/4/23-04014252-5980</t>
  </si>
  <si>
    <t>RS-30/4/23-02224301-5981</t>
  </si>
  <si>
    <t>RE-30/4/23-44921382-5982</t>
  </si>
  <si>
    <t>BR-30/4/23-00022467-5983</t>
  </si>
  <si>
    <t>BR-30/4/23-00022467-5984</t>
  </si>
  <si>
    <t>BR-30/4/23-00022467-5985</t>
  </si>
  <si>
    <t>BR-30/4/23-00022467-5986</t>
  </si>
  <si>
    <t>BR-30/4/23-00022467-5987</t>
  </si>
  <si>
    <t>BR-30/4/23-23311317-5988</t>
  </si>
  <si>
    <t>BR-30/4/23-00022467-5989</t>
  </si>
  <si>
    <t>BR-30/4/23-26136719-5991</t>
  </si>
  <si>
    <t>EX-30/4/23-08610502-6000</t>
  </si>
  <si>
    <t>UA63140010170099105</t>
  </si>
  <si>
    <t>Верхня Писарівка</t>
  </si>
  <si>
    <t>EX-30/4/23-08610502-6001</t>
  </si>
  <si>
    <t>EX-30/4/23-08610502-6002</t>
  </si>
  <si>
    <t>EX-30/4/23-08610502-6003</t>
  </si>
  <si>
    <t>EX-30/4/23-08610502-6004</t>
  </si>
  <si>
    <t>EX-30/4/23-08610502-6005</t>
  </si>
  <si>
    <t>EX-30/4/23-08610502-6006</t>
  </si>
  <si>
    <t>EX-30/4/23-08610502-6007</t>
  </si>
  <si>
    <t>EX-30/4/23-08610502-6008</t>
  </si>
  <si>
    <t>BR-30/4/23-26136719-6015</t>
  </si>
  <si>
    <t>BR-30/4/23-26136719-6016</t>
  </si>
  <si>
    <t>EX-30/4/23-08610502-6017</t>
  </si>
  <si>
    <t>EX-30/4/23-08610502-6018</t>
  </si>
  <si>
    <t>EX-30/4/23-08610502-6019</t>
  </si>
  <si>
    <t>EX-30/4/23-08610502-6020</t>
  </si>
  <si>
    <t>EX-30/4/23-08610502-6021</t>
  </si>
  <si>
    <t>EX-30/4/23-08610502-6022</t>
  </si>
  <si>
    <t>BR-30/4/23-04014252-6023</t>
  </si>
  <si>
    <t>EX-30/4/23-08610502-6024</t>
  </si>
  <si>
    <t>EX-30/4/23-08610502-6025</t>
  </si>
  <si>
    <t>BR-30/4/23-04014252-6026</t>
  </si>
  <si>
    <t>BR-30/4/23-04363662-6033</t>
  </si>
  <si>
    <t>BR-30/4/23-26136719-6035</t>
  </si>
  <si>
    <t>EX-30/4/23-04014252-6036</t>
  </si>
  <si>
    <t>BR-30/4/23-26136719-6037</t>
  </si>
  <si>
    <t>BR-30/4/23-04014252-6038</t>
  </si>
  <si>
    <t>BR-30/4/23-04014252-6039</t>
  </si>
  <si>
    <t>RE-30/4/23-14029197-6040</t>
  </si>
  <si>
    <t>BR-30/4/23-04014252-6041</t>
  </si>
  <si>
    <t>BR-30/4/23-04014252-6042</t>
  </si>
  <si>
    <t>BR-30/4/23-04417441-6043</t>
  </si>
  <si>
    <t>UA73020050080066029</t>
  </si>
  <si>
    <t>Нижні Станівці</t>
  </si>
  <si>
    <t>BR-30/4/23-04396288-6044</t>
  </si>
  <si>
    <t>UA61020090010092599</t>
  </si>
  <si>
    <t>Ланівці</t>
  </si>
  <si>
    <t>BR-30/4/23-04014252-6045</t>
  </si>
  <si>
    <t>BR-30/4/23-04367217-6046</t>
  </si>
  <si>
    <t>RS-30/4/23-04014252-6047</t>
  </si>
  <si>
    <t>BR-30/4/23-26136719-6048</t>
  </si>
  <si>
    <t>BR-30/4/23-26136719-6049</t>
  </si>
  <si>
    <t>BR-30/4/23-26136719-6050</t>
  </si>
  <si>
    <t>RS-30/4/23-04014252-6051</t>
  </si>
  <si>
    <t>BR-30/4/23-04014252-6052</t>
  </si>
  <si>
    <t>UA73060290010095467</t>
  </si>
  <si>
    <t>Кіцмань</t>
  </si>
  <si>
    <t>BR-30/4/23-04014252-6053</t>
  </si>
  <si>
    <t>BR-30/4/23-04014252-6054</t>
  </si>
  <si>
    <t>UA73060190010067621</t>
  </si>
  <si>
    <t>Заставна</t>
  </si>
  <si>
    <t>BR-30/4/23-04014252-6055</t>
  </si>
  <si>
    <t>BR-30/4/23-04014252-6056</t>
  </si>
  <si>
    <t>BR-30/4/23-04014252-6057</t>
  </si>
  <si>
    <t>BR-30/4/23-44836120-6058</t>
  </si>
  <si>
    <t>RE-30/4/23-44836120-6059</t>
  </si>
  <si>
    <t>BR-30/4/23-44836120-6060</t>
  </si>
  <si>
    <t>BR-30/4/23-44836120-6061</t>
  </si>
  <si>
    <t>BR-30/4/23-44836120-6062</t>
  </si>
  <si>
    <t>BR-30/4/23-44836120-6063</t>
  </si>
  <si>
    <t>BR-31/4/23-04394846-6064</t>
  </si>
  <si>
    <t>UA61040010110049310</t>
  </si>
  <si>
    <t>Соборне</t>
  </si>
  <si>
    <t>RE-31/4/23-44921382-6066</t>
  </si>
  <si>
    <t>RE-31/4/23-41066102-6067</t>
  </si>
  <si>
    <t>UA53060310010071486</t>
  </si>
  <si>
    <t>RE-31/4/23-44921382-6068</t>
  </si>
  <si>
    <t>CO-31/4/23-00022680-6069</t>
  </si>
  <si>
    <t>UA73060510040031739</t>
  </si>
  <si>
    <t>Петричанка</t>
  </si>
  <si>
    <t>BR-31/4/23-44921382-6070</t>
  </si>
  <si>
    <t>BR-31/4/23-00022680-6071</t>
  </si>
  <si>
    <t>UA73060630050011615</t>
  </si>
  <si>
    <t>Череш</t>
  </si>
  <si>
    <t>BR-31/4/23-44921382-6072</t>
  </si>
  <si>
    <t>BR-31/4/23-44921382-6073</t>
  </si>
  <si>
    <t>BR-31/4/23-00022680-6074</t>
  </si>
  <si>
    <t>BR-31/4/23-44921382-6075</t>
  </si>
  <si>
    <t>BR-31/4/23-00022680-6076</t>
  </si>
  <si>
    <t>BR-31/4/23-00022680-6077</t>
  </si>
  <si>
    <t>BR-31/4/23-00022680-6078</t>
  </si>
  <si>
    <t>BR-31/4/23-00022680-6079</t>
  </si>
  <si>
    <t>BR-31/4/23-26136719-6080</t>
  </si>
  <si>
    <t>BR-31/4/23-00022562-6081</t>
  </si>
  <si>
    <t>RE-31/4/23-04363662-6082</t>
  </si>
  <si>
    <t>BR-31/4/23-04395403-6083</t>
  </si>
  <si>
    <t>BR-31/4/23-44921382-6084</t>
  </si>
  <si>
    <t>RE-31/4/23-44921382-6085</t>
  </si>
  <si>
    <t>RE-31/4/23-44921382-6086</t>
  </si>
  <si>
    <t>BR-31/4/23-24378016-6087</t>
  </si>
  <si>
    <t>EX-31/4/23-24378016-6088</t>
  </si>
  <si>
    <t>EX-31/4/23-24378016-6089</t>
  </si>
  <si>
    <t>EX-31/4/23-24378016-6090</t>
  </si>
  <si>
    <t>EX-31/4/23-24378016-6091</t>
  </si>
  <si>
    <t>EX-31/4/23-24378016-6092</t>
  </si>
  <si>
    <t>EX-31/4/23-24378016-6093</t>
  </si>
  <si>
    <t>EX-31/4/23-24378016-6094</t>
  </si>
  <si>
    <t>EX-31/4/23-24378016-6095</t>
  </si>
  <si>
    <t>EX-31/4/23-24378016-6096</t>
  </si>
  <si>
    <t>EX-31/4/23-24378016-6097</t>
  </si>
  <si>
    <t>EX-31/4/23-24378016-6098</t>
  </si>
  <si>
    <t>EX-31/4/23-24378016-6099</t>
  </si>
  <si>
    <t>UA80000000000336424</t>
  </si>
  <si>
    <t>Деснянський</t>
  </si>
  <si>
    <t>EX-31/4/23-37727209-6100</t>
  </si>
  <si>
    <t>EX-31/4/23-24378016-6101</t>
  </si>
  <si>
    <t>BR-31/4/23-26136719-6102</t>
  </si>
  <si>
    <t>EX-31/4/23-24378016-6103</t>
  </si>
  <si>
    <t>EX-31/4/23-24378016-6104</t>
  </si>
  <si>
    <t>BR-31/4/23-26136719-6105</t>
  </si>
  <si>
    <t>BR-31/4/23-26136719-6106</t>
  </si>
  <si>
    <t>BR-31/4/23-04351618-6107</t>
  </si>
  <si>
    <t>UA21080050010025151</t>
  </si>
  <si>
    <t>Вільхівці</t>
  </si>
  <si>
    <t>RE-31/4/23-26136719-6108</t>
  </si>
  <si>
    <t>BR-31/4/23-26136719-6109</t>
  </si>
  <si>
    <t>BR-31/4/23-26136719-6110</t>
  </si>
  <si>
    <t>BR-31/4/23-26136719-6111</t>
  </si>
  <si>
    <t>BR-31/4/23-26136719-6112</t>
  </si>
  <si>
    <t>BR-31/4/23-26136719-6113</t>
  </si>
  <si>
    <t>BR-31/4/23-04014252-6114</t>
  </si>
  <si>
    <t>BR-31/4/23-36068147-6116</t>
  </si>
  <si>
    <t>BR-31/4/23-04014252-6117</t>
  </si>
  <si>
    <t>BR-31/4/23-36068147-6118</t>
  </si>
  <si>
    <t>BR-31/4/23-26136719-6119</t>
  </si>
  <si>
    <t>BR-31/4/23-36068147-6120</t>
  </si>
  <si>
    <t>BR-31/4/23-36068147-6121</t>
  </si>
  <si>
    <t>BR-31/4/23-36068147-6122</t>
  </si>
  <si>
    <t>CO-31/4/23-36068147-6123</t>
  </si>
  <si>
    <t>CO-31/4/23-24288081-6124</t>
  </si>
  <si>
    <t>UA63060070010051737</t>
  </si>
  <si>
    <t>Наталине</t>
  </si>
  <si>
    <t>EX-31/4/23-40146330-6125</t>
  </si>
  <si>
    <t>UA51020170060014540</t>
  </si>
  <si>
    <t>Петрівка</t>
  </si>
  <si>
    <t>CO-31/4/23-04014252-6126</t>
  </si>
  <si>
    <t>RE-31/4/23-08803804-6127</t>
  </si>
  <si>
    <t>BR-31/4/23-26136719-6128</t>
  </si>
  <si>
    <t>BR-31/4/23-26136719-6129</t>
  </si>
  <si>
    <t>BR-31/4/23-26136719-6130</t>
  </si>
  <si>
    <t>RE-31/4/23-00022562-6131</t>
  </si>
  <si>
    <t>UA46060430010053981</t>
  </si>
  <si>
    <t>Солонка</t>
  </si>
  <si>
    <t>RE-31/4/23-00022562-6132</t>
  </si>
  <si>
    <t>UA46060350010070856</t>
  </si>
  <si>
    <t>Підберізці</t>
  </si>
  <si>
    <t>CO-31/4/23-04062096-6133</t>
  </si>
  <si>
    <t>BR-1/5/23-04058433-6134</t>
  </si>
  <si>
    <t>UA61060310010085741</t>
  </si>
  <si>
    <t>BR-1/5/23-00022680-6135</t>
  </si>
  <si>
    <t>CO-1/5/23-04013991-6136</t>
  </si>
  <si>
    <t>CO-1/5/23-04357101-6137</t>
  </si>
  <si>
    <t>UA26040110010050991</t>
  </si>
  <si>
    <t>Дзвиняч</t>
  </si>
  <si>
    <t>BR-1/5/23-22224444-6138</t>
  </si>
  <si>
    <t>BR-1/5/23-04396963-6139</t>
  </si>
  <si>
    <t>UA63060030010065613</t>
  </si>
  <si>
    <t>Кегичівка</t>
  </si>
  <si>
    <t>RE-1/5/23-08803804-6140</t>
  </si>
  <si>
    <t>RS-1/5/23-37472062-6141</t>
  </si>
  <si>
    <t>UA01020000000022387</t>
  </si>
  <si>
    <t>Бахчисарайський</t>
  </si>
  <si>
    <t>EX-1/5/23-08803804-6142</t>
  </si>
  <si>
    <t>EX-1/5/23-08803804-6143</t>
  </si>
  <si>
    <t>BR-1/5/23-04058456-6144</t>
  </si>
  <si>
    <t>EX-1/5/23-08803804-6145</t>
  </si>
  <si>
    <t>BR-1/5/23-08803804-6146</t>
  </si>
  <si>
    <t>BR-1/5/23-04058456-6147</t>
  </si>
  <si>
    <t>EX-1/5/23-08803804-6148</t>
  </si>
  <si>
    <t>EX-1/5/23-08803804-6149</t>
  </si>
  <si>
    <t>EX-1/5/23-08803804-6150</t>
  </si>
  <si>
    <t>EX-1/5/23-08803804-6151</t>
  </si>
  <si>
    <t>EX-1/5/23-08803804-6152</t>
  </si>
  <si>
    <t>RE-1/5/23-04406414-6153</t>
  </si>
  <si>
    <t>UA68020170010098306</t>
  </si>
  <si>
    <t>Дунаївці</t>
  </si>
  <si>
    <t>BR-1/5/23-04062205-6154</t>
  </si>
  <si>
    <t>RE-1/5/23-04392853-6156</t>
  </si>
  <si>
    <t>UA61060390010032955</t>
  </si>
  <si>
    <t>Трибухівці</t>
  </si>
  <si>
    <t>BR-1/5/23- 04054323-6157</t>
  </si>
  <si>
    <t>UA26040270010067876</t>
  </si>
  <si>
    <t>Рогатин</t>
  </si>
  <si>
    <t>BR-1/5/23-04062205-6158</t>
  </si>
  <si>
    <t>BR-1/5/23-26136719-6159</t>
  </si>
  <si>
    <t>RE-1/5/23-31448144-6160</t>
  </si>
  <si>
    <t>RE-1/5/23-02012817-6161</t>
  </si>
  <si>
    <t>RE-1/5/23-26136719-6162</t>
  </si>
  <si>
    <t>RE-1/5/23-31448144-6163</t>
  </si>
  <si>
    <t>UA65100070080040920</t>
  </si>
  <si>
    <t>Микільське</t>
  </si>
  <si>
    <t>RE-1/5/23-02012817-6164</t>
  </si>
  <si>
    <t>BR-1/5/23-04062205-6165</t>
  </si>
  <si>
    <t>BR-1/5/23-26136719-6166</t>
  </si>
  <si>
    <t>EX-1/5/23-02012817-6167</t>
  </si>
  <si>
    <t>BR-1/5/23-02012817-6168</t>
  </si>
  <si>
    <t>CO-1/5/23-26136719-6169</t>
  </si>
  <si>
    <t>BR-1/5/23-04062205-6170</t>
  </si>
  <si>
    <t>BR-1/5/23-02012817-6171</t>
  </si>
  <si>
    <t>BR-1/5/23-04061576-6172</t>
  </si>
  <si>
    <t>UA71020330010098440</t>
  </si>
  <si>
    <t>Шпола</t>
  </si>
  <si>
    <t>RE-1/5/23-04387119-6173</t>
  </si>
  <si>
    <t>UA56060430010051905</t>
  </si>
  <si>
    <t>Олександрія</t>
  </si>
  <si>
    <t>RE-1/5/23-13711949-6174</t>
  </si>
  <si>
    <t>RE-1/5/23-04055104-6175</t>
  </si>
  <si>
    <t>UA35060130010042714</t>
  </si>
  <si>
    <t>Новомиргород</t>
  </si>
  <si>
    <t>RE-1/5/23-13711949-6176</t>
  </si>
  <si>
    <t>UA32060130030075962</t>
  </si>
  <si>
    <t>Красилівка</t>
  </si>
  <si>
    <t>BR-1/5/23-40128400-6177</t>
  </si>
  <si>
    <t>UA56060010010028667</t>
  </si>
  <si>
    <t>Бабин</t>
  </si>
  <si>
    <t>BR-1/5/23-04062205-6178</t>
  </si>
  <si>
    <t>BR-1/5/23-04061576-6179</t>
  </si>
  <si>
    <t>RE-1/5/23-26136719-6180</t>
  </si>
  <si>
    <t>RE-1/5/23-04325957-6181</t>
  </si>
  <si>
    <t>BR-1/5/23-04055896-6182</t>
  </si>
  <si>
    <t>BR-1/5/23-04325957-6183</t>
  </si>
  <si>
    <t>BR-2/5/23-04394846-6184</t>
  </si>
  <si>
    <t>UA61040010100064421</t>
  </si>
  <si>
    <t>Романове Село</t>
  </si>
  <si>
    <t>BR-2/5/23-04394846-6185</t>
  </si>
  <si>
    <t>UA61040010040086996</t>
  </si>
  <si>
    <t>Гаї-Шевченківські</t>
  </si>
  <si>
    <t>BR-2/5/23-23563639-6186</t>
  </si>
  <si>
    <t>BR-2/5/23-04055896-6187</t>
  </si>
  <si>
    <t>BR-2/5/23-04055896-6188</t>
  </si>
  <si>
    <t>RE-2/5/23-31700972-6189</t>
  </si>
  <si>
    <t>RE-2/5/23-31700972-6190</t>
  </si>
  <si>
    <t>RE-2/5/23-04055896-6191</t>
  </si>
  <si>
    <t>RE-2/5/23-31700972-6192</t>
  </si>
  <si>
    <t>RE-2/5/23-04055896-6193</t>
  </si>
  <si>
    <t>UA46060250040091928</t>
  </si>
  <si>
    <t>Брюховичі</t>
  </si>
  <si>
    <t>CO-2/5/23-04418506-6194</t>
  </si>
  <si>
    <t>UA73060510010083621</t>
  </si>
  <si>
    <t>Сучевени</t>
  </si>
  <si>
    <t>BR-2/5/23-00022467-6195</t>
  </si>
  <si>
    <t>RE-2/5/23-31448144-6196</t>
  </si>
  <si>
    <t>BR-2/5/23-04054228-6197</t>
  </si>
  <si>
    <t>UA26100010010026473</t>
  </si>
  <si>
    <t>Косів</t>
  </si>
  <si>
    <t>CO-2/5/23-04354255-6198</t>
  </si>
  <si>
    <t>CO-2/5/23-26013402-6199</t>
  </si>
  <si>
    <t>UA23060330350026721</t>
  </si>
  <si>
    <t>Сонячне</t>
  </si>
  <si>
    <t>BR-2/5/23-26136719-6200</t>
  </si>
  <si>
    <t>BR-2/5/23-26136719-6201</t>
  </si>
  <si>
    <t>BR-2/5/23-04058445-6202</t>
  </si>
  <si>
    <t>UA61040430010057663</t>
  </si>
  <si>
    <t>Скалат</t>
  </si>
  <si>
    <t>CO-2/5/23-04412366-6203</t>
  </si>
  <si>
    <t>UA74100010010030388</t>
  </si>
  <si>
    <t>Березна</t>
  </si>
  <si>
    <t>RE-2/5/23-03339012-6204</t>
  </si>
  <si>
    <t>RE-2/5/23-03346822-6205</t>
  </si>
  <si>
    <t>UA35080170010073614</t>
  </si>
  <si>
    <t>Світловодськ</t>
  </si>
  <si>
    <t>BR-2/5/23-03346822-6206</t>
  </si>
  <si>
    <t>BR-2/5/23-26136719-6207</t>
  </si>
  <si>
    <t>RE-2/5/23-24903149-6208</t>
  </si>
  <si>
    <t>UA05040250010017575</t>
  </si>
  <si>
    <t>BR-2/5/23-26136719-6209</t>
  </si>
  <si>
    <t>RE-2/5/23-03346822-6210</t>
  </si>
  <si>
    <t>RE-2/5/23-04333158-6211</t>
  </si>
  <si>
    <t>UA07080270010097317</t>
  </si>
  <si>
    <t>Торчин</t>
  </si>
  <si>
    <t>RE-2/5/23-04055104-6212</t>
  </si>
  <si>
    <t>BR-2/5/23-04325957-6213</t>
  </si>
  <si>
    <t>BR-2/5/23-26136719-6214</t>
  </si>
  <si>
    <t>RE-2/5/23-03346822-6215</t>
  </si>
  <si>
    <t>BR-2/5/23-26136719-6216</t>
  </si>
  <si>
    <t>BR-2/5/23-26136719-6217</t>
  </si>
  <si>
    <t>RE-2/5/23-03346822-6218</t>
  </si>
  <si>
    <t>RE-2/5/23-03346822-6219</t>
  </si>
  <si>
    <t>RE-2/5/23-04062050-6220</t>
  </si>
  <si>
    <t>RE-2/5/23-26136719-6221</t>
  </si>
  <si>
    <t>CO-2/5/23-04062050-6222</t>
  </si>
  <si>
    <t>UA73060410110047308</t>
  </si>
  <si>
    <t>Рокитне</t>
  </si>
  <si>
    <t>RE-2/5/23-26136719-6223</t>
  </si>
  <si>
    <t>CO-2/5/23-40157159-6224</t>
  </si>
  <si>
    <t>UA26080170020059897</t>
  </si>
  <si>
    <t>Кіданч</t>
  </si>
  <si>
    <t>BR-2/5/23-04394846-6225</t>
  </si>
  <si>
    <t>RE-2/5/23-26136719-6226</t>
  </si>
  <si>
    <t>RE-2/5/23-26136719-6227</t>
  </si>
  <si>
    <t>BR-2/5/23-04394846-6228</t>
  </si>
  <si>
    <t>UA61040010090046271</t>
  </si>
  <si>
    <t>Романівка</t>
  </si>
  <si>
    <t>RE-2/5/23-26136719-6229</t>
  </si>
  <si>
    <t>BR-2/5/23-04394846-6230</t>
  </si>
  <si>
    <t>CO-2/5/23-40157159-6231</t>
  </si>
  <si>
    <t>UA26080170040093405</t>
  </si>
  <si>
    <t>Малий Ключів</t>
  </si>
  <si>
    <t>RE-2/5/23-21053182-6232</t>
  </si>
  <si>
    <t>UA53040030130035063</t>
  </si>
  <si>
    <t>Засулля</t>
  </si>
  <si>
    <t>BR-2/5/23-04394846-6233</t>
  </si>
  <si>
    <t>BR-2/5/23-40924458-6234</t>
  </si>
  <si>
    <t>RE-2/5/23-23563639-6235</t>
  </si>
  <si>
    <t>BR-2/5/23-21157740-6236</t>
  </si>
  <si>
    <t>UA61060410010063308</t>
  </si>
  <si>
    <t>Хоростків</t>
  </si>
  <si>
    <t>CO-2/5/23-44094449-6237</t>
  </si>
  <si>
    <t>UA32040050010053182</t>
  </si>
  <si>
    <t>Гора</t>
  </si>
  <si>
    <t>BR-2/5/23-04014252-6238</t>
  </si>
  <si>
    <t>RE-2/5/23-03339012-6239</t>
  </si>
  <si>
    <t>CO-2/5/23-44094449-6240</t>
  </si>
  <si>
    <t>RE-2/5/23-22093410-6241</t>
  </si>
  <si>
    <t>UA21020010010017959</t>
  </si>
  <si>
    <t>Батьово</t>
  </si>
  <si>
    <t>BR-2/5/23-04396288-6242</t>
  </si>
  <si>
    <t>BR-2/5/23-04396288-6243</t>
  </si>
  <si>
    <t>BR-2/5/23-04417010-6244</t>
  </si>
  <si>
    <t>BR-2/5/23-04417010-6245</t>
  </si>
  <si>
    <t>BR-2/5/23-04417010-6246</t>
  </si>
  <si>
    <t>BR-2/5/23-22978663-6247</t>
  </si>
  <si>
    <t>BR-2/5/23-22978663-6248</t>
  </si>
  <si>
    <t>UA59100170140082015</t>
  </si>
  <si>
    <t>Івот</t>
  </si>
  <si>
    <t>BR-3/5/23-04360586-6250</t>
  </si>
  <si>
    <t>BR-3/5/23-04360586-6251</t>
  </si>
  <si>
    <t>BR-3/5/23-04360586-6252</t>
  </si>
  <si>
    <t>BR-3/5/23-04360586-6253</t>
  </si>
  <si>
    <t>BR-3/5/23-04360586-6254</t>
  </si>
  <si>
    <t>BR-3/5/23-04360586-6255</t>
  </si>
  <si>
    <t>BR-3/5/23-04360586-6256</t>
  </si>
  <si>
    <t>BR-3/5/23-04360586-6257</t>
  </si>
  <si>
    <t>BR-3/5/23-04360586-6265</t>
  </si>
  <si>
    <t>BR-3/5/23-04360586-6272</t>
  </si>
  <si>
    <t>EX-3/5/23-04360586-6274</t>
  </si>
  <si>
    <t>EX-3/5/23-04360586-6275</t>
  </si>
  <si>
    <t>EX-3/5/23-04360586-6276</t>
  </si>
  <si>
    <t>EX-3/5/23-04360586-6278</t>
  </si>
  <si>
    <t>EX-3/5/23-04360586-6279</t>
  </si>
  <si>
    <t>EX-3/5/23-04360586-6282</t>
  </si>
  <si>
    <t>RE-3/5/23-04360586-6283</t>
  </si>
  <si>
    <t>CO-3/5/23-04360586-6284</t>
  </si>
  <si>
    <t>BR-3/5/23-04360586-6286</t>
  </si>
  <si>
    <t>CO-3/5/23-04360586-6287</t>
  </si>
  <si>
    <t>UA32080070020076965</t>
  </si>
  <si>
    <t>Бабинці</t>
  </si>
  <si>
    <t>CO-3/5/23-04360586-6288</t>
  </si>
  <si>
    <t>BR-3/5/23-04360586-6289</t>
  </si>
  <si>
    <t>BR-3/5/23-04360586-6290</t>
  </si>
  <si>
    <t>UA32080070100022933</t>
  </si>
  <si>
    <t>Мироцьке</t>
  </si>
  <si>
    <t>BR-3/5/23-04360586-6291</t>
  </si>
  <si>
    <t>BR-3/5/23-04360586-6292</t>
  </si>
  <si>
    <t>BR-3/5/23-04360586-6293</t>
  </si>
  <si>
    <t>BR-3/5/23-04360586-6294</t>
  </si>
  <si>
    <t>UA32080070080043892</t>
  </si>
  <si>
    <t>Здвижівка</t>
  </si>
  <si>
    <t>BR-3/5/23-04360586-6296</t>
  </si>
  <si>
    <t>UA32080070040049140</t>
  </si>
  <si>
    <t>Блиставиця</t>
  </si>
  <si>
    <t>BR-3/5/23-04360586-6297</t>
  </si>
  <si>
    <t>BR-3/5/23-04360586-6298</t>
  </si>
  <si>
    <t>BR-3/5/23-04360586-6299</t>
  </si>
  <si>
    <t>UA32080070110095362</t>
  </si>
  <si>
    <t>Раківка</t>
  </si>
  <si>
    <t>BR-3/5/23-04360586-6300</t>
  </si>
  <si>
    <t>RE-3/5/23-04360586-6301</t>
  </si>
  <si>
    <t>RE-3/5/23-04360586-6302</t>
  </si>
  <si>
    <t>RE-3/5/23-04360586-6303</t>
  </si>
  <si>
    <t>RE-3/5/23-04360586-6304</t>
  </si>
  <si>
    <t>UA73040190080041773</t>
  </si>
  <si>
    <t>Круглик</t>
  </si>
  <si>
    <t>CO-5/5/23-44094449-6307</t>
  </si>
  <si>
    <t>RS-5/5/23-43876025-6311</t>
  </si>
  <si>
    <t>RE-5/5/23-03361780-6312</t>
  </si>
  <si>
    <t>RE-5/5/23-04057617-6313</t>
  </si>
  <si>
    <t>RS-5/5/23-43876025-6315</t>
  </si>
  <si>
    <t>RE-5/5/23-04057617-6316</t>
  </si>
  <si>
    <t>UA53020110030063683</t>
  </si>
  <si>
    <t>Потоки</t>
  </si>
  <si>
    <t>RE-5/5/23-32459822-6317</t>
  </si>
  <si>
    <t>RE-5/5/23-04057617-6318</t>
  </si>
  <si>
    <t>BR-5/5/23-04351529-6319</t>
  </si>
  <si>
    <t>UA21040170010051496</t>
  </si>
  <si>
    <t>Неліпино</t>
  </si>
  <si>
    <t>RS-5/5/23-43876025-6320</t>
  </si>
  <si>
    <t>RE-5/5/23-03357168-6321</t>
  </si>
  <si>
    <t>CO-5/5/23-43876025-6323</t>
  </si>
  <si>
    <t>BR-5/5/23-04062205-6324</t>
  </si>
  <si>
    <t>CO-5/5/23-30990215-6325</t>
  </si>
  <si>
    <t>CO-5/5/23-03361715-6326</t>
  </si>
  <si>
    <t>BR-5/5/23-03361715-6327</t>
  </si>
  <si>
    <t>UA63100050020096954</t>
  </si>
  <si>
    <t>Краснопавлівка</t>
  </si>
  <si>
    <t>RE-5/5/23-03361715-6328</t>
  </si>
  <si>
    <t>RE-5/5/23-03361715-6329</t>
  </si>
  <si>
    <t>UA63140090010022976</t>
  </si>
  <si>
    <t>Печеніги</t>
  </si>
  <si>
    <t>CO-5/5/23-03361715-6330</t>
  </si>
  <si>
    <t>UA63140170020033893</t>
  </si>
  <si>
    <t>Кочеток</t>
  </si>
  <si>
    <t>BR-5/5/23-03361715-6331</t>
  </si>
  <si>
    <t>BR-5/5/23-00433331-6332</t>
  </si>
  <si>
    <t>CO-5/5/23-03357168-6333</t>
  </si>
  <si>
    <t>RE-5/5/23-03361655-6334</t>
  </si>
  <si>
    <t>BR-5/5/23-00433331-6335</t>
  </si>
  <si>
    <t>BR-5/5/23-00433331-6336</t>
  </si>
  <si>
    <t>BR-5/5/23-00433331-6337</t>
  </si>
  <si>
    <t>BR-5/5/23-03361655-6338</t>
  </si>
  <si>
    <t>RE-5/5/23-04403930-6339</t>
  </si>
  <si>
    <t>UA68020290010030473</t>
  </si>
  <si>
    <t>Чемерівці</t>
  </si>
  <si>
    <t>BR-5/5/23-03361655-6340</t>
  </si>
  <si>
    <t>BR-5/5/23-04404935-6341</t>
  </si>
  <si>
    <t>RE-5/5/23-03361655-6343</t>
  </si>
  <si>
    <t>BR-5/5/23-04412478-6345</t>
  </si>
  <si>
    <t>UA74100230010012762</t>
  </si>
  <si>
    <t>Любеч</t>
  </si>
  <si>
    <t>RE-5/5/23-04054234-6347</t>
  </si>
  <si>
    <t>UA26040350090057717</t>
  </si>
  <si>
    <t>Гончарівка</t>
  </si>
  <si>
    <t>RE-5/5/23-34607554-6348</t>
  </si>
  <si>
    <t>UA51100410020014405</t>
  </si>
  <si>
    <t>Нові Білярі</t>
  </si>
  <si>
    <t>RE-5/5/23-13838331-6350</t>
  </si>
  <si>
    <t>UA46060250060064618</t>
  </si>
  <si>
    <t>Великі Грибовичі</t>
  </si>
  <si>
    <t>RE-5/5/23-38076191-6351</t>
  </si>
  <si>
    <t>RE-5/5/23-03341598-6352</t>
  </si>
  <si>
    <t>CO-5/5/23-38076191-6354</t>
  </si>
  <si>
    <t>BR-5/5/23-04062205-6355</t>
  </si>
  <si>
    <t>RE-5/5/23-04053915-6356</t>
  </si>
  <si>
    <t>RE-5/5/23-38076191-6357</t>
  </si>
  <si>
    <t>BR-5/5/23-04054234-6359</t>
  </si>
  <si>
    <t>UA26040350010070754</t>
  </si>
  <si>
    <t>Тлумач</t>
  </si>
  <si>
    <t>RE-5/5/23- 31319242-6360</t>
  </si>
  <si>
    <t>BR-5/5/23-04062205-6361</t>
  </si>
  <si>
    <t>BR-5/5/23-04062205-6362</t>
  </si>
  <si>
    <t>BR-5/5/23-04054234-6363</t>
  </si>
  <si>
    <t>BR-5/5/23-04062205-6364</t>
  </si>
  <si>
    <t>CO-5/5/23-04014252-6365</t>
  </si>
  <si>
    <t>BR-5/5/23-04062205-6366</t>
  </si>
  <si>
    <t>BR-5/5/23-04406934-6367</t>
  </si>
  <si>
    <t>UA68020130010057096</t>
  </si>
  <si>
    <t>Китайгород</t>
  </si>
  <si>
    <t>BR-5/5/23-04062205-6368</t>
  </si>
  <si>
    <t>RE-5/5/23-04406934-6369</t>
  </si>
  <si>
    <t>BR-5/5/23-04062205-6370</t>
  </si>
  <si>
    <t>BR-5/5/23-04062205-6371</t>
  </si>
  <si>
    <t>BR-5/5/23-04062205-6372</t>
  </si>
  <si>
    <t>BR-5/5/23-04062205-6374</t>
  </si>
  <si>
    <t>UA73040190070094176</t>
  </si>
  <si>
    <t>Каплівка</t>
  </si>
  <si>
    <t>RE-6/5/23-04053915-6378</t>
  </si>
  <si>
    <t>RE-6/5/23-04053915-6382</t>
  </si>
  <si>
    <t>RE-6/5/23-04053915-6383</t>
  </si>
  <si>
    <t>RE-6/5/23-04053915-6384</t>
  </si>
  <si>
    <t>RE-6/5/23-04053915-6385</t>
  </si>
  <si>
    <t>RE-6/5/23-04053915-6386</t>
  </si>
  <si>
    <t>RE-6/5/23-04053915-6387</t>
  </si>
  <si>
    <t>RE-6/5/23-04053915-6388</t>
  </si>
  <si>
    <t>RE-6/5/23-04053915-6389</t>
  </si>
  <si>
    <t>UA32120130010035405</t>
  </si>
  <si>
    <t>Ржищів</t>
  </si>
  <si>
    <t>RE-6/5/23-04053915-6391</t>
  </si>
  <si>
    <t>BR-6/5/23-04354389-6392</t>
  </si>
  <si>
    <t>UA26100070020012343</t>
  </si>
  <si>
    <t>Кобаки</t>
  </si>
  <si>
    <t>BR-6/5/23-26307500-6393</t>
  </si>
  <si>
    <t>CO-6/5/23-04054257-6394</t>
  </si>
  <si>
    <t>UA26120070010010041</t>
  </si>
  <si>
    <t>Надвірна</t>
  </si>
  <si>
    <t>BR-6/5/23-40157159-6395</t>
  </si>
  <si>
    <t>UA26080170070023373</t>
  </si>
  <si>
    <t>Рунгури</t>
  </si>
  <si>
    <t>RE-6/5/23-04053915-6396</t>
  </si>
  <si>
    <t>BR-6/5/23-04014252-6397</t>
  </si>
  <si>
    <t>RE-6/5/23-31557119-6398</t>
  </si>
  <si>
    <t>UA32140070110052424</t>
  </si>
  <si>
    <t>Мархалівка</t>
  </si>
  <si>
    <t>RE-6/5/23-04053915-6400</t>
  </si>
  <si>
    <t>UA32140070010070369</t>
  </si>
  <si>
    <t>Глеваха</t>
  </si>
  <si>
    <t>RE-6/5/23-40157159-6405</t>
  </si>
  <si>
    <t>RE-6/5/23-31557119-6407</t>
  </si>
  <si>
    <t>RE-6/5/23-31557119-6409</t>
  </si>
  <si>
    <t>RE-6/5/23-31557119-6411</t>
  </si>
  <si>
    <t>RE-6/5/23-31557119-6412</t>
  </si>
  <si>
    <t>RE-6/5/23-31557119-6413</t>
  </si>
  <si>
    <t>UA32020230010055093</t>
  </si>
  <si>
    <t>Узин</t>
  </si>
  <si>
    <t>UA32020250010098600</t>
  </si>
  <si>
    <t>Фурси</t>
  </si>
  <si>
    <t>RE-6/5/23-35652729-6420</t>
  </si>
  <si>
    <t>BR-6/5/23-23357437-6421</t>
  </si>
  <si>
    <t>CO-6/5/23-13986712-6422</t>
  </si>
  <si>
    <t>UA56060290010049434</t>
  </si>
  <si>
    <t>Клевань</t>
  </si>
  <si>
    <t>RE-6/5/23-03339489-6423</t>
  </si>
  <si>
    <t>UA07080170010083384</t>
  </si>
  <si>
    <t>Луцьк</t>
  </si>
  <si>
    <t>BR-6/5/23-05460798-6425</t>
  </si>
  <si>
    <t>RE-6/5/23-31557119-6426</t>
  </si>
  <si>
    <t>BR-6/5/23-05460798-6427</t>
  </si>
  <si>
    <t>RE-6/5/23-04061725-6428</t>
  </si>
  <si>
    <t>RE-6/5/23-31557119-6429</t>
  </si>
  <si>
    <t>RE-6/5/23-31557119-6430</t>
  </si>
  <si>
    <t>BR-6/5/23-05460798-6431</t>
  </si>
  <si>
    <t>BR-6/5/23-05460798-6432</t>
  </si>
  <si>
    <t>RE-6/5/23-31557119-6433</t>
  </si>
  <si>
    <t>BR-6/5/23-24636045-6434</t>
  </si>
  <si>
    <t>UA61060430010047348</t>
  </si>
  <si>
    <t>Чортків</t>
  </si>
  <si>
    <t>BR-6/5/23-05460798-6435</t>
  </si>
  <si>
    <t>RE-6/5/23-04387786-6440</t>
  </si>
  <si>
    <t>UA56080130010047347</t>
  </si>
  <si>
    <t>Немовичі</t>
  </si>
  <si>
    <t>BR-6/5/23-40506248-6441</t>
  </si>
  <si>
    <t>RE-6/5/23-04387786-6442</t>
  </si>
  <si>
    <t>BR-6/5/23-23357437-6443</t>
  </si>
  <si>
    <t>RE-6/5/23-23357437-6444</t>
  </si>
  <si>
    <t>BR-6/5/23-23357437-6445</t>
  </si>
  <si>
    <t>RE-7/5/23-03361715-6446</t>
  </si>
  <si>
    <t>RS-7/5/23-40506248-6449</t>
  </si>
  <si>
    <t>BR-7/5/23-04352842-6450</t>
  </si>
  <si>
    <t>UA23060210060062058</t>
  </si>
  <si>
    <t>Юльївка</t>
  </si>
  <si>
    <t>CO-7/5/23-04357450-6452</t>
  </si>
  <si>
    <t>UA26040010010073361</t>
  </si>
  <si>
    <t>Більшівці</t>
  </si>
  <si>
    <t>BR-7/5/23-04352842-6453</t>
  </si>
  <si>
    <t>UA23060210030038779</t>
  </si>
  <si>
    <t>Григорівка</t>
  </si>
  <si>
    <t>RE-7/5/23-40506248-6454</t>
  </si>
  <si>
    <t>BR-7/5/23-04352842-6455</t>
  </si>
  <si>
    <t>UA23060210010059808</t>
  </si>
  <si>
    <t>Новоолександрівка</t>
  </si>
  <si>
    <t>BR-7/5/23-04352842-6456</t>
  </si>
  <si>
    <t>BR-7/5/23-04352842-6457</t>
  </si>
  <si>
    <t>UA23060210020065475</t>
  </si>
  <si>
    <t>Веселянка</t>
  </si>
  <si>
    <t>BR-7/5/23-40506248-6458</t>
  </si>
  <si>
    <t>BR-7/5/23-04349633-6459</t>
  </si>
  <si>
    <t>RE-7/5/23-00022562-6460</t>
  </si>
  <si>
    <t>UA46020090010062870</t>
  </si>
  <si>
    <t>Трускавець</t>
  </si>
  <si>
    <t>CO-7/5/23-00022562-6462</t>
  </si>
  <si>
    <t>BR-7/5/23-40506248-6463</t>
  </si>
  <si>
    <t>BR-7/5/23-40506248-6464</t>
  </si>
  <si>
    <t>BR-7/5/23-40506248-6465</t>
  </si>
  <si>
    <t>BR-7/5/23-40506248-6466</t>
  </si>
  <si>
    <t>BR-7/5/23-04412751-6472</t>
  </si>
  <si>
    <t>BR-7/5/23-40506248-6473</t>
  </si>
  <si>
    <t>BR-7/5/23-00022489-6474</t>
  </si>
  <si>
    <t>BR-7/5/23-40506248-6478</t>
  </si>
  <si>
    <t>BR-7/5/23-40506248-6482</t>
  </si>
  <si>
    <t>BR-7/5/23-40506248-6484</t>
  </si>
  <si>
    <t>BR-7/5/23-40506248-6487</t>
  </si>
  <si>
    <t>BR-7/5/23-40506248-6488</t>
  </si>
  <si>
    <t>BR-7/5/23-40506248-6489</t>
  </si>
  <si>
    <t>BR-7/5/23-40506248-6490</t>
  </si>
  <si>
    <t>BR-7/5/23-40506248-6491</t>
  </si>
  <si>
    <t>BR-7/5/23-40506248-6492</t>
  </si>
  <si>
    <t>BR-7/5/23-40506248-6493</t>
  </si>
  <si>
    <t>BR-7/5/23-40506248-6494</t>
  </si>
  <si>
    <t>BR-7/5/23-40506248-6496</t>
  </si>
  <si>
    <t>BR-7/5/23-40506248-6497</t>
  </si>
  <si>
    <t>BR-7/5/23-40506248-6498</t>
  </si>
  <si>
    <t>BR-7/5/23-40506248-6499</t>
  </si>
  <si>
    <t>BR-7/5/23-40506248-6501</t>
  </si>
  <si>
    <t>BR-7/5/23-40506248-6502</t>
  </si>
  <si>
    <t>BR-7/5/23-40506248-6504</t>
  </si>
  <si>
    <t>BR-7/5/23-40506248-6505</t>
  </si>
  <si>
    <t>BR-7/5/23-40506248-6507</t>
  </si>
  <si>
    <t>BR-7/5/23-40506248-6509</t>
  </si>
  <si>
    <t>BR-7/5/23-40506248-6511</t>
  </si>
  <si>
    <t>BR-7/5/23-40506248-6512</t>
  </si>
  <si>
    <t>BR-7/5/23-40506248-6513</t>
  </si>
  <si>
    <t>UA12020010020011283</t>
  </si>
  <si>
    <t>Авіаторське</t>
  </si>
  <si>
    <t>BR-7/5/23-40506248-6514</t>
  </si>
  <si>
    <t>BR-7/5/23-40506248-6515</t>
  </si>
  <si>
    <t>EX-7/5/23-02142336-6516</t>
  </si>
  <si>
    <t>BR-7/5/23-40506248-6517</t>
  </si>
  <si>
    <t>BR-7/5/23-40506248-6518</t>
  </si>
  <si>
    <t>EX-7/5/23-02142336-6519</t>
  </si>
  <si>
    <t>BR-7/5/23-40506248-6520</t>
  </si>
  <si>
    <t>EX-7/5/23-02142336-6521</t>
  </si>
  <si>
    <t>BR-7/5/23-21467647-6522</t>
  </si>
  <si>
    <t>BR-7/5/23-21467647-6523</t>
  </si>
  <si>
    <t>UA32100030130088036</t>
  </si>
  <si>
    <t>Катюжанка</t>
  </si>
  <si>
    <t>EX-7/5/23-02142336-6524</t>
  </si>
  <si>
    <t>BR-7/5/23-21467647-6525</t>
  </si>
  <si>
    <t>BR-7/5/23-40506248-6526</t>
  </si>
  <si>
    <t>CO-7/5/23-21467647-6527</t>
  </si>
  <si>
    <t>RE-7/5/23-39932654-6528</t>
  </si>
  <si>
    <t>UA18060190230028562</t>
  </si>
  <si>
    <t>Копище</t>
  </si>
  <si>
    <t>EX-7/5/23-02142336-6529</t>
  </si>
  <si>
    <t>BR-7/5/23-40506248-6530</t>
  </si>
  <si>
    <t>BR-7/5/23-21467647-6532</t>
  </si>
  <si>
    <t>CO-7/5/23-39932654-6533</t>
  </si>
  <si>
    <t>UA18060210010039854</t>
  </si>
  <si>
    <t>Словечне</t>
  </si>
  <si>
    <t>BR-7/5/23-39932654-6535</t>
  </si>
  <si>
    <t>UA18080070010052641</t>
  </si>
  <si>
    <t>Городниця</t>
  </si>
  <si>
    <t>BR-7/5/23-40506248-6536</t>
  </si>
  <si>
    <t>BR-7/5/23-39932654-6537</t>
  </si>
  <si>
    <t>UA18020150140093647</t>
  </si>
  <si>
    <t>Хажин</t>
  </si>
  <si>
    <t>BR-7/5/23-39932654-6538</t>
  </si>
  <si>
    <t>UA18040570010099994</t>
  </si>
  <si>
    <t>Хорошів</t>
  </si>
  <si>
    <t>RE-7/5/23-39932654-6539</t>
  </si>
  <si>
    <t>UA18020110040088331</t>
  </si>
  <si>
    <t>Бистрик</t>
  </si>
  <si>
    <t>RE-7/5/23-39932654-6540</t>
  </si>
  <si>
    <t>UA18040290010026645</t>
  </si>
  <si>
    <t>Любар</t>
  </si>
  <si>
    <t>RE-7/5/23-39932654-6542</t>
  </si>
  <si>
    <t>UA18080130010016971</t>
  </si>
  <si>
    <t>Ємільчине</t>
  </si>
  <si>
    <t>RE-7/5/23-03353845-6543</t>
  </si>
  <si>
    <t>BR-7/5/23-21467647-6544</t>
  </si>
  <si>
    <t>BR-7/5/23-21467647-6545</t>
  </si>
  <si>
    <t>BR-7/5/23-21467647-6546</t>
  </si>
  <si>
    <t>RE-7/5/23-44053418-6547</t>
  </si>
  <si>
    <t>RE-8/5/23-03361780-6550</t>
  </si>
  <si>
    <t>RE-8/5/23-21467647-6552</t>
  </si>
  <si>
    <t>UA32120050010091788</t>
  </si>
  <si>
    <t>Кагарлик</t>
  </si>
  <si>
    <t>CO-8/5/23-21467647-6553</t>
  </si>
  <si>
    <t>BR-8/5/23-42265744-6554</t>
  </si>
  <si>
    <t>BR-8/5/23-34334305-6555</t>
  </si>
  <si>
    <t>RE-8/5/23-44053418-6556</t>
  </si>
  <si>
    <t>RE-8/5/23-40506248-6557</t>
  </si>
  <si>
    <t>RE-8/5/23-40506248-6558</t>
  </si>
  <si>
    <t>RE-8/5/23-40506248-6559</t>
  </si>
  <si>
    <t>CO-8/5/23-40506248-6561</t>
  </si>
  <si>
    <t>BR-8/5/23-40506248-6562</t>
  </si>
  <si>
    <t>BR-8/5/23-40506248-6563</t>
  </si>
  <si>
    <t>RE-8/5/23-04057304-6564</t>
  </si>
  <si>
    <t>UA53080130010037756</t>
  </si>
  <si>
    <t>Кобеляки</t>
  </si>
  <si>
    <t>RE-8/5/23-01280527-6565</t>
  </si>
  <si>
    <t>RE-8/5/23-04350910-6566</t>
  </si>
  <si>
    <t>UA21120190010094897</t>
  </si>
  <si>
    <t>Міжгір’я</t>
  </si>
  <si>
    <t>BR-8/5/23-04399192-6568</t>
  </si>
  <si>
    <t>UA63080010010090750</t>
  </si>
  <si>
    <t>Великий Бурлук</t>
  </si>
  <si>
    <t>RE-8/5/23-44471937-6569</t>
  </si>
  <si>
    <t>UA68020050010075833</t>
  </si>
  <si>
    <t>BR-8/5/23-04399192-6570</t>
  </si>
  <si>
    <t>RE-8/5/23-44471937-6571</t>
  </si>
  <si>
    <t>RE-8/5/23-44471937-6572</t>
  </si>
  <si>
    <t>RE-8/5/23-03328907-6573</t>
  </si>
  <si>
    <t>CO-8/5/23-03328497-6574</t>
  </si>
  <si>
    <t>UA32040110010043320</t>
  </si>
  <si>
    <t>Переяслав</t>
  </si>
  <si>
    <t>BR-8/5/23-21467647-6576</t>
  </si>
  <si>
    <t>UA32060110010087428</t>
  </si>
  <si>
    <t>Згурівка</t>
  </si>
  <si>
    <t>CO-8/5/23-03328497-6577</t>
  </si>
  <si>
    <t>RE-8/5/23-21467647-6578</t>
  </si>
  <si>
    <t>UA32020090100023973</t>
  </si>
  <si>
    <t>Озерна</t>
  </si>
  <si>
    <t>RE-8/5/23-21467647-6579</t>
  </si>
  <si>
    <t>UA32140090010093169</t>
  </si>
  <si>
    <t>Калинівка</t>
  </si>
  <si>
    <t>CO-9/5/23-03328907-6580</t>
  </si>
  <si>
    <t>RE-9/5/23-05523814-6581</t>
  </si>
  <si>
    <t>RE-9/5/23-38145652-6582</t>
  </si>
  <si>
    <t>BR-9/5/23-04014080-6583</t>
  </si>
  <si>
    <t>RE-9/5/23-05523814-6585</t>
  </si>
  <si>
    <t>BR-9/5/23-40704925-6586</t>
  </si>
  <si>
    <t>UA61060130010038635</t>
  </si>
  <si>
    <t>Гусятин</t>
  </si>
  <si>
    <t>BR-9/5/23-04359991-6588</t>
  </si>
  <si>
    <t>UA32140130010098461</t>
  </si>
  <si>
    <t>Томашівка</t>
  </si>
  <si>
    <t>BR-9/5/23-40704925-6589</t>
  </si>
  <si>
    <t>UA32140030010045925</t>
  </si>
  <si>
    <t>Боярка</t>
  </si>
  <si>
    <t>RE-9/5/23-41826674-6591</t>
  </si>
  <si>
    <t>UA59020010010057105</t>
  </si>
  <si>
    <t>Бочечки</t>
  </si>
  <si>
    <t>CO-9/5/23-21467647-6592</t>
  </si>
  <si>
    <t>EX-9/5/23-02142336-6593</t>
  </si>
  <si>
    <t>RE-9/5/23-21467647-6594</t>
  </si>
  <si>
    <t>EX-9/5/23-02142336-6595</t>
  </si>
  <si>
    <t>EX-9/5/23-02142336-6596</t>
  </si>
  <si>
    <t>EX-9/5/23-02142336-6597</t>
  </si>
  <si>
    <t>RE-9/5/23-05433614-6598</t>
  </si>
  <si>
    <t>RE-9/5/23-41826674-6599</t>
  </si>
  <si>
    <t>EX-9/5/23-02142336-6600</t>
  </si>
  <si>
    <t>RE-9/5/23-41826674-6601</t>
  </si>
  <si>
    <t>EX-9/5/23-02142336-6602</t>
  </si>
  <si>
    <t>EX-9/5/23-02142336-6603</t>
  </si>
  <si>
    <t>RE-9/5/23-04325621-6604</t>
  </si>
  <si>
    <t>RE-9/5/23-04325621-6605</t>
  </si>
  <si>
    <t>RE-12/5/23-03361715-6606</t>
  </si>
  <si>
    <t>RE-12/5/23-03361715-6607</t>
  </si>
  <si>
    <t>CO-12/5/23-03361715-6608</t>
  </si>
  <si>
    <t>BR-12/5/23-04416996-6609</t>
  </si>
  <si>
    <t>UA73020030010046664</t>
  </si>
  <si>
    <t>Берегомет</t>
  </si>
  <si>
    <t>BR-12/5/23-08320218-6610</t>
  </si>
  <si>
    <t>UA05100150120081909</t>
  </si>
  <si>
    <t>Кинашів</t>
  </si>
  <si>
    <t>CO-12/5/23-03772619-6611</t>
  </si>
  <si>
    <t>UA05020170210049279</t>
  </si>
  <si>
    <t>Ковалівка</t>
  </si>
  <si>
    <t>BR-12/5/23-08320218-6612</t>
  </si>
  <si>
    <t>BR-12/5/23-08320218-6613</t>
  </si>
  <si>
    <t>UA05120070010068103</t>
  </si>
  <si>
    <t>RS-12/5/23-02224293-6614</t>
  </si>
  <si>
    <t>EX-12/5/23-02142336-6615</t>
  </si>
  <si>
    <t>EX-12/5/23-02142336-6616</t>
  </si>
  <si>
    <t>EX-12/5/23-02142336-6617</t>
  </si>
  <si>
    <t>EX-12/5/23-02142336-6618</t>
  </si>
  <si>
    <t>EX-12/5/23-02142336-6619</t>
  </si>
  <si>
    <t>EX-12/5/23-02142336-6620</t>
  </si>
  <si>
    <t>EX-12/5/23-02142336-6621</t>
  </si>
  <si>
    <t>EX-12/5/23-02142336-6622</t>
  </si>
  <si>
    <t>CO-12/5/23-04014252-6623</t>
  </si>
  <si>
    <t>CO-12/5/23-04014252-6624</t>
  </si>
  <si>
    <t>EX-12/5/23-02142336-6625</t>
  </si>
  <si>
    <t>EX-12/5/23-02142336-6626</t>
  </si>
  <si>
    <t>EX-12/5/23-02142336-6627</t>
  </si>
  <si>
    <t>EX-12/5/23-02142336-6628</t>
  </si>
  <si>
    <t>EX-12/5/23-02142336-6629</t>
  </si>
  <si>
    <t>EX-12/5/23-02142336-6630</t>
  </si>
  <si>
    <t>EX-12/5/23-02142336-6631</t>
  </si>
  <si>
    <t>EX-12/5/23-02142336-6632</t>
  </si>
  <si>
    <t>EX-12/5/23-02142336-6633</t>
  </si>
  <si>
    <t>EX-12/5/23-02142336-6634</t>
  </si>
  <si>
    <t>RE-13/5/23-26146617-6635</t>
  </si>
  <si>
    <t>BR-13/5/23-21467647-6636</t>
  </si>
  <si>
    <t>BR-13/5/23-21467647-6637</t>
  </si>
  <si>
    <t>BR-13/5/23-21467647-6638</t>
  </si>
  <si>
    <t>BR-13/5/23-21467647-6639</t>
  </si>
  <si>
    <t>BR-13/5/23-21467647-6640</t>
  </si>
  <si>
    <t>BR-13/5/23-21467647-6641</t>
  </si>
  <si>
    <t>BR-13/5/23-04061576-6642</t>
  </si>
  <si>
    <t>BR-13/5/23-04061576-6643</t>
  </si>
  <si>
    <t>BR-13/5/23-04061576-6644</t>
  </si>
  <si>
    <t>BR-13/5/23-04061576-6645</t>
  </si>
  <si>
    <t>UA71020330110081798</t>
  </si>
  <si>
    <t>EX-13/5/23-02142336-6646</t>
  </si>
  <si>
    <t>BR-13/5/23-21467647-6647</t>
  </si>
  <si>
    <t>BR-13/5/23-21467647-6648</t>
  </si>
  <si>
    <t>BR-13/5/23-21467647-6649</t>
  </si>
  <si>
    <t>EX-13/5/23-02142336-6650</t>
  </si>
  <si>
    <t>BR-13/5/23-21467647-6651</t>
  </si>
  <si>
    <t>EX-13/5/23-02142336-6652</t>
  </si>
  <si>
    <t>BR-13/5/23-21467647-6653</t>
  </si>
  <si>
    <t>EX-13/5/23-02142336-6654</t>
  </si>
  <si>
    <t>BR-13/5/23-21467647-6655</t>
  </si>
  <si>
    <t>EX-13/5/23-02142336-6656</t>
  </si>
  <si>
    <t>BR-13/5/23-21467647-6657</t>
  </si>
  <si>
    <t>EX-13/5/23-02142336-6658</t>
  </si>
  <si>
    <t>BR-13/5/23-26136719-6659</t>
  </si>
  <si>
    <t>BR-13/5/23-26136719-6660</t>
  </si>
  <si>
    <t>CO-13/5/23-26136719-6661</t>
  </si>
  <si>
    <t>BR-13/5/23-04381855-6662</t>
  </si>
  <si>
    <t>UA53060050070098808</t>
  </si>
  <si>
    <t>Веприк</t>
  </si>
  <si>
    <t>RE-13/5/23-04056316-6663</t>
  </si>
  <si>
    <t>UA46120030010063566</t>
  </si>
  <si>
    <t>Великі Мости</t>
  </si>
  <si>
    <t>BR-14/5/23-02013113-6666</t>
  </si>
  <si>
    <t>RE-14/5/23-44053418-6667</t>
  </si>
  <si>
    <t>BR-14/5/23-44053418-6668</t>
  </si>
  <si>
    <t>BR-14/5/23-44053418-6669</t>
  </si>
  <si>
    <t>BR-14/5/23-08563369-6671</t>
  </si>
  <si>
    <t>CO-14/5/23-05408846-6672</t>
  </si>
  <si>
    <t>BR-14/5/23-44825757-6673</t>
  </si>
  <si>
    <t>EX-14/5/23-25887079-6674</t>
  </si>
  <si>
    <t>BR-14/5/23-41747100-6676</t>
  </si>
  <si>
    <t>UA12120110010078238</t>
  </si>
  <si>
    <t>Троїцьке</t>
  </si>
  <si>
    <t>RE-14/5/23-44053418-6677</t>
  </si>
  <si>
    <t>EX-14/5/23-25845655-6678</t>
  </si>
  <si>
    <t>UA05120110080071139</t>
  </si>
  <si>
    <t>Медведівка</t>
  </si>
  <si>
    <t>RE-14/5/23-44053418-6679</t>
  </si>
  <si>
    <t>RE-14/5/23-25899361-6682</t>
  </si>
  <si>
    <t>UA65020210010059236</t>
  </si>
  <si>
    <t>Тягинка</t>
  </si>
  <si>
    <t>RE-14/5/23-25899361-6684</t>
  </si>
  <si>
    <t>UA65060170030019381</t>
  </si>
  <si>
    <t>Козацьке</t>
  </si>
  <si>
    <t>RE-14/5/23-25899361-6685</t>
  </si>
  <si>
    <t>RE-14/5/23-25899361-6686</t>
  </si>
  <si>
    <t>UA65020130060087218</t>
  </si>
  <si>
    <t>Новокаїри</t>
  </si>
  <si>
    <t>CO-14/5/23-04363662-6689</t>
  </si>
  <si>
    <t>BR-14/5/23-25887079-6690</t>
  </si>
  <si>
    <t>BR-14/5/23-24718432-6693</t>
  </si>
  <si>
    <t>BR-14/5/23-25887079-6694</t>
  </si>
  <si>
    <t>CO-14/5/23-00022533-6697</t>
  </si>
  <si>
    <t>UA32060150060034313</t>
  </si>
  <si>
    <t>Семиполки</t>
  </si>
  <si>
    <t>RE-15/5/23-04060695-6698</t>
  </si>
  <si>
    <t>CO-15/5/23-25878206-6699</t>
  </si>
  <si>
    <t>BR-15/5/23-04344446-6701</t>
  </si>
  <si>
    <t>UA18080110010075419</t>
  </si>
  <si>
    <t>Дубрівка</t>
  </si>
  <si>
    <t>RS-15/5/23-04014252-6702</t>
  </si>
  <si>
    <t>RE-15/5/23-26495341-6704</t>
  </si>
  <si>
    <t>UA68040130260091708</t>
  </si>
  <si>
    <t>Мудриголови</t>
  </si>
  <si>
    <t>RE-15/5/23-03353845-6705</t>
  </si>
  <si>
    <t>RE-15/5/23-03353845-6706</t>
  </si>
  <si>
    <t>CO-15/5/23-03353845-6707</t>
  </si>
  <si>
    <t>BR-15/5/23-26490728-6708</t>
  </si>
  <si>
    <t>UA71020090070016994</t>
  </si>
  <si>
    <t>Рижанівка</t>
  </si>
  <si>
    <t>RE-15/5/23-25901106-6709</t>
  </si>
  <si>
    <t>UA74100110170054293</t>
  </si>
  <si>
    <t>Ягідне</t>
  </si>
  <si>
    <t>RE-15/5/23-25901106-6710</t>
  </si>
  <si>
    <t>RE-15/5/23-25901106-6711</t>
  </si>
  <si>
    <t>CO-15/5/23-26345736-6712</t>
  </si>
  <si>
    <t>BR-15/5/23-26345736-6713</t>
  </si>
  <si>
    <t>UA32080110030014030</t>
  </si>
  <si>
    <t>Мощун</t>
  </si>
  <si>
    <t>CO-15/5/23-26345736-6714</t>
  </si>
  <si>
    <t>BR-15/5/23-26345736-6715</t>
  </si>
  <si>
    <t>CO-15/5/23-26345736-6716</t>
  </si>
  <si>
    <t>BR-15/5/23-41064044-6717</t>
  </si>
  <si>
    <t>BR-15/5/23-26345736-6718</t>
  </si>
  <si>
    <t>BR-15/5/23-26345736-6719</t>
  </si>
  <si>
    <t>BR-15/5/23-26490728-6720</t>
  </si>
  <si>
    <t>UA71020090050010353</t>
  </si>
  <si>
    <t>Озірна</t>
  </si>
  <si>
    <t>CO-15/5/23-26345736-6721</t>
  </si>
  <si>
    <t>BR-15/5/23-26345736-6722</t>
  </si>
  <si>
    <t>BR-15/5/23-26345736-6723</t>
  </si>
  <si>
    <t>BR-15/5/23-26345736-6724</t>
  </si>
  <si>
    <t>CO-15/5/23-26345736-6725</t>
  </si>
  <si>
    <t>CO-15/5/23-26345736-6726</t>
  </si>
  <si>
    <t>BR-15/5/23-26345736-6727</t>
  </si>
  <si>
    <t>BR-15/5/23-26345736-6728</t>
  </si>
  <si>
    <t>CO-15/5/23-26345736-6729</t>
  </si>
  <si>
    <t>BR-15/5/23-26345736-6730</t>
  </si>
  <si>
    <t>BR-15/5/23-26345736-6731</t>
  </si>
  <si>
    <t>RE-15/5/23-04369699-6732</t>
  </si>
  <si>
    <t>BR-15/5/23-26345736-6733</t>
  </si>
  <si>
    <t>CO-15/5/23-26345736-6734</t>
  </si>
  <si>
    <t>CO-15/5/23-26345736-6735</t>
  </si>
  <si>
    <t>CO-15/5/23-26345736-6736</t>
  </si>
  <si>
    <t>CO-15/5/23-26345736-6737</t>
  </si>
  <si>
    <t>CO-15/5/23-26345736-6738</t>
  </si>
  <si>
    <t>CO-15/5/23-26345736-6739</t>
  </si>
  <si>
    <t>CO-15/5/23-26345736-6740</t>
  </si>
  <si>
    <t>CO-15/5/23-26345736-6741</t>
  </si>
  <si>
    <t>CO-15/5/23-26345736-6742</t>
  </si>
  <si>
    <t>CO-15/5/23-26345736-6743</t>
  </si>
  <si>
    <t>BR-15/5/23-26345736-6744</t>
  </si>
  <si>
    <t>CO-15/5/23-26345736-6745</t>
  </si>
  <si>
    <t>BR-15/5/23-26490728-6746</t>
  </si>
  <si>
    <t>BR-15/5/23-26345736-6747</t>
  </si>
  <si>
    <t>CO-15/5/23-26345736-6748</t>
  </si>
  <si>
    <t>CO-15/5/23-26345736-6749</t>
  </si>
  <si>
    <t>CO-15/5/23-26345736-6750</t>
  </si>
  <si>
    <t>CO-15/5/23-26345736-6751</t>
  </si>
  <si>
    <t>CO-15/5/23-26345736-6752</t>
  </si>
  <si>
    <t>BR-15/5/23-26345736-6753</t>
  </si>
  <si>
    <t>CO-15/5/23-26345736-6754</t>
  </si>
  <si>
    <t>CO-15/5/23-26345736-6755</t>
  </si>
  <si>
    <t>BR-15/5/23-26345736-6756</t>
  </si>
  <si>
    <t>CO-15/5/23-26345736-6757</t>
  </si>
  <si>
    <t>CO-15/5/23-26345736-6758</t>
  </si>
  <si>
    <t>CO-15/5/23-26345736-6759</t>
  </si>
  <si>
    <t>CO-15/5/23-26345736-6761</t>
  </si>
  <si>
    <t>CO-15/5/23-26345736-6762</t>
  </si>
  <si>
    <t>CO-15/5/23-26345736-6763</t>
  </si>
  <si>
    <t>CO-15/5/23-26345736-6764</t>
  </si>
  <si>
    <t>CO-15/5/23-26345736-6765</t>
  </si>
  <si>
    <t>CO-15/5/23-26345736-6766</t>
  </si>
  <si>
    <t>CO-15/5/23-26345736-6767</t>
  </si>
  <si>
    <t>BR-15/5/23-26345736-6768</t>
  </si>
  <si>
    <t>CO-15/5/23-26345736-6769</t>
  </si>
  <si>
    <t>CO-15/5/23-26345736-6770</t>
  </si>
  <si>
    <t>CO-15/5/23-26345736-6771</t>
  </si>
  <si>
    <t>CO-15/5/23-26345736-6772</t>
  </si>
  <si>
    <t>BR-15/5/23-26345736-6773</t>
  </si>
  <si>
    <t>CO-15/5/23-26345736-6774</t>
  </si>
  <si>
    <t>CO-15/5/23-26345736-6775</t>
  </si>
  <si>
    <t>CO-15/5/23-26345736-6776</t>
  </si>
  <si>
    <t>CO-15/5/23-26345736-6777</t>
  </si>
  <si>
    <t>CO-15/5/23-26345736-6778</t>
  </si>
  <si>
    <t>CO-15/5/23-26345736-6779</t>
  </si>
  <si>
    <t>BR-15/5/23-26345736-6780</t>
  </si>
  <si>
    <t>CO-15/5/23-26345736-6781</t>
  </si>
  <si>
    <t>CO-15/5/23-26345736-6782</t>
  </si>
  <si>
    <t>BR-15/5/23-26345736-6783</t>
  </si>
  <si>
    <t>CO-15/5/23-26345736-6784</t>
  </si>
  <si>
    <t>CO-15/5/23-26345736-6785</t>
  </si>
  <si>
    <t>CO-15/5/23-26345736-6786</t>
  </si>
  <si>
    <t>BR-15/5/23-26345736-6787</t>
  </si>
  <si>
    <t>CO-15/5/23-26345736-6788</t>
  </si>
  <si>
    <t>CO-15/5/23-26345736-6789</t>
  </si>
  <si>
    <t>CO-15/5/23-26345736-6790</t>
  </si>
  <si>
    <t>BR-15/5/23-26345736-6791</t>
  </si>
  <si>
    <t>CO-15/5/23-26345736-6792</t>
  </si>
  <si>
    <t>CO-15/5/23-26345736-6793</t>
  </si>
  <si>
    <t>CO-15/5/23-26345736-6794</t>
  </si>
  <si>
    <t>BR-15/5/23-26345736-6795</t>
  </si>
  <si>
    <t>CO-15/5/23-26345736-6796</t>
  </si>
  <si>
    <t>CO-15/5/23-26345736-6797</t>
  </si>
  <si>
    <t>CO-15/5/23-26345736-6798</t>
  </si>
  <si>
    <t>CO-15/5/23-26345736-6799</t>
  </si>
  <si>
    <t>CO-15/5/23-26345736-6800</t>
  </si>
  <si>
    <t>CO-15/5/23-26345736-6801</t>
  </si>
  <si>
    <t>CO-15/5/23-26345736-6802</t>
  </si>
  <si>
    <t>CO-15/5/23-26345736-6803</t>
  </si>
  <si>
    <t>BR-15/5/23-26345736-6804</t>
  </si>
  <si>
    <t>CO-15/5/23-26345736-6805</t>
  </si>
  <si>
    <t>CO-15/5/23-26345736-6806</t>
  </si>
  <si>
    <t>CO-15/5/23-26345736-6807</t>
  </si>
  <si>
    <t>CO-15/5/23-26345736-6808</t>
  </si>
  <si>
    <t>BR-15/5/23-26345736-6809</t>
  </si>
  <si>
    <t>CO-15/5/23-03363988-6810</t>
  </si>
  <si>
    <t>UA05020030020063505</t>
  </si>
  <si>
    <t>Десна</t>
  </si>
  <si>
    <t>CO-15/5/23-26345736-6811</t>
  </si>
  <si>
    <t>CO-15/5/23-26345736-6812</t>
  </si>
  <si>
    <t>CO-15/5/23-26345736-6813</t>
  </si>
  <si>
    <t>CO-15/5/23-26345736-6814</t>
  </si>
  <si>
    <t>CO-15/5/23-26345736-6815</t>
  </si>
  <si>
    <t>CO-15/5/23-26345736-6816</t>
  </si>
  <si>
    <t>CO-15/5/23-26345736-6817</t>
  </si>
  <si>
    <t>CO-15/5/23-26345736-6818</t>
  </si>
  <si>
    <t>CO-15/5/23-26345736-6819</t>
  </si>
  <si>
    <t>BR-15/5/23-26345736-6820</t>
  </si>
  <si>
    <t>CO-15/5/23-26345736-6821</t>
  </si>
  <si>
    <t>BR-15/5/23-26345736-6822</t>
  </si>
  <si>
    <t>CO-15/5/23-26345736-6823</t>
  </si>
  <si>
    <t>BR-15/5/23-26345736-6824</t>
  </si>
  <si>
    <t>BR-15/5/23-26345736-6825</t>
  </si>
  <si>
    <t>BR-15/5/23-26345736-6826</t>
  </si>
  <si>
    <t>CO-15/5/23-03363988-6827</t>
  </si>
  <si>
    <t>BR-15/5/23-26345736-6828</t>
  </si>
  <si>
    <t>BR-15/5/23-26345736-6829</t>
  </si>
  <si>
    <t>CO-15/5/23-26345736-6830</t>
  </si>
  <si>
    <t>CO-15/5/23-26345736-6831</t>
  </si>
  <si>
    <t>RE-15/5/23-26345736-6832</t>
  </si>
  <si>
    <t>CO-15/5/23-26345736-6833</t>
  </si>
  <si>
    <t>BR-15/5/23-26345736-6834</t>
  </si>
  <si>
    <t>BR-15/5/23-26345736-6835</t>
  </si>
  <si>
    <t>CO-15/5/23-26345736-6837</t>
  </si>
  <si>
    <t>CO-15/5/23-26345736-6838</t>
  </si>
  <si>
    <t>BR-15/5/23-26345736-6839</t>
  </si>
  <si>
    <t>CO-15/5/23-26345736-6840</t>
  </si>
  <si>
    <t>BR-15/5/23-26345736-6841</t>
  </si>
  <si>
    <t>CO-15/5/23-26345736-6843</t>
  </si>
  <si>
    <t>BR-15/5/23-26345736-6844</t>
  </si>
  <si>
    <t>CO-15/5/23-26345736-6845</t>
  </si>
  <si>
    <t>BR-15/5/23-26345736-6846</t>
  </si>
  <si>
    <t>CO-15/5/23-26345736-6847</t>
  </si>
  <si>
    <t>BR-15/5/23-26345736-6848</t>
  </si>
  <si>
    <t>BR-15/5/23-26345736-6849</t>
  </si>
  <si>
    <t>BR-15/5/23-26345736-6850</t>
  </si>
  <si>
    <t>BR-15/5/23-26345736-6851</t>
  </si>
  <si>
    <t>BR-15/5/23-26345736-6852</t>
  </si>
  <si>
    <t>CO-15/5/23-26345736-6853</t>
  </si>
  <si>
    <t>BR-15/5/23-26345736-6854</t>
  </si>
  <si>
    <t>BR-15/5/23-26345736-6855</t>
  </si>
  <si>
    <t>BR-15/5/23-26345736-6856</t>
  </si>
  <si>
    <t>BR-15/5/23-26345736-6857</t>
  </si>
  <si>
    <t>CO-15/5/23-26345736-6858</t>
  </si>
  <si>
    <t>BR-15/5/23-26345736-6859</t>
  </si>
  <si>
    <t>BR-15/5/23-26345736-6860</t>
  </si>
  <si>
    <t>CO-15/5/23-26345736-6861</t>
  </si>
  <si>
    <t>CO-15/5/23-26345736-6862</t>
  </si>
  <si>
    <t>BR-15/5/23-26345736-6863</t>
  </si>
  <si>
    <t>RE-15/5/23-26385055-6864</t>
  </si>
  <si>
    <t>CO-15/5/23-38252305-6865</t>
  </si>
  <si>
    <t>CO-16/5/23-38831595-6866</t>
  </si>
  <si>
    <t>RE-16/5/23-00012925-6867</t>
  </si>
  <si>
    <t>UA32040190010047981</t>
  </si>
  <si>
    <t>Циблі</t>
  </si>
  <si>
    <t>CO-16/5/23-25899361-6868</t>
  </si>
  <si>
    <t>UA65100170080028965</t>
  </si>
  <si>
    <t>Посад-Покровське</t>
  </si>
  <si>
    <t>CO-16/5/23-25899361-6870</t>
  </si>
  <si>
    <t>CO-16/5/23-25899361-6871</t>
  </si>
  <si>
    <t>BR-16/5/23-25899361-6872</t>
  </si>
  <si>
    <t>CO-16/5/23-25899361-6873</t>
  </si>
  <si>
    <t>CO-16/5/23-25899361-6875</t>
  </si>
  <si>
    <t>RE-16/5/23-25899361-6879</t>
  </si>
  <si>
    <t>BR-16/5/23-25899361-6882</t>
  </si>
  <si>
    <t>BR-16/5/23-24014538-6892</t>
  </si>
  <si>
    <t>BR-16/5/23-24014538-6893</t>
  </si>
  <si>
    <t>RE-16/5/23-24014538-6894</t>
  </si>
  <si>
    <t>RE-16/5/23-41826674-6895</t>
  </si>
  <si>
    <t>RE-16/5/23-22863747-6896</t>
  </si>
  <si>
    <t>RE-16/5/23-24014538-6897</t>
  </si>
  <si>
    <t>RE-16/5/23-04382056-6898</t>
  </si>
  <si>
    <t>UA53020010070012778</t>
  </si>
  <si>
    <t>Великі Кринки</t>
  </si>
  <si>
    <t>RE-16/5/23-04382056-6899</t>
  </si>
  <si>
    <t>BR-16/5/23-04417046-6900</t>
  </si>
  <si>
    <t>UA73020130010052686</t>
  </si>
  <si>
    <t>Путила</t>
  </si>
  <si>
    <t>BR-16/5/23-25253009-6901</t>
  </si>
  <si>
    <t>UA46060250140022433</t>
  </si>
  <si>
    <t>Малехів</t>
  </si>
  <si>
    <t>RE-16/5/23-43906316-6902</t>
  </si>
  <si>
    <t>RE-16/5/23-25253009-6903</t>
  </si>
  <si>
    <t>UA46060170010088194</t>
  </si>
  <si>
    <t>Зимна Вода</t>
  </si>
  <si>
    <t>RE-16/5/23-40075815-6904</t>
  </si>
  <si>
    <t>UA46060170030091535</t>
  </si>
  <si>
    <t>Скнилів</t>
  </si>
  <si>
    <t>BR-16/5/23-44064105-6905</t>
  </si>
  <si>
    <t>RE-16/5/23-40075815-6906</t>
  </si>
  <si>
    <t>UA46040090010053794</t>
  </si>
  <si>
    <t>Красне</t>
  </si>
  <si>
    <t>RE-16/5/23-40075815-6907</t>
  </si>
  <si>
    <t>RE-16/5/23-25253009-6908</t>
  </si>
  <si>
    <t>UA46060190060045179</t>
  </si>
  <si>
    <t>Гайок</t>
  </si>
  <si>
    <t>RE-16/5/23-40075815-6909</t>
  </si>
  <si>
    <t>UA46060250170020732</t>
  </si>
  <si>
    <t>Підбірці</t>
  </si>
  <si>
    <t>RE-16/5/23-40075815-6910</t>
  </si>
  <si>
    <t>UA68060210010068447</t>
  </si>
  <si>
    <t>Полонне</t>
  </si>
  <si>
    <t>BR-16/5/23-25253009-6913</t>
  </si>
  <si>
    <t>BR-16/5/23-25253009-6914</t>
  </si>
  <si>
    <t>UA46100190030088478</t>
  </si>
  <si>
    <t>Гребенів</t>
  </si>
  <si>
    <t>RE-16/5/23-40075815-6919</t>
  </si>
  <si>
    <t>UA05120010110046485</t>
  </si>
  <si>
    <t>Непедівка</t>
  </si>
  <si>
    <t>RE-16/5/23-40075815-6920</t>
  </si>
  <si>
    <t>RE-16/5/23-40075815-6921</t>
  </si>
  <si>
    <t>UA56060230010092383</t>
  </si>
  <si>
    <t>Здовбиця</t>
  </si>
  <si>
    <t>RE-16/5/23-40075815-6923</t>
  </si>
  <si>
    <t>RE-16/5/23-40075815-6924</t>
  </si>
  <si>
    <t>UA35040310030091876</t>
  </si>
  <si>
    <t>RE-16/5/23-40075815-6925</t>
  </si>
  <si>
    <t>RE-16/5/23-40075815-6926</t>
  </si>
  <si>
    <t>RE-16/5/23-40075815-6927</t>
  </si>
  <si>
    <t>RE-16/5/23-40075815-6928</t>
  </si>
  <si>
    <t>RE-19/5/23-02012740-6929</t>
  </si>
  <si>
    <t>RE-19/5/23-04399192-6930</t>
  </si>
  <si>
    <t>BR-19/5/23-26261436-6931</t>
  </si>
  <si>
    <t>UA71060130010040774</t>
  </si>
  <si>
    <t>Ладижинка</t>
  </si>
  <si>
    <t>RE-19/5/23-04372448-6932</t>
  </si>
  <si>
    <t>UA46100130010043013</t>
  </si>
  <si>
    <t>Моршин</t>
  </si>
  <si>
    <t>BR-19/5/23-04057356-6933</t>
  </si>
  <si>
    <t>UA53080110090033729</t>
  </si>
  <si>
    <t>BR-19/5/23-25891336-6934</t>
  </si>
  <si>
    <t>BR-19/5/23-25891336-6935</t>
  </si>
  <si>
    <t>BR-19/5/23-04057356-6936</t>
  </si>
  <si>
    <t>RE-19/5/23-04372448-6937</t>
  </si>
  <si>
    <t>RE-19/5/23-04372448-6938</t>
  </si>
  <si>
    <t>RE-19/5/23-14052785-6939</t>
  </si>
  <si>
    <t>RE-19/5/23-44039000-6940</t>
  </si>
  <si>
    <t>UA32080090010037585</t>
  </si>
  <si>
    <t>Вишневе</t>
  </si>
  <si>
    <t>RE-19/5/23-04057356-6941</t>
  </si>
  <si>
    <t>BR-19/5/23-04057356-6942</t>
  </si>
  <si>
    <t>CO-19/5/23-05517742-6943</t>
  </si>
  <si>
    <t>RE-19/5/23-04057356-6944</t>
  </si>
  <si>
    <t>BR-19/5/23-25891336-6945</t>
  </si>
  <si>
    <t>BR-19/5/23-04414721-6946</t>
  </si>
  <si>
    <t>UA74040270010056465</t>
  </si>
  <si>
    <t>Нова Басань</t>
  </si>
  <si>
    <t>RE-19/5/23-04054292-6947</t>
  </si>
  <si>
    <t>UA26080030010035324</t>
  </si>
  <si>
    <t>Городенка</t>
  </si>
  <si>
    <t>RE-19/5/23-26535796-6948</t>
  </si>
  <si>
    <t>RE-19/5/23-44145304-6949</t>
  </si>
  <si>
    <t>UA32080010010043861</t>
  </si>
  <si>
    <t>Білогородка</t>
  </si>
  <si>
    <t>RE-19/5/23-04358477-6950</t>
  </si>
  <si>
    <t>UA32080010080037846</t>
  </si>
  <si>
    <t>Святопетрівське</t>
  </si>
  <si>
    <t>RE-20/5/23-34334305-6951</t>
  </si>
  <si>
    <t>RE-20/5/23-34334305-6953</t>
  </si>
  <si>
    <t>RE-20/5/23-41050131-6954</t>
  </si>
  <si>
    <t>UA12020310170094760</t>
  </si>
  <si>
    <t>Прядівка</t>
  </si>
  <si>
    <t>RE-20/5/23-43122946-6955</t>
  </si>
  <si>
    <t>UA32120090010020161</t>
  </si>
  <si>
    <t>Миронівка</t>
  </si>
  <si>
    <t>BR-20/5/23-23635557-6956</t>
  </si>
  <si>
    <t>UA59020090010081204</t>
  </si>
  <si>
    <t>Кролевець</t>
  </si>
  <si>
    <t>BR-20/5/23-25891336-6957</t>
  </si>
  <si>
    <t>BR-20/5/23-25891336-6958</t>
  </si>
  <si>
    <t>BR-20/5/23-25891336-6959</t>
  </si>
  <si>
    <t>CO-20/5/23-04358508-6960</t>
  </si>
  <si>
    <t>UA32140050030039639</t>
  </si>
  <si>
    <t>Юрівка</t>
  </si>
  <si>
    <t>BR-20/5/23-04346770-6962</t>
  </si>
  <si>
    <t>UA18060030010090311</t>
  </si>
  <si>
    <t>Гладковичі</t>
  </si>
  <si>
    <t>BR-20/5/23-21467647-6963</t>
  </si>
  <si>
    <t>RE-20/5/23-04056902-6965</t>
  </si>
  <si>
    <t>CO-20/5/23-25891336-6966</t>
  </si>
  <si>
    <t>RE-20/5/23-33538957-6968</t>
  </si>
  <si>
    <t>BR-20/5/23-25891336-6970</t>
  </si>
  <si>
    <t>RE-20/5/23-33538957-6971</t>
  </si>
  <si>
    <t>BR-20/5/23-04417636-6972</t>
  </si>
  <si>
    <t>UA73060350050027150</t>
  </si>
  <si>
    <t>Рідківці</t>
  </si>
  <si>
    <t>BR-20/5/23-25891336-6973</t>
  </si>
  <si>
    <t>CO-20/5/23-04417636-6974</t>
  </si>
  <si>
    <t>UA73060350030053048</t>
  </si>
  <si>
    <t>Остриця</t>
  </si>
  <si>
    <t>RE-20/5/23-04056902-6975</t>
  </si>
  <si>
    <t>CO-20/5/23-04417636-6976</t>
  </si>
  <si>
    <t>BR-20/5/23-04358508-6977</t>
  </si>
  <si>
    <t>UA32140050010021659</t>
  </si>
  <si>
    <t>Гатне</t>
  </si>
  <si>
    <t>CO-20/5/23-04410031-6978</t>
  </si>
  <si>
    <t>UA71060110010062999</t>
  </si>
  <si>
    <t>Іваньки</t>
  </si>
  <si>
    <t>CO-21/5/23-04410031-6979</t>
  </si>
  <si>
    <t>CO-21/5/23-04358508-6980</t>
  </si>
  <si>
    <t>UA32140050020038278</t>
  </si>
  <si>
    <t>Віта-Поштова</t>
  </si>
  <si>
    <t>BR-21/5/23-04411007-6981</t>
  </si>
  <si>
    <t>RE-21/5/23-04358508-6982</t>
  </si>
  <si>
    <t>CO-21/5/23-04358508-6983</t>
  </si>
  <si>
    <t>RE-21/5/23-04358508-6984</t>
  </si>
  <si>
    <t>RE-21/5/23-04382056-6985</t>
  </si>
  <si>
    <t>RE-21/5/23-44072425-6986</t>
  </si>
  <si>
    <t>UA14160090040054447</t>
  </si>
  <si>
    <t>RE-21/5/23-41747100-6987</t>
  </si>
  <si>
    <t>UA12120110080010038</t>
  </si>
  <si>
    <t>Писарівка</t>
  </si>
  <si>
    <t>BR-21/5/23-04055222-6988</t>
  </si>
  <si>
    <t>UA35040110010034377</t>
  </si>
  <si>
    <t>BR-21/5/23-41747100-6989</t>
  </si>
  <si>
    <t>BR-21/5/23-41747100-6990</t>
  </si>
  <si>
    <t>BR-21/5/23-41747100-6991</t>
  </si>
  <si>
    <t>UA12120110090061202</t>
  </si>
  <si>
    <t>Привовчанське</t>
  </si>
  <si>
    <t>BR-21/5/23-41747100-6992</t>
  </si>
  <si>
    <t>UA12120110060026665</t>
  </si>
  <si>
    <t>Мар’ївка</t>
  </si>
  <si>
    <t>BR-21/5/23-41747100-6993</t>
  </si>
  <si>
    <t>UA12120110040069814</t>
  </si>
  <si>
    <t>Левадки</t>
  </si>
  <si>
    <t>BR-21/5/23-41747100-6994</t>
  </si>
  <si>
    <t>BR-21/5/23-02004216-6995</t>
  </si>
  <si>
    <t>RE-21/5/23-40204093-6996</t>
  </si>
  <si>
    <t>BR-21/5/23-04057020-6997</t>
  </si>
  <si>
    <t>UA51080050010036449</t>
  </si>
  <si>
    <t>Кілія</t>
  </si>
  <si>
    <t>BR-21/5/23-04381855-6998</t>
  </si>
  <si>
    <t>BR-21/5/23-04396420-6999</t>
  </si>
  <si>
    <t>UA61020050010072200</t>
  </si>
  <si>
    <t>Вишнівець</t>
  </si>
  <si>
    <t>BR-21/5/23-04058485-7000</t>
  </si>
  <si>
    <t>UA12140150010037835</t>
  </si>
  <si>
    <t>Межова</t>
  </si>
  <si>
    <t>RE-21/5/23-37573471-7002</t>
  </si>
  <si>
    <t>CO-21/5/23-04405030-7003</t>
  </si>
  <si>
    <t>UA68060110010014383</t>
  </si>
  <si>
    <t>Крупець</t>
  </si>
  <si>
    <t>BR-21/5/23-37573471-7004</t>
  </si>
  <si>
    <t>BR-21/5/23-26345736-7005</t>
  </si>
  <si>
    <t>UA32100030090077939</t>
  </si>
  <si>
    <t>Демидів</t>
  </si>
  <si>
    <t>BR-21/5/23-41747100-7006</t>
  </si>
  <si>
    <t>BR-21/5/23-04055104-7007</t>
  </si>
  <si>
    <t>BR-21/5/23-37573471-7008</t>
  </si>
  <si>
    <t>BR-21/5/23-37573471-7009</t>
  </si>
  <si>
    <t>BR-21/5/23-04055104-7010</t>
  </si>
  <si>
    <t>RE-21/5/23-41747100-7011</t>
  </si>
  <si>
    <t>BR-21/5/23-37573471-7012</t>
  </si>
  <si>
    <t>BR-21/5/23-04058485-7013</t>
  </si>
  <si>
    <t>BR-21/5/23-37573471-7014</t>
  </si>
  <si>
    <t>CO-21/5/23-41747100-7015</t>
  </si>
  <si>
    <t>CO-21/5/23-41747100-7016</t>
  </si>
  <si>
    <t>BR-21/5/23-37573471-7017</t>
  </si>
  <si>
    <t>BR-21/5/23-04058485-7018</t>
  </si>
  <si>
    <t>RE-21/5/23-02012875-7019</t>
  </si>
  <si>
    <t>CO-21/5/23-41747100-7021</t>
  </si>
  <si>
    <t>CO-21/5/23-41747100-7022</t>
  </si>
  <si>
    <t>CO-21/5/23-00022562-7024</t>
  </si>
  <si>
    <t>UA46060090170071214</t>
  </si>
  <si>
    <t>Пасіки-Зубрицькі</t>
  </si>
  <si>
    <t>CO-21/5/23-00022562-7025</t>
  </si>
  <si>
    <t>BR-21/5/23-04371727-7026</t>
  </si>
  <si>
    <t>UA46060110020043556</t>
  </si>
  <si>
    <t>Магерів</t>
  </si>
  <si>
    <t>CO-21/5/23-00022562-7027</t>
  </si>
  <si>
    <t>UA46060370010036941</t>
  </si>
  <si>
    <t>Пустомити</t>
  </si>
  <si>
    <t>RE-21/5/23-00022562-7028</t>
  </si>
  <si>
    <t>CO-21/5/23-00022562-7029</t>
  </si>
  <si>
    <t>BR-21/5/23-00022562-7030</t>
  </si>
  <si>
    <t>CO-21/5/23-04058479-7031</t>
  </si>
  <si>
    <t>CO-21/5/23-41747100-7032</t>
  </si>
  <si>
    <t>RE-21/5/23-00022562-7033</t>
  </si>
  <si>
    <t>CO-21/5/23-41747100-7034</t>
  </si>
  <si>
    <t>RE-21/5/23-00022562-7035</t>
  </si>
  <si>
    <t>RE-21/5/23-00022562-7036</t>
  </si>
  <si>
    <t>BR-21/5/23-00022562-7037</t>
  </si>
  <si>
    <t>UA46060070200024185</t>
  </si>
  <si>
    <t>Керниця</t>
  </si>
  <si>
    <t>BR-21/5/23-41747100-7038</t>
  </si>
  <si>
    <t>BR-21/5/23-00022562-7039</t>
  </si>
  <si>
    <t>UA46060350070041191</t>
  </si>
  <si>
    <t>Підгірне</t>
  </si>
  <si>
    <t>RE-21/5/23-00022562-7040</t>
  </si>
  <si>
    <t>UA46060350110088418</t>
  </si>
  <si>
    <t>Чорнушовичі</t>
  </si>
  <si>
    <t>RE-21/5/23-00022562-7041</t>
  </si>
  <si>
    <t>UA46060310060020988</t>
  </si>
  <si>
    <t>Ставчани</t>
  </si>
  <si>
    <t>CO-21/5/23-00022562-7042</t>
  </si>
  <si>
    <t>UA46060170040088562</t>
  </si>
  <si>
    <t>Суховоля</t>
  </si>
  <si>
    <t>RE-21/5/23-00022562-7043</t>
  </si>
  <si>
    <t>UA46060290020088895</t>
  </si>
  <si>
    <t>Запитів</t>
  </si>
  <si>
    <t>RE-21/5/23-00022562-7044</t>
  </si>
  <si>
    <t>RE-21/5/23-00022562-7045</t>
  </si>
  <si>
    <t>BR-21/5/23-00022562-7046</t>
  </si>
  <si>
    <t>BR-21/5/23-00022562-7047</t>
  </si>
  <si>
    <t>UA46060150010062196</t>
  </si>
  <si>
    <t>Жовтанці</t>
  </si>
  <si>
    <t>RE-21/5/23-00022562-7048</t>
  </si>
  <si>
    <t>BR-21/5/23-00022562-7049</t>
  </si>
  <si>
    <t>UA46080150010090008</t>
  </si>
  <si>
    <t>Старий Самбір</t>
  </si>
  <si>
    <t>CO-21/5/23-00022562-7050</t>
  </si>
  <si>
    <t>UA46080030190065552</t>
  </si>
  <si>
    <t>Либохора</t>
  </si>
  <si>
    <t>BR-21/5/23-00022562-7051</t>
  </si>
  <si>
    <t>UA46080130010066889</t>
  </si>
  <si>
    <t>Самбір</t>
  </si>
  <si>
    <t>RE-21/5/23-04014246-7052</t>
  </si>
  <si>
    <t>BR-21/5/23-00022562-7053</t>
  </si>
  <si>
    <t>UA46080090010019909</t>
  </si>
  <si>
    <t>Ралівка</t>
  </si>
  <si>
    <t>RS-21/5/23-00022562-7054</t>
  </si>
  <si>
    <t>UA46080050010034058</t>
  </si>
  <si>
    <t>Добромиль</t>
  </si>
  <si>
    <t>CO-22/5/23-34900570-7055</t>
  </si>
  <si>
    <t>RE-22/5/23-34900570-7056</t>
  </si>
  <si>
    <t>BR-22/5/23-00022562-7057</t>
  </si>
  <si>
    <t>UA46100150010069811</t>
  </si>
  <si>
    <t>Новий Розділ</t>
  </si>
  <si>
    <t>BR-22/5/23-00022562-7058</t>
  </si>
  <si>
    <t>CO-22/5/23-00022562-7060</t>
  </si>
  <si>
    <t>UA46140070010067363</t>
  </si>
  <si>
    <t>Судова Вишня</t>
  </si>
  <si>
    <t>RE-22/5/23-04056316-7061</t>
  </si>
  <si>
    <t>RE-22/5/23-00022562-7062</t>
  </si>
  <si>
    <t>RE-22/5/23-00022562-7063</t>
  </si>
  <si>
    <t>UA51120110370078899</t>
  </si>
  <si>
    <t>CO-22/5/23-00022562-7065</t>
  </si>
  <si>
    <t>UA46100270010046817</t>
  </si>
  <si>
    <t>Ходорів</t>
  </si>
  <si>
    <t>RE-22/5/23-00022562-7066</t>
  </si>
  <si>
    <t>UA46120110010087965</t>
  </si>
  <si>
    <t>Сокаль</t>
  </si>
  <si>
    <t>RE-22/5/23-04366749-7067</t>
  </si>
  <si>
    <t>UA35020090070021528</t>
  </si>
  <si>
    <t>Могильне</t>
  </si>
  <si>
    <t>CO-22/5/23-00022562-7068</t>
  </si>
  <si>
    <t>UA46060190260014960</t>
  </si>
  <si>
    <t>Тадані</t>
  </si>
  <si>
    <t>RE-22/5/23-04366749-7069</t>
  </si>
  <si>
    <t>UA35020090010015781</t>
  </si>
  <si>
    <t>Завалля</t>
  </si>
  <si>
    <t>BR-22/5/23-00022562-7070</t>
  </si>
  <si>
    <t>UA46060190010052224</t>
  </si>
  <si>
    <t>RE-22/5/23-34607554-7071</t>
  </si>
  <si>
    <t>UA51100410010044384</t>
  </si>
  <si>
    <t>Южне</t>
  </si>
  <si>
    <t>BR-22/5/23-04396963-7072</t>
  </si>
  <si>
    <t>BR-22/5/23-04055222-7074</t>
  </si>
  <si>
    <t>BR-22/5/23-04375458-7075</t>
  </si>
  <si>
    <t>UA48080090010039970</t>
  </si>
  <si>
    <t>Криве Озеро</t>
  </si>
  <si>
    <t>RE-22/5/23-34607554-7076</t>
  </si>
  <si>
    <t>BR-22/5/23-05517742-7077</t>
  </si>
  <si>
    <t>CO-22/5/23-04058674-7078</t>
  </si>
  <si>
    <t>UA63140030510094161</t>
  </si>
  <si>
    <t>Таранівка</t>
  </si>
  <si>
    <t>RE-22/5/23-38312568-7079</t>
  </si>
  <si>
    <t>CO-22/5/23-38312568-7080</t>
  </si>
  <si>
    <t>BR-22/5/23-05517742-7081</t>
  </si>
  <si>
    <t>CO-22/5/23-38312568-7082</t>
  </si>
  <si>
    <t>BR-22/5/23-38312568-7083</t>
  </si>
  <si>
    <t>BR-22/5/23-38312568-7084</t>
  </si>
  <si>
    <t>BR-22/5/23-00022562-7085</t>
  </si>
  <si>
    <t>UA46060390080078493</t>
  </si>
  <si>
    <t>Гійче</t>
  </si>
  <si>
    <t>BR-22/5/23-04408465-7086</t>
  </si>
  <si>
    <t>UA71080270010024541</t>
  </si>
  <si>
    <t>Мліїв</t>
  </si>
  <si>
    <t>BR-22/5/23-00022562-7087</t>
  </si>
  <si>
    <t>UA46060390010035472</t>
  </si>
  <si>
    <t>RE-22/5/23-00022562-7088</t>
  </si>
  <si>
    <t>UA46120050010093637</t>
  </si>
  <si>
    <t>Добротвір</t>
  </si>
  <si>
    <t>BR-22/5/23-38312568-7089</t>
  </si>
  <si>
    <t>RE-22/5/23-00022562-7090</t>
  </si>
  <si>
    <t>BR-22/5/23-01993256-7091</t>
  </si>
  <si>
    <t>CO-22/5/23-41747100-7092</t>
  </si>
  <si>
    <t>UA12120110050093480</t>
  </si>
  <si>
    <t>Малоолександрівка</t>
  </si>
  <si>
    <t>CO-22/5/23-04396259-7093</t>
  </si>
  <si>
    <t>UA61020150010042611</t>
  </si>
  <si>
    <t>Шумськ</t>
  </si>
  <si>
    <t>BR-22/5/23-05517742-7094</t>
  </si>
  <si>
    <t>CO-22/5/23-41747100-7095</t>
  </si>
  <si>
    <t>BR-22/5/23-04054263-7096</t>
  </si>
  <si>
    <t>CO-22/5/23-42143829-7097</t>
  </si>
  <si>
    <t>UA53080430160049191</t>
  </si>
  <si>
    <t>RE-22/5/23-04387421-7098</t>
  </si>
  <si>
    <t>UA56080150010051265</t>
  </si>
  <si>
    <t>BR-22/5/23-04410456-7099</t>
  </si>
  <si>
    <t>UA71020010010048767</t>
  </si>
  <si>
    <t>Бужанка</t>
  </si>
  <si>
    <t>BR-22/5/23-04410456-7100</t>
  </si>
  <si>
    <t>BR-22/5/23-04410456-7102</t>
  </si>
  <si>
    <t>EX-22/5/23-26535796-7103</t>
  </si>
  <si>
    <t>RE-22/5/23-04061553-7104</t>
  </si>
  <si>
    <t>UA71080390010069946</t>
  </si>
  <si>
    <t>BR-22/5/23-26535796-7105</t>
  </si>
  <si>
    <t>BR-22/5/23-26535796-7106</t>
  </si>
  <si>
    <t>BR-22/5/23-26535796-7107</t>
  </si>
  <si>
    <t>CO-22/5/23-04057020-7108</t>
  </si>
  <si>
    <t>RE-22/5/23-04061553-7109</t>
  </si>
  <si>
    <t>RE-22/5/23-04410918-7110</t>
  </si>
  <si>
    <t>UA71080350010034182</t>
  </si>
  <si>
    <t>Руська Поляна</t>
  </si>
  <si>
    <t>CO-22/5/23-04057020-7111</t>
  </si>
  <si>
    <t>BR-22/5/23-41050131-7112</t>
  </si>
  <si>
    <t>UA12020310010078504</t>
  </si>
  <si>
    <t>Царичанка</t>
  </si>
  <si>
    <t>CO-22/5/23-04057020-7113</t>
  </si>
  <si>
    <t>BR-22/5/23-02013290-7114</t>
  </si>
  <si>
    <t>RE-22/5/23-01993150-7115</t>
  </si>
  <si>
    <t>BR-22/5/23-02013290-7116</t>
  </si>
  <si>
    <t>RE-22/5/23-04052666-7117</t>
  </si>
  <si>
    <t>BR-22/5/23-02013290-7118</t>
  </si>
  <si>
    <t>RE-22/5/23-04054889-7119</t>
  </si>
  <si>
    <t>UA32020210010016577</t>
  </si>
  <si>
    <t>Тетіїв</t>
  </si>
  <si>
    <t>BR-22/5/23-02013290-7120</t>
  </si>
  <si>
    <t>RE-22/5/23-44123741-7121</t>
  </si>
  <si>
    <t>BR-22/5/23-02013290-7122</t>
  </si>
  <si>
    <t>BR-22/5/23-03084204-7123</t>
  </si>
  <si>
    <t>BR-22/5/23-04381855-7124</t>
  </si>
  <si>
    <t>UA53060050110032061</t>
  </si>
  <si>
    <t>Книшівка</t>
  </si>
  <si>
    <t>RE-22/5/23-01993150-7125</t>
  </si>
  <si>
    <t>UA51120110320078567</t>
  </si>
  <si>
    <t>UA51120110400089717</t>
  </si>
  <si>
    <t>BR-22/5/23-04396259-7129</t>
  </si>
  <si>
    <t>UA51120110010043368</t>
  </si>
  <si>
    <t>BR-23/5/23-44035137-7131</t>
  </si>
  <si>
    <t>BR-23/5/23-43570096-7132</t>
  </si>
  <si>
    <t>BR-23/5/23-43570096-7133</t>
  </si>
  <si>
    <t>UA12140150050098929</t>
  </si>
  <si>
    <t>Веселе</t>
  </si>
  <si>
    <t>BR-23/5/23-03084204-7134</t>
  </si>
  <si>
    <t>BR-23/5/23-04056902-7135</t>
  </si>
  <si>
    <t>BR-23/5/23-04056902-7136</t>
  </si>
  <si>
    <t>CO-23/5/23-02013113-7137</t>
  </si>
  <si>
    <t>RE-23/5/23-04061725-7138</t>
  </si>
  <si>
    <t>BR-23/5/23-04056902-7140</t>
  </si>
  <si>
    <t>BR-23/5/23-04058829-7141</t>
  </si>
  <si>
    <t>RE-23/5/23-04061725-7142</t>
  </si>
  <si>
    <t>BR-23/5/23-04056902-7143</t>
  </si>
  <si>
    <t>BR-23/5/23-36068147-7144</t>
  </si>
  <si>
    <t>BR-23/5/23-04365508-7145</t>
  </si>
  <si>
    <t>UA35040170010087927</t>
  </si>
  <si>
    <t>Кетрисанівка</t>
  </si>
  <si>
    <t>BR-23/5/23-04056902-7146</t>
  </si>
  <si>
    <t>RE-23/5/23-44070496-7147</t>
  </si>
  <si>
    <t>RE-23/5/23-04056902-7148</t>
  </si>
  <si>
    <t>BR-23/5/23-04013991-7149</t>
  </si>
  <si>
    <t>UA53060190010016735</t>
  </si>
  <si>
    <t>Лохвиця</t>
  </si>
  <si>
    <t>BR-23/5/23-04056902-7150</t>
  </si>
  <si>
    <t>BR-23/5/23-04013991-7151</t>
  </si>
  <si>
    <t>BR-23/5/23- 04054323-7152</t>
  </si>
  <si>
    <t>BR-23/5/23-04408809-7153</t>
  </si>
  <si>
    <t>UA71080290010022085</t>
  </si>
  <si>
    <t>Мошни</t>
  </si>
  <si>
    <t>BR-23/5/23-40422357-7154</t>
  </si>
  <si>
    <t>CO-23/5/23-31700972-7155</t>
  </si>
  <si>
    <t>RE-23/5/23-26293407-7156</t>
  </si>
  <si>
    <t>UA68020110010097898</t>
  </si>
  <si>
    <t>Кам’янець-Подільський</t>
  </si>
  <si>
    <t>RE-23/5/23-44308884-7157</t>
  </si>
  <si>
    <t>RE-23/5/23-26293407-7158</t>
  </si>
  <si>
    <t>CO-23/5/23-23563639-7159</t>
  </si>
  <si>
    <t>RE-23/5/23-26293407-7160</t>
  </si>
  <si>
    <t>RE-23/5/23-26293407-7161</t>
  </si>
  <si>
    <t>BR-23/5/23-04408790-7162</t>
  </si>
  <si>
    <t>UA71080190030061080</t>
  </si>
  <si>
    <t>Худяки</t>
  </si>
  <si>
    <t>RE-23/5/23-40422357-7163</t>
  </si>
  <si>
    <t>CO-23/5/23-40178802-7164</t>
  </si>
  <si>
    <t>UA46100250170013638</t>
  </si>
  <si>
    <t>Липівка</t>
  </si>
  <si>
    <t>RE-23/5/23-38312568-7165</t>
  </si>
  <si>
    <t>BR-23/5/23-04396443-7166</t>
  </si>
  <si>
    <t>UA61040250010051560</t>
  </si>
  <si>
    <t>Козлів</t>
  </si>
  <si>
    <t>BR-23/5/23-39153580-7167</t>
  </si>
  <si>
    <t>BR-23/5/23-39153580-7169</t>
  </si>
  <si>
    <t>CO-23/5/23-31700972-7170</t>
  </si>
  <si>
    <t>CO-23/5/23-40289376-7171</t>
  </si>
  <si>
    <t>UA32020190010060417</t>
  </si>
  <si>
    <t>Тараща</t>
  </si>
  <si>
    <t>BR-23/5/23-04052666-7172</t>
  </si>
  <si>
    <t>RE-23/5/23-04381128-7174</t>
  </si>
  <si>
    <t>BR-23/5/23-41761455-7175</t>
  </si>
  <si>
    <t>BR-23/5/23-41761455-7176</t>
  </si>
  <si>
    <t>RE-23/5/23-04381128-7177</t>
  </si>
  <si>
    <t>RE-23/5/23-36068147-7178</t>
  </si>
  <si>
    <t>BR-23/5/23-04052666-7179</t>
  </si>
  <si>
    <t>BR-23/5/23-04325957-7180</t>
  </si>
  <si>
    <t>BR-23/5/23-38312568-7181</t>
  </si>
  <si>
    <t>RE-23/5/23-04052666-7182</t>
  </si>
  <si>
    <t>BR-23/5/23-38312568-7183</t>
  </si>
  <si>
    <t>BR-23/5/23-21157740-7184</t>
  </si>
  <si>
    <t>BR-23/5/23-38312568-7185</t>
  </si>
  <si>
    <t>CO-23/5/23-04390083-7186</t>
  </si>
  <si>
    <t>RE-23/5/23-31700972-7187</t>
  </si>
  <si>
    <t>BR-23/5/23-44075672-7188</t>
  </si>
  <si>
    <t>UA21120030010077683</t>
  </si>
  <si>
    <t>Вишково</t>
  </si>
  <si>
    <t>RE-23/5/23-31700972-7189</t>
  </si>
  <si>
    <t>BR-23/5/23-04058456-7190</t>
  </si>
  <si>
    <t>RE-23/5/23- 43976032-7191</t>
  </si>
  <si>
    <t>RE-23/5/23-31700972-7192</t>
  </si>
  <si>
    <t>BR-23/5/23-41599050-7193</t>
  </si>
  <si>
    <t>UA05020190360063958</t>
  </si>
  <si>
    <t>Скоморошки</t>
  </si>
  <si>
    <t>CO-23/5/23-04055896-7194</t>
  </si>
  <si>
    <t>BR-23/5/23-41747100-7195</t>
  </si>
  <si>
    <t>BR-23/5/23-41747100-7196</t>
  </si>
  <si>
    <t>BR-23/5/23-41747100-7197</t>
  </si>
  <si>
    <t>BR-23/5/23-41747100-7198</t>
  </si>
  <si>
    <t>RE-23/5/23-04326230-7199</t>
  </si>
  <si>
    <t>UA05020290160042765</t>
  </si>
  <si>
    <t>Приборівка</t>
  </si>
  <si>
    <t>BR-23/5/23-41747100-7200</t>
  </si>
  <si>
    <t>RE-23/5/23-26571846-7201</t>
  </si>
  <si>
    <t>BR-23/5/23-41747100-7202</t>
  </si>
  <si>
    <t>CO-23/5/23-04330007-7203</t>
  </si>
  <si>
    <t>BR-23/5/23-41747100-7204</t>
  </si>
  <si>
    <t>BR-23/5/23-41747100-7205</t>
  </si>
  <si>
    <t>BR-23/5/23-41747100-7206</t>
  </si>
  <si>
    <t>BR-23/5/23-41747100-7207</t>
  </si>
  <si>
    <t>RE-23/5/23-26571846-7208</t>
  </si>
  <si>
    <t>BR-23/5/23-41747100-7209</t>
  </si>
  <si>
    <t>UA12120110020070584</t>
  </si>
  <si>
    <t>Вербове</t>
  </si>
  <si>
    <t>EX-23/5/23-26571846-7210</t>
  </si>
  <si>
    <t>BR-23/5/23-41747100-7211</t>
  </si>
  <si>
    <t>BR-23/5/23-41747100-7212</t>
  </si>
  <si>
    <t>CO-23/5/23-04330007-7213</t>
  </si>
  <si>
    <t>BR-23/5/23-41747100-7214</t>
  </si>
  <si>
    <t>BR-23/5/23-04334755-7215</t>
  </si>
  <si>
    <t>UA07080150050053109</t>
  </si>
  <si>
    <t>RE-23/5/23-21735504-7216</t>
  </si>
  <si>
    <t>UA07060190010068509</t>
  </si>
  <si>
    <t>Ковель</t>
  </si>
  <si>
    <t>BR-23/5/23-04058491-7217</t>
  </si>
  <si>
    <t>UA61040030010016917</t>
  </si>
  <si>
    <t>Бережани</t>
  </si>
  <si>
    <t>BR-23/5/23-04055896-7219</t>
  </si>
  <si>
    <t>RE-23/5/23-04055908-7220</t>
  </si>
  <si>
    <t>UA46040070010068975</t>
  </si>
  <si>
    <t>CO-23/5/23-04330007-7221</t>
  </si>
  <si>
    <t>BR-23/5/23-04371224-7222</t>
  </si>
  <si>
    <t>UA46080170130064066</t>
  </si>
  <si>
    <t>Мшанець</t>
  </si>
  <si>
    <t>BR-23/5/23-04055908-7223</t>
  </si>
  <si>
    <t>BR-23/5/23-04395544-7224</t>
  </si>
  <si>
    <t>BR-23/5/23-04395544-7225</t>
  </si>
  <si>
    <t>UA61040270040041304</t>
  </si>
  <si>
    <t>Денисів</t>
  </si>
  <si>
    <t>BR-23/5/23-26571846-7226</t>
  </si>
  <si>
    <t>RE-23/5/23-26571846-7227</t>
  </si>
  <si>
    <t>BR-23/5/23-26571846-7228</t>
  </si>
  <si>
    <t>RE-23/5/23-26571846-7229</t>
  </si>
  <si>
    <t>RE-23/5/23-26571846-7230</t>
  </si>
  <si>
    <t>BR-24/5/23-26571846-7231</t>
  </si>
  <si>
    <t>RE-24/5/23-26571846-7232</t>
  </si>
  <si>
    <t>BR-24/5/23-26571846-7233</t>
  </si>
  <si>
    <t>RE-24/5/23-26571846-7234</t>
  </si>
  <si>
    <t>RE-24/5/23-04408809-7235</t>
  </si>
  <si>
    <t>CO-24/5/23-04364905-7236</t>
  </si>
  <si>
    <t>UA35040290010080227</t>
  </si>
  <si>
    <t>Соколівське</t>
  </si>
  <si>
    <t>BR-24/5/23-04058491-7237</t>
  </si>
  <si>
    <t>BR-24/5/23-05520750-7238</t>
  </si>
  <si>
    <t>RE-24/5/23-05520750-7239</t>
  </si>
  <si>
    <t>RE-24/5/23-04058491-7240</t>
  </si>
  <si>
    <t>CO-24/5/23-04057971-7241</t>
  </si>
  <si>
    <t>RE-24/5/23-04057971-7242</t>
  </si>
  <si>
    <t>BR-24/5/23-04054955-7243</t>
  </si>
  <si>
    <t>RE-25/5/23-04395716-7244</t>
  </si>
  <si>
    <t>UA61020110010095359</t>
  </si>
  <si>
    <t>Лопушне</t>
  </si>
  <si>
    <t>RE-25/5/23-04372187-7245</t>
  </si>
  <si>
    <t>RE-25/5/23-04058491-7246</t>
  </si>
  <si>
    <t>BR-25/5/23-26535796-7247</t>
  </si>
  <si>
    <t>BR-25/5/23-36739391-7248</t>
  </si>
  <si>
    <t>UA46120010090077465</t>
  </si>
  <si>
    <t>Жужеляни</t>
  </si>
  <si>
    <t>RE-25/5/23-36739391-7252</t>
  </si>
  <si>
    <t>UA46120010010057892</t>
  </si>
  <si>
    <t>Белз</t>
  </si>
  <si>
    <t>RE-26/5/23-04058829-7253</t>
  </si>
  <si>
    <t>BR-26/5/23-37573471-7254</t>
  </si>
  <si>
    <t>CO-26/5/23-04058829-7255</t>
  </si>
  <si>
    <t>BR-26/5/23-04058686-7256</t>
  </si>
  <si>
    <t>UA63060050170025402</t>
  </si>
  <si>
    <t>Піщанка</t>
  </si>
  <si>
    <t>RE-26/5/23-37573471-7257</t>
  </si>
  <si>
    <t>BR-26/5/23-37573471-7258</t>
  </si>
  <si>
    <t>BR-26/5/23-37573471-7259</t>
  </si>
  <si>
    <t>BR-26/5/23-04372448-7260</t>
  </si>
  <si>
    <t>RE-26/5/23-44053418-7261</t>
  </si>
  <si>
    <t>BR-26/5/23-04372448-7262</t>
  </si>
  <si>
    <t>RE-26/5/23-04370254-7263</t>
  </si>
  <si>
    <t>RE-26/5/23-44053418-7264</t>
  </si>
  <si>
    <t>BR-26/5/23-04417010-7265</t>
  </si>
  <si>
    <t>BR-26/5/23-04417010-7266</t>
  </si>
  <si>
    <t>BR-26/5/23-04417010-7267</t>
  </si>
  <si>
    <t>BR-26/5/23-04417010-7268</t>
  </si>
  <si>
    <t>BR-26/5/23-04417010-7269</t>
  </si>
  <si>
    <t>BR-26/5/23-04417010-7270</t>
  </si>
  <si>
    <t>BR-26/5/23-04417010-7271</t>
  </si>
  <si>
    <t>RE-26/5/23-04326218-7272</t>
  </si>
  <si>
    <t>UA05100130010085024</t>
  </si>
  <si>
    <t>Томашпіль</t>
  </si>
  <si>
    <t>BR-26/5/23-25891336-7273</t>
  </si>
  <si>
    <t>BR-26/5/23-25891336-7274</t>
  </si>
  <si>
    <t>BR-26/5/23-43084654-7275</t>
  </si>
  <si>
    <t>UA71080070010022760</t>
  </si>
  <si>
    <t>Бобриця</t>
  </si>
  <si>
    <t>BR-26/5/23-25891336-7276</t>
  </si>
  <si>
    <t>BR-26/5/23-43084654-7277</t>
  </si>
  <si>
    <t>BR-26/5/23-43084654-7278</t>
  </si>
  <si>
    <t>BR-26/5/23-44035137-7279</t>
  </si>
  <si>
    <t>RE-26/5/23-04381950-7280</t>
  </si>
  <si>
    <t>UA53060250010098781</t>
  </si>
  <si>
    <t>Петрівка-Роменська</t>
  </si>
  <si>
    <t>RE-26/5/23-04381950-7281</t>
  </si>
  <si>
    <t>UA53060250100033159</t>
  </si>
  <si>
    <t>Середняки</t>
  </si>
  <si>
    <t>BR-26/5/23-04053714-7282</t>
  </si>
  <si>
    <t>UA21120250170032812</t>
  </si>
  <si>
    <t>Липча</t>
  </si>
  <si>
    <t>BR-26/5/23-04053714-7283</t>
  </si>
  <si>
    <t>UA21120250100049399</t>
  </si>
  <si>
    <t>Копашново</t>
  </si>
  <si>
    <t>RE-26/5/23-04381950-7284</t>
  </si>
  <si>
    <t>RE-26/5/23-04381950-7285</t>
  </si>
  <si>
    <t>CO-26/5/23-04394846-7286</t>
  </si>
  <si>
    <t>UA61040010010041632</t>
  </si>
  <si>
    <t>Байківці</t>
  </si>
  <si>
    <t>CO-26/5/23-04394846-7287</t>
  </si>
  <si>
    <t>UA61040010030080699</t>
  </si>
  <si>
    <t>Гаї-Гречинські</t>
  </si>
  <si>
    <t>CO-26/5/23-04394846-7288</t>
  </si>
  <si>
    <t>BR-26/5/23-04394846-7289</t>
  </si>
  <si>
    <t>RE-26/5/23-04394846-7290</t>
  </si>
  <si>
    <t>RE-26/5/23-04394846-7291</t>
  </si>
  <si>
    <t>UA61040010120014011</t>
  </si>
  <si>
    <t>Стегниківці</t>
  </si>
  <si>
    <t>CO-27/5/23-04394846-7292</t>
  </si>
  <si>
    <t>RE-27/5/23-41747100-7293</t>
  </si>
  <si>
    <t>RE-27/5/23-41747100-7294</t>
  </si>
  <si>
    <t>BR-27/5/23-04062050-7295</t>
  </si>
  <si>
    <t>BR-27/5/23-04062127-7296</t>
  </si>
  <si>
    <t>CO-27/5/23-13711949-7297</t>
  </si>
  <si>
    <t>CO-27/5/23-04350168-7298</t>
  </si>
  <si>
    <t>UA21100110030049630</t>
  </si>
  <si>
    <t>Кам’яниця</t>
  </si>
  <si>
    <t>RE-27/5/23-04056842-7299</t>
  </si>
  <si>
    <t>BR-27/5/23-44114014-7300</t>
  </si>
  <si>
    <t>BR-27/5/23-26345736-7301</t>
  </si>
  <si>
    <t>BR-27/5/23-26345736-7302</t>
  </si>
  <si>
    <t>BR-27/5/23-26345736-7303</t>
  </si>
  <si>
    <t>BR-27/5/23-26345736-7304</t>
  </si>
  <si>
    <t>RE-27/5/23-31700972-7305</t>
  </si>
  <si>
    <t>RE-27/5/23-31700972-7306</t>
  </si>
  <si>
    <t>CO-28/5/23-04390202-7309</t>
  </si>
  <si>
    <t>BR-28/5/23-04408465-7310</t>
  </si>
  <si>
    <t>BR-28/5/23-26411516-7311</t>
  </si>
  <si>
    <t>UA46060210160098339</t>
  </si>
  <si>
    <t>Переможне</t>
  </si>
  <si>
    <t>RE-28/5/23-43905899-7312</t>
  </si>
  <si>
    <t>UA26040130010016074</t>
  </si>
  <si>
    <t>Дубівці</t>
  </si>
  <si>
    <t>RE-28/5/23-43997288-7313</t>
  </si>
  <si>
    <t>UA32120170010087604</t>
  </si>
  <si>
    <t>Ходосівка</t>
  </si>
  <si>
    <t>BR-28/5/23-04061725-7314</t>
  </si>
  <si>
    <t>BR-28/5/23-04350168-7315</t>
  </si>
  <si>
    <t>CO-28/5/23-43997288-7316</t>
  </si>
  <si>
    <t>BR-28/5/23-04061725-7317</t>
  </si>
  <si>
    <t>RE-28/5/23-04061725-7318</t>
  </si>
  <si>
    <t>BR-28/5/23-04410841-7319</t>
  </si>
  <si>
    <t>UA71040170010021118</t>
  </si>
  <si>
    <t>BR-28/5/23-04410841-7320</t>
  </si>
  <si>
    <t>UA71040170020037523</t>
  </si>
  <si>
    <t>Бубнівська Слобідка</t>
  </si>
  <si>
    <t>BR-28/5/23-04410841-7321</t>
  </si>
  <si>
    <t>BR-28/5/23-04410841-7322</t>
  </si>
  <si>
    <t>UA71040170030028888</t>
  </si>
  <si>
    <t>Гладківщина</t>
  </si>
  <si>
    <t>BR-28/5/23-04062050-7323</t>
  </si>
  <si>
    <t>RE-28/5/23-43981498-7324</t>
  </si>
  <si>
    <t>UA68040050010054032</t>
  </si>
  <si>
    <t>Віньківці</t>
  </si>
  <si>
    <t>RE-28/5/23-24636045-7326</t>
  </si>
  <si>
    <t>CO-28/5/23-04062179-7327</t>
  </si>
  <si>
    <t>UA73060490160032710</t>
  </si>
  <si>
    <t>Стара Жадова</t>
  </si>
  <si>
    <t>BR-28/5/23-04372448-7328</t>
  </si>
  <si>
    <t>RE-28/5/23-24636045-7329</t>
  </si>
  <si>
    <t>BR-28/5/23-38621185-7330</t>
  </si>
  <si>
    <t>RE-28/5/23-24636045-7331</t>
  </si>
  <si>
    <t>BR-29/5/23-36220643-7332</t>
  </si>
  <si>
    <t>RE-29/5/23-31700972-7333</t>
  </si>
  <si>
    <t>BR-29/5/23-04060542-7334</t>
  </si>
  <si>
    <t>RE-29/5/23-31700972-7335</t>
  </si>
  <si>
    <t>RE-29/5/23-31700972-7336</t>
  </si>
  <si>
    <t>RE-29/5/23-31700972-7337</t>
  </si>
  <si>
    <t>RE-29/5/23-31700972-7338</t>
  </si>
  <si>
    <t>RE-29/5/23-31700972-7339</t>
  </si>
  <si>
    <t>BR-29/5/23-04060542-7340</t>
  </si>
  <si>
    <t>RE-29/5/23-31700972-7341</t>
  </si>
  <si>
    <t>RE-29/5/23-31700972-7342</t>
  </si>
  <si>
    <t>RE-29/5/23-31700972-7343</t>
  </si>
  <si>
    <t>RE-29/5/23-04057971-7344</t>
  </si>
  <si>
    <t>CO-29/5/23-04359620-7345</t>
  </si>
  <si>
    <t>BR-29/5/23-02013290-7346</t>
  </si>
  <si>
    <t>RE-29/5/23-04326230-7347</t>
  </si>
  <si>
    <t>RE-29/5/23-04326230-7348</t>
  </si>
  <si>
    <t>UA05020290070055862</t>
  </si>
  <si>
    <t>Козинці</t>
  </si>
  <si>
    <t>RE-29/5/23-04326230-7349</t>
  </si>
  <si>
    <t>BR-29/5/23-04326230-7350</t>
  </si>
  <si>
    <t>RE-29/5/23-21467647-7352</t>
  </si>
  <si>
    <t>BR-29/5/23-05517729-7353</t>
  </si>
  <si>
    <t>RE-29/5/23-05517729-7354</t>
  </si>
  <si>
    <t>BR-29/5/23-05517729-7355</t>
  </si>
  <si>
    <t>BR-29/5/23-05517729-7356</t>
  </si>
  <si>
    <t>RE-30/5/23-26506412-7357</t>
  </si>
  <si>
    <t>RE-30/5/23-04326589-7358</t>
  </si>
  <si>
    <t>BR-30/5/23-20628456-7359</t>
  </si>
  <si>
    <t>UA32120130190041234</t>
  </si>
  <si>
    <t>Стайки</t>
  </si>
  <si>
    <t>RE-30/5/23-24906248-7360</t>
  </si>
  <si>
    <t>UA23060130010016800</t>
  </si>
  <si>
    <t>Матвіївка</t>
  </si>
  <si>
    <t>RE-30/5/23-26506412-7361</t>
  </si>
  <si>
    <t>RE-30/5/23-26506412-7362</t>
  </si>
  <si>
    <t>BR-30/5/23-04528425-7363</t>
  </si>
  <si>
    <t>RE-30/5/23-31700972-7364</t>
  </si>
  <si>
    <t>CO-30/5/23- 04061978-7365</t>
  </si>
  <si>
    <t>BR-2/6/23- 04058628-7366</t>
  </si>
  <si>
    <t>BR-2/6/23- 04058628-7367</t>
  </si>
  <si>
    <t>BR-2/6/23- 04058628-7368</t>
  </si>
  <si>
    <t>BR-2/6/23- 04058628-7369</t>
  </si>
  <si>
    <t>BR-3/6/23-02013260-7370</t>
  </si>
  <si>
    <t>BR-3/6/23-02013260-7371</t>
  </si>
  <si>
    <t>BR-3/6/23-02013260-7372</t>
  </si>
  <si>
    <t>RE-3/6/23-03328681-7373</t>
  </si>
  <si>
    <t>BR-3/6/23-03328681-7374</t>
  </si>
  <si>
    <t>BR-3/6/23-03328681-7375</t>
  </si>
  <si>
    <t>CO-3/6/23- 04061978-7376</t>
  </si>
  <si>
    <t>RE-3/6/23-04376162-7377</t>
  </si>
  <si>
    <t>UA48040190010081999</t>
  </si>
  <si>
    <t>CO-3/6/23-04054903-7378</t>
  </si>
  <si>
    <t>RS-3/6/23-03365854-7379</t>
  </si>
  <si>
    <t>RE-3/6/23-04405774-7380</t>
  </si>
  <si>
    <t>UA68040450470051597</t>
  </si>
  <si>
    <t>Святець</t>
  </si>
  <si>
    <t>RE-3/6/23-31325005-7381</t>
  </si>
  <si>
    <t>CO-3/6/23-04014080-7382</t>
  </si>
  <si>
    <t>RE-3/6/23-31325005-7383</t>
  </si>
  <si>
    <t>UA05060010650011955</t>
  </si>
  <si>
    <t>RE-4/6/23-31325005-7384</t>
  </si>
  <si>
    <t>UA05020250010092635</t>
  </si>
  <si>
    <t>Сутиски</t>
  </si>
  <si>
    <t>BR-4/6/23-04367217-7385</t>
  </si>
  <si>
    <t>BR-4/6/23-04349633-7386</t>
  </si>
  <si>
    <t>BR-4/6/23-26201641-7387</t>
  </si>
  <si>
    <t>BR-4/6/23-04381938-7388</t>
  </si>
  <si>
    <t>UA53060210010056848</t>
  </si>
  <si>
    <t>Лютенька</t>
  </si>
  <si>
    <t>CO-4/6/23-04062205-7389</t>
  </si>
  <si>
    <t>RS-4/6/23-41565791-7391</t>
  </si>
  <si>
    <t>BR-4/6/23-38503185-7392</t>
  </si>
  <si>
    <t>CO-4/6/23-41565791-7393</t>
  </si>
  <si>
    <t>BR-4/6/23-26201641-7394</t>
  </si>
  <si>
    <t>RE-4/6/23- 04061978-7396</t>
  </si>
  <si>
    <t>BR-4/6/23-26201641-7397</t>
  </si>
  <si>
    <t>BR-4/6/23-26201641-7398</t>
  </si>
  <si>
    <t>RE-4/6/23-04359991-7399</t>
  </si>
  <si>
    <t>BR-4/6/23- 04058628-7400</t>
  </si>
  <si>
    <t>BR-4/6/23- 04058628-7401</t>
  </si>
  <si>
    <t>BR-4/6/23- 04058628-7402</t>
  </si>
  <si>
    <t>BR-4/6/23- 04058628-7403</t>
  </si>
  <si>
    <t>BR-4/6/23-40289376-7404</t>
  </si>
  <si>
    <t>CO-4/6/23-05517729-7405</t>
  </si>
  <si>
    <t>RE-4/6/23-04412509-7406</t>
  </si>
  <si>
    <t>RE-4/6/23-41066102-7407</t>
  </si>
  <si>
    <t>RE-4/6/23-41066102-7408</t>
  </si>
  <si>
    <t>BR-4/6/23-41080695-7409</t>
  </si>
  <si>
    <t>UA74060010370049239</t>
  </si>
  <si>
    <t>Риботин</t>
  </si>
  <si>
    <t>BR-4/6/23-04351452-7410</t>
  </si>
  <si>
    <t>UA21060070020094987</t>
  </si>
  <si>
    <t>Кваси</t>
  </si>
  <si>
    <t>RE-4/6/23-40204093-7411</t>
  </si>
  <si>
    <t>BR-4/6/23-04412426-7412</t>
  </si>
  <si>
    <t>RE-4/6/23-34227893-7413</t>
  </si>
  <si>
    <t>BR-4/6/23-04351452-7414</t>
  </si>
  <si>
    <t>BR-4/6/23-04351452-7415</t>
  </si>
  <si>
    <t>BR-4/6/23-04415235-7416</t>
  </si>
  <si>
    <t>UA74100370010042808</t>
  </si>
  <si>
    <t>Тупичів</t>
  </si>
  <si>
    <t>BR-4/6/23-04363662-7417</t>
  </si>
  <si>
    <t>BR-4/6/23-02142299-7418</t>
  </si>
  <si>
    <t>BR-4/6/23-04412395-7419</t>
  </si>
  <si>
    <t>UA74040130010044564</t>
  </si>
  <si>
    <t>BR-4/6/23-04415235-7420</t>
  </si>
  <si>
    <t>RE-4/6/23-04412395-7421</t>
  </si>
  <si>
    <t>BR-4/6/23-04061754-7422</t>
  </si>
  <si>
    <t>UA74100310010010586</t>
  </si>
  <si>
    <t>Остер</t>
  </si>
  <si>
    <t>BR-4/6/23-03364234-7423</t>
  </si>
  <si>
    <t>RE-4/6/23-04415258-7424</t>
  </si>
  <si>
    <t>CO-4/6/23-24217709-7425</t>
  </si>
  <si>
    <t>RE-4/6/23-04349550-7426</t>
  </si>
  <si>
    <t>CO-4/6/23-04414313-7427</t>
  </si>
  <si>
    <t>UA74040090010096844</t>
  </si>
  <si>
    <t>Вертіївка</t>
  </si>
  <si>
    <t>BR-4/6/23-44970581-7428</t>
  </si>
  <si>
    <t>BR-4/6/23-04053766-7429</t>
  </si>
  <si>
    <t>CO-4/6/23-24217709-7430</t>
  </si>
  <si>
    <t>UA32100070040094964</t>
  </si>
  <si>
    <t>Старі Петрівці</t>
  </si>
  <si>
    <t>RE-4/6/23-44970581-7431</t>
  </si>
  <si>
    <t>BR-4/6/23-26136777-7432</t>
  </si>
  <si>
    <t>RE-5/6/23-04362183-7433</t>
  </si>
  <si>
    <t>UA32080190140019015</t>
  </si>
  <si>
    <t>BR-5/6/23-42731552-7434</t>
  </si>
  <si>
    <t>BR-5/6/23-42787076-7435</t>
  </si>
  <si>
    <t>BR-5/6/23-04415235-7436</t>
  </si>
  <si>
    <t>BR-5/6/23-03364234-7437</t>
  </si>
  <si>
    <t>BR-5/6/23-04061748-7438</t>
  </si>
  <si>
    <t>UA74080030010061043</t>
  </si>
  <si>
    <t>Ічня</t>
  </si>
  <si>
    <t>BR-5/6/23-04415235-7439</t>
  </si>
  <si>
    <t>BR-5/6/23-41054026-7440</t>
  </si>
  <si>
    <t>RE-5/6/23-04412432-7441</t>
  </si>
  <si>
    <t>UA74100210010020106</t>
  </si>
  <si>
    <t>Куликівка</t>
  </si>
  <si>
    <t>BR-5/6/23-04413360-7442</t>
  </si>
  <si>
    <t>UA74100170010024893</t>
  </si>
  <si>
    <t>Кіпті</t>
  </si>
  <si>
    <t>BR-5/6/23-41054026-7443</t>
  </si>
  <si>
    <t>BR-5/6/23-41054026-7444</t>
  </si>
  <si>
    <t>BR-5/6/23-04413360-7445</t>
  </si>
  <si>
    <t>UA74100170160087381</t>
  </si>
  <si>
    <t>Хрещате</t>
  </si>
  <si>
    <t>RE-5/6/23-04061754-7446</t>
  </si>
  <si>
    <t>BR-5/6/23-38312568-7447</t>
  </si>
  <si>
    <t>BR-5/6/23-38312568-7448</t>
  </si>
  <si>
    <t>BR-5/6/23-41054026-7449</t>
  </si>
  <si>
    <t>BR-5/6/23-38312568-7450</t>
  </si>
  <si>
    <t>BR-5/6/23-41054026-7451</t>
  </si>
  <si>
    <t>BR-5/6/23-38312568-7452</t>
  </si>
  <si>
    <t>CO-5/6/23-04414313-7453</t>
  </si>
  <si>
    <t>BR-5/6/23-41054026-7454</t>
  </si>
  <si>
    <t>CO-5/6/23-04414313-7455</t>
  </si>
  <si>
    <t>CO-5/6/23-04414313-7456</t>
  </si>
  <si>
    <t>BR-5/6/23-01998443-7457</t>
  </si>
  <si>
    <t>CO-5/6/23-04414313-7458</t>
  </si>
  <si>
    <t>CO-5/6/23-04057600-7459</t>
  </si>
  <si>
    <t>RE-5/6/23-04057600-7460</t>
  </si>
  <si>
    <t>BR-5/6/23-04413360-7461</t>
  </si>
  <si>
    <t>BR-5/6/23-04413360-7462</t>
  </si>
  <si>
    <t>UA74100170190082507</t>
  </si>
  <si>
    <t>Прогрес</t>
  </si>
  <si>
    <t>CO-5/6/23-04057600-7463</t>
  </si>
  <si>
    <t>RE-5/6/23-41054026-7464</t>
  </si>
  <si>
    <t>BR-5/6/23-01986546-7465</t>
  </si>
  <si>
    <t>RE-5/6/23-37271824-7466</t>
  </si>
  <si>
    <t>EX-5/6/23-04058491-7467</t>
  </si>
  <si>
    <t>UA01020010020030666</t>
  </si>
  <si>
    <t>Сонячний</t>
  </si>
  <si>
    <t>CO-5/6/23-04413360-7468</t>
  </si>
  <si>
    <t>RE-5/6/23-41066102-7469</t>
  </si>
  <si>
    <t>UA53060310110029349</t>
  </si>
  <si>
    <t>Розбишівка</t>
  </si>
  <si>
    <t>RE-5/6/23-04057600-7470</t>
  </si>
  <si>
    <t>CO-5/6/23-04412521-7471</t>
  </si>
  <si>
    <t>UA74080110010079684</t>
  </si>
  <si>
    <t>Парафіївка</t>
  </si>
  <si>
    <t>RE-5/6/23-04057600-7472</t>
  </si>
  <si>
    <t>CO-5/6/23-04412521-7473</t>
  </si>
  <si>
    <t>UA74080110090062781</t>
  </si>
  <si>
    <t>Іваниця</t>
  </si>
  <si>
    <t>BR-5/6/23-365417721-7474</t>
  </si>
  <si>
    <t>BR-5/6/23-365417721-7475</t>
  </si>
  <si>
    <t>BR-5/6/23-01986546-7476</t>
  </si>
  <si>
    <t>BR-5/6/23-04417010-7477</t>
  </si>
  <si>
    <t>CO-5/6/23-04014246-7478</t>
  </si>
  <si>
    <t>UA74040030110039004</t>
  </si>
  <si>
    <t>BR-5/6/23-04417010-7479</t>
  </si>
  <si>
    <t>UA73040030030059169</t>
  </si>
  <si>
    <t>Бернове</t>
  </si>
  <si>
    <t>BR-5/6/23-43356036-7480</t>
  </si>
  <si>
    <t>UA59060070010030190</t>
  </si>
  <si>
    <t>Липова Долина</t>
  </si>
  <si>
    <t>BR-5/6/23-04350910-7481</t>
  </si>
  <si>
    <t>BR-5/6/23-01986173-7482</t>
  </si>
  <si>
    <t>RE-5/6/23-04061984-7483</t>
  </si>
  <si>
    <t>UA74040290010030247</t>
  </si>
  <si>
    <t>Носівка</t>
  </si>
  <si>
    <t>CO-5/6/23-04350910-7484</t>
  </si>
  <si>
    <t>BR-5/6/23-00022467-7486</t>
  </si>
  <si>
    <t>BR-5/6/23-00022467-7488</t>
  </si>
  <si>
    <t>BR-5/6/23-00022467-7489</t>
  </si>
  <si>
    <t>BR-5/6/23-00022467-7490</t>
  </si>
  <si>
    <t>BR-5/6/23-01982896-7491</t>
  </si>
  <si>
    <t>UA07080070010026475</t>
  </si>
  <si>
    <t>Горохів</t>
  </si>
  <si>
    <t>BR-5/6/23-00022467-7492</t>
  </si>
  <si>
    <t>CO-5/6/23-04358508-7493</t>
  </si>
  <si>
    <t>BR-5/6/23-04415258-7494</t>
  </si>
  <si>
    <t>RE-5/6/23-43723542-7495</t>
  </si>
  <si>
    <t>BR-5/6/23-14233274-7496</t>
  </si>
  <si>
    <t>RE-5/6/23-14233274-7497</t>
  </si>
  <si>
    <t>RE-5/6/23-04058829-7500</t>
  </si>
  <si>
    <t>RE-5/6/23-04058829-7501</t>
  </si>
  <si>
    <t>RE-5/6/23-01986397-7502</t>
  </si>
  <si>
    <t>BR-6/6/23-26201641-7503</t>
  </si>
  <si>
    <t>RE-6/6/23-04061725-7504</t>
  </si>
  <si>
    <t>RE-6/6/23-03358222-7505</t>
  </si>
  <si>
    <t>BR-6/6/23-14217826-7506</t>
  </si>
  <si>
    <t>RE-6/6/23-02013290-7507</t>
  </si>
  <si>
    <t>BR-6/6/23-04056019-7508</t>
  </si>
  <si>
    <t>UA46080210010061725</t>
  </si>
  <si>
    <t>Хирів</t>
  </si>
  <si>
    <t>BR-6/6/23-02013290-7509</t>
  </si>
  <si>
    <t>BR-6/6/23-02013290-7511</t>
  </si>
  <si>
    <t>UA74100270190086965</t>
  </si>
  <si>
    <t>Халявин</t>
  </si>
  <si>
    <t>BR-6/6/23-04413360-7512</t>
  </si>
  <si>
    <t>UA74100170170010338</t>
  </si>
  <si>
    <t>Чемер</t>
  </si>
  <si>
    <t>BR-6/6/23-02013290-7513</t>
  </si>
  <si>
    <t>BR-6/6/23-03072595-7514</t>
  </si>
  <si>
    <t>BR-6/6/23-02013290-7515</t>
  </si>
  <si>
    <t>BR-6/6/23-03358222-7516</t>
  </si>
  <si>
    <t>BR-6/6/23-02013290-7517</t>
  </si>
  <si>
    <t>BR-6/6/23-37862122-7518</t>
  </si>
  <si>
    <t>BR-6/6/23-04413360-7519</t>
  </si>
  <si>
    <t>RE-6/6/23-04415235-7520</t>
  </si>
  <si>
    <t>UA74100370050084854</t>
  </si>
  <si>
    <t>Вихвостів</t>
  </si>
  <si>
    <t>BR-6/6/23-01987037-7521</t>
  </si>
  <si>
    <t>RE-6/6/23-04415235-7522</t>
  </si>
  <si>
    <t>BR-6/6/23-04056019-7523</t>
  </si>
  <si>
    <t>BR-6/6/23-03358222-7524</t>
  </si>
  <si>
    <t>RE-6/6/23-26201641-7525</t>
  </si>
  <si>
    <t>BR-6/6/23-04413360-7526</t>
  </si>
  <si>
    <t>BR-6/6/23-04056019-7527</t>
  </si>
  <si>
    <t>BR-6/6/23-03358222-7528</t>
  </si>
  <si>
    <t>BR-6/6/23-04056019-7529</t>
  </si>
  <si>
    <t>UA46080210180075922</t>
  </si>
  <si>
    <t>Скелівка</t>
  </si>
  <si>
    <t>BR-6/6/23-04056019-7530</t>
  </si>
  <si>
    <t>UA46080210160015018</t>
  </si>
  <si>
    <t>Поляна</t>
  </si>
  <si>
    <t>BR-6/6/23-04056019-7531</t>
  </si>
  <si>
    <t>RE-6/6/23-44214498-7532</t>
  </si>
  <si>
    <t>UA14120090010038661</t>
  </si>
  <si>
    <t>Краматорськ</t>
  </si>
  <si>
    <t>BR-6/6/23-41276221-7533</t>
  </si>
  <si>
    <t>UA53060070010056575</t>
  </si>
  <si>
    <t>Великі Сорочинці</t>
  </si>
  <si>
    <t>RE-6/6/23-03358222-7534</t>
  </si>
  <si>
    <t>RE-6/6/23-41066102-7535</t>
  </si>
  <si>
    <t>CO-6/6/23-03358222-7536</t>
  </si>
  <si>
    <t>BR-6/6/23-44106333-7537</t>
  </si>
  <si>
    <t>RE-6/6/23-44214498-7538</t>
  </si>
  <si>
    <t>BR-6/6/23-03364234-7540</t>
  </si>
  <si>
    <t>RE-6/6/23-01986397-7541</t>
  </si>
  <si>
    <t>BR-6/6/23-44106333-7542</t>
  </si>
  <si>
    <t>UA21060030060027636</t>
  </si>
  <si>
    <t>Луг</t>
  </si>
  <si>
    <t>BR-6/6/23-02013290-7543</t>
  </si>
  <si>
    <t>CO-6/6/23-24559947-7544</t>
  </si>
  <si>
    <t>RE-6/6/23-02013290-7545</t>
  </si>
  <si>
    <t>CO-6/6/23-35443553-7546</t>
  </si>
  <si>
    <t>UA21120130090077969</t>
  </si>
  <si>
    <t>Ільниця</t>
  </si>
  <si>
    <t>BR-6/6/23-01986233-7547</t>
  </si>
  <si>
    <t>CO-6/6/23-25165950-7548</t>
  </si>
  <si>
    <t>BR-6/6/23-40478970-7549</t>
  </si>
  <si>
    <t>BR-6/6/23-04413360-7550</t>
  </si>
  <si>
    <t>CO-6/6/23-35443553-7551</t>
  </si>
  <si>
    <t>RE-6/6/23-31619337-7552</t>
  </si>
  <si>
    <t>RE-6/6/23-04390222-7553</t>
  </si>
  <si>
    <t>UA59100190010090128</t>
  </si>
  <si>
    <t>CO-6/6/23-31619337-7554</t>
  </si>
  <si>
    <t>RE-6/6/23-41832693-7555</t>
  </si>
  <si>
    <t>UA74060070010010511</t>
  </si>
  <si>
    <t>Семенівка</t>
  </si>
  <si>
    <t>BR-6/6/23-01993581-7556</t>
  </si>
  <si>
    <t>CO-6/6/23-04061777-7557</t>
  </si>
  <si>
    <t>BR-6/6/23-02013260-7558</t>
  </si>
  <si>
    <t>RE-6/6/23-04412567-7559</t>
  </si>
  <si>
    <t>UA74060050010088781</t>
  </si>
  <si>
    <t>Понорниця</t>
  </si>
  <si>
    <t>BR-6/6/23-02013260-7560</t>
  </si>
  <si>
    <t>BR-6/6/23-36220643-7561</t>
  </si>
  <si>
    <t>BR-6/6/23-40478970-7562</t>
  </si>
  <si>
    <t>CO-6/6/23-04061777-7563</t>
  </si>
  <si>
    <t>BR-6/6/23-37573094-7564</t>
  </si>
  <si>
    <t>BR-6/6/23-41912705-7565</t>
  </si>
  <si>
    <t>UA21120130010065349</t>
  </si>
  <si>
    <t>Іршава</t>
  </si>
  <si>
    <t>BR-6/6/23-37573094-7566</t>
  </si>
  <si>
    <t>BR-6/6/23-37573094-7567</t>
  </si>
  <si>
    <t>BR-6/6/23-37573094-7568</t>
  </si>
  <si>
    <t>BR-6/6/23-41830654-7569</t>
  </si>
  <si>
    <t>UA53060290030099345</t>
  </si>
  <si>
    <t>Вирішальне</t>
  </si>
  <si>
    <t>BR-6/6/23-37573094-7570</t>
  </si>
  <si>
    <t>BR-6/6/23-37573094-7571</t>
  </si>
  <si>
    <t>BR-6/6/23-02142299-7572</t>
  </si>
  <si>
    <t>BR-6/6/23-37573094-7573</t>
  </si>
  <si>
    <t>BR-6/6/23-37573094-7574</t>
  </si>
  <si>
    <t>BR-6/6/23-37573094-7575</t>
  </si>
  <si>
    <t>BR-6/6/23-37573094-7576</t>
  </si>
  <si>
    <t>CO-6/6/23-35443553-7577</t>
  </si>
  <si>
    <t>BR-6/6/23-37573094-7578</t>
  </si>
  <si>
    <t>RE-6/6/23-04412432-7579</t>
  </si>
  <si>
    <t>BR-6/6/23-37573094-7580</t>
  </si>
  <si>
    <t>BR-6/6/23-37573094-7581</t>
  </si>
  <si>
    <t>BR-6/6/23-37573094-7582</t>
  </si>
  <si>
    <t>BR-6/6/23-36220643-7583</t>
  </si>
  <si>
    <t>BR-6/6/23-37573094-7584</t>
  </si>
  <si>
    <t>BR-6/6/23-37573094-7586</t>
  </si>
  <si>
    <t>BR-6/6/23-36220643-7587</t>
  </si>
  <si>
    <t>BR-6/6/23-37573094-7588</t>
  </si>
  <si>
    <t>BR-6/6/23-40478970-7589</t>
  </si>
  <si>
    <t>BR-6/6/23-37573094-7590</t>
  </si>
  <si>
    <t>BR-6/6/23-04061731-7591</t>
  </si>
  <si>
    <t>UA74100050010035827</t>
  </si>
  <si>
    <t>Городня</t>
  </si>
  <si>
    <t>BR-6/6/23-37573094-7592</t>
  </si>
  <si>
    <t>BR-6/6/23-37573094-7593</t>
  </si>
  <si>
    <t>BR-6/6/23-01986233-7594</t>
  </si>
  <si>
    <t>RE-6/6/23- 04061978-7595</t>
  </si>
  <si>
    <t>BR-6/6/23-37573094-7596</t>
  </si>
  <si>
    <t>BR-6/6/23-37573094-7597</t>
  </si>
  <si>
    <t>BR-6/6/23-04412567-7598</t>
  </si>
  <si>
    <t>BR-6/6/23-37573094-7599</t>
  </si>
  <si>
    <t>BR-6/6/23-37573094-7600</t>
  </si>
  <si>
    <t>BR-6/6/23-37573094-7601</t>
  </si>
  <si>
    <t>BR-6/6/23-03358222-7602</t>
  </si>
  <si>
    <t>UA74100130020023961</t>
  </si>
  <si>
    <t>Гущин</t>
  </si>
  <si>
    <t>BR-6/6/23-37573094-7603</t>
  </si>
  <si>
    <t>RE-6/6/23-41830654-7604</t>
  </si>
  <si>
    <t>UA53060290090030858</t>
  </si>
  <si>
    <t>Ісківці</t>
  </si>
  <si>
    <t>BR-6/6/23-37573094-7605</t>
  </si>
  <si>
    <t>BR-6/6/23-03358222-7606</t>
  </si>
  <si>
    <t>BR-6/6/23-37573094-7607</t>
  </si>
  <si>
    <t>BR-6/6/23-37573094-7608</t>
  </si>
  <si>
    <t>BR-6/6/23-37573094-7609</t>
  </si>
  <si>
    <t>BR-6/6/23-37573094-7610</t>
  </si>
  <si>
    <t>BR-6/6/23-37573094-7611</t>
  </si>
  <si>
    <t>BR-6/6/23-40478970-7612</t>
  </si>
  <si>
    <t>BR-6/6/23-37573094-7613</t>
  </si>
  <si>
    <t>BR-6/6/23-04355601-7614</t>
  </si>
  <si>
    <t>UA26080250010021531</t>
  </si>
  <si>
    <t>Чернелиця</t>
  </si>
  <si>
    <t>BR-6/6/23- 38368427-7615</t>
  </si>
  <si>
    <t>BR-6/6/23-37573094-7616</t>
  </si>
  <si>
    <t>BR-6/6/23-37573094-7617</t>
  </si>
  <si>
    <t>BR-6/6/23-37573094-7618</t>
  </si>
  <si>
    <t>BR-6/6/23-37573094-7619</t>
  </si>
  <si>
    <t>RE-6/6/23-04054151-7620</t>
  </si>
  <si>
    <t>BR-6/6/23-37573094-7621</t>
  </si>
  <si>
    <t>BR-6/6/23-04054151-7622</t>
  </si>
  <si>
    <t>RE-6/6/23-04054151-7623</t>
  </si>
  <si>
    <t>BR-6/6/23-04054151-7624</t>
  </si>
  <si>
    <t>RE-6/6/23-04054151-7625</t>
  </si>
  <si>
    <t>BR-6/6/23-43961199-7626</t>
  </si>
  <si>
    <t>UA53060130010028447</t>
  </si>
  <si>
    <t>Заводське</t>
  </si>
  <si>
    <t>CO-6/6/23-04054151-7627</t>
  </si>
  <si>
    <t>BR-6/6/23-04054151-7628</t>
  </si>
  <si>
    <t>RE-6/6/23-04054151-7629</t>
  </si>
  <si>
    <t>BR-6/6/23-40478970-7630</t>
  </si>
  <si>
    <t>BR-6/6/23-40478970-7631</t>
  </si>
  <si>
    <t>BR-6/6/23-37573094-7632</t>
  </si>
  <si>
    <t>BR-6/6/23-37573094-7633</t>
  </si>
  <si>
    <t>BR-6/6/23-37573094-7634</t>
  </si>
  <si>
    <t>BR-6/6/23-37573094-7635</t>
  </si>
  <si>
    <t>BR-6/6/23-37573094-7636</t>
  </si>
  <si>
    <t>BR-6/6/23-37573094-7637</t>
  </si>
  <si>
    <t>BR-6/6/23-37573094-7638</t>
  </si>
  <si>
    <t>BR-6/6/23-37573094-7639</t>
  </si>
  <si>
    <t>BR-6/6/23-37573094-7640</t>
  </si>
  <si>
    <t>BR-6/6/23-37573094-7641</t>
  </si>
  <si>
    <t>BR-6/6/23-37573094-7642</t>
  </si>
  <si>
    <t>BR-6/6/23-37573094-7643</t>
  </si>
  <si>
    <t>BR-6/6/23-40478970-7644</t>
  </si>
  <si>
    <t>BR-6/6/23-37573094-7645</t>
  </si>
  <si>
    <t>BR-6/6/23-37573094-7646</t>
  </si>
  <si>
    <t>BR-6/6/23-37573094-7647</t>
  </si>
  <si>
    <t>BR-6/6/23-37573094-7648</t>
  </si>
  <si>
    <t>BR-6/6/23-37573094-7649</t>
  </si>
  <si>
    <t>BR-6/6/23-37573094-7650</t>
  </si>
  <si>
    <t>BR-6/6/23-37573094-7651</t>
  </si>
  <si>
    <t>BR-6/6/23-37573094-7652</t>
  </si>
  <si>
    <t>BR-6/6/23-37573094-7653</t>
  </si>
  <si>
    <t>BR-6/6/23-37573094-7654</t>
  </si>
  <si>
    <t>BR-6/6/23-37573094-7655</t>
  </si>
  <si>
    <t>BR-6/6/23-37573094-7656</t>
  </si>
  <si>
    <t>BR-6/6/23-37573094-7657</t>
  </si>
  <si>
    <t>BR-6/6/23-37573094-7658</t>
  </si>
  <si>
    <t>BR-6/6/23-37573094-7659</t>
  </si>
  <si>
    <t>BR-6/6/23-37573094-7660</t>
  </si>
  <si>
    <t>BR-6/6/23-37573094-7661</t>
  </si>
  <si>
    <t>BR-6/6/23-37573094-7662</t>
  </si>
  <si>
    <t>RE-6/6/23-44970581-7663</t>
  </si>
  <si>
    <t>BR-6/6/23-04412432-7664</t>
  </si>
  <si>
    <t>BR-6/6/23-37573094-7665</t>
  </si>
  <si>
    <t>BR-6/6/23-37573094-7666</t>
  </si>
  <si>
    <t>RE-6/6/23-37573094-7667</t>
  </si>
  <si>
    <t>RE-6/6/23-37573094-7668</t>
  </si>
  <si>
    <t>RE-6/6/23-37573094-7669</t>
  </si>
  <si>
    <t>RE-6/6/23-37573094-7670</t>
  </si>
  <si>
    <t>CO-6/6/23-44970581-7671</t>
  </si>
  <si>
    <t>RE-6/6/23-37573094-7672</t>
  </si>
  <si>
    <t>RE-6/6/23-37573094-7673</t>
  </si>
  <si>
    <t>RE-6/6/23-37573094-7674</t>
  </si>
  <si>
    <t>RE-6/6/23-37573094-7675</t>
  </si>
  <si>
    <t>RE-6/6/23-37573094-7676</t>
  </si>
  <si>
    <t>RE-6/6/23-37573094-7677</t>
  </si>
  <si>
    <t>RE-6/6/23-37573094-7678</t>
  </si>
  <si>
    <t>RE-6/6/23-37573094-7679</t>
  </si>
  <si>
    <t>CO-6/6/23-02147351-7680</t>
  </si>
  <si>
    <t>RE-6/6/23-37573094-7681</t>
  </si>
  <si>
    <t>RE-6/6/23-37573094-7682</t>
  </si>
  <si>
    <t>RE-6/6/23-37573094-7683</t>
  </si>
  <si>
    <t>RE-6/6/23-37573094-7684</t>
  </si>
  <si>
    <t>RE-6/6/23-37573094-7685</t>
  </si>
  <si>
    <t>RE-6/6/23-37573094-7686</t>
  </si>
  <si>
    <t>RE-6/6/23-37573094-7687</t>
  </si>
  <si>
    <t>CO-6/6/23-03344102-7688</t>
  </si>
  <si>
    <t>BR-6/6/23-03344102-7689</t>
  </si>
  <si>
    <t>BR-6/6/23-03344102-7690</t>
  </si>
  <si>
    <t>BR-6/6/23-03344102-7691</t>
  </si>
  <si>
    <t>BR-6/6/23-03344102-7692</t>
  </si>
  <si>
    <t>BR-6/6/23-03344102-7693</t>
  </si>
  <si>
    <t>BR-6/6/23-03344102-7694</t>
  </si>
  <si>
    <t>BR-6/6/23-03344102-7695</t>
  </si>
  <si>
    <t>RE-7/6/23-04394875-7696</t>
  </si>
  <si>
    <t>UA61040110010023165</t>
  </si>
  <si>
    <t>Великі Гаї</t>
  </si>
  <si>
    <t>RE-7/6/23-04057327-7697</t>
  </si>
  <si>
    <t>RS-7/6/23-20410119-7698</t>
  </si>
  <si>
    <t>UA18020010010097402</t>
  </si>
  <si>
    <t>Андрушівка</t>
  </si>
  <si>
    <t>BR-7/6/23-04348786-7699</t>
  </si>
  <si>
    <t>RE-7/6/23-33967566-7700</t>
  </si>
  <si>
    <t>BR-7/6/23-02006277-7701</t>
  </si>
  <si>
    <t>UA74100190010032782</t>
  </si>
  <si>
    <t>Козелець</t>
  </si>
  <si>
    <t>BR-7/6/23-04355160-7702</t>
  </si>
  <si>
    <t>UA26060150100022164</t>
  </si>
  <si>
    <t>Цінева</t>
  </si>
  <si>
    <t>BR-7/6/23-33513644-7703</t>
  </si>
  <si>
    <t>BR-7/6/23-02006277-7704</t>
  </si>
  <si>
    <t>BR-7/6/23-05266346-7705</t>
  </si>
  <si>
    <t>BR-7/6/23-26479282-7706</t>
  </si>
  <si>
    <t>BR-7/6/23-05266369-7707</t>
  </si>
  <si>
    <t>CO-7/6/23-20410444-7708</t>
  </si>
  <si>
    <t>UA18020010200076695</t>
  </si>
  <si>
    <t>Нехворощ</t>
  </si>
  <si>
    <t>RE-7/6/23-04058686-7709</t>
  </si>
  <si>
    <t>RE-7/6/23-04058686-7710</t>
  </si>
  <si>
    <t>UA63060050010042407</t>
  </si>
  <si>
    <t>Красноград</t>
  </si>
  <si>
    <t>BR-7/6/23-43961199-7711</t>
  </si>
  <si>
    <t>BR-7/6/23-40478970-7712</t>
  </si>
  <si>
    <t>BR-7/6/23-36220643-7713</t>
  </si>
  <si>
    <t>RE-7/6/23-04058686-7714</t>
  </si>
  <si>
    <t>CO-7/6/23-20408281-7715</t>
  </si>
  <si>
    <t>UA18020010040022893</t>
  </si>
  <si>
    <t>Бровки Перші</t>
  </si>
  <si>
    <t>RE-7/6/23-43961199-7716</t>
  </si>
  <si>
    <t>BR-7/6/23-05265826-7717</t>
  </si>
  <si>
    <t>CO-7/6/23-05517729-7718</t>
  </si>
  <si>
    <t>BR-7/6/23-04057304-7719</t>
  </si>
  <si>
    <t>UA53080130400092898</t>
  </si>
  <si>
    <t>Орлик</t>
  </si>
  <si>
    <t>BR-7/6/23-36220643-7720</t>
  </si>
  <si>
    <t>BR-7/6/23-04062096-7721</t>
  </si>
  <si>
    <t>UA73020090070085579</t>
  </si>
  <si>
    <t>Мілієве</t>
  </si>
  <si>
    <t>RE-7/6/23-02143206-7722</t>
  </si>
  <si>
    <t>CO-7/6/23-25575569-7723</t>
  </si>
  <si>
    <t>UA12020090030072739</t>
  </si>
  <si>
    <t>Долинське</t>
  </si>
  <si>
    <t>BR-7/6/23-04062096-7724</t>
  </si>
  <si>
    <t>BR-7/6/23-02143206-7725</t>
  </si>
  <si>
    <t>BR-7/6/23-36220643-7726</t>
  </si>
  <si>
    <t>BR-7/6/23-08190661-7727</t>
  </si>
  <si>
    <t>BR-7/6/23-04062096-7728</t>
  </si>
  <si>
    <t>UA73020090090038310</t>
  </si>
  <si>
    <t>Черешенька</t>
  </si>
  <si>
    <t>BR-7/6/23-02143206-7729</t>
  </si>
  <si>
    <t>CO-7/6/23-04381950-7730</t>
  </si>
  <si>
    <t>UA53060250060057220</t>
  </si>
  <si>
    <t>Коновалове</t>
  </si>
  <si>
    <t>BR-7/6/23-02143206-7731</t>
  </si>
  <si>
    <t>BR-7/6/23-02143206-7732</t>
  </si>
  <si>
    <t>BR-7/6/23-02142299-7733</t>
  </si>
  <si>
    <t>BR-7/6/23-40478970-7734</t>
  </si>
  <si>
    <t>CO-7/6/23-20410119-7735</t>
  </si>
  <si>
    <t>BR-7/6/23-02142299-7736</t>
  </si>
  <si>
    <t>CO-7/6/23-20409796-7737</t>
  </si>
  <si>
    <t>BR-7/6/23-02142299-7738</t>
  </si>
  <si>
    <t>BR-7/6/23-02142299-7739</t>
  </si>
  <si>
    <t>BR-7/6/23-33967566-7740</t>
  </si>
  <si>
    <t>BR-7/6/23-33967566-7741</t>
  </si>
  <si>
    <t>BR-7/6/23-04056248-7742</t>
  </si>
  <si>
    <t>UA46060130320071706</t>
  </si>
  <si>
    <t>Мокротин</t>
  </si>
  <si>
    <t>BR-7/6/23-33967566-7743</t>
  </si>
  <si>
    <t>BR-7/6/23-33967566-7744</t>
  </si>
  <si>
    <t>BR-7/6/23-33967566-7745</t>
  </si>
  <si>
    <t>UA18020010120070263</t>
  </si>
  <si>
    <t>Зарубинці</t>
  </si>
  <si>
    <t>CO-7/6/23-39932654-7746</t>
  </si>
  <si>
    <t>RE-7/6/23-36532806-7747</t>
  </si>
  <si>
    <t>UA18020010190016649</t>
  </si>
  <si>
    <t>Мостове</t>
  </si>
  <si>
    <t>BR-7/6/23-04352842-7748</t>
  </si>
  <si>
    <t>CO-7/6/23-04384687-7749</t>
  </si>
  <si>
    <t>UA53020210010061426</t>
  </si>
  <si>
    <t>Пришиб</t>
  </si>
  <si>
    <t>RE-7/6/23-40478970-7750</t>
  </si>
  <si>
    <t>BR-7/6/23-04053915-7751</t>
  </si>
  <si>
    <t>BR-7/6/23- 04061978-7752</t>
  </si>
  <si>
    <t>BR-7/6/23-04412202-7753</t>
  </si>
  <si>
    <t>UA74100130010068937</t>
  </si>
  <si>
    <t>Киїнка</t>
  </si>
  <si>
    <t>BR-7/6/23-04412449-7754</t>
  </si>
  <si>
    <t>UA74080050010027060</t>
  </si>
  <si>
    <t>Ладан</t>
  </si>
  <si>
    <t>BR-7/6/23-04062156-7755</t>
  </si>
  <si>
    <t>UA73040170010044151</t>
  </si>
  <si>
    <t>Сокиряни</t>
  </si>
  <si>
    <t>BR-7/6/23-04412449-7756</t>
  </si>
  <si>
    <t>CO-7/6/23-14217826-7758</t>
  </si>
  <si>
    <t>RE-7/6/23-04411007-7759</t>
  </si>
  <si>
    <t>BR-7/6/23-04352842-7760</t>
  </si>
  <si>
    <t>BR-7/6/23-04352842-7761</t>
  </si>
  <si>
    <t>CO-7/6/23-14217795-7762</t>
  </si>
  <si>
    <t>BR-7/6/23-04352842-7763</t>
  </si>
  <si>
    <t>RE-7/6/23-04411007-7764</t>
  </si>
  <si>
    <t>BR-7/6/23-04352842-7765</t>
  </si>
  <si>
    <t>BR-7/6/23-02147598-7766</t>
  </si>
  <si>
    <t>BR-7/6/23-04062096-7767</t>
  </si>
  <si>
    <t>UA73020090040050414</t>
  </si>
  <si>
    <t>Іспас</t>
  </si>
  <si>
    <t>CO-7/6/23-02147598-7768</t>
  </si>
  <si>
    <t>CO-7/6/23-02147598-7769</t>
  </si>
  <si>
    <t>CO-7/6/23-02147598-7770</t>
  </si>
  <si>
    <t>CO-7/6/23-02147598-7771</t>
  </si>
  <si>
    <t>BR-7/6/23-01992914-7772</t>
  </si>
  <si>
    <t>UA23060030010056906</t>
  </si>
  <si>
    <t>Вільнянськ</t>
  </si>
  <si>
    <t>BR-7/6/23-04412583-7773</t>
  </si>
  <si>
    <t>BR-7/6/23-01992914-7774</t>
  </si>
  <si>
    <t>BR-7/6/23-01992914-7775</t>
  </si>
  <si>
    <t>BR-7/6/23-01992914-7776</t>
  </si>
  <si>
    <t>BR-7/6/23-01992914-7777</t>
  </si>
  <si>
    <t>RE-8/6/23-03361655-7778</t>
  </si>
  <si>
    <t>BR-8/6/23-03361655-7779</t>
  </si>
  <si>
    <t>CO-9/6/23-04384687-7780</t>
  </si>
  <si>
    <t>RE-9/6/23-04384687-7781</t>
  </si>
  <si>
    <t>BR-10/6/23-04526963-7782</t>
  </si>
  <si>
    <t>BR-10/6/23-04526963-7783</t>
  </si>
  <si>
    <t>BR-10/6/23-04526963-7784</t>
  </si>
  <si>
    <t>BR-10/6/23-04526963-7785</t>
  </si>
  <si>
    <t>CO-10/6/23-04390624-7786</t>
  </si>
  <si>
    <t>UA59100010010091247</t>
  </si>
  <si>
    <t>Береза</t>
  </si>
  <si>
    <t>CO-10/6/23-04390624-7787</t>
  </si>
  <si>
    <t>UA59100010180097253</t>
  </si>
  <si>
    <t>Слоут</t>
  </si>
  <si>
    <t>CO-10/6/23-04390624-7788</t>
  </si>
  <si>
    <t>BR-10/6/23-36897937-7789</t>
  </si>
  <si>
    <t>BR-10/6/23-04526963-7790</t>
  </si>
  <si>
    <t>CO-10/6/23-43205545-7791</t>
  </si>
  <si>
    <t>UA56060510020064465</t>
  </si>
  <si>
    <t>Бармаки</t>
  </si>
  <si>
    <t>CO-10/6/23-04417636-7792</t>
  </si>
  <si>
    <t>UA73060350010055735</t>
  </si>
  <si>
    <t>Магала</t>
  </si>
  <si>
    <t>RE-10/6/23-43743218-7793</t>
  </si>
  <si>
    <t>UA53080330010062774</t>
  </si>
  <si>
    <t>BR-10/6/23-26535796-7794</t>
  </si>
  <si>
    <t>BR-10/6/23-22760823-7795</t>
  </si>
  <si>
    <t>UA65020170020066255</t>
  </si>
  <si>
    <t>Біляївка</t>
  </si>
  <si>
    <t>CO-10/6/23-04394616-7796</t>
  </si>
  <si>
    <t>UA61040210020026379</t>
  </si>
  <si>
    <t>Глещава</t>
  </si>
  <si>
    <t>CO-10/6/23-22760823-7797</t>
  </si>
  <si>
    <t>BR-10/6/23-38312568-7798</t>
  </si>
  <si>
    <t>BR-10/6/23-26283403-7799</t>
  </si>
  <si>
    <t>UA65020170060017086</t>
  </si>
  <si>
    <t>Михайлівка</t>
  </si>
  <si>
    <t>BR-10/6/23-04590725-7801</t>
  </si>
  <si>
    <t>RE-10/6/23-21302975-7802</t>
  </si>
  <si>
    <t>CO-10/6/23-04389940-7803</t>
  </si>
  <si>
    <t>BR-10/6/23-34227893-7804</t>
  </si>
  <si>
    <t>BR-10/6/23-26283403-7805</t>
  </si>
  <si>
    <t>UA65020170040073651</t>
  </si>
  <si>
    <t>Золота Балка</t>
  </si>
  <si>
    <t>RE-10/6/23-04384687-7806</t>
  </si>
  <si>
    <t>UA53020210020019390</t>
  </si>
  <si>
    <t>Дабинівка</t>
  </si>
  <si>
    <t>RE-10/6/23-05498789-7807</t>
  </si>
  <si>
    <t>BR-10/6/23-05266346-7808</t>
  </si>
  <si>
    <t>BR-10/6/23-08190661-7809</t>
  </si>
  <si>
    <t>CO-10/6/23-04014074-7810</t>
  </si>
  <si>
    <t>UA61060290130048373</t>
  </si>
  <si>
    <t>Кудринці</t>
  </si>
  <si>
    <t>BR-10/6/23-04526963-7811</t>
  </si>
  <si>
    <t>BR-10/6/23-01982525-7812</t>
  </si>
  <si>
    <t>BR-10/6/23-25891336-7813</t>
  </si>
  <si>
    <t>BR-10/6/23-04412403-7814</t>
  </si>
  <si>
    <t>UA74100090010095098</t>
  </si>
  <si>
    <t>Добрянка</t>
  </si>
  <si>
    <t>BR-10/6/23-25891336-7815</t>
  </si>
  <si>
    <t>BR-10/6/23-25891336-7816</t>
  </si>
  <si>
    <t>BR-10/6/23-26283403-7817</t>
  </si>
  <si>
    <t>UA65020170030062493</t>
  </si>
  <si>
    <t>Гаврилівка</t>
  </si>
  <si>
    <t>BR-10/6/23-26283403-7818</t>
  </si>
  <si>
    <t>EX-10/6/23-26283403-7819</t>
  </si>
  <si>
    <t>EX-10/6/23-26283403-7820</t>
  </si>
  <si>
    <t>RE-10/6/23-03344102-7821</t>
  </si>
  <si>
    <t>BR-10/6/23-05383323-7822</t>
  </si>
  <si>
    <t>UA59080230010027541</t>
  </si>
  <si>
    <t>Сад</t>
  </si>
  <si>
    <t>RE-10/6/23-03361661-7823</t>
  </si>
  <si>
    <t>RE-10/6/23-04057296-7824</t>
  </si>
  <si>
    <t>BR-10/6/23-41299207-7825</t>
  </si>
  <si>
    <t>UA05060010640090190</t>
  </si>
  <si>
    <t>Ялтушків</t>
  </si>
  <si>
    <t>CO-10/6/23-04057296-7826</t>
  </si>
  <si>
    <t>RE-10/6/23-04013991-7827</t>
  </si>
  <si>
    <t>RE-10/6/23-04013991-7828</t>
  </si>
  <si>
    <t>UA53080170020026943</t>
  </si>
  <si>
    <t>Більськ</t>
  </si>
  <si>
    <t>RE-10/6/23-03361661-7829</t>
  </si>
  <si>
    <t>BR-10/6/23-04013991-7830</t>
  </si>
  <si>
    <t>BR-10/6/23-04013991-7831</t>
  </si>
  <si>
    <t>RE-10/6/23-03338030-7832</t>
  </si>
  <si>
    <t>BR-10/6/23-04062073-7833</t>
  </si>
  <si>
    <t>UA73020070010063977</t>
  </si>
  <si>
    <t>Вашківці</t>
  </si>
  <si>
    <t>BR-10/6/23-04325495-7834</t>
  </si>
  <si>
    <t>UA05060090010019738</t>
  </si>
  <si>
    <t>Мурафа</t>
  </si>
  <si>
    <t>BR-10/6/23-02013260-7835</t>
  </si>
  <si>
    <t>RE-10/6/23-04062073-7836</t>
  </si>
  <si>
    <t>CO-10/6/23-04408778-7837</t>
  </si>
  <si>
    <t>CO-10/6/23-04381915-7838</t>
  </si>
  <si>
    <t>UA53060170130034986</t>
  </si>
  <si>
    <t>Римарівка</t>
  </si>
  <si>
    <t>BR-10/6/23-40478970-7839</t>
  </si>
  <si>
    <t>BR-10/6/23-40478970-7840</t>
  </si>
  <si>
    <t>BR-10/6/23-40478970-7841</t>
  </si>
  <si>
    <t>BR-10/6/23-40478970-7842</t>
  </si>
  <si>
    <t>BR-10/6/23-40478970-7843</t>
  </si>
  <si>
    <t>BR-10/6/23-40478970-7844</t>
  </si>
  <si>
    <t>BR-10/6/23-40478970-7845</t>
  </si>
  <si>
    <t>RS-10/6/23-04055239-7846</t>
  </si>
  <si>
    <t>UA35040030010012943</t>
  </si>
  <si>
    <t>Бобринець</t>
  </si>
  <si>
    <t>BR-10/6/23-40478970-7847</t>
  </si>
  <si>
    <t>BR-10/6/23-40478970-7848</t>
  </si>
  <si>
    <t>BR-10/6/23-40478970-7849</t>
  </si>
  <si>
    <t>BR-10/6/23-40478970-7850</t>
  </si>
  <si>
    <t>BR-10/6/23-40478970-7851</t>
  </si>
  <si>
    <t>BR-10/6/23-40478970-7852</t>
  </si>
  <si>
    <t>BR-10/6/23-40478970-7853</t>
  </si>
  <si>
    <t>BR-10/6/23-40478970-7854</t>
  </si>
  <si>
    <t>BR-10/6/23-40478970-7855</t>
  </si>
  <si>
    <t>UA14120090100059300</t>
  </si>
  <si>
    <t>BR-10/6/23-40478970-7856</t>
  </si>
  <si>
    <t>RE-10/6/23-04384279-7857</t>
  </si>
  <si>
    <t>BR-10/6/23-41715545-7858</t>
  </si>
  <si>
    <t>UA53020230010086475</t>
  </si>
  <si>
    <t>CO-10/6/23-41715545-7859</t>
  </si>
  <si>
    <t>CO-10/6/23-41715545-7860</t>
  </si>
  <si>
    <t>UA53020230410068266</t>
  </si>
  <si>
    <t>Устимівка</t>
  </si>
  <si>
    <t>RE-10/6/23-41715545-7861</t>
  </si>
  <si>
    <t>BR-10/6/23-41715545-7862</t>
  </si>
  <si>
    <t>BR-11/6/23-04325963-7863</t>
  </si>
  <si>
    <t>CO-11/6/23-04375748-7864</t>
  </si>
  <si>
    <t>UA48060090090070160</t>
  </si>
  <si>
    <t>Рибаківка</t>
  </si>
  <si>
    <t>BR-11/6/23-04325963-7865</t>
  </si>
  <si>
    <t>UA05020130030022556</t>
  </si>
  <si>
    <t>Багринівці</t>
  </si>
  <si>
    <t>RE-11/6/23-04653578-7866</t>
  </si>
  <si>
    <t>UA59100030010033445</t>
  </si>
  <si>
    <t>Глухів</t>
  </si>
  <si>
    <t>BR-11/6/23-22983836-7867</t>
  </si>
  <si>
    <t>BR-11/6/23-04375748-7868</t>
  </si>
  <si>
    <t>UA48060090010065073</t>
  </si>
  <si>
    <t>Коблеве</t>
  </si>
  <si>
    <t>BR-11/6/23-04411007-7870</t>
  </si>
  <si>
    <t>RE-11/6/23-04057988-7871</t>
  </si>
  <si>
    <t>UA59060110010062596</t>
  </si>
  <si>
    <t>Ромни</t>
  </si>
  <si>
    <t>BR-11/6/23-04057988-7872</t>
  </si>
  <si>
    <t>BR-11/6/23-04057988-7873</t>
  </si>
  <si>
    <t>BR-11/6/23-43084654-7874</t>
  </si>
  <si>
    <t>UA71080070060028464</t>
  </si>
  <si>
    <t>Грищинці</t>
  </si>
  <si>
    <t>BR-11/6/23-04358000-7875</t>
  </si>
  <si>
    <t>BR-11/6/23-04375748-7876</t>
  </si>
  <si>
    <t>RE-11/6/23-04375748-7877</t>
  </si>
  <si>
    <t>RE-11/6/23-04375748-7878</t>
  </si>
  <si>
    <t>BR-11/6/23-02007549-7879</t>
  </si>
  <si>
    <t>BR-11/6/23-25925236-7880</t>
  </si>
  <si>
    <t>UA26080230010020173</t>
  </si>
  <si>
    <t>Снятин</t>
  </si>
  <si>
    <t>BR-11/6/23-41761455-7881</t>
  </si>
  <si>
    <t>RE-11/6/23-04375748-7882</t>
  </si>
  <si>
    <t>UA48060090080017116</t>
  </si>
  <si>
    <t>Новофедорівка</t>
  </si>
  <si>
    <t>BR-11/6/23-41761455-7883</t>
  </si>
  <si>
    <t>BR-11/6/23-41761455-7884</t>
  </si>
  <si>
    <t>BR-11/6/23-41761455-7885</t>
  </si>
  <si>
    <t>CO-11/6/23-04375748-7886</t>
  </si>
  <si>
    <t>RE-11/6/23-04375748-7887</t>
  </si>
  <si>
    <t>UA48060090060059986</t>
  </si>
  <si>
    <t>Лугове</t>
  </si>
  <si>
    <t>BR-11/6/23-44101658-7888</t>
  </si>
  <si>
    <t>RE-11/6/23-35148802-7889</t>
  </si>
  <si>
    <t>BR-11/6/23-41761455-7890</t>
  </si>
  <si>
    <t>BR-11/6/23-41761455-7891</t>
  </si>
  <si>
    <t>RE-11/6/23-04057988-7892</t>
  </si>
  <si>
    <t>RE-11/6/23-24906248-7893</t>
  </si>
  <si>
    <t>BR-11/6/23-02013260-7894</t>
  </si>
  <si>
    <t>CO-11/6/23-36068147-7895</t>
  </si>
  <si>
    <t>RS-11/6/23-36068147-7896</t>
  </si>
  <si>
    <t>RE-11/6/23-02013260-7897</t>
  </si>
  <si>
    <t>RE-11/6/23-43905443-7898</t>
  </si>
  <si>
    <t>BR-11/6/23-43905443-7899</t>
  </si>
  <si>
    <t>CO-11/6/23-05397574-7900</t>
  </si>
  <si>
    <t>CO-11/6/23-05397574-7901</t>
  </si>
  <si>
    <t>RS-11/6/23-05397574-7902</t>
  </si>
  <si>
    <t>CO-11/6/23-05397574-7903</t>
  </si>
  <si>
    <t>RE-11/6/23-04414885-7904</t>
  </si>
  <si>
    <t>UA74040310010066149</t>
  </si>
  <si>
    <t>Плиски</t>
  </si>
  <si>
    <t>CO-11/6/23-05397574-7905</t>
  </si>
  <si>
    <t>RE-11/6/23-04366666-7906</t>
  </si>
  <si>
    <t>BR-11/6/23-05397574-7907</t>
  </si>
  <si>
    <t>CO-11/6/23-05397574-7908</t>
  </si>
  <si>
    <t>BR-11/6/23-37794186-7909</t>
  </si>
  <si>
    <t>CO-11/6/23-24906248-7910</t>
  </si>
  <si>
    <t>UA23060130020025328</t>
  </si>
  <si>
    <t>Кам’яне</t>
  </si>
  <si>
    <t>BR-11/6/23-04057988-7911</t>
  </si>
  <si>
    <t>RE-16/03/2023-37641918-75</t>
  </si>
  <si>
    <t>NS-16/03/2023-37641918-163</t>
  </si>
  <si>
    <t>BR-16/03/2023-37641918-209</t>
  </si>
  <si>
    <t>BR-16/03/2023-37641918-210</t>
  </si>
  <si>
    <t>NS-16/03/2023-37641918-386</t>
  </si>
  <si>
    <t>NS-16/03/2023-37641918-431</t>
  </si>
  <si>
    <t>RE-16/03/2023-37641918-449</t>
  </si>
  <si>
    <t>CO-16/03/2023-37641918-498</t>
  </si>
  <si>
    <t>CO-16/03/2023-37641918-619</t>
  </si>
  <si>
    <t>BR-16/03/2023-37641918-771</t>
  </si>
  <si>
    <t>BR-16/03/2023-37641918-772</t>
  </si>
  <si>
    <t>BR-16/03/2023-37641918-781</t>
  </si>
  <si>
    <t>BR-16/03/2023-37641918-782</t>
  </si>
  <si>
    <t>BR-16/03/2023-37641918-947</t>
  </si>
  <si>
    <t>CO-16/03/2023-37641918-1557</t>
  </si>
  <si>
    <t>NS-16/03/2023-37641918-1558</t>
  </si>
  <si>
    <t>NS-16/03/2023-37641918-1559</t>
  </si>
  <si>
    <t>CO-16/03/2023-37641918-1561</t>
  </si>
  <si>
    <t>BR-16/03/2023-37641918-1913</t>
  </si>
  <si>
    <t>NS-16/03/2023-37641918-2609</t>
  </si>
  <si>
    <t>BR-16/03/2023-37641918-3481</t>
  </si>
  <si>
    <t>NS-16/03/2023-37641918-3566</t>
  </si>
  <si>
    <t>NS-16/03/2023-37641918-3579</t>
  </si>
  <si>
    <t>CO-16/03/2023-37641918-3583</t>
  </si>
  <si>
    <t>RE-16/03/2023-37641918-3664</t>
  </si>
  <si>
    <t>RE-16/03/2023-37641918-3891</t>
  </si>
  <si>
    <t>CO-16/03/2023-37641918-3903</t>
  </si>
  <si>
    <t>CO-16/03/2023-37641918-3916</t>
  </si>
  <si>
    <t>BR-16/03/2023-37641918-3988</t>
  </si>
  <si>
    <t>CO-16/03/2023-37641918-4041</t>
  </si>
  <si>
    <t>CO-16/03/2023-37641918-4054</t>
  </si>
  <si>
    <t>BR-16/03/2023-37641918-4126</t>
  </si>
  <si>
    <t>NS-16/03/2023-37641918-4200</t>
  </si>
  <si>
    <t>NS-16/03/2023-37641918-4201</t>
  </si>
  <si>
    <t>BR-16/03/2023-37641918-4228</t>
  </si>
  <si>
    <t>RE-16/03/2023-37641918-4479</t>
  </si>
  <si>
    <t>RE-16/03/2023-37641918-4480</t>
  </si>
  <si>
    <t>EX-16/03/2023-37641918-4481</t>
  </si>
  <si>
    <t>RE-16/03/2023-37641918-4518</t>
  </si>
  <si>
    <t>Заповнюється для проєктів будівництва_Рішення щодо затвердження проекту будівництва</t>
  </si>
  <si>
    <t>Заповнюється для проєктів будівництва_Найменування експертної організації, дата, № експертизи (у разі наявності)</t>
  </si>
  <si>
    <t>Капітальний ремонт приміщень подвійного призначення із захисними властивостями захисних споруд цивільного захисту КНП "Путильська багатопрофільна лікарня" на вул.Українській, 38 в смт.Путила, Вижницького району</t>
  </si>
  <si>
    <t>Наказ директора КНП "Путильська БЛ" від 26.05.2023 №135</t>
  </si>
  <si>
    <t>Товариство з обмеженою відповідальністю "УК ЕКСПЕРТИЗА" від 30.05.2023 №30/361-05/23</t>
  </si>
  <si>
    <t>"Аварійно-відновлювальні роботи (капітальний ремонт) ПЛ 110 кВ «т. Козача Лопань - т. Слатіно» (інв. № 00566271/01)" (для ліквідації наслідків збройної агресії Російської Федерації)</t>
  </si>
  <si>
    <t>наказ від 07.04.2023 № 22</t>
  </si>
  <si>
    <t>ТОВ "Євроекспертиза" від 26.01.2023 № 26/2953-01/23</t>
  </si>
  <si>
    <t>"Аварійно-відновлювальні роботи (капітальний ремонт) ПЛ 110 кВ «т. Козача Лопань - т. Дергачі» (інв. № 00566271/02)" (для ліквідації наслідків збройної агресії Російської Федерації)</t>
  </si>
  <si>
    <t>наказ від 07.04.2023 № 21</t>
  </si>
  <si>
    <t>ТОВ "Євроекспертиза" від 26.01.2023 № 26/2952-01/23</t>
  </si>
  <si>
    <r>
      <rPr>
        <sz val="12"/>
        <color theme="1"/>
        <rFont val="Calibri,Arial"/>
      </rPr>
      <t>«Аварійно-відновлювальні роботи (капітальний ремонт): ПЛ 10 кВ Цупівка (інв. № 00561945/01), Інша частина ТП-0126 (інв. № 00562080/01), Інша частина ТП-0132  № 00562082/01). Трансформатор Т1/22479  (інв. № 00816603/01), Трансформатор ТМ/32039 (інв. № 00823593/01), Трансформатор Т1/886190 (інв. № 00813868/01), Трансформатор 1Т/553133 (інв. № 00822594/01), Трансформатор ТМ/388495 (інв. № 00816345/01), Трансформатор Т1/4949 (інв. № 00810389/01), Трансформатор 1Т/553164 (інв. № 00822506/01), с. Цупівка, с. Лобанівка, Харківський р-н, Харківська обл.»</t>
    </r>
    <r>
      <rPr>
        <sz val="12"/>
        <color rgb="FF548135"/>
        <rFont val="Calibri,Arial"/>
      </rPr>
      <t xml:space="preserve"> </t>
    </r>
    <r>
      <rPr>
        <sz val="12"/>
        <color theme="1"/>
        <rFont val="Calibri,Arial"/>
      </rPr>
      <t>(для ліквідації наслідків збройної агресії Російської Федерації)</t>
    </r>
  </si>
  <si>
    <t>наказ від 07.04.2023 № 23</t>
  </si>
  <si>
    <t>ТОВ "Євроекспертиза" від 25.01.2023 № 25/2951-01/23</t>
  </si>
  <si>
    <t>«Аварійно-відновлювальні роботи (Кап. ремонт) ПЛ 10 кВ Ч. Тишки (інв. № 00506337/01)»</t>
  </si>
  <si>
    <t>наказ від 07.04.2023 № 24</t>
  </si>
  <si>
    <t>ТОВ "Євроекспертиза" від 26.01.2023 № 26/2616-12/22</t>
  </si>
  <si>
    <t>Реконструкція Карачунівської греблі Дніпропетровська обл. м. Кривий Ріг</t>
  </si>
  <si>
    <t>Рішення №485/40 від 05.06.2023</t>
  </si>
  <si>
    <t>проводиться коригування</t>
  </si>
  <si>
    <t>Наказ ОКНП "Чернівецька обласна клінічна лікарня" від 16.06.2023 №74</t>
  </si>
  <si>
    <t>Капітальний ремонт гуртожитку комунального закладу "Новгород-Сіверський фаховий медичний коледж" Чернігівської обласної ради за адресою: Чернігівська обл., місто Новгород-Сіверський(пн), вулиця Майстренка, будинок 2-а</t>
  </si>
  <si>
    <t>перерахунок в поточні ціни</t>
  </si>
  <si>
    <t>Нове будівництво бомбосховища Комунального закладу "Люботинська спеціалізована мистецька школа-інтернат "Дивосвіт"" Харківської обласної ради за адресою: Харківська обл., м. Люботин, вул. Кооперативна, 38/8</t>
  </si>
  <si>
    <t>Наказ від 07.06.2023 № 50-а</t>
  </si>
  <si>
    <t>ТОВ "Перша будівельна експертиза" 21.11.2022 №221111-07/А</t>
  </si>
  <si>
    <t>ПКД стадія проходження експертизи</t>
  </si>
  <si>
    <t>Наказ про затвердження проєктної документації від 04.05.2023 №06</t>
  </si>
  <si>
    <t>розробляється</t>
  </si>
  <si>
    <t>не затверджений</t>
  </si>
  <si>
    <t>не затверджено</t>
  </si>
  <si>
    <t>Капітальний ремонт підвального приміщення з метою облаштування захисної споруди цивільного захисту (укриття) в Новороздільському ліцеї ім. В. Труша </t>
  </si>
  <si>
    <t>ПКД на експертизі</t>
  </si>
  <si>
    <t>наказ КНП Новоселицька лікарня від 26.05.2023 № 33&amp;1</t>
  </si>
  <si>
    <t>Філія ДП "Укрдержекспертиза" в Чернівецькій області від 26.05.2023 № 26-0181/01-23</t>
  </si>
  <si>
    <t>Не внесено</t>
  </si>
  <si>
    <t>Реконструкція підземного сховища з надбудовою читальної зали (1 черга 2-й п.к) за проєктом "Реконструкція та розвиток центральних державних архівів України по вул. Солом`янська, 24 у Солом`янському районі м. Києва"</t>
  </si>
  <si>
    <t>Наказ Державної архівної служби України від 12.09.2022 №61</t>
  </si>
  <si>
    <t>Товариство з обмеженою відподільністю "ПРОЕКСП", №V-0421-21/ПРОЕКСП 08 грудня 2021 року</t>
  </si>
  <si>
    <t>Капітальний ремонт частини підвального приміщення з метою облаштування захисної споруди цивільного захисту (укриття) в КНП "Новороздільська міська лікарня" Новороздільської міської ради по вул. В. Винниченка, 37 (лікувальний корпус № 1,2)</t>
  </si>
  <si>
    <t>Капітальний ремонт гуртожитку Кобаківського ліцею імені Марка Черемшини вулиця Шкільна,5а в селі Кобаки Косівського району Івано - Франківської області</t>
  </si>
  <si>
    <t>Розпорядження сільської ради від 12.06.23№ 112-р</t>
  </si>
  <si>
    <t>ТзОВ "Експреза МВК" від 12.06.2023 №42544</t>
  </si>
  <si>
    <r>
      <rPr>
        <sz val="12"/>
        <color rgb="FF080000"/>
        <rFont val="Calibri,Arial"/>
      </rPr>
      <t>Аварійно - відновлювальні роботи (капітальний ремонт) багатоквартирного житлового будинку за адресою:</t>
    </r>
    <r>
      <rPr>
        <sz val="12"/>
        <color rgb="FF000000"/>
        <rFont val="Calibri,Arial"/>
      </rPr>
      <t xml:space="preserve"> </t>
    </r>
    <r>
      <rPr>
        <sz val="12"/>
        <color rgb="FF080000"/>
        <rFont val="Calibri,Arial"/>
      </rPr>
      <t>Харківська область, Чугуївський район смт Старий Салтів, вул. Світла, 51</t>
    </r>
  </si>
  <si>
    <r>
      <rPr>
        <sz val="12"/>
        <color rgb="FF000000"/>
        <rFont val="Calibri,Arial"/>
      </rPr>
      <t>Аварійно - відновлювальні роботи (капітальний ремонт) багатоквартирного житлового будинку за адресою:</t>
    </r>
    <r>
      <rPr>
        <sz val="12"/>
        <color rgb="FF000000"/>
        <rFont val="Calibri,Arial"/>
      </rPr>
      <t xml:space="preserve"> </t>
    </r>
    <r>
      <rPr>
        <sz val="12"/>
        <color rgb="FF080000"/>
        <rFont val="Calibri,Arial"/>
      </rPr>
      <t>Харківська область, Чугуївський район, смт Старий Салтів, вул. Садова, 89</t>
    </r>
  </si>
  <si>
    <r>
      <rPr>
        <sz val="12"/>
        <color rgb="FF000000"/>
        <rFont val="Calibri,Arial"/>
      </rPr>
      <t>Аварійно - відновлювальні роботи (капітальний ремонт) багатоквартирного житлового будинку за адресою:</t>
    </r>
    <r>
      <rPr>
        <sz val="12"/>
        <color rgb="FF000000"/>
        <rFont val="Calibri,Arial"/>
      </rPr>
      <t xml:space="preserve"> </t>
    </r>
    <r>
      <rPr>
        <sz val="12"/>
        <color rgb="FF080000"/>
        <rFont val="Calibri,Arial"/>
      </rPr>
      <t>Харківська область, Чугуївський район, смт Старий Салтів, вул. Садова, 87</t>
    </r>
  </si>
  <si>
    <r>
      <rPr>
        <sz val="12"/>
        <color rgb="FF000000"/>
        <rFont val="Calibri,Arial"/>
      </rPr>
      <t>Аварійно - відновлювальні роботи (капітальний ремонт) багатоквартирного житлового будинку за адресою:</t>
    </r>
    <r>
      <rPr>
        <sz val="12"/>
        <color rgb="FF000000"/>
        <rFont val="Calibri,Arial"/>
      </rPr>
      <t xml:space="preserve"> </t>
    </r>
    <r>
      <rPr>
        <sz val="12"/>
        <color rgb="FF080000"/>
        <rFont val="Calibri,Arial"/>
      </rPr>
      <t>Харківська область, Чугуївський район, смт Старий Салтів, вул. Східна, 7</t>
    </r>
  </si>
  <si>
    <t>Капітальний ремонт середнього під'їзду гуртожитку Боринського професійного ліцею народних промислів і ремесел за адресою: вул.Вояків УПА, 1 в смт Бориня Самбірського району Львівської області</t>
  </si>
  <si>
    <t>наказ Боринського професійного ліцею від 30.03.2023 № 37</t>
  </si>
  <si>
    <t>ТОВ "Євроекспертиза" від 06.04.2023р №0455Є-04/23</t>
  </si>
  <si>
    <t>на черговій сесії сільської ради</t>
  </si>
  <si>
    <t>Розробка науково проектної документації на реставрацію та реабілітацію пам’ятки містобудування та архітектури "Комплекс будівель пожежної частини" (ох. №7098-Ха) у складі наступних пам'яток містобудування та архітектури: "Пожежна частина з каланчею" (ох. №7099-Ха), "Каретний сарай літ Б-1" (ох. №7100-Ха), "Каретний сарай літ Б-1" (ох. №7101-Ха) що розташовані за адресою: Харківська обл., Харківський р-н, м. Харків, вул. Квіткінська, 25</t>
  </si>
  <si>
    <t>Реконструкція будівлі спального корпусу на 300 чоловік за адресою Львівська обл., м.Червоноград, вул.Івасюка, 4, військове містечко №81. Коригування</t>
  </si>
  <si>
    <t>Наказ начальника Національної академії сухопутних військ ім. гетьмана Петра Сагайдачного від 11.04.2023 № 308АД</t>
  </si>
  <si>
    <t>ТзОВ "Євроекспертиза" від 05.04.2023 №0405Є/04/23</t>
  </si>
  <si>
    <t>Будівництво студентських гуртожитків ДК 021:2015 - 45214700-7, робочий проект "Будівництво студентського гуртожитку на вул.Пасічна, 62 у м.Львові. Коригування"</t>
  </si>
  <si>
    <t>Наказ ЛНУ ім. Франка від 27.09.2022 №4371</t>
  </si>
  <si>
    <t>ТОВ "Укрекспертиза груп" від 23.09.2022 №ЛВ 0226-4498-22/УЕГ/В</t>
  </si>
  <si>
    <t>Нове будівництво малого групового будинку по вул.Маковея в м. Коломия (коригування)</t>
  </si>
  <si>
    <t>підготовлено проект рішення на чергове засідання Виконавчого комітету</t>
  </si>
  <si>
    <t>ТзОВ "Євроекспертиза" від 09.05.2023 № 0670Є-05/23</t>
  </si>
  <si>
    <t>Капітальний ремонт будівлі гуртожитку №1 (літера "Б-3") Жидачівського професійного ліцею по вул.Грюнвальдська, 80 в м.Жидачів Стрийського району Львівської області</t>
  </si>
  <si>
    <t>Капітальний ремонт будівлі гуртожитку (інв. №Б-2) по вул. Шкільна, 7 в с.Гійче Львівського району, Львівської області</t>
  </si>
  <si>
    <t>Після отримання експертного звіту (позитивного), проєктна документація буде затверджена</t>
  </si>
  <si>
    <t>Після завершення виготовлення проєкту, він пройде експертизу</t>
  </si>
  <si>
    <t>проект на експертизі</t>
  </si>
  <si>
    <t>Нове будівництво лікувально-реабілітаційного корпусу для ветеранів війни та внутрішньо переміщених осіб КП "Рівненський обласний госпіталь ветеранів війни" по вул. Деражненська, 39 в смт Клевань Клеванської територіальної громади Рівненського району Рівненської області</t>
  </si>
  <si>
    <t>Наказ КП "Рівненський обласний госпіталь ветеранів війни" Рівненської обласної ради від 03.05.2023 № 95-од</t>
  </si>
  <si>
    <t>ТзОВ "Проексп" від 24.04.2023 № V-0031-23/ПРОЕКСП (ескізного проекту)</t>
  </si>
  <si>
    <t>Реконструкція житлових корпусів №2 та №3 КЗ ЛОР "Грушківський психоневрологічний інтернат" за адресою вул.Будинкова 30, село Якторів Львівської області</t>
  </si>
  <si>
    <t>Наказ КЗ ЛОР "Грушківський психоневрологічний інтернат" від 25.11.2022 №56</t>
  </si>
  <si>
    <t>Філія ДП "Укрдержбудекспертиза у Львівській області" від 22.11.2022 №14-0412/01-22</t>
  </si>
  <si>
    <t>«Реконструкція шляхопроводу через залізничні колії на селище 18 вересня в м. Павлоград»</t>
  </si>
  <si>
    <t>Реконструкція будівлі навчального корпусу № 1 МНУ ім. В. О. Сухомлинського за адресою: м. Миколаїв, вул. Нікольська, 24, Перший, другий та третій пускові комплекси</t>
  </si>
  <si>
    <t>проєкт розроблюється</t>
  </si>
  <si>
    <t>Капітальний ремонт покрівлі та встановлення вікон і зовнішніх дверей трьохповерхової будівлі поліклініки комунального некомерційного підприємства "Чернігівська центральна районна лікарня" Чернігівської районної ради Чернігівської області за адресою: м. Чернігів, вул. Шевченка, 114</t>
  </si>
  <si>
    <t>Наказ КНП "Чернігівська районна лікарня" від 21.10.2022№ 296</t>
  </si>
  <si>
    <t>ТОВ "Рембудконсалтінг" від 21.10.2022 № 404/22-РБК/ЕЗ</t>
  </si>
  <si>
    <t>Капітальний ремонт частини нежитлового приміщення (контора колгоспу) для розміщення центру надання адміністративних послуг (ЦНАП) з врахуванням вимог щодо доступності осіб з інвалідністю та інших маломобільних груп населення розташованого по вул. Репкіна Н., будинок 5-Д в с. Гладковичі Коростенського району Житомирської області (коригування)</t>
  </si>
  <si>
    <t>Рішення виконавчого комітету Гладковицької сільської ради від 21.06.2023 № 63</t>
  </si>
  <si>
    <t>Філія ДП "Укрдержбудекспертиза"у Житомирській області №06-0184/01-23 від 07 червня 2023 року</t>
  </si>
  <si>
    <t>"Реконструкція водоводу д=600 мм у дві нитки від врізної камери магістрального водоводу Кочеток-Харків по вул. Мухіна до розподільчої камери на пров. Зачуговському в м. Чугуїв Харківської області. Коригування (аварійно-відновлювальні роботи)"</t>
  </si>
  <si>
    <t>наказ від 15.12.2022 № 82</t>
  </si>
  <si>
    <t>ВОКУ "Служба технічного нагляду за обєктами житлово-комунального господарства" від 22.11.2022 № 04-07-0242</t>
  </si>
  <si>
    <t>Реконструкція будівлі під центр надання адміністративних послуг за адресою: Тернопільска область, Тернопільський район, с.Підгородне, вул Бережанська 70</t>
  </si>
  <si>
    <t>Товариство з обмеженою відповідальністю "Євроекспертиза" 08.05.2023 року №0672/05-Є/23</t>
  </si>
  <si>
    <t>Капітальний ремонт (термомодернізація) фасаду адміністративної будівлі Іванівської сільської ради Чернігівського району за адресою: вул. Дружби, 33б с. Іванівка, Чернігівського району Чернігівської області</t>
  </si>
  <si>
    <t>на експертизі</t>
  </si>
  <si>
    <t>Капітальний ремонт харчоблоку КНП "Чернігівська обласна дитяча лікарня" Чернігівської обласної ради по вул. Пирогова, 16 у м. Чернігові. Коригування (перерахунок кошторисної документації в ціни 2023 року)</t>
  </si>
  <si>
    <t>Капітальний ремонт відділення фізичних методів лікування, реабілітації та паліативної допомоги будівлі терапевтичного корпусу КНП «Чернігівська обласна лікарня» ЧОР в м. Чернігів, вул. Волковича, 25</t>
  </si>
  <si>
    <t>проєктна документація на виготовленні</t>
  </si>
  <si>
    <t>Аварійно-відновлювальні роботи (капітальний ремонт) будівлі охорони здоров'я Циркунівської дільничної лікарні Харківського району, за адресою: Харківська область, Харківський район, с. Циркуни, вул. Зарічанська, 9</t>
  </si>
  <si>
    <t>Наказ від 19.04.2023 №13-о</t>
  </si>
  <si>
    <t>ТОВ "Експертиза МВК", 14 квітня 2023 № 41658</t>
  </si>
  <si>
    <t>Капітальний ремонт фасаду Катюжанського опорного ліцею Димерської селищної ради за адресою: Київська обл., Вишгородський р-н, с. Катюжанка, вул. Біла, буд. 60</t>
  </si>
  <si>
    <t>Рішенння виконавчого комітету Димерської селищної ради №174 від 06.06.2023</t>
  </si>
  <si>
    <t>Товариство з обмеженою відповідальністю "УК ЕКСПЕРТИЗА" №26/163-05/23 від 26.05.2023</t>
  </si>
  <si>
    <t>Аварійно-відновлювальні роботи (реконструкція) адмінистративної будівлі літ. "Б-1" на території КНП "Дергачівська центральна лікарня" Дергачівської міської ради за адресою: Харківська область, Харківський район, м. Дергачі, вул. 1 Травня, 4</t>
  </si>
  <si>
    <t>Аварійно-відновлювальні роботи (капітальний ремонт) будівлі літ. "Д-1" та системи теплопостачання Комунального закладу "Золочівський будинок дитячої та юнацької творчості" Золочівської селищної ради, розташованого за адресою: Харківська область, Богодухівський район, смт. Золочів, вул. Золочів, вул. 8 Березня, 5</t>
  </si>
  <si>
    <t>Нове будівництво з виготовленням відповідної проектної документації водопровідної мережі в с.Попівка по вул. Перемоги, Братів Ковтун, Миру Попівської сільської ради Конотопського району Сумської області.</t>
  </si>
  <si>
    <t>Капітальний ремонт з заходами енергосбереження, енергоефективності, термомодернізацією Новопетрівської Гімназії № 1 Петрівської сільської ради за адресою: Київська область, Вишгородський район, село Нові Петрівціі, вулиця Свято-Покровська, будинок 52 (будівлі літери А, Д та Е)</t>
  </si>
  <si>
    <t>Рішення Петрівської сільської ради №30-о від 11.05.2023</t>
  </si>
  <si>
    <t>ДП "УКРДЕРЖБУДЕ КСПЕРТИЗА", від 08.05.2023 №00- 0099/01-23/ЦБ</t>
  </si>
  <si>
    <t>Капітальний ремонт пошкоджених внаслідок збройної агресії будівель комунальної організації (установа, заклад) "Шосткинська спеціалізова школа І-ІІІ ступенів № 1 Шосткинської міської ради Сумської області" за адресою м. Шостка, вул. Чернігівська,10</t>
  </si>
  <si>
    <t>Капітальний ремонт щодо покращення енергозбереження будівлі Дошкільного навчального закладу (ясла-садок) комбінованого типу № 2 "Горобинка" за адресою: Київська область, м. Буча, Героїв Майдану, 20а (утеплення фасадів) - відновлювальні роботи та заходи з усунення аварій</t>
  </si>
  <si>
    <t>Рішення Бучанської міської ради від 13.01.2023 № 26</t>
  </si>
  <si>
    <t>Експертний звіт 140-4303-22/УЕГ/А від 07.12.2022 ТОВ "УКРЕКСПЕРТИЗА ГРУП"</t>
  </si>
  <si>
    <t>Капітальний ремонт Бучанського ліцею №3 за адесою: вул. Вокзальна 46а місто Буча Київської області - відновлювальні роботи та заходи з усунення аварій</t>
  </si>
  <si>
    <t>Рішення Бучанської міської ради від 31.10.2023 № 483</t>
  </si>
  <si>
    <t>Експертний звіт від 03.10.2022 № 220913-23/А, Потребує коригування</t>
  </si>
  <si>
    <t>«Капітальний ремонт покрівлі Феневицького ліцею за адресою: вул. Соборна, 11 в с. Феневичі, Вишгородського району Київської області, яка була пошкоджена внаслідок військової агресії рф проти України"</t>
  </si>
  <si>
    <t>Рішення Іванківської селищної ради від 19.06.2023 № 374</t>
  </si>
  <si>
    <t>ТОВ "УКРЕКСПЕРТИЗА ГРУП" № 006З-4299_23/УЕГ/А вiд 23 травня 2023</t>
  </si>
  <si>
    <t>Капітальний ремонт даху з утепленням фасаду Красилівського ліцею Калинівської селищної ради Броварського району Київської області по вулиці Л. Українки, 30, в с. Красилівка, Броварського району Київської області</t>
  </si>
  <si>
    <t>Розпорядження Виконкому Калинівської селищної ради Броварського району №14 від 01.06.2023</t>
  </si>
  <si>
    <t>ТОВ "УКРЕКСПЕРТИЗА ГРУП" № 0011-4303-23/УЕГ/А від 28.02.2023</t>
  </si>
  <si>
    <t>Аварійно-відновлювальні роботи (реконструкція) будівлі КЗ "Циркунівський ліцей Циркунівської сільської ради Харківської області", за адресою: Харківська область, Харківський район, с. Циркуни, вул. Соборна, 32</t>
  </si>
  <si>
    <t>Здійснюються заходи щодо підписання розпорядження про затвердження Начальником ХОВА</t>
  </si>
  <si>
    <t>ТОВ "Експертиза МВК", 20 червня 2023 № 42683</t>
  </si>
  <si>
    <t>Капітальний ремонт з застосуванням енергозберігаючих технологій по комплексній термомодернізації гуртожитку Чернігівського базового медичного коледжу за адресою: м. Чернігів, вул. П'ятницька, 42 з виділенням черговості: 1 - ша черга - дах з утепленням мінватою та частковою заміною стропил, облаштування зовнішньої огорожі по периметру даху; 2 -га черга - утеплення зовнішніх стін, фундаментів, заміна дерев'янихвікон та зовнішніх дверей, монтаж ливневої системи; 3 -тя черга - заміна інженерних мереж комунікацій (тепло-, водо-,електропостачання та каналізації); 4-та черга - заміна внутрішніх дверей, внутрішні будівельні роботи (штукатурка стін, облаштування перегородок, підлог та стель, внутрішні оздоблювальні роботи) (Коригування)</t>
  </si>
  <si>
    <t>наказ № 64-ОД від 10.04.2023</t>
  </si>
  <si>
    <t>ТОВ "Сіверексперт" №02/061/23 від 04.04.2023</t>
  </si>
  <si>
    <t>Капітальний ремонт щодо покращення енергозбереження будівлі Комунального закладу "Здвижівська гімназія №14" за адресою: Київська область, Бучанський район, с. Здвижівка, вул. Центральна, 104 (утеплення фасадів) - відновлювальні роботи та заходи з усунення аварій</t>
  </si>
  <si>
    <t>Рішення Бучанської міської ради від 13.01.2023 № 18</t>
  </si>
  <si>
    <t>Експертний звіт 141-4303-22/УЕГ/А від 07.12.2022 ТОВ "УКРЕКСПЕРТИЗА ГРУП"</t>
  </si>
  <si>
    <t>Капітальний ремонт покрівлі та фасаду будівлі Луб'янської гімназії № 7 за адресою: Київська область, Бучанський район, с. Луб'янка, вул. Шевченка, 17 - відновлювальні роботи та заходи усунення аварій</t>
  </si>
  <si>
    <t>Рішення Бучанської міської ради від 13.01.2023 № 19</t>
  </si>
  <si>
    <t>Експертний звіт 145-4303-22/УЕГ/А від 07.12.2022 ТОВ "УКРЕКСПЕРТИЗА ГРУП"</t>
  </si>
  <si>
    <t>Капітальний ремонт щодо покращення енергозбереження будівлі комунального закладу "Мироцька гімназія № 12" за адресою: Київська область, Бучанський район, с. Мироцьке, вул. Соборна, 127 (утеплення фасадів та заміна покриття) - відновлювальні роботи та заходи з усунення аварій</t>
  </si>
  <si>
    <t>Рішення Бучанської міської ради від 13.01.2023 № 22</t>
  </si>
  <si>
    <t>Експертний звіт 144-4303-22/УЕГ/А від 07.12.2022 ТОВ "УКРЕКСПЕРТИЗА ГРУП"</t>
  </si>
  <si>
    <t>Капітальний ремонт покрівлі та фасаду будівлі Бучанської початкої школи № 11 (дошкільне відділення) за адресою: Київська область, м. Буча, вул. Яблунська, 13 - відновлювальні роботи та заходи з усунення аварій</t>
  </si>
  <si>
    <t>Рішення Бучанської міської ради від 13.01.2023 № 23</t>
  </si>
  <si>
    <t>Експертний звіт 147-4303-22/УЕГ/А від 07.12.2022 ТОВ "УКРЕКСПЕРТИЗА ГРУП"</t>
  </si>
  <si>
    <t>Капітальний ремонт щодо покращення енергозбереження будівлі Дошкільного навчального закладу (ясла-садок) комбінованого типу № 4 "Пролісок" Бучанської міської ради Київської області, вул. Д. Вишнивецького,13 (утеплення фасадів та заміна покриття даху) - відновлювальні роботи та заходи з усунення аварій</t>
  </si>
  <si>
    <t>Рішення Бучанської міської ради від 13.01.2023 № 25</t>
  </si>
  <si>
    <t>Експертний звіт 146-4303-22/УЕГ/А від 07.12.2022 ТОВ "УКРЕКСПЕРТИЗА ГРУП"</t>
  </si>
  <si>
    <t>"Капітальний ремонт покрівлі Обуховицького ліцею за адресою: вул. Шляхова, 1 в с. Обуховичі, Вишгородського району Київської області, яка була пошкоджена внаслідок військової агресії рф проти України"</t>
  </si>
  <si>
    <t>Рішення Іванківської селищної ради від 26.06.2023 № 403</t>
  </si>
  <si>
    <t>ТОВ "УКРЕКСПЕРТИЗА ГРУП" № 0077/1-4299_23/УЕГ/А вiд 8 червня 2023</t>
  </si>
  <si>
    <t>Аварійно-відновлювальні роботи (реконструкція) КЗ "Довжанський ліцей" імені Героя Радянського Союзу П.Г. Стрижака Золочівської селищної ради, за адресою: Харківська область, Богодухівський район, с. Довжик, вул. Миру, 91</t>
  </si>
  <si>
    <t>ТОВ "Екоекспертиза", від 15 червня 2023, № 15/0087Е-06/23</t>
  </si>
  <si>
    <t>Реконструкція будівель Національного університету кораблебудування ім. адмірала Макарова за адресою: м. Миколаїв, проспект Героїв України,9</t>
  </si>
  <si>
    <t>Капітальний ремонт приміщення Чупахівської амбулаторії загальної практики сімейної медицини Комунального некомерційного підприємства «Центр первинної медико – санітарної допомоги» Чупахівської селищної ради за адресою: вул. Воздвиженська, будинок 23, смт.Чупахівка, Охтирський район, Сумська область, 42722</t>
  </si>
  <si>
    <t>Розпорядження Чупахівського селищного голови від 22.12.2021 № 99-ОД</t>
  </si>
  <si>
    <t>Філія ДП "Укрдержбудекспертиза" в Сумській області, від 30.07.2021 № 19-0305/01-21</t>
  </si>
  <si>
    <t>Капітальний ремонт "Реабілітаційно-оздоровчого комплексу" село Дмитрівка, вул. Центральна, 60</t>
  </si>
  <si>
    <t>Наказ ІДУ НД ЦЗ від 16.12.2022 №69</t>
  </si>
  <si>
    <t>ТОВ "Укрекспертиза Груп" , від 12.12.2022 №0190-6267-22/УЕГ/В</t>
  </si>
  <si>
    <t>«Капітальний ремонт внутрішньої системи електропостачання та приміщень Чернігівського центру соціально-психологічної реабілітації дітей служби у справах дітей Чернігівської ОДА за адресою: вул. Толстого, 110-а, м. Чернігів» Коригування</t>
  </si>
  <si>
    <t>наказ ЧЦСПРД від 15.12.2022 № 52/В</t>
  </si>
  <si>
    <t>ТОВ"ПЕРША БУДІВЕЛЬНА ЕКСПЕРТИЗА" №221208-01/В від 15.12.2022</t>
  </si>
  <si>
    <t>Реконструкція (для ліквідації наслідків надзвичайної ситуації) закладу дошкільної освіти (ясла-садок) комбінованого типу "Джерельце" Броварської міської ради Броварського району Київської області за адресою: Київська область, м. Бровари, вул. Петлюри Симона, 13-б</t>
  </si>
  <si>
    <t>Рішення Броварської міської ради від 20.06.2023 № 452</t>
  </si>
  <si>
    <t>ТОВ "ПЕРША БУДІВЕЛЬНА ЕКСПЕРТИЗА"Т № 230601-11/А від 19 червня 2023</t>
  </si>
  <si>
    <t>Капітальний ремонт щодо покращення енергозбереження будівлі Комунального закладу "Здвижівська гімназія №14" (дошкільне відділення) за адресою: Київська область, Бучанський район, с. Здвижівка, вул. Центральна, 116-а (утеплення фасадів) - відновлювальні роботи та заходи з усунення аварій</t>
  </si>
  <si>
    <t>Рішення Бучанської міської ради від 13.01.2023 № 17</t>
  </si>
  <si>
    <t>Експертний звіт 142-4303-22/УЕГ/А від 07.12.2022 ТОВ "УКРЕКСПЕРТИЗА ГРУП"</t>
  </si>
  <si>
    <t>Аварійно-відновлювальні роботи (реконструкція) КЗ "Русько-Тишківський ліцей" Циркунівської сільської ради, за адресою: Харківська область, Харківський район, с. Руські Тишки, вул. Липецька, 100-а</t>
  </si>
  <si>
    <t>Реконструкція-термомодернізація будівлі КУ ССШ №7 ім. М. Савченка СМР по вул. Лесі Українки, 23 в м. Суми</t>
  </si>
  <si>
    <t>Наказ управління капітального будівництва та дорожнього господарства СМР, №П-19 від 23.11.2022</t>
  </si>
  <si>
    <t>Філія ДП "Укрдержбудекспертиза" у Сумській області № 19-0229/01-22 від 17 листопада 2022 р., документація коригується</t>
  </si>
  <si>
    <t>Ремонт (реставраційний) будівлі ”Народний будинок” КЗ «Центр культури і дозвіля» за адресою: Сумська область, м. Охтирка, вул. Незалежності, 9</t>
  </si>
  <si>
    <t>Наказ №16-АГ від 21.12.2022</t>
  </si>
  <si>
    <t>ТОВ "Центр експертизи" № 2998 від 12.12.2022</t>
  </si>
  <si>
    <t>Реконструкція з термомодернізацією будівлі Кременчуцької гімназії № 7 Кременчуцької міської ради Кременчуцького району Полтавської області за адресою: Полтавська область, м. Кременчук, вул. Пілотів 41 Б</t>
  </si>
  <si>
    <t>наказ директора Кременчуцької гімназії № 7 Кременчуцької міської ради Кременчуцького району Полтавської області" №28о/д від 25.04.2023</t>
  </si>
  <si>
    <t>ТОВ "Екоекспертиза", звіт від 14.04.2023 №06/0074Е-04/23</t>
  </si>
  <si>
    <r>
      <rPr>
        <sz val="12"/>
        <color theme="1"/>
        <rFont val="Calibri,Arial"/>
      </rPr>
      <t xml:space="preserve">Капітальний ремонт Паланського закладу дошкільної освіти </t>
    </r>
    <r>
      <rPr>
        <sz val="12"/>
        <color theme="1"/>
        <rFont val="Calibri,Arial"/>
      </rPr>
      <t>„</t>
    </r>
    <r>
      <rPr>
        <sz val="12"/>
        <color theme="1"/>
        <rFont val="Calibri,Arial"/>
      </rPr>
      <t xml:space="preserve">Дитячий садок </t>
    </r>
    <r>
      <rPr>
        <sz val="12"/>
        <color theme="1"/>
        <rFont val="Calibri,Arial"/>
      </rPr>
      <t>„</t>
    </r>
    <r>
      <rPr>
        <sz val="12"/>
        <color theme="1"/>
        <rFont val="Calibri,Arial"/>
      </rPr>
      <t>Яблунька</t>
    </r>
    <r>
      <rPr>
        <sz val="12"/>
        <color theme="1"/>
        <rFont val="Calibri,Arial"/>
      </rPr>
      <t>“</t>
    </r>
    <r>
      <rPr>
        <sz val="12"/>
        <color theme="1"/>
        <rFont val="Calibri,Arial"/>
      </rPr>
      <t xml:space="preserve"> Паланської сільської ради Уманського району Черкаської області по вул. Молодіжна, 1 а, с. Паланка, Уманський район, Черкаська область, пошкодженого внаслідок військових дій, спричинених збройною агресією Російської Федерації</t>
    </r>
  </si>
  <si>
    <t>рішення виконавчого комітету Паланської сільської ради від 30.06.2023 № 48-8</t>
  </si>
  <si>
    <t>філія ДП «Укрдержбудекспертиза» у Черкаській області від 29 червня 2023 року № 24-0355/01-23 (реєстраційний номер EX01:5890-2847-0600-6674)</t>
  </si>
  <si>
    <t>Аварійно-відновлювальні роботи (капітальний ремонт) будівлі КЗ "Яковлівський ліцей" Мереф'янської міської ради, за адресою Харківська область, Харківський район, с. Яковлівка, вул. Центральна, 7</t>
  </si>
  <si>
    <t>Капітальний ремонт будівлі Балаклійського дошкільного навчального закладу (ясла садок) №4 Балаклійської міської ради Харківської області, за адресою: Харківська область, Ізюмський р-н, місто Балаклія, вулиця Алієва, будинок 128 (Коригування)</t>
  </si>
  <si>
    <t>Капітальний ремонт пошкоджених внаслідок збройної агресії будівель комунальної організації (установа, заклад) "Івотський навчально-виховний комплекс: загальноосвітня школа І-ІІІ ступенів – заклад дошкільної освіти Шосткинської міської ради Сумської області" з під'їзними шляхами за адресою Шосткинський район, с. Івот, вул. Сіверська , б. 67</t>
  </si>
  <si>
    <t>Капітальний ремонт Опорного закладу освіти «Загальцівський ліцей»Бородянської селищної ради Київської області за адресою: Київська область, Бучанський район, с. Загальці, вул. Незалежності, 121-Г</t>
  </si>
  <si>
    <t>Нове будівництво навчального корпусу закладу освіти за адресою: Київська область, Обухівський район, Васильківська територіальна громада, м. Васильків, вул. Декабристів, б.39</t>
  </si>
  <si>
    <t>Реконструкція (відновлення) Апостолівського ліцею №1 Апостолівської міської ради, за адресою: Дніпропетровська область, Криворізький район, м. Апостолове, вул. Б.Хмельницького,106</t>
  </si>
  <si>
    <t>Реконструкція Зеленодольського ліцею № 2 Зеленодольської міської ради під академічну гімназію за адресою: вулиця Рибалко, будинок 7, місто Зеленодольськ, Криворізький район, Дніпропетровська область</t>
  </si>
  <si>
    <t>Реконструкція з добудовою корпусу Притулку для дітей служби у справах дітей обласної державної адміністрації з метою створення Центру підтримки дітей та сім'ї за адресою: м.Львів, вул.Левандівська, 17-В</t>
  </si>
  <si>
    <t>Триває виготовлення ПКД</t>
  </si>
  <si>
    <t>Реконструкція очисних споруд у м.Пустомити Львівської області. Коригування</t>
  </si>
  <si>
    <t>Рішення виконавчого комітету Пустомитівської міської ради від 01.02.2019 №02-03/08</t>
  </si>
  <si>
    <t>ДП "Західний експертно-технічний центр держпраці" від 28.01.2019 №42.299.19/352</t>
  </si>
  <si>
    <t>Будівництво артезіанської свердловини по вул. 1-го Травня (Ділянка №1) в с. Нові Петрівці Вишгородського району Київської області</t>
  </si>
  <si>
    <t>Наказ КП Петрівської сільської ради "Петрівський комбінат комунальних підприємств" №29А від 01.10.2021</t>
  </si>
  <si>
    <t>ТОВ "Науково-виробниче підприємство "Міжрегіональна будівельна експертиза", 13.09.2021 №1042-21Е</t>
  </si>
  <si>
    <t>Нове будівництво будівлі центру надання адміністративних послуг та медіатеки на площі І.Франка, 17В у м.Судова Вишня Судововишнянської територіальної громади Яворівського району Львівської області. Коригування</t>
  </si>
  <si>
    <t>Рішення виконавчого комітету Судововишнянської міської ради від 13.03.2023 №76</t>
  </si>
  <si>
    <t>ТзОВ "Євроекспертиза" від 03.03.2023 №1428/23</t>
  </si>
  <si>
    <t>Укладений договір на розробку проект-но-кошторисної документації з ТОВ "ІП "Укренерго", в червні планується завер-шити стадію "П" виготовленя проекту і пройти експертизу кошторисної доку-ментації</t>
  </si>
  <si>
    <t>Капітальний ремонт автомобільної дороги загального користування місцевого значення О26080 Заліщики-Звинячин-Городенка з під’їздом до ст. Стефанешти на ділянці км 5+300-13+300</t>
  </si>
  <si>
    <t>Наказ управління інфраструктури, капітального будівництва та експлуатації доріг обласної державної адміністрації від 25.01.2022 №12-ОД</t>
  </si>
  <si>
    <t>ТОВ "Перша будівельна експертиза" 12.12.2021 №211012-10/А</t>
  </si>
  <si>
    <t>Реконструкція з добудовою Юрівської загальноосвітньої школи І-ІІІ ступенів в с. Юрівка, вул. Шевченка, 3, Києво-Святошинського району Київської області</t>
  </si>
  <si>
    <t>Рішення Віто-Поштової сільської ради №19-2 від 07.02.2017р.</t>
  </si>
  <si>
    <t>"НДІПРОЕКТРЕКОНСТРУКЦІЯ" №2912/е/17 від 24 листопада 2017 року</t>
  </si>
  <si>
    <t>Реконструкція господарського корпусу під дитяче відділення КНП "Перечинська лікарня" Перечинської міської ради за адресою м.Перечин, вул.Ужанська, 8</t>
  </si>
  <si>
    <t>Наказ КНП "Перечинська лікарня" №121-о від 28.12.2021</t>
  </si>
  <si>
    <t>ТОВ "Будівельний консалтинг та експертиза", №07/0528/21 від 28.12.2021</t>
  </si>
  <si>
    <t>Реконструкція з добудовою альтернативної системи теплопостачання Комунального некомерційного підприємства Пустомитівської міської ради «Пустомитівська лікарня» з встановленням теплового насосу за адресою Грушевського, 7</t>
  </si>
  <si>
    <t>Наказ КНП "Пустомитівська центральна районна лікарня" від 07.06.2023 №134</t>
  </si>
  <si>
    <t>Філія ДП "Укрдержекспертиза у Львівській області" від 17.05.2023 №14-0118/01-23</t>
  </si>
  <si>
    <t>"Реконструкція адміністративної будівлі по вул. Героїв Небесної Сотні,1 м. Кагарлик Київської області для розміщення відділу - Центру надання адміністративних послуг. Коригування."</t>
  </si>
  <si>
    <t>Рішенння виконавчого комітету Димерської селищної ради №174 від 06.06.2023 року</t>
  </si>
  <si>
    <t>ТОВ "Експертиза МВК" № 41664 від 17.04.2023</t>
  </si>
  <si>
    <t>Капітальний ремонт адміністративної будівлі Згурівської селищної ради (ЦНАП) в смт Згурівка, вул. Українська, 55а Броварського району Київської області (коригування)</t>
  </si>
  <si>
    <t>Рішення виконавчого комітету №75 від 10 березня 2023 року</t>
  </si>
  <si>
    <t>ТОВ "РЕМБУДКОНСАЛТІНГ" Експертний звіт (позитивний) №36-К/22-РБК/ЕЗ від 16 лютого 2022 року</t>
  </si>
  <si>
    <t>"Капітальний ремонт приміщення хлораторної з встановленням електролізної установки знезараження води в м. Борзна Чернігівської області".</t>
  </si>
  <si>
    <t>Рішення виконкому Борзнянської міської ради від 25.05.2022 №55</t>
  </si>
  <si>
    <t>ТОВ "Інститут експертно-технічних рішень у будівництві", 10.02.2022, №23/02/22</t>
  </si>
  <si>
    <t>Наказ про затвердження проєктної документаці в процесі розробки.</t>
  </si>
  <si>
    <t>Реконструкція каналізаційних очисних споруд в м. Великі Мости Львівської області</t>
  </si>
  <si>
    <t>Нове будівництво амбулаторії з житлом для персоналу в с.Віта-Поштова Фастівського району Київської області</t>
  </si>
  <si>
    <t>Реконструкція водопровідної мережі по вул. Князя Святослава в с. Старі Петрівці Вишгородського району Київської області. Зовнішні мережі водопостачання. Коригування.</t>
  </si>
  <si>
    <t>Капітальний ремонт будівлі «Чернігівське вище професійне училище» Чернігівської обласної ради", що розташоване за адресою: м.Чернігів, вул.Кільцева, 20 (усунення аварій, що сталися внаслідок військової збройної агресії Російської Федерації в м.Чернігові)</t>
  </si>
  <si>
    <t>Наказ від 25 травня 2023 року № 36</t>
  </si>
  <si>
    <t>ТОВ "Перша будівельна експертиза" від 02.11.2022 р. №221027-02/В</t>
  </si>
  <si>
    <t>Капітальний ремонт приміщень виконавчих органів Підберізцівської сільської ради для розміщення ЦНАП по вул.Наукова, 1, с.Підгірне Львівського району Львівської області</t>
  </si>
  <si>
    <t>Реконструкція КНП "Коростенська ЦМЛ КМР" з будівництвом хірургічного корпусу по вул. Амосова Миколи, 8 в м.Коростень, Житомирська область. (2 черга - 2 пусковий комплекс - палатно-реабілітаційне відділення)</t>
  </si>
  <si>
    <t>Наказ гендиректора КНП "Коростенської ЦМЛ" КМР" від 02.06.2023 №120</t>
  </si>
  <si>
    <t>ТОВ "Рембудконсалтінг"від 12.12.2022 №299-К/22-РБК/ЕЗ</t>
  </si>
  <si>
    <t>Будівництво міських очисних споруд біологічної очистки господарько-побутових стічних вод в м. Корюківка Чернігівської області загальною продуктивністю 500 м.куб. на добу Перерахунок кошторису в поточних цінах</t>
  </si>
  <si>
    <t>Наказ КП Корюківкаводоканал" від 30.06.2022 №51</t>
  </si>
  <si>
    <t>ТОВ "СІВЕРЕКСПЕРТ" №02/053/22 від 30.06.2022</t>
  </si>
  <si>
    <t>"Реконструкція приміщення адмінбудівлі по вул.Богдана Хмельницького,39 в с.Озерна Білоцерківського району Київської області для розміщення ЦНАПу"</t>
  </si>
  <si>
    <t>Реконструкція системи водопостачання із застосуванням новітніх технологій та встановлення обладнання з очистки та знезалізнення питної води на майданчиках водозабірних свердловин №14; №15; №25; №3; №28; №29; №13; №17; №18; №27; №6; №8; №24; №20; №34; №33; №5; №19; №16; №1; №10; №21 м.Василькова Київської області. Коригування</t>
  </si>
  <si>
    <t>ТОВ "Центр комплексних експертиз проектів" № 288/КД/2023 від 14.06.2023</t>
  </si>
  <si>
    <t>Реконструкція комплексу очисних споруд м. Мена, який розташований за межами міста Мена, Менської міської територіальної громади, Корюківського району, Чернігівської області</t>
  </si>
  <si>
    <t>«Реконструкція фасаду 3-х поверхового лікувального корпусу КНП «Менська міська лікарня» з ремонтом теплових мереж із застосуванням заходів теплореновації по вул. Шевченка, 61 в м. Мена Чернігівської області» (коригування)</t>
  </si>
  <si>
    <t>Капітальний ремонт відділення кардіохірургії та трансплантології будівлі палатного корпусу №4 КНП «Чернігівська обласна лікарня» ЧОР в м. Чернігів, вул. Волковича, 25</t>
  </si>
  <si>
    <t>Капітальний ремонт будівлі лікувального корпусу Комунального закладу "Дільнича лікарня Миколаївської селищної ради" за адресою: Сумський район, смт Миколаївка, вул. Поповича, 33</t>
  </si>
  <si>
    <t>Наказ відділу охорони здоров'я та соціального захисту захисту населення Миколаївської селищної ради від 20.10.2022 № 128</t>
  </si>
  <si>
    <t>ТОВ "Центр експертизи", від 20.10.2022 №2951</t>
  </si>
  <si>
    <t>Капітальний ремонт Миколаївського дошкільного навчального закладу (ясла-садок) "Веселка" Миколаївської селищної ради Білопільського району Сумської області за адресою: Сумська область, Білопільський район, смт. Миколаївка, вул. Мусієнка І.Д., буд. 18</t>
  </si>
  <si>
    <t>Реконструкція головної каналізаційної насосної станції в с.Добряни Стрийського району Львівської області</t>
  </si>
  <si>
    <t>Наказ відділу капітального будівництва Стрийської міської ради від 07.09.2021 №32</t>
  </si>
  <si>
    <t>ТОВ "УКРЕКСПЕРТИЗА ГРУП" від 30.08.2021 №05-2008-21/ЕП/КО</t>
  </si>
  <si>
    <t>Реконструкція гінекологічного відділення під терапевтичне відділення КНП "Перечинська лікарня" Перечинської міської ради за адресою м.Перечин, вул.Ужанська,8</t>
  </si>
  <si>
    <t>Наказ КНП "Перечинська лікарня" №53-о від 29.09.2022</t>
  </si>
  <si>
    <t>ТОВ "Будівельний консалтинг та експертиза" №07/0178/22 від 23.09.2022</t>
  </si>
  <si>
    <t>Капітальний ремонт автомобільної дороги загального користування місцевого значення О26138 Строїнці – Маршинці на ділянці км 0+000 – км 2+700</t>
  </si>
  <si>
    <t>Наказ №49-ОД від 22.05.2023</t>
  </si>
  <si>
    <t>в процесі розробки</t>
  </si>
  <si>
    <t>Капітальний ремонт автомобільної дороги загального користування місцевого значення О26080 Заліщики - Звинячин - Городенка з під’їздом до ст. Стефанешти на ділянці км 0+000 – км 5+299</t>
  </si>
  <si>
    <t>Наказ №48-ОД від 22.05.2023</t>
  </si>
  <si>
    <t>Капітальний ремонт моста у с.Лівинці на автомобільній дорозі загального користування місцевого значення О26097 Лівинці-Михайлівка-Козиряни на ділянці км 1+430 (коригування)</t>
  </si>
  <si>
    <t>Наказ №46-ОД від 22.05.2023</t>
  </si>
  <si>
    <t>ТОВ "УК ЕКСПЕРТИЗА" 16.05.2023 №Т163-А</t>
  </si>
  <si>
    <t>Капітальний ремонт автомобільної дороги загального користування місцевого значення О26127 Маршинці – Форосна – Довжок - /Н-03/ на ділянці км 0+000 – км 1+600</t>
  </si>
  <si>
    <t>Наказ №51-ОД від 26.05.2023</t>
  </si>
  <si>
    <t>Капітальний ремонт автомобільної дороги загального користування місцевого значення О26104 Кельменці - /Р-63/ на ділянці км 0+000 – км 1+700</t>
  </si>
  <si>
    <t>Наказ №50-ОД від 26.05.2023</t>
  </si>
  <si>
    <t>Капітальний ремонт автомобільної дороги загального користування місцевого значення О26165 об’їзд м. Сторожинець на ділянці км 0+000 – км 2+600</t>
  </si>
  <si>
    <t>Наказ №52-ОД від 26.05.2023</t>
  </si>
  <si>
    <t>"Реконструкція очисних споруд с. Зеленче, вул. Зеленецька,81, та системи каналізації міста Теребовля (напірний колектор) Теребовлянської міської територіальної громади Тернопільського району Тернопільської області" (перша черга будівництва)</t>
  </si>
  <si>
    <t>проект перебуває на експертизі</t>
  </si>
  <si>
    <t>Капітальний ремонт сховища, реабілітаційного, ендоскопічного та амбулаторно-поліклінічного відділень ОКНП "Чернівецький обласний медичний діагностично-реабілітаційний центр" по вул. Н.Сотні,5А у м. Чернівці</t>
  </si>
  <si>
    <t>Наказ ОККН "Чернівецький обласний медичний діагностично-реабілітаційний центр" від 10.05.2023 №08-ЛГ</t>
  </si>
  <si>
    <t>Капітальний ремонт відділення медичної реабілітації (п'ятий поверх) літ. Б Комунального некомерційного підприємства «Кіцманська багатопрофільна лікарня інтенсивного лікування» по вул. Незалежності,1 в м. Кіцмань, Чернівецької області</t>
  </si>
  <si>
    <t>Розпорядження виконкому Кіцманської міської ради від 19.05.2023 № 97 -р</t>
  </si>
  <si>
    <t>ТЗОВ " Укпертиза МВК від 17.05.2023 № 42061</t>
  </si>
  <si>
    <t>Будівництво водогону від водозабору підземних вод Ямненського родовища с.Ямне до станції першого підйому с.Тадані Кам'янка-Бузького району Львівської області</t>
  </si>
  <si>
    <t>Капітальний ремонт (термомодернізація) головного корпусу КНП "Гадяцька МЦЛ" по вул. Лохвицька, 1 в м. Гадяч Полтавської області</t>
  </si>
  <si>
    <t>Наказ директора КНП "Гадяцька МЦЛ" № 29-аг від 29.03.2021 р.</t>
  </si>
  <si>
    <t>ДП "Укрдержбудекспертиза" у Полтавській області, від 19.03.2021 р. № 17-0040/01-21</t>
  </si>
  <si>
    <t>Капітальний ремонт приміщень відділень 4-го та 2-го поверхів обласної комунальної установи «Лікарня швидкої медичної допомоги» по вул. Фастівська, 2 в м. Чернівці.</t>
  </si>
  <si>
    <t>Наказ Департаменту капітального будівництва, містобудування та архітектури від 20.08.2021 № 140</t>
  </si>
  <si>
    <t>ДП "Укрдержбудекспертиза" від 28.08.2020 №26-0509-20</t>
  </si>
  <si>
    <t>Капітальний ремонт хірургічного відділення та цокольного приміщення КНП "Хотинська багатопрофільна лікарня" Хотинської міської ради по вул. Богдана Хмельницького, 4 в м. Хотин Чернівецької області</t>
  </si>
  <si>
    <t>ТОВ Експертиза МВК від 03.06.2023 №42346</t>
  </si>
  <si>
    <t>Розбудова системи централізованого водопостачання Сумської міської територіальної громади (будівництво водозабору в с. Верхнє Піщане та водовід до м. Суми та с. Стецьківка)</t>
  </si>
  <si>
    <t>Капітальний ремонт мереж водопостачання та водовідведення по вул. Гребінки Євгена в м.Чернівці</t>
  </si>
  <si>
    <t>Наказ "Чернівціводоканал" № 113 від 04.05.2023 року</t>
  </si>
  <si>
    <t>ДП "Укрдержбудекспертиза" Експертний звіт №26-0302/01-22 від 17.11. 2022 року</t>
  </si>
  <si>
    <t>Реконструкція з прибудовою приміщень Тернопільської обласної клінічної психоневрологічної лікарні - обласного комунального центру морфологічних досліджень та судово-медичних експертиз по вул. Тролейбусна, 14 в м.Тернополі</t>
  </si>
  <si>
    <t>наказ генерального дирктора КНП "ТОКПЛ" №125/1 від 29 березня 2022</t>
  </si>
  <si>
    <t>ПП "Тернобудтехексперт" №65/03-22 від 25.03.2022</t>
  </si>
  <si>
    <t>Реконструкція будівлі (встановлення ліфта) хірургічного корпусу КНП "Городоцька МБЛ" Городоцької міської ради по вул. Шевченка, 40 в м.Городок</t>
  </si>
  <si>
    <t>Наказ КНП "Городоцька МБЛ" Городоцької міської ради №126/л від 20.04.2023 року</t>
  </si>
  <si>
    <t>Філія ДП "Укрдержбудекспертиза" у Хмельницькій області №23-0063/01-23 від 18.04.2022</t>
  </si>
  <si>
    <t>Капітальний ремонт хірургічного відділення «Кельменецької багатопрофільної лікарні», (літера Б) по вулиці Сагайдачного, 79, с.м.т. Кельменці Дністровського району Чернівецької області</t>
  </si>
  <si>
    <t>Наказ КНП "Кельменецька БПЛ" від 28.03.2023 №14</t>
  </si>
  <si>
    <t>ТзОВ "Екпертиза МВК", 21.03.2023 №41349</t>
  </si>
  <si>
    <t>Реконструкція ділянки водогону діаметром 800 мм від ВНС "Очерет" до вул. Каштанової в м. Чернівці (коригування) (ІІ-пусковий комплекс ПК 00 до ПК 2+10)</t>
  </si>
  <si>
    <t>Наказ КП "Чернівціводоканал" 180 від 29.08.2022 року</t>
  </si>
  <si>
    <t>ДП "Укрдержбудекспертиза" Експертний звіт №26-0144/01-22 від 06.07.2022 року</t>
  </si>
  <si>
    <t>Реконструкція ГТП-3Ю на вул. Героїв Майдану, 97 А (встановлення насосів підвищення тиску із заміною існуючих трубопроводів) в м.Чернівці</t>
  </si>
  <si>
    <t>Наказ МКП "Чернівцітеплокомуненерго" №147/1 від 12.12.2022</t>
  </si>
  <si>
    <t>Філія ДП "Укрдержбудекспертиза" у Чернівецькій області №26-0293-01/22 від 12.12.2022</t>
  </si>
  <si>
    <t>Капітальний ремонт трубопроводів цетралізованого теплопостачання вул. Авангардна,51 УТ-3 - УТ-5 Руська, 219Е УТ-5 - УТ-7 Руська, 233 в м. Чернівці</t>
  </si>
  <si>
    <t>Наказ МКП "Чернівцітеплокомуненерго" №95/1 від 16.06.2021</t>
  </si>
  <si>
    <t>Філія ДП "Укрдержбудекспертиза" у Чернівецькій області №26-0244/01-21 від 16.06.2021</t>
  </si>
  <si>
    <t>Капітальний ремонт трубопроводів цетралізованого теплопостачання кот. вул. Руська-перед УТ-2 (СПІРО), відгалуження до УТ-2-центральна траса в м.Чернівці</t>
  </si>
  <si>
    <t>Філія ДП "Укрдержбудекспертиза" у Чернівецькій області №26-0243/01-21 від 16.06.2021</t>
  </si>
  <si>
    <t>Капітальний ремонт трубопроводів цетралізованого теплопостачання Руська, 233-253 в м.Чернівці</t>
  </si>
  <si>
    <t>Філія ДП "Укрдержбудекспертиза" у Чернівецькій області №26-0246/01-21 від 16.06.2021</t>
  </si>
  <si>
    <t>Капітальний ремонт трубопроводів цетралізованого теплопостачання П.Кільцева, 29 (ТК14-70-71-73-74-75-76-77-78-79-80-80А-82-83-85) в м.Чернівці</t>
  </si>
  <si>
    <t>Філія ДП "Укрдержбудекспертиза" у Чернівецькій області №26-0245/01-21 від 16.06.2021</t>
  </si>
  <si>
    <t>Капітальний ремонт дорожнього покриття по вул.Чернівецької до перехрестя вул.Лісної -вул.Незалежності в м.Хотин Дністровського району Чернівецької області</t>
  </si>
  <si>
    <t>Рішення №483/39 від 26.05.2023</t>
  </si>
  <si>
    <t>Капітальний ремонт комунального приміщення-складу для зберігання твердого палива для критичної інфраструктури / виробництва тепла за адресою м.Хотин, вул. Піблубного, 2Б</t>
  </si>
  <si>
    <t>Капітальний ремонт дорожнього покриття по вул.Лісна від НОЗ до вул.Чернівецької в м.Хотин Дністровського району Чернівецької області</t>
  </si>
  <si>
    <t>Капітальний ремонт приміщення кімнат лікарні на денний центр соціально-психологічної допомоги особам, які постраждали від домашнього насильства та насильства за ознакою статі при Кельменецькому селищному центрі соціальних служб, за адресою: вул.О.Кобилянської, 20 в с.Іванівці Дністровського р-ну Чернівецької обл.</t>
  </si>
  <si>
    <t>Розпорядження селищної ради №95-ОД від 27.06.21</t>
  </si>
  <si>
    <t>Філія ДП "Укрдержбудекспертиза" у Чернівецькій області №26-0264/01-21 від 18.06.2021</t>
  </si>
  <si>
    <t>«Капітальний ремонт покрівлі Національного університету «Чернігівська політехніка» корпуси 1,2 за адресою: м.Чернігів, вул. Шевченка, 95 та корпус А-2 за адресою м. Чернігів, просп. Левка Лук’яненка, 2А»</t>
  </si>
  <si>
    <t>Капітальний ремонт Трускавецького водосховища з метою видалення мулистих відкладів з чаші водосховища на території м. Трускавець, Львівської області</t>
  </si>
  <si>
    <t>Наказ КП "Трускавецьвода" Трускавецької міської ради від 02.07.2021 №3</t>
  </si>
  <si>
    <t>ТОВ "Укрекспертиза Груп" від 08.06.2021 №0134-4241-21/УЕГ/В</t>
  </si>
  <si>
    <t>Будівництво каналізаційного колектору по провулку 1-го Травня та вул. Луцька в с. Нові Петрівці Вишгородського району Київської області</t>
  </si>
  <si>
    <t>Реконструкція ліфтового обладнання терапевтичного та хірургічного корпусу КНП ОКЛ Івано-Франківської обласної ради на вул. Федьковича, 91 в м. Івано-Франківськ</t>
  </si>
  <si>
    <t>Наказ КНП "ОКЛ ІФ ОР" від 22.06.2023 № 198-о</t>
  </si>
  <si>
    <t>ТзОВ "РЕМБУДКОНСАЛТІНГ" від 20.06.2023 № 381/23-РБК/ЕЗ</t>
  </si>
  <si>
    <t>Будівництво станції знезалізнення по вул. Аширбекова,27 в м. Бердичів</t>
  </si>
  <si>
    <t>Капітальний ремонт водопровідної мережі по вул. Чайковського (від вул. Робоча до пров. Чайковського) в м. Чугуїв, Харківської області</t>
  </si>
  <si>
    <t>Реконструкція міських каналізаційних очисних споруд Комунального підприємства «Міськводоканал» Сумської міської ради потужністю 60 000 м3/добу з виділенням першої черги будівництва потужністю 30 000 м3/добу у м. Суми, вул. Гамалія, буд. 40</t>
  </si>
  <si>
    <t>Наказ КП "Міськводоканал" СМР від 14.12.2020 № 536</t>
  </si>
  <si>
    <t>ТОВ "Укрекспертиза", від 27.11.2020 № 01-2809-20/ЕП/КО, документація коригується</t>
  </si>
  <si>
    <t>Капітальний ремонт спортзалу Жовтанецького опорного закладу загальної середньої освіти І-ІІІ ст. Жовтанецької сільської ради Львівської області. Коригування</t>
  </si>
  <si>
    <t>Рішення сесії Жовтанецької сільської ради від 11.02.2022 №16</t>
  </si>
  <si>
    <t>ТОВ "Рембудконсалтинг" від 11.02.2022 №60/22-РБК/ЕЗ</t>
  </si>
  <si>
    <t>Реконструкція приміщень під 3 амбулаторії “Центру первинної медико-санітарної допомоги №3” по вул. Едуарда Фукса (колишня вулиця Тухачевського), 33а в м. Кривий Ріг Дніпропетровської області</t>
  </si>
  <si>
    <t>Наказ ДКБ ОДА від 16.02.22 №60-од</t>
  </si>
  <si>
    <t>Філія ДП Укрдержбудекспертиза 16.02.2022 № 04-0027/01-22</t>
  </si>
  <si>
    <t>Реконструкція - термомодернізація будівлі Піщанського будинку культури за адресою: м. Суми, с. Піщане, вул. Шкільна, 47-а</t>
  </si>
  <si>
    <t>«Будівництво каналізаційних очисних споруд за межами населеного пункту с. Семенів Яр Богодухівського району Харківської області»</t>
  </si>
  <si>
    <t>наказ від 15.02.2022 № 09</t>
  </si>
  <si>
    <t>ТОВ "Укрекспертиза груп" від 23.12.2021 № 19-1512-21/ЕП/КО</t>
  </si>
  <si>
    <t>Нове будівництво водозаборів підземних вод по вул. Металургів, 52 м. Бровари Броварського району Київської області</t>
  </si>
  <si>
    <t>Реконструкція системи водовідведення у с. Попівка Конотопського району Сумської області</t>
  </si>
  <si>
    <t>Рішення виконавчого комітету Попівської сільської ради № 48 від 17.02.2023</t>
  </si>
  <si>
    <t>ТОВ "Центр експертизи", 22.11.2022, №2982</t>
  </si>
  <si>
    <t>Реконструкція із заходами енергозбереження та енергоефективності будівлі Чорнушовицького НВК І-ІІ ступенів по вул. Нова, 7 в с.Чорнушовичі Львівського району Львівської області. Коригування</t>
  </si>
  <si>
    <t>Рішення Підберізцівської сільської ради від 06.04.2023 №52-2-2023</t>
  </si>
  <si>
    <t>ТОВ "Євроекспертиза" від 06.04.2023 №1663/23</t>
  </si>
  <si>
    <t>Капітальний ремонт з модернізацією будівлі корпусу № 3 КНП "Хмельницька обласна лікарня" Хмельницької обласної ради за адресою: вул. Пілотська, 1, м. Хмельницький (коригування)</t>
  </si>
  <si>
    <t>Розпорядження ОВА від 15.05.2023 р. №379/2023-р</t>
  </si>
  <si>
    <t>№41835 від 01.05.2023 ТОВ 'Експертиза МВК'</t>
  </si>
  <si>
    <t>Реконструкція будівлі КНП ЛОР Львівського обласного госпіталю ветеранів війн та репресованих імені Юрія Липи. Заходи по енергоефективності будівлі. Коригування.</t>
  </si>
  <si>
    <t>Наказ КНО ЛОР Львівський обласний госпіталь ветеранів війн та репресованих імені Юрія Липи від 26.10.2022 №353</t>
  </si>
  <si>
    <t>ДП ""Західний ЕТЦ"" 29.09.2022 №365.4541.22</t>
  </si>
  <si>
    <t>Реконструкція водозабірного майданчика № 2 та мереж водопостачання від водозабірного майданчика № 2 до вулиці Вишневецьких № 19/1, від водозабірного майданчика № 3 до вулиці Фабричної та по вулиці Кам'янопотіцькій (від вулиці Садової до вулиці Дачної) в місті Лубни Полтавської області</t>
  </si>
  <si>
    <t>Рішення виконавчого комітету Лубенської міської ради від 22 березня 2023 року № 45 "Про затвердження проєктної документації"</t>
  </si>
  <si>
    <t>Філія ДП "Укрдержбудекспертиза" у Полтавській області Експертний звіт № 17-0030/01-23 від 09 березня 2023 р.</t>
  </si>
  <si>
    <t>Реконструкція будинку культури з добудовою адміністративних приміщень та центру надання адміністративних послуг Мамалигівської сільської ради по вул. Головній, 79, в с.Мамалига Новоселицького району Чернівецької області (коригування)</t>
  </si>
  <si>
    <t>Наказ ДКБ ОДА від 11.05.2023 №44</t>
  </si>
  <si>
    <t>Філія ДП «Укрдержбуд експертиза» 10.03.2021 №26-0035/01-21</t>
  </si>
  <si>
    <t>Капітальний ремонт приміщень з облаштуванням захисних споруд цивільного захисту КНП «Чернівецький обласний центр служби крові» по вул. Українській, 36 м. Чернівці, Чернівецької обл.</t>
  </si>
  <si>
    <t>Наказ КНП "Чернівецький обласний центр служби крові" від 14.06.2023 №89-осн</t>
  </si>
  <si>
    <t>Реконструкція котельні КНП "Зіньківська міська центральна лікарня" Зіньківської міської ради Полтавської області " з установкою твердопаливних котлів за адресою: 38100, Полтавська обл., м.Зіньків, вул. Івана Петровського, 21"</t>
  </si>
  <si>
    <t>Реконструкція очисних споруд каналізації 800м3/добу з виділенням І-ої 400м3/добу черги в смт. Глибока Чернівецької області (Коригування)</t>
  </si>
  <si>
    <t>Наказ від 30.05.2023 №46</t>
  </si>
  <si>
    <t>ТзОВ "Експертиза МВК" 26.05.2023 № 42234</t>
  </si>
  <si>
    <t>Будівництво Центру надання адміністративних послуг із протирадіаційним укриттям в с. Сучевени Чернівецького району Чернівецької області</t>
  </si>
  <si>
    <t>Схвалено рішенням виконавчого комітету №75 від 31 травня 2023 року</t>
  </si>
  <si>
    <t>Капітальний ремонт водопровідної мережі по вул.Чернівецькій в м.Сторожинець, Чернівецького району, Чернівецької області</t>
  </si>
  <si>
    <t>Наказ КП "Сторожинецьке ЖКГ" № 33-О від 05.06.2023р.</t>
  </si>
  <si>
    <t>ТзОВ "Експертиза МВК", експертна оцінка №42388 від 05.06.2023р.</t>
  </si>
  <si>
    <t>Реконструкція каналізаційних очисних споруд в м. Хотин Чернівецької області</t>
  </si>
  <si>
    <t>Капітальний ремонт магістрального сифонного трубопроводу системи забору води на підземному водозаборі "Магала"</t>
  </si>
  <si>
    <t>__</t>
  </si>
  <si>
    <t>Робочий проект подано на експертизу орієнтовно до 25.05.2023р.</t>
  </si>
  <si>
    <t>Капітальний ремонт з модернізацією будівлі обласної консультативної поліклініки КНП "Хмельницька обласна лікарня" Хмельницької обласної ради за адресою: вул. Пілотська, 1, м. Хмельницький</t>
  </si>
  <si>
    <t>Наказ директора КНП від 05.01.2022 №14</t>
  </si>
  <si>
    <t>№38289 від 23.12.2021 ТОВ 'Експертиза МВК'</t>
  </si>
  <si>
    <t>Капітальний ремонт та модернізація будівлі корпусу № 4 КНП "Хмельницька обласна лікарня" Хмельницької обласної ради за адресою: Хмельницька область, м. Хмельницький, вул. Пілотська,1</t>
  </si>
  <si>
    <t>Наказ директора КНП від 05.01.2022 №16</t>
  </si>
  <si>
    <t>№936/21-РБК/Е3 від 30.12.2021 ТОВ РБК</t>
  </si>
  <si>
    <t>Капітальний ремонт та модернізація будівлі корпусу № 2 КНП "Хмельницька обласна лікарня" Хмельницької обласної ради за адресою: Хмельницька область, м. Хмельницький, вул. Пілотська,1</t>
  </si>
  <si>
    <t>Наказ директора КНП від 20.01.2022 №44</t>
  </si>
  <si>
    <t>№942/21-РБК/Е3 від 30.12.2021 ТОВ РБК</t>
  </si>
  <si>
    <t>Капітальний ремонт та модернізація палатного корпусу № 1 будівлі КНП "Хмельницька обласна лікарня" Хмельницької обласної ради за адресою: Хмельницька область, м. Хмельницький, вул. Пілотська,1</t>
  </si>
  <si>
    <t>Наказ директора КНП від 20.01.2022 №45</t>
  </si>
  <si>
    <t>№941/21-РБК/Е3 від 30.12.2021 ТОВ РБК</t>
  </si>
  <si>
    <t>Реконструкція з модернізації будівлі головного корпусу КНП "Хмельницька обласна дитяча лікарня" Хмельницької обласної ради за адресою: вул. Кам'янецька, 94,</t>
  </si>
  <si>
    <t>Наказ директора КНП від 24.12.2021 №110-2</t>
  </si>
  <si>
    <t>№38290 від 23.12.2021 ТОВ 'Експертиза МВК'</t>
  </si>
  <si>
    <t>Реконструкція очисних споруд №1 Красилівського ПАКГ село Заставки Красилівського району</t>
  </si>
  <si>
    <t>Наказ Красилівське ПВКГ № 85 від 12.09.2019 року</t>
  </si>
  <si>
    <t>ДП "Укрдержбудекспертиза" від 06.09.2019 року №05-0341-19</t>
  </si>
  <si>
    <t>Будівництво біологічних очисних споруд стічних вод міста Бучач Тернопільської області продуктивнфістю 300куб.м/добу (коригування)</t>
  </si>
  <si>
    <t>рішення Бучацької міської ради від 11. червня 2021 №148</t>
  </si>
  <si>
    <t>ДП „Укрдержбудекспертизаˮу Тернопільськів області від 10.06.2021 №20-0154/01-21</t>
  </si>
  <si>
    <t>Рекострукція міських очисних споруд м.Кременець Тернопільської області (ІІ пусковий комплекс, коригування зі зміною технології)</t>
  </si>
  <si>
    <t>рішення виконавчого комітету Кременецької міської ради від 18 травня 2021 №211</t>
  </si>
  <si>
    <t>ДП „Укрдержбудекспертизаˮ №20-0125/01-21 від 18.05.2021р.</t>
  </si>
  <si>
    <t>Реконструкція з надбудовою та модернізація будівлі корпусу № 7 КНП "Хмельницька обласна лікарня" Хмельницької обласної ради за адресою: вул. Пілотська, 1, м. Хмельницький</t>
  </si>
  <si>
    <t>Розпорядження голови ОВА від 01.02.2022 р. №73/2022-р</t>
  </si>
  <si>
    <t>№38291 від 23.12.2021 ТОВ 'Експертиза МВК'</t>
  </si>
  <si>
    <t>Будівництво очисних споруд питного водосховища по вул. І.Франка,59 в м.Трускавець. Коригування</t>
  </si>
  <si>
    <t>Наказ КП "Трускавецьвода" Трускавецької міської ради від 19.12.2022 №6</t>
  </si>
  <si>
    <t>ТОВ "Центр комплексних експертиз проектів" від 19.12.2022 №432/КД/2022</t>
  </si>
  <si>
    <t>Реконструкція водопроводу по вул. Городище (від РЧВ Колиба-Дельфінарій) у м. Трускавець Львівської області</t>
  </si>
  <si>
    <t>Реконструкція водопроводу по вул. Городище, вул. Сагайдачного до вул. Лисенка (Дельфінарій-ОЛАН) у м. Трускавець Львівської області</t>
  </si>
  <si>
    <t>Реконструкція напірного каналізаційного колектора від вул.Заводська площа до перехрестя вул.Київська та Грушевського в м.Городок</t>
  </si>
  <si>
    <t>Наказ відділу ЖКГ, інфраструктури та благоустрою Городоцької міської ради №62/2021 від 29.12.2021 року</t>
  </si>
  <si>
    <t>Філія ДП "Укрдержбудекспертиза" у Хмельницькій області №23-0164/01-21 від 28.01.2022 року</t>
  </si>
  <si>
    <t>Капітальний ремонт будівель КНП «Сторожинецька багатопрофільна лікарня інтенсивного лікування» та облаштування споруд цивільного захисту (укриття) Сторожинецької міської ради по вул. Видинівського,22 в м. Сторожинець Чернівецького району Чернівецької області</t>
  </si>
  <si>
    <t>Наказ Сторожинецької БЛІЛ від 14.06.2023 №118/1</t>
  </si>
  <si>
    <t>Капітальний ремонт нежитлового приміщення під ЦНАП по вул. Центральна, 30 в смт Берегомет Вижницького району Чернівецької області</t>
  </si>
  <si>
    <t>Розпорядження голови селищної ради №121-р від 02.06.2023 р.</t>
  </si>
  <si>
    <t>ТОВ "Експертиза МВК", від 02.06.2023 р. №42353</t>
  </si>
  <si>
    <t>Прибудова до приймального відділення Новоселицької центральної районної лікарні (пологове відділення) в м. Новоселиця Чернівецької області (коригування)</t>
  </si>
  <si>
    <t>Наказ Департаменту капітального будівництва, містобудування та архітектури ОДА від 11.06.2021 № 103</t>
  </si>
  <si>
    <t>Реконструкція приміщень (екстреної) медичної допомоги хірургічного корпусу під стерилізаційне відділення КНП "Обласна клінічна лікарня Івано-Франківської обласної ради" за адресою: м. Івано-Франківська, вул. Федьковича, 91</t>
  </si>
  <si>
    <t>ДП "Укрдержбудекспертиза", в процесі розроблення</t>
  </si>
  <si>
    <t>Будівництво універсального спортивного залу спортивного комплексу комунального закладу “Обласна спеціалізована дитячо-юнацька школа олімпійського резерву” Рівненської обласної ради на території Шпанівської сільської ради (в районі вул. Макарова м. Рівне)</t>
  </si>
  <si>
    <t>Розпорядження голови Рівненської обласної державної адміністрації від 17.01.2022 № 13</t>
  </si>
  <si>
    <t>ДП "Укрдержбудекспертиза" №00-1143/08-21 від 06.01.2022</t>
  </si>
  <si>
    <t>Районна лікарня м. Берегово - будівництво" (Коригування)</t>
  </si>
  <si>
    <t>Наказ ВКБ № 13 від 07.05.2021 року</t>
  </si>
  <si>
    <t>Товариство з обмеженою відповідальністю "Перша приватна експертиза" № 09/101-04/21/А від 09.04.2021 р.</t>
  </si>
  <si>
    <t>Капітальний ремонт банно-прачечного комплексу в КЗ ЛОР Підбузький геріатричний пансіонат смт. Підбуж Дрогобицького району Львівської області</t>
  </si>
  <si>
    <t>Наказ КЗ ЛОР "Підбузький геріатричний пансіонат" від 30.12.2021 №76</t>
  </si>
  <si>
    <t>ДП "Західний ЕТЦ " від 20.12.2021 №1000.10128.21</t>
  </si>
  <si>
    <t>Будівництво та підведення інженерних мереж до індустріального парку "Тернопіль" за адресою вул.Микулинецька в м.Тернопіль. Коригування. (2 черга. Електропостачання)</t>
  </si>
  <si>
    <t>наказ КП "Підприємство матеріально-технічного забезпечення" Тернопільської міської ради від 28.04.2023 №16</t>
  </si>
  <si>
    <t>ПП "Тернобудтехексперт", №84/04-23 від 20.04.2023</t>
  </si>
  <si>
    <t>«Капітальний ремонт із впровадженням комплексних заходів з теплореновації Безуглівського навчально-виховного комплексу "Загальноосвітній навчальний заклад-дошкільний навчальний заклад І-ІІІ ст." за адресою: вул. Горького, 58-А, с. Безуглівка, Ніжинського району Чернігівської області» (Коригування кошторисної частини проєктної документації)</t>
  </si>
  <si>
    <t>ТОВ "Перша будівельна експертиза" від 22.05.2023 № 230518-07/В</t>
  </si>
  <si>
    <t>"Реконструкція системи поза майданчикового водопостачання м. Лозова, Харківська область"</t>
  </si>
  <si>
    <t>Капітальний ремонт частини приміщень будівлі ПНЗ « Чернігівська обласна комплексна ДЮСШ» в м.Чернігові, пр. Перемоги,буд 110-а. Коригування</t>
  </si>
  <si>
    <t>Капітальний ремонт Криворізької гімназії № 95 за адресою: вул. Соборності, 20А, м. Кривий Ріг, Дніпропетровська область</t>
  </si>
  <si>
    <t>Розпорядження голови ОДА 03.11.21 №Р-900/0/3-21</t>
  </si>
  <si>
    <t>ТОВ "ДН-Консалтінг" 21.10.2021 № 05-670-21</t>
  </si>
  <si>
    <t>Капітальний ремонт столової в КЗ ЛОР Підбузький геріатричний пансіонат смт. Підбуж Дрогобицького району Львівської області</t>
  </si>
  <si>
    <t>ДП "Західний ЕТЦ " від 20.12.2021 №999.10127.21</t>
  </si>
  <si>
    <t>Реконструкція будівлі КЗ «ДЮСШ «Добротвір» по вул. Озерна, 4 в смт.Добротвір Червоноградського району Львівської області» (Коригування), в тому числі коригування проєктно-кошторисної документації</t>
  </si>
  <si>
    <t>ДП "Західий АТЦ" від 12.06.2023 № 157.1750.23</t>
  </si>
  <si>
    <t>Будівництво та підведення інженерних мереж до індустріального парку "Тернопіль" за адресою вул.Микулинецька в м.Тернопіль. Коригування. (1 черга. Водопостачання та водовідведення)</t>
  </si>
  <si>
    <t>Капітальний ремонт Криворізької загальноосвітньої школи I-III ступенів № 89 Криворізької міської ради Дніпропетровської області за адресою: 50054, місто Кривий Ріг, вулиця Мальовнича, будинок 1А</t>
  </si>
  <si>
    <t>Розпорядження голови ОДА 06.10.21 №Р-840/0/3-2</t>
  </si>
  <si>
    <t>ТОВ "ДН-Консалтінг" 20.09.2021 № 05-647-21</t>
  </si>
  <si>
    <t>Капітальний ремонт котельні Керницького НВК І-ІІІ ст. "ЗЗСО-ЗДО" Городоцької міської ради Львівської області в с.Керниця, вул.Шевченка, 108</t>
  </si>
  <si>
    <t>Наказ гуманітарного управління Городоцької міської ради від 28.04.2023 №24</t>
  </si>
  <si>
    <t>ТзОВ "Євроекспертиза" від 27.04.2023 №1819/23</t>
  </si>
  <si>
    <t>Будівництво лікувально-діагностичного корпусу КНП 'Хмельницька обласна дитяча лікарня' за адресою вул.Камянецька, 94 , м Хмельницький (коригування)</t>
  </si>
  <si>
    <t>Розпорядження голови ОВА від 02.12.2021 р. №843/2021-р</t>
  </si>
  <si>
    <t>№23-0180/01-21 від 26.11.2021 ДП 'УКРДЕРЖБУДЕКСПЕРТИЗА'</t>
  </si>
  <si>
    <t>Будівництво каналізаційної мережі кварталів забудови південної частини м.Пустомити Львівської області</t>
  </si>
  <si>
    <t>Рішення виконавчого комітету Пустомитівської міської ради від 20.09.2019 №02-03/118</t>
  </si>
  <si>
    <t>ТзОВ "Глобал Промпостач" від 19.08.2019 №523/19-ЕЗ</t>
  </si>
  <si>
    <t>Будівництво каналізації району «Зарудка» в м. Ходорові Жидачівського району, Львівської області. Коригування</t>
  </si>
  <si>
    <t>Рішення сесії Ходорівської міської ради від 10.03.2020 №3465</t>
  </si>
  <si>
    <t>ТзОВ "Перша Приватна Експертиза" від 26.02.2020 №158/01/20</t>
  </si>
  <si>
    <t>Будівництво каналізаційного колектора в м. Вижниця Чернівецької області (коригування)</t>
  </si>
  <si>
    <t>Рішення виконкому Вижницької міської ради від 07.06.2023 №105/1</t>
  </si>
  <si>
    <t>ТзОВ "Експертиза МВК" 31.05.2023 №42306</t>
  </si>
  <si>
    <t>Реконструкція із заміною існуючого напірного каналізаційного колектора від КНС №3 смт.Жвирка, вул.Івасюка, до КНС №1 по вул.Макаренка, 2а в м.Сокаль Червоноградського району Львівської області</t>
  </si>
  <si>
    <t>Капітальний ремонт пульмонологічного відділення КНП "Івано-Франківська обласна дитяча клінічна лікарня Івано-Франківської обласної ради" на вул.Є.Коновальця, 132 в м.Івано-Франківську</t>
  </si>
  <si>
    <t>наказ від 10.05.2023 № 75/1-ос</t>
  </si>
  <si>
    <t>ТзОВ "УК ЕКСПЕРТИЗА" від 04.05.2023 № Т138-А</t>
  </si>
  <si>
    <t>Будівництво системи зовнішнього водопостачання в с. Пасіки-Зубрицькі (від м. Львова до автодороги Київ-Чоп) Пасіки-Зубрицької сільської ради Пустомитівського району Львівської області (коригування)</t>
  </si>
  <si>
    <t>Рішення сесії Давидівської сільської ради від 03.06.2021 №71-6/2021</t>
  </si>
  <si>
    <t>Філія ДП "Укрдержекспертиза у Львівській області" від 27.04.2021 №14-0079/01-21</t>
  </si>
  <si>
    <t>Будівництво побутової каналізації в с. Пасіки-Зубрицькі, Пасіки-Зубрицької сільської ради, Пустомитівського району, Львівської області (коригування)</t>
  </si>
  <si>
    <t>Рішення виконавчого комітету Давидівської сільської ради від 05.12.2022 № 275</t>
  </si>
  <si>
    <t>ТОВ «Євроекспертиза» від 15.11.2022 №1101/22</t>
  </si>
  <si>
    <t>Реконструкція приміщень та благоустрій території Чемеровецького ліцею №2 за адресою: вул.Центральна,3,смт.Чемерівці, Кам’янець-Подільського району</t>
  </si>
  <si>
    <t>Наказ начальника відділу освіти, молоді та спорту від 31 серпня 2022 року №27-но</t>
  </si>
  <si>
    <t>Товариство з обмеженою відповідальністю "Експертиза МВК" від 25 серпня 2022 року №39587 експертний звіт серії ХК №39590</t>
  </si>
  <si>
    <t>Будівництво мереж водопостачання та водовідведення до території Індустріального парку “Хотин Invest” в м. Хотин Чернівецької області</t>
  </si>
  <si>
    <t>Рішення №484/40 від 05.06.2023</t>
  </si>
  <si>
    <t>Капітальний ремонт основного корпусу Б, кабінету комп'ютерної томографії та приміщення для облаштування споруди цивільного захисту ОКНП "Чернівецька обласна дитяча клінічна лікарня" за адресою: вул. Руська, 207 А, м. Чернівці, Чернівецького району, Чернівецької області</t>
  </si>
  <si>
    <t>наказ Чернівецької обласної дитячої клінічної лікарні від 15.06.2023 № 33-АГ</t>
  </si>
  <si>
    <t>Нове будівництво адміністративного корпусу Чернівецького обласного госпіталю ветеранів війни з приміщенням подвійного призначення, багаторівневим паркінгом та капітальним ремонтом приміщень будівлі літ. «Б» та літ. «А» за адресою Чернівецька область, Чернівецький район, Чернівецька територіальна громада, м. Чернівці, вул. Фастівська, 20 (1 черга)</t>
  </si>
  <si>
    <t>наказ про схвалення ОКНП "Чернівецький обласний госпіталь ветеранів війни" від 30.05.2023 №46</t>
  </si>
  <si>
    <t>Реконструкція з добудовою Веренчанської ЗОШ I-III ступеня по вул. Шевченко, 80 в с.Веренчанка Заставнівського району, Чернівецької області</t>
  </si>
  <si>
    <t>Наказ Департаменту капітального будівництва, містобудування та архітектури від 15.06.2023 № 60</t>
  </si>
  <si>
    <t>Капітальний ремонт загально-кардіологічного відділення №2 з облаштуванням системи вентиляції та споруди цивільного захисту населення в ОКНП «Чернівецький обласний клінічний кардіологічний центр» за адресою: м. Чернівці, вул. Героїв Майдану,230</t>
  </si>
  <si>
    <t>Наказ ОКНП "Чернівецький обласний клінічний кардіологічний центр" від 15.06.2023 №66</t>
  </si>
  <si>
    <t>Реконструкція приймального відділення (відділення екстреної медичної допомоги) Комунального некомерційного підприємства "Івано-Франківська обласна дитяча клінічна лікарня Івано-Франківської обласної ради" на вул. Євгена Коновальця,132 в м. Івано-Франківську (коригування)</t>
  </si>
  <si>
    <t>Капітальний ремонт навчальних корпусів Кельменецького ліцею – опорного закладу за адресою: площа Центральна,5 та по вул. Першотравнева,19 смт.Кельменці, Кельменецького району, Чернівецької області</t>
  </si>
  <si>
    <t>Наказ відділу освіти РДА від 30.09.2020 №14</t>
  </si>
  <si>
    <t>Філія ДП "Укрдержбудекспертиза" у Чернівецькій області, 30.09.2020, №26-0467-20</t>
  </si>
  <si>
    <t>Капітальний ремонт водогону с. Вороновиця Кельменецького району Чернівецької області</t>
  </si>
  <si>
    <t>Рішеення Вороновицької сільської ради від 17.05.2019 №29</t>
  </si>
  <si>
    <t>Філія ДП "Укрдержбудекспертиза" у Чернівецькій області 15.05.2019, №26-0310-19/2</t>
  </si>
  <si>
    <t>Капітальний ремонт окремими ділянками водопровідних мереж в смт Нова Ушиця Кам`янець-Подільського району</t>
  </si>
  <si>
    <t>Рішення виконавчого комітету №276 від 21.10.2021</t>
  </si>
  <si>
    <t>ТОВ "ВІНСТРАТЕГІЯ-БУДТЕХЕКСПЕРТИЗА" №335-21-ЕП від 05.10.2021 р.</t>
  </si>
  <si>
    <t>Водозабір та споруди очищення води з р. Тиса потужністю 2400 куб. метрів на добу для питних та господарсько-побутових потреб м. Тячева- реконструкція</t>
  </si>
  <si>
    <t>рішення виконкому від 16.10.2020 року №192</t>
  </si>
  <si>
    <t>ТзОВ "Укрекспертиза груп" висновок №0031-2547-20/УЕГ/А від 10.08.2020 року</t>
  </si>
  <si>
    <t>Нове будівництво зовнішніх мереж водопостачання вул. Центральна, Варфоломія, Стефанюка, Шевченка, Тиха, Лісова, Миру, І. Франка с.Підлісний Олексинець Хмельницького району</t>
  </si>
  <si>
    <t>Наказ відділу ЖКГ, інфраструктури та благоустрою Городоцької міської ради №57/2021 від 29.12.2021 року</t>
  </si>
  <si>
    <t>ТОВ "Вінстратегія-Будтехекспертиза", №452-21-ЕП від 30.11.2021 року</t>
  </si>
  <si>
    <t>Реконструкція теплових мереж діаметром 273/400 від ТК-2 до ТК-41 по вул.Індустріальні в м. Дрогобичі Львівської області</t>
  </si>
  <si>
    <t>Реконструкція очисних споруд біологічної очистки, за адресою: Хмельницька область, Кам'янець-Подільський район, смт Дунаївці, вул. Травнева 1А</t>
  </si>
  <si>
    <t>ПКД на виготовленні (наявний попередній кошторисний розрахунок)</t>
  </si>
  <si>
    <t>Капітальний ремонт будівлі інфекційного відділення Комунального некомерційного підприємства "Тлумацька центральна міська лікарня " Тлумацької міської ради Івано-Франківського району Івано-Франківської області за адресою: вул. Винниченка, 84, м. Тлумач, Івано-Франківського району, Івано-Франківської області</t>
  </si>
  <si>
    <t>ТзОВ "Євроекспертиза", в процесі розроблення</t>
  </si>
  <si>
    <t>Капітальний ремонт Криворізької загальноосвітньої спеціалізованої школи I-III ступенів № 4 з поглибленим вивченням іноземних мов Криворізької міської ради за адресою: вул. Героїв АТО, 15, м. Кривий Ріг, Дніпропетровська област</t>
  </si>
  <si>
    <t>Наказ ДКБ ОДА від 29.10.21 №283-од</t>
  </si>
  <si>
    <t>ТОВ "НВП Міжнародна будівельна експертиза" 11.10.2021 № 1198-21Е</t>
  </si>
  <si>
    <t>Будівництво каналізаційної мережі північної частини м.Підгайці Тернопільської обл.</t>
  </si>
  <si>
    <t>пішення виконкому Підгаєцької м.р від 01.02.2021 №15</t>
  </si>
  <si>
    <t>ДП „Укрдержбудекспертизаˮу Тернопільськів області від 27.01.2021 №20-0004/01-21</t>
  </si>
  <si>
    <t>Капітальний ремонт будівлі Криворізької загальноосвітньої школи I-III ступенів № 85 Криворізької міської ради Дніпропетровської області за адресою: 50046, місто Кривий Ріг, мікрорайон Всебратське-2, будинок 65б</t>
  </si>
  <si>
    <t>Наказ ДКБ ОДА від 08.11.21 №298</t>
  </si>
  <si>
    <t>ТОВ "ДН-Консалтінг" 28.10.2021 №05-672-21</t>
  </si>
  <si>
    <t>«Капітальний ремонт будівлі гімназії імені Васильченка Ічнянської міської ради із запровадженням комплексних заходів з теплореновації за адресою: вул. Б. Хмельницького,6, м. Ічня Чернігівської області з виділенням черговості будівництва» (І-ша черга - капітальний ремонт будівлі та даху; ІІ-га черга - капітальний ремонт фасаду; ІІІ-тя черга - капітальний ремонт внутрішніх приміщень крила А; ІV-та черга - капітальний ремонт внутрішніх приміщень крила Б та двоповерхового переходу).» Коригування кошторисної частини проєктної документації</t>
  </si>
  <si>
    <t>Наказ відділу освіти Ічнянської міської ради Чернігівської області від 31.05.2023 року № 50</t>
  </si>
  <si>
    <t>ТОВ "Перша будівельна експертиза" від 26.05.2023 року № 230524-05/В</t>
  </si>
  <si>
    <t>Реконструкція ОЗО "Калинівський академічний ліцей - освітній центр" Калинівської селищної ради, в частини прибудови з облаштуванням споруд цивільного захисту (укриття) вул. Центральна, 59, смт Калинівка Фастівського району Київської області</t>
  </si>
  <si>
    <t>Капітальний ремонт напірного колектора стоків від вул. 1-го Травня до очисних споруд в с. Нові Петрівці Вишгородського району Київської області</t>
  </si>
  <si>
    <t>коригується</t>
  </si>
  <si>
    <t>Реконструкція будівлі комунальної установи Сумська спеціалізована школа І-ІІІ ступенів №17 з впровадженням заходів комплексної термомодернізації за адресою: проспект Михайла Лушпи, 18, м.Суми. Сумської області</t>
  </si>
  <si>
    <t>Реконструкція із заходами енергозбереження та енергоефективності будівлі ЗДО "Білочка" по вул.Січових Стрільців, 3 в с.Верхня Білка Львівського району Львівської області. Коригування</t>
  </si>
  <si>
    <t>Рішення Підберізцівської сільської ради від 06.04.2023 №52-4-2023</t>
  </si>
  <si>
    <t>ТОВ "Євроекспертиза" від 30.03.2023 №1622/23</t>
  </si>
  <si>
    <t>Реконструкція Закладу загальної середньої освіти I-III ступенів смт Запитів Новояричівської селищної ради Львівського району Львівської області з прибудовою будівлі подвійного призначення: споруди цивільного захисту (тимчасового укриття) в підвалі та додаткових навчальних приміщень</t>
  </si>
  <si>
    <t>Рішення Новояричівської селищної ради від 19.05.2023 №3958</t>
  </si>
  <si>
    <t>ТОВ «Євроекспертиза» від 11.05.2023 р. № 1894/23</t>
  </si>
  <si>
    <t>Капітальний ремонт будівлі корпусу №2 ЗЗСО І-ІІІ ступенів "Рава-Руський ліцей" Рави-Руської міської ради Львівського району Львівської області по вул. Львівська, 68 із створенням STEM лабораторії (Коригування)</t>
  </si>
  <si>
    <t>Наказ від 29.06.2021 №14-1390-20</t>
  </si>
  <si>
    <t>Філія ДП "Укрдержбудекспертиза" у Львівській області від 29.06.2021 №14-0414/01-21</t>
  </si>
  <si>
    <t>Реконструкція котельні з влаштуванням котлів на альтернативному виді палива по вул. Нижанківського, 3/1 у м. Дрогобич Львівської області</t>
  </si>
  <si>
    <t>ТзОВ "Глобал промпостач" від 11.12.2019 №993/19-Е3</t>
  </si>
  <si>
    <t>Капітальний ремонт покрівлі та термомодернізації будівлі (будівлі основного корпусу та будівлі початкових класів з харчоблоком) Славутської гімназії №6 по вул. Острозька,15 м. Славута</t>
  </si>
  <si>
    <t>Наказ від №10-аг від 17.04.2023 р.</t>
  </si>
  <si>
    <t>ТОВ "УК експертиза" від 03.01.2023 №Т297-О</t>
  </si>
  <si>
    <t>Реконструкція з добудовою навчального та спортивного корпусів будівлі КЗ Ліцей ім. Героя України Миколи Паньківа із застосуванням енергозберігаючих технологій та розміщення ВПО по вул.Людкевича, 2 в с.Солонка Львівського району Львівської області. Коригування</t>
  </si>
  <si>
    <t>Рішення виконавчого комітету Солонківської сільської ради від 04.04.2023 №231</t>
  </si>
  <si>
    <t>ТзОВ «Проексп» від 22.03.2023 №V-0021-23/ПРОЕКСП</t>
  </si>
  <si>
    <t>Капітальний ремонт Криворізької загальноосвітньої школи І-ІІІ ступенів № 60 Криворізької міської ради за адресою: вул. Українська, 66, м. Кривий Ріг, Дніпропетровська область</t>
  </si>
  <si>
    <t>розпорядження голови ОДА 09.11.21 №З-902/0/3-21</t>
  </si>
  <si>
    <t>ТОВ "ДН-Консалтінг" 25.10.2021 № 05-694-21</t>
  </si>
  <si>
    <t>Капітальний ремонт приміщень спортзалів та благоустрій прибудинкової території Старосамбірського опорного закладу загальної середньої освіти І-ІІІ ступенів № 1 імені Героя України Богдана Сольчаника Старосамбірської міської ради Самбірського району Львівської області за адресою місто Старий Самбір, вул.Шевченка,14</t>
  </si>
  <si>
    <t>Розпорядження Старосамбірської міської ради від 30.06.2021 №65/02-06</t>
  </si>
  <si>
    <t>ТОВ "Перша Приватна Експертиза" від 29.06.2021 №1796/06/21</t>
  </si>
  <si>
    <t>Капітальний ремонт (термомодернізація) будівлі КЗ дошкільної освіти (ясла-садок) «Берізка» Опішнянської селищної ради Полтавської області за адресою: вул. Свято-Михайлівська, 12, смт Опішня, Полтавський район, Полтавська область</t>
  </si>
  <si>
    <t>Наказ 33 - од від 05.05.2023 р. про затвердження еспертного звіту Наказ 34 - од від 05.05.2023 р. про затвердження проектно-кошторисної документації</t>
  </si>
  <si>
    <t>ТОВ "Центр Експертизи", 04.05.2023 № 3121</t>
  </si>
  <si>
    <t>Капітальний ремонт незавершеного будівництва корпусу А опорного закладу "Мигівський заклад загальної середньої освіти І - ІІІ ступенів - заклад дошкільної освіти" по вул. Центральна 84 в с. Мигове Вижницького району, Чернівецької області</t>
  </si>
  <si>
    <t>Наказ Департаменту капітального будівництва, містобудування та архітектури №98 від 08.06.2021</t>
  </si>
  <si>
    <t>Будівництво пологового відділення (акушерський корпус), м. Хотин Чернівецької області (коригування)</t>
  </si>
  <si>
    <t>Наказ ДКБ ОДА від 30.05.2023 №48</t>
  </si>
  <si>
    <t>Ремонт (реставраційний) будівель інфекційного корпусу №12 та приймального інфекційного відділення корпусу №14 обласного комунального некомерційного підприємства "Чернівецька обласна клінічна лікарня" по вул. Головна, 137 в м. Чернівці</t>
  </si>
  <si>
    <t>Наказ ОКНП "Чернівецька обласна клінічна лікарня" від 15.06.2023 №73</t>
  </si>
  <si>
    <t>Капітальний ремонт будівлі Сумського дошкільного навчального закладу (ясла-садок) №17 "Радість" м. Суми, Сумської області за адресою: проспект Михайла Лушпи, 37 м. Суми</t>
  </si>
  <si>
    <t>Будівництво каналізаційних очисних споруд для Петричанського психоневрологічного будинку-інтернату в с.Петричанка Глибоцького району Чернівецької області</t>
  </si>
  <si>
    <t>Наказ №69 від 31.05.2023р.</t>
  </si>
  <si>
    <t>Капітальний ремонт поліклінічного корпусу (літера П) ОКНП "Буковинський клінічний онкологічний центр" в м. Чернівці вул. Героїв Майдану,242</t>
  </si>
  <si>
    <t>Наказ ОКНП Буковинський клінічний онкологічний центр від 30.05.2023 № 82</t>
  </si>
  <si>
    <t>ТОВ "Експертиза МВК" від 25.05.2023 № 42185</t>
  </si>
  <si>
    <t>Реконструкція каналізаційних очисних споруд в м.Соснівка Червоноградського району Львівської області</t>
  </si>
  <si>
    <t>Реконструкція будівлі хірургічного корпусу Комунального некомерційного підприємства «Міська клінічна лікарня № 6» Дніпровської міської ради по вул. Батумській, 13 у м. Дніпрі</t>
  </si>
  <si>
    <t>Технічна документація на проведення робіт на стадії розробки. Експертний звіт очікується в липні 2023 р.</t>
  </si>
  <si>
    <t>Капітальний ремонт будівлі Сумського дошкільного навчального закладу (ясла-садок) №10 «Малючок» м. Суми, Сумської області за адресою: проспект Курський, 49, м. Суми</t>
  </si>
  <si>
    <t>Капітальний ремонт покрівлі гімназії №5 імені Героя України Сергії Кульчицького Дрогобицької міської ради Львівської області за адресою вул. Зварицька, буд. 57, м. Дрогобич, Львівська обл.</t>
  </si>
  <si>
    <t>Реконструкція інженерних мереж по вулиці Михайла Грушевського в місті Тернополі</t>
  </si>
  <si>
    <t>Реконструкція майстерні під навчально-тренувальний комплекс та реконструкція існуючих господарських будівель пральні і гаражів за адресою Львівська обл., м.Червоноград, вул.Івасюка, 4, військове містечко №81. Коригування</t>
  </si>
  <si>
    <t>Наказ начальника Національної академії сухопутних військ ім. гетьмана Петра Сагайдачного від 11.04.2023 № 310АД</t>
  </si>
  <si>
    <t>ТзОВ "Євроекспертиза" від 05.04.2023 №0404Є/04/23</t>
  </si>
  <si>
    <t>"Будівництво дитячого дошкільного навчального закладу (дитячий садок) в с. Слобідка Стрийського району Львівської області" Коригування</t>
  </si>
  <si>
    <t>Наказ управління освіти Стрийської міської ради від 18.06.2021 №278</t>
  </si>
  <si>
    <t>ТзОВ "Глобалпромпостач" від 16.06.2021 № 260/21-Е3</t>
  </si>
  <si>
    <t>Реконструкція корпусу №1 НВК "Загальноосвітня школа І-ІІІ ступенів, гімназія" по вул.Соборності, 9 в м.Славута</t>
  </si>
  <si>
    <t>рішення виконавчого комітету №362 від 27.12.2022 р.</t>
  </si>
  <si>
    <t>ТОВ "УК експертиза" №13/418/21-12/22 від 13.12.2022</t>
  </si>
  <si>
    <t>Капітальний ремонт мосту на автомобільній дорозі загального користування місцевого значення О100720 Васильків - Княжичі -Лука - Горенич і- /М06/ км 20+119</t>
  </si>
  <si>
    <t>Реконструкція комунального закладу "Середня загальноосвітня школа №20 ім. О.І. Стовби" Кам'янської міської ради за адресою: вул. Стовби, 2, м. Кам'янське</t>
  </si>
  <si>
    <t>розпорядження голови ОДА 18.01.22 27Р-2/№/3-22</t>
  </si>
  <si>
    <t>ТОВ "НВП Міжнародна будівельна експертиза" 16.12.21 №1277-21е</t>
  </si>
  <si>
    <t>Нове будівництво закладу дошкільної освіти (ясла-садок) по вул. Енергетиків, м.Нетішин</t>
  </si>
  <si>
    <t>ПКД на коригуванні (наявний попередній зведений розрахунок)</t>
  </si>
  <si>
    <t>Капітальний ремонт будівлі гуртожитку Турківського професійного ліцею по вул.Січових Стрільців, 52 в м. Турка Самбірського району Львівської області (I черга)</t>
  </si>
  <si>
    <t>Реконструкція з розширенням існуючої школи № 41 на вул. А. Макаренка, 19 в смт. Брюховичі</t>
  </si>
  <si>
    <t>Реконструкція очисних споруд по вул. Рудниківська, 192 в м.Мостиська, Яворівського району, Львівської області</t>
  </si>
  <si>
    <t>Капітальний ремонт Будинку культури по вул.Перемоги у смт.Понінка Полонського району (коригування)</t>
  </si>
  <si>
    <t>Заходи з енергозбереження: капітальний ремонт (утеплення фасаду) Ралівського опорного закладу загальної середньої освіти ім. Івана Франка Самбірського району Львівської області</t>
  </si>
  <si>
    <t>Реконструкція приміщення спортивного залу Боринського НВК у смт.Бориня Турківського району Львівської області (коригування)</t>
  </si>
  <si>
    <t>Наказ відділу освіти, культури, туризму, молоді та спорту Боринської селищної ради від 02.05.2023 №98</t>
  </si>
  <si>
    <t>ТзОВ "Євроекспертиза" від 22.03.2023 №0211Є-03/23</t>
  </si>
  <si>
    <t>Реконструкція Грозинецького НВК I-III ст., по вул. Дружби 1А, в с. Грозинці, Чернівецького р-ну., Чернівецької області</t>
  </si>
  <si>
    <t>Розпорядження №97-р від 03.11.2021</t>
  </si>
  <si>
    <t>Філія ДП "Укрдержбудекспертиза у Чернівецькій області" 21.10.2021 №26-0369/01-21</t>
  </si>
  <si>
    <t>Капітальний ремонт Хорошівського ліцею №1 Житомирської області в рамках Концепції "Нової Української школи" за адресою: вул. Гвардійців Кантемирівців, 4 в смт. Хорошів, Житомирської області (коригування)</t>
  </si>
  <si>
    <t>Будівництво школи по вул.Бригадній в м.Тернополі</t>
  </si>
  <si>
    <t>розпорядження голови ТОВА від 15.04.2022 №208/01.02-01</t>
  </si>
  <si>
    <t>ПП "Тернобудтехексперт", №31/02-22 від 21.02.2022</t>
  </si>
  <si>
    <t>Будівництво та облаштування дитячої дошкільної установи на 240 місць за адресою місто Тернопіль, вул.Овочева</t>
  </si>
  <si>
    <t>рішення виконавчого комітету від 03.05.2023 №465</t>
  </si>
  <si>
    <t>ТОВ "УКЕКСПЕРТИЗА" №22/556/12/22 від 22.12.2022</t>
  </si>
  <si>
    <t>Реконструкція будівлі солдатської їдальні під дошкільний навчальний заклад по вул. Гвардійській, 15 в м. Сторожинець Чернівецької області</t>
  </si>
  <si>
    <t>Наказ ДКБ ОДА від 15.06.2023 №57</t>
  </si>
  <si>
    <t>Реконструкція гімназії по вул. Д. Карвацького, 9-а в с. Клішківці Дністровського району Чернівецької області (коригування)</t>
  </si>
  <si>
    <t>Наказ Департаменту капітального будівництва, містобудування та архітектури №61 від 16.06.2023</t>
  </si>
  <si>
    <t>Будівництво закладу дошкільної освіти на 75 місць за адресою: Житомирська область, Бердичівський район, смт Гришківці, вул. Червоний промінь, 3 (коригування)</t>
  </si>
  <si>
    <t>Капітальний ремонт внутрішніх приміщень із створенням Нового Освітнього Простору та облаштування благоустрою території в Хажинському ліцеї Семенівської сільської ради за адресою: вул. Двірська, 42, с. Хажин Бердичівського району Житомирської області</t>
  </si>
  <si>
    <t>Будівництво дошкільного навчального закладу на 200 місць по вул. Братів Міхеєвих, 2а, в м. Бердичеві (завершення будівництва) (коригування)</t>
  </si>
  <si>
    <t>Реконструкція РП-1 в м. Чернігів, Чернігівської області</t>
  </si>
  <si>
    <t>Проект розробляється</t>
  </si>
  <si>
    <t>Капітальний ремонт – термомодернізація будівлі навчального корпусу загальноосвітньої школи І-ІІІ ступенів №3 по вул.Марії Лисенко, буд. 2А в м.Славута</t>
  </si>
  <si>
    <t>Нове будівництво спального корпусу на 50 чоловік для учасників АТО із їдальнею та теплим переходом з частковою реконструкцією існуючого корпусу обласної фізіотерапевтичної лікарні реабілітації в с. Більче-Золоте Борщівського району Тернопільської області. Коригування</t>
  </si>
  <si>
    <t>наказ №1/П від 08.05.2023</t>
  </si>
  <si>
    <t>"Євроекспертиза" №0654Є-04/23 від 03.05.2023р.</t>
  </si>
  <si>
    <t>Реконструкція дошкільного навчального закладу по вул.Шашкевича,42 в с.Ставчани Пустомитівського району Львівської області. Коригування</t>
  </si>
  <si>
    <t>Рішення сесії Оброшинської сільської ради №1071 від 09.12.2021</t>
  </si>
  <si>
    <t>Філія ДП "Укрдержбудекспертиза" від 08.12.2021 №14-1083/01-21</t>
  </si>
  <si>
    <t>Нове будівництво дошкільного дитячого закладу загального типу на 90 місць та влаштування спортивно-оздоровчих майданчиків на вул.Шкільна,60 в с.Вороняки Золочівського району Львівської області</t>
  </si>
  <si>
    <t>Наказ відділу з питань освіти, молоді та спорту Золочівської міської ради від 04.01.2022 № 2</t>
  </si>
  <si>
    <t>ТзОВ "Рембудконсалтінг" від 02.12.2021 № 770/21-Е3</t>
  </si>
  <si>
    <t>Будівництво загальноосвітньої школи І-ІІІ ступенів в с.Либохора Турківського району Львівської області. (коригування)</t>
  </si>
  <si>
    <t>Наказ КП ЛОР "Технічний нагляд" від 30.12.2021 №30-12/21-ЛБ</t>
  </si>
  <si>
    <t>Укрдержбудекспертиза від 30.12.2021 №14-0970/01-21</t>
  </si>
  <si>
    <t>Будівництво та облаштування дитячої дошкільної установи на 210 місць за адресою місто Тернопіль вул.І.Пелиха</t>
  </si>
  <si>
    <t>розпорядження голови ТОВА від 21.04.2023 №208/01.02-01</t>
  </si>
  <si>
    <t>ДП "НДІпроект-реконструкція" №456/е/22 від 30.11.2022</t>
  </si>
  <si>
    <t>Будівництво дошкільного навчального закладу в с.Карапчів Вижницького району Чернівецької області (коригування)</t>
  </si>
  <si>
    <t>Наказ Департаменту капітального будівництва, містобудування та архітектури ОДА від 15.06.2023 №59</t>
  </si>
  <si>
    <t>Будівництво загальноосвітньої школи І-ІІІ ступенів в с. Давидівка Чернівецького району Чернівецької області (коригування)</t>
  </si>
  <si>
    <t>Наказ ДКБ ОДА від 15.06.2023 №58</t>
  </si>
  <si>
    <t>Нове будівництво захисної споруди цивільного захисту на території Городоцького ліцею №4 Городоцької міської ради Хмельницької області по вулиці Київська, 20 м. Городок</t>
  </si>
  <si>
    <t>Наказ відділу освіти, молоді та спорту Городоцької міської ради від 27.04.2023 року №78</t>
  </si>
  <si>
    <t>ДП "Укрдержбудекспертиза", Експертний звіт № 23-0197/01-22 від 19.04.2023</t>
  </si>
  <si>
    <t>Реконструкція гінекологічно-пологового відділення КНП «Кельменецька багатопрофільна лікарня» під Дністровський реабілітаційно-паліативний центр по вулиці Сагайдачного, 69 смт. Кельменці Дністровського району Чернівецької області</t>
  </si>
  <si>
    <t>Наказ КНП "Кельменецька ЦРЛ" від 09.10.2020 №21</t>
  </si>
  <si>
    <t>Філія ДП "Укрдержбудекспертиза" у Чернівецькій області, 08.10.2020, №26-0544-20</t>
  </si>
  <si>
    <t>Будiвництво ЗОШ I-III стyпенiв у с. Суховоля Городоцького району Львiвської області (Коригування)</t>
  </si>
  <si>
    <t>Капітальний ремонт будівель «А-ІІІ» та «Д» (теплоізоляція фасадів, ремонт покрівель) Понінківського НВК «ЗОШ І-ІІІ ст. №1, гімназія» за адресою: Хмельницька область, Полонський район, смт. Понінка, вул. Папірників, 20а</t>
  </si>
  <si>
    <t>Потребує коригування</t>
  </si>
  <si>
    <t>Нове будівництво хірургічного корпусу Комунального некомерційного підприємства Львівської обласної ради "Львівська обласна дитяча клінічна лікарня "Охматдит" на вул.Дж. Вашингтона, 6 у м.Львові</t>
  </si>
  <si>
    <t>Виготовлено ескізний проект та стадію "П", триває розробка робочого проекту</t>
  </si>
  <si>
    <t>Аварійно-відновлювальні роботи (капітальний ремонт) будівлі пологового відділення КНП СМР “Самбірська центральна лікарня” по вул.С.Стрільців в м.Самборі Львівської області"</t>
  </si>
  <si>
    <t>Реконструкція комплексу будівель під відділення паліативної допомоги (Хоспіс) по вул .Ткачука, 8 в с.Лісоводи, Хмельницького район</t>
  </si>
  <si>
    <t>Реконструкція будівлі ЗОШ І-ІІІ ст. з добудовою навчального корпусу та спортивного залу в с. Красноїлля Верховинського району Івано-Франківської області (коригування)</t>
  </si>
  <si>
    <t>Реконструкція будівель навчального корпусу, їдальні та дитячого садочку під влаштування навчального корпусу з їдальнею та медичним пунктом за адресою Львівська обл., м.Червоноград, вул.Івасюка, 4, військове містечко №81. Коригування</t>
  </si>
  <si>
    <t>ТзОВ "Євроекспертиза" від 05.04.2023 №0406Є/04/23</t>
  </si>
  <si>
    <t>Будівництво дощового колектора на ділянці від вул.Енергетична до вул.Є.Коновальця в місті Тернополі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</si>
</sst>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 ##0.0"/>
    <numFmt numFmtId="165" formatCode="#,##0.000"/>
    <numFmt numFmtId="166" formatCode="0.0"/>
    <numFmt numFmtId="167" formatCode="#\ ##0"/>
    <numFmt numFmtId="168" formatCode="0.000"/>
    <numFmt numFmtId="169" formatCode="#,##0.0"/>
    <numFmt numFmtId="170" formatCode="#,##0.000000000000"/>
    <numFmt numFmtId="171" formatCode="#,##0.00;\(#,##0.00\)"/>
    <numFmt numFmtId="172" formatCode="_-* #,##0.00_-;\-* #,##0.00_-;_-* &quot;-&quot;??_-;_-@"/>
    <numFmt numFmtId="173" formatCode="_-* #,##0_-;\-* #,##0_-;_-* &quot;-&quot;??_-;_-@"/>
  </numFmts>
  <fonts count="31" x14ac:knownFonts="1">
    <font>
      <sz val="10"/>
      <color rgb="FF000000"/>
      <name val="Arial"/>
      <scheme val="minor"/>
    </font>
    <font>
      <sz val="11"/>
      <color theme="1"/>
      <name val="Calibri"/>
    </font>
    <font>
      <sz val="12"/>
      <color theme="1"/>
      <name val="Calibri"/>
    </font>
    <font>
      <sz val="12"/>
      <color rgb="FF000000"/>
      <name val="Calibri"/>
    </font>
    <font>
      <sz val="10"/>
      <name val="Arial"/>
    </font>
    <font>
      <b/>
      <sz val="12"/>
      <color rgb="FF000000"/>
      <name val="Calibri"/>
    </font>
    <font>
      <sz val="12"/>
      <color rgb="FFFFFFFF"/>
      <name val="Calibri"/>
    </font>
    <font>
      <b/>
      <sz val="12"/>
      <color rgb="FFFFFFFF"/>
      <name val="Calibri"/>
    </font>
    <font>
      <i/>
      <sz val="12"/>
      <color rgb="FF0B5394"/>
      <name val="Calibri"/>
    </font>
    <font>
      <sz val="10"/>
      <color theme="1"/>
      <name val="Arial"/>
    </font>
    <font>
      <sz val="12"/>
      <color rgb="FF080000"/>
      <name val="Calibri"/>
    </font>
    <font>
      <sz val="10"/>
      <color theme="1"/>
      <name val="Arial"/>
      <scheme val="minor"/>
    </font>
    <font>
      <sz val="10"/>
      <color rgb="FF000000"/>
      <name val="Arial"/>
    </font>
    <font>
      <b/>
      <sz val="11"/>
      <color rgb="FF000000"/>
      <name val="Arial"/>
    </font>
    <font>
      <sz val="11"/>
      <color rgb="FF000000"/>
      <name val="Arial"/>
    </font>
    <font>
      <b/>
      <sz val="12"/>
      <color rgb="FF000000"/>
      <name val="Times New Roman"/>
    </font>
    <font>
      <b/>
      <i/>
      <sz val="14"/>
      <color rgb="FF000000"/>
      <name val="Times New Roman"/>
    </font>
    <font>
      <sz val="12"/>
      <color rgb="FF000000"/>
      <name val="Times New Roman"/>
    </font>
    <font>
      <b/>
      <sz val="14"/>
      <color rgb="FF000000"/>
      <name val="Times New Roman"/>
    </font>
    <font>
      <b/>
      <sz val="14"/>
      <color theme="1"/>
      <name val="Times New Roman"/>
    </font>
    <font>
      <sz val="10"/>
      <color theme="1"/>
      <name val="Times New Roman"/>
    </font>
    <font>
      <b/>
      <sz val="10"/>
      <color theme="1"/>
      <name val="Times New Roman"/>
    </font>
    <font>
      <sz val="12"/>
      <color theme="1"/>
      <name val="Times New Roman"/>
    </font>
    <font>
      <sz val="12"/>
      <color rgb="FF333333"/>
      <name val="Calibri"/>
    </font>
    <font>
      <sz val="12"/>
      <color rgb="FF33465C"/>
      <name val="Calibri"/>
    </font>
    <font>
      <vertAlign val="superscript"/>
      <sz val="12"/>
      <color rgb="FF000000"/>
      <name val="Calibri"/>
    </font>
    <font>
      <i/>
      <sz val="10"/>
      <color theme="1"/>
      <name val="Times New Roman"/>
    </font>
    <font>
      <sz val="12"/>
      <color theme="1"/>
      <name val="Calibri,Arial"/>
    </font>
    <font>
      <sz val="12"/>
      <color rgb="FF548135"/>
      <name val="Calibri,Arial"/>
    </font>
    <font>
      <sz val="12"/>
      <color rgb="FF080000"/>
      <name val="Calibri,Arial"/>
    </font>
    <font>
      <sz val="12"/>
      <color rgb="FF000000"/>
      <name val="Calibri,Arial"/>
    </font>
  </fonts>
  <fills count="13">
    <fill>
      <patternFill patternType="none"/>
    </fill>
    <fill>
      <patternFill patternType="gray125"/>
    </fill>
    <fill>
      <patternFill patternType="solid">
        <fgColor rgb="FFFFFFFF"/>
        <bgColor rgb="FFFFFFFF"/>
      </patternFill>
    </fill>
    <fill>
      <patternFill patternType="solid">
        <fgColor rgb="FFB6D7A8"/>
        <bgColor rgb="FFB6D7A8"/>
      </patternFill>
    </fill>
    <fill>
      <patternFill patternType="solid">
        <fgColor rgb="FF6FA8DC"/>
        <bgColor rgb="FF6FA8DC"/>
      </patternFill>
    </fill>
    <fill>
      <patternFill patternType="solid">
        <fgColor rgb="FF00FFFF"/>
        <bgColor rgb="FF00FFFF"/>
      </patternFill>
    </fill>
    <fill>
      <patternFill patternType="solid">
        <fgColor rgb="FFD9EAD3"/>
        <bgColor rgb="FFD9EAD3"/>
      </patternFill>
    </fill>
    <fill>
      <patternFill patternType="solid">
        <fgColor rgb="FFFF9900"/>
        <bgColor rgb="FFFF9900"/>
      </patternFill>
    </fill>
    <fill>
      <patternFill patternType="solid">
        <fgColor rgb="FFFFFF00"/>
        <bgColor rgb="FFFFFF00"/>
      </patternFill>
    </fill>
    <fill>
      <patternFill patternType="solid">
        <fgColor rgb="FFFFF2CC"/>
        <bgColor rgb="FFFFF2CC"/>
      </patternFill>
    </fill>
    <fill>
      <patternFill patternType="solid">
        <fgColor rgb="FFF4CCCC"/>
        <bgColor rgb="FFF4CCCC"/>
      </patternFill>
    </fill>
    <fill>
      <patternFill patternType="solid">
        <fgColor rgb="FFC5E0B3"/>
        <bgColor rgb="FFC5E0B3"/>
      </patternFill>
    </fill>
    <fill>
      <patternFill patternType="solid">
        <fgColor rgb="FFFF0000"/>
        <bgColor rgb="FFFF0000"/>
      </patternFill>
    </fill>
  </fills>
  <borders count="28">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s>
  <cellStyleXfs count="1">
    <xf numFmtId="0" fontId="0" fillId="0" borderId="0"/>
  </cellStyleXfs>
  <cellXfs count="170">
    <xf numFmtId="0" fontId="0" fillId="0" borderId="0" xfId="0" applyFont="1" applyAlignment="1"/>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0" fontId="3" fillId="0" borderId="0" xfId="0" applyFont="1" applyAlignment="1">
      <alignment horizontal="center" vertical="center" wrapText="1"/>
    </xf>
    <xf numFmtId="3" fontId="3" fillId="0" borderId="18" xfId="0" applyNumberFormat="1" applyFont="1" applyBorder="1" applyAlignment="1">
      <alignment horizontal="center" vertical="center" wrapText="1"/>
    </xf>
    <xf numFmtId="0" fontId="6" fillId="4" borderId="19" xfId="0" applyFont="1" applyFill="1" applyBorder="1" applyAlignment="1">
      <alignment horizontal="center" vertical="center"/>
    </xf>
    <xf numFmtId="0" fontId="7" fillId="4" borderId="19"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7" fillId="4" borderId="19" xfId="0" applyFont="1" applyFill="1" applyBorder="1" applyAlignment="1">
      <alignment horizontal="center" vertical="center"/>
    </xf>
    <xf numFmtId="167" fontId="6" fillId="4" borderId="19" xfId="0" applyNumberFormat="1" applyFont="1" applyFill="1" applyBorder="1" applyAlignment="1">
      <alignment horizontal="center" vertical="center" wrapText="1"/>
    </xf>
    <xf numFmtId="3" fontId="6" fillId="4" borderId="19" xfId="0" applyNumberFormat="1" applyFont="1" applyFill="1" applyBorder="1" applyAlignment="1">
      <alignment horizontal="center" vertical="center" wrapText="1"/>
    </xf>
    <xf numFmtId="0" fontId="5" fillId="5" borderId="20" xfId="0" applyFont="1" applyFill="1" applyBorder="1" applyAlignment="1">
      <alignment horizontal="center" vertical="center"/>
    </xf>
    <xf numFmtId="0" fontId="3" fillId="5" borderId="21" xfId="0" applyFont="1" applyFill="1" applyBorder="1" applyAlignment="1">
      <alignment horizontal="center" vertical="center"/>
    </xf>
    <xf numFmtId="0" fontId="6" fillId="4" borderId="22" xfId="0" applyFont="1" applyFill="1" applyBorder="1" applyAlignment="1">
      <alignment horizontal="center" vertical="center"/>
    </xf>
    <xf numFmtId="166" fontId="6" fillId="4" borderId="22" xfId="0" applyNumberFormat="1" applyFont="1" applyFill="1" applyBorder="1" applyAlignment="1">
      <alignment horizontal="center" vertical="center"/>
    </xf>
    <xf numFmtId="0" fontId="3" fillId="5" borderId="19" xfId="0" applyFont="1" applyFill="1" applyBorder="1" applyAlignment="1">
      <alignment horizontal="center" vertical="center"/>
    </xf>
    <xf numFmtId="0" fontId="3" fillId="5" borderId="20" xfId="0" applyFont="1" applyFill="1" applyBorder="1" applyAlignment="1">
      <alignment horizontal="center" vertical="center"/>
    </xf>
    <xf numFmtId="49" fontId="6" fillId="4" borderId="19" xfId="0" applyNumberFormat="1" applyFont="1" applyFill="1" applyBorder="1" applyAlignment="1">
      <alignment horizontal="center" vertical="center" wrapText="1"/>
    </xf>
    <xf numFmtId="3" fontId="2" fillId="2" borderId="19" xfId="0" applyNumberFormat="1" applyFont="1" applyFill="1" applyBorder="1" applyAlignment="1">
      <alignment horizontal="center" vertical="center"/>
    </xf>
    <xf numFmtId="1" fontId="2" fillId="6"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xf>
    <xf numFmtId="0" fontId="3" fillId="2" borderId="19" xfId="0" applyFont="1" applyFill="1" applyBorder="1" applyAlignment="1">
      <alignment horizontal="center" vertical="center"/>
    </xf>
    <xf numFmtId="165" fontId="2" fillId="0" borderId="0" xfId="0" applyNumberFormat="1" applyFont="1" applyAlignment="1">
      <alignment horizontal="center" vertical="center" wrapText="1"/>
    </xf>
    <xf numFmtId="0" fontId="2" fillId="0" borderId="0" xfId="0" applyFont="1" applyAlignment="1">
      <alignment horizontal="center" vertical="center"/>
    </xf>
    <xf numFmtId="49" fontId="2" fillId="0" borderId="0" xfId="0" applyNumberFormat="1" applyFont="1" applyAlignment="1">
      <alignment horizontal="center" vertical="center" wrapText="1"/>
    </xf>
    <xf numFmtId="164" fontId="2" fillId="0" borderId="0" xfId="0" applyNumberFormat="1" applyFont="1" applyAlignment="1">
      <alignment horizontal="center" vertical="center"/>
    </xf>
    <xf numFmtId="9" fontId="2" fillId="0" borderId="0" xfId="0" applyNumberFormat="1" applyFont="1" applyAlignment="1">
      <alignment horizontal="center" vertical="center"/>
    </xf>
    <xf numFmtId="2" fontId="5" fillId="3" borderId="20" xfId="0" applyNumberFormat="1" applyFont="1" applyFill="1" applyBorder="1" applyAlignment="1">
      <alignment horizontal="center" vertical="center"/>
    </xf>
    <xf numFmtId="0" fontId="2" fillId="6" borderId="21" xfId="0" applyFont="1" applyFill="1" applyBorder="1" applyAlignment="1">
      <alignment horizontal="center" vertical="center"/>
    </xf>
    <xf numFmtId="0" fontId="2" fillId="6" borderId="19" xfId="0" applyFont="1" applyFill="1" applyBorder="1" applyAlignment="1">
      <alignment horizontal="center" vertical="center"/>
    </xf>
    <xf numFmtId="3" fontId="3" fillId="6" borderId="22" xfId="0" applyNumberFormat="1" applyFont="1" applyFill="1" applyBorder="1" applyAlignment="1">
      <alignment horizontal="center" vertical="center"/>
    </xf>
    <xf numFmtId="2" fontId="8" fillId="6" borderId="21" xfId="0" applyNumberFormat="1" applyFont="1" applyFill="1" applyBorder="1" applyAlignment="1">
      <alignment horizontal="center" vertical="center"/>
    </xf>
    <xf numFmtId="2" fontId="8" fillId="6" borderId="22" xfId="0" applyNumberFormat="1" applyFont="1" applyFill="1" applyBorder="1" applyAlignment="1">
      <alignment horizontal="center" vertical="center"/>
    </xf>
    <xf numFmtId="1" fontId="8" fillId="6" borderId="21" xfId="0" applyNumberFormat="1" applyFont="1" applyFill="1" applyBorder="1" applyAlignment="1">
      <alignment horizontal="center" vertical="center"/>
    </xf>
    <xf numFmtId="166" fontId="8" fillId="6" borderId="22" xfId="0" applyNumberFormat="1" applyFont="1" applyFill="1" applyBorder="1" applyAlignment="1">
      <alignment horizontal="center" vertical="center"/>
    </xf>
    <xf numFmtId="1" fontId="8" fillId="6" borderId="19" xfId="0" applyNumberFormat="1" applyFont="1" applyFill="1" applyBorder="1" applyAlignment="1">
      <alignment horizontal="center" vertical="center"/>
    </xf>
    <xf numFmtId="1" fontId="8" fillId="6" borderId="20" xfId="0" applyNumberFormat="1" applyFont="1" applyFill="1" applyBorder="1" applyAlignment="1">
      <alignment horizontal="center" vertical="center"/>
    </xf>
    <xf numFmtId="2" fontId="8" fillId="6" borderId="20" xfId="0" applyNumberFormat="1" applyFont="1" applyFill="1" applyBorder="1" applyAlignment="1">
      <alignment horizontal="center" vertical="center"/>
    </xf>
    <xf numFmtId="168" fontId="2" fillId="0" borderId="0" xfId="0" applyNumberFormat="1" applyFont="1" applyAlignment="1">
      <alignment horizontal="center" vertical="center" wrapText="1"/>
    </xf>
    <xf numFmtId="3" fontId="3" fillId="0" borderId="0" xfId="0" applyNumberFormat="1" applyFont="1" applyAlignment="1">
      <alignment horizontal="center" vertical="center"/>
    </xf>
    <xf numFmtId="169" fontId="3" fillId="0" borderId="0" xfId="0" applyNumberFormat="1" applyFont="1" applyAlignment="1">
      <alignment horizontal="center" vertical="center"/>
    </xf>
    <xf numFmtId="0" fontId="3" fillId="0" borderId="0" xfId="0" applyFont="1" applyAlignment="1">
      <alignment horizontal="center" vertical="center"/>
    </xf>
    <xf numFmtId="168" fontId="5" fillId="0" borderId="0" xfId="0" applyNumberFormat="1" applyFont="1" applyAlignment="1">
      <alignment horizontal="center" vertical="center" wrapText="1"/>
    </xf>
    <xf numFmtId="0" fontId="9" fillId="0" borderId="0" xfId="0" applyFont="1" applyAlignment="1">
      <alignment horizontal="center" vertical="center"/>
    </xf>
    <xf numFmtId="168" fontId="2" fillId="0" borderId="0" xfId="0" applyNumberFormat="1" applyFont="1" applyAlignment="1">
      <alignment horizontal="center" vertical="center"/>
    </xf>
    <xf numFmtId="3" fontId="2" fillId="6" borderId="22" xfId="0" applyNumberFormat="1" applyFont="1" applyFill="1" applyBorder="1" applyAlignment="1">
      <alignment horizontal="center" vertical="center"/>
    </xf>
    <xf numFmtId="0" fontId="5" fillId="0" borderId="0" xfId="0" applyFont="1" applyAlignment="1">
      <alignment horizontal="center" vertical="center" wrapText="1"/>
    </xf>
    <xf numFmtId="3" fontId="2" fillId="7" borderId="19" xfId="0" applyNumberFormat="1" applyFont="1" applyFill="1" applyBorder="1" applyAlignment="1">
      <alignment horizontal="center" vertical="center"/>
    </xf>
    <xf numFmtId="1" fontId="2" fillId="6" borderId="19" xfId="0" applyNumberFormat="1" applyFont="1" applyFill="1" applyBorder="1" applyAlignment="1">
      <alignment horizontal="center" vertical="center" wrapText="1"/>
    </xf>
    <xf numFmtId="165" fontId="5" fillId="0" borderId="0" xfId="0" applyNumberFormat="1" applyFont="1" applyAlignment="1">
      <alignment horizontal="center" vertical="center" wrapText="1"/>
    </xf>
    <xf numFmtId="165" fontId="2" fillId="0" borderId="0" xfId="0" applyNumberFormat="1" applyFont="1" applyAlignment="1">
      <alignment horizontal="center" vertical="center"/>
    </xf>
    <xf numFmtId="166" fontId="2" fillId="0" borderId="0" xfId="0" applyNumberFormat="1" applyFont="1" applyAlignment="1">
      <alignment horizontal="center" vertical="center" wrapText="1"/>
    </xf>
    <xf numFmtId="168" fontId="3" fillId="0" borderId="0" xfId="0" applyNumberFormat="1" applyFont="1" applyAlignment="1">
      <alignment horizontal="center" vertical="center" wrapText="1"/>
    </xf>
    <xf numFmtId="170" fontId="2" fillId="0" borderId="0" xfId="0" applyNumberFormat="1" applyFont="1" applyAlignment="1">
      <alignment horizontal="center" vertical="center" wrapText="1"/>
    </xf>
    <xf numFmtId="0" fontId="2" fillId="0" borderId="0" xfId="0" quotePrefix="1" applyFont="1" applyAlignment="1">
      <alignment horizontal="center" vertical="center" wrapText="1"/>
    </xf>
    <xf numFmtId="168" fontId="2" fillId="8" borderId="19" xfId="0" applyNumberFormat="1" applyFont="1" applyFill="1" applyBorder="1" applyAlignment="1">
      <alignment horizontal="center" vertical="center" wrapText="1"/>
    </xf>
    <xf numFmtId="0" fontId="2" fillId="8" borderId="19" xfId="0" applyFont="1" applyFill="1" applyBorder="1" applyAlignment="1">
      <alignment horizontal="center" vertical="center" wrapText="1"/>
    </xf>
    <xf numFmtId="171"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3" fontId="3" fillId="8" borderId="19" xfId="0" applyNumberFormat="1" applyFont="1" applyFill="1" applyBorder="1" applyAlignment="1">
      <alignment horizontal="center" vertical="center"/>
    </xf>
    <xf numFmtId="0" fontId="10" fillId="0" borderId="0" xfId="0" applyFont="1" applyAlignment="1">
      <alignment horizontal="center" vertical="center" wrapText="1"/>
    </xf>
    <xf numFmtId="49" fontId="2" fillId="2" borderId="19" xfId="0" applyNumberFormat="1" applyFont="1" applyFill="1" applyBorder="1" applyAlignment="1">
      <alignment horizontal="center" vertical="center"/>
    </xf>
    <xf numFmtId="0" fontId="2" fillId="2" borderId="19" xfId="0" applyFont="1" applyFill="1" applyBorder="1" applyAlignment="1">
      <alignment horizontal="center" vertical="center"/>
    </xf>
    <xf numFmtId="4" fontId="2" fillId="0" borderId="0" xfId="0" applyNumberFormat="1" applyFont="1" applyAlignment="1">
      <alignment horizontal="center" vertical="center" wrapText="1"/>
    </xf>
    <xf numFmtId="0" fontId="11" fillId="0" borderId="0" xfId="0" applyFont="1"/>
    <xf numFmtId="172" fontId="12" fillId="0" borderId="0" xfId="0" applyNumberFormat="1" applyFont="1"/>
    <xf numFmtId="0" fontId="13" fillId="0" borderId="0" xfId="0" applyFont="1"/>
    <xf numFmtId="173" fontId="13" fillId="0" borderId="0" xfId="0" applyNumberFormat="1" applyFont="1"/>
    <xf numFmtId="172" fontId="13" fillId="0" borderId="0" xfId="0" applyNumberFormat="1" applyFont="1"/>
    <xf numFmtId="0" fontId="12" fillId="0" borderId="0" xfId="0" applyFont="1" applyAlignment="1">
      <alignment wrapText="1"/>
    </xf>
    <xf numFmtId="0" fontId="14" fillId="0" borderId="0" xfId="0" applyFont="1"/>
    <xf numFmtId="0" fontId="15" fillId="0" borderId="18" xfId="0" applyFont="1" applyBorder="1" applyAlignment="1">
      <alignment horizontal="center" wrapText="1"/>
    </xf>
    <xf numFmtId="0" fontId="15" fillId="0" borderId="18" xfId="0" applyFont="1" applyBorder="1" applyAlignment="1">
      <alignment horizontal="left" wrapText="1"/>
    </xf>
    <xf numFmtId="0" fontId="16" fillId="0" borderId="18" xfId="0" applyFont="1" applyBorder="1" applyAlignment="1">
      <alignment horizontal="left" wrapText="1"/>
    </xf>
    <xf numFmtId="0" fontId="17" fillId="0" borderId="18" xfId="0" applyFont="1" applyBorder="1" applyAlignment="1">
      <alignment horizontal="left" wrapText="1"/>
    </xf>
    <xf numFmtId="0" fontId="17" fillId="0" borderId="18" xfId="0" applyFont="1" applyBorder="1" applyAlignment="1">
      <alignment horizontal="left" vertical="top" wrapText="1"/>
    </xf>
    <xf numFmtId="0" fontId="17" fillId="0" borderId="24" xfId="0" applyFont="1" applyBorder="1" applyAlignment="1">
      <alignment horizontal="left" wrapText="1"/>
    </xf>
    <xf numFmtId="0" fontId="17" fillId="0" borderId="26" xfId="0" applyFont="1" applyBorder="1" applyAlignment="1">
      <alignment horizontal="left" wrapText="1"/>
    </xf>
    <xf numFmtId="0" fontId="20" fillId="0" borderId="0" xfId="0" applyFont="1"/>
    <xf numFmtId="0" fontId="20" fillId="9" borderId="19" xfId="0" applyFont="1" applyFill="1" applyBorder="1"/>
    <xf numFmtId="0" fontId="20" fillId="0" borderId="0" xfId="0" applyFont="1" applyAlignment="1">
      <alignment horizontal="right"/>
    </xf>
    <xf numFmtId="0" fontId="20" fillId="0" borderId="0" xfId="0" applyFont="1" applyAlignment="1">
      <alignment vertical="top" wrapText="1"/>
    </xf>
    <xf numFmtId="0" fontId="20" fillId="9" borderId="19" xfId="0" applyFont="1" applyFill="1" applyBorder="1" applyAlignment="1">
      <alignment vertical="top" wrapText="1"/>
    </xf>
    <xf numFmtId="169" fontId="20" fillId="9" borderId="19" xfId="0" applyNumberFormat="1" applyFont="1" applyFill="1" applyBorder="1"/>
    <xf numFmtId="169" fontId="20" fillId="0" borderId="0" xfId="0" applyNumberFormat="1" applyFont="1"/>
    <xf numFmtId="0" fontId="21" fillId="0" borderId="0" xfId="0" applyFont="1"/>
    <xf numFmtId="169" fontId="21" fillId="9" borderId="19" xfId="0" applyNumberFormat="1" applyFont="1" applyFill="1" applyBorder="1"/>
    <xf numFmtId="169" fontId="21" fillId="0" borderId="0" xfId="0" applyNumberFormat="1" applyFont="1"/>
    <xf numFmtId="0" fontId="9" fillId="0" borderId="0" xfId="0" applyFont="1"/>
    <xf numFmtId="0" fontId="9" fillId="0" borderId="0" xfId="0" applyFont="1" applyAlignment="1">
      <alignment horizontal="right"/>
    </xf>
    <xf numFmtId="0" fontId="9" fillId="8" borderId="19" xfId="0" applyFont="1" applyFill="1" applyBorder="1"/>
    <xf numFmtId="0" fontId="9" fillId="10" borderId="19" xfId="0" applyFont="1" applyFill="1" applyBorder="1"/>
    <xf numFmtId="0" fontId="17" fillId="0" borderId="0" xfId="0" applyFont="1" applyAlignment="1">
      <alignment horizontal="center"/>
    </xf>
    <xf numFmtId="0" fontId="17" fillId="0" borderId="0" xfId="0" applyFont="1"/>
    <xf numFmtId="3" fontId="22" fillId="0" borderId="18" xfId="0" applyNumberFormat="1" applyFont="1" applyBorder="1" applyAlignment="1">
      <alignment horizontal="center" vertical="center" wrapText="1"/>
    </xf>
    <xf numFmtId="0" fontId="17" fillId="0" borderId="18" xfId="0" applyFont="1" applyBorder="1" applyAlignment="1">
      <alignment horizontal="center"/>
    </xf>
    <xf numFmtId="0" fontId="17" fillId="0" borderId="18" xfId="0" applyFont="1" applyBorder="1" applyAlignment="1">
      <alignment horizontal="center" vertical="center"/>
    </xf>
    <xf numFmtId="49" fontId="17" fillId="0" borderId="18" xfId="0" applyNumberFormat="1" applyFont="1" applyBorder="1"/>
    <xf numFmtId="0" fontId="17" fillId="0" borderId="18" xfId="0" applyFont="1" applyBorder="1"/>
    <xf numFmtId="0" fontId="21" fillId="11" borderId="18" xfId="0" applyFont="1" applyFill="1" applyBorder="1" applyAlignment="1">
      <alignment horizontal="center" vertical="center" wrapText="1"/>
    </xf>
    <xf numFmtId="0" fontId="20" fillId="0" borderId="18" xfId="0" applyFont="1" applyBorder="1"/>
    <xf numFmtId="0" fontId="20" fillId="0" borderId="18" xfId="0" applyFont="1" applyBorder="1" applyAlignment="1">
      <alignment horizontal="center"/>
    </xf>
    <xf numFmtId="0" fontId="2" fillId="0" borderId="0" xfId="0" applyFont="1" applyAlignment="1">
      <alignment horizontal="center" wrapText="1"/>
    </xf>
    <xf numFmtId="0" fontId="2" fillId="10" borderId="19" xfId="0" applyFont="1" applyFill="1" applyBorder="1" applyAlignment="1">
      <alignment horizontal="center" wrapText="1"/>
    </xf>
    <xf numFmtId="0" fontId="7" fillId="4" borderId="19" xfId="0" applyFont="1" applyFill="1" applyBorder="1" applyAlignment="1">
      <alignment horizontal="center" vertical="top"/>
    </xf>
    <xf numFmtId="0" fontId="7" fillId="4" borderId="19" xfId="0" applyFont="1" applyFill="1" applyBorder="1" applyAlignment="1">
      <alignment horizontal="center" vertical="top" wrapText="1"/>
    </xf>
    <xf numFmtId="0" fontId="7" fillId="10" borderId="19" xfId="0" applyFont="1" applyFill="1" applyBorder="1" applyAlignment="1">
      <alignment horizontal="center" vertical="top"/>
    </xf>
    <xf numFmtId="0" fontId="2" fillId="0" borderId="0" xfId="0" applyFont="1" applyAlignment="1">
      <alignment vertical="top"/>
    </xf>
    <xf numFmtId="0" fontId="2" fillId="0" borderId="0" xfId="0" applyFont="1" applyAlignment="1">
      <alignment vertical="top" wrapText="1"/>
    </xf>
    <xf numFmtId="168" fontId="2" fillId="10" borderId="19" xfId="0" applyNumberFormat="1" applyFont="1" applyFill="1" applyBorder="1" applyAlignment="1">
      <alignment vertical="top"/>
    </xf>
    <xf numFmtId="168" fontId="2" fillId="0" borderId="0" xfId="0" applyNumberFormat="1" applyFont="1" applyAlignment="1">
      <alignment vertical="top"/>
    </xf>
    <xf numFmtId="2" fontId="2" fillId="0" borderId="0" xfId="0" applyNumberFormat="1" applyFont="1" applyAlignment="1">
      <alignment vertical="top"/>
    </xf>
    <xf numFmtId="0" fontId="2" fillId="10" borderId="19" xfId="0" applyFont="1" applyFill="1" applyBorder="1" applyAlignment="1">
      <alignment vertical="top"/>
    </xf>
    <xf numFmtId="0" fontId="3" fillId="0" borderId="0" xfId="0" applyFont="1" applyAlignment="1">
      <alignment vertical="top" wrapText="1"/>
    </xf>
    <xf numFmtId="165" fontId="2" fillId="10" borderId="19" xfId="0" applyNumberFormat="1" applyFont="1" applyFill="1" applyBorder="1" applyAlignment="1">
      <alignment vertical="top"/>
    </xf>
    <xf numFmtId="0" fontId="2" fillId="11" borderId="19" xfId="0" applyFont="1" applyFill="1" applyBorder="1" applyAlignment="1">
      <alignment vertical="top"/>
    </xf>
    <xf numFmtId="0" fontId="2" fillId="12" borderId="19" xfId="0" applyFont="1" applyFill="1" applyBorder="1" applyAlignment="1">
      <alignment vertical="top"/>
    </xf>
    <xf numFmtId="0" fontId="2" fillId="6" borderId="19" xfId="0" applyFont="1" applyFill="1" applyBorder="1" applyAlignment="1">
      <alignment vertical="top"/>
    </xf>
    <xf numFmtId="0" fontId="10" fillId="0" borderId="0" xfId="0" applyFont="1" applyAlignment="1">
      <alignment vertical="top" wrapText="1"/>
    </xf>
    <xf numFmtId="166" fontId="2" fillId="0" borderId="0" xfId="0" applyNumberFormat="1" applyFont="1" applyAlignment="1">
      <alignment vertical="top"/>
    </xf>
    <xf numFmtId="0" fontId="23" fillId="10" borderId="19" xfId="0" applyFont="1" applyFill="1" applyBorder="1" applyAlignment="1">
      <alignment vertical="top"/>
    </xf>
    <xf numFmtId="1" fontId="2" fillId="0" borderId="0" xfId="0" applyNumberFormat="1" applyFont="1" applyAlignment="1">
      <alignment vertical="top" wrapText="1"/>
    </xf>
    <xf numFmtId="166" fontId="2" fillId="10" borderId="19" xfId="0" applyNumberFormat="1" applyFont="1" applyFill="1" applyBorder="1" applyAlignment="1">
      <alignment vertical="top"/>
    </xf>
    <xf numFmtId="165" fontId="2" fillId="0" borderId="0" xfId="0" applyNumberFormat="1" applyFont="1" applyAlignment="1">
      <alignment vertical="top" wrapText="1"/>
    </xf>
    <xf numFmtId="0" fontId="24" fillId="0" borderId="0" xfId="0" applyFont="1" applyAlignment="1">
      <alignment vertical="top"/>
    </xf>
    <xf numFmtId="14" fontId="2" fillId="10" borderId="19" xfId="0" applyNumberFormat="1" applyFont="1" applyFill="1" applyBorder="1" applyAlignment="1">
      <alignment vertical="top"/>
    </xf>
    <xf numFmtId="164" fontId="2" fillId="0" borderId="0" xfId="0" applyNumberFormat="1" applyFont="1" applyAlignment="1">
      <alignment horizontal="center" vertical="center" wrapText="1"/>
    </xf>
    <xf numFmtId="0" fontId="0" fillId="0" borderId="0" xfId="0" applyFont="1" applyAlignment="1"/>
    <xf numFmtId="0" fontId="2" fillId="0" borderId="0" xfId="0" applyFont="1" applyAlignment="1">
      <alignment horizontal="center" vertical="center" wrapText="1"/>
    </xf>
    <xf numFmtId="9" fontId="2" fillId="0" borderId="0" xfId="0" applyNumberFormat="1" applyFont="1" applyAlignment="1">
      <alignment horizontal="center" vertical="center" wrapText="1"/>
    </xf>
    <xf numFmtId="0" fontId="2"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4" fillId="0" borderId="6" xfId="0" applyFont="1" applyBorder="1"/>
    <xf numFmtId="0" fontId="4" fillId="0" borderId="7" xfId="0" applyFont="1" applyBorder="1"/>
    <xf numFmtId="0" fontId="4" fillId="0" borderId="8" xfId="0" applyFont="1" applyBorder="1"/>
    <xf numFmtId="4" fontId="5" fillId="3" borderId="9" xfId="0" applyNumberFormat="1" applyFont="1" applyFill="1" applyBorder="1" applyAlignment="1">
      <alignment horizontal="center" vertical="center" wrapText="1"/>
    </xf>
    <xf numFmtId="0" fontId="4" fillId="0" borderId="15" xfId="0" applyFont="1" applyBorder="1"/>
    <xf numFmtId="0" fontId="5" fillId="3" borderId="10" xfId="0" applyFont="1" applyFill="1" applyBorder="1" applyAlignment="1">
      <alignment horizontal="center" vertical="center" wrapText="1"/>
    </xf>
    <xf numFmtId="0" fontId="4" fillId="0" borderId="16" xfId="0" applyFont="1" applyBorder="1"/>
    <xf numFmtId="0" fontId="3" fillId="3" borderId="1" xfId="0" applyFont="1" applyFill="1" applyBorder="1" applyAlignment="1">
      <alignment horizontal="center" vertical="center" wrapText="1"/>
    </xf>
    <xf numFmtId="0" fontId="4" fillId="0" borderId="14" xfId="0" applyFont="1" applyBorder="1"/>
    <xf numFmtId="0" fontId="3" fillId="3" borderId="11" xfId="0" applyFont="1" applyFill="1" applyBorder="1" applyAlignment="1">
      <alignment horizontal="center" vertical="center" wrapText="1"/>
    </xf>
    <xf numFmtId="0" fontId="4" fillId="0" borderId="17" xfId="0" applyFont="1" applyBorder="1"/>
    <xf numFmtId="4" fontId="5" fillId="3" borderId="10" xfId="0" applyNumberFormat="1" applyFont="1" applyFill="1" applyBorder="1" applyAlignment="1">
      <alignment horizontal="center" vertical="center" wrapText="1"/>
    </xf>
    <xf numFmtId="165" fontId="3" fillId="3" borderId="11" xfId="0" applyNumberFormat="1" applyFont="1" applyFill="1" applyBorder="1" applyAlignment="1">
      <alignment horizontal="center" vertical="center" wrapText="1"/>
    </xf>
    <xf numFmtId="166" fontId="3" fillId="3" borderId="11" xfId="0"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0" borderId="5" xfId="0" applyFont="1" applyBorder="1"/>
    <xf numFmtId="0" fontId="3" fillId="0" borderId="0" xfId="0" applyFont="1" applyAlignment="1">
      <alignment horizontal="center" vertical="center" wrapText="1"/>
    </xf>
    <xf numFmtId="3" fontId="3" fillId="0" borderId="12" xfId="0" applyNumberFormat="1" applyFont="1" applyBorder="1" applyAlignment="1">
      <alignment horizontal="center" vertical="center" wrapText="1"/>
    </xf>
    <xf numFmtId="0" fontId="4" fillId="0" borderId="13" xfId="0" applyFont="1" applyBorder="1"/>
    <xf numFmtId="3" fontId="3" fillId="0" borderId="0" xfId="0" applyNumberFormat="1" applyFont="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5" fillId="0" borderId="12" xfId="0" applyFont="1" applyBorder="1" applyAlignment="1">
      <alignment horizontal="left" wrapText="1"/>
    </xf>
    <xf numFmtId="0" fontId="4" fillId="0" borderId="23" xfId="0" applyFont="1" applyBorder="1"/>
    <xf numFmtId="0" fontId="18" fillId="0" borderId="24" xfId="0" applyFont="1" applyBorder="1" applyAlignment="1">
      <alignment horizontal="center" vertical="center" wrapText="1"/>
    </xf>
    <xf numFmtId="0" fontId="4" fillId="0" borderId="25" xfId="0" applyFont="1" applyBorder="1"/>
    <xf numFmtId="0" fontId="4" fillId="0" borderId="26" xfId="0" applyFont="1" applyBorder="1"/>
    <xf numFmtId="0" fontId="19" fillId="0" borderId="25" xfId="0" applyFont="1" applyBorder="1" applyAlignment="1">
      <alignment horizontal="center" vertical="center" wrapText="1"/>
    </xf>
    <xf numFmtId="0" fontId="21" fillId="0" borderId="0" xfId="0" applyFont="1" applyAlignment="1">
      <alignment horizontal="center"/>
    </xf>
    <xf numFmtId="0" fontId="15" fillId="0" borderId="0" xfId="0" applyFont="1" applyAlignment="1">
      <alignment horizontal="left" vertical="center" wrapText="1"/>
    </xf>
    <xf numFmtId="0" fontId="15" fillId="0" borderId="27" xfId="0" applyFont="1" applyBorder="1" applyAlignment="1">
      <alignment horizontal="center" vertical="center"/>
    </xf>
    <xf numFmtId="0" fontId="4" fillId="0" borderId="27" xfId="0" applyFont="1" applyBorder="1"/>
    <xf numFmtId="0" fontId="17" fillId="0" borderId="24" xfId="0" applyFont="1" applyBorder="1" applyAlignment="1">
      <alignment horizontal="center" vertical="center" wrapText="1"/>
    </xf>
    <xf numFmtId="3" fontId="22" fillId="0" borderId="12" xfId="0" applyNumberFormat="1" applyFont="1" applyBorder="1" applyAlignment="1">
      <alignment horizontal="center" vertical="center" wrapText="1"/>
    </xf>
  </cellXfs>
  <cellStyles count="1">
    <cellStyle name="Звичайний" xfId="0" builtinId="0"/>
  </cellStyles>
  <dxfs count="2">
    <dxf>
      <fill>
        <patternFill patternType="solid">
          <fgColor rgb="FFF4CCCC"/>
          <bgColor rgb="FFF4CCCC"/>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 /></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8" Type="http://schemas.openxmlformats.org/officeDocument/2006/relationships/calcChain" Target="calcChain.xml" /><Relationship Id="rId3" Type="http://schemas.openxmlformats.org/officeDocument/2006/relationships/worksheet" Target="worksheets/sheet3.xml" /><Relationship Id="rId7" Type="http://schemas.openxmlformats.org/officeDocument/2006/relationships/worksheet" Target="worksheets/sheet7.xml" /><Relationship Id="rId17" Type="http://schemas.openxmlformats.org/officeDocument/2006/relationships/sharedStrings" Target="sharedStrings.xml" /><Relationship Id="rId2" Type="http://schemas.openxmlformats.org/officeDocument/2006/relationships/worksheet" Target="worksheets/sheet2.xml" /><Relationship Id="rId16"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5" Type="http://schemas.openxmlformats.org/officeDocument/2006/relationships/worksheet" Target="worksheets/sheet5.xml" /><Relationship Id="rId15" Type="http://schemas.openxmlformats.org/officeDocument/2006/relationships/theme" Target="theme/theme1.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customschemas.google.com/relationships/workbookmetadata" Target="metadata" /></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 /><Relationship Id="rId1" Type="http://schemas.openxmlformats.org/officeDocument/2006/relationships/vmlDrawing" Target="../drawings/vmlDrawing1.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BI1000"/>
  <sheetViews>
    <sheetView tabSelected="1" workbookViewId="0">
      <pane ySplit="5" topLeftCell="A6" activePane="bottomLeft" state="frozen"/>
      <selection pane="bottomLeft" activeCell="B7" sqref="B7"/>
    </sheetView>
  </sheetViews>
  <sheetFormatPr defaultColWidth="12.67578125" defaultRowHeight="15" customHeight="1" outlineLevelCol="2" x14ac:dyDescent="0.15"/>
  <cols>
    <col min="1" max="1" width="8.08984375" customWidth="1"/>
    <col min="2" max="2" width="16.1796875" customWidth="1"/>
    <col min="3" max="3" width="51.109375" customWidth="1"/>
    <col min="4" max="4" width="23.4609375" customWidth="1" outlineLevel="1"/>
    <col min="5" max="5" width="11.0546875" customWidth="1" outlineLevel="1"/>
    <col min="6" max="8" width="17.93359375" customWidth="1" outlineLevel="1"/>
    <col min="9" max="9" width="9.70703125" customWidth="1" outlineLevel="1"/>
    <col min="10" max="10" width="14.5625" customWidth="1"/>
    <col min="11" max="11" width="16.046875" customWidth="1" outlineLevel="1"/>
    <col min="12" max="12" width="24.54296875" customWidth="1"/>
    <col min="13" max="13" width="11.73046875" customWidth="1" outlineLevel="1"/>
    <col min="14" max="14" width="20.2265625" customWidth="1" outlineLevel="1"/>
    <col min="15" max="15" width="15.1015625" customWidth="1" outlineLevel="1"/>
    <col min="16" max="16" width="13.88671875" customWidth="1"/>
    <col min="17" max="17" width="24.54296875" customWidth="1"/>
    <col min="18" max="19" width="11.0546875" customWidth="1"/>
    <col min="20" max="20" width="17.52734375" customWidth="1"/>
    <col min="21" max="21" width="11.0546875" customWidth="1"/>
    <col min="22" max="22" width="11.19140625" customWidth="1"/>
    <col min="23" max="25" width="11.0546875" customWidth="1" outlineLevel="1"/>
    <col min="26" max="26" width="12.67578125" customWidth="1"/>
    <col min="27" max="27" width="11.0546875" customWidth="1" outlineLevel="1"/>
    <col min="28" max="29" width="11.0546875" customWidth="1" outlineLevel="2"/>
    <col min="30" max="30" width="11.0546875" customWidth="1" outlineLevel="1"/>
    <col min="31" max="31" width="11.0546875" customWidth="1" outlineLevel="2"/>
    <col min="32" max="32" width="13.34765625" customWidth="1" outlineLevel="1"/>
    <col min="33" max="33" width="11.73046875" customWidth="1" outlineLevel="2"/>
    <col min="34" max="34" width="19.41796875" customWidth="1" outlineLevel="2"/>
    <col min="35" max="35" width="11.0546875" customWidth="1" outlineLevel="1"/>
    <col min="36" max="36" width="15.37109375" customWidth="1" outlineLevel="1"/>
    <col min="37" max="37" width="17.52734375" customWidth="1" outlineLevel="1"/>
    <col min="38" max="38" width="11.32421875" customWidth="1"/>
    <col min="39" max="39" width="21.03515625" customWidth="1"/>
    <col min="40" max="40" width="28.9921875" customWidth="1" outlineLevel="1"/>
    <col min="41" max="41" width="16.85546875" customWidth="1"/>
    <col min="42" max="42" width="14.5625" customWidth="1" outlineLevel="1"/>
    <col min="43" max="43" width="11.0546875" customWidth="1" outlineLevel="1"/>
    <col min="44" max="44" width="16.85546875" customWidth="1" outlineLevel="1"/>
    <col min="45" max="45" width="15.1015625" customWidth="1"/>
    <col min="46" max="46" width="12.13671875" customWidth="1"/>
    <col min="47" max="47" width="19.6875" customWidth="1" outlineLevel="1"/>
    <col min="48" max="48" width="10.921875" customWidth="1" outlineLevel="1"/>
    <col min="49" max="49" width="21.3046875" customWidth="1" outlineLevel="1"/>
    <col min="50" max="50" width="10.921875" customWidth="1" outlineLevel="1"/>
    <col min="51" max="52" width="9.9765625" customWidth="1" outlineLevel="1"/>
    <col min="53" max="53" width="10.921875" customWidth="1" outlineLevel="1"/>
    <col min="54" max="54" width="26.0234375" customWidth="1"/>
    <col min="55" max="55" width="31.6875" customWidth="1" outlineLevel="1"/>
    <col min="56" max="56" width="34.7890625" customWidth="1" outlineLevel="1"/>
    <col min="57" max="60" width="29.39453125" customWidth="1" outlineLevel="1"/>
    <col min="61" max="61" width="11.0546875" customWidth="1" outlineLevel="1"/>
  </cols>
  <sheetData>
    <row r="1" spans="1:61" ht="42.75" customHeight="1" x14ac:dyDescent="0.15">
      <c r="A1" s="156" t="s">
        <v>0</v>
      </c>
      <c r="B1" s="129" t="s">
        <v>1</v>
      </c>
      <c r="C1" s="129" t="s">
        <v>2</v>
      </c>
      <c r="D1" s="129" t="s">
        <v>3</v>
      </c>
      <c r="E1" s="150" t="s">
        <v>4</v>
      </c>
      <c r="F1" s="157" t="s">
        <v>5</v>
      </c>
      <c r="G1" s="157" t="s">
        <v>6</v>
      </c>
      <c r="H1" s="157" t="s">
        <v>7</v>
      </c>
      <c r="I1" s="157" t="s">
        <v>8</v>
      </c>
      <c r="J1" s="129" t="s">
        <v>9</v>
      </c>
      <c r="K1" s="129" t="s">
        <v>10</v>
      </c>
      <c r="L1" s="129" t="s">
        <v>11</v>
      </c>
      <c r="M1" s="129" t="s">
        <v>12</v>
      </c>
      <c r="N1" s="129" t="s">
        <v>13</v>
      </c>
      <c r="O1" s="129" t="s">
        <v>14</v>
      </c>
      <c r="P1" s="129" t="s">
        <v>15</v>
      </c>
      <c r="Q1" s="129" t="s">
        <v>16</v>
      </c>
      <c r="R1" s="127" t="s">
        <v>17</v>
      </c>
      <c r="S1" s="128"/>
      <c r="T1" s="130" t="s">
        <v>18</v>
      </c>
      <c r="U1" s="128"/>
      <c r="V1" s="128"/>
      <c r="W1" s="128"/>
      <c r="X1" s="128"/>
      <c r="Y1" s="128"/>
      <c r="Z1" s="131" t="s">
        <v>19</v>
      </c>
      <c r="AA1" s="132"/>
      <c r="AB1" s="132"/>
      <c r="AC1" s="132"/>
      <c r="AD1" s="132"/>
      <c r="AE1" s="132"/>
      <c r="AF1" s="132"/>
      <c r="AG1" s="132"/>
      <c r="AH1" s="132"/>
      <c r="AI1" s="132"/>
      <c r="AJ1" s="132"/>
      <c r="AK1" s="133"/>
      <c r="AL1" s="129" t="s">
        <v>20</v>
      </c>
      <c r="AM1" s="129" t="s">
        <v>21</v>
      </c>
      <c r="AN1" s="128"/>
      <c r="AO1" s="155" t="s">
        <v>22</v>
      </c>
      <c r="AP1" s="128"/>
      <c r="AQ1" s="128"/>
      <c r="AR1" s="128"/>
      <c r="AS1" s="152" t="s">
        <v>23</v>
      </c>
      <c r="AT1" s="152" t="s">
        <v>24</v>
      </c>
      <c r="AU1" s="128"/>
      <c r="AV1" s="128"/>
      <c r="AW1" s="128"/>
      <c r="AX1" s="128"/>
      <c r="AY1" s="128"/>
      <c r="AZ1" s="128"/>
      <c r="BA1" s="128"/>
      <c r="BB1" s="129" t="s">
        <v>25</v>
      </c>
      <c r="BC1" s="128"/>
      <c r="BD1" s="128"/>
      <c r="BE1" s="128"/>
      <c r="BF1" s="128"/>
      <c r="BG1" s="128"/>
      <c r="BH1" s="128"/>
      <c r="BI1" s="128"/>
    </row>
    <row r="2" spans="1:61" ht="15.75" customHeight="1" x14ac:dyDescent="0.15">
      <c r="A2" s="151"/>
      <c r="B2" s="128"/>
      <c r="C2" s="128"/>
      <c r="D2" s="128"/>
      <c r="E2" s="151"/>
      <c r="F2" s="151"/>
      <c r="G2" s="151"/>
      <c r="H2" s="151"/>
      <c r="I2" s="151"/>
      <c r="J2" s="128"/>
      <c r="K2" s="128"/>
      <c r="L2" s="128"/>
      <c r="M2" s="128"/>
      <c r="N2" s="128"/>
      <c r="O2" s="128"/>
      <c r="P2" s="128"/>
      <c r="Q2" s="128"/>
      <c r="R2" s="128"/>
      <c r="S2" s="128"/>
      <c r="T2" s="130" t="s">
        <v>26</v>
      </c>
      <c r="U2" s="127" t="s">
        <v>27</v>
      </c>
      <c r="V2" s="127" t="s">
        <v>28</v>
      </c>
      <c r="W2" s="128"/>
      <c r="X2" s="128"/>
      <c r="Y2" s="128"/>
      <c r="Z2" s="134"/>
      <c r="AA2" s="135"/>
      <c r="AB2" s="135"/>
      <c r="AC2" s="135"/>
      <c r="AD2" s="135"/>
      <c r="AE2" s="135"/>
      <c r="AF2" s="135"/>
      <c r="AG2" s="135"/>
      <c r="AH2" s="135"/>
      <c r="AI2" s="135"/>
      <c r="AJ2" s="135"/>
      <c r="AK2" s="136"/>
      <c r="AL2" s="128"/>
      <c r="AM2" s="128"/>
      <c r="AN2" s="128"/>
      <c r="AO2" s="128"/>
      <c r="AP2" s="128"/>
      <c r="AQ2" s="128"/>
      <c r="AR2" s="128"/>
      <c r="AS2" s="128"/>
      <c r="AT2" s="128"/>
      <c r="AU2" s="128"/>
      <c r="AV2" s="128"/>
      <c r="AW2" s="128"/>
      <c r="AX2" s="128"/>
      <c r="AY2" s="128"/>
      <c r="AZ2" s="128"/>
      <c r="BA2" s="128"/>
      <c r="BB2" s="152" t="s">
        <v>29</v>
      </c>
      <c r="BC2" s="129" t="s">
        <v>30</v>
      </c>
      <c r="BD2" s="150" t="s">
        <v>31</v>
      </c>
      <c r="BE2" s="150" t="s">
        <v>32</v>
      </c>
      <c r="BF2" s="150" t="s">
        <v>33</v>
      </c>
      <c r="BG2" s="150" t="s">
        <v>34</v>
      </c>
      <c r="BH2" s="150" t="s">
        <v>35</v>
      </c>
      <c r="BI2" s="129" t="s">
        <v>36</v>
      </c>
    </row>
    <row r="3" spans="1:61" ht="43.5" customHeight="1" x14ac:dyDescent="0.2">
      <c r="A3" s="151"/>
      <c r="B3" s="128"/>
      <c r="C3" s="128"/>
      <c r="D3" s="128"/>
      <c r="E3" s="151"/>
      <c r="F3" s="151"/>
      <c r="G3" s="151"/>
      <c r="H3" s="151"/>
      <c r="I3" s="151"/>
      <c r="J3" s="128"/>
      <c r="K3" s="128"/>
      <c r="L3" s="128"/>
      <c r="M3" s="128"/>
      <c r="N3" s="128"/>
      <c r="O3" s="128"/>
      <c r="P3" s="128"/>
      <c r="Q3" s="128"/>
      <c r="R3" s="127" t="s">
        <v>27</v>
      </c>
      <c r="S3" s="127" t="s">
        <v>37</v>
      </c>
      <c r="T3" s="128"/>
      <c r="U3" s="128"/>
      <c r="V3" s="127" t="s">
        <v>38</v>
      </c>
      <c r="W3" s="127" t="s">
        <v>39</v>
      </c>
      <c r="X3" s="127" t="s">
        <v>40</v>
      </c>
      <c r="Y3" s="128"/>
      <c r="Z3" s="137" t="s">
        <v>41</v>
      </c>
      <c r="AA3" s="139" t="s">
        <v>42</v>
      </c>
      <c r="AB3" s="141" t="s">
        <v>43</v>
      </c>
      <c r="AC3" s="143" t="s">
        <v>44</v>
      </c>
      <c r="AD3" s="145" t="s">
        <v>45</v>
      </c>
      <c r="AE3" s="146" t="s">
        <v>46</v>
      </c>
      <c r="AF3" s="145" t="s">
        <v>47</v>
      </c>
      <c r="AG3" s="147" t="s">
        <v>48</v>
      </c>
      <c r="AH3" s="148" t="s">
        <v>49</v>
      </c>
      <c r="AI3" s="149" t="s">
        <v>50</v>
      </c>
      <c r="AJ3" s="137" t="s">
        <v>51</v>
      </c>
      <c r="AK3" s="137" t="s">
        <v>52</v>
      </c>
      <c r="AL3" s="128"/>
      <c r="AM3" s="129" t="s">
        <v>53</v>
      </c>
      <c r="AN3" s="129" t="s">
        <v>54</v>
      </c>
      <c r="AO3" s="155" t="s">
        <v>55</v>
      </c>
      <c r="AP3" s="3" t="s">
        <v>56</v>
      </c>
      <c r="AQ3" s="155" t="s">
        <v>57</v>
      </c>
      <c r="AR3" s="3" t="s">
        <v>56</v>
      </c>
      <c r="AS3" s="128"/>
      <c r="AT3" s="152" t="s">
        <v>58</v>
      </c>
      <c r="AU3" s="153" t="s">
        <v>59</v>
      </c>
      <c r="AV3" s="154"/>
      <c r="AW3" s="153" t="s">
        <v>60</v>
      </c>
      <c r="AX3" s="154"/>
      <c r="AY3" s="152" t="s">
        <v>61</v>
      </c>
      <c r="AZ3" s="152" t="s">
        <v>62</v>
      </c>
      <c r="BA3" s="152" t="s">
        <v>63</v>
      </c>
      <c r="BB3" s="128"/>
      <c r="BC3" s="128"/>
      <c r="BD3" s="151"/>
      <c r="BE3" s="151"/>
      <c r="BF3" s="151"/>
      <c r="BG3" s="151"/>
      <c r="BH3" s="151"/>
      <c r="BI3" s="128"/>
    </row>
    <row r="4" spans="1:61" ht="43.5" customHeight="1" x14ac:dyDescent="0.2">
      <c r="A4" s="142"/>
      <c r="B4" s="128"/>
      <c r="C4" s="128"/>
      <c r="D4" s="128"/>
      <c r="E4" s="142"/>
      <c r="F4" s="142"/>
      <c r="G4" s="142"/>
      <c r="H4" s="142"/>
      <c r="I4" s="142"/>
      <c r="J4" s="128"/>
      <c r="K4" s="128"/>
      <c r="L4" s="128"/>
      <c r="M4" s="128"/>
      <c r="N4" s="128"/>
      <c r="O4" s="128"/>
      <c r="P4" s="128"/>
      <c r="Q4" s="128"/>
      <c r="R4" s="128"/>
      <c r="S4" s="128"/>
      <c r="T4" s="128"/>
      <c r="U4" s="128"/>
      <c r="V4" s="128"/>
      <c r="W4" s="128"/>
      <c r="X4" s="2" t="s">
        <v>64</v>
      </c>
      <c r="Y4" s="2" t="s">
        <v>65</v>
      </c>
      <c r="Z4" s="138"/>
      <c r="AA4" s="140"/>
      <c r="AB4" s="142"/>
      <c r="AC4" s="144"/>
      <c r="AD4" s="140"/>
      <c r="AE4" s="144"/>
      <c r="AF4" s="140"/>
      <c r="AG4" s="144"/>
      <c r="AH4" s="142"/>
      <c r="AI4" s="142"/>
      <c r="AJ4" s="138"/>
      <c r="AK4" s="138"/>
      <c r="AL4" s="128"/>
      <c r="AM4" s="128"/>
      <c r="AN4" s="128"/>
      <c r="AO4" s="128"/>
      <c r="AP4" s="3" t="s">
        <v>55</v>
      </c>
      <c r="AQ4" s="128"/>
      <c r="AR4" s="3" t="s">
        <v>57</v>
      </c>
      <c r="AS4" s="128"/>
      <c r="AT4" s="128"/>
      <c r="AU4" s="5" t="s">
        <v>66</v>
      </c>
      <c r="AV4" s="5" t="s">
        <v>67</v>
      </c>
      <c r="AW4" s="5" t="s">
        <v>66</v>
      </c>
      <c r="AX4" s="5" t="s">
        <v>67</v>
      </c>
      <c r="AY4" s="128"/>
      <c r="AZ4" s="128"/>
      <c r="BA4" s="128"/>
      <c r="BB4" s="128"/>
      <c r="BC4" s="128"/>
      <c r="BD4" s="142"/>
      <c r="BE4" s="142"/>
      <c r="BF4" s="142"/>
      <c r="BG4" s="142"/>
      <c r="BH4" s="142"/>
      <c r="BI4" s="128"/>
    </row>
    <row r="5" spans="1:61" ht="20.25" customHeight="1" x14ac:dyDescent="0.2">
      <c r="A5" s="6">
        <v>1</v>
      </c>
      <c r="B5" s="7">
        <v>2</v>
      </c>
      <c r="C5" s="8">
        <v>3</v>
      </c>
      <c r="D5" s="8">
        <v>4</v>
      </c>
      <c r="E5" s="9">
        <v>5</v>
      </c>
      <c r="F5" s="9">
        <v>6</v>
      </c>
      <c r="G5" s="9">
        <v>7</v>
      </c>
      <c r="H5" s="9">
        <v>8</v>
      </c>
      <c r="I5" s="9">
        <v>9</v>
      </c>
      <c r="J5" s="8">
        <v>10</v>
      </c>
      <c r="K5" s="8">
        <v>11</v>
      </c>
      <c r="L5" s="8">
        <v>12</v>
      </c>
      <c r="M5" s="8">
        <v>13</v>
      </c>
      <c r="N5" s="8">
        <v>14</v>
      </c>
      <c r="O5" s="8">
        <v>15</v>
      </c>
      <c r="P5" s="8">
        <v>16</v>
      </c>
      <c r="Q5" s="8">
        <v>17</v>
      </c>
      <c r="R5" s="10">
        <v>18</v>
      </c>
      <c r="S5" s="10">
        <v>19</v>
      </c>
      <c r="T5" s="11">
        <v>20</v>
      </c>
      <c r="U5" s="10">
        <v>21</v>
      </c>
      <c r="V5" s="10">
        <v>22</v>
      </c>
      <c r="W5" s="10">
        <v>23</v>
      </c>
      <c r="X5" s="10">
        <v>24</v>
      </c>
      <c r="Y5" s="10">
        <v>25</v>
      </c>
      <c r="Z5" s="12" t="s">
        <v>68</v>
      </c>
      <c r="AA5" s="13" t="s">
        <v>69</v>
      </c>
      <c r="AB5" s="6">
        <v>28</v>
      </c>
      <c r="AC5" s="14">
        <v>29</v>
      </c>
      <c r="AD5" s="13" t="s">
        <v>70</v>
      </c>
      <c r="AE5" s="14">
        <v>31</v>
      </c>
      <c r="AF5" s="13" t="s">
        <v>71</v>
      </c>
      <c r="AG5" s="15">
        <v>32</v>
      </c>
      <c r="AH5" s="6">
        <v>33</v>
      </c>
      <c r="AI5" s="16" t="s">
        <v>72</v>
      </c>
      <c r="AJ5" s="17" t="s">
        <v>73</v>
      </c>
      <c r="AK5" s="17" t="s">
        <v>74</v>
      </c>
      <c r="AL5" s="18" t="s">
        <v>75</v>
      </c>
      <c r="AM5" s="8">
        <v>38</v>
      </c>
      <c r="AN5" s="8">
        <v>39</v>
      </c>
      <c r="AO5" s="8">
        <v>40</v>
      </c>
      <c r="AP5" s="8">
        <v>41</v>
      </c>
      <c r="AQ5" s="8">
        <v>42</v>
      </c>
      <c r="AR5" s="8">
        <v>43</v>
      </c>
      <c r="AS5" s="8">
        <v>44</v>
      </c>
      <c r="AT5" s="8">
        <v>45</v>
      </c>
      <c r="AU5" s="8">
        <v>46</v>
      </c>
      <c r="AV5" s="8">
        <v>47</v>
      </c>
      <c r="AW5" s="8">
        <v>48</v>
      </c>
      <c r="AX5" s="8">
        <v>49</v>
      </c>
      <c r="AY5" s="8">
        <v>50</v>
      </c>
      <c r="AZ5" s="8">
        <v>51</v>
      </c>
      <c r="BA5" s="8">
        <v>52</v>
      </c>
      <c r="BB5" s="8">
        <v>53</v>
      </c>
      <c r="BC5" s="8">
        <v>54</v>
      </c>
      <c r="BD5" s="8">
        <v>55</v>
      </c>
      <c r="BE5" s="8">
        <v>56</v>
      </c>
      <c r="BF5" s="8">
        <v>57</v>
      </c>
      <c r="BG5" s="8">
        <v>58</v>
      </c>
      <c r="BH5" s="8">
        <v>59</v>
      </c>
      <c r="BI5" s="8">
        <v>60</v>
      </c>
    </row>
    <row r="6" spans="1:61" ht="15.75" customHeight="1" x14ac:dyDescent="0.2">
      <c r="A6" s="19">
        <v>1</v>
      </c>
      <c r="B6" s="20" t="s">
        <v>76</v>
      </c>
      <c r="C6" s="1" t="s">
        <v>77</v>
      </c>
      <c r="D6" s="1" t="s">
        <v>78</v>
      </c>
      <c r="E6" s="21" t="s">
        <v>79</v>
      </c>
      <c r="F6" s="22">
        <f>VLOOKUP($D6,КОАТТГ!$A:$E,3,0)</f>
        <v>3</v>
      </c>
      <c r="G6" s="22" t="str">
        <f>VLOOKUP($D6,КОАТТГ!$A:$E,2,0)</f>
        <v>UA23060070000082704</v>
      </c>
      <c r="H6" s="22" t="str">
        <f>IF(F6=3,G6,IF(F6&lt;3,"неможливо визначити",VLOOKUP(D6,КОАТТГ!A:E,5,0)))</f>
        <v>UA23060070000082704</v>
      </c>
      <c r="I6" s="22" t="str">
        <f>LEFT(VLOOKUP(H6,'Бюджетнів коди'!B:D,3,0),10)</f>
        <v>0856200000</v>
      </c>
      <c r="J6" s="1" t="s">
        <v>80</v>
      </c>
      <c r="K6" s="1" t="s">
        <v>81</v>
      </c>
      <c r="L6" s="1" t="s">
        <v>82</v>
      </c>
      <c r="M6" s="23" t="s">
        <v>83</v>
      </c>
      <c r="N6" s="1" t="s">
        <v>84</v>
      </c>
      <c r="O6" s="24" t="s">
        <v>85</v>
      </c>
      <c r="P6" s="24" t="s">
        <v>86</v>
      </c>
      <c r="Q6" s="25" t="s">
        <v>87</v>
      </c>
      <c r="R6" s="26">
        <v>70482.392999999996</v>
      </c>
      <c r="S6" s="26">
        <v>70482.392999999996</v>
      </c>
      <c r="T6" s="27">
        <f t="shared" ref="T6:T140" si="0">(Y6+W6)/(Y6+W6+V6)</f>
        <v>0.43431239628881502</v>
      </c>
      <c r="U6" s="26">
        <v>70482.392999999996</v>
      </c>
      <c r="V6" s="26">
        <v>39871.015999999996</v>
      </c>
      <c r="W6" s="26">
        <v>30611.377</v>
      </c>
      <c r="X6" s="2"/>
      <c r="Y6" s="26"/>
      <c r="Z6" s="28">
        <f t="shared" ref="Z6:Z140" si="1">AA6+AD6+AF6+AI6+AJ6+AK6</f>
        <v>73.08285349045461</v>
      </c>
      <c r="AA6" s="29">
        <f>VLOOKUP(AB6,'Рівень потреб'!F:G,2,0)</f>
        <v>50</v>
      </c>
      <c r="AB6" s="30" t="str">
        <f>VLOOKUP(AC6,'Рівень потреб'!E:F,2,0)</f>
        <v>A</v>
      </c>
      <c r="AC6" s="31">
        <v>1</v>
      </c>
      <c r="AD6" s="32">
        <f t="shared" ref="AD6:AD140" si="2">IFERROR(IF(AE6&lt;1,10,IF(AND(AE6&gt;=1,AE6&lt;10),8,IF(AND(AE6&gt;=10,AE6&lt;50),6,IF(AND(AE6&gt;=50,AE6&lt;250),4,IF(AND(AE6&gt;=250,AE6&lt;500),2,IF(AND(AE6&gt;=500,AE6&lt;1000),1,0)))))),0)</f>
        <v>0</v>
      </c>
      <c r="AE6" s="33">
        <f t="shared" ref="AE6:AE140" si="3">R6/(IF(AP6&gt;1000,(0.001*AP6),AP6))</f>
        <v>1281.4980545454546</v>
      </c>
      <c r="AF6" s="34">
        <f t="shared" ref="AF6:AF140" si="4">-0.375*AG6+10.375</f>
        <v>6.3966055646783158</v>
      </c>
      <c r="AG6" s="35">
        <f t="shared" ref="AG6:AG140" si="5">AT6/(BA6+AV6-AX6)</f>
        <v>10.609051827524492</v>
      </c>
      <c r="AH6" s="36" t="s">
        <v>88</v>
      </c>
      <c r="AI6" s="36">
        <f t="shared" ref="AI6:AI140" si="6">IF(AH6="Так",5,0)</f>
        <v>5</v>
      </c>
      <c r="AJ6" s="37">
        <f t="shared" ref="AJ6:AJ140" si="7">IF(AND(AM6="",AN6=""),0,IF(AND(AM6&lt;&gt;"",AN6&lt;&gt;""),3,2))</f>
        <v>3</v>
      </c>
      <c r="AK6" s="38">
        <f t="shared" ref="AK6:AK63" si="8">T6*20</f>
        <v>8.6862479257762999</v>
      </c>
      <c r="AL6" s="25" t="s">
        <v>89</v>
      </c>
      <c r="AM6" s="39" t="s">
        <v>90</v>
      </c>
      <c r="AN6" s="1" t="s">
        <v>91</v>
      </c>
      <c r="AO6" s="3">
        <v>55</v>
      </c>
      <c r="AP6" s="40">
        <f t="shared" ref="AP6:AP50" si="9">AO6</f>
        <v>55</v>
      </c>
      <c r="AQ6" s="40"/>
      <c r="AR6" s="40">
        <f t="shared" ref="AR6:AR140" si="10">AQ6</f>
        <v>0</v>
      </c>
      <c r="AS6" s="4" t="s">
        <v>92</v>
      </c>
      <c r="AT6" s="41">
        <f>VLOOKUP(I6,'Додаток 1 2023'!C:E,3,0)</f>
        <v>8050000</v>
      </c>
      <c r="AU6" s="42">
        <f>IF($H6="неможливо визначити",VLOOKUP($G6,ВПО!$C:$H,3,0),VLOOKUP($H6,ВПО!$C:$H,3,0))</f>
        <v>149231</v>
      </c>
      <c r="AV6" s="42">
        <f>IF($H6="неможливо визначити",VLOOKUP($G6,ВПО!$C:$H,4,0),VLOOKUP($H6,ВПО!$C:$H,4,0))</f>
        <v>128271</v>
      </c>
      <c r="AW6" s="42">
        <f>IF($H6="неможливо визначити",VLOOKUP($G6,ВПО!$C:$H,5,0),VLOOKUP($H6,ВПО!$C:$H,5,0))</f>
        <v>79555</v>
      </c>
      <c r="AX6" s="42">
        <f>IF($H6="неможливо визначити",VLOOKUP($G6,ВПО!$C:$H,6,0),VLOOKUP($H6,ВПО!$C:$H,6,0))</f>
        <v>79537</v>
      </c>
      <c r="AY6" s="42">
        <f>IF($H6="неможливо визначити",VLOOKUP($G6,Демографія!$C:$I,5,0),VLOOKUP($H6,Демографія!$C:$I,5,0))</f>
        <v>731922</v>
      </c>
      <c r="AZ6" s="42">
        <f>IF($H6="неможливо визначити",VLOOKUP($G6,Демографія!$C:$I,6,0),VLOOKUP($H6,Демографія!$C:$I,6,0))</f>
        <v>722713</v>
      </c>
      <c r="BA6" s="42">
        <f>IF($H6="неможливо визначити",VLOOKUP($G6,Демографія!$C:$I,7,0),VLOOKUP($H6,Демографія!$C:$I,7,0))</f>
        <v>710052</v>
      </c>
      <c r="BB6" s="43" t="s">
        <v>93</v>
      </c>
      <c r="BC6" s="44" t="s">
        <v>94</v>
      </c>
      <c r="BD6" s="45" t="s">
        <v>95</v>
      </c>
      <c r="BE6" s="24" t="s">
        <v>96</v>
      </c>
      <c r="BF6" s="24"/>
      <c r="BG6" s="24" t="s">
        <v>96</v>
      </c>
      <c r="BH6" s="24"/>
      <c r="BI6" s="24"/>
    </row>
    <row r="7" spans="1:61" ht="15.75" customHeight="1" x14ac:dyDescent="0.2">
      <c r="A7" s="19">
        <v>2</v>
      </c>
      <c r="B7" s="20" t="s">
        <v>76</v>
      </c>
      <c r="C7" s="1" t="s">
        <v>97</v>
      </c>
      <c r="D7" s="1" t="s">
        <v>98</v>
      </c>
      <c r="E7" s="21" t="s">
        <v>79</v>
      </c>
      <c r="F7" s="22">
        <f>VLOOKUP($D7,КОАТТГ!$A:$E,3,0)</f>
        <v>4</v>
      </c>
      <c r="G7" s="22" t="str">
        <f>VLOOKUP($D7,КОАТТГ!$A:$E,2,0)</f>
        <v>UA32020230010055093</v>
      </c>
      <c r="H7" s="22" t="str">
        <f>IF(F7=3,G7,IF(F7&lt;3,"неможливо визначити",VLOOKUP(D7,КОАТТГ!A:E,5,0)))</f>
        <v>UA32020230000012716</v>
      </c>
      <c r="I7" s="22" t="str">
        <f>LEFT(VLOOKUP(H7,'Бюджетнів коди'!B:D,3,0),10)</f>
        <v>1050700000</v>
      </c>
      <c r="J7" s="1" t="s">
        <v>99</v>
      </c>
      <c r="K7" s="1" t="s">
        <v>100</v>
      </c>
      <c r="L7" s="1" t="s">
        <v>101</v>
      </c>
      <c r="M7" s="39" t="s">
        <v>102</v>
      </c>
      <c r="N7" s="1" t="s">
        <v>103</v>
      </c>
      <c r="O7" s="24" t="s">
        <v>104</v>
      </c>
      <c r="P7" s="24">
        <v>2023</v>
      </c>
      <c r="Q7" s="25" t="s">
        <v>105</v>
      </c>
      <c r="R7" s="26">
        <v>24741.904999999999</v>
      </c>
      <c r="S7" s="26">
        <v>24500.78</v>
      </c>
      <c r="T7" s="27">
        <f t="shared" si="0"/>
        <v>0</v>
      </c>
      <c r="U7" s="26">
        <v>24500.78</v>
      </c>
      <c r="V7" s="26">
        <v>24500.78</v>
      </c>
      <c r="W7" s="26">
        <v>0</v>
      </c>
      <c r="X7" s="2"/>
      <c r="Y7" s="26"/>
      <c r="Z7" s="28">
        <f t="shared" si="1"/>
        <v>72.567083441306039</v>
      </c>
      <c r="AA7" s="29">
        <f>VLOOKUP(AB7,'Рівень потреб'!F:G,2,0)</f>
        <v>50</v>
      </c>
      <c r="AB7" s="30" t="str">
        <f>VLOOKUP(AC7,'Рівень потреб'!E:F,2,0)</f>
        <v>A</v>
      </c>
      <c r="AC7" s="46">
        <v>4</v>
      </c>
      <c r="AD7" s="32">
        <f t="shared" si="2"/>
        <v>6</v>
      </c>
      <c r="AE7" s="33">
        <f t="shared" si="3"/>
        <v>49.483809999999998</v>
      </c>
      <c r="AF7" s="34">
        <f t="shared" si="4"/>
        <v>8.5670834413060373</v>
      </c>
      <c r="AG7" s="35">
        <f t="shared" si="5"/>
        <v>4.8211108231838988</v>
      </c>
      <c r="AH7" s="36" t="s">
        <v>88</v>
      </c>
      <c r="AI7" s="36">
        <f t="shared" si="6"/>
        <v>5</v>
      </c>
      <c r="AJ7" s="37">
        <f t="shared" si="7"/>
        <v>3</v>
      </c>
      <c r="AK7" s="38">
        <f t="shared" si="8"/>
        <v>0</v>
      </c>
      <c r="AL7" s="25" t="s">
        <v>106</v>
      </c>
      <c r="AM7" s="1" t="s">
        <v>107</v>
      </c>
      <c r="AN7" s="1" t="s">
        <v>108</v>
      </c>
      <c r="AO7" s="3">
        <v>500</v>
      </c>
      <c r="AP7" s="40">
        <f t="shared" si="9"/>
        <v>500</v>
      </c>
      <c r="AQ7" s="40"/>
      <c r="AR7" s="40">
        <f t="shared" si="10"/>
        <v>0</v>
      </c>
      <c r="AS7" s="4">
        <v>500</v>
      </c>
      <c r="AT7" s="41">
        <f>VLOOKUP(I7,'Додаток 1 2023'!C:E,3,0)</f>
        <v>111628</v>
      </c>
      <c r="AU7" s="42">
        <f>IF($H7="неможливо визначити",VLOOKUP($G7,ВПО!$C:$H,3,0),VLOOKUP($H7,ВПО!$C:$H,3,0))</f>
        <v>3718</v>
      </c>
      <c r="AV7" s="42">
        <f>IF($H7="неможливо визначити",VLOOKUP($G7,ВПО!$C:$H,4,0),VLOOKUP($H7,ВПО!$C:$H,4,0))</f>
        <v>3547</v>
      </c>
      <c r="AW7" s="42">
        <f>IF($H7="неможливо визначити",VLOOKUP($G7,ВПО!$C:$H,5,0),VLOOKUP($H7,ВПО!$C:$H,5,0))</f>
        <v>484</v>
      </c>
      <c r="AX7" s="42">
        <f>IF($H7="неможливо визначити",VLOOKUP($G7,ВПО!$C:$H,6,0),VLOOKUP($H7,ВПО!$C:$H,6,0))</f>
        <v>484</v>
      </c>
      <c r="AY7" s="42">
        <f>IF($H7="неможливо визначити",VLOOKUP($G7,Демографія!$C:$I,5,0),VLOOKUP($H7,Демографія!$C:$I,5,0))</f>
        <v>20406</v>
      </c>
      <c r="AZ7" s="42">
        <f>IF($H7="неможливо визначити",VLOOKUP($G7,Демографія!$C:$I,6,0),VLOOKUP($H7,Демографія!$C:$I,6,0))</f>
        <v>20245</v>
      </c>
      <c r="BA7" s="42">
        <f>IF($H7="неможливо визначити",VLOOKUP($G7,Демографія!$C:$I,7,0),VLOOKUP($H7,Демографія!$C:$I,7,0))</f>
        <v>20091</v>
      </c>
      <c r="BB7" s="47" t="s">
        <v>96</v>
      </c>
      <c r="BC7" s="24" t="s">
        <v>109</v>
      </c>
      <c r="BD7" s="24"/>
      <c r="BE7" s="24" t="s">
        <v>96</v>
      </c>
      <c r="BF7" s="24" t="s">
        <v>96</v>
      </c>
      <c r="BG7" s="24" t="s">
        <v>96</v>
      </c>
      <c r="BH7" s="24" t="s">
        <v>96</v>
      </c>
      <c r="BI7" s="24"/>
    </row>
    <row r="8" spans="1:61" ht="15.75" customHeight="1" x14ac:dyDescent="0.2">
      <c r="A8" s="19">
        <v>3</v>
      </c>
      <c r="B8" s="20" t="s">
        <v>76</v>
      </c>
      <c r="C8" s="1" t="s">
        <v>110</v>
      </c>
      <c r="D8" s="1" t="s">
        <v>111</v>
      </c>
      <c r="E8" s="21" t="s">
        <v>79</v>
      </c>
      <c r="F8" s="22">
        <f>VLOOKUP($D8,КОАТТГ!$A:$E,3,0)</f>
        <v>4</v>
      </c>
      <c r="G8" s="22" t="str">
        <f>VLOOKUP($D8,КОАТТГ!$A:$E,2,0)</f>
        <v>UA32020230010055093</v>
      </c>
      <c r="H8" s="22" t="str">
        <f>IF(F8=3,G8,IF(F8&lt;3,"неможливо визначити",VLOOKUP(D8,КОАТТГ!A:E,5,0)))</f>
        <v>UA32020230000012716</v>
      </c>
      <c r="I8" s="22" t="str">
        <f>LEFT(VLOOKUP(H8,'Бюджетнів коди'!B:D,3,0),10)</f>
        <v>1050700000</v>
      </c>
      <c r="J8" s="1" t="s">
        <v>99</v>
      </c>
      <c r="K8" s="1" t="s">
        <v>100</v>
      </c>
      <c r="L8" s="1" t="s">
        <v>101</v>
      </c>
      <c r="M8" s="39" t="s">
        <v>102</v>
      </c>
      <c r="N8" s="1" t="s">
        <v>103</v>
      </c>
      <c r="O8" s="24" t="s">
        <v>104</v>
      </c>
      <c r="P8" s="24">
        <v>2023</v>
      </c>
      <c r="Q8" s="25" t="s">
        <v>105</v>
      </c>
      <c r="R8" s="26">
        <v>24741.904999999999</v>
      </c>
      <c r="S8" s="26">
        <v>24500.78</v>
      </c>
      <c r="T8" s="27">
        <f t="shared" si="0"/>
        <v>0</v>
      </c>
      <c r="U8" s="26">
        <v>24500.78</v>
      </c>
      <c r="V8" s="26">
        <v>24500.78</v>
      </c>
      <c r="W8" s="26">
        <v>0</v>
      </c>
      <c r="X8" s="2"/>
      <c r="Y8" s="26"/>
      <c r="Z8" s="28">
        <f t="shared" si="1"/>
        <v>72.567083441306039</v>
      </c>
      <c r="AA8" s="29">
        <f>VLOOKUP(AB8,'Рівень потреб'!F:G,2,0)</f>
        <v>50</v>
      </c>
      <c r="AB8" s="30" t="str">
        <f>VLOOKUP(AC8,'Рівень потреб'!E:F,2,0)</f>
        <v>A</v>
      </c>
      <c r="AC8" s="46">
        <v>4</v>
      </c>
      <c r="AD8" s="32">
        <f t="shared" si="2"/>
        <v>6</v>
      </c>
      <c r="AE8" s="33">
        <f t="shared" si="3"/>
        <v>49.483809999999998</v>
      </c>
      <c r="AF8" s="34">
        <f t="shared" si="4"/>
        <v>8.5670834413060373</v>
      </c>
      <c r="AG8" s="35">
        <f t="shared" si="5"/>
        <v>4.8211108231838988</v>
      </c>
      <c r="AH8" s="36" t="s">
        <v>88</v>
      </c>
      <c r="AI8" s="36">
        <f t="shared" si="6"/>
        <v>5</v>
      </c>
      <c r="AJ8" s="37">
        <f t="shared" si="7"/>
        <v>3</v>
      </c>
      <c r="AK8" s="38">
        <f t="shared" si="8"/>
        <v>0</v>
      </c>
      <c r="AL8" s="25" t="s">
        <v>106</v>
      </c>
      <c r="AM8" s="1" t="s">
        <v>112</v>
      </c>
      <c r="AN8" s="1" t="s">
        <v>113</v>
      </c>
      <c r="AO8" s="3">
        <v>500</v>
      </c>
      <c r="AP8" s="40">
        <f t="shared" si="9"/>
        <v>500</v>
      </c>
      <c r="AQ8" s="40"/>
      <c r="AR8" s="40">
        <f t="shared" si="10"/>
        <v>0</v>
      </c>
      <c r="AS8" s="4">
        <v>500</v>
      </c>
      <c r="AT8" s="41">
        <f>VLOOKUP(I8,'Додаток 1 2023'!C:E,3,0)</f>
        <v>111628</v>
      </c>
      <c r="AU8" s="42">
        <f>IF($H8="неможливо визначити",VLOOKUP($G8,ВПО!$C:$H,3,0),VLOOKUP($H8,ВПО!$C:$H,3,0))</f>
        <v>3718</v>
      </c>
      <c r="AV8" s="42">
        <f>IF($H8="неможливо визначити",VLOOKUP($G8,ВПО!$C:$H,4,0),VLOOKUP($H8,ВПО!$C:$H,4,0))</f>
        <v>3547</v>
      </c>
      <c r="AW8" s="42">
        <f>IF($H8="неможливо визначити",VLOOKUP($G8,ВПО!$C:$H,5,0),VLOOKUP($H8,ВПО!$C:$H,5,0))</f>
        <v>484</v>
      </c>
      <c r="AX8" s="42">
        <f>IF($H8="неможливо визначити",VLOOKUP($G8,ВПО!$C:$H,6,0),VLOOKUP($H8,ВПО!$C:$H,6,0))</f>
        <v>484</v>
      </c>
      <c r="AY8" s="42">
        <f>IF($H8="неможливо визначити",VLOOKUP($G8,Демографія!$C:$I,5,0),VLOOKUP($H8,Демографія!$C:$I,5,0))</f>
        <v>20406</v>
      </c>
      <c r="AZ8" s="42">
        <f>IF($H8="неможливо визначити",VLOOKUP($G8,Демографія!$C:$I,6,0),VLOOKUP($H8,Демографія!$C:$I,6,0))</f>
        <v>20245</v>
      </c>
      <c r="BA8" s="42">
        <f>IF($H8="неможливо визначити",VLOOKUP($G8,Демографія!$C:$I,7,0),VLOOKUP($H8,Демографія!$C:$I,7,0))</f>
        <v>20091</v>
      </c>
      <c r="BB8" s="47" t="s">
        <v>96</v>
      </c>
      <c r="BC8" s="24" t="s">
        <v>109</v>
      </c>
      <c r="BD8" s="24"/>
      <c r="BE8" s="24" t="s">
        <v>96</v>
      </c>
      <c r="BF8" s="24" t="s">
        <v>96</v>
      </c>
      <c r="BG8" s="24" t="s">
        <v>96</v>
      </c>
      <c r="BH8" s="24" t="s">
        <v>96</v>
      </c>
      <c r="BI8" s="24"/>
    </row>
    <row r="9" spans="1:61" ht="15.75" customHeight="1" x14ac:dyDescent="0.2">
      <c r="A9" s="19">
        <v>4</v>
      </c>
      <c r="B9" s="20" t="s">
        <v>76</v>
      </c>
      <c r="C9" s="1" t="s">
        <v>114</v>
      </c>
      <c r="D9" s="1" t="s">
        <v>115</v>
      </c>
      <c r="E9" s="21" t="s">
        <v>79</v>
      </c>
      <c r="F9" s="22">
        <f>VLOOKUP($D9,КОАТТГ!$A:$E,3,0)</f>
        <v>4</v>
      </c>
      <c r="G9" s="22" t="str">
        <f>VLOOKUP($D9,КОАТТГ!$A:$E,2,0)</f>
        <v>UA23060070010069526</v>
      </c>
      <c r="H9" s="22" t="str">
        <f>IF(F9=3,G9,IF(F9&lt;3,"неможливо визначити",VLOOKUP(D9,КОАТТГ!A:E,5,0)))</f>
        <v>UA23060070000082704</v>
      </c>
      <c r="I9" s="22" t="str">
        <f>LEFT(VLOOKUP(H9,'Бюджетнів коди'!B:D,3,0),10)</f>
        <v>0856200000</v>
      </c>
      <c r="J9" s="1" t="s">
        <v>80</v>
      </c>
      <c r="K9" s="1" t="s">
        <v>81</v>
      </c>
      <c r="L9" s="1" t="s">
        <v>82</v>
      </c>
      <c r="M9" s="23" t="s">
        <v>83</v>
      </c>
      <c r="N9" s="1" t="s">
        <v>84</v>
      </c>
      <c r="O9" s="24" t="s">
        <v>85</v>
      </c>
      <c r="P9" s="24" t="s">
        <v>86</v>
      </c>
      <c r="Q9" s="25" t="s">
        <v>87</v>
      </c>
      <c r="R9" s="26">
        <v>77637.596000000005</v>
      </c>
      <c r="S9" s="26">
        <v>76637.596000000005</v>
      </c>
      <c r="T9" s="27">
        <f t="shared" si="0"/>
        <v>0.3441518050748878</v>
      </c>
      <c r="U9" s="26">
        <v>76637.596000000005</v>
      </c>
      <c r="V9" s="26">
        <v>50262.629000000001</v>
      </c>
      <c r="W9" s="26">
        <v>26374.967000000001</v>
      </c>
      <c r="X9" s="2"/>
      <c r="Y9" s="26"/>
      <c r="Z9" s="28">
        <f t="shared" si="1"/>
        <v>72.279641666176062</v>
      </c>
      <c r="AA9" s="29">
        <f>VLOOKUP(AB9,'Рівень потреб'!F:G,2,0)</f>
        <v>50</v>
      </c>
      <c r="AB9" s="30" t="str">
        <f>VLOOKUP(AC9,'Рівень потреб'!E:F,2,0)</f>
        <v>A</v>
      </c>
      <c r="AC9" s="31">
        <v>1</v>
      </c>
      <c r="AD9" s="32">
        <f t="shared" si="2"/>
        <v>1</v>
      </c>
      <c r="AE9" s="33">
        <f t="shared" si="3"/>
        <v>542.92025174825176</v>
      </c>
      <c r="AF9" s="34">
        <f t="shared" si="4"/>
        <v>6.3966055646783158</v>
      </c>
      <c r="AG9" s="35">
        <f t="shared" si="5"/>
        <v>10.609051827524492</v>
      </c>
      <c r="AH9" s="36" t="s">
        <v>88</v>
      </c>
      <c r="AI9" s="36">
        <f t="shared" si="6"/>
        <v>5</v>
      </c>
      <c r="AJ9" s="37">
        <f t="shared" si="7"/>
        <v>3</v>
      </c>
      <c r="AK9" s="38">
        <f t="shared" si="8"/>
        <v>6.8830361014977557</v>
      </c>
      <c r="AL9" s="25" t="s">
        <v>89</v>
      </c>
      <c r="AM9" s="39" t="s">
        <v>116</v>
      </c>
      <c r="AN9" s="1" t="s">
        <v>117</v>
      </c>
      <c r="AO9" s="3">
        <v>143</v>
      </c>
      <c r="AP9" s="40">
        <f t="shared" si="9"/>
        <v>143</v>
      </c>
      <c r="AQ9" s="40"/>
      <c r="AR9" s="40">
        <f t="shared" si="10"/>
        <v>0</v>
      </c>
      <c r="AS9" s="4" t="s">
        <v>118</v>
      </c>
      <c r="AT9" s="41">
        <f>VLOOKUP(I9,'Додаток 1 2023'!C:E,3,0)</f>
        <v>8050000</v>
      </c>
      <c r="AU9" s="42">
        <f>IF($H9="неможливо визначити",VLOOKUP($G9,ВПО!$C:$H,3,0),VLOOKUP($H9,ВПО!$C:$H,3,0))</f>
        <v>149231</v>
      </c>
      <c r="AV9" s="42">
        <f>IF($H9="неможливо визначити",VLOOKUP($G9,ВПО!$C:$H,4,0),VLOOKUP($H9,ВПО!$C:$H,4,0))</f>
        <v>128271</v>
      </c>
      <c r="AW9" s="42">
        <f>IF($H9="неможливо визначити",VLOOKUP($G9,ВПО!$C:$H,5,0),VLOOKUP($H9,ВПО!$C:$H,5,0))</f>
        <v>79555</v>
      </c>
      <c r="AX9" s="42">
        <f>IF($H9="неможливо визначити",VLOOKUP($G9,ВПО!$C:$H,6,0),VLOOKUP($H9,ВПО!$C:$H,6,0))</f>
        <v>79537</v>
      </c>
      <c r="AY9" s="42">
        <f>IF($H9="неможливо визначити",VLOOKUP($G9,Демографія!$C:$I,5,0),VLOOKUP($H9,Демографія!$C:$I,5,0))</f>
        <v>731922</v>
      </c>
      <c r="AZ9" s="42">
        <f>IF($H9="неможливо визначити",VLOOKUP($G9,Демографія!$C:$I,6,0),VLOOKUP($H9,Демографія!$C:$I,6,0))</f>
        <v>722713</v>
      </c>
      <c r="BA9" s="42">
        <f>IF($H9="неможливо визначити",VLOOKUP($G9,Демографія!$C:$I,7,0),VLOOKUP($H9,Демографія!$C:$I,7,0))</f>
        <v>710052</v>
      </c>
      <c r="BB9" s="43" t="s">
        <v>93</v>
      </c>
      <c r="BC9" s="44" t="s">
        <v>94</v>
      </c>
      <c r="BD9" s="45" t="s">
        <v>119</v>
      </c>
      <c r="BE9" s="24" t="s">
        <v>96</v>
      </c>
      <c r="BF9" s="24"/>
      <c r="BG9" s="24" t="s">
        <v>96</v>
      </c>
      <c r="BH9" s="24"/>
      <c r="BI9" s="24"/>
    </row>
    <row r="10" spans="1:61" ht="15.75" customHeight="1" x14ac:dyDescent="0.2">
      <c r="A10" s="48">
        <v>5</v>
      </c>
      <c r="B10" s="49" t="s">
        <v>120</v>
      </c>
      <c r="C10" s="1" t="s">
        <v>121</v>
      </c>
      <c r="D10" s="1" t="s">
        <v>122</v>
      </c>
      <c r="E10" s="21" t="s">
        <v>79</v>
      </c>
      <c r="F10" s="22">
        <f>VLOOKUP($D10,КОАТТГ!$A:$E,3,0)</f>
        <v>4</v>
      </c>
      <c r="G10" s="22" t="str">
        <f>VLOOKUP($D10,КОАТТГ!$A:$E,2,0)</f>
        <v>UA68040210010032567</v>
      </c>
      <c r="H10" s="22" t="str">
        <f>IF(F10=3,G10,IF(F10&lt;3,"неможливо визначити",VLOOKUP(D10,КОАТТГ!A:E,5,0)))</f>
        <v>UA68040210000089917</v>
      </c>
      <c r="I10" s="22" t="str">
        <f>LEFT(VLOOKUP(H10,'Бюджетнів коди'!B:D,3,0),10)</f>
        <v>2253000000</v>
      </c>
      <c r="J10" s="1" t="s">
        <v>99</v>
      </c>
      <c r="K10" s="1" t="s">
        <v>100</v>
      </c>
      <c r="L10" s="1" t="s">
        <v>123</v>
      </c>
      <c r="M10" s="39" t="s">
        <v>124</v>
      </c>
      <c r="N10" s="1" t="s">
        <v>125</v>
      </c>
      <c r="O10" s="24" t="s">
        <v>126</v>
      </c>
      <c r="P10" s="24">
        <v>2023</v>
      </c>
      <c r="Q10" s="25" t="s">
        <v>87</v>
      </c>
      <c r="R10" s="26">
        <v>3948.8</v>
      </c>
      <c r="S10" s="26">
        <v>3948.8</v>
      </c>
      <c r="T10" s="27">
        <f t="shared" si="0"/>
        <v>9.9999999999999992E-2</v>
      </c>
      <c r="U10" s="26">
        <v>3948.8</v>
      </c>
      <c r="V10" s="26">
        <v>3553.92</v>
      </c>
      <c r="W10" s="26">
        <v>394.88</v>
      </c>
      <c r="X10" s="2"/>
      <c r="Y10" s="26"/>
      <c r="Z10" s="28">
        <f t="shared" si="1"/>
        <v>72.077110064627988</v>
      </c>
      <c r="AA10" s="29">
        <f>VLOOKUP(AB10,'Рівень потреб'!F:G,2,0)</f>
        <v>50</v>
      </c>
      <c r="AB10" s="30" t="str">
        <f>VLOOKUP(AC10,'Рівень потреб'!E:F,2,0)</f>
        <v>A</v>
      </c>
      <c r="AC10" s="46">
        <v>4</v>
      </c>
      <c r="AD10" s="32">
        <f t="shared" si="2"/>
        <v>4</v>
      </c>
      <c r="AE10" s="33">
        <f t="shared" si="3"/>
        <v>135.4648370497427</v>
      </c>
      <c r="AF10" s="34">
        <f t="shared" si="4"/>
        <v>8.0771100646279947</v>
      </c>
      <c r="AG10" s="35">
        <f t="shared" si="5"/>
        <v>6.1277064943253468</v>
      </c>
      <c r="AH10" s="36" t="s">
        <v>88</v>
      </c>
      <c r="AI10" s="36">
        <f t="shared" si="6"/>
        <v>5</v>
      </c>
      <c r="AJ10" s="37">
        <f t="shared" si="7"/>
        <v>3</v>
      </c>
      <c r="AK10" s="38">
        <f t="shared" si="8"/>
        <v>1.9999999999999998</v>
      </c>
      <c r="AL10" s="25" t="s">
        <v>106</v>
      </c>
      <c r="AM10" s="39" t="s">
        <v>127</v>
      </c>
      <c r="AN10" s="39" t="s">
        <v>128</v>
      </c>
      <c r="AO10" s="3">
        <v>29150</v>
      </c>
      <c r="AP10" s="40">
        <f t="shared" si="9"/>
        <v>29150</v>
      </c>
      <c r="AQ10" s="40">
        <v>1345</v>
      </c>
      <c r="AR10" s="40">
        <f t="shared" si="10"/>
        <v>1345</v>
      </c>
      <c r="AS10" s="4" t="s">
        <v>129</v>
      </c>
      <c r="AT10" s="41">
        <f>VLOOKUP(I10,'Додаток 1 2023'!C:E,3,0)</f>
        <v>194370.85</v>
      </c>
      <c r="AU10" s="42">
        <f>IF($H10="неможливо визначити",VLOOKUP($G10,ВПО!$C:$H,3,0),VLOOKUP($H10,ВПО!$C:$H,3,0))</f>
        <v>2758</v>
      </c>
      <c r="AV10" s="42">
        <f>IF($H10="неможливо визначити",VLOOKUP($G10,ВПО!$C:$H,4,0),VLOOKUP($H10,ВПО!$C:$H,4,0))</f>
        <v>2635</v>
      </c>
      <c r="AW10" s="42">
        <f>IF($H10="неможливо визначити",VLOOKUP($G10,ВПО!$C:$H,5,0),VLOOKUP($H10,ВПО!$C:$H,5,0))</f>
        <v>69</v>
      </c>
      <c r="AX10" s="42">
        <f>IF($H10="неможливо визначити",VLOOKUP($G10,ВПО!$C:$H,6,0),VLOOKUP($H10,ВПО!$C:$H,6,0))</f>
        <v>65</v>
      </c>
      <c r="AY10" s="42">
        <f>IF($H10="неможливо визначити",VLOOKUP($G10,Демографія!$C:$I,5,0),VLOOKUP($H10,Демографія!$C:$I,5,0))</f>
        <v>29977</v>
      </c>
      <c r="AZ10" s="42">
        <f>IF($H10="неможливо визначити",VLOOKUP($G10,Демографія!$C:$I,6,0),VLOOKUP($H10,Демографія!$C:$I,6,0))</f>
        <v>29624</v>
      </c>
      <c r="BA10" s="42">
        <f>IF($H10="неможливо визначити",VLOOKUP($G10,Демографія!$C:$I,7,0),VLOOKUP($H10,Демографія!$C:$I,7,0))</f>
        <v>29150</v>
      </c>
      <c r="BB10" s="43" t="s">
        <v>96</v>
      </c>
      <c r="BC10" s="44" t="s">
        <v>109</v>
      </c>
      <c r="BD10" s="45"/>
      <c r="BE10" s="24"/>
      <c r="BF10" s="24"/>
      <c r="BG10" s="24"/>
      <c r="BH10" s="24"/>
      <c r="BI10" s="24"/>
    </row>
    <row r="11" spans="1:61" ht="15.75" customHeight="1" x14ac:dyDescent="0.2">
      <c r="A11" s="19">
        <v>6</v>
      </c>
      <c r="B11" s="20" t="s">
        <v>76</v>
      </c>
      <c r="C11" s="1" t="s">
        <v>130</v>
      </c>
      <c r="D11" s="1" t="s">
        <v>131</v>
      </c>
      <c r="E11" s="21" t="s">
        <v>79</v>
      </c>
      <c r="F11" s="22">
        <f>VLOOKUP($D11,КОАТТГ!$A:$E,3,0)</f>
        <v>3</v>
      </c>
      <c r="G11" s="22" t="str">
        <f>VLOOKUP($D11,КОАТТГ!$A:$E,2,0)</f>
        <v>UA56080030000069650</v>
      </c>
      <c r="H11" s="22" t="str">
        <f>IF(F11=3,G11,IF(F11&lt;3,"неможливо визначити",VLOOKUP(D11,КОАТТГ!A:E,5,0)))</f>
        <v>UA56080030000069650</v>
      </c>
      <c r="I11" s="22" t="str">
        <f>LEFT(VLOOKUP(H11,'Бюджетнів коди'!B:D,3,0),10)</f>
        <v>1753900000</v>
      </c>
      <c r="J11" s="1" t="s">
        <v>132</v>
      </c>
      <c r="K11" s="1" t="s">
        <v>100</v>
      </c>
      <c r="L11" s="1" t="s">
        <v>133</v>
      </c>
      <c r="M11" s="23" t="s">
        <v>134</v>
      </c>
      <c r="N11" s="1" t="s">
        <v>135</v>
      </c>
      <c r="O11" s="24" t="s">
        <v>136</v>
      </c>
      <c r="P11" s="24">
        <v>2023</v>
      </c>
      <c r="Q11" s="25" t="s">
        <v>105</v>
      </c>
      <c r="R11" s="26">
        <v>24296.208999999999</v>
      </c>
      <c r="S11" s="26">
        <v>24296.208999999999</v>
      </c>
      <c r="T11" s="27">
        <f t="shared" si="0"/>
        <v>0.2</v>
      </c>
      <c r="U11" s="26">
        <v>24296.208999999999</v>
      </c>
      <c r="V11" s="26">
        <v>19436.967199999999</v>
      </c>
      <c r="W11" s="26">
        <v>4859.2417999999998</v>
      </c>
      <c r="X11" s="2"/>
      <c r="Y11" s="26"/>
      <c r="Z11" s="28">
        <f t="shared" si="1"/>
        <v>72.012888721281044</v>
      </c>
      <c r="AA11" s="29">
        <f>VLOOKUP(AB11,'Рівень потреб'!F:G,2,0)</f>
        <v>50</v>
      </c>
      <c r="AB11" s="30" t="str">
        <f>VLOOKUP(AC11,'Рівень потреб'!E:F,2,0)</f>
        <v>A</v>
      </c>
      <c r="AC11" s="46">
        <v>4</v>
      </c>
      <c r="AD11" s="32">
        <f t="shared" si="2"/>
        <v>6</v>
      </c>
      <c r="AE11" s="33">
        <f t="shared" si="3"/>
        <v>38.936232371794873</v>
      </c>
      <c r="AF11" s="34">
        <f t="shared" si="4"/>
        <v>9.0128887212810405</v>
      </c>
      <c r="AG11" s="35">
        <f t="shared" si="5"/>
        <v>3.6322967432505613</v>
      </c>
      <c r="AH11" s="36" t="s">
        <v>137</v>
      </c>
      <c r="AI11" s="36">
        <f t="shared" si="6"/>
        <v>0</v>
      </c>
      <c r="AJ11" s="37">
        <f t="shared" si="7"/>
        <v>3</v>
      </c>
      <c r="AK11" s="38">
        <f t="shared" si="8"/>
        <v>4</v>
      </c>
      <c r="AL11" s="25" t="s">
        <v>106</v>
      </c>
      <c r="AM11" s="23" t="s">
        <v>138</v>
      </c>
      <c r="AN11" s="1" t="s">
        <v>139</v>
      </c>
      <c r="AO11" s="3">
        <v>624</v>
      </c>
      <c r="AP11" s="40">
        <f t="shared" si="9"/>
        <v>624</v>
      </c>
      <c r="AQ11" s="40">
        <v>79</v>
      </c>
      <c r="AR11" s="40">
        <f t="shared" si="10"/>
        <v>79</v>
      </c>
      <c r="AS11" s="4" t="s">
        <v>140</v>
      </c>
      <c r="AT11" s="41">
        <f>VLOOKUP(I11,'Додаток 1 2023'!C:E,3,0)</f>
        <v>46954.700000000004</v>
      </c>
      <c r="AU11" s="42">
        <f>IF($H11="неможливо визначити",VLOOKUP($G11,ВПО!$C:$H,3,0),VLOOKUP($H11,ВПО!$C:$H,3,0))</f>
        <v>80</v>
      </c>
      <c r="AV11" s="42">
        <f>IF($H11="неможливо визначити",VLOOKUP($G11,ВПО!$C:$H,4,0),VLOOKUP($H11,ВПО!$C:$H,4,0))</f>
        <v>79</v>
      </c>
      <c r="AW11" s="42">
        <f>IF($H11="неможливо визначити",VLOOKUP($G11,ВПО!$C:$H,5,0),VLOOKUP($H11,ВПО!$C:$H,5,0))</f>
        <v>10</v>
      </c>
      <c r="AX11" s="42">
        <f>IF($H11="неможливо визначити",VLOOKUP($G11,ВПО!$C:$H,6,0),VLOOKUP($H11,ВПО!$C:$H,6,0))</f>
        <v>10</v>
      </c>
      <c r="AY11" s="42">
        <f>IF($H11="неможливо визначити",VLOOKUP($G11,Демографія!$C:$I,5,0),VLOOKUP($H11,Демографія!$C:$I,5,0))</f>
        <v>12828</v>
      </c>
      <c r="AZ11" s="42">
        <f>IF($H11="неможливо визначити",VLOOKUP($G11,Демографія!$C:$I,6,0),VLOOKUP($H11,Демографія!$C:$I,6,0))</f>
        <v>12857</v>
      </c>
      <c r="BA11" s="42">
        <f>IF($H11="неможливо визначити",VLOOKUP($G11,Демографія!$C:$I,7,0),VLOOKUP($H11,Демографія!$C:$I,7,0))</f>
        <v>12858</v>
      </c>
      <c r="BB11" s="50" t="s">
        <v>96</v>
      </c>
      <c r="BC11" s="44" t="s">
        <v>109</v>
      </c>
      <c r="BD11" s="51"/>
      <c r="BE11" s="45" t="s">
        <v>96</v>
      </c>
      <c r="BF11" s="24"/>
      <c r="BG11" s="45" t="s">
        <v>96</v>
      </c>
      <c r="BH11" s="24"/>
      <c r="BI11" s="24" t="s">
        <v>141</v>
      </c>
    </row>
    <row r="12" spans="1:61" ht="15.75" customHeight="1" x14ac:dyDescent="0.2">
      <c r="A12" s="19">
        <v>7</v>
      </c>
      <c r="B12" s="20" t="s">
        <v>76</v>
      </c>
      <c r="C12" s="1" t="s">
        <v>142</v>
      </c>
      <c r="D12" s="1" t="s">
        <v>143</v>
      </c>
      <c r="E12" s="21" t="s">
        <v>79</v>
      </c>
      <c r="F12" s="22">
        <f>VLOOKUP($D12,КОАТТГ!$A:$E,3,0)</f>
        <v>3</v>
      </c>
      <c r="G12" s="22" t="str">
        <f>VLOOKUP($D12,КОАТТГ!$A:$E,2,0)</f>
        <v>UA32080130000056481</v>
      </c>
      <c r="H12" s="22" t="str">
        <f>IF(F12=3,G12,IF(F12&lt;3,"неможливо визначити",VLOOKUP(D12,КОАТТГ!A:E,5,0)))</f>
        <v>UA32080130000056481</v>
      </c>
      <c r="I12" s="22" t="str">
        <f>LEFT(VLOOKUP(H12,'Бюджетнів коди'!B:D,3,0),10)</f>
        <v>1054200000</v>
      </c>
      <c r="J12" s="1" t="s">
        <v>80</v>
      </c>
      <c r="K12" s="1" t="s">
        <v>81</v>
      </c>
      <c r="L12" s="1" t="s">
        <v>101</v>
      </c>
      <c r="M12" s="39" t="s">
        <v>102</v>
      </c>
      <c r="N12" s="1" t="s">
        <v>144</v>
      </c>
      <c r="O12" s="24" t="s">
        <v>145</v>
      </c>
      <c r="P12" s="24">
        <v>2023</v>
      </c>
      <c r="Q12" s="25" t="s">
        <v>146</v>
      </c>
      <c r="R12" s="26">
        <v>3896.5729999999999</v>
      </c>
      <c r="S12" s="26">
        <v>3688.5889999999999</v>
      </c>
      <c r="T12" s="27">
        <f t="shared" si="0"/>
        <v>0</v>
      </c>
      <c r="U12" s="26">
        <v>3688.5889999999999</v>
      </c>
      <c r="V12" s="26">
        <v>3688.5889999999999</v>
      </c>
      <c r="W12" s="26">
        <v>0</v>
      </c>
      <c r="X12" s="2"/>
      <c r="Y12" s="26"/>
      <c r="Z12" s="28">
        <f t="shared" si="1"/>
        <v>71.402884140316203</v>
      </c>
      <c r="AA12" s="29">
        <f>VLOOKUP(AB12,'Рівень потреб'!F:G,2,0)</f>
        <v>50</v>
      </c>
      <c r="AB12" s="30" t="str">
        <f>VLOOKUP(AC12,'Рівень потреб'!E:F,2,0)</f>
        <v>A</v>
      </c>
      <c r="AC12" s="46">
        <v>1</v>
      </c>
      <c r="AD12" s="32">
        <f t="shared" si="2"/>
        <v>6</v>
      </c>
      <c r="AE12" s="33">
        <f t="shared" si="3"/>
        <v>42.354054347826086</v>
      </c>
      <c r="AF12" s="34">
        <f t="shared" si="4"/>
        <v>7.4028841403162051</v>
      </c>
      <c r="AG12" s="35">
        <f t="shared" si="5"/>
        <v>7.9256422924901182</v>
      </c>
      <c r="AH12" s="36" t="s">
        <v>88</v>
      </c>
      <c r="AI12" s="36">
        <f t="shared" si="6"/>
        <v>5</v>
      </c>
      <c r="AJ12" s="37">
        <f t="shared" si="7"/>
        <v>3</v>
      </c>
      <c r="AK12" s="38">
        <f t="shared" si="8"/>
        <v>0</v>
      </c>
      <c r="AL12" s="25" t="s">
        <v>106</v>
      </c>
      <c r="AM12" s="1" t="s">
        <v>147</v>
      </c>
      <c r="AN12" s="1" t="s">
        <v>148</v>
      </c>
      <c r="AO12" s="3">
        <v>92</v>
      </c>
      <c r="AP12" s="40">
        <f t="shared" si="9"/>
        <v>92</v>
      </c>
      <c r="AQ12" s="40"/>
      <c r="AR12" s="40">
        <f t="shared" si="10"/>
        <v>0</v>
      </c>
      <c r="AS12" s="4">
        <v>92</v>
      </c>
      <c r="AT12" s="41">
        <f>VLOOKUP(I12,'Додаток 1 2023'!C:E,3,0)</f>
        <v>128332</v>
      </c>
      <c r="AU12" s="42">
        <f>IF($H12="неможливо визначити",VLOOKUP($G12,ВПО!$C:$H,3,0),VLOOKUP($H12,ВПО!$C:$H,3,0))</f>
        <v>1304</v>
      </c>
      <c r="AV12" s="42">
        <f>IF($H12="неможливо визначити",VLOOKUP($G12,ВПО!$C:$H,4,0),VLOOKUP($H12,ВПО!$C:$H,4,0))</f>
        <v>1074</v>
      </c>
      <c r="AW12" s="42">
        <f>IF($H12="неможливо визначити",VLOOKUP($G12,ВПО!$C:$H,5,0),VLOOKUP($H12,ВПО!$C:$H,5,0))</f>
        <v>3998</v>
      </c>
      <c r="AX12" s="42">
        <f>IF($H12="неможливо визначити",VLOOKUP($G12,ВПО!$C:$H,6,0),VLOOKUP($H12,ВПО!$C:$H,6,0))</f>
        <v>3996</v>
      </c>
      <c r="AY12" s="42">
        <f>IF($H12="неможливо визначити",VLOOKUP($G12,Демографія!$C:$I,5,0),VLOOKUP($H12,Демографія!$C:$I,5,0))</f>
        <v>16746</v>
      </c>
      <c r="AZ12" s="42">
        <f>IF($H12="неможливо визначити",VLOOKUP($G12,Демографія!$C:$I,6,0),VLOOKUP($H12,Демографія!$C:$I,6,0))</f>
        <v>17944</v>
      </c>
      <c r="BA12" s="42">
        <f>IF($H12="неможливо визначити",VLOOKUP($G12,Демографія!$C:$I,7,0),VLOOKUP($H12,Демографія!$C:$I,7,0))</f>
        <v>19114</v>
      </c>
      <c r="BB12" s="47" t="s">
        <v>93</v>
      </c>
      <c r="BC12" s="44" t="s">
        <v>94</v>
      </c>
      <c r="BD12" s="24" t="s">
        <v>149</v>
      </c>
      <c r="BE12" s="24" t="s">
        <v>96</v>
      </c>
      <c r="BF12" s="24" t="s">
        <v>96</v>
      </c>
      <c r="BG12" s="24" t="s">
        <v>96</v>
      </c>
      <c r="BH12" s="24" t="s">
        <v>96</v>
      </c>
      <c r="BI12" s="24"/>
    </row>
    <row r="13" spans="1:61" ht="15.75" customHeight="1" x14ac:dyDescent="0.2">
      <c r="A13" s="19">
        <v>8</v>
      </c>
      <c r="B13" s="20" t="s">
        <v>76</v>
      </c>
      <c r="C13" s="1" t="s">
        <v>150</v>
      </c>
      <c r="D13" s="1" t="s">
        <v>151</v>
      </c>
      <c r="E13" s="21" t="s">
        <v>79</v>
      </c>
      <c r="F13" s="22">
        <f>VLOOKUP($D13,КОАТТГ!$A:$E,3,0)</f>
        <v>3</v>
      </c>
      <c r="G13" s="22" t="str">
        <f>VLOOKUP($D13,КОАТТГ!$A:$E,2,0)</f>
        <v>UA32080130000056481</v>
      </c>
      <c r="H13" s="22" t="str">
        <f>IF(F13=3,G13,IF(F13&lt;3,"неможливо визначити",VLOOKUP(D13,КОАТТГ!A:E,5,0)))</f>
        <v>UA32080130000056481</v>
      </c>
      <c r="I13" s="22" t="str">
        <f>LEFT(VLOOKUP(H13,'Бюджетнів коди'!B:D,3,0),10)</f>
        <v>1054200000</v>
      </c>
      <c r="J13" s="1" t="s">
        <v>80</v>
      </c>
      <c r="K13" s="1" t="s">
        <v>81</v>
      </c>
      <c r="L13" s="1" t="s">
        <v>101</v>
      </c>
      <c r="M13" s="39" t="s">
        <v>102</v>
      </c>
      <c r="N13" s="1" t="s">
        <v>144</v>
      </c>
      <c r="O13" s="24" t="s">
        <v>152</v>
      </c>
      <c r="P13" s="24">
        <v>2023</v>
      </c>
      <c r="Q13" s="25" t="s">
        <v>87</v>
      </c>
      <c r="R13" s="26">
        <v>4389.0159999999996</v>
      </c>
      <c r="S13" s="26">
        <v>4246.4719999999998</v>
      </c>
      <c r="T13" s="27">
        <f t="shared" si="0"/>
        <v>0</v>
      </c>
      <c r="U13" s="26">
        <v>4246.4719999999998</v>
      </c>
      <c r="V13" s="26">
        <v>4246.4719999999998</v>
      </c>
      <c r="W13" s="26">
        <v>0</v>
      </c>
      <c r="X13" s="2"/>
      <c r="Y13" s="26"/>
      <c r="Z13" s="28">
        <f t="shared" si="1"/>
        <v>71.402884140316203</v>
      </c>
      <c r="AA13" s="29">
        <f>VLOOKUP(AB13,'Рівень потреб'!F:G,2,0)</f>
        <v>50</v>
      </c>
      <c r="AB13" s="30" t="str">
        <f>VLOOKUP(AC13,'Рівень потреб'!E:F,2,0)</f>
        <v>A</v>
      </c>
      <c r="AC13" s="46">
        <v>1</v>
      </c>
      <c r="AD13" s="32">
        <f t="shared" si="2"/>
        <v>6</v>
      </c>
      <c r="AE13" s="33">
        <f t="shared" si="3"/>
        <v>36.575133333333333</v>
      </c>
      <c r="AF13" s="34">
        <f t="shared" si="4"/>
        <v>7.4028841403162051</v>
      </c>
      <c r="AG13" s="35">
        <f t="shared" si="5"/>
        <v>7.9256422924901182</v>
      </c>
      <c r="AH13" s="36" t="s">
        <v>88</v>
      </c>
      <c r="AI13" s="36">
        <f t="shared" si="6"/>
        <v>5</v>
      </c>
      <c r="AJ13" s="37">
        <f t="shared" si="7"/>
        <v>3</v>
      </c>
      <c r="AK13" s="38">
        <f t="shared" si="8"/>
        <v>0</v>
      </c>
      <c r="AL13" s="25" t="s">
        <v>106</v>
      </c>
      <c r="AM13" s="1" t="s">
        <v>153</v>
      </c>
      <c r="AN13" s="1" t="s">
        <v>154</v>
      </c>
      <c r="AO13" s="3">
        <v>120</v>
      </c>
      <c r="AP13" s="40">
        <f t="shared" si="9"/>
        <v>120</v>
      </c>
      <c r="AQ13" s="40"/>
      <c r="AR13" s="40">
        <f t="shared" si="10"/>
        <v>0</v>
      </c>
      <c r="AS13" s="4">
        <v>120</v>
      </c>
      <c r="AT13" s="41">
        <f>VLOOKUP(I13,'Додаток 1 2023'!C:E,3,0)</f>
        <v>128332</v>
      </c>
      <c r="AU13" s="42">
        <f>IF($H13="неможливо визначити",VLOOKUP($G13,ВПО!$C:$H,3,0),VLOOKUP($H13,ВПО!$C:$H,3,0))</f>
        <v>1304</v>
      </c>
      <c r="AV13" s="42">
        <f>IF($H13="неможливо визначити",VLOOKUP($G13,ВПО!$C:$H,4,0),VLOOKUP($H13,ВПО!$C:$H,4,0))</f>
        <v>1074</v>
      </c>
      <c r="AW13" s="42">
        <f>IF($H13="неможливо визначити",VLOOKUP($G13,ВПО!$C:$H,5,0),VLOOKUP($H13,ВПО!$C:$H,5,0))</f>
        <v>3998</v>
      </c>
      <c r="AX13" s="42">
        <f>IF($H13="неможливо визначити",VLOOKUP($G13,ВПО!$C:$H,6,0),VLOOKUP($H13,ВПО!$C:$H,6,0))</f>
        <v>3996</v>
      </c>
      <c r="AY13" s="42">
        <f>IF($H13="неможливо визначити",VLOOKUP($G13,Демографія!$C:$I,5,0),VLOOKUP($H13,Демографія!$C:$I,5,0))</f>
        <v>16746</v>
      </c>
      <c r="AZ13" s="42">
        <f>IF($H13="неможливо визначити",VLOOKUP($G13,Демографія!$C:$I,6,0),VLOOKUP($H13,Демографія!$C:$I,6,0))</f>
        <v>17944</v>
      </c>
      <c r="BA13" s="42">
        <f>IF($H13="неможливо визначити",VLOOKUP($G13,Демографія!$C:$I,7,0),VLOOKUP($H13,Демографія!$C:$I,7,0))</f>
        <v>19114</v>
      </c>
      <c r="BB13" s="47" t="s">
        <v>93</v>
      </c>
      <c r="BC13" s="44" t="s">
        <v>94</v>
      </c>
      <c r="BD13" s="24" t="s">
        <v>155</v>
      </c>
      <c r="BE13" s="24" t="s">
        <v>96</v>
      </c>
      <c r="BF13" s="24" t="s">
        <v>96</v>
      </c>
      <c r="BG13" s="24" t="s">
        <v>96</v>
      </c>
      <c r="BH13" s="24" t="s">
        <v>96</v>
      </c>
      <c r="BI13" s="24"/>
    </row>
    <row r="14" spans="1:61" ht="15.75" customHeight="1" x14ac:dyDescent="0.2">
      <c r="A14" s="19">
        <v>9</v>
      </c>
      <c r="B14" s="20" t="s">
        <v>76</v>
      </c>
      <c r="C14" s="1" t="s">
        <v>156</v>
      </c>
      <c r="D14" s="1" t="s">
        <v>157</v>
      </c>
      <c r="E14" s="21" t="s">
        <v>79</v>
      </c>
      <c r="F14" s="22">
        <f>VLOOKUP($D14,КОАТТГ!$A:$E,3,0)</f>
        <v>4</v>
      </c>
      <c r="G14" s="22" t="str">
        <f>VLOOKUP($D14,КОАТТГ!$A:$E,2,0)</f>
        <v>UA51120110320078567</v>
      </c>
      <c r="H14" s="22" t="str">
        <f>IF(F14=3,G14,IF(F14&lt;3,"неможливо визначити",VLOOKUP(D14,КОАТТГ!A:E,5,0)))</f>
        <v>UA51120110000047677</v>
      </c>
      <c r="I14" s="22" t="str">
        <f>LEFT(VLOOKUP(H14,'Бюджетнів коди'!B:D,3,0),10)</f>
        <v>1551300000</v>
      </c>
      <c r="J14" s="1" t="s">
        <v>132</v>
      </c>
      <c r="K14" s="1" t="s">
        <v>100</v>
      </c>
      <c r="L14" s="1" t="s">
        <v>158</v>
      </c>
      <c r="M14" s="39" t="s">
        <v>159</v>
      </c>
      <c r="N14" s="1" t="s">
        <v>160</v>
      </c>
      <c r="O14" s="24" t="s">
        <v>161</v>
      </c>
      <c r="P14" s="24" t="s">
        <v>162</v>
      </c>
      <c r="Q14" s="25" t="s">
        <v>105</v>
      </c>
      <c r="R14" s="26">
        <v>25853.34158</v>
      </c>
      <c r="S14" s="26">
        <v>25262.092000000001</v>
      </c>
      <c r="T14" s="27">
        <f t="shared" si="0"/>
        <v>0</v>
      </c>
      <c r="U14" s="26">
        <v>25262.092000000001</v>
      </c>
      <c r="V14" s="26">
        <v>25262.092000000001</v>
      </c>
      <c r="W14" s="26">
        <v>0</v>
      </c>
      <c r="X14" s="2"/>
      <c r="Y14" s="26"/>
      <c r="Z14" s="28">
        <f t="shared" si="1"/>
        <v>71.381573072497119</v>
      </c>
      <c r="AA14" s="29">
        <f>VLOOKUP(AB14,'Рівень потреб'!F:G,2,0)</f>
        <v>50</v>
      </c>
      <c r="AB14" s="30" t="str">
        <f>VLOOKUP(AC14,'Рівень потреб'!E:F,2,0)</f>
        <v>A</v>
      </c>
      <c r="AC14" s="46">
        <v>4</v>
      </c>
      <c r="AD14" s="32">
        <f t="shared" si="2"/>
        <v>6</v>
      </c>
      <c r="AE14" s="33">
        <f t="shared" si="3"/>
        <v>32.195942191780823</v>
      </c>
      <c r="AF14" s="34">
        <f t="shared" si="4"/>
        <v>7.3815730724971225</v>
      </c>
      <c r="AG14" s="35">
        <f t="shared" si="5"/>
        <v>7.9824718066743392</v>
      </c>
      <c r="AH14" s="36" t="s">
        <v>88</v>
      </c>
      <c r="AI14" s="36">
        <f t="shared" si="6"/>
        <v>5</v>
      </c>
      <c r="AJ14" s="37">
        <f t="shared" si="7"/>
        <v>3</v>
      </c>
      <c r="AK14" s="38">
        <f t="shared" si="8"/>
        <v>0</v>
      </c>
      <c r="AL14" s="25" t="s">
        <v>106</v>
      </c>
      <c r="AM14" s="23" t="s">
        <v>163</v>
      </c>
      <c r="AN14" s="1" t="s">
        <v>164</v>
      </c>
      <c r="AO14" s="3">
        <v>803</v>
      </c>
      <c r="AP14" s="40">
        <f t="shared" si="9"/>
        <v>803</v>
      </c>
      <c r="AQ14" s="40">
        <v>106</v>
      </c>
      <c r="AR14" s="40">
        <f t="shared" si="10"/>
        <v>106</v>
      </c>
      <c r="AS14" s="4">
        <v>230</v>
      </c>
      <c r="AT14" s="41">
        <f>VLOOKUP(I14,'Додаток 1 2023'!C:E,3,0)</f>
        <v>173419.2</v>
      </c>
      <c r="AU14" s="42">
        <f>IF($H14="неможливо визначити",VLOOKUP($G14,ВПО!$C:$H,3,0),VLOOKUP($H14,ВПО!$C:$H,3,0))</f>
        <v>697</v>
      </c>
      <c r="AV14" s="42">
        <f>IF($H14="неможливо визначити",VLOOKUP($G14,ВПО!$C:$H,4,0),VLOOKUP($H14,ВПО!$C:$H,4,0))</f>
        <v>646</v>
      </c>
      <c r="AW14" s="42">
        <f>IF($H14="неможливо визначити",VLOOKUP($G14,ВПО!$C:$H,5,0),VLOOKUP($H14,ВПО!$C:$H,5,0))</f>
        <v>242</v>
      </c>
      <c r="AX14" s="42">
        <f>IF($H14="неможливо визначити",VLOOKUP($G14,ВПО!$C:$H,6,0),VLOOKUP($H14,ВПО!$C:$H,6,0))</f>
        <v>240</v>
      </c>
      <c r="AY14" s="42">
        <f>IF($H14="неможливо визначити",VLOOKUP($G14,Демографія!$C:$I,5,0),VLOOKUP($H14,Демографія!$C:$I,5,0))</f>
        <v>25524</v>
      </c>
      <c r="AZ14" s="42">
        <f>IF($H14="неможливо визначити",VLOOKUP($G14,Демографія!$C:$I,6,0),VLOOKUP($H14,Демографія!$C:$I,6,0))</f>
        <v>21683</v>
      </c>
      <c r="BA14" s="42">
        <f>IF($H14="неможливо визначити",VLOOKUP($G14,Демографія!$C:$I,7,0),VLOOKUP($H14,Демографія!$C:$I,7,0))</f>
        <v>21319</v>
      </c>
      <c r="BB14" s="50" t="s">
        <v>96</v>
      </c>
      <c r="BC14" s="51" t="s">
        <v>165</v>
      </c>
      <c r="BD14" s="51"/>
      <c r="BE14" s="24" t="s">
        <v>96</v>
      </c>
      <c r="BF14" s="24"/>
      <c r="BG14" s="24" t="s">
        <v>96</v>
      </c>
      <c r="BH14" s="24"/>
      <c r="BI14" s="24" t="s">
        <v>166</v>
      </c>
    </row>
    <row r="15" spans="1:61" ht="15.75" customHeight="1" x14ac:dyDescent="0.2">
      <c r="A15" s="19">
        <v>10</v>
      </c>
      <c r="B15" s="20" t="s">
        <v>76</v>
      </c>
      <c r="C15" s="1" t="s">
        <v>167</v>
      </c>
      <c r="D15" s="1" t="s">
        <v>168</v>
      </c>
      <c r="E15" s="21" t="s">
        <v>79</v>
      </c>
      <c r="F15" s="22">
        <f>VLOOKUP($D15,КОАТТГ!$A:$E,3,0)</f>
        <v>4</v>
      </c>
      <c r="G15" s="22" t="str">
        <f>VLOOKUP($D15,КОАТТГ!$A:$E,2,0)</f>
        <v>UA32120130010035405</v>
      </c>
      <c r="H15" s="22" t="str">
        <f>IF(F15=3,G15,IF(F15&lt;3,"неможливо визначити",VLOOKUP(D15,КОАТТГ!A:E,5,0)))</f>
        <v>UA32120130000012946</v>
      </c>
      <c r="I15" s="22" t="str">
        <f>LEFT(VLOOKUP(H15,'Бюджетнів коди'!B:D,3,0),10)</f>
        <v>1051600000</v>
      </c>
      <c r="J15" s="1" t="s">
        <v>99</v>
      </c>
      <c r="K15" s="1" t="s">
        <v>100</v>
      </c>
      <c r="L15" s="1" t="s">
        <v>101</v>
      </c>
      <c r="M15" s="39" t="s">
        <v>102</v>
      </c>
      <c r="N15" s="1" t="s">
        <v>169</v>
      </c>
      <c r="O15" s="24" t="s">
        <v>170</v>
      </c>
      <c r="P15" s="24">
        <v>2023</v>
      </c>
      <c r="Q15" s="25" t="s">
        <v>105</v>
      </c>
      <c r="R15" s="26">
        <v>6461.6859999999997</v>
      </c>
      <c r="S15" s="26">
        <v>6356.6859999999997</v>
      </c>
      <c r="T15" s="27">
        <f t="shared" si="0"/>
        <v>0</v>
      </c>
      <c r="U15" s="26">
        <v>6356.6859999999997</v>
      </c>
      <c r="V15" s="26">
        <v>6356.6859999999997</v>
      </c>
      <c r="W15" s="26">
        <v>0</v>
      </c>
      <c r="X15" s="2"/>
      <c r="Y15" s="26"/>
      <c r="Z15" s="28">
        <f t="shared" si="1"/>
        <v>71.34579879574602</v>
      </c>
      <c r="AA15" s="29">
        <f>VLOOKUP(AB15,'Рівень потреб'!F:G,2,0)</f>
        <v>50</v>
      </c>
      <c r="AB15" s="30" t="str">
        <f>VLOOKUP(AC15,'Рівень потреб'!E:F,2,0)</f>
        <v>A</v>
      </c>
      <c r="AC15" s="46">
        <v>4</v>
      </c>
      <c r="AD15" s="32">
        <f t="shared" si="2"/>
        <v>6</v>
      </c>
      <c r="AE15" s="33">
        <f t="shared" si="3"/>
        <v>29.371299999999998</v>
      </c>
      <c r="AF15" s="34">
        <f t="shared" si="4"/>
        <v>7.3457987957460116</v>
      </c>
      <c r="AG15" s="35">
        <f t="shared" si="5"/>
        <v>8.0778698780106364</v>
      </c>
      <c r="AH15" s="36" t="s">
        <v>88</v>
      </c>
      <c r="AI15" s="36">
        <f t="shared" si="6"/>
        <v>5</v>
      </c>
      <c r="AJ15" s="37">
        <f t="shared" si="7"/>
        <v>3</v>
      </c>
      <c r="AK15" s="38">
        <f t="shared" si="8"/>
        <v>0</v>
      </c>
      <c r="AL15" s="25" t="s">
        <v>106</v>
      </c>
      <c r="AM15" s="1" t="s">
        <v>171</v>
      </c>
      <c r="AN15" s="1" t="s">
        <v>172</v>
      </c>
      <c r="AO15" s="3">
        <v>220</v>
      </c>
      <c r="AP15" s="40">
        <f t="shared" si="9"/>
        <v>220</v>
      </c>
      <c r="AQ15" s="40">
        <v>22</v>
      </c>
      <c r="AR15" s="40">
        <f t="shared" si="10"/>
        <v>22</v>
      </c>
      <c r="AS15" s="4" t="s">
        <v>173</v>
      </c>
      <c r="AT15" s="41">
        <f>VLOOKUP(I15,'Додаток 1 2023'!C:E,3,0)</f>
        <v>154949.70000000001</v>
      </c>
      <c r="AU15" s="42">
        <f>IF($H15="неможливо визначити",VLOOKUP($G15,ВПО!$C:$H,3,0),VLOOKUP($H15,ВПО!$C:$H,3,0))</f>
        <v>5396</v>
      </c>
      <c r="AV15" s="42">
        <f>IF($H15="неможливо визначити",VLOOKUP($G15,ВПО!$C:$H,4,0),VLOOKUP($H15,ВПО!$C:$H,4,0))</f>
        <v>5232</v>
      </c>
      <c r="AW15" s="42">
        <f>IF($H15="неможливо визначити",VLOOKUP($G15,ВПО!$C:$H,5,0),VLOOKUP($H15,ВПО!$C:$H,5,0))</f>
        <v>343</v>
      </c>
      <c r="AX15" s="42">
        <f>IF($H15="неможливо визначити",VLOOKUP($G15,ВПО!$C:$H,6,0),VLOOKUP($H15,ВПО!$C:$H,6,0))</f>
        <v>338</v>
      </c>
      <c r="AY15" s="42">
        <f>IF($H15="неможливо визначити",VLOOKUP($G15,Демографія!$C:$I,5,0),VLOOKUP($H15,Демографія!$C:$I,5,0))</f>
        <v>14599</v>
      </c>
      <c r="AZ15" s="42">
        <f>IF($H15="неможливо визначити",VLOOKUP($G15,Демографія!$C:$I,6,0),VLOOKUP($H15,Демографія!$C:$I,6,0))</f>
        <v>14425</v>
      </c>
      <c r="BA15" s="42">
        <f>IF($H15="неможливо визначити",VLOOKUP($G15,Демографія!$C:$I,7,0),VLOOKUP($H15,Демографія!$C:$I,7,0))</f>
        <v>14288</v>
      </c>
      <c r="BB15" s="47" t="s">
        <v>96</v>
      </c>
      <c r="BC15" s="24" t="s">
        <v>109</v>
      </c>
      <c r="BD15" s="24"/>
      <c r="BE15" s="24" t="s">
        <v>96</v>
      </c>
      <c r="BF15" s="24" t="s">
        <v>96</v>
      </c>
      <c r="BG15" s="24" t="s">
        <v>96</v>
      </c>
      <c r="BH15" s="24"/>
      <c r="BI15" s="24"/>
    </row>
    <row r="16" spans="1:61" ht="15.75" customHeight="1" x14ac:dyDescent="0.2">
      <c r="A16" s="19">
        <v>11</v>
      </c>
      <c r="B16" s="20" t="s">
        <v>76</v>
      </c>
      <c r="C16" s="1" t="s">
        <v>174</v>
      </c>
      <c r="D16" s="1" t="s">
        <v>175</v>
      </c>
      <c r="E16" s="21" t="s">
        <v>79</v>
      </c>
      <c r="F16" s="22">
        <f>VLOOKUP($D16,КОАТТГ!$A:$E,3,0)</f>
        <v>4</v>
      </c>
      <c r="G16" s="22" t="str">
        <f>VLOOKUP($D16,КОАТТГ!$A:$E,2,0)</f>
        <v>UA23060070010069526</v>
      </c>
      <c r="H16" s="22" t="str">
        <f>IF(F16=3,G16,IF(F16&lt;3,"неможливо визначити",VLOOKUP(D16,КОАТТГ!A:E,5,0)))</f>
        <v>UA23060070000082704</v>
      </c>
      <c r="I16" s="22" t="str">
        <f>LEFT(VLOOKUP(H16,'Бюджетнів коди'!B:D,3,0),10)</f>
        <v>0856200000</v>
      </c>
      <c r="J16" s="1" t="s">
        <v>80</v>
      </c>
      <c r="K16" s="1" t="s">
        <v>81</v>
      </c>
      <c r="L16" s="1" t="s">
        <v>82</v>
      </c>
      <c r="M16" s="23" t="s">
        <v>83</v>
      </c>
      <c r="N16" s="1" t="s">
        <v>84</v>
      </c>
      <c r="O16" s="24" t="s">
        <v>85</v>
      </c>
      <c r="P16" s="24" t="s">
        <v>86</v>
      </c>
      <c r="Q16" s="25" t="s">
        <v>87</v>
      </c>
      <c r="R16" s="26">
        <v>60381.612000000001</v>
      </c>
      <c r="S16" s="26">
        <v>58450.271000000001</v>
      </c>
      <c r="T16" s="27">
        <f t="shared" si="0"/>
        <v>0.34355118729902889</v>
      </c>
      <c r="U16" s="26">
        <v>58450.271000000008</v>
      </c>
      <c r="V16" s="26">
        <v>38369.611000000004</v>
      </c>
      <c r="W16" s="26">
        <v>20080.66</v>
      </c>
      <c r="X16" s="2"/>
      <c r="Y16" s="26"/>
      <c r="Z16" s="28">
        <f t="shared" si="1"/>
        <v>71.26762931065889</v>
      </c>
      <c r="AA16" s="29">
        <f>VLOOKUP(AB16,'Рівень потреб'!F:G,2,0)</f>
        <v>50</v>
      </c>
      <c r="AB16" s="30" t="str">
        <f>VLOOKUP(AC16,'Рівень потреб'!E:F,2,0)</f>
        <v>A</v>
      </c>
      <c r="AC16" s="31">
        <v>1</v>
      </c>
      <c r="AD16" s="32">
        <f t="shared" si="2"/>
        <v>0</v>
      </c>
      <c r="AE16" s="33">
        <f t="shared" si="3"/>
        <v>1548.2464615384615</v>
      </c>
      <c r="AF16" s="34">
        <f t="shared" si="4"/>
        <v>6.3966055646783158</v>
      </c>
      <c r="AG16" s="35">
        <f t="shared" si="5"/>
        <v>10.609051827524492</v>
      </c>
      <c r="AH16" s="36" t="s">
        <v>88</v>
      </c>
      <c r="AI16" s="36">
        <f t="shared" si="6"/>
        <v>5</v>
      </c>
      <c r="AJ16" s="37">
        <f t="shared" si="7"/>
        <v>3</v>
      </c>
      <c r="AK16" s="38">
        <f t="shared" si="8"/>
        <v>6.8710237459805779</v>
      </c>
      <c r="AL16" s="25" t="s">
        <v>89</v>
      </c>
      <c r="AM16" s="39" t="s">
        <v>176</v>
      </c>
      <c r="AN16" s="39" t="s">
        <v>177</v>
      </c>
      <c r="AO16" s="3">
        <v>39</v>
      </c>
      <c r="AP16" s="40">
        <f t="shared" si="9"/>
        <v>39</v>
      </c>
      <c r="AQ16" s="40"/>
      <c r="AR16" s="40">
        <f t="shared" si="10"/>
        <v>0</v>
      </c>
      <c r="AS16" s="4" t="s">
        <v>178</v>
      </c>
      <c r="AT16" s="41">
        <f>VLOOKUP(I16,'Додаток 1 2023'!C:E,3,0)</f>
        <v>8050000</v>
      </c>
      <c r="AU16" s="42">
        <f>IF($H16="неможливо визначити",VLOOKUP($G16,ВПО!$C:$H,3,0),VLOOKUP($H16,ВПО!$C:$H,3,0))</f>
        <v>149231</v>
      </c>
      <c r="AV16" s="42">
        <f>IF($H16="неможливо визначити",VLOOKUP($G16,ВПО!$C:$H,4,0),VLOOKUP($H16,ВПО!$C:$H,4,0))</f>
        <v>128271</v>
      </c>
      <c r="AW16" s="42">
        <f>IF($H16="неможливо визначити",VLOOKUP($G16,ВПО!$C:$H,5,0),VLOOKUP($H16,ВПО!$C:$H,5,0))</f>
        <v>79555</v>
      </c>
      <c r="AX16" s="42">
        <f>IF($H16="неможливо визначити",VLOOKUP($G16,ВПО!$C:$H,6,0),VLOOKUP($H16,ВПО!$C:$H,6,0))</f>
        <v>79537</v>
      </c>
      <c r="AY16" s="42">
        <f>IF($H16="неможливо визначити",VLOOKUP($G16,Демографія!$C:$I,5,0),VLOOKUP($H16,Демографія!$C:$I,5,0))</f>
        <v>731922</v>
      </c>
      <c r="AZ16" s="42">
        <f>IF($H16="неможливо визначити",VLOOKUP($G16,Демографія!$C:$I,6,0),VLOOKUP($H16,Демографія!$C:$I,6,0))</f>
        <v>722713</v>
      </c>
      <c r="BA16" s="42">
        <f>IF($H16="неможливо визначити",VLOOKUP($G16,Демографія!$C:$I,7,0),VLOOKUP($H16,Демографія!$C:$I,7,0))</f>
        <v>710052</v>
      </c>
      <c r="BB16" s="43" t="s">
        <v>93</v>
      </c>
      <c r="BC16" s="44" t="s">
        <v>94</v>
      </c>
      <c r="BD16" s="45" t="s">
        <v>179</v>
      </c>
      <c r="BE16" s="24" t="s">
        <v>96</v>
      </c>
      <c r="BF16" s="24"/>
      <c r="BG16" s="24" t="s">
        <v>96</v>
      </c>
      <c r="BH16" s="24"/>
      <c r="BI16" s="24"/>
    </row>
    <row r="17" spans="1:61" ht="15.75" customHeight="1" x14ac:dyDescent="0.2">
      <c r="A17" s="19">
        <v>12</v>
      </c>
      <c r="B17" s="20" t="s">
        <v>76</v>
      </c>
      <c r="C17" s="1" t="s">
        <v>180</v>
      </c>
      <c r="D17" s="1" t="s">
        <v>181</v>
      </c>
      <c r="E17" s="21" t="s">
        <v>79</v>
      </c>
      <c r="F17" s="22">
        <f>VLOOKUP($D17,КОАТТГ!$A:$E,3,0)</f>
        <v>4</v>
      </c>
      <c r="G17" s="22" t="str">
        <f>VLOOKUP($D17,КОАТТГ!$A:$E,2,0)</f>
        <v>UA63100050010081626</v>
      </c>
      <c r="H17" s="22" t="str">
        <f>IF(F17=3,G17,IF(F17&lt;3,"неможливо визначити",VLOOKUP(D17,КОАТТГ!A:E,5,0)))</f>
        <v>UA63100050000079487</v>
      </c>
      <c r="I17" s="22" t="str">
        <f>LEFT(VLOOKUP(H17,'Бюджетнів коди'!B:D,3,0),10)</f>
        <v>2051700000</v>
      </c>
      <c r="J17" s="1" t="s">
        <v>80</v>
      </c>
      <c r="K17" s="1" t="s">
        <v>81</v>
      </c>
      <c r="L17" s="1" t="s">
        <v>182</v>
      </c>
      <c r="M17" s="1" t="s">
        <v>183</v>
      </c>
      <c r="N17" s="1" t="s">
        <v>184</v>
      </c>
      <c r="O17" s="24" t="s">
        <v>185</v>
      </c>
      <c r="P17" s="24">
        <v>2023</v>
      </c>
      <c r="Q17" s="25" t="s">
        <v>87</v>
      </c>
      <c r="R17" s="26">
        <v>4797.51</v>
      </c>
      <c r="S17" s="26">
        <v>4797.51</v>
      </c>
      <c r="T17" s="27">
        <f t="shared" si="0"/>
        <v>2.6672169521272489E-2</v>
      </c>
      <c r="U17" s="26">
        <v>4797.51</v>
      </c>
      <c r="V17" s="26">
        <v>4669.55</v>
      </c>
      <c r="W17" s="26">
        <v>127.96</v>
      </c>
      <c r="X17" s="2"/>
      <c r="Y17" s="26"/>
      <c r="Z17" s="28">
        <f t="shared" si="1"/>
        <v>71.22624567761622</v>
      </c>
      <c r="AA17" s="29">
        <f>VLOOKUP(AB17,'Рівень потреб'!F:G,2,0)</f>
        <v>50</v>
      </c>
      <c r="AB17" s="30" t="str">
        <f>VLOOKUP(AC17,'Рівень потреб'!E:F,2,0)</f>
        <v>A</v>
      </c>
      <c r="AC17" s="46">
        <v>1</v>
      </c>
      <c r="AD17" s="32">
        <f t="shared" si="2"/>
        <v>4</v>
      </c>
      <c r="AE17" s="33">
        <f t="shared" si="3"/>
        <v>79.958500000000001</v>
      </c>
      <c r="AF17" s="34">
        <f t="shared" si="4"/>
        <v>8.6928022871907746</v>
      </c>
      <c r="AG17" s="35">
        <f t="shared" si="5"/>
        <v>4.4858605674912679</v>
      </c>
      <c r="AH17" s="36" t="s">
        <v>88</v>
      </c>
      <c r="AI17" s="36">
        <f t="shared" si="6"/>
        <v>5</v>
      </c>
      <c r="AJ17" s="37">
        <f t="shared" si="7"/>
        <v>3</v>
      </c>
      <c r="AK17" s="38">
        <f t="shared" si="8"/>
        <v>0.53344339042544975</v>
      </c>
      <c r="AL17" s="25" t="s">
        <v>106</v>
      </c>
      <c r="AM17" s="1" t="s">
        <v>186</v>
      </c>
      <c r="AN17" s="1" t="s">
        <v>187</v>
      </c>
      <c r="AO17" s="3">
        <v>60</v>
      </c>
      <c r="AP17" s="40">
        <f t="shared" si="9"/>
        <v>60</v>
      </c>
      <c r="AQ17" s="40"/>
      <c r="AR17" s="40">
        <f t="shared" si="10"/>
        <v>0</v>
      </c>
      <c r="AS17" s="4" t="s">
        <v>188</v>
      </c>
      <c r="AT17" s="41">
        <f>VLOOKUP(I17,'Додаток 1 2023'!C:E,3,0)</f>
        <v>375000</v>
      </c>
      <c r="AU17" s="42">
        <f>IF($H17="неможливо визначити",VLOOKUP($G17,ВПО!$C:$H,3,0),VLOOKUP($H17,ВПО!$C:$H,3,0))</f>
        <v>12527</v>
      </c>
      <c r="AV17" s="42">
        <f>IF($H17="неможливо визначити",VLOOKUP($G17,ВПО!$C:$H,4,0),VLOOKUP($H17,ВПО!$C:$H,4,0))</f>
        <v>10970</v>
      </c>
      <c r="AW17" s="42">
        <f>IF($H17="неможливо визначити",VLOOKUP($G17,ВПО!$C:$H,5,0),VLOOKUP($H17,ВПО!$C:$H,5,0))</f>
        <v>15105</v>
      </c>
      <c r="AX17" s="42">
        <f>IF($H17="неможливо визначити",VLOOKUP($G17,ВПО!$C:$H,6,0),VLOOKUP($H17,ВПО!$C:$H,6,0))</f>
        <v>15098</v>
      </c>
      <c r="AY17" s="42">
        <f>IF($H17="неможливо визначити",VLOOKUP($G17,Демографія!$C:$I,5,0),VLOOKUP($H17,Демографія!$C:$I,5,0))</f>
        <v>90606</v>
      </c>
      <c r="AZ17" s="42">
        <f>IF($H17="неможливо визначити",VLOOKUP($G17,Демографія!$C:$I,6,0),VLOOKUP($H17,Демографія!$C:$I,6,0))</f>
        <v>89472</v>
      </c>
      <c r="BA17" s="42">
        <f>IF($H17="неможливо визначити",VLOOKUP($G17,Демографія!$C:$I,7,0),VLOOKUP($H17,Демографія!$C:$I,7,0))</f>
        <v>87724</v>
      </c>
      <c r="BB17" s="47" t="s">
        <v>93</v>
      </c>
      <c r="BC17" s="44" t="s">
        <v>94</v>
      </c>
      <c r="BD17" s="24" t="s">
        <v>189</v>
      </c>
      <c r="BE17" s="24"/>
      <c r="BF17" s="24"/>
      <c r="BG17" s="24"/>
      <c r="BH17" s="24"/>
      <c r="BI17" s="24"/>
    </row>
    <row r="18" spans="1:61" ht="15.75" customHeight="1" x14ac:dyDescent="0.2">
      <c r="A18" s="19">
        <v>13</v>
      </c>
      <c r="B18" s="20" t="s">
        <v>190</v>
      </c>
      <c r="C18" s="1" t="s">
        <v>191</v>
      </c>
      <c r="D18" s="1" t="s">
        <v>192</v>
      </c>
      <c r="E18" s="21"/>
      <c r="F18" s="22">
        <f>VLOOKUP($D18,КОАТТГ!$A:$E,3,0)</f>
        <v>4</v>
      </c>
      <c r="G18" s="22" t="str">
        <f>VLOOKUP($D18,КОАТТГ!$A:$E,2,0)</f>
        <v>UA12020010010037010</v>
      </c>
      <c r="H18" s="22" t="str">
        <f>IF(F18=3,G18,IF(F18&lt;3,"неможливо визначити",VLOOKUP(D18,КОАТТГ!A:E,5,0)))</f>
        <v>UA12020010000033698</v>
      </c>
      <c r="I18" s="22" t="str">
        <f>LEFT(VLOOKUP(H18,'Бюджетнів коди'!B:D,3,0),10)</f>
        <v>0457600000</v>
      </c>
      <c r="J18" s="1" t="s">
        <v>99</v>
      </c>
      <c r="K18" s="1" t="s">
        <v>100</v>
      </c>
      <c r="L18" s="1" t="s">
        <v>193</v>
      </c>
      <c r="M18" s="23" t="s">
        <v>194</v>
      </c>
      <c r="N18" s="1" t="s">
        <v>195</v>
      </c>
      <c r="O18" s="24" t="s">
        <v>196</v>
      </c>
      <c r="P18" s="24" t="s">
        <v>86</v>
      </c>
      <c r="Q18" s="25" t="s">
        <v>87</v>
      </c>
      <c r="R18" s="26">
        <v>20398.151000000002</v>
      </c>
      <c r="S18" s="26">
        <v>20398.151000000002</v>
      </c>
      <c r="T18" s="27">
        <f t="shared" si="0"/>
        <v>0.1999999901951898</v>
      </c>
      <c r="U18" s="26">
        <v>16318.521000000001</v>
      </c>
      <c r="V18" s="26">
        <v>16318.521000000001</v>
      </c>
      <c r="W18" s="26">
        <v>4079.630000000001</v>
      </c>
      <c r="X18" s="2"/>
      <c r="Y18" s="26"/>
      <c r="Z18" s="28">
        <f t="shared" si="1"/>
        <v>70.975238489338551</v>
      </c>
      <c r="AA18" s="29">
        <f>VLOOKUP(AB18,'Рівень потреб'!F:G,2,0)</f>
        <v>50</v>
      </c>
      <c r="AB18" s="30" t="str">
        <f>VLOOKUP(AC18,'Рівень потреб'!E:F,2,0)</f>
        <v>A</v>
      </c>
      <c r="AC18" s="46">
        <v>4</v>
      </c>
      <c r="AD18" s="32">
        <f t="shared" si="2"/>
        <v>4</v>
      </c>
      <c r="AE18" s="33">
        <f t="shared" si="3"/>
        <v>101.99075500000001</v>
      </c>
      <c r="AF18" s="34">
        <f t="shared" si="4"/>
        <v>4.9752386854347677</v>
      </c>
      <c r="AG18" s="35">
        <f t="shared" si="5"/>
        <v>14.399363505507287</v>
      </c>
      <c r="AH18" s="36" t="s">
        <v>88</v>
      </c>
      <c r="AI18" s="36">
        <f t="shared" si="6"/>
        <v>5</v>
      </c>
      <c r="AJ18" s="37">
        <f t="shared" si="7"/>
        <v>3</v>
      </c>
      <c r="AK18" s="38">
        <f t="shared" si="8"/>
        <v>3.9999998039037958</v>
      </c>
      <c r="AL18" s="25" t="s">
        <v>106</v>
      </c>
      <c r="AM18" s="39" t="s">
        <v>197</v>
      </c>
      <c r="AN18" s="39" t="s">
        <v>198</v>
      </c>
      <c r="AO18" s="3">
        <v>200</v>
      </c>
      <c r="AP18" s="40">
        <f t="shared" si="9"/>
        <v>200</v>
      </c>
      <c r="AQ18" s="40">
        <v>100</v>
      </c>
      <c r="AR18" s="40">
        <f t="shared" si="10"/>
        <v>100</v>
      </c>
      <c r="AS18" s="4" t="s">
        <v>199</v>
      </c>
      <c r="AT18" s="41">
        <f>VLOOKUP(I18,'Додаток 1 2023'!C:E,3,0)</f>
        <v>15785662.227</v>
      </c>
      <c r="AU18" s="42">
        <f>IF($H18="неможливо визначити",VLOOKUP($G18,ВПО!$C:$H,3,0),VLOOKUP($H18,ВПО!$C:$H,3,0))</f>
        <v>177223</v>
      </c>
      <c r="AV18" s="42">
        <f>IF($H18="неможливо визначити",VLOOKUP($G18,ВПО!$C:$H,4,0),VLOOKUP($H18,ВПО!$C:$H,4,0))</f>
        <v>147149</v>
      </c>
      <c r="AW18" s="42">
        <f>IF($H18="неможливо визначити",VLOOKUP($G18,ВПО!$C:$H,5,0),VLOOKUP($H18,ВПО!$C:$H,5,0))</f>
        <v>21978</v>
      </c>
      <c r="AX18" s="42">
        <f>IF($H18="неможливо визначити",VLOOKUP($G18,ВПО!$C:$H,6,0),VLOOKUP($H18,ВПО!$C:$H,6,0))</f>
        <v>21952</v>
      </c>
      <c r="AY18" s="42">
        <f>IF($H18="неможливо визначити",VLOOKUP($G18,Демографія!$C:$I,5,0),VLOOKUP($H18,Демографія!$C:$I,5,0))</f>
        <v>993220</v>
      </c>
      <c r="AZ18" s="42">
        <f>IF($H18="неможливо визначити",VLOOKUP($G18,Демографія!$C:$I,6,0),VLOOKUP($H18,Демографія!$C:$I,6,0))</f>
        <v>983515</v>
      </c>
      <c r="BA18" s="42">
        <f>IF($H18="неможливо визначити",VLOOKUP($G18,Демографія!$C:$I,7,0),VLOOKUP($H18,Демографія!$C:$I,7,0))</f>
        <v>971078</v>
      </c>
      <c r="BB18" s="43" t="s">
        <v>137</v>
      </c>
      <c r="BC18" s="45" t="s">
        <v>165</v>
      </c>
      <c r="BD18" s="45"/>
      <c r="BE18" s="24"/>
      <c r="BF18" s="24"/>
      <c r="BG18" s="24"/>
      <c r="BH18" s="24"/>
      <c r="BI18" s="24"/>
    </row>
    <row r="19" spans="1:61" ht="15.75" customHeight="1" x14ac:dyDescent="0.2">
      <c r="A19" s="19">
        <v>14</v>
      </c>
      <c r="B19" s="20" t="s">
        <v>190</v>
      </c>
      <c r="C19" s="1" t="s">
        <v>200</v>
      </c>
      <c r="D19" s="1" t="s">
        <v>201</v>
      </c>
      <c r="E19" s="21"/>
      <c r="F19" s="22">
        <f>VLOOKUP($D19,КОАТТГ!$A:$E,3,0)</f>
        <v>4</v>
      </c>
      <c r="G19" s="22" t="str">
        <f>VLOOKUP($D19,КОАТТГ!$A:$E,2,0)</f>
        <v>UA12020010010037010</v>
      </c>
      <c r="H19" s="22" t="str">
        <f>IF(F19=3,G19,IF(F19&lt;3,"неможливо визначити",VLOOKUP(D19,КОАТТГ!A:E,5,0)))</f>
        <v>UA12020010000033698</v>
      </c>
      <c r="I19" s="22" t="str">
        <f>LEFT(VLOOKUP(H19,'Бюджетнів коди'!B:D,3,0),10)</f>
        <v>0457600000</v>
      </c>
      <c r="J19" s="1" t="s">
        <v>99</v>
      </c>
      <c r="K19" s="1" t="s">
        <v>100</v>
      </c>
      <c r="L19" s="1" t="s">
        <v>193</v>
      </c>
      <c r="M19" s="23" t="s">
        <v>194</v>
      </c>
      <c r="N19" s="1" t="s">
        <v>195</v>
      </c>
      <c r="O19" s="24" t="s">
        <v>196</v>
      </c>
      <c r="P19" s="24" t="s">
        <v>86</v>
      </c>
      <c r="Q19" s="25" t="s">
        <v>87</v>
      </c>
      <c r="R19" s="26">
        <v>21328.969000000001</v>
      </c>
      <c r="S19" s="26">
        <v>21328.969000000001</v>
      </c>
      <c r="T19" s="27">
        <f t="shared" si="0"/>
        <v>0.19999996249232682</v>
      </c>
      <c r="U19" s="26">
        <v>17063.175999999999</v>
      </c>
      <c r="V19" s="26">
        <v>17063.175999999999</v>
      </c>
      <c r="W19" s="26">
        <v>4265.7930000000015</v>
      </c>
      <c r="X19" s="2"/>
      <c r="Y19" s="26"/>
      <c r="Z19" s="28">
        <f t="shared" si="1"/>
        <v>70.975237935281299</v>
      </c>
      <c r="AA19" s="29">
        <f>VLOOKUP(AB19,'Рівень потреб'!F:G,2,0)</f>
        <v>50</v>
      </c>
      <c r="AB19" s="30" t="str">
        <f>VLOOKUP(AC19,'Рівень потреб'!E:F,2,0)</f>
        <v>A</v>
      </c>
      <c r="AC19" s="46">
        <v>4</v>
      </c>
      <c r="AD19" s="32">
        <f t="shared" si="2"/>
        <v>4</v>
      </c>
      <c r="AE19" s="33">
        <f t="shared" si="3"/>
        <v>106.644845</v>
      </c>
      <c r="AF19" s="34">
        <f t="shared" si="4"/>
        <v>4.9752386854347677</v>
      </c>
      <c r="AG19" s="35">
        <f t="shared" si="5"/>
        <v>14.399363505507287</v>
      </c>
      <c r="AH19" s="36" t="s">
        <v>88</v>
      </c>
      <c r="AI19" s="36">
        <f t="shared" si="6"/>
        <v>5</v>
      </c>
      <c r="AJ19" s="37">
        <f t="shared" si="7"/>
        <v>3</v>
      </c>
      <c r="AK19" s="38">
        <f t="shared" si="8"/>
        <v>3.9999992498465362</v>
      </c>
      <c r="AL19" s="25" t="s">
        <v>106</v>
      </c>
      <c r="AM19" s="39" t="s">
        <v>202</v>
      </c>
      <c r="AN19" s="39" t="s">
        <v>203</v>
      </c>
      <c r="AO19" s="3">
        <v>200</v>
      </c>
      <c r="AP19" s="40">
        <f t="shared" si="9"/>
        <v>200</v>
      </c>
      <c r="AQ19" s="40">
        <v>100</v>
      </c>
      <c r="AR19" s="40">
        <f t="shared" si="10"/>
        <v>100</v>
      </c>
      <c r="AS19" s="4" t="s">
        <v>199</v>
      </c>
      <c r="AT19" s="41">
        <f>VLOOKUP(I19,'Додаток 1 2023'!C:E,3,0)</f>
        <v>15785662.227</v>
      </c>
      <c r="AU19" s="42">
        <f>IF($H19="неможливо визначити",VLOOKUP($G19,ВПО!$C:$H,3,0),VLOOKUP($H19,ВПО!$C:$H,3,0))</f>
        <v>177223</v>
      </c>
      <c r="AV19" s="42">
        <f>IF($H19="неможливо визначити",VLOOKUP($G19,ВПО!$C:$H,4,0),VLOOKUP($H19,ВПО!$C:$H,4,0))</f>
        <v>147149</v>
      </c>
      <c r="AW19" s="42">
        <f>IF($H19="неможливо визначити",VLOOKUP($G19,ВПО!$C:$H,5,0),VLOOKUP($H19,ВПО!$C:$H,5,0))</f>
        <v>21978</v>
      </c>
      <c r="AX19" s="42">
        <f>IF($H19="неможливо визначити",VLOOKUP($G19,ВПО!$C:$H,6,0),VLOOKUP($H19,ВПО!$C:$H,6,0))</f>
        <v>21952</v>
      </c>
      <c r="AY19" s="42">
        <f>IF($H19="неможливо визначити",VLOOKUP($G19,Демографія!$C:$I,5,0),VLOOKUP($H19,Демографія!$C:$I,5,0))</f>
        <v>993220</v>
      </c>
      <c r="AZ19" s="42">
        <f>IF($H19="неможливо визначити",VLOOKUP($G19,Демографія!$C:$I,6,0),VLOOKUP($H19,Демографія!$C:$I,6,0))</f>
        <v>983515</v>
      </c>
      <c r="BA19" s="42">
        <f>IF($H19="неможливо визначити",VLOOKUP($G19,Демографія!$C:$I,7,0),VLOOKUP($H19,Демографія!$C:$I,7,0))</f>
        <v>971078</v>
      </c>
      <c r="BB19" s="43" t="s">
        <v>137</v>
      </c>
      <c r="BC19" s="45" t="s">
        <v>165</v>
      </c>
      <c r="BD19" s="45"/>
      <c r="BE19" s="24"/>
      <c r="BF19" s="24"/>
      <c r="BG19" s="24"/>
      <c r="BH19" s="24"/>
      <c r="BI19" s="24"/>
    </row>
    <row r="20" spans="1:61" ht="15.75" customHeight="1" x14ac:dyDescent="0.2">
      <c r="A20" s="19">
        <v>15</v>
      </c>
      <c r="B20" s="20" t="s">
        <v>76</v>
      </c>
      <c r="C20" s="1" t="s">
        <v>204</v>
      </c>
      <c r="D20" s="1" t="s">
        <v>205</v>
      </c>
      <c r="E20" s="21" t="s">
        <v>79</v>
      </c>
      <c r="F20" s="22">
        <f>VLOOKUP($D20,КОАТТГ!$A:$E,3,0)</f>
        <v>4</v>
      </c>
      <c r="G20" s="22" t="str">
        <f>VLOOKUP($D20,КОАТТГ!$A:$E,2,0)</f>
        <v>UA32020250010098600</v>
      </c>
      <c r="H20" s="22" t="str">
        <f>IF(F20=3,G20,IF(F20&lt;3,"неможливо визначити",VLOOKUP(D20,КОАТТГ!A:E,5,0)))</f>
        <v>UA32020250000099079</v>
      </c>
      <c r="I20" s="22" t="str">
        <f>LEFT(VLOOKUP(H20,'Бюджетнів коди'!B:D,3,0),10)</f>
        <v>1050600000</v>
      </c>
      <c r="J20" s="1" t="s">
        <v>99</v>
      </c>
      <c r="K20" s="1" t="s">
        <v>100</v>
      </c>
      <c r="L20" s="1" t="s">
        <v>101</v>
      </c>
      <c r="M20" s="39" t="s">
        <v>102</v>
      </c>
      <c r="N20" s="1" t="s">
        <v>206</v>
      </c>
      <c r="O20" s="24" t="s">
        <v>207</v>
      </c>
      <c r="P20" s="24">
        <v>2023</v>
      </c>
      <c r="Q20" s="25" t="s">
        <v>105</v>
      </c>
      <c r="R20" s="26">
        <v>24955.531999999999</v>
      </c>
      <c r="S20" s="26">
        <v>24540.557000000001</v>
      </c>
      <c r="T20" s="27">
        <f t="shared" si="0"/>
        <v>0</v>
      </c>
      <c r="U20" s="26">
        <v>24540.557000000001</v>
      </c>
      <c r="V20" s="26">
        <v>24540.557000000001</v>
      </c>
      <c r="W20" s="26">
        <v>0</v>
      </c>
      <c r="X20" s="2"/>
      <c r="Y20" s="26"/>
      <c r="Z20" s="28">
        <f t="shared" si="1"/>
        <v>70.494017993874422</v>
      </c>
      <c r="AA20" s="29">
        <f>VLOOKUP(AB20,'Рівень потреб'!F:G,2,0)</f>
        <v>50</v>
      </c>
      <c r="AB20" s="30" t="str">
        <f>VLOOKUP(AC20,'Рівень потреб'!E:F,2,0)</f>
        <v>A</v>
      </c>
      <c r="AC20" s="46">
        <v>4</v>
      </c>
      <c r="AD20" s="32">
        <f t="shared" si="2"/>
        <v>4</v>
      </c>
      <c r="AE20" s="33">
        <f t="shared" si="3"/>
        <v>62.388829999999999</v>
      </c>
      <c r="AF20" s="34">
        <f t="shared" si="4"/>
        <v>8.4940179938744258</v>
      </c>
      <c r="AG20" s="35">
        <f t="shared" si="5"/>
        <v>5.0159520163348645</v>
      </c>
      <c r="AH20" s="36" t="s">
        <v>88</v>
      </c>
      <c r="AI20" s="36">
        <f t="shared" si="6"/>
        <v>5</v>
      </c>
      <c r="AJ20" s="37">
        <f t="shared" si="7"/>
        <v>3</v>
      </c>
      <c r="AK20" s="38">
        <f t="shared" si="8"/>
        <v>0</v>
      </c>
      <c r="AL20" s="25" t="s">
        <v>106</v>
      </c>
      <c r="AM20" s="1" t="s">
        <v>208</v>
      </c>
      <c r="AN20" s="1" t="s">
        <v>209</v>
      </c>
      <c r="AO20" s="3">
        <v>400</v>
      </c>
      <c r="AP20" s="40">
        <f t="shared" si="9"/>
        <v>400</v>
      </c>
      <c r="AQ20" s="40">
        <v>20</v>
      </c>
      <c r="AR20" s="40">
        <f t="shared" si="10"/>
        <v>20</v>
      </c>
      <c r="AS20" s="4">
        <v>400</v>
      </c>
      <c r="AT20" s="41">
        <f>VLOOKUP(I20,'Додаток 1 2023'!C:E,3,0)</f>
        <v>58957.5</v>
      </c>
      <c r="AU20" s="42">
        <f>IF($H20="неможливо визначити",VLOOKUP($G20,ВПО!$C:$H,3,0),VLOOKUP($H20,ВПО!$C:$H,3,0))</f>
        <v>1586</v>
      </c>
      <c r="AV20" s="42">
        <f>IF($H20="неможливо визначити",VLOOKUP($G20,ВПО!$C:$H,4,0),VLOOKUP($H20,ВПО!$C:$H,4,0))</f>
        <v>1505</v>
      </c>
      <c r="AW20" s="42">
        <f>IF($H20="неможливо визначити",VLOOKUP($G20,ВПО!$C:$H,5,0),VLOOKUP($H20,ВПО!$C:$H,5,0))</f>
        <v>299</v>
      </c>
      <c r="AX20" s="42">
        <f>IF($H20="неможливо визначити",VLOOKUP($G20,ВПО!$C:$H,6,0),VLOOKUP($H20,ВПО!$C:$H,6,0))</f>
        <v>299</v>
      </c>
      <c r="AY20" s="42">
        <f>IF($H20="неможливо визначити",VLOOKUP($G20,Демографія!$C:$I,5,0),VLOOKUP($H20,Демографія!$C:$I,5,0))</f>
        <v>10875</v>
      </c>
      <c r="AZ20" s="42">
        <f>IF($H20="неможливо визначити",VLOOKUP($G20,Демографія!$C:$I,6,0),VLOOKUP($H20,Демографія!$C:$I,6,0))</f>
        <v>10729</v>
      </c>
      <c r="BA20" s="42">
        <f>IF($H20="неможливо визначити",VLOOKUP($G20,Демографія!$C:$I,7,0),VLOOKUP($H20,Демографія!$C:$I,7,0))</f>
        <v>10548</v>
      </c>
      <c r="BB20" s="47" t="s">
        <v>96</v>
      </c>
      <c r="BC20" s="24" t="s">
        <v>109</v>
      </c>
      <c r="BD20" s="24"/>
      <c r="BE20" s="24" t="s">
        <v>96</v>
      </c>
      <c r="BF20" s="24" t="s">
        <v>96</v>
      </c>
      <c r="BG20" s="24" t="s">
        <v>96</v>
      </c>
      <c r="BH20" s="24" t="s">
        <v>96</v>
      </c>
      <c r="BI20" s="24"/>
    </row>
    <row r="21" spans="1:61" ht="15.75" customHeight="1" x14ac:dyDescent="0.2">
      <c r="A21" s="19">
        <v>16</v>
      </c>
      <c r="B21" s="20" t="s">
        <v>76</v>
      </c>
      <c r="C21" s="1" t="s">
        <v>210</v>
      </c>
      <c r="D21" s="1" t="s">
        <v>211</v>
      </c>
      <c r="E21" s="21" t="s">
        <v>79</v>
      </c>
      <c r="F21" s="22">
        <f>VLOOKUP($D21,КОАТТГ!$A:$E,3,0)</f>
        <v>4</v>
      </c>
      <c r="G21" s="22" t="str">
        <f>VLOOKUP($D21,КОАТТГ!$A:$E,2,0)</f>
        <v>UA46020030010069501</v>
      </c>
      <c r="H21" s="22" t="str">
        <f>IF(F21=3,G21,IF(F21&lt;3,"неможливо визначити",VLOOKUP(D21,КОАТТГ!A:E,5,0)))</f>
        <v>UA46020030000019252</v>
      </c>
      <c r="I21" s="22" t="str">
        <f>LEFT(VLOOKUP(H21,'Бюджетнів коди'!B:D,3,0),10)</f>
        <v>1355300000</v>
      </c>
      <c r="J21" s="1" t="s">
        <v>80</v>
      </c>
      <c r="K21" s="1" t="s">
        <v>212</v>
      </c>
      <c r="L21" s="1" t="s">
        <v>213</v>
      </c>
      <c r="M21" s="23" t="s">
        <v>214</v>
      </c>
      <c r="N21" s="1" t="s">
        <v>215</v>
      </c>
      <c r="O21" s="24" t="s">
        <v>216</v>
      </c>
      <c r="P21" s="24">
        <v>2023</v>
      </c>
      <c r="Q21" s="25" t="s">
        <v>105</v>
      </c>
      <c r="R21" s="26">
        <v>24388.98</v>
      </c>
      <c r="S21" s="26">
        <v>15160.945</v>
      </c>
      <c r="T21" s="27">
        <f t="shared" si="0"/>
        <v>0.34041050871169309</v>
      </c>
      <c r="U21" s="26">
        <v>15160.945</v>
      </c>
      <c r="V21" s="26">
        <v>10000</v>
      </c>
      <c r="W21" s="26">
        <v>1516.1</v>
      </c>
      <c r="X21" s="2" t="s">
        <v>217</v>
      </c>
      <c r="Y21" s="26">
        <v>3644.8449999999998</v>
      </c>
      <c r="Z21" s="28">
        <f t="shared" si="1"/>
        <v>70.133769863522502</v>
      </c>
      <c r="AA21" s="29">
        <f>VLOOKUP(AB21,'Рівень потреб'!F:G,2,0)</f>
        <v>50</v>
      </c>
      <c r="AB21" s="30" t="str">
        <f>VLOOKUP(AC21,'Рівень потреб'!E:F,2,0)</f>
        <v>A</v>
      </c>
      <c r="AC21" s="46">
        <v>1</v>
      </c>
      <c r="AD21" s="32">
        <f t="shared" si="2"/>
        <v>2</v>
      </c>
      <c r="AE21" s="33">
        <f t="shared" si="3"/>
        <v>406.483</v>
      </c>
      <c r="AF21" s="34">
        <f t="shared" si="4"/>
        <v>8.3255596892886352</v>
      </c>
      <c r="AG21" s="35">
        <f t="shared" si="5"/>
        <v>5.4651741618969751</v>
      </c>
      <c r="AH21" s="36" t="s">
        <v>137</v>
      </c>
      <c r="AI21" s="36">
        <f t="shared" si="6"/>
        <v>0</v>
      </c>
      <c r="AJ21" s="37">
        <f t="shared" si="7"/>
        <v>3</v>
      </c>
      <c r="AK21" s="38">
        <f t="shared" si="8"/>
        <v>6.8082101742338619</v>
      </c>
      <c r="AL21" s="25" t="s">
        <v>106</v>
      </c>
      <c r="AM21" s="39" t="s">
        <v>218</v>
      </c>
      <c r="AN21" s="39" t="s">
        <v>219</v>
      </c>
      <c r="AO21" s="3">
        <v>60</v>
      </c>
      <c r="AP21" s="40">
        <f t="shared" si="9"/>
        <v>60</v>
      </c>
      <c r="AQ21" s="40">
        <v>60</v>
      </c>
      <c r="AR21" s="40">
        <f t="shared" si="10"/>
        <v>60</v>
      </c>
      <c r="AS21" s="4" t="s">
        <v>220</v>
      </c>
      <c r="AT21" s="41">
        <f>VLOOKUP(I21,'Додаток 1 2023'!C:E,3,0)</f>
        <v>708494.24800000002</v>
      </c>
      <c r="AU21" s="42">
        <f>IF($H21="неможливо визначити",VLOOKUP($G21,ВПО!$C:$H,3,0),VLOOKUP($H21,ВПО!$C:$H,3,0))</f>
        <v>9594</v>
      </c>
      <c r="AV21" s="42">
        <f>IF($H21="неможливо визначити",VLOOKUP($G21,ВПО!$C:$H,4,0),VLOOKUP($H21,ВПО!$C:$H,4,0))</f>
        <v>9269</v>
      </c>
      <c r="AW21" s="42">
        <f>IF($H21="неможливо визначити",VLOOKUP($G21,ВПО!$C:$H,5,0),VLOOKUP($H21,ВПО!$C:$H,5,0))</f>
        <v>47</v>
      </c>
      <c r="AX21" s="42">
        <f>IF($H21="неможливо визначити",VLOOKUP($G21,ВПО!$C:$H,6,0),VLOOKUP($H21,ВПО!$C:$H,6,0))</f>
        <v>35</v>
      </c>
      <c r="AY21" s="42">
        <f>IF($H21="неможливо визначити",VLOOKUP($G21,Демографія!$C:$I,5,0),VLOOKUP($H21,Демографія!$C:$I,5,0))</f>
        <v>122905</v>
      </c>
      <c r="AZ21" s="42">
        <f>IF($H21="неможливо визначити",VLOOKUP($G21,Демографія!$C:$I,6,0),VLOOKUP($H21,Демографія!$C:$I,6,0))</f>
        <v>121778</v>
      </c>
      <c r="BA21" s="42">
        <f>IF($H21="неможливо визначити",VLOOKUP($G21,Демографія!$C:$I,7,0),VLOOKUP($H21,Демографія!$C:$I,7,0))</f>
        <v>120404</v>
      </c>
      <c r="BB21" s="43" t="s">
        <v>96</v>
      </c>
      <c r="BC21" s="44" t="s">
        <v>221</v>
      </c>
      <c r="BD21" s="45"/>
      <c r="BE21" s="45" t="s">
        <v>96</v>
      </c>
      <c r="BF21" s="24"/>
      <c r="BG21" s="24"/>
      <c r="BH21" s="24"/>
      <c r="BI21" s="24"/>
    </row>
    <row r="22" spans="1:61" ht="15.75" customHeight="1" x14ac:dyDescent="0.2">
      <c r="A22" s="19">
        <v>17</v>
      </c>
      <c r="B22" s="20" t="s">
        <v>76</v>
      </c>
      <c r="C22" s="1" t="s">
        <v>222</v>
      </c>
      <c r="D22" s="39" t="s">
        <v>223</v>
      </c>
      <c r="E22" s="21" t="s">
        <v>79</v>
      </c>
      <c r="F22" s="22">
        <f>VLOOKUP($D22,КОАТТГ!$A:$E,3,0)</f>
        <v>4</v>
      </c>
      <c r="G22" s="22" t="str">
        <f>VLOOKUP($D22,КОАТТГ!$A:$E,2,0)</f>
        <v>UA12140150010037835</v>
      </c>
      <c r="H22" s="22" t="str">
        <f>IF(F22=3,G22,IF(F22&lt;3,"неможливо визначити",VLOOKUP(D22,КОАТТГ!A:E,5,0)))</f>
        <v>UA12140150000054570</v>
      </c>
      <c r="I22" s="22" t="str">
        <f>LEFT(VLOOKUP(H22,'Бюджетнів коди'!B:D,3,0),10)</f>
        <v>0453700000</v>
      </c>
      <c r="J22" s="1" t="s">
        <v>80</v>
      </c>
      <c r="K22" s="1" t="s">
        <v>81</v>
      </c>
      <c r="L22" s="1" t="s">
        <v>224</v>
      </c>
      <c r="M22" s="39" t="s">
        <v>194</v>
      </c>
      <c r="N22" s="1" t="s">
        <v>225</v>
      </c>
      <c r="O22" s="24" t="s">
        <v>226</v>
      </c>
      <c r="P22" s="24" t="s">
        <v>86</v>
      </c>
      <c r="Q22" s="25" t="s">
        <v>105</v>
      </c>
      <c r="R22" s="26">
        <v>81221.244999999995</v>
      </c>
      <c r="S22" s="26">
        <v>80812.735000000001</v>
      </c>
      <c r="T22" s="27">
        <f t="shared" si="0"/>
        <v>0.11137768075786571</v>
      </c>
      <c r="U22" s="26">
        <v>80812.735000000001</v>
      </c>
      <c r="V22" s="26">
        <v>71812</v>
      </c>
      <c r="W22" s="26">
        <v>9000.7350000000006</v>
      </c>
      <c r="X22" s="2"/>
      <c r="Y22" s="26"/>
      <c r="Z22" s="28">
        <f t="shared" si="1"/>
        <v>69.909986626641057</v>
      </c>
      <c r="AA22" s="29">
        <f>VLOOKUP(AB22,'Рівень потреб'!F:G,2,0)</f>
        <v>50</v>
      </c>
      <c r="AB22" s="30" t="str">
        <f>VLOOKUP(AC22,'Рівень потреб'!E:F,2,0)</f>
        <v>A</v>
      </c>
      <c r="AC22" s="46">
        <v>1</v>
      </c>
      <c r="AD22" s="32">
        <f t="shared" si="2"/>
        <v>1</v>
      </c>
      <c r="AE22" s="33">
        <f t="shared" si="3"/>
        <v>601.63885185185177</v>
      </c>
      <c r="AF22" s="34">
        <f t="shared" si="4"/>
        <v>8.6824330114837451</v>
      </c>
      <c r="AG22" s="35">
        <f t="shared" si="5"/>
        <v>4.5135119693766779</v>
      </c>
      <c r="AH22" s="36" t="s">
        <v>88</v>
      </c>
      <c r="AI22" s="36">
        <f t="shared" si="6"/>
        <v>5</v>
      </c>
      <c r="AJ22" s="37">
        <f t="shared" si="7"/>
        <v>3</v>
      </c>
      <c r="AK22" s="38">
        <f t="shared" si="8"/>
        <v>2.2275536151573143</v>
      </c>
      <c r="AL22" s="25" t="s">
        <v>106</v>
      </c>
      <c r="AM22" s="39" t="s">
        <v>227</v>
      </c>
      <c r="AN22" s="39" t="s">
        <v>228</v>
      </c>
      <c r="AO22" s="3">
        <v>135</v>
      </c>
      <c r="AP22" s="40">
        <f t="shared" si="9"/>
        <v>135</v>
      </c>
      <c r="AQ22" s="40">
        <v>135</v>
      </c>
      <c r="AR22" s="40">
        <f t="shared" si="10"/>
        <v>135</v>
      </c>
      <c r="AS22" s="4" t="s">
        <v>229</v>
      </c>
      <c r="AT22" s="41">
        <f>VLOOKUP(I22,'Додаток 1 2023'!C:E,3,0)</f>
        <v>79000</v>
      </c>
      <c r="AU22" s="42">
        <f>IF($H22="неможливо визначити",VLOOKUP($G22,ВПО!$C:$H,3,0),VLOOKUP($H22,ВПО!$C:$H,3,0))</f>
        <v>5183</v>
      </c>
      <c r="AV22" s="42">
        <f>IF($H22="неможливо визначити",VLOOKUP($G22,ВПО!$C:$H,4,0),VLOOKUP($H22,ВПО!$C:$H,4,0))</f>
        <v>3793</v>
      </c>
      <c r="AW22" s="42">
        <f>IF($H22="неможливо визначити",VLOOKUP($G22,ВПО!$C:$H,5,0),VLOOKUP($H22,ВПО!$C:$H,5,0))</f>
        <v>936</v>
      </c>
      <c r="AX22" s="42">
        <f>IF($H22="неможливо визначити",VLOOKUP($G22,ВПО!$C:$H,6,0),VLOOKUP($H22,ВПО!$C:$H,6,0))</f>
        <v>936</v>
      </c>
      <c r="AY22" s="42">
        <f>IF($H22="неможливо визначити",VLOOKUP($G22,Демографія!$C:$I,5,0),VLOOKUP($H22,Демографія!$C:$I,5,0))</f>
        <v>15179</v>
      </c>
      <c r="AZ22" s="42">
        <f>IF($H22="неможливо визначити",VLOOKUP($G22,Демографія!$C:$I,6,0),VLOOKUP($H22,Демографія!$C:$I,6,0))</f>
        <v>14946</v>
      </c>
      <c r="BA22" s="42">
        <f>IF($H22="неможливо визначити",VLOOKUP($G22,Демографія!$C:$I,7,0),VLOOKUP($H22,Демографія!$C:$I,7,0))</f>
        <v>14646</v>
      </c>
      <c r="BB22" s="43" t="s">
        <v>96</v>
      </c>
      <c r="BC22" s="44" t="s">
        <v>221</v>
      </c>
      <c r="BD22" s="45"/>
      <c r="BE22" s="45" t="s">
        <v>96</v>
      </c>
      <c r="BF22" s="45"/>
      <c r="BG22" s="45" t="s">
        <v>96</v>
      </c>
      <c r="BH22" s="45"/>
      <c r="BI22" s="45" t="s">
        <v>230</v>
      </c>
    </row>
    <row r="23" spans="1:61" ht="15.75" customHeight="1" x14ac:dyDescent="0.2">
      <c r="A23" s="19">
        <v>18</v>
      </c>
      <c r="B23" s="20" t="s">
        <v>76</v>
      </c>
      <c r="C23" s="1" t="s">
        <v>231</v>
      </c>
      <c r="D23" s="1" t="s">
        <v>232</v>
      </c>
      <c r="E23" s="21" t="s">
        <v>79</v>
      </c>
      <c r="F23" s="22">
        <f>VLOOKUP($D23,КОАТТГ!$A:$E,3,0)</f>
        <v>1</v>
      </c>
      <c r="G23" s="22" t="str">
        <f>VLOOKUP($D23,КОАТТГ!$A:$E,2,0)</f>
        <v>UA32000000000030281</v>
      </c>
      <c r="H23" s="22" t="s">
        <v>233</v>
      </c>
      <c r="I23" s="22" t="str">
        <f>LEFT(VLOOKUP(H23,'Бюджетнів коди'!B:D,3,0),10)</f>
        <v>1054600000</v>
      </c>
      <c r="J23" s="1" t="s">
        <v>80</v>
      </c>
      <c r="K23" s="1" t="s">
        <v>81</v>
      </c>
      <c r="L23" s="1" t="s">
        <v>234</v>
      </c>
      <c r="M23" s="39" t="s">
        <v>102</v>
      </c>
      <c r="N23" s="1" t="s">
        <v>235</v>
      </c>
      <c r="O23" s="24" t="s">
        <v>236</v>
      </c>
      <c r="P23" s="24">
        <v>2023</v>
      </c>
      <c r="Q23" s="25" t="s">
        <v>87</v>
      </c>
      <c r="R23" s="26">
        <v>6960.96</v>
      </c>
      <c r="S23" s="26">
        <v>6560.96</v>
      </c>
      <c r="T23" s="27">
        <f t="shared" si="0"/>
        <v>0</v>
      </c>
      <c r="U23" s="26">
        <v>6560.96</v>
      </c>
      <c r="V23" s="26">
        <v>6560.96</v>
      </c>
      <c r="W23" s="26">
        <v>0</v>
      </c>
      <c r="X23" s="2"/>
      <c r="Y23" s="26"/>
      <c r="Z23" s="28">
        <f t="shared" si="1"/>
        <v>69.844379794936998</v>
      </c>
      <c r="AA23" s="29">
        <f>VLOOKUP(AB23,'Рівень потреб'!F:G,2,0)</f>
        <v>50</v>
      </c>
      <c r="AB23" s="30" t="str">
        <f>VLOOKUP(AC23,'Рівень потреб'!E:F,2,0)</f>
        <v>A</v>
      </c>
      <c r="AC23" s="46">
        <v>1</v>
      </c>
      <c r="AD23" s="32">
        <f t="shared" si="2"/>
        <v>6</v>
      </c>
      <c r="AE23" s="33">
        <f t="shared" si="3"/>
        <v>27.95566265060241</v>
      </c>
      <c r="AF23" s="34">
        <f t="shared" si="4"/>
        <v>6.8443797949369882</v>
      </c>
      <c r="AG23" s="35">
        <f t="shared" si="5"/>
        <v>9.4149872135013641</v>
      </c>
      <c r="AH23" s="36" t="s">
        <v>88</v>
      </c>
      <c r="AI23" s="36">
        <f t="shared" si="6"/>
        <v>5</v>
      </c>
      <c r="AJ23" s="37">
        <f t="shared" si="7"/>
        <v>2</v>
      </c>
      <c r="AK23" s="38">
        <f t="shared" si="8"/>
        <v>0</v>
      </c>
      <c r="AL23" s="25" t="s">
        <v>89</v>
      </c>
      <c r="AM23" s="1"/>
      <c r="AN23" s="39" t="s">
        <v>237</v>
      </c>
      <c r="AO23" s="3">
        <v>249</v>
      </c>
      <c r="AP23" s="40">
        <f t="shared" si="9"/>
        <v>249</v>
      </c>
      <c r="AQ23" s="40">
        <v>24</v>
      </c>
      <c r="AR23" s="40">
        <f t="shared" si="10"/>
        <v>24</v>
      </c>
      <c r="AS23" s="4">
        <v>90</v>
      </c>
      <c r="AT23" s="41">
        <f>VLOOKUP(I23,'Додаток 1 2023'!C:E,3,0)</f>
        <v>511007.84600000002</v>
      </c>
      <c r="AU23" s="42">
        <f>IF($H23="неможливо визначити",VLOOKUP($G23,ВПО!$C:$H,3,0),VLOOKUP($H23,ВПО!$C:$H,3,0))</f>
        <v>17012</v>
      </c>
      <c r="AV23" s="42">
        <f>IF($H23="неможливо визначити",VLOOKUP($G23,ВПО!$C:$H,4,0),VLOOKUP($H23,ВПО!$C:$H,4,0))</f>
        <v>10402</v>
      </c>
      <c r="AW23" s="42">
        <f>IF($H23="неможливо визначити",VLOOKUP($G23,ВПО!$C:$H,5,0),VLOOKUP($H23,ВПО!$C:$H,5,0))</f>
        <v>29319</v>
      </c>
      <c r="AX23" s="42">
        <f>IF($H23="неможливо визначити",VLOOKUP($G23,ВПО!$C:$H,6,0),VLOOKUP($H23,ВПО!$C:$H,6,0))</f>
        <v>29288</v>
      </c>
      <c r="AY23" s="42">
        <f>IF($H23="неможливо визначити",VLOOKUP($G23,Демографія!$C:$I,5,0),VLOOKUP($H23,Демографія!$C:$I,5,0))</f>
        <v>67188</v>
      </c>
      <c r="AZ23" s="42">
        <f>IF($H23="неможливо визначити",VLOOKUP($G23,Демографія!$C:$I,6,0),VLOOKUP($H23,Демографія!$C:$I,6,0))</f>
        <v>69962</v>
      </c>
      <c r="BA23" s="42">
        <f>IF($H23="неможливо визначити",VLOOKUP($G23,Демографія!$C:$I,7,0),VLOOKUP($H23,Демографія!$C:$I,7,0))</f>
        <v>73162</v>
      </c>
      <c r="BB23" s="47" t="s">
        <v>93</v>
      </c>
      <c r="BC23" s="44" t="s">
        <v>94</v>
      </c>
      <c r="BD23" s="24" t="s">
        <v>238</v>
      </c>
      <c r="BE23" s="24" t="s">
        <v>96</v>
      </c>
      <c r="BF23" s="24" t="s">
        <v>96</v>
      </c>
      <c r="BG23" s="24" t="s">
        <v>96</v>
      </c>
      <c r="BH23" s="24" t="s">
        <v>96</v>
      </c>
      <c r="BI23" s="24"/>
    </row>
    <row r="24" spans="1:61" ht="15.75" customHeight="1" x14ac:dyDescent="0.2">
      <c r="A24" s="19">
        <v>19</v>
      </c>
      <c r="B24" s="20" t="s">
        <v>76</v>
      </c>
      <c r="C24" s="1" t="s">
        <v>239</v>
      </c>
      <c r="D24" s="1" t="s">
        <v>240</v>
      </c>
      <c r="E24" s="21" t="s">
        <v>79</v>
      </c>
      <c r="F24" s="22">
        <f>VLOOKUP($D24,КОАТТГ!$A:$E,3,0)</f>
        <v>4</v>
      </c>
      <c r="G24" s="22" t="str">
        <f>VLOOKUP($D24,КОАТТГ!$A:$E,2,0)</f>
        <v>UA56080170100038319</v>
      </c>
      <c r="H24" s="22" t="str">
        <f>IF(F24=3,G24,IF(F24&lt;3,"неможливо визначити",VLOOKUP(D24,КОАТТГ!A:E,5,0)))</f>
        <v>UA56080170000055864</v>
      </c>
      <c r="I24" s="22" t="str">
        <f>LEFT(VLOOKUP(H24,'Бюджетнів коди'!B:D,3,0),10)</f>
        <v>1756600000</v>
      </c>
      <c r="J24" s="1" t="s">
        <v>132</v>
      </c>
      <c r="K24" s="1" t="s">
        <v>100</v>
      </c>
      <c r="L24" s="1" t="s">
        <v>241</v>
      </c>
      <c r="M24" s="23" t="s">
        <v>134</v>
      </c>
      <c r="N24" s="1" t="s">
        <v>242</v>
      </c>
      <c r="O24" s="24" t="s">
        <v>243</v>
      </c>
      <c r="P24" s="24">
        <v>2023</v>
      </c>
      <c r="Q24" s="25" t="s">
        <v>87</v>
      </c>
      <c r="R24" s="26">
        <v>8777.9</v>
      </c>
      <c r="S24" s="26">
        <v>8777.9</v>
      </c>
      <c r="T24" s="27">
        <f t="shared" si="0"/>
        <v>0.10001253147108075</v>
      </c>
      <c r="U24" s="26">
        <v>8777.9</v>
      </c>
      <c r="V24" s="26">
        <v>7900</v>
      </c>
      <c r="W24" s="26">
        <v>877.89999999999964</v>
      </c>
      <c r="X24" s="2"/>
      <c r="Y24" s="26"/>
      <c r="Z24" s="28">
        <f t="shared" si="1"/>
        <v>69.654182904824637</v>
      </c>
      <c r="AA24" s="29">
        <f>VLOOKUP(AB24,'Рівень потреб'!F:G,2,0)</f>
        <v>50</v>
      </c>
      <c r="AB24" s="30" t="str">
        <f>VLOOKUP(AC24,'Рівень потреб'!E:F,2,0)</f>
        <v>A</v>
      </c>
      <c r="AC24" s="46">
        <v>4</v>
      </c>
      <c r="AD24" s="32">
        <f t="shared" si="2"/>
        <v>6</v>
      </c>
      <c r="AE24" s="33">
        <f t="shared" si="3"/>
        <v>15.787589928057553</v>
      </c>
      <c r="AF24" s="34">
        <f t="shared" si="4"/>
        <v>8.6539322754030277</v>
      </c>
      <c r="AG24" s="35">
        <f t="shared" si="5"/>
        <v>4.5895139322585941</v>
      </c>
      <c r="AH24" s="36" t="s">
        <v>137</v>
      </c>
      <c r="AI24" s="36">
        <f t="shared" si="6"/>
        <v>0</v>
      </c>
      <c r="AJ24" s="37">
        <f t="shared" si="7"/>
        <v>3</v>
      </c>
      <c r="AK24" s="38">
        <f t="shared" si="8"/>
        <v>2.0002506294216147</v>
      </c>
      <c r="AL24" s="25" t="s">
        <v>106</v>
      </c>
      <c r="AM24" s="23" t="s">
        <v>244</v>
      </c>
      <c r="AN24" s="1" t="s">
        <v>245</v>
      </c>
      <c r="AO24" s="3">
        <v>556</v>
      </c>
      <c r="AP24" s="40">
        <f t="shared" si="9"/>
        <v>556</v>
      </c>
      <c r="AQ24" s="40">
        <v>5</v>
      </c>
      <c r="AR24" s="40">
        <f t="shared" si="10"/>
        <v>5</v>
      </c>
      <c r="AS24" s="4" t="s">
        <v>246</v>
      </c>
      <c r="AT24" s="41">
        <f>VLOOKUP(I24,'Додаток 1 2023'!C:E,3,0)</f>
        <v>307180.75699999998</v>
      </c>
      <c r="AU24" s="42">
        <f>IF($H24="неможливо визначити",VLOOKUP($G24,ВПО!$C:$H,3,0),VLOOKUP($H24,ВПО!$C:$H,3,0))</f>
        <v>1338</v>
      </c>
      <c r="AV24" s="42">
        <f>IF($H24="неможливо визначити",VLOOKUP($G24,ВПО!$C:$H,4,0),VLOOKUP($H24,ВПО!$C:$H,4,0))</f>
        <v>1274</v>
      </c>
      <c r="AW24" s="42">
        <f>IF($H24="неможливо визначити",VLOOKUP($G24,ВПО!$C:$H,5,0),VLOOKUP($H24,ВПО!$C:$H,5,0))</f>
        <v>68</v>
      </c>
      <c r="AX24" s="42">
        <f>IF($H24="неможливо визначити",VLOOKUP($G24,ВПО!$C:$H,6,0),VLOOKUP($H24,ВПО!$C:$H,6,0))</f>
        <v>68</v>
      </c>
      <c r="AY24" s="42">
        <f>IF($H24="неможливо визначити",VLOOKUP($G24,Демографія!$C:$I,5,0),VLOOKUP($H24,Демографія!$C:$I,5,0))</f>
        <v>66073</v>
      </c>
      <c r="AZ24" s="42">
        <f>IF($H24="неможливо визначити",VLOOKUP($G24,Демографія!$C:$I,6,0),VLOOKUP($H24,Демографія!$C:$I,6,0))</f>
        <v>65963</v>
      </c>
      <c r="BA24" s="42">
        <f>IF($H24="неможливо визначити",VLOOKUP($G24,Демографія!$C:$I,7,0),VLOOKUP($H24,Демографія!$C:$I,7,0))</f>
        <v>65725</v>
      </c>
      <c r="BB24" s="43" t="s">
        <v>96</v>
      </c>
      <c r="BC24" s="44" t="s">
        <v>109</v>
      </c>
      <c r="BD24" s="51"/>
      <c r="BE24" s="45" t="s">
        <v>96</v>
      </c>
      <c r="BF24" s="24"/>
      <c r="BG24" s="45" t="s">
        <v>96</v>
      </c>
      <c r="BH24" s="24"/>
      <c r="BI24" s="24" t="s">
        <v>141</v>
      </c>
    </row>
    <row r="25" spans="1:61" ht="15.75" customHeight="1" x14ac:dyDescent="0.2">
      <c r="A25" s="19">
        <v>20</v>
      </c>
      <c r="B25" s="20" t="s">
        <v>76</v>
      </c>
      <c r="C25" s="1" t="s">
        <v>247</v>
      </c>
      <c r="D25" s="1" t="s">
        <v>248</v>
      </c>
      <c r="E25" s="21" t="s">
        <v>79</v>
      </c>
      <c r="F25" s="22">
        <f>VLOOKUP($D25,КОАТТГ!$A:$E,3,0)</f>
        <v>3</v>
      </c>
      <c r="G25" s="22" t="str">
        <f>VLOOKUP($D25,КОАТТГ!$A:$E,2,0)</f>
        <v>UA32080130000056481</v>
      </c>
      <c r="H25" s="22" t="str">
        <f>IF(F25=3,G25,IF(F25&lt;3,"неможливо визначити",VLOOKUP(D25,КОАТТГ!A:E,5,0)))</f>
        <v>UA32080130000056481</v>
      </c>
      <c r="I25" s="22" t="str">
        <f>LEFT(VLOOKUP(H25,'Бюджетнів коди'!B:D,3,0),10)</f>
        <v>1054200000</v>
      </c>
      <c r="J25" s="1" t="s">
        <v>80</v>
      </c>
      <c r="K25" s="1" t="s">
        <v>81</v>
      </c>
      <c r="L25" s="1" t="s">
        <v>101</v>
      </c>
      <c r="M25" s="39" t="s">
        <v>102</v>
      </c>
      <c r="N25" s="1" t="s">
        <v>144</v>
      </c>
      <c r="O25" s="24" t="s">
        <v>249</v>
      </c>
      <c r="P25" s="24">
        <v>2023</v>
      </c>
      <c r="Q25" s="25" t="s">
        <v>146</v>
      </c>
      <c r="R25" s="26">
        <v>9450.9599999999991</v>
      </c>
      <c r="S25" s="26">
        <v>9192.9759999999987</v>
      </c>
      <c r="T25" s="27">
        <f t="shared" si="0"/>
        <v>0</v>
      </c>
      <c r="U25" s="26">
        <v>9192.9759999999987</v>
      </c>
      <c r="V25" s="26">
        <v>9192.9759999999987</v>
      </c>
      <c r="W25" s="26">
        <v>0</v>
      </c>
      <c r="X25" s="2"/>
      <c r="Y25" s="26"/>
      <c r="Z25" s="28">
        <f t="shared" si="1"/>
        <v>69.402884140316203</v>
      </c>
      <c r="AA25" s="29">
        <f>VLOOKUP(AB25,'Рівень потреб'!F:G,2,0)</f>
        <v>50</v>
      </c>
      <c r="AB25" s="30" t="str">
        <f>VLOOKUP(AC25,'Рівень потреб'!E:F,2,0)</f>
        <v>A</v>
      </c>
      <c r="AC25" s="31">
        <v>1</v>
      </c>
      <c r="AD25" s="32">
        <f t="shared" si="2"/>
        <v>4</v>
      </c>
      <c r="AE25" s="33">
        <f t="shared" si="3"/>
        <v>95.464242424242414</v>
      </c>
      <c r="AF25" s="34">
        <f t="shared" si="4"/>
        <v>7.4028841403162051</v>
      </c>
      <c r="AG25" s="35">
        <f t="shared" si="5"/>
        <v>7.9256422924901182</v>
      </c>
      <c r="AH25" s="36" t="s">
        <v>88</v>
      </c>
      <c r="AI25" s="36">
        <f t="shared" si="6"/>
        <v>5</v>
      </c>
      <c r="AJ25" s="37">
        <f t="shared" si="7"/>
        <v>3</v>
      </c>
      <c r="AK25" s="38">
        <f t="shared" si="8"/>
        <v>0</v>
      </c>
      <c r="AL25" s="25" t="s">
        <v>89</v>
      </c>
      <c r="AM25" s="1" t="s">
        <v>250</v>
      </c>
      <c r="AN25" s="1" t="s">
        <v>251</v>
      </c>
      <c r="AO25" s="3">
        <v>99</v>
      </c>
      <c r="AP25" s="40">
        <f t="shared" si="9"/>
        <v>99</v>
      </c>
      <c r="AQ25" s="40"/>
      <c r="AR25" s="40">
        <f t="shared" si="10"/>
        <v>0</v>
      </c>
      <c r="AS25" s="4">
        <v>99</v>
      </c>
      <c r="AT25" s="41">
        <f>VLOOKUP(I25,'Додаток 1 2023'!C:E,3,0)</f>
        <v>128332</v>
      </c>
      <c r="AU25" s="42">
        <f>IF($H25="неможливо визначити",VLOOKUP($G25,ВПО!$C:$H,3,0),VLOOKUP($H25,ВПО!$C:$H,3,0))</f>
        <v>1304</v>
      </c>
      <c r="AV25" s="42">
        <f>IF($H25="неможливо визначити",VLOOKUP($G25,ВПО!$C:$H,4,0),VLOOKUP($H25,ВПО!$C:$H,4,0))</f>
        <v>1074</v>
      </c>
      <c r="AW25" s="42">
        <f>IF($H25="неможливо визначити",VLOOKUP($G25,ВПО!$C:$H,5,0),VLOOKUP($H25,ВПО!$C:$H,5,0))</f>
        <v>3998</v>
      </c>
      <c r="AX25" s="42">
        <f>IF($H25="неможливо визначити",VLOOKUP($G25,ВПО!$C:$H,6,0),VLOOKUP($H25,ВПО!$C:$H,6,0))</f>
        <v>3996</v>
      </c>
      <c r="AY25" s="42">
        <f>IF($H25="неможливо визначити",VLOOKUP($G25,Демографія!$C:$I,5,0),VLOOKUP($H25,Демографія!$C:$I,5,0))</f>
        <v>16746</v>
      </c>
      <c r="AZ25" s="42">
        <f>IF($H25="неможливо визначити",VLOOKUP($G25,Демографія!$C:$I,6,0),VLOOKUP($H25,Демографія!$C:$I,6,0))</f>
        <v>17944</v>
      </c>
      <c r="BA25" s="42">
        <f>IF($H25="неможливо визначити",VLOOKUP($G25,Демографія!$C:$I,7,0),VLOOKUP($H25,Демографія!$C:$I,7,0))</f>
        <v>19114</v>
      </c>
      <c r="BB25" s="47" t="s">
        <v>93</v>
      </c>
      <c r="BC25" s="44" t="s">
        <v>94</v>
      </c>
      <c r="BD25" s="24" t="s">
        <v>252</v>
      </c>
      <c r="BE25" s="24" t="s">
        <v>96</v>
      </c>
      <c r="BF25" s="24" t="s">
        <v>96</v>
      </c>
      <c r="BG25" s="24" t="s">
        <v>96</v>
      </c>
      <c r="BH25" s="24" t="s">
        <v>96</v>
      </c>
      <c r="BI25" s="24"/>
    </row>
    <row r="26" spans="1:61" ht="15.75" customHeight="1" x14ac:dyDescent="0.2">
      <c r="A26" s="19">
        <v>21</v>
      </c>
      <c r="B26" s="20" t="s">
        <v>76</v>
      </c>
      <c r="C26" s="1" t="s">
        <v>253</v>
      </c>
      <c r="D26" s="1" t="s">
        <v>254</v>
      </c>
      <c r="E26" s="21" t="s">
        <v>79</v>
      </c>
      <c r="F26" s="22">
        <f>VLOOKUP($D26,КОАТТГ!$A:$E,3,0)</f>
        <v>3</v>
      </c>
      <c r="G26" s="22" t="str">
        <f>VLOOKUP($D26,КОАТТГ!$A:$E,2,0)</f>
        <v>UA32080130000056481</v>
      </c>
      <c r="H26" s="22" t="str">
        <f>IF(F26=3,G26,IF(F26&lt;3,"неможливо визначити",VLOOKUP(D26,КОАТТГ!A:E,5,0)))</f>
        <v>UA32080130000056481</v>
      </c>
      <c r="I26" s="22" t="str">
        <f>LEFT(VLOOKUP(H26,'Бюджетнів коди'!B:D,3,0),10)</f>
        <v>1054200000</v>
      </c>
      <c r="J26" s="1" t="s">
        <v>80</v>
      </c>
      <c r="K26" s="1" t="s">
        <v>81</v>
      </c>
      <c r="L26" s="1" t="s">
        <v>101</v>
      </c>
      <c r="M26" s="39" t="s">
        <v>102</v>
      </c>
      <c r="N26" s="1" t="s">
        <v>144</v>
      </c>
      <c r="O26" s="24" t="s">
        <v>152</v>
      </c>
      <c r="P26" s="24">
        <v>2023</v>
      </c>
      <c r="Q26" s="25" t="s">
        <v>87</v>
      </c>
      <c r="R26" s="26">
        <v>6310.058</v>
      </c>
      <c r="S26" s="26">
        <v>6165.0410000000002</v>
      </c>
      <c r="T26" s="27">
        <f t="shared" si="0"/>
        <v>0</v>
      </c>
      <c r="U26" s="26">
        <v>6165.0410000000002</v>
      </c>
      <c r="V26" s="26">
        <v>6165.0410000000002</v>
      </c>
      <c r="W26" s="26">
        <v>0</v>
      </c>
      <c r="X26" s="2"/>
      <c r="Y26" s="26"/>
      <c r="Z26" s="28">
        <f t="shared" si="1"/>
        <v>69.402884140316203</v>
      </c>
      <c r="AA26" s="29">
        <f>VLOOKUP(AB26,'Рівень потреб'!F:G,2,0)</f>
        <v>50</v>
      </c>
      <c r="AB26" s="30" t="str">
        <f>VLOOKUP(AC26,'Рівень потреб'!E:F,2,0)</f>
        <v>A</v>
      </c>
      <c r="AC26" s="46">
        <v>1</v>
      </c>
      <c r="AD26" s="32">
        <f t="shared" si="2"/>
        <v>4</v>
      </c>
      <c r="AE26" s="33">
        <f t="shared" si="3"/>
        <v>101.77512903225806</v>
      </c>
      <c r="AF26" s="34">
        <f t="shared" si="4"/>
        <v>7.4028841403162051</v>
      </c>
      <c r="AG26" s="35">
        <f t="shared" si="5"/>
        <v>7.9256422924901182</v>
      </c>
      <c r="AH26" s="36" t="s">
        <v>88</v>
      </c>
      <c r="AI26" s="36">
        <f t="shared" si="6"/>
        <v>5</v>
      </c>
      <c r="AJ26" s="37">
        <f t="shared" si="7"/>
        <v>3</v>
      </c>
      <c r="AK26" s="38">
        <f t="shared" si="8"/>
        <v>0</v>
      </c>
      <c r="AL26" s="25" t="s">
        <v>106</v>
      </c>
      <c r="AM26" s="1" t="s">
        <v>255</v>
      </c>
      <c r="AN26" s="1" t="s">
        <v>256</v>
      </c>
      <c r="AO26" s="3">
        <v>62</v>
      </c>
      <c r="AP26" s="40">
        <f t="shared" si="9"/>
        <v>62</v>
      </c>
      <c r="AQ26" s="40"/>
      <c r="AR26" s="40">
        <f t="shared" si="10"/>
        <v>0</v>
      </c>
      <c r="AS26" s="4">
        <v>62</v>
      </c>
      <c r="AT26" s="41">
        <f>VLOOKUP(I26,'Додаток 1 2023'!C:E,3,0)</f>
        <v>128332</v>
      </c>
      <c r="AU26" s="42">
        <f>IF($H26="неможливо визначити",VLOOKUP($G26,ВПО!$C:$H,3,0),VLOOKUP($H26,ВПО!$C:$H,3,0))</f>
        <v>1304</v>
      </c>
      <c r="AV26" s="42">
        <f>IF($H26="неможливо визначити",VLOOKUP($G26,ВПО!$C:$H,4,0),VLOOKUP($H26,ВПО!$C:$H,4,0))</f>
        <v>1074</v>
      </c>
      <c r="AW26" s="42">
        <f>IF($H26="неможливо визначити",VLOOKUP($G26,ВПО!$C:$H,5,0),VLOOKUP($H26,ВПО!$C:$H,5,0))</f>
        <v>3998</v>
      </c>
      <c r="AX26" s="42">
        <f>IF($H26="неможливо визначити",VLOOKUP($G26,ВПО!$C:$H,6,0),VLOOKUP($H26,ВПО!$C:$H,6,0))</f>
        <v>3996</v>
      </c>
      <c r="AY26" s="42">
        <f>IF($H26="неможливо визначити",VLOOKUP($G26,Демографія!$C:$I,5,0),VLOOKUP($H26,Демографія!$C:$I,5,0))</f>
        <v>16746</v>
      </c>
      <c r="AZ26" s="42">
        <f>IF($H26="неможливо визначити",VLOOKUP($G26,Демографія!$C:$I,6,0),VLOOKUP($H26,Демографія!$C:$I,6,0))</f>
        <v>17944</v>
      </c>
      <c r="BA26" s="42">
        <f>IF($H26="неможливо визначити",VLOOKUP($G26,Демографія!$C:$I,7,0),VLOOKUP($H26,Демографія!$C:$I,7,0))</f>
        <v>19114</v>
      </c>
      <c r="BB26" s="47" t="s">
        <v>93</v>
      </c>
      <c r="BC26" s="44" t="s">
        <v>94</v>
      </c>
      <c r="BD26" s="24" t="s">
        <v>257</v>
      </c>
      <c r="BE26" s="24" t="s">
        <v>96</v>
      </c>
      <c r="BF26" s="24" t="s">
        <v>96</v>
      </c>
      <c r="BG26" s="24" t="s">
        <v>96</v>
      </c>
      <c r="BH26" s="24" t="s">
        <v>96</v>
      </c>
      <c r="BI26" s="24"/>
    </row>
    <row r="27" spans="1:61" ht="15.75" customHeight="1" x14ac:dyDescent="0.2">
      <c r="A27" s="19">
        <v>22</v>
      </c>
      <c r="B27" s="20" t="s">
        <v>76</v>
      </c>
      <c r="C27" s="1" t="s">
        <v>258</v>
      </c>
      <c r="D27" s="1" t="s">
        <v>259</v>
      </c>
      <c r="E27" s="21" t="s">
        <v>79</v>
      </c>
      <c r="F27" s="22">
        <f>VLOOKUP($D27,КОАТТГ!$A:$E,3,0)</f>
        <v>4</v>
      </c>
      <c r="G27" s="22" t="str">
        <f>VLOOKUP($D27,КОАТТГ!$A:$E,2,0)</f>
        <v>UA46020030010069501</v>
      </c>
      <c r="H27" s="22" t="str">
        <f>IF(F27=3,G27,IF(F27&lt;3,"неможливо визначити",VLOOKUP(D27,КОАТТГ!A:E,5,0)))</f>
        <v>UA46020030000019252</v>
      </c>
      <c r="I27" s="22" t="str">
        <f>LEFT(VLOOKUP(H27,'Бюджетнів коди'!B:D,3,0),10)</f>
        <v>1355300000</v>
      </c>
      <c r="J27" s="1" t="s">
        <v>80</v>
      </c>
      <c r="K27" s="1" t="s">
        <v>212</v>
      </c>
      <c r="L27" s="1" t="s">
        <v>260</v>
      </c>
      <c r="M27" s="1" t="s">
        <v>214</v>
      </c>
      <c r="N27" s="1" t="s">
        <v>215</v>
      </c>
      <c r="O27" s="24" t="s">
        <v>216</v>
      </c>
      <c r="P27" s="24" t="s">
        <v>261</v>
      </c>
      <c r="Q27" s="25" t="s">
        <v>87</v>
      </c>
      <c r="R27" s="26">
        <v>60677.881999999998</v>
      </c>
      <c r="S27" s="26">
        <v>44871.959000000003</v>
      </c>
      <c r="T27" s="27">
        <f t="shared" si="0"/>
        <v>0.18942787855551391</v>
      </c>
      <c r="U27" s="26">
        <v>44871.959000000003</v>
      </c>
      <c r="V27" s="26">
        <v>36371.959000000003</v>
      </c>
      <c r="W27" s="26">
        <v>5000</v>
      </c>
      <c r="X27" s="2" t="s">
        <v>262</v>
      </c>
      <c r="Y27" s="26">
        <v>3500</v>
      </c>
      <c r="Z27" s="28">
        <f t="shared" si="1"/>
        <v>69.114117260398913</v>
      </c>
      <c r="AA27" s="29">
        <f>VLOOKUP(AB27,'Рівень потреб'!F:G,2,0)</f>
        <v>50</v>
      </c>
      <c r="AB27" s="30" t="str">
        <f>VLOOKUP(AC27,'Рівень потреб'!E:F,2,0)</f>
        <v>A</v>
      </c>
      <c r="AC27" s="46">
        <v>1</v>
      </c>
      <c r="AD27" s="32">
        <f t="shared" si="2"/>
        <v>4</v>
      </c>
      <c r="AE27" s="33">
        <f t="shared" si="3"/>
        <v>104.43697418244406</v>
      </c>
      <c r="AF27" s="34">
        <f t="shared" si="4"/>
        <v>8.3255596892886352</v>
      </c>
      <c r="AG27" s="35">
        <f t="shared" si="5"/>
        <v>5.4651741618969751</v>
      </c>
      <c r="AH27" s="36" t="s">
        <v>137</v>
      </c>
      <c r="AI27" s="36">
        <f t="shared" si="6"/>
        <v>0</v>
      </c>
      <c r="AJ27" s="37">
        <f t="shared" si="7"/>
        <v>3</v>
      </c>
      <c r="AK27" s="38">
        <f t="shared" si="8"/>
        <v>3.7885575711102781</v>
      </c>
      <c r="AL27" s="25" t="s">
        <v>263</v>
      </c>
      <c r="AM27" s="39" t="s">
        <v>264</v>
      </c>
      <c r="AN27" s="39" t="s">
        <v>265</v>
      </c>
      <c r="AO27" s="3">
        <v>581</v>
      </c>
      <c r="AP27" s="40">
        <f t="shared" si="9"/>
        <v>581</v>
      </c>
      <c r="AQ27" s="40">
        <v>581</v>
      </c>
      <c r="AR27" s="40">
        <f t="shared" si="10"/>
        <v>581</v>
      </c>
      <c r="AS27" s="4" t="s">
        <v>266</v>
      </c>
      <c r="AT27" s="41">
        <f>VLOOKUP(I27,'Додаток 1 2023'!C:E,3,0)</f>
        <v>708494.24800000002</v>
      </c>
      <c r="AU27" s="42">
        <f>IF($H27="неможливо визначити",VLOOKUP($G27,ВПО!$C:$H,3,0),VLOOKUP($H27,ВПО!$C:$H,3,0))</f>
        <v>9594</v>
      </c>
      <c r="AV27" s="42">
        <f>IF($H27="неможливо визначити",VLOOKUP($G27,ВПО!$C:$H,4,0),VLOOKUP($H27,ВПО!$C:$H,4,0))</f>
        <v>9269</v>
      </c>
      <c r="AW27" s="42">
        <f>IF($H27="неможливо визначити",VLOOKUP($G27,ВПО!$C:$H,5,0),VLOOKUP($H27,ВПО!$C:$H,5,0))</f>
        <v>47</v>
      </c>
      <c r="AX27" s="42">
        <f>IF($H27="неможливо визначити",VLOOKUP($G27,ВПО!$C:$H,6,0),VLOOKUP($H27,ВПО!$C:$H,6,0))</f>
        <v>35</v>
      </c>
      <c r="AY27" s="42">
        <f>IF($H27="неможливо визначити",VLOOKUP($G27,Демографія!$C:$I,5,0),VLOOKUP($H27,Демографія!$C:$I,5,0))</f>
        <v>122905</v>
      </c>
      <c r="AZ27" s="42">
        <f>IF($H27="неможливо визначити",VLOOKUP($G27,Демографія!$C:$I,6,0),VLOOKUP($H27,Демографія!$C:$I,6,0))</f>
        <v>121778</v>
      </c>
      <c r="BA27" s="42">
        <f>IF($H27="неможливо визначити",VLOOKUP($G27,Демографія!$C:$I,7,0),VLOOKUP($H27,Демографія!$C:$I,7,0))</f>
        <v>120404</v>
      </c>
      <c r="BB27" s="43" t="s">
        <v>96</v>
      </c>
      <c r="BC27" s="44" t="s">
        <v>221</v>
      </c>
      <c r="BD27" s="45"/>
      <c r="BE27" s="45" t="s">
        <v>96</v>
      </c>
      <c r="BF27" s="24"/>
      <c r="BG27" s="24"/>
      <c r="BH27" s="24"/>
      <c r="BI27" s="24"/>
    </row>
    <row r="28" spans="1:61" ht="15.75" customHeight="1" x14ac:dyDescent="0.2">
      <c r="A28" s="19">
        <v>23</v>
      </c>
      <c r="B28" s="20" t="s">
        <v>76</v>
      </c>
      <c r="C28" s="1" t="s">
        <v>267</v>
      </c>
      <c r="D28" s="1" t="s">
        <v>268</v>
      </c>
      <c r="E28" s="21" t="s">
        <v>79</v>
      </c>
      <c r="F28" s="22">
        <f>VLOOKUP($D28,КОАТТГ!$A:$E,3,0)</f>
        <v>4</v>
      </c>
      <c r="G28" s="22" t="str">
        <f>VLOOKUP($D28,КОАТТГ!$A:$E,2,0)</f>
        <v>UA51120110010043368</v>
      </c>
      <c r="H28" s="22" t="str">
        <f>IF(F28=3,G28,IF(F28&lt;3,"неможливо визначити",VLOOKUP(D28,КОАТТГ!A:E,5,0)))</f>
        <v>UA51120110000047677</v>
      </c>
      <c r="I28" s="22" t="str">
        <f>LEFT(VLOOKUP(H28,'Бюджетнів коди'!B:D,3,0),10)</f>
        <v>1551300000</v>
      </c>
      <c r="J28" s="1" t="s">
        <v>132</v>
      </c>
      <c r="K28" s="1" t="s">
        <v>100</v>
      </c>
      <c r="L28" s="1" t="s">
        <v>158</v>
      </c>
      <c r="M28" s="39" t="s">
        <v>159</v>
      </c>
      <c r="N28" s="1" t="s">
        <v>160</v>
      </c>
      <c r="O28" s="24" t="s">
        <v>269</v>
      </c>
      <c r="P28" s="24" t="s">
        <v>261</v>
      </c>
      <c r="Q28" s="25" t="s">
        <v>105</v>
      </c>
      <c r="R28" s="26">
        <v>29490.71543</v>
      </c>
      <c r="S28" s="26">
        <v>27437.485000000001</v>
      </c>
      <c r="T28" s="27">
        <f t="shared" si="0"/>
        <v>0.18223244586739637</v>
      </c>
      <c r="U28" s="26">
        <v>27437.485000000001</v>
      </c>
      <c r="V28" s="26">
        <v>22437.485000000001</v>
      </c>
      <c r="W28" s="26">
        <v>5000</v>
      </c>
      <c r="X28" s="2"/>
      <c r="Y28" s="26"/>
      <c r="Z28" s="28">
        <f t="shared" si="1"/>
        <v>69.026221989845041</v>
      </c>
      <c r="AA28" s="29">
        <f>VLOOKUP(AB28,'Рівень потреб'!F:G,2,0)</f>
        <v>50</v>
      </c>
      <c r="AB28" s="30" t="str">
        <f>VLOOKUP(AC28,'Рівень потреб'!E:F,2,0)</f>
        <v>A</v>
      </c>
      <c r="AC28" s="46">
        <v>4</v>
      </c>
      <c r="AD28" s="32">
        <f t="shared" si="2"/>
        <v>0</v>
      </c>
      <c r="AE28" s="33">
        <f t="shared" si="3"/>
        <v>23057.635207193118</v>
      </c>
      <c r="AF28" s="34">
        <f t="shared" si="4"/>
        <v>7.3815730724971225</v>
      </c>
      <c r="AG28" s="35">
        <f t="shared" si="5"/>
        <v>7.9824718066743392</v>
      </c>
      <c r="AH28" s="36" t="s">
        <v>88</v>
      </c>
      <c r="AI28" s="36">
        <f t="shared" si="6"/>
        <v>5</v>
      </c>
      <c r="AJ28" s="37">
        <f t="shared" si="7"/>
        <v>3</v>
      </c>
      <c r="AK28" s="38">
        <f t="shared" si="8"/>
        <v>3.6446489173479275</v>
      </c>
      <c r="AL28" s="25" t="s">
        <v>106</v>
      </c>
      <c r="AM28" s="23" t="s">
        <v>270</v>
      </c>
      <c r="AN28" s="1" t="s">
        <v>271</v>
      </c>
      <c r="AO28" s="3">
        <v>1279</v>
      </c>
      <c r="AP28" s="40">
        <f t="shared" si="9"/>
        <v>1279</v>
      </c>
      <c r="AQ28" s="40">
        <v>108</v>
      </c>
      <c r="AR28" s="40">
        <f t="shared" si="10"/>
        <v>108</v>
      </c>
      <c r="AS28" s="4">
        <v>398</v>
      </c>
      <c r="AT28" s="41">
        <f>VLOOKUP(I28,'Додаток 1 2023'!C:E,3,0)</f>
        <v>173419.2</v>
      </c>
      <c r="AU28" s="42">
        <f>IF($H28="неможливо визначити",VLOOKUP($G28,ВПО!$C:$H,3,0),VLOOKUP($H28,ВПО!$C:$H,3,0))</f>
        <v>697</v>
      </c>
      <c r="AV28" s="42">
        <f>IF($H28="неможливо визначити",VLOOKUP($G28,ВПО!$C:$H,4,0),VLOOKUP($H28,ВПО!$C:$H,4,0))</f>
        <v>646</v>
      </c>
      <c r="AW28" s="42">
        <f>IF($H28="неможливо визначити",VLOOKUP($G28,ВПО!$C:$H,5,0),VLOOKUP($H28,ВПО!$C:$H,5,0))</f>
        <v>242</v>
      </c>
      <c r="AX28" s="42">
        <f>IF($H28="неможливо визначити",VLOOKUP($G28,ВПО!$C:$H,6,0),VLOOKUP($H28,ВПО!$C:$H,6,0))</f>
        <v>240</v>
      </c>
      <c r="AY28" s="42">
        <f>IF($H28="неможливо визначити",VLOOKUP($G28,Демографія!$C:$I,5,0),VLOOKUP($H28,Демографія!$C:$I,5,0))</f>
        <v>25524</v>
      </c>
      <c r="AZ28" s="42">
        <f>IF($H28="неможливо визначити",VLOOKUP($G28,Демографія!$C:$I,6,0),VLOOKUP($H28,Демографія!$C:$I,6,0))</f>
        <v>21683</v>
      </c>
      <c r="BA28" s="42">
        <f>IF($H28="неможливо визначити",VLOOKUP($G28,Демографія!$C:$I,7,0),VLOOKUP($H28,Демографія!$C:$I,7,0))</f>
        <v>21319</v>
      </c>
      <c r="BB28" s="50" t="s">
        <v>96</v>
      </c>
      <c r="BC28" s="51" t="s">
        <v>165</v>
      </c>
      <c r="BD28" s="51"/>
      <c r="BE28" s="24" t="s">
        <v>96</v>
      </c>
      <c r="BF28" s="24"/>
      <c r="BG28" s="24" t="s">
        <v>96</v>
      </c>
      <c r="BH28" s="24"/>
      <c r="BI28" s="24" t="s">
        <v>272</v>
      </c>
    </row>
    <row r="29" spans="1:61" ht="15.75" customHeight="1" x14ac:dyDescent="0.2">
      <c r="A29" s="19">
        <v>24</v>
      </c>
      <c r="B29" s="20" t="s">
        <v>76</v>
      </c>
      <c r="C29" s="1" t="s">
        <v>273</v>
      </c>
      <c r="D29" s="1" t="s">
        <v>274</v>
      </c>
      <c r="E29" s="21" t="s">
        <v>79</v>
      </c>
      <c r="F29" s="22">
        <f>VLOOKUP($D29,КОАТТГ!$A:$E,3,0)</f>
        <v>3</v>
      </c>
      <c r="G29" s="22" t="str">
        <f>VLOOKUP($D29,КОАТТГ!$A:$E,2,0)</f>
        <v>UA74100270000049748</v>
      </c>
      <c r="H29" s="22" t="str">
        <f>IF(F29=3,G29,IF(F29&lt;3,"неможливо визначити",VLOOKUP(D29,КОАТТГ!A:E,5,0)))</f>
        <v>UA74100270000049748</v>
      </c>
      <c r="I29" s="22" t="str">
        <f>LEFT(VLOOKUP(H29,'Бюджетнів коди'!B:D,3,0),10)</f>
        <v>2554100000</v>
      </c>
      <c r="J29" s="1" t="s">
        <v>275</v>
      </c>
      <c r="K29" s="1" t="s">
        <v>276</v>
      </c>
      <c r="L29" s="1" t="s">
        <v>277</v>
      </c>
      <c r="M29" s="52" t="s">
        <v>278</v>
      </c>
      <c r="N29" s="39" t="s">
        <v>278</v>
      </c>
      <c r="O29" s="45" t="s">
        <v>279</v>
      </c>
      <c r="P29" s="45" t="s">
        <v>261</v>
      </c>
      <c r="Q29" s="25" t="s">
        <v>146</v>
      </c>
      <c r="R29" s="26">
        <v>422014.125</v>
      </c>
      <c r="S29" s="26">
        <v>250815.69899999999</v>
      </c>
      <c r="T29" s="27">
        <f t="shared" si="0"/>
        <v>0.12359696830619842</v>
      </c>
      <c r="U29" s="26">
        <v>250815.69899999999</v>
      </c>
      <c r="V29" s="26">
        <v>219815.639</v>
      </c>
      <c r="W29" s="26">
        <v>31000.06</v>
      </c>
      <c r="X29" s="2"/>
      <c r="Y29" s="26"/>
      <c r="Z29" s="28">
        <f t="shared" si="1"/>
        <v>68.829667144476616</v>
      </c>
      <c r="AA29" s="29">
        <f>VLOOKUP(AB29,'Рівень потреб'!F:G,2,0)</f>
        <v>50</v>
      </c>
      <c r="AB29" s="30" t="str">
        <f>VLOOKUP(AC29,'Рівень потреб'!E:F,2,0)</f>
        <v>A</v>
      </c>
      <c r="AC29" s="46">
        <v>2</v>
      </c>
      <c r="AD29" s="32">
        <f t="shared" si="2"/>
        <v>0</v>
      </c>
      <c r="AE29" s="33">
        <f t="shared" si="3"/>
        <v>4355.1509287925692</v>
      </c>
      <c r="AF29" s="34">
        <f t="shared" si="4"/>
        <v>8.3577277783526487</v>
      </c>
      <c r="AG29" s="35">
        <f t="shared" si="5"/>
        <v>5.3793925910596032</v>
      </c>
      <c r="AH29" s="36" t="s">
        <v>88</v>
      </c>
      <c r="AI29" s="36">
        <f t="shared" si="6"/>
        <v>5</v>
      </c>
      <c r="AJ29" s="37">
        <f t="shared" si="7"/>
        <v>3</v>
      </c>
      <c r="AK29" s="38">
        <f t="shared" si="8"/>
        <v>2.4719393661239684</v>
      </c>
      <c r="AL29" s="25" t="s">
        <v>106</v>
      </c>
      <c r="AM29" s="39" t="s">
        <v>280</v>
      </c>
      <c r="AN29" s="39" t="s">
        <v>281</v>
      </c>
      <c r="AO29" s="3">
        <v>96900</v>
      </c>
      <c r="AP29" s="40">
        <f t="shared" si="9"/>
        <v>96900</v>
      </c>
      <c r="AQ29" s="40">
        <v>9723</v>
      </c>
      <c r="AR29" s="40">
        <f t="shared" si="10"/>
        <v>9723</v>
      </c>
      <c r="AS29" s="53" t="s">
        <v>282</v>
      </c>
      <c r="AT29" s="41">
        <f>VLOOKUP(I29,'Додаток 1 2023'!C:E,3,0)</f>
        <v>51986.450000000004</v>
      </c>
      <c r="AU29" s="42">
        <f>IF($H29="неможливо визначити",VLOOKUP($G29,ВПО!$C:$H,3,0),VLOOKUP($H29,ВПО!$C:$H,3,0))</f>
        <v>1297</v>
      </c>
      <c r="AV29" s="42">
        <f>IF($H29="неможливо визначити",VLOOKUP($G29,ВПО!$C:$H,4,0),VLOOKUP($H29,ВПО!$C:$H,4,0))</f>
        <v>1266</v>
      </c>
      <c r="AW29" s="42">
        <f>IF($H29="неможливо визначити",VLOOKUP($G29,ВПО!$C:$H,5,0),VLOOKUP($H29,ВПО!$C:$H,5,0))</f>
        <v>1387</v>
      </c>
      <c r="AX29" s="42">
        <f>IF($H29="неможливо визначити",VLOOKUP($G29,ВПО!$C:$H,6,0),VLOOKUP($H29,ВПО!$C:$H,6,0))</f>
        <v>1383</v>
      </c>
      <c r="AY29" s="42">
        <f>IF($H29="неможливо визначити",VLOOKUP($G29,Демографія!$C:$I,5,0),VLOOKUP($H29,Демографія!$C:$I,5,0))</f>
        <v>10061</v>
      </c>
      <c r="AZ29" s="42">
        <f>IF($H29="неможливо визначити",VLOOKUP($G29,Демографія!$C:$I,6,0),VLOOKUP($H29,Демографія!$C:$I,6,0))</f>
        <v>9929</v>
      </c>
      <c r="BA29" s="42">
        <f>IF($H29="неможливо визначити",VLOOKUP($G29,Демографія!$C:$I,7,0),VLOOKUP($H29,Демографія!$C:$I,7,0))</f>
        <v>9781</v>
      </c>
      <c r="BB29" s="43" t="s">
        <v>93</v>
      </c>
      <c r="BC29" s="44" t="s">
        <v>283</v>
      </c>
      <c r="BD29" s="45" t="s">
        <v>284</v>
      </c>
      <c r="BE29" s="24" t="s">
        <v>96</v>
      </c>
      <c r="BF29" s="24"/>
      <c r="BG29" s="24" t="s">
        <v>96</v>
      </c>
      <c r="BH29" s="24"/>
      <c r="BI29" s="24"/>
    </row>
    <row r="30" spans="1:61" ht="15.75" customHeight="1" x14ac:dyDescent="0.2">
      <c r="A30" s="19">
        <v>25</v>
      </c>
      <c r="B30" s="20" t="s">
        <v>76</v>
      </c>
      <c r="C30" s="1" t="s">
        <v>285</v>
      </c>
      <c r="D30" s="1" t="s">
        <v>286</v>
      </c>
      <c r="E30" s="21" t="s">
        <v>79</v>
      </c>
      <c r="F30" s="22">
        <f>VLOOKUP($D30,КОАТТГ!$A:$E,3,0)</f>
        <v>3</v>
      </c>
      <c r="G30" s="22" t="str">
        <f>VLOOKUP($D30,КОАТТГ!$A:$E,2,0)</f>
        <v>UA56020090000066575</v>
      </c>
      <c r="H30" s="22" t="str">
        <f>IF(F30=3,G30,IF(F30&lt;3,"неможливо визначити",VLOOKUP(D30,КОАТТГ!A:E,5,0)))</f>
        <v>UA56020090000066575</v>
      </c>
      <c r="I30" s="22" t="str">
        <f>LEFT(VLOOKUP(H30,'Бюджетнів коди'!B:D,3,0),10)</f>
        <v>1754100000</v>
      </c>
      <c r="J30" s="1" t="s">
        <v>132</v>
      </c>
      <c r="K30" s="1" t="s">
        <v>100</v>
      </c>
      <c r="L30" s="1" t="s">
        <v>133</v>
      </c>
      <c r="M30" s="23" t="s">
        <v>134</v>
      </c>
      <c r="N30" s="1" t="s">
        <v>287</v>
      </c>
      <c r="O30" s="24" t="s">
        <v>288</v>
      </c>
      <c r="P30" s="24">
        <v>2023</v>
      </c>
      <c r="Q30" s="25" t="s">
        <v>105</v>
      </c>
      <c r="R30" s="26">
        <v>21526.116999999998</v>
      </c>
      <c r="S30" s="26" t="e">
        <v>#VALUE!</v>
      </c>
      <c r="T30" s="27">
        <f t="shared" si="0"/>
        <v>0.10220143279905057</v>
      </c>
      <c r="U30" s="26">
        <v>21526.116999999998</v>
      </c>
      <c r="V30" s="26">
        <v>19326.116999999998</v>
      </c>
      <c r="W30" s="26">
        <v>2200</v>
      </c>
      <c r="X30" s="2"/>
      <c r="Y30" s="26"/>
      <c r="Z30" s="28">
        <f t="shared" si="1"/>
        <v>68.704616408210001</v>
      </c>
      <c r="AA30" s="29">
        <f>VLOOKUP(AB30,'Рівень потреб'!F:G,2,0)</f>
        <v>50</v>
      </c>
      <c r="AB30" s="30" t="str">
        <f>VLOOKUP(AC30,'Рівень потреб'!E:F,2,0)</f>
        <v>A</v>
      </c>
      <c r="AC30" s="46">
        <v>4</v>
      </c>
      <c r="AD30" s="32">
        <f t="shared" si="2"/>
        <v>4</v>
      </c>
      <c r="AE30" s="33">
        <f t="shared" si="3"/>
        <v>61.503191428571427</v>
      </c>
      <c r="AF30" s="34">
        <f t="shared" si="4"/>
        <v>9.6605877522290005</v>
      </c>
      <c r="AG30" s="35">
        <f t="shared" si="5"/>
        <v>1.9050993273893322</v>
      </c>
      <c r="AH30" s="36" t="s">
        <v>137</v>
      </c>
      <c r="AI30" s="36">
        <f t="shared" si="6"/>
        <v>0</v>
      </c>
      <c r="AJ30" s="37">
        <f t="shared" si="7"/>
        <v>3</v>
      </c>
      <c r="AK30" s="38">
        <f t="shared" si="8"/>
        <v>2.0440286559810112</v>
      </c>
      <c r="AL30" s="25" t="s">
        <v>106</v>
      </c>
      <c r="AM30" s="23" t="s">
        <v>289</v>
      </c>
      <c r="AN30" s="1" t="s">
        <v>290</v>
      </c>
      <c r="AO30" s="3">
        <v>350</v>
      </c>
      <c r="AP30" s="40">
        <f t="shared" si="9"/>
        <v>350</v>
      </c>
      <c r="AQ30" s="40">
        <v>65</v>
      </c>
      <c r="AR30" s="40">
        <f t="shared" si="10"/>
        <v>65</v>
      </c>
      <c r="AS30" s="4" t="s">
        <v>291</v>
      </c>
      <c r="AT30" s="41">
        <f>VLOOKUP(I30,'Додаток 1 2023'!C:E,3,0)</f>
        <v>12179.300000000001</v>
      </c>
      <c r="AU30" s="42">
        <f>IF($H30="неможливо визначити",VLOOKUP($G30,ВПО!$C:$H,3,0),VLOOKUP($H30,ВПО!$C:$H,3,0))</f>
        <v>210</v>
      </c>
      <c r="AV30" s="42">
        <f>IF($H30="неможливо визначити",VLOOKUP($G30,ВПО!$C:$H,4,0),VLOOKUP($H30,ВПО!$C:$H,4,0))</f>
        <v>210</v>
      </c>
      <c r="AW30" s="42">
        <f>IF($H30="неможливо визначити",VLOOKUP($G30,ВПО!$C:$H,5,0),VLOOKUP($H30,ВПО!$C:$H,5,0))</f>
        <v>5</v>
      </c>
      <c r="AX30" s="42">
        <f>IF($H30="неможливо визначити",VLOOKUP($G30,ВПО!$C:$H,6,0),VLOOKUP($H30,ВПО!$C:$H,6,0))</f>
        <v>5</v>
      </c>
      <c r="AY30" s="42">
        <f>IF($H30="неможливо визначити",VLOOKUP($G30,Демографія!$C:$I,5,0),VLOOKUP($H30,Демографія!$C:$I,5,0))</f>
        <v>6166</v>
      </c>
      <c r="AZ30" s="42">
        <f>IF($H30="неможливо визначити",VLOOKUP($G30,Демографія!$C:$I,6,0),VLOOKUP($H30,Демографія!$C:$I,6,0))</f>
        <v>6190</v>
      </c>
      <c r="BA30" s="42">
        <f>IF($H30="неможливо визначити",VLOOKUP($G30,Демографія!$C:$I,7,0),VLOOKUP($H30,Демографія!$C:$I,7,0))</f>
        <v>6188</v>
      </c>
      <c r="BB30" s="43" t="s">
        <v>96</v>
      </c>
      <c r="BC30" s="44" t="s">
        <v>109</v>
      </c>
      <c r="BD30" s="51"/>
      <c r="BE30" s="45" t="s">
        <v>96</v>
      </c>
      <c r="BF30" s="24"/>
      <c r="BG30" s="45" t="s">
        <v>96</v>
      </c>
      <c r="BH30" s="24"/>
      <c r="BI30" s="24" t="s">
        <v>141</v>
      </c>
    </row>
    <row r="31" spans="1:61" ht="15.75" customHeight="1" x14ac:dyDescent="0.2">
      <c r="A31" s="19">
        <v>26</v>
      </c>
      <c r="B31" s="20" t="s">
        <v>76</v>
      </c>
      <c r="C31" s="1" t="s">
        <v>292</v>
      </c>
      <c r="D31" s="1" t="s">
        <v>293</v>
      </c>
      <c r="E31" s="21" t="s">
        <v>79</v>
      </c>
      <c r="F31" s="22">
        <f>VLOOKUP($D31,КОАТТГ!$A:$E,3,0)</f>
        <v>4</v>
      </c>
      <c r="G31" s="22" t="str">
        <f>VLOOKUP($D31,КОАТТГ!$A:$E,2,0)</f>
        <v>UA73040190080041773</v>
      </c>
      <c r="H31" s="22" t="str">
        <f>IF(F31=3,G31,IF(F31&lt;3,"неможливо визначити",VLOOKUP(D31,КОАТТГ!A:E,5,0)))</f>
        <v>UA73040190000062796</v>
      </c>
      <c r="I31" s="22" t="str">
        <f>LEFT(VLOOKUP(H31,'Бюджетнів коди'!B:D,3,0),10)</f>
        <v>2453100000</v>
      </c>
      <c r="J31" s="1" t="s">
        <v>99</v>
      </c>
      <c r="K31" s="1" t="s">
        <v>100</v>
      </c>
      <c r="L31" s="1" t="s">
        <v>294</v>
      </c>
      <c r="M31" s="54" t="s">
        <v>295</v>
      </c>
      <c r="N31" s="1" t="s">
        <v>296</v>
      </c>
      <c r="O31" s="24" t="s">
        <v>297</v>
      </c>
      <c r="P31" s="24">
        <v>2023</v>
      </c>
      <c r="Q31" s="25" t="s">
        <v>87</v>
      </c>
      <c r="R31" s="26">
        <v>3800.1030000000001</v>
      </c>
      <c r="S31" s="26">
        <v>3800.1030000000001</v>
      </c>
      <c r="T31" s="27">
        <f t="shared" si="0"/>
        <v>0.10000018420553339</v>
      </c>
      <c r="U31" s="26">
        <v>3800.1030000000001</v>
      </c>
      <c r="V31" s="26">
        <v>3420.0920000000001</v>
      </c>
      <c r="W31" s="26">
        <v>380.01100000000002</v>
      </c>
      <c r="X31" s="2"/>
      <c r="Y31" s="26"/>
      <c r="Z31" s="28">
        <f t="shared" si="1"/>
        <v>68.651922048331826</v>
      </c>
      <c r="AA31" s="29">
        <f>VLOOKUP(AB31,'Рівень потреб'!F:G,2,0)</f>
        <v>50</v>
      </c>
      <c r="AB31" s="30" t="str">
        <f>VLOOKUP(AC31,'Рівень потреб'!E:F,2,0)</f>
        <v>A</v>
      </c>
      <c r="AC31" s="46">
        <v>4</v>
      </c>
      <c r="AD31" s="32">
        <f t="shared" si="2"/>
        <v>8</v>
      </c>
      <c r="AE31" s="33">
        <f t="shared" si="3"/>
        <v>4.75012875</v>
      </c>
      <c r="AF31" s="34">
        <f t="shared" si="4"/>
        <v>8.6519183642211672</v>
      </c>
      <c r="AG31" s="35">
        <f t="shared" si="5"/>
        <v>4.594884362076888</v>
      </c>
      <c r="AH31" s="36" t="s">
        <v>137</v>
      </c>
      <c r="AI31" s="36">
        <f t="shared" si="6"/>
        <v>0</v>
      </c>
      <c r="AJ31" s="37">
        <f t="shared" si="7"/>
        <v>0</v>
      </c>
      <c r="AK31" s="38">
        <f t="shared" si="8"/>
        <v>2.0000036841106676</v>
      </c>
      <c r="AL31" s="25" t="s">
        <v>106</v>
      </c>
      <c r="AM31" s="55" t="s">
        <v>298</v>
      </c>
      <c r="AN31" s="1"/>
      <c r="AO31" s="3">
        <v>800</v>
      </c>
      <c r="AP31" s="40">
        <f t="shared" si="9"/>
        <v>800</v>
      </c>
      <c r="AQ31" s="40">
        <v>80</v>
      </c>
      <c r="AR31" s="40">
        <f t="shared" si="10"/>
        <v>80</v>
      </c>
      <c r="AS31" s="4" t="s">
        <v>299</v>
      </c>
      <c r="AT31" s="41">
        <f>VLOOKUP(I31,'Додаток 1 2023'!C:E,3,0)</f>
        <v>90000</v>
      </c>
      <c r="AU31" s="42">
        <f>IF($H31="неможливо визначити",VLOOKUP($G31,ВПО!$C:$H,3,0),VLOOKUP($H31,ВПО!$C:$H,3,0))</f>
        <v>1743</v>
      </c>
      <c r="AV31" s="42">
        <f>IF($H31="неможливо визначити",VLOOKUP($G31,ВПО!$C:$H,4,0),VLOOKUP($H31,ВПО!$C:$H,4,0))</f>
        <v>1714</v>
      </c>
      <c r="AW31" s="42">
        <f>IF($H31="неможливо визначити",VLOOKUP($G31,ВПО!$C:$H,5,0),VLOOKUP($H31,ВПО!$C:$H,5,0))</f>
        <v>11</v>
      </c>
      <c r="AX31" s="42">
        <f>IF($H31="неможливо визначити",VLOOKUP($G31,ВПО!$C:$H,6,0),VLOOKUP($H31,ВПО!$C:$H,6,0))</f>
        <v>11</v>
      </c>
      <c r="AY31" s="42">
        <f>IF($H31="неможливо визначити",VLOOKUP($G31,Демографія!$C:$I,5,0),VLOOKUP($H31,Демографія!$C:$I,5,0))</f>
        <v>18327</v>
      </c>
      <c r="AZ31" s="42">
        <f>IF($H31="неможливо визначити",VLOOKUP($G31,Демографія!$C:$I,6,0),VLOOKUP($H31,Демографія!$C:$I,6,0))</f>
        <v>18156</v>
      </c>
      <c r="BA31" s="42">
        <f>IF($H31="неможливо визначити",VLOOKUP($G31,Демографія!$C:$I,7,0),VLOOKUP($H31,Демографія!$C:$I,7,0))</f>
        <v>17884</v>
      </c>
      <c r="BB31" s="47" t="s">
        <v>96</v>
      </c>
      <c r="BC31" s="45" t="s">
        <v>109</v>
      </c>
      <c r="BD31" s="51"/>
      <c r="BE31" s="24" t="s">
        <v>96</v>
      </c>
      <c r="BF31" s="24"/>
      <c r="BG31" s="24" t="s">
        <v>96</v>
      </c>
      <c r="BH31" s="24"/>
      <c r="BI31" s="24"/>
    </row>
    <row r="32" spans="1:61" ht="15.75" customHeight="1" x14ac:dyDescent="0.2">
      <c r="A32" s="19">
        <v>27</v>
      </c>
      <c r="B32" s="20" t="s">
        <v>76</v>
      </c>
      <c r="C32" s="1" t="s">
        <v>300</v>
      </c>
      <c r="D32" s="1" t="s">
        <v>301</v>
      </c>
      <c r="E32" s="21" t="s">
        <v>79</v>
      </c>
      <c r="F32" s="22">
        <f>VLOOKUP($D32,КОАТТГ!$A:$E,3,0)</f>
        <v>4</v>
      </c>
      <c r="G32" s="22" t="str">
        <f>VLOOKUP($D32,КОАТТГ!$A:$E,2,0)</f>
        <v>UA61040470010037126</v>
      </c>
      <c r="H32" s="22" t="str">
        <f>IF(F32=3,G32,IF(F32&lt;3,"неможливо визначити",VLOOKUP(D32,КОАТТГ!A:E,5,0)))</f>
        <v>UA61040470000038207</v>
      </c>
      <c r="I32" s="22" t="str">
        <f>LEFT(VLOOKUP(H32,'Бюджетнів коди'!B:D,3,0),10)</f>
        <v>1952500000</v>
      </c>
      <c r="J32" s="1" t="s">
        <v>99</v>
      </c>
      <c r="K32" s="1" t="s">
        <v>100</v>
      </c>
      <c r="L32" s="1" t="s">
        <v>302</v>
      </c>
      <c r="M32" s="52" t="s">
        <v>303</v>
      </c>
      <c r="N32" s="1" t="s">
        <v>304</v>
      </c>
      <c r="O32" s="24" t="s">
        <v>305</v>
      </c>
      <c r="P32" s="24">
        <v>2023</v>
      </c>
      <c r="Q32" s="25" t="s">
        <v>105</v>
      </c>
      <c r="R32" s="26">
        <v>9380.7420000000002</v>
      </c>
      <c r="S32" s="26">
        <v>9380.7420000000002</v>
      </c>
      <c r="T32" s="27">
        <f t="shared" si="0"/>
        <v>0.30008287190927968</v>
      </c>
      <c r="U32" s="26">
        <v>9380.7420000000002</v>
      </c>
      <c r="V32" s="26">
        <v>6565.7420000000002</v>
      </c>
      <c r="W32" s="26">
        <v>2815</v>
      </c>
      <c r="X32" s="2"/>
      <c r="Y32" s="26"/>
      <c r="Z32" s="28">
        <f t="shared" si="1"/>
        <v>68.519802083165928</v>
      </c>
      <c r="AA32" s="29">
        <f>VLOOKUP(AB32,'Рівень потреб'!F:G,2,0)</f>
        <v>50</v>
      </c>
      <c r="AB32" s="30" t="str">
        <f>VLOOKUP(AC32,'Рівень потреб'!E:F,2,0)</f>
        <v>A</v>
      </c>
      <c r="AC32" s="46">
        <v>4</v>
      </c>
      <c r="AD32" s="32">
        <f t="shared" si="2"/>
        <v>1</v>
      </c>
      <c r="AE32" s="33">
        <f t="shared" si="3"/>
        <v>703.99564727954964</v>
      </c>
      <c r="AF32" s="34">
        <f t="shared" si="4"/>
        <v>8.5181446449803353</v>
      </c>
      <c r="AG32" s="35">
        <f t="shared" si="5"/>
        <v>4.9516142800524374</v>
      </c>
      <c r="AH32" s="36" t="s">
        <v>137</v>
      </c>
      <c r="AI32" s="36">
        <f t="shared" si="6"/>
        <v>0</v>
      </c>
      <c r="AJ32" s="37">
        <f t="shared" si="7"/>
        <v>3</v>
      </c>
      <c r="AK32" s="38">
        <f t="shared" si="8"/>
        <v>6.0016574381855934</v>
      </c>
      <c r="AL32" s="25" t="s">
        <v>106</v>
      </c>
      <c r="AM32" s="39" t="s">
        <v>306</v>
      </c>
      <c r="AN32" s="39" t="s">
        <v>307</v>
      </c>
      <c r="AO32" s="3">
        <v>13325</v>
      </c>
      <c r="AP32" s="40">
        <f t="shared" si="9"/>
        <v>13325</v>
      </c>
      <c r="AQ32" s="40">
        <v>607</v>
      </c>
      <c r="AR32" s="40">
        <f t="shared" si="10"/>
        <v>607</v>
      </c>
      <c r="AS32" s="4" t="s">
        <v>308</v>
      </c>
      <c r="AT32" s="41">
        <f>VLOOKUP(I32,'Додаток 1 2023'!C:E,3,0)</f>
        <v>162417.9</v>
      </c>
      <c r="AU32" s="42">
        <f>IF($H32="неможливо визначити",VLOOKUP($G32,ВПО!$C:$H,3,0),VLOOKUP($H32,ВПО!$C:$H,3,0))</f>
        <v>2568</v>
      </c>
      <c r="AV32" s="42">
        <f>IF($H32="неможливо визначити",VLOOKUP($G32,ВПО!$C:$H,4,0),VLOOKUP($H32,ВПО!$C:$H,4,0))</f>
        <v>2513</v>
      </c>
      <c r="AW32" s="42">
        <f>IF($H32="неможливо визначити",VLOOKUP($G32,ВПО!$C:$H,5,0),VLOOKUP($H32,ВПО!$C:$H,5,0))</f>
        <v>6</v>
      </c>
      <c r="AX32" s="42">
        <f>IF($H32="неможливо визначити",VLOOKUP($G32,ВПО!$C:$H,6,0),VLOOKUP($H32,ВПО!$C:$H,6,0))</f>
        <v>5</v>
      </c>
      <c r="AY32" s="42">
        <f>IF($H32="неможливо визначити",VLOOKUP($G32,Демографія!$C:$I,5,0),VLOOKUP($H32,Демографія!$C:$I,5,0))</f>
        <v>30861</v>
      </c>
      <c r="AZ32" s="42">
        <f>IF($H32="неможливо визначити",VLOOKUP($G32,Демографія!$C:$I,6,0),VLOOKUP($H32,Демографія!$C:$I,6,0))</f>
        <v>30594</v>
      </c>
      <c r="BA32" s="42">
        <f>IF($H32="неможливо визначити",VLOOKUP($G32,Демографія!$C:$I,7,0),VLOOKUP($H32,Демографія!$C:$I,7,0))</f>
        <v>30293</v>
      </c>
      <c r="BB32" s="43" t="s">
        <v>96</v>
      </c>
      <c r="BC32" s="24" t="s">
        <v>109</v>
      </c>
      <c r="BD32" s="45"/>
      <c r="BE32" s="24" t="s">
        <v>96</v>
      </c>
      <c r="BF32" s="24"/>
      <c r="BG32" s="24" t="s">
        <v>96</v>
      </c>
      <c r="BH32" s="24"/>
      <c r="BI32" s="24" t="s">
        <v>309</v>
      </c>
    </row>
    <row r="33" spans="1:61" ht="15.75" customHeight="1" x14ac:dyDescent="0.2">
      <c r="A33" s="19">
        <v>28</v>
      </c>
      <c r="B33" s="20" t="s">
        <v>76</v>
      </c>
      <c r="C33" s="1" t="s">
        <v>310</v>
      </c>
      <c r="D33" s="1" t="s">
        <v>311</v>
      </c>
      <c r="E33" s="21" t="s">
        <v>79</v>
      </c>
      <c r="F33" s="22">
        <f>VLOOKUP($D33,КОАТТГ!$A:$E,3,0)</f>
        <v>4</v>
      </c>
      <c r="G33" s="22" t="str">
        <f>VLOOKUP($D33,КОАТТГ!$A:$E,2,0)</f>
        <v>UA32040110010043320</v>
      </c>
      <c r="H33" s="22" t="str">
        <f>IF(F33=3,G33,IF(F33&lt;3,"неможливо визначити",VLOOKUP(D33,КОАТТГ!A:E,5,0)))</f>
        <v>UA32040110000047477</v>
      </c>
      <c r="I33" s="22" t="str">
        <f>LEFT(VLOOKUP(H33,'Бюджетнів коди'!B:D,3,0),10)</f>
        <v>1055500000</v>
      </c>
      <c r="J33" s="1" t="s">
        <v>99</v>
      </c>
      <c r="K33" s="1" t="s">
        <v>100</v>
      </c>
      <c r="L33" s="1" t="s">
        <v>101</v>
      </c>
      <c r="M33" s="39" t="s">
        <v>102</v>
      </c>
      <c r="N33" s="1" t="s">
        <v>312</v>
      </c>
      <c r="O33" s="24" t="s">
        <v>313</v>
      </c>
      <c r="P33" s="24">
        <v>2023</v>
      </c>
      <c r="Q33" s="25" t="s">
        <v>105</v>
      </c>
      <c r="R33" s="26">
        <v>29699.223999999998</v>
      </c>
      <c r="S33" s="26">
        <v>29161.888999999999</v>
      </c>
      <c r="T33" s="27">
        <f t="shared" si="0"/>
        <v>0</v>
      </c>
      <c r="U33" s="26">
        <v>29161.888999999999</v>
      </c>
      <c r="V33" s="26">
        <v>29161.888999999999</v>
      </c>
      <c r="W33" s="26">
        <v>0</v>
      </c>
      <c r="X33" s="2"/>
      <c r="Y33" s="26"/>
      <c r="Z33" s="28">
        <f t="shared" si="1"/>
        <v>68.256703997833739</v>
      </c>
      <c r="AA33" s="29">
        <f>VLOOKUP(AB33,'Рівень потреб'!F:G,2,0)</f>
        <v>50</v>
      </c>
      <c r="AB33" s="30" t="str">
        <f>VLOOKUP(AC33,'Рівень потреб'!E:F,2,0)</f>
        <v>A</v>
      </c>
      <c r="AC33" s="46">
        <v>4</v>
      </c>
      <c r="AD33" s="32">
        <f t="shared" si="2"/>
        <v>4</v>
      </c>
      <c r="AE33" s="33">
        <f t="shared" si="3"/>
        <v>185.62015</v>
      </c>
      <c r="AF33" s="34">
        <f t="shared" si="4"/>
        <v>7.2567039978337338</v>
      </c>
      <c r="AG33" s="35">
        <f t="shared" si="5"/>
        <v>8.31545600577671</v>
      </c>
      <c r="AH33" s="36" t="s">
        <v>88</v>
      </c>
      <c r="AI33" s="36">
        <f t="shared" si="6"/>
        <v>5</v>
      </c>
      <c r="AJ33" s="37">
        <f t="shared" si="7"/>
        <v>2</v>
      </c>
      <c r="AK33" s="38">
        <f t="shared" si="8"/>
        <v>0</v>
      </c>
      <c r="AL33" s="25" t="s">
        <v>106</v>
      </c>
      <c r="AM33" s="1"/>
      <c r="AN33" s="1" t="s">
        <v>314</v>
      </c>
      <c r="AO33" s="3">
        <v>160</v>
      </c>
      <c r="AP33" s="40">
        <f t="shared" si="9"/>
        <v>160</v>
      </c>
      <c r="AQ33" s="40">
        <v>25</v>
      </c>
      <c r="AR33" s="40">
        <f t="shared" si="10"/>
        <v>25</v>
      </c>
      <c r="AS33" s="4">
        <v>160</v>
      </c>
      <c r="AT33" s="41">
        <f>VLOOKUP(I33,'Додаток 1 2023'!C:E,3,0)</f>
        <v>290774.86560999998</v>
      </c>
      <c r="AU33" s="42">
        <f>IF($H33="неможливо визначити",VLOOKUP($G33,ВПО!$C:$H,3,0),VLOOKUP($H33,ВПО!$C:$H,3,0))</f>
        <v>4609</v>
      </c>
      <c r="AV33" s="42">
        <f>IF($H33="неможливо визначити",VLOOKUP($G33,ВПО!$C:$H,4,0),VLOOKUP($H33,ВПО!$C:$H,4,0))</f>
        <v>4136</v>
      </c>
      <c r="AW33" s="42">
        <f>IF($H33="неможливо визначити",VLOOKUP($G33,ВПО!$C:$H,5,0),VLOOKUP($H33,ВПО!$C:$H,5,0))</f>
        <v>816</v>
      </c>
      <c r="AX33" s="42">
        <f>IF($H33="неможливо визначити",VLOOKUP($G33,ВПО!$C:$H,6,0),VLOOKUP($H33,ВПО!$C:$H,6,0))</f>
        <v>813</v>
      </c>
      <c r="AY33" s="42">
        <f>IF($H33="неможливо визначити",VLOOKUP($G33,Демографія!$C:$I,5,0),VLOOKUP($H33,Демографія!$C:$I,5,0))</f>
        <v>32256</v>
      </c>
      <c r="AZ33" s="42">
        <f>IF($H33="неможливо визначити",VLOOKUP($G33,Демографія!$C:$I,6,0),VLOOKUP($H33,Демографія!$C:$I,6,0))</f>
        <v>31947</v>
      </c>
      <c r="BA33" s="42">
        <f>IF($H33="неможливо визначити",VLOOKUP($G33,Демографія!$C:$I,7,0),VLOOKUP($H33,Демографія!$C:$I,7,0))</f>
        <v>31645</v>
      </c>
      <c r="BB33" s="47" t="s">
        <v>96</v>
      </c>
      <c r="BC33" s="24" t="s">
        <v>109</v>
      </c>
      <c r="BD33" s="24"/>
      <c r="BE33" s="24" t="s">
        <v>96</v>
      </c>
      <c r="BF33" s="24" t="s">
        <v>96</v>
      </c>
      <c r="BG33" s="24" t="s">
        <v>96</v>
      </c>
      <c r="BH33" s="24" t="s">
        <v>96</v>
      </c>
      <c r="BI33" s="24"/>
    </row>
    <row r="34" spans="1:61" ht="15.75" customHeight="1" x14ac:dyDescent="0.2">
      <c r="A34" s="19">
        <v>29</v>
      </c>
      <c r="B34" s="20" t="s">
        <v>76</v>
      </c>
      <c r="C34" s="1" t="s">
        <v>315</v>
      </c>
      <c r="D34" s="1" t="s">
        <v>316</v>
      </c>
      <c r="E34" s="21" t="s">
        <v>79</v>
      </c>
      <c r="F34" s="22">
        <f>VLOOKUP($D34,КОАТТГ!$A:$E,3,0)</f>
        <v>4</v>
      </c>
      <c r="G34" s="22" t="str">
        <f>VLOOKUP($D34,КОАТТГ!$A:$E,2,0)</f>
        <v>UA63140130010025719</v>
      </c>
      <c r="H34" s="22" t="str">
        <f>IF(F34=3,G34,IF(F34&lt;3,"неможливо визначити",VLOOKUP(D34,КОАТТГ!A:E,5,0)))</f>
        <v>UA63140130000029212</v>
      </c>
      <c r="I34" s="22" t="str">
        <f>LEFT(VLOOKUP(H34,'Бюджетнів коди'!B:D,3,0),10)</f>
        <v>2050100000</v>
      </c>
      <c r="J34" s="1" t="s">
        <v>80</v>
      </c>
      <c r="K34" s="1" t="s">
        <v>81</v>
      </c>
      <c r="L34" s="1" t="s">
        <v>182</v>
      </c>
      <c r="M34" s="52" t="s">
        <v>183</v>
      </c>
      <c r="N34" s="1" t="s">
        <v>317</v>
      </c>
      <c r="O34" s="24" t="s">
        <v>318</v>
      </c>
      <c r="P34" s="24">
        <v>2023</v>
      </c>
      <c r="Q34" s="25" t="s">
        <v>87</v>
      </c>
      <c r="R34" s="26">
        <v>6300.81</v>
      </c>
      <c r="S34" s="26">
        <v>6300.81</v>
      </c>
      <c r="T34" s="27">
        <f t="shared" si="0"/>
        <v>3.5672556385607561E-2</v>
      </c>
      <c r="U34" s="26">
        <v>6300.81</v>
      </c>
      <c r="V34" s="26">
        <v>6076.0440000000008</v>
      </c>
      <c r="W34" s="26">
        <v>224.76599999999999</v>
      </c>
      <c r="X34" s="2"/>
      <c r="Y34" s="26"/>
      <c r="Z34" s="28">
        <f t="shared" si="1"/>
        <v>68.209715741897654</v>
      </c>
      <c r="AA34" s="29">
        <f>VLOOKUP(AB34,'Рівень потреб'!F:G,2,0)</f>
        <v>50</v>
      </c>
      <c r="AB34" s="30" t="str">
        <f>VLOOKUP(AC34,'Рівень потреб'!E:F,2,0)</f>
        <v>A</v>
      </c>
      <c r="AC34" s="46">
        <v>1</v>
      </c>
      <c r="AD34" s="32">
        <f t="shared" si="2"/>
        <v>4</v>
      </c>
      <c r="AE34" s="33">
        <f t="shared" si="3"/>
        <v>196.90031250000001</v>
      </c>
      <c r="AF34" s="34">
        <f t="shared" si="4"/>
        <v>8.4962646141855025</v>
      </c>
      <c r="AG34" s="35">
        <f t="shared" si="5"/>
        <v>5.0099610288386591</v>
      </c>
      <c r="AH34" s="36" t="s">
        <v>88</v>
      </c>
      <c r="AI34" s="36">
        <f t="shared" si="6"/>
        <v>5</v>
      </c>
      <c r="AJ34" s="37">
        <f t="shared" si="7"/>
        <v>0</v>
      </c>
      <c r="AK34" s="38">
        <f t="shared" si="8"/>
        <v>0.71345112771215125</v>
      </c>
      <c r="AL34" s="25" t="s">
        <v>106</v>
      </c>
      <c r="AM34" s="39"/>
      <c r="AN34" s="39"/>
      <c r="AO34" s="3">
        <v>32</v>
      </c>
      <c r="AP34" s="40">
        <f t="shared" si="9"/>
        <v>32</v>
      </c>
      <c r="AQ34" s="40"/>
      <c r="AR34" s="40">
        <f t="shared" si="10"/>
        <v>0</v>
      </c>
      <c r="AS34" s="4" t="s">
        <v>319</v>
      </c>
      <c r="AT34" s="41">
        <f>VLOOKUP(I34,'Додаток 1 2023'!C:E,3,0)</f>
        <v>19283.34</v>
      </c>
      <c r="AU34" s="42">
        <f>IF($H34="неможливо визначити",VLOOKUP($G34,ВПО!$C:$H,3,0),VLOOKUP($H34,ВПО!$C:$H,3,0))</f>
        <v>436</v>
      </c>
      <c r="AV34" s="42">
        <f>IF($H34="неможливо визначити",VLOOKUP($G34,ВПО!$C:$H,4,0),VLOOKUP($H34,ВПО!$C:$H,4,0))</f>
        <v>389</v>
      </c>
      <c r="AW34" s="42">
        <f>IF($H34="неможливо визначити",VLOOKUP($G34,ВПО!$C:$H,5,0),VLOOKUP($H34,ВПО!$C:$H,5,0))</f>
        <v>3968</v>
      </c>
      <c r="AX34" s="42">
        <f>IF($H34="неможливо визначити",VLOOKUP($G34,ВПО!$C:$H,6,0),VLOOKUP($H34,ВПО!$C:$H,6,0))</f>
        <v>3964</v>
      </c>
      <c r="AY34" s="42">
        <f>IF($H34="неможливо визначити",VLOOKUP($G34,Демографія!$C:$I,5,0),VLOOKUP($H34,Демографія!$C:$I,5,0))</f>
        <v>7646</v>
      </c>
      <c r="AZ34" s="42">
        <f>IF($H34="неможливо визначити",VLOOKUP($G34,Демографія!$C:$I,6,0),VLOOKUP($H34,Демографія!$C:$I,6,0))</f>
        <v>7569</v>
      </c>
      <c r="BA34" s="42">
        <f>IF($H34="неможливо визначити",VLOOKUP($G34,Демографія!$C:$I,7,0),VLOOKUP($H34,Демографія!$C:$I,7,0))</f>
        <v>7424</v>
      </c>
      <c r="BB34" s="43" t="s">
        <v>93</v>
      </c>
      <c r="BC34" s="44" t="s">
        <v>94</v>
      </c>
      <c r="BD34" s="45" t="s">
        <v>320</v>
      </c>
      <c r="BE34" s="24"/>
      <c r="BF34" s="24"/>
      <c r="BG34" s="24"/>
      <c r="BH34" s="24"/>
      <c r="BI34" s="24"/>
    </row>
    <row r="35" spans="1:61" ht="15.75" customHeight="1" x14ac:dyDescent="0.2">
      <c r="A35" s="19">
        <v>30</v>
      </c>
      <c r="B35" s="20" t="s">
        <v>76</v>
      </c>
      <c r="C35" s="1" t="s">
        <v>321</v>
      </c>
      <c r="D35" s="1" t="s">
        <v>322</v>
      </c>
      <c r="E35" s="21" t="s">
        <v>79</v>
      </c>
      <c r="F35" s="22">
        <f>VLOOKUP($D35,КОАТТГ!$A:$E,3,0)</f>
        <v>4</v>
      </c>
      <c r="G35" s="22" t="str">
        <f>VLOOKUP($D35,КОАТТГ!$A:$E,2,0)</f>
        <v>UA63140130010025719</v>
      </c>
      <c r="H35" s="22" t="str">
        <f>IF(F35=3,G35,IF(F35&lt;3,"неможливо визначити",VLOOKUP(D35,КОАТТГ!A:E,5,0)))</f>
        <v>UA63140130000029212</v>
      </c>
      <c r="I35" s="22" t="str">
        <f>LEFT(VLOOKUP(H35,'Бюджетнів коди'!B:D,3,0),10)</f>
        <v>2050100000</v>
      </c>
      <c r="J35" s="1" t="s">
        <v>80</v>
      </c>
      <c r="K35" s="1" t="s">
        <v>81</v>
      </c>
      <c r="L35" s="1" t="s">
        <v>182</v>
      </c>
      <c r="M35" s="52" t="s">
        <v>183</v>
      </c>
      <c r="N35" s="1" t="s">
        <v>317</v>
      </c>
      <c r="O35" s="24" t="s">
        <v>318</v>
      </c>
      <c r="P35" s="24">
        <v>2023</v>
      </c>
      <c r="Q35" s="25" t="s">
        <v>87</v>
      </c>
      <c r="R35" s="26">
        <v>6516.5999999999995</v>
      </c>
      <c r="S35" s="26">
        <v>6516.5999999999995</v>
      </c>
      <c r="T35" s="27">
        <f t="shared" si="0"/>
        <v>3.2177822791025996E-2</v>
      </c>
      <c r="U35" s="26">
        <v>6516.5999999999995</v>
      </c>
      <c r="V35" s="26">
        <v>6306.91</v>
      </c>
      <c r="W35" s="26">
        <v>209.69</v>
      </c>
      <c r="X35" s="2"/>
      <c r="Y35" s="26"/>
      <c r="Z35" s="28">
        <f t="shared" si="1"/>
        <v>68.139821070006022</v>
      </c>
      <c r="AA35" s="29">
        <f>VLOOKUP(AB35,'Рівень потреб'!F:G,2,0)</f>
        <v>50</v>
      </c>
      <c r="AB35" s="30" t="str">
        <f>VLOOKUP(AC35,'Рівень потреб'!E:F,2,0)</f>
        <v>A</v>
      </c>
      <c r="AC35" s="46">
        <v>1</v>
      </c>
      <c r="AD35" s="32">
        <f t="shared" si="2"/>
        <v>4</v>
      </c>
      <c r="AE35" s="33">
        <f t="shared" si="3"/>
        <v>148.10454545454544</v>
      </c>
      <c r="AF35" s="34">
        <f t="shared" si="4"/>
        <v>8.4962646141855025</v>
      </c>
      <c r="AG35" s="35">
        <f t="shared" si="5"/>
        <v>5.0099610288386591</v>
      </c>
      <c r="AH35" s="36" t="s">
        <v>88</v>
      </c>
      <c r="AI35" s="36">
        <f t="shared" si="6"/>
        <v>5</v>
      </c>
      <c r="AJ35" s="37">
        <f t="shared" si="7"/>
        <v>0</v>
      </c>
      <c r="AK35" s="38">
        <f t="shared" si="8"/>
        <v>0.6435564558205199</v>
      </c>
      <c r="AL35" s="25" t="s">
        <v>106</v>
      </c>
      <c r="AM35" s="39"/>
      <c r="AN35" s="39"/>
      <c r="AO35" s="3">
        <v>44</v>
      </c>
      <c r="AP35" s="40">
        <f t="shared" si="9"/>
        <v>44</v>
      </c>
      <c r="AQ35" s="40"/>
      <c r="AR35" s="40">
        <f t="shared" si="10"/>
        <v>0</v>
      </c>
      <c r="AS35" s="4" t="s">
        <v>323</v>
      </c>
      <c r="AT35" s="41">
        <f>VLOOKUP(I35,'Додаток 1 2023'!C:E,3,0)</f>
        <v>19283.34</v>
      </c>
      <c r="AU35" s="42">
        <f>IF($H35="неможливо визначити",VLOOKUP($G35,ВПО!$C:$H,3,0),VLOOKUP($H35,ВПО!$C:$H,3,0))</f>
        <v>436</v>
      </c>
      <c r="AV35" s="42">
        <f>IF($H35="неможливо визначити",VLOOKUP($G35,ВПО!$C:$H,4,0),VLOOKUP($H35,ВПО!$C:$H,4,0))</f>
        <v>389</v>
      </c>
      <c r="AW35" s="42">
        <f>IF($H35="неможливо визначити",VLOOKUP($G35,ВПО!$C:$H,5,0),VLOOKUP($H35,ВПО!$C:$H,5,0))</f>
        <v>3968</v>
      </c>
      <c r="AX35" s="42">
        <f>IF($H35="неможливо визначити",VLOOKUP($G35,ВПО!$C:$H,6,0),VLOOKUP($H35,ВПО!$C:$H,6,0))</f>
        <v>3964</v>
      </c>
      <c r="AY35" s="42">
        <f>IF($H35="неможливо визначити",VLOOKUP($G35,Демографія!$C:$I,5,0),VLOOKUP($H35,Демографія!$C:$I,5,0))</f>
        <v>7646</v>
      </c>
      <c r="AZ35" s="42">
        <f>IF($H35="неможливо визначити",VLOOKUP($G35,Демографія!$C:$I,6,0),VLOOKUP($H35,Демографія!$C:$I,6,0))</f>
        <v>7569</v>
      </c>
      <c r="BA35" s="42">
        <f>IF($H35="неможливо визначити",VLOOKUP($G35,Демографія!$C:$I,7,0),VLOOKUP($H35,Демографія!$C:$I,7,0))</f>
        <v>7424</v>
      </c>
      <c r="BB35" s="43" t="s">
        <v>93</v>
      </c>
      <c r="BC35" s="44" t="s">
        <v>94</v>
      </c>
      <c r="BD35" s="45" t="s">
        <v>324</v>
      </c>
      <c r="BE35" s="24"/>
      <c r="BF35" s="24"/>
      <c r="BG35" s="24"/>
      <c r="BH35" s="24"/>
      <c r="BI35" s="24"/>
    </row>
    <row r="36" spans="1:61" ht="15.75" customHeight="1" x14ac:dyDescent="0.2">
      <c r="A36" s="19">
        <v>31</v>
      </c>
      <c r="B36" s="20" t="s">
        <v>76</v>
      </c>
      <c r="C36" s="1" t="s">
        <v>325</v>
      </c>
      <c r="D36" s="1" t="s">
        <v>326</v>
      </c>
      <c r="E36" s="21" t="s">
        <v>79</v>
      </c>
      <c r="F36" s="22">
        <f>VLOOKUP($D36,КОАТТГ!$A:$E,3,0)</f>
        <v>4</v>
      </c>
      <c r="G36" s="22" t="str">
        <f>VLOOKUP($D36,КОАТТГ!$A:$E,2,0)</f>
        <v>UA63140130010025719</v>
      </c>
      <c r="H36" s="22" t="str">
        <f>IF(F36=3,G36,IF(F36&lt;3,"неможливо визначити",VLOOKUP(D36,КОАТТГ!A:E,5,0)))</f>
        <v>UA63140130000029212</v>
      </c>
      <c r="I36" s="22" t="str">
        <f>LEFT(VLOOKUP(H36,'Бюджетнів коди'!B:D,3,0),10)</f>
        <v>2050100000</v>
      </c>
      <c r="J36" s="1" t="s">
        <v>80</v>
      </c>
      <c r="K36" s="1" t="s">
        <v>212</v>
      </c>
      <c r="L36" s="1" t="s">
        <v>182</v>
      </c>
      <c r="M36" s="52" t="s">
        <v>183</v>
      </c>
      <c r="N36" s="1" t="s">
        <v>317</v>
      </c>
      <c r="O36" s="24" t="s">
        <v>318</v>
      </c>
      <c r="P36" s="24">
        <v>2023</v>
      </c>
      <c r="Q36" s="25" t="s">
        <v>87</v>
      </c>
      <c r="R36" s="26">
        <v>10248.659999999998</v>
      </c>
      <c r="S36" s="26">
        <v>10248.659999999998</v>
      </c>
      <c r="T36" s="27">
        <f t="shared" si="0"/>
        <v>1.7811694406878562E-2</v>
      </c>
      <c r="U36" s="26">
        <v>10248.659999999998</v>
      </c>
      <c r="V36" s="26">
        <v>10066.113999999998</v>
      </c>
      <c r="W36" s="26">
        <v>182.54599999999999</v>
      </c>
      <c r="X36" s="2"/>
      <c r="Y36" s="26"/>
      <c r="Z36" s="28">
        <f t="shared" si="1"/>
        <v>67.852498502323073</v>
      </c>
      <c r="AA36" s="29">
        <f>VLOOKUP(AB36,'Рівень потреб'!F:G,2,0)</f>
        <v>50</v>
      </c>
      <c r="AB36" s="30" t="str">
        <f>VLOOKUP(AC36,'Рівень потреб'!E:F,2,0)</f>
        <v>A</v>
      </c>
      <c r="AC36" s="46">
        <v>1</v>
      </c>
      <c r="AD36" s="32">
        <f t="shared" si="2"/>
        <v>4</v>
      </c>
      <c r="AE36" s="33">
        <f t="shared" si="3"/>
        <v>222.79695652173908</v>
      </c>
      <c r="AF36" s="34">
        <f t="shared" si="4"/>
        <v>8.4962646141855025</v>
      </c>
      <c r="AG36" s="35">
        <f t="shared" si="5"/>
        <v>5.0099610288386591</v>
      </c>
      <c r="AH36" s="36" t="s">
        <v>88</v>
      </c>
      <c r="AI36" s="36">
        <f t="shared" si="6"/>
        <v>5</v>
      </c>
      <c r="AJ36" s="37">
        <f t="shared" si="7"/>
        <v>0</v>
      </c>
      <c r="AK36" s="38">
        <f t="shared" si="8"/>
        <v>0.35623388813757123</v>
      </c>
      <c r="AL36" s="25" t="s">
        <v>106</v>
      </c>
      <c r="AM36" s="39"/>
      <c r="AN36" s="39"/>
      <c r="AO36" s="3">
        <v>46</v>
      </c>
      <c r="AP36" s="40">
        <f t="shared" si="9"/>
        <v>46</v>
      </c>
      <c r="AQ36" s="40">
        <v>26</v>
      </c>
      <c r="AR36" s="40">
        <f t="shared" si="10"/>
        <v>26</v>
      </c>
      <c r="AS36" s="4" t="s">
        <v>327</v>
      </c>
      <c r="AT36" s="41">
        <f>VLOOKUP(I36,'Додаток 1 2023'!C:E,3,0)</f>
        <v>19283.34</v>
      </c>
      <c r="AU36" s="42">
        <f>IF($H36="неможливо визначити",VLOOKUP($G36,ВПО!$C:$H,3,0),VLOOKUP($H36,ВПО!$C:$H,3,0))</f>
        <v>436</v>
      </c>
      <c r="AV36" s="42">
        <f>IF($H36="неможливо визначити",VLOOKUP($G36,ВПО!$C:$H,4,0),VLOOKUP($H36,ВПО!$C:$H,4,0))</f>
        <v>389</v>
      </c>
      <c r="AW36" s="42">
        <f>IF($H36="неможливо визначити",VLOOKUP($G36,ВПО!$C:$H,5,0),VLOOKUP($H36,ВПО!$C:$H,5,0))</f>
        <v>3968</v>
      </c>
      <c r="AX36" s="42">
        <f>IF($H36="неможливо визначити",VLOOKUP($G36,ВПО!$C:$H,6,0),VLOOKUP($H36,ВПО!$C:$H,6,0))</f>
        <v>3964</v>
      </c>
      <c r="AY36" s="42">
        <f>IF($H36="неможливо визначити",VLOOKUP($G36,Демографія!$C:$I,5,0),VLOOKUP($H36,Демографія!$C:$I,5,0))</f>
        <v>7646</v>
      </c>
      <c r="AZ36" s="42">
        <f>IF($H36="неможливо визначити",VLOOKUP($G36,Демографія!$C:$I,6,0),VLOOKUP($H36,Демографія!$C:$I,6,0))</f>
        <v>7569</v>
      </c>
      <c r="BA36" s="42">
        <f>IF($H36="неможливо визначити",VLOOKUP($G36,Демографія!$C:$I,7,0),VLOOKUP($H36,Демографія!$C:$I,7,0))</f>
        <v>7424</v>
      </c>
      <c r="BB36" s="43" t="s">
        <v>93</v>
      </c>
      <c r="BC36" s="44" t="s">
        <v>221</v>
      </c>
      <c r="BD36" s="45" t="s">
        <v>328</v>
      </c>
      <c r="BE36" s="24"/>
      <c r="BF36" s="24"/>
      <c r="BG36" s="24"/>
      <c r="BH36" s="24"/>
      <c r="BI36" s="24"/>
    </row>
    <row r="37" spans="1:61" ht="15.75" customHeight="1" x14ac:dyDescent="0.2">
      <c r="A37" s="19">
        <v>32</v>
      </c>
      <c r="B37" s="20" t="s">
        <v>76</v>
      </c>
      <c r="C37" s="1" t="s">
        <v>329</v>
      </c>
      <c r="D37" s="1" t="s">
        <v>330</v>
      </c>
      <c r="E37" s="21" t="s">
        <v>79</v>
      </c>
      <c r="F37" s="22">
        <f>VLOOKUP($D37,КОАТТГ!$A:$E,3,0)</f>
        <v>1</v>
      </c>
      <c r="G37" s="22" t="str">
        <f>VLOOKUP($D37,КОАТТГ!$A:$E,2,0)</f>
        <v>UA32000000000030281</v>
      </c>
      <c r="H37" s="22" t="s">
        <v>233</v>
      </c>
      <c r="I37" s="22" t="str">
        <f>LEFT(VLOOKUP(H37,'Бюджетнів коди'!B:D,3,0),10)</f>
        <v>1054600000</v>
      </c>
      <c r="J37" s="1" t="s">
        <v>80</v>
      </c>
      <c r="K37" s="1" t="s">
        <v>81</v>
      </c>
      <c r="L37" s="1" t="s">
        <v>101</v>
      </c>
      <c r="M37" s="39" t="s">
        <v>102</v>
      </c>
      <c r="N37" s="1" t="s">
        <v>235</v>
      </c>
      <c r="O37" s="24" t="s">
        <v>236</v>
      </c>
      <c r="P37" s="24">
        <v>2023</v>
      </c>
      <c r="Q37" s="25" t="s">
        <v>87</v>
      </c>
      <c r="R37" s="26">
        <v>5641.57</v>
      </c>
      <c r="S37" s="26">
        <v>5442.57</v>
      </c>
      <c r="T37" s="27">
        <f t="shared" si="0"/>
        <v>0</v>
      </c>
      <c r="U37" s="26">
        <v>5442.57</v>
      </c>
      <c r="V37" s="26">
        <v>5442.57</v>
      </c>
      <c r="W37" s="26">
        <v>0</v>
      </c>
      <c r="X37" s="2"/>
      <c r="Y37" s="26"/>
      <c r="Z37" s="28">
        <f t="shared" si="1"/>
        <v>67.844379794936998</v>
      </c>
      <c r="AA37" s="29">
        <f>VLOOKUP(AB37,'Рівень потреб'!F:G,2,0)</f>
        <v>50</v>
      </c>
      <c r="AB37" s="30" t="str">
        <f>VLOOKUP(AC37,'Рівень потреб'!E:F,2,0)</f>
        <v>A</v>
      </c>
      <c r="AC37" s="46">
        <v>1</v>
      </c>
      <c r="AD37" s="32">
        <f t="shared" si="2"/>
        <v>4</v>
      </c>
      <c r="AE37" s="33">
        <f t="shared" si="3"/>
        <v>66.371411764705883</v>
      </c>
      <c r="AF37" s="34">
        <f t="shared" si="4"/>
        <v>6.8443797949369882</v>
      </c>
      <c r="AG37" s="35">
        <f t="shared" si="5"/>
        <v>9.4149872135013641</v>
      </c>
      <c r="AH37" s="36" t="s">
        <v>88</v>
      </c>
      <c r="AI37" s="36">
        <f t="shared" si="6"/>
        <v>5</v>
      </c>
      <c r="AJ37" s="37">
        <f t="shared" si="7"/>
        <v>2</v>
      </c>
      <c r="AK37" s="38">
        <f t="shared" si="8"/>
        <v>0</v>
      </c>
      <c r="AL37" s="25" t="s">
        <v>89</v>
      </c>
      <c r="AM37" s="1"/>
      <c r="AN37" s="39" t="s">
        <v>331</v>
      </c>
      <c r="AO37" s="3">
        <v>85</v>
      </c>
      <c r="AP37" s="40">
        <f t="shared" si="9"/>
        <v>85</v>
      </c>
      <c r="AQ37" s="40">
        <v>10</v>
      </c>
      <c r="AR37" s="40">
        <f t="shared" si="10"/>
        <v>10</v>
      </c>
      <c r="AS37" s="4">
        <v>30</v>
      </c>
      <c r="AT37" s="41">
        <f>VLOOKUP(I37,'Додаток 1 2023'!C:E,3,0)</f>
        <v>511007.84600000002</v>
      </c>
      <c r="AU37" s="42">
        <f>IF($H37="неможливо визначити",VLOOKUP($G37,ВПО!$C:$H,3,0),VLOOKUP($H37,ВПО!$C:$H,3,0))</f>
        <v>17012</v>
      </c>
      <c r="AV37" s="42">
        <f>IF($H37="неможливо визначити",VLOOKUP($G37,ВПО!$C:$H,4,0),VLOOKUP($H37,ВПО!$C:$H,4,0))</f>
        <v>10402</v>
      </c>
      <c r="AW37" s="42">
        <f>IF($H37="неможливо визначити",VLOOKUP($G37,ВПО!$C:$H,5,0),VLOOKUP($H37,ВПО!$C:$H,5,0))</f>
        <v>29319</v>
      </c>
      <c r="AX37" s="42">
        <f>IF($H37="неможливо визначити",VLOOKUP($G37,ВПО!$C:$H,6,0),VLOOKUP($H37,ВПО!$C:$H,6,0))</f>
        <v>29288</v>
      </c>
      <c r="AY37" s="42">
        <f>IF($H37="неможливо визначити",VLOOKUP($G37,Демографія!$C:$I,5,0),VLOOKUP($H37,Демографія!$C:$I,5,0))</f>
        <v>67188</v>
      </c>
      <c r="AZ37" s="42">
        <f>IF($H37="неможливо визначити",VLOOKUP($G37,Демографія!$C:$I,6,0),VLOOKUP($H37,Демографія!$C:$I,6,0))</f>
        <v>69962</v>
      </c>
      <c r="BA37" s="42">
        <f>IF($H37="неможливо визначити",VLOOKUP($G37,Демографія!$C:$I,7,0),VLOOKUP($H37,Демографія!$C:$I,7,0))</f>
        <v>73162</v>
      </c>
      <c r="BB37" s="47" t="s">
        <v>93</v>
      </c>
      <c r="BC37" s="44" t="s">
        <v>94</v>
      </c>
      <c r="BD37" s="24" t="s">
        <v>332</v>
      </c>
      <c r="BE37" s="24" t="s">
        <v>96</v>
      </c>
      <c r="BF37" s="24" t="s">
        <v>96</v>
      </c>
      <c r="BG37" s="24" t="s">
        <v>96</v>
      </c>
      <c r="BH37" s="24" t="s">
        <v>96</v>
      </c>
      <c r="BI37" s="24"/>
    </row>
    <row r="38" spans="1:61" ht="15.75" customHeight="1" x14ac:dyDescent="0.2">
      <c r="A38" s="19">
        <v>33</v>
      </c>
      <c r="B38" s="20" t="s">
        <v>76</v>
      </c>
      <c r="C38" s="1" t="s">
        <v>333</v>
      </c>
      <c r="D38" s="1" t="s">
        <v>334</v>
      </c>
      <c r="E38" s="21" t="s">
        <v>79</v>
      </c>
      <c r="F38" s="22">
        <f>VLOOKUP($D38,КОАТТГ!$A:$E,3,0)</f>
        <v>1</v>
      </c>
      <c r="G38" s="22" t="str">
        <f>VLOOKUP($D38,КОАТТГ!$A:$E,2,0)</f>
        <v>UA32000000000030281</v>
      </c>
      <c r="H38" s="22" t="s">
        <v>233</v>
      </c>
      <c r="I38" s="22" t="str">
        <f>LEFT(VLOOKUP(H38,'Бюджетнів коди'!B:D,3,0),10)</f>
        <v>1054600000</v>
      </c>
      <c r="J38" s="1" t="s">
        <v>80</v>
      </c>
      <c r="K38" s="1" t="s">
        <v>81</v>
      </c>
      <c r="L38" s="1" t="s">
        <v>234</v>
      </c>
      <c r="M38" s="39" t="s">
        <v>102</v>
      </c>
      <c r="N38" s="1" t="s">
        <v>335</v>
      </c>
      <c r="O38" s="24" t="s">
        <v>236</v>
      </c>
      <c r="P38" s="24">
        <v>2023</v>
      </c>
      <c r="Q38" s="25" t="s">
        <v>87</v>
      </c>
      <c r="R38" s="26">
        <v>11065.963</v>
      </c>
      <c r="S38" s="26">
        <v>10805.963</v>
      </c>
      <c r="T38" s="27">
        <f t="shared" si="0"/>
        <v>0</v>
      </c>
      <c r="U38" s="26">
        <v>10805.963</v>
      </c>
      <c r="V38" s="26">
        <v>10805.963</v>
      </c>
      <c r="W38" s="26">
        <v>0</v>
      </c>
      <c r="X38" s="2"/>
      <c r="Y38" s="26"/>
      <c r="Z38" s="28">
        <f t="shared" si="1"/>
        <v>67.844379794936998</v>
      </c>
      <c r="AA38" s="29">
        <f>VLOOKUP(AB38,'Рівень потреб'!F:G,2,0)</f>
        <v>50</v>
      </c>
      <c r="AB38" s="30" t="str">
        <f>VLOOKUP(AC38,'Рівень потреб'!E:F,2,0)</f>
        <v>A</v>
      </c>
      <c r="AC38" s="46">
        <v>1</v>
      </c>
      <c r="AD38" s="32">
        <f t="shared" si="2"/>
        <v>4</v>
      </c>
      <c r="AE38" s="33">
        <f t="shared" si="3"/>
        <v>51.710107476635514</v>
      </c>
      <c r="AF38" s="34">
        <f t="shared" si="4"/>
        <v>6.8443797949369882</v>
      </c>
      <c r="AG38" s="35">
        <f t="shared" si="5"/>
        <v>9.4149872135013641</v>
      </c>
      <c r="AH38" s="36" t="s">
        <v>88</v>
      </c>
      <c r="AI38" s="36">
        <f t="shared" si="6"/>
        <v>5</v>
      </c>
      <c r="AJ38" s="37">
        <f t="shared" si="7"/>
        <v>2</v>
      </c>
      <c r="AK38" s="38">
        <f t="shared" si="8"/>
        <v>0</v>
      </c>
      <c r="AL38" s="25" t="s">
        <v>89</v>
      </c>
      <c r="AM38" s="1"/>
      <c r="AN38" s="56" t="s">
        <v>336</v>
      </c>
      <c r="AO38" s="3">
        <v>214</v>
      </c>
      <c r="AP38" s="40">
        <f t="shared" si="9"/>
        <v>214</v>
      </c>
      <c r="AQ38" s="40">
        <v>14</v>
      </c>
      <c r="AR38" s="40">
        <f t="shared" si="10"/>
        <v>14</v>
      </c>
      <c r="AS38" s="4">
        <v>80</v>
      </c>
      <c r="AT38" s="41">
        <f>VLOOKUP(I38,'Додаток 1 2023'!C:E,3,0)</f>
        <v>511007.84600000002</v>
      </c>
      <c r="AU38" s="42">
        <f>IF($H38="неможливо визначити",VLOOKUP($G38,ВПО!$C:$H,3,0),VLOOKUP($H38,ВПО!$C:$H,3,0))</f>
        <v>17012</v>
      </c>
      <c r="AV38" s="42">
        <f>IF($H38="неможливо визначити",VLOOKUP($G38,ВПО!$C:$H,4,0),VLOOKUP($H38,ВПО!$C:$H,4,0))</f>
        <v>10402</v>
      </c>
      <c r="AW38" s="42">
        <f>IF($H38="неможливо визначити",VLOOKUP($G38,ВПО!$C:$H,5,0),VLOOKUP($H38,ВПО!$C:$H,5,0))</f>
        <v>29319</v>
      </c>
      <c r="AX38" s="42">
        <f>IF($H38="неможливо визначити",VLOOKUP($G38,ВПО!$C:$H,6,0),VLOOKUP($H38,ВПО!$C:$H,6,0))</f>
        <v>29288</v>
      </c>
      <c r="AY38" s="42">
        <f>IF($H38="неможливо визначити",VLOOKUP($G38,Демографія!$C:$I,5,0),VLOOKUP($H38,Демографія!$C:$I,5,0))</f>
        <v>67188</v>
      </c>
      <c r="AZ38" s="42">
        <f>IF($H38="неможливо визначити",VLOOKUP($G38,Демографія!$C:$I,6,0),VLOOKUP($H38,Демографія!$C:$I,6,0))</f>
        <v>69962</v>
      </c>
      <c r="BA38" s="42">
        <f>IF($H38="неможливо визначити",VLOOKUP($G38,Демографія!$C:$I,7,0),VLOOKUP($H38,Демографія!$C:$I,7,0))</f>
        <v>73162</v>
      </c>
      <c r="BB38" s="47" t="s">
        <v>93</v>
      </c>
      <c r="BC38" s="44" t="s">
        <v>94</v>
      </c>
      <c r="BD38" s="24" t="s">
        <v>337</v>
      </c>
      <c r="BE38" s="24" t="s">
        <v>96</v>
      </c>
      <c r="BF38" s="24" t="s">
        <v>96</v>
      </c>
      <c r="BG38" s="24" t="s">
        <v>96</v>
      </c>
      <c r="BH38" s="24" t="s">
        <v>96</v>
      </c>
      <c r="BI38" s="24"/>
    </row>
    <row r="39" spans="1:61" ht="15.75" customHeight="1" x14ac:dyDescent="0.2">
      <c r="A39" s="19">
        <v>34</v>
      </c>
      <c r="B39" s="20" t="s">
        <v>76</v>
      </c>
      <c r="C39" s="1" t="s">
        <v>338</v>
      </c>
      <c r="D39" s="1" t="s">
        <v>339</v>
      </c>
      <c r="E39" s="21" t="s">
        <v>79</v>
      </c>
      <c r="F39" s="22">
        <f>VLOOKUP($D39,КОАТТГ!$A:$E,3,0)</f>
        <v>1</v>
      </c>
      <c r="G39" s="22" t="str">
        <f>VLOOKUP($D39,КОАТТГ!$A:$E,2,0)</f>
        <v>UA32000000000030281</v>
      </c>
      <c r="H39" s="22" t="s">
        <v>233</v>
      </c>
      <c r="I39" s="22" t="str">
        <f>LEFT(VLOOKUP(H39,'Бюджетнів коди'!B:D,3,0),10)</f>
        <v>1054600000</v>
      </c>
      <c r="J39" s="1" t="s">
        <v>80</v>
      </c>
      <c r="K39" s="1" t="s">
        <v>81</v>
      </c>
      <c r="L39" s="1" t="s">
        <v>234</v>
      </c>
      <c r="M39" s="39" t="s">
        <v>102</v>
      </c>
      <c r="N39" s="1" t="s">
        <v>235</v>
      </c>
      <c r="O39" s="24" t="s">
        <v>236</v>
      </c>
      <c r="P39" s="24">
        <v>2023</v>
      </c>
      <c r="Q39" s="25" t="s">
        <v>87</v>
      </c>
      <c r="R39" s="26">
        <v>21296.7</v>
      </c>
      <c r="S39" s="26">
        <v>21046.7</v>
      </c>
      <c r="T39" s="27">
        <f t="shared" si="0"/>
        <v>0</v>
      </c>
      <c r="U39" s="26">
        <v>21046.7</v>
      </c>
      <c r="V39" s="26">
        <v>21046.7</v>
      </c>
      <c r="W39" s="26">
        <v>0</v>
      </c>
      <c r="X39" s="2"/>
      <c r="Y39" s="26"/>
      <c r="Z39" s="28">
        <f t="shared" si="1"/>
        <v>67.844379794936998</v>
      </c>
      <c r="AA39" s="29">
        <f>VLOOKUP(AB39,'Рівень потреб'!F:G,2,0)</f>
        <v>50</v>
      </c>
      <c r="AB39" s="30" t="str">
        <f>VLOOKUP(AC39,'Рівень потреб'!E:F,2,0)</f>
        <v>A</v>
      </c>
      <c r="AC39" s="46">
        <v>1</v>
      </c>
      <c r="AD39" s="32">
        <f t="shared" si="2"/>
        <v>4</v>
      </c>
      <c r="AE39" s="33">
        <f t="shared" si="3"/>
        <v>99.054418604651161</v>
      </c>
      <c r="AF39" s="34">
        <f t="shared" si="4"/>
        <v>6.8443797949369882</v>
      </c>
      <c r="AG39" s="35">
        <f t="shared" si="5"/>
        <v>9.4149872135013641</v>
      </c>
      <c r="AH39" s="36" t="s">
        <v>88</v>
      </c>
      <c r="AI39" s="36">
        <f t="shared" si="6"/>
        <v>5</v>
      </c>
      <c r="AJ39" s="37">
        <f t="shared" si="7"/>
        <v>2</v>
      </c>
      <c r="AK39" s="38">
        <f t="shared" si="8"/>
        <v>0</v>
      </c>
      <c r="AL39" s="25" t="s">
        <v>89</v>
      </c>
      <c r="AM39" s="1"/>
      <c r="AN39" s="39" t="s">
        <v>340</v>
      </c>
      <c r="AO39" s="3">
        <v>215</v>
      </c>
      <c r="AP39" s="40">
        <f t="shared" si="9"/>
        <v>215</v>
      </c>
      <c r="AQ39" s="40">
        <v>23</v>
      </c>
      <c r="AR39" s="40">
        <f t="shared" si="10"/>
        <v>23</v>
      </c>
      <c r="AS39" s="4">
        <v>64</v>
      </c>
      <c r="AT39" s="41">
        <f>VLOOKUP(I39,'Додаток 1 2023'!C:E,3,0)</f>
        <v>511007.84600000002</v>
      </c>
      <c r="AU39" s="42">
        <f>IF($H39="неможливо визначити",VLOOKUP($G39,ВПО!$C:$H,3,0),VLOOKUP($H39,ВПО!$C:$H,3,0))</f>
        <v>17012</v>
      </c>
      <c r="AV39" s="42">
        <f>IF($H39="неможливо визначити",VLOOKUP($G39,ВПО!$C:$H,4,0),VLOOKUP($H39,ВПО!$C:$H,4,0))</f>
        <v>10402</v>
      </c>
      <c r="AW39" s="42">
        <f>IF($H39="неможливо визначити",VLOOKUP($G39,ВПО!$C:$H,5,0),VLOOKUP($H39,ВПО!$C:$H,5,0))</f>
        <v>29319</v>
      </c>
      <c r="AX39" s="42">
        <f>IF($H39="неможливо визначити",VLOOKUP($G39,ВПО!$C:$H,6,0),VLOOKUP($H39,ВПО!$C:$H,6,0))</f>
        <v>29288</v>
      </c>
      <c r="AY39" s="42">
        <f>IF($H39="неможливо визначити",VLOOKUP($G39,Демографія!$C:$I,5,0),VLOOKUP($H39,Демографія!$C:$I,5,0))</f>
        <v>67188</v>
      </c>
      <c r="AZ39" s="42">
        <f>IF($H39="неможливо визначити",VLOOKUP($G39,Демографія!$C:$I,6,0),VLOOKUP($H39,Демографія!$C:$I,6,0))</f>
        <v>69962</v>
      </c>
      <c r="BA39" s="42">
        <f>IF($H39="неможливо визначити",VLOOKUP($G39,Демографія!$C:$I,7,0),VLOOKUP($H39,Демографія!$C:$I,7,0))</f>
        <v>73162</v>
      </c>
      <c r="BB39" s="47" t="s">
        <v>93</v>
      </c>
      <c r="BC39" s="44" t="s">
        <v>94</v>
      </c>
      <c r="BD39" s="24" t="s">
        <v>341</v>
      </c>
      <c r="BE39" s="24" t="s">
        <v>96</v>
      </c>
      <c r="BF39" s="24" t="s">
        <v>96</v>
      </c>
      <c r="BG39" s="24" t="s">
        <v>96</v>
      </c>
      <c r="BH39" s="24" t="s">
        <v>96</v>
      </c>
      <c r="BI39" s="24"/>
    </row>
    <row r="40" spans="1:61" ht="15.75" customHeight="1" x14ac:dyDescent="0.2">
      <c r="A40" s="19">
        <v>35</v>
      </c>
      <c r="B40" s="20" t="s">
        <v>76</v>
      </c>
      <c r="C40" s="1" t="s">
        <v>342</v>
      </c>
      <c r="D40" s="1" t="s">
        <v>343</v>
      </c>
      <c r="E40" s="21" t="s">
        <v>79</v>
      </c>
      <c r="F40" s="22">
        <f>VLOOKUP($D40,КОАТТГ!$A:$E,3,0)</f>
        <v>1</v>
      </c>
      <c r="G40" s="22" t="str">
        <f>VLOOKUP($D40,КОАТТГ!$A:$E,2,0)</f>
        <v>UA32000000000030281</v>
      </c>
      <c r="H40" s="22" t="s">
        <v>233</v>
      </c>
      <c r="I40" s="22" t="str">
        <f>LEFT(VLOOKUP(H40,'Бюджетнів коди'!B:D,3,0),10)</f>
        <v>1054600000</v>
      </c>
      <c r="J40" s="1" t="s">
        <v>80</v>
      </c>
      <c r="K40" s="1" t="s">
        <v>81</v>
      </c>
      <c r="L40" s="1" t="s">
        <v>234</v>
      </c>
      <c r="M40" s="39" t="s">
        <v>102</v>
      </c>
      <c r="N40" s="1" t="s">
        <v>235</v>
      </c>
      <c r="O40" s="24" t="s">
        <v>236</v>
      </c>
      <c r="P40" s="24" t="s">
        <v>86</v>
      </c>
      <c r="Q40" s="25" t="s">
        <v>87</v>
      </c>
      <c r="R40" s="26">
        <v>42041.245000000003</v>
      </c>
      <c r="S40" s="26">
        <v>41441.245000000003</v>
      </c>
      <c r="T40" s="27">
        <f t="shared" si="0"/>
        <v>0</v>
      </c>
      <c r="U40" s="26">
        <v>20000</v>
      </c>
      <c r="V40" s="26">
        <v>20000</v>
      </c>
      <c r="W40" s="26">
        <v>0</v>
      </c>
      <c r="X40" s="2"/>
      <c r="Y40" s="26"/>
      <c r="Z40" s="28">
        <f t="shared" si="1"/>
        <v>67.844379794936998</v>
      </c>
      <c r="AA40" s="29">
        <f>VLOOKUP(AB40,'Рівень потреб'!F:G,2,0)</f>
        <v>50</v>
      </c>
      <c r="AB40" s="30" t="str">
        <f>VLOOKUP(AC40,'Рівень потреб'!E:F,2,0)</f>
        <v>A</v>
      </c>
      <c r="AC40" s="46">
        <v>1</v>
      </c>
      <c r="AD40" s="32">
        <f t="shared" si="2"/>
        <v>4</v>
      </c>
      <c r="AE40" s="33">
        <f t="shared" si="3"/>
        <v>232.27207182320444</v>
      </c>
      <c r="AF40" s="34">
        <f t="shared" si="4"/>
        <v>6.8443797949369882</v>
      </c>
      <c r="AG40" s="35">
        <f t="shared" si="5"/>
        <v>9.4149872135013641</v>
      </c>
      <c r="AH40" s="36" t="s">
        <v>88</v>
      </c>
      <c r="AI40" s="36">
        <f t="shared" si="6"/>
        <v>5</v>
      </c>
      <c r="AJ40" s="37">
        <f t="shared" si="7"/>
        <v>2</v>
      </c>
      <c r="AK40" s="38">
        <f t="shared" si="8"/>
        <v>0</v>
      </c>
      <c r="AL40" s="25" t="s">
        <v>89</v>
      </c>
      <c r="AM40" s="1"/>
      <c r="AN40" s="39" t="s">
        <v>344</v>
      </c>
      <c r="AO40" s="3">
        <v>181</v>
      </c>
      <c r="AP40" s="40">
        <f t="shared" si="9"/>
        <v>181</v>
      </c>
      <c r="AQ40" s="40">
        <v>16</v>
      </c>
      <c r="AR40" s="40">
        <f t="shared" si="10"/>
        <v>16</v>
      </c>
      <c r="AS40" s="4">
        <v>66</v>
      </c>
      <c r="AT40" s="41">
        <f>VLOOKUP(I40,'Додаток 1 2023'!C:E,3,0)</f>
        <v>511007.84600000002</v>
      </c>
      <c r="AU40" s="42">
        <f>IF($H40="неможливо визначити",VLOOKUP($G40,ВПО!$C:$H,3,0),VLOOKUP($H40,ВПО!$C:$H,3,0))</f>
        <v>17012</v>
      </c>
      <c r="AV40" s="42">
        <f>IF($H40="неможливо визначити",VLOOKUP($G40,ВПО!$C:$H,4,0),VLOOKUP($H40,ВПО!$C:$H,4,0))</f>
        <v>10402</v>
      </c>
      <c r="AW40" s="42">
        <f>IF($H40="неможливо визначити",VLOOKUP($G40,ВПО!$C:$H,5,0),VLOOKUP($H40,ВПО!$C:$H,5,0))</f>
        <v>29319</v>
      </c>
      <c r="AX40" s="42">
        <f>IF($H40="неможливо визначити",VLOOKUP($G40,ВПО!$C:$H,6,0),VLOOKUP($H40,ВПО!$C:$H,6,0))</f>
        <v>29288</v>
      </c>
      <c r="AY40" s="42">
        <f>IF($H40="неможливо визначити",VLOOKUP($G40,Демографія!$C:$I,5,0),VLOOKUP($H40,Демографія!$C:$I,5,0))</f>
        <v>67188</v>
      </c>
      <c r="AZ40" s="42">
        <f>IF($H40="неможливо визначити",VLOOKUP($G40,Демографія!$C:$I,6,0),VLOOKUP($H40,Демографія!$C:$I,6,0))</f>
        <v>69962</v>
      </c>
      <c r="BA40" s="42">
        <f>IF($H40="неможливо визначити",VLOOKUP($G40,Демографія!$C:$I,7,0),VLOOKUP($H40,Демографія!$C:$I,7,0))</f>
        <v>73162</v>
      </c>
      <c r="BB40" s="47" t="s">
        <v>93</v>
      </c>
      <c r="BC40" s="44" t="s">
        <v>94</v>
      </c>
      <c r="BD40" s="24" t="s">
        <v>345</v>
      </c>
      <c r="BE40" s="24" t="s">
        <v>96</v>
      </c>
      <c r="BF40" s="24" t="s">
        <v>96</v>
      </c>
      <c r="BG40" s="24" t="s">
        <v>96</v>
      </c>
      <c r="BH40" s="24" t="s">
        <v>96</v>
      </c>
      <c r="BI40" s="24"/>
    </row>
    <row r="41" spans="1:61" ht="15.75" customHeight="1" x14ac:dyDescent="0.2">
      <c r="A41" s="19">
        <v>36</v>
      </c>
      <c r="B41" s="20" t="s">
        <v>76</v>
      </c>
      <c r="C41" s="1" t="s">
        <v>346</v>
      </c>
      <c r="D41" s="1" t="s">
        <v>347</v>
      </c>
      <c r="E41" s="21" t="s">
        <v>79</v>
      </c>
      <c r="F41" s="22">
        <f>VLOOKUP($D41,КОАТТГ!$A:$E,3,0)</f>
        <v>1</v>
      </c>
      <c r="G41" s="22" t="str">
        <f>VLOOKUP($D41,КОАТТГ!$A:$E,2,0)</f>
        <v>UA32000000000030281</v>
      </c>
      <c r="H41" s="22" t="s">
        <v>233</v>
      </c>
      <c r="I41" s="22" t="str">
        <f>LEFT(VLOOKUP(H41,'Бюджетнів коди'!B:D,3,0),10)</f>
        <v>1054600000</v>
      </c>
      <c r="J41" s="1" t="s">
        <v>80</v>
      </c>
      <c r="K41" s="1" t="s">
        <v>81</v>
      </c>
      <c r="L41" s="1" t="s">
        <v>234</v>
      </c>
      <c r="M41" s="39" t="s">
        <v>102</v>
      </c>
      <c r="N41" s="1" t="s">
        <v>235</v>
      </c>
      <c r="O41" s="24" t="s">
        <v>236</v>
      </c>
      <c r="P41" s="24">
        <v>2023</v>
      </c>
      <c r="Q41" s="25" t="s">
        <v>87</v>
      </c>
      <c r="R41" s="26">
        <v>36703.938000000002</v>
      </c>
      <c r="S41" s="26">
        <v>36203.938000000002</v>
      </c>
      <c r="T41" s="27">
        <f t="shared" si="0"/>
        <v>0</v>
      </c>
      <c r="U41" s="26">
        <v>36203.938000000002</v>
      </c>
      <c r="V41" s="26">
        <v>36203.938000000002</v>
      </c>
      <c r="W41" s="26">
        <v>0</v>
      </c>
      <c r="X41" s="2"/>
      <c r="Y41" s="26"/>
      <c r="Z41" s="28">
        <f t="shared" si="1"/>
        <v>67.844379794936998</v>
      </c>
      <c r="AA41" s="29">
        <f>VLOOKUP(AB41,'Рівень потреб'!F:G,2,0)</f>
        <v>50</v>
      </c>
      <c r="AB41" s="30" t="str">
        <f>VLOOKUP(AC41,'Рівень потреб'!E:F,2,0)</f>
        <v>A</v>
      </c>
      <c r="AC41" s="46">
        <v>1</v>
      </c>
      <c r="AD41" s="32">
        <f t="shared" si="2"/>
        <v>4</v>
      </c>
      <c r="AE41" s="33">
        <f t="shared" si="3"/>
        <v>160.98218421052633</v>
      </c>
      <c r="AF41" s="34">
        <f t="shared" si="4"/>
        <v>6.8443797949369882</v>
      </c>
      <c r="AG41" s="35">
        <f t="shared" si="5"/>
        <v>9.4149872135013641</v>
      </c>
      <c r="AH41" s="36" t="s">
        <v>88</v>
      </c>
      <c r="AI41" s="36">
        <f t="shared" si="6"/>
        <v>5</v>
      </c>
      <c r="AJ41" s="37">
        <f t="shared" si="7"/>
        <v>2</v>
      </c>
      <c r="AK41" s="38">
        <f t="shared" si="8"/>
        <v>0</v>
      </c>
      <c r="AL41" s="25" t="s">
        <v>89</v>
      </c>
      <c r="AM41" s="1"/>
      <c r="AN41" s="57" t="s">
        <v>348</v>
      </c>
      <c r="AO41" s="3">
        <v>228</v>
      </c>
      <c r="AP41" s="40">
        <f t="shared" si="9"/>
        <v>228</v>
      </c>
      <c r="AQ41" s="40">
        <v>30</v>
      </c>
      <c r="AR41" s="40">
        <f t="shared" si="10"/>
        <v>30</v>
      </c>
      <c r="AS41" s="4">
        <v>79</v>
      </c>
      <c r="AT41" s="41">
        <f>VLOOKUP(I41,'Додаток 1 2023'!C:E,3,0)</f>
        <v>511007.84600000002</v>
      </c>
      <c r="AU41" s="42">
        <f>IF($H41="неможливо визначити",VLOOKUP($G41,ВПО!$C:$H,3,0),VLOOKUP($H41,ВПО!$C:$H,3,0))</f>
        <v>17012</v>
      </c>
      <c r="AV41" s="42">
        <f>IF($H41="неможливо визначити",VLOOKUP($G41,ВПО!$C:$H,4,0),VLOOKUP($H41,ВПО!$C:$H,4,0))</f>
        <v>10402</v>
      </c>
      <c r="AW41" s="42">
        <f>IF($H41="неможливо визначити",VLOOKUP($G41,ВПО!$C:$H,5,0),VLOOKUP($H41,ВПО!$C:$H,5,0))</f>
        <v>29319</v>
      </c>
      <c r="AX41" s="42">
        <f>IF($H41="неможливо визначити",VLOOKUP($G41,ВПО!$C:$H,6,0),VLOOKUP($H41,ВПО!$C:$H,6,0))</f>
        <v>29288</v>
      </c>
      <c r="AY41" s="42">
        <f>IF($H41="неможливо визначити",VLOOKUP($G41,Демографія!$C:$I,5,0),VLOOKUP($H41,Демографія!$C:$I,5,0))</f>
        <v>67188</v>
      </c>
      <c r="AZ41" s="42">
        <f>IF($H41="неможливо визначити",VLOOKUP($G41,Демографія!$C:$I,6,0),VLOOKUP($H41,Демографія!$C:$I,6,0))</f>
        <v>69962</v>
      </c>
      <c r="BA41" s="42">
        <f>IF($H41="неможливо визначити",VLOOKUP($G41,Демографія!$C:$I,7,0),VLOOKUP($H41,Демографія!$C:$I,7,0))</f>
        <v>73162</v>
      </c>
      <c r="BB41" s="47" t="s">
        <v>93</v>
      </c>
      <c r="BC41" s="44" t="s">
        <v>94</v>
      </c>
      <c r="BD41" s="24" t="s">
        <v>349</v>
      </c>
      <c r="BE41" s="24" t="s">
        <v>96</v>
      </c>
      <c r="BF41" s="24" t="s">
        <v>96</v>
      </c>
      <c r="BG41" s="24" t="s">
        <v>96</v>
      </c>
      <c r="BH41" s="24" t="s">
        <v>96</v>
      </c>
      <c r="BI41" s="24"/>
    </row>
    <row r="42" spans="1:61" ht="15.75" customHeight="1" x14ac:dyDescent="0.2">
      <c r="A42" s="19">
        <v>37</v>
      </c>
      <c r="B42" s="20" t="s">
        <v>76</v>
      </c>
      <c r="C42" s="1" t="s">
        <v>350</v>
      </c>
      <c r="D42" s="1" t="s">
        <v>351</v>
      </c>
      <c r="E42" s="21" t="s">
        <v>79</v>
      </c>
      <c r="F42" s="22">
        <f>VLOOKUP($D42,КОАТТГ!$A:$E,3,0)</f>
        <v>1</v>
      </c>
      <c r="G42" s="22" t="str">
        <f>VLOOKUP($D42,КОАТТГ!$A:$E,2,0)</f>
        <v>UA32000000000030281</v>
      </c>
      <c r="H42" s="22" t="s">
        <v>233</v>
      </c>
      <c r="I42" s="22" t="str">
        <f>LEFT(VLOOKUP(H42,'Бюджетнів коди'!B:D,3,0),10)</f>
        <v>1054600000</v>
      </c>
      <c r="J42" s="1" t="s">
        <v>80</v>
      </c>
      <c r="K42" s="1" t="s">
        <v>81</v>
      </c>
      <c r="L42" s="1" t="s">
        <v>234</v>
      </c>
      <c r="M42" s="39" t="s">
        <v>102</v>
      </c>
      <c r="N42" s="1" t="s">
        <v>352</v>
      </c>
      <c r="O42" s="24" t="s">
        <v>353</v>
      </c>
      <c r="P42" s="24">
        <v>2023</v>
      </c>
      <c r="Q42" s="25" t="s">
        <v>87</v>
      </c>
      <c r="R42" s="26">
        <v>38526.906999999999</v>
      </c>
      <c r="S42" s="26">
        <v>38226.906999999999</v>
      </c>
      <c r="T42" s="27">
        <f t="shared" si="0"/>
        <v>0</v>
      </c>
      <c r="U42" s="26">
        <v>38226.906999999999</v>
      </c>
      <c r="V42" s="26">
        <v>38226.906999999999</v>
      </c>
      <c r="W42" s="26">
        <v>0</v>
      </c>
      <c r="X42" s="2"/>
      <c r="Y42" s="26"/>
      <c r="Z42" s="28">
        <f t="shared" si="1"/>
        <v>67.844379794936998</v>
      </c>
      <c r="AA42" s="29">
        <f>VLOOKUP(AB42,'Рівень потреб'!F:G,2,0)</f>
        <v>50</v>
      </c>
      <c r="AB42" s="30" t="str">
        <f>VLOOKUP(AC42,'Рівень потреб'!E:F,2,0)</f>
        <v>A</v>
      </c>
      <c r="AC42" s="46">
        <v>1</v>
      </c>
      <c r="AD42" s="32">
        <f t="shared" si="2"/>
        <v>4</v>
      </c>
      <c r="AE42" s="33">
        <f t="shared" si="3"/>
        <v>166.06425431034484</v>
      </c>
      <c r="AF42" s="34">
        <f t="shared" si="4"/>
        <v>6.8443797949369882</v>
      </c>
      <c r="AG42" s="35">
        <f t="shared" si="5"/>
        <v>9.4149872135013641</v>
      </c>
      <c r="AH42" s="36" t="s">
        <v>88</v>
      </c>
      <c r="AI42" s="36">
        <f t="shared" si="6"/>
        <v>5</v>
      </c>
      <c r="AJ42" s="37">
        <f t="shared" si="7"/>
        <v>2</v>
      </c>
      <c r="AK42" s="38">
        <f t="shared" si="8"/>
        <v>0</v>
      </c>
      <c r="AL42" s="25" t="s">
        <v>89</v>
      </c>
      <c r="AM42" s="1"/>
      <c r="AN42" s="1" t="s">
        <v>354</v>
      </c>
      <c r="AO42" s="3">
        <v>232</v>
      </c>
      <c r="AP42" s="40">
        <f t="shared" si="9"/>
        <v>232</v>
      </c>
      <c r="AQ42" s="40">
        <v>16</v>
      </c>
      <c r="AR42" s="40">
        <f t="shared" si="10"/>
        <v>16</v>
      </c>
      <c r="AS42" s="4">
        <v>72</v>
      </c>
      <c r="AT42" s="41">
        <f>VLOOKUP(I42,'Додаток 1 2023'!C:E,3,0)</f>
        <v>511007.84600000002</v>
      </c>
      <c r="AU42" s="42">
        <f>IF($H42="неможливо визначити",VLOOKUP($G42,ВПО!$C:$H,3,0),VLOOKUP($H42,ВПО!$C:$H,3,0))</f>
        <v>17012</v>
      </c>
      <c r="AV42" s="42">
        <f>IF($H42="неможливо визначити",VLOOKUP($G42,ВПО!$C:$H,4,0),VLOOKUP($H42,ВПО!$C:$H,4,0))</f>
        <v>10402</v>
      </c>
      <c r="AW42" s="42">
        <f>IF($H42="неможливо визначити",VLOOKUP($G42,ВПО!$C:$H,5,0),VLOOKUP($H42,ВПО!$C:$H,5,0))</f>
        <v>29319</v>
      </c>
      <c r="AX42" s="42">
        <f>IF($H42="неможливо визначити",VLOOKUP($G42,ВПО!$C:$H,6,0),VLOOKUP($H42,ВПО!$C:$H,6,0))</f>
        <v>29288</v>
      </c>
      <c r="AY42" s="42">
        <f>IF($H42="неможливо визначити",VLOOKUP($G42,Демографія!$C:$I,5,0),VLOOKUP($H42,Демографія!$C:$I,5,0))</f>
        <v>67188</v>
      </c>
      <c r="AZ42" s="42">
        <f>IF($H42="неможливо визначити",VLOOKUP($G42,Демографія!$C:$I,6,0),VLOOKUP($H42,Демографія!$C:$I,6,0))</f>
        <v>69962</v>
      </c>
      <c r="BA42" s="42">
        <f>IF($H42="неможливо визначити",VLOOKUP($G42,Демографія!$C:$I,7,0),VLOOKUP($H42,Демографія!$C:$I,7,0))</f>
        <v>73162</v>
      </c>
      <c r="BB42" s="47" t="s">
        <v>93</v>
      </c>
      <c r="BC42" s="44" t="s">
        <v>94</v>
      </c>
      <c r="BD42" s="24" t="s">
        <v>355</v>
      </c>
      <c r="BE42" s="24" t="s">
        <v>96</v>
      </c>
      <c r="BF42" s="24" t="s">
        <v>96</v>
      </c>
      <c r="BG42" s="24" t="s">
        <v>96</v>
      </c>
      <c r="BH42" s="24" t="s">
        <v>96</v>
      </c>
      <c r="BI42" s="24"/>
    </row>
    <row r="43" spans="1:61" ht="15.75" customHeight="1" x14ac:dyDescent="0.2">
      <c r="A43" s="19">
        <v>38</v>
      </c>
      <c r="B43" s="20" t="s">
        <v>76</v>
      </c>
      <c r="C43" s="1" t="s">
        <v>356</v>
      </c>
      <c r="D43" s="1" t="s">
        <v>357</v>
      </c>
      <c r="E43" s="21" t="s">
        <v>79</v>
      </c>
      <c r="F43" s="22">
        <f>VLOOKUP($D43,КОАТТГ!$A:$E,3,0)</f>
        <v>1</v>
      </c>
      <c r="G43" s="22" t="str">
        <f>VLOOKUP($D43,КОАТТГ!$A:$E,2,0)</f>
        <v>UA32000000000030281</v>
      </c>
      <c r="H43" s="22" t="s">
        <v>233</v>
      </c>
      <c r="I43" s="22" t="str">
        <f>LEFT(VLOOKUP(H43,'Бюджетнів коди'!B:D,3,0),10)</f>
        <v>1054600000</v>
      </c>
      <c r="J43" s="1" t="s">
        <v>80</v>
      </c>
      <c r="K43" s="1" t="s">
        <v>81</v>
      </c>
      <c r="L43" s="1" t="s">
        <v>234</v>
      </c>
      <c r="M43" s="39" t="s">
        <v>102</v>
      </c>
      <c r="N43" s="1" t="s">
        <v>235</v>
      </c>
      <c r="O43" s="24" t="s">
        <v>236</v>
      </c>
      <c r="P43" s="24">
        <v>2023</v>
      </c>
      <c r="Q43" s="25" t="s">
        <v>87</v>
      </c>
      <c r="R43" s="26">
        <v>27151.016</v>
      </c>
      <c r="S43" s="26">
        <v>26651.016</v>
      </c>
      <c r="T43" s="27">
        <f t="shared" si="0"/>
        <v>0</v>
      </c>
      <c r="U43" s="26">
        <v>26651.016</v>
      </c>
      <c r="V43" s="26">
        <v>26651.016</v>
      </c>
      <c r="W43" s="26">
        <v>0</v>
      </c>
      <c r="X43" s="2"/>
      <c r="Y43" s="26"/>
      <c r="Z43" s="28">
        <f t="shared" si="1"/>
        <v>67.844379794936998</v>
      </c>
      <c r="AA43" s="29">
        <f>VLOOKUP(AB43,'Рівень потреб'!F:G,2,0)</f>
        <v>50</v>
      </c>
      <c r="AB43" s="30" t="str">
        <f>VLOOKUP(AC43,'Рівень потреб'!E:F,2,0)</f>
        <v>A</v>
      </c>
      <c r="AC43" s="46">
        <v>1</v>
      </c>
      <c r="AD43" s="32">
        <f t="shared" si="2"/>
        <v>4</v>
      </c>
      <c r="AE43" s="33">
        <f t="shared" si="3"/>
        <v>114.07989915966387</v>
      </c>
      <c r="AF43" s="34">
        <f t="shared" si="4"/>
        <v>6.8443797949369882</v>
      </c>
      <c r="AG43" s="35">
        <f t="shared" si="5"/>
        <v>9.4149872135013641</v>
      </c>
      <c r="AH43" s="36" t="s">
        <v>88</v>
      </c>
      <c r="AI43" s="36">
        <f t="shared" si="6"/>
        <v>5</v>
      </c>
      <c r="AJ43" s="37">
        <f t="shared" si="7"/>
        <v>2</v>
      </c>
      <c r="AK43" s="38">
        <f t="shared" si="8"/>
        <v>0</v>
      </c>
      <c r="AL43" s="25" t="s">
        <v>89</v>
      </c>
      <c r="AM43" s="1"/>
      <c r="AN43" s="39" t="s">
        <v>358</v>
      </c>
      <c r="AO43" s="3">
        <v>238</v>
      </c>
      <c r="AP43" s="40">
        <f t="shared" si="9"/>
        <v>238</v>
      </c>
      <c r="AQ43" s="40">
        <v>22</v>
      </c>
      <c r="AR43" s="40">
        <f t="shared" si="10"/>
        <v>22</v>
      </c>
      <c r="AS43" s="4">
        <v>85</v>
      </c>
      <c r="AT43" s="41">
        <f>VLOOKUP(I43,'Додаток 1 2023'!C:E,3,0)</f>
        <v>511007.84600000002</v>
      </c>
      <c r="AU43" s="42">
        <f>IF($H43="неможливо визначити",VLOOKUP($G43,ВПО!$C:$H,3,0),VLOOKUP($H43,ВПО!$C:$H,3,0))</f>
        <v>17012</v>
      </c>
      <c r="AV43" s="42">
        <f>IF($H43="неможливо визначити",VLOOKUP($G43,ВПО!$C:$H,4,0),VLOOKUP($H43,ВПО!$C:$H,4,0))</f>
        <v>10402</v>
      </c>
      <c r="AW43" s="42">
        <f>IF($H43="неможливо визначити",VLOOKUP($G43,ВПО!$C:$H,5,0),VLOOKUP($H43,ВПО!$C:$H,5,0))</f>
        <v>29319</v>
      </c>
      <c r="AX43" s="42">
        <f>IF($H43="неможливо визначити",VLOOKUP($G43,ВПО!$C:$H,6,0),VLOOKUP($H43,ВПО!$C:$H,6,0))</f>
        <v>29288</v>
      </c>
      <c r="AY43" s="42">
        <f>IF($H43="неможливо визначити",VLOOKUP($G43,Демографія!$C:$I,5,0),VLOOKUP($H43,Демографія!$C:$I,5,0))</f>
        <v>67188</v>
      </c>
      <c r="AZ43" s="42">
        <f>IF($H43="неможливо визначити",VLOOKUP($G43,Демографія!$C:$I,6,0),VLOOKUP($H43,Демографія!$C:$I,6,0))</f>
        <v>69962</v>
      </c>
      <c r="BA43" s="42">
        <f>IF($H43="неможливо визначити",VLOOKUP($G43,Демографія!$C:$I,7,0),VLOOKUP($H43,Демографія!$C:$I,7,0))</f>
        <v>73162</v>
      </c>
      <c r="BB43" s="47" t="s">
        <v>93</v>
      </c>
      <c r="BC43" s="44" t="s">
        <v>94</v>
      </c>
      <c r="BD43" s="24" t="s">
        <v>359</v>
      </c>
      <c r="BE43" s="24" t="s">
        <v>96</v>
      </c>
      <c r="BF43" s="24" t="s">
        <v>96</v>
      </c>
      <c r="BG43" s="24" t="s">
        <v>96</v>
      </c>
      <c r="BH43" s="24" t="s">
        <v>96</v>
      </c>
      <c r="BI43" s="24"/>
    </row>
    <row r="44" spans="1:61" ht="15.75" customHeight="1" x14ac:dyDescent="0.2">
      <c r="A44" s="19">
        <v>39</v>
      </c>
      <c r="B44" s="20" t="s">
        <v>76</v>
      </c>
      <c r="C44" s="1" t="s">
        <v>360</v>
      </c>
      <c r="D44" s="1" t="s">
        <v>361</v>
      </c>
      <c r="E44" s="21" t="s">
        <v>79</v>
      </c>
      <c r="F44" s="22">
        <f>VLOOKUP($D44,КОАТТГ!$A:$E,3,0)</f>
        <v>1</v>
      </c>
      <c r="G44" s="22" t="str">
        <f>VLOOKUP($D44,КОАТТГ!$A:$E,2,0)</f>
        <v>UA32000000000030281</v>
      </c>
      <c r="H44" s="22" t="s">
        <v>233</v>
      </c>
      <c r="I44" s="22" t="str">
        <f>LEFT(VLOOKUP(H44,'Бюджетнів коди'!B:D,3,0),10)</f>
        <v>1054600000</v>
      </c>
      <c r="J44" s="1" t="s">
        <v>80</v>
      </c>
      <c r="K44" s="1" t="s">
        <v>81</v>
      </c>
      <c r="L44" s="1" t="s">
        <v>234</v>
      </c>
      <c r="M44" s="39" t="s">
        <v>102</v>
      </c>
      <c r="N44" s="1" t="s">
        <v>235</v>
      </c>
      <c r="O44" s="24" t="s">
        <v>236</v>
      </c>
      <c r="P44" s="24" t="s">
        <v>86</v>
      </c>
      <c r="Q44" s="25" t="s">
        <v>87</v>
      </c>
      <c r="R44" s="26">
        <v>69007.451000000001</v>
      </c>
      <c r="S44" s="26">
        <v>68407.451000000001</v>
      </c>
      <c r="T44" s="27">
        <f t="shared" si="0"/>
        <v>0</v>
      </c>
      <c r="U44" s="26">
        <v>20000</v>
      </c>
      <c r="V44" s="26">
        <v>20000</v>
      </c>
      <c r="W44" s="26">
        <v>0</v>
      </c>
      <c r="X44" s="2"/>
      <c r="Y44" s="26"/>
      <c r="Z44" s="28">
        <f t="shared" si="1"/>
        <v>67.844379794936998</v>
      </c>
      <c r="AA44" s="29">
        <f>VLOOKUP(AB44,'Рівень потреб'!F:G,2,0)</f>
        <v>50</v>
      </c>
      <c r="AB44" s="30" t="str">
        <f>VLOOKUP(AC44,'Рівень потреб'!E:F,2,0)</f>
        <v>A</v>
      </c>
      <c r="AC44" s="46">
        <v>1</v>
      </c>
      <c r="AD44" s="32">
        <f t="shared" si="2"/>
        <v>4</v>
      </c>
      <c r="AE44" s="33">
        <f t="shared" si="3"/>
        <v>195.48852974504248</v>
      </c>
      <c r="AF44" s="34">
        <f t="shared" si="4"/>
        <v>6.8443797949369882</v>
      </c>
      <c r="AG44" s="35">
        <f t="shared" si="5"/>
        <v>9.4149872135013641</v>
      </c>
      <c r="AH44" s="36" t="s">
        <v>88</v>
      </c>
      <c r="AI44" s="36">
        <f t="shared" si="6"/>
        <v>5</v>
      </c>
      <c r="AJ44" s="37">
        <f t="shared" si="7"/>
        <v>2</v>
      </c>
      <c r="AK44" s="38">
        <f t="shared" si="8"/>
        <v>0</v>
      </c>
      <c r="AL44" s="25" t="s">
        <v>89</v>
      </c>
      <c r="AM44" s="1"/>
      <c r="AN44" s="57" t="s">
        <v>362</v>
      </c>
      <c r="AO44" s="3">
        <v>353</v>
      </c>
      <c r="AP44" s="40">
        <f t="shared" si="9"/>
        <v>353</v>
      </c>
      <c r="AQ44" s="40">
        <v>30</v>
      </c>
      <c r="AR44" s="40">
        <f t="shared" si="10"/>
        <v>30</v>
      </c>
      <c r="AS44" s="4">
        <v>129</v>
      </c>
      <c r="AT44" s="41">
        <f>VLOOKUP(I44,'Додаток 1 2023'!C:E,3,0)</f>
        <v>511007.84600000002</v>
      </c>
      <c r="AU44" s="42">
        <f>IF($H44="неможливо визначити",VLOOKUP($G44,ВПО!$C:$H,3,0),VLOOKUP($H44,ВПО!$C:$H,3,0))</f>
        <v>17012</v>
      </c>
      <c r="AV44" s="42">
        <f>IF($H44="неможливо визначити",VLOOKUP($G44,ВПО!$C:$H,4,0),VLOOKUP($H44,ВПО!$C:$H,4,0))</f>
        <v>10402</v>
      </c>
      <c r="AW44" s="42">
        <f>IF($H44="неможливо визначити",VLOOKUP($G44,ВПО!$C:$H,5,0),VLOOKUP($H44,ВПО!$C:$H,5,0))</f>
        <v>29319</v>
      </c>
      <c r="AX44" s="42">
        <f>IF($H44="неможливо визначити",VLOOKUP($G44,ВПО!$C:$H,6,0),VLOOKUP($H44,ВПО!$C:$H,6,0))</f>
        <v>29288</v>
      </c>
      <c r="AY44" s="42">
        <f>IF($H44="неможливо визначити",VLOOKUP($G44,Демографія!$C:$I,5,0),VLOOKUP($H44,Демографія!$C:$I,5,0))</f>
        <v>67188</v>
      </c>
      <c r="AZ44" s="42">
        <f>IF($H44="неможливо визначити",VLOOKUP($G44,Демографія!$C:$I,6,0),VLOOKUP($H44,Демографія!$C:$I,6,0))</f>
        <v>69962</v>
      </c>
      <c r="BA44" s="42">
        <f>IF($H44="неможливо визначити",VLOOKUP($G44,Демографія!$C:$I,7,0),VLOOKUP($H44,Демографія!$C:$I,7,0))</f>
        <v>73162</v>
      </c>
      <c r="BB44" s="47" t="s">
        <v>93</v>
      </c>
      <c r="BC44" s="44" t="s">
        <v>94</v>
      </c>
      <c r="BD44" s="24" t="s">
        <v>363</v>
      </c>
      <c r="BE44" s="24" t="s">
        <v>96</v>
      </c>
      <c r="BF44" s="24" t="s">
        <v>96</v>
      </c>
      <c r="BG44" s="24" t="s">
        <v>96</v>
      </c>
      <c r="BH44" s="24" t="s">
        <v>96</v>
      </c>
      <c r="BI44" s="24"/>
    </row>
    <row r="45" spans="1:61" ht="15.75" customHeight="1" x14ac:dyDescent="0.2">
      <c r="A45" s="19">
        <v>40</v>
      </c>
      <c r="B45" s="20" t="s">
        <v>76</v>
      </c>
      <c r="C45" s="1" t="s">
        <v>364</v>
      </c>
      <c r="D45" s="1" t="s">
        <v>365</v>
      </c>
      <c r="E45" s="21" t="s">
        <v>79</v>
      </c>
      <c r="F45" s="22">
        <f>VLOOKUP($D45,КОАТТГ!$A:$E,3,0)</f>
        <v>1</v>
      </c>
      <c r="G45" s="22" t="str">
        <f>VLOOKUP($D45,КОАТТГ!$A:$E,2,0)</f>
        <v>UA32000000000030281</v>
      </c>
      <c r="H45" s="22" t="s">
        <v>233</v>
      </c>
      <c r="I45" s="22" t="str">
        <f>LEFT(VLOOKUP(H45,'Бюджетнів коди'!B:D,3,0),10)</f>
        <v>1054600000</v>
      </c>
      <c r="J45" s="1" t="s">
        <v>80</v>
      </c>
      <c r="K45" s="1" t="s">
        <v>81</v>
      </c>
      <c r="L45" s="1" t="s">
        <v>101</v>
      </c>
      <c r="M45" s="39" t="s">
        <v>102</v>
      </c>
      <c r="N45" s="1" t="s">
        <v>235</v>
      </c>
      <c r="O45" s="24" t="s">
        <v>236</v>
      </c>
      <c r="P45" s="24" t="s">
        <v>86</v>
      </c>
      <c r="Q45" s="25" t="s">
        <v>87</v>
      </c>
      <c r="R45" s="26">
        <v>85086.534</v>
      </c>
      <c r="S45" s="26">
        <v>84586.534</v>
      </c>
      <c r="T45" s="27">
        <f t="shared" si="0"/>
        <v>0</v>
      </c>
      <c r="U45" s="26">
        <v>33917.307000000001</v>
      </c>
      <c r="V45" s="26">
        <v>33917.307000000001</v>
      </c>
      <c r="W45" s="26">
        <v>0</v>
      </c>
      <c r="X45" s="2"/>
      <c r="Y45" s="26"/>
      <c r="Z45" s="28">
        <f t="shared" si="1"/>
        <v>67.844379794936998</v>
      </c>
      <c r="AA45" s="29">
        <f>VLOOKUP(AB45,'Рівень потреб'!F:G,2,0)</f>
        <v>50</v>
      </c>
      <c r="AB45" s="30" t="str">
        <f>VLOOKUP(AC45,'Рівень потреб'!E:F,2,0)</f>
        <v>A</v>
      </c>
      <c r="AC45" s="46">
        <v>1</v>
      </c>
      <c r="AD45" s="32">
        <f t="shared" si="2"/>
        <v>4</v>
      </c>
      <c r="AE45" s="33">
        <f t="shared" si="3"/>
        <v>214.86498484848485</v>
      </c>
      <c r="AF45" s="34">
        <f t="shared" si="4"/>
        <v>6.8443797949369882</v>
      </c>
      <c r="AG45" s="35">
        <f t="shared" si="5"/>
        <v>9.4149872135013641</v>
      </c>
      <c r="AH45" s="36" t="s">
        <v>88</v>
      </c>
      <c r="AI45" s="36">
        <f t="shared" si="6"/>
        <v>5</v>
      </c>
      <c r="AJ45" s="37">
        <f t="shared" si="7"/>
        <v>2</v>
      </c>
      <c r="AK45" s="38">
        <f t="shared" si="8"/>
        <v>0</v>
      </c>
      <c r="AL45" s="25" t="s">
        <v>89</v>
      </c>
      <c r="AM45" s="1"/>
      <c r="AN45" s="39" t="s">
        <v>366</v>
      </c>
      <c r="AO45" s="3">
        <v>396</v>
      </c>
      <c r="AP45" s="40">
        <f t="shared" si="9"/>
        <v>396</v>
      </c>
      <c r="AQ45" s="40">
        <v>21</v>
      </c>
      <c r="AR45" s="40">
        <f t="shared" si="10"/>
        <v>21</v>
      </c>
      <c r="AS45" s="4">
        <v>150</v>
      </c>
      <c r="AT45" s="41">
        <f>VLOOKUP(I45,'Додаток 1 2023'!C:E,3,0)</f>
        <v>511007.84600000002</v>
      </c>
      <c r="AU45" s="42">
        <f>IF($H45="неможливо визначити",VLOOKUP($G45,ВПО!$C:$H,3,0),VLOOKUP($H45,ВПО!$C:$H,3,0))</f>
        <v>17012</v>
      </c>
      <c r="AV45" s="42">
        <f>IF($H45="неможливо визначити",VLOOKUP($G45,ВПО!$C:$H,4,0),VLOOKUP($H45,ВПО!$C:$H,4,0))</f>
        <v>10402</v>
      </c>
      <c r="AW45" s="42">
        <f>IF($H45="неможливо визначити",VLOOKUP($G45,ВПО!$C:$H,5,0),VLOOKUP($H45,ВПО!$C:$H,5,0))</f>
        <v>29319</v>
      </c>
      <c r="AX45" s="42">
        <f>IF($H45="неможливо визначити",VLOOKUP($G45,ВПО!$C:$H,6,0),VLOOKUP($H45,ВПО!$C:$H,6,0))</f>
        <v>29288</v>
      </c>
      <c r="AY45" s="42">
        <f>IF($H45="неможливо визначити",VLOOKUP($G45,Демографія!$C:$I,5,0),VLOOKUP($H45,Демографія!$C:$I,5,0))</f>
        <v>67188</v>
      </c>
      <c r="AZ45" s="42">
        <f>IF($H45="неможливо визначити",VLOOKUP($G45,Демографія!$C:$I,6,0),VLOOKUP($H45,Демографія!$C:$I,6,0))</f>
        <v>69962</v>
      </c>
      <c r="BA45" s="42">
        <f>IF($H45="неможливо визначити",VLOOKUP($G45,Демографія!$C:$I,7,0),VLOOKUP($H45,Демографія!$C:$I,7,0))</f>
        <v>73162</v>
      </c>
      <c r="BB45" s="47" t="s">
        <v>93</v>
      </c>
      <c r="BC45" s="44" t="s">
        <v>94</v>
      </c>
      <c r="BD45" s="24" t="s">
        <v>367</v>
      </c>
      <c r="BE45" s="24" t="s">
        <v>96</v>
      </c>
      <c r="BF45" s="24" t="s">
        <v>96</v>
      </c>
      <c r="BG45" s="24" t="s">
        <v>96</v>
      </c>
      <c r="BH45" s="24" t="s">
        <v>96</v>
      </c>
      <c r="BI45" s="24"/>
    </row>
    <row r="46" spans="1:61" ht="15.75" customHeight="1" x14ac:dyDescent="0.2">
      <c r="A46" s="19">
        <v>41</v>
      </c>
      <c r="B46" s="20" t="s">
        <v>76</v>
      </c>
      <c r="C46" s="1" t="s">
        <v>368</v>
      </c>
      <c r="D46" s="1" t="s">
        <v>369</v>
      </c>
      <c r="E46" s="21" t="s">
        <v>79</v>
      </c>
      <c r="F46" s="22">
        <f>VLOOKUP($D46,КОАТТГ!$A:$E,3,0)</f>
        <v>1</v>
      </c>
      <c r="G46" s="22" t="str">
        <f>VLOOKUP($D46,КОАТТГ!$A:$E,2,0)</f>
        <v>UA32000000000030281</v>
      </c>
      <c r="H46" s="22" t="s">
        <v>233</v>
      </c>
      <c r="I46" s="22" t="str">
        <f>LEFT(VLOOKUP(H46,'Бюджетнів коди'!B:D,3,0),10)</f>
        <v>1054600000</v>
      </c>
      <c r="J46" s="1" t="s">
        <v>80</v>
      </c>
      <c r="K46" s="1" t="s">
        <v>81</v>
      </c>
      <c r="L46" s="1" t="s">
        <v>234</v>
      </c>
      <c r="M46" s="39" t="s">
        <v>102</v>
      </c>
      <c r="N46" s="1" t="s">
        <v>352</v>
      </c>
      <c r="O46" s="24" t="s">
        <v>353</v>
      </c>
      <c r="P46" s="24" t="s">
        <v>86</v>
      </c>
      <c r="Q46" s="25" t="s">
        <v>87</v>
      </c>
      <c r="R46" s="26">
        <v>80599.14</v>
      </c>
      <c r="S46" s="26">
        <v>79999.14</v>
      </c>
      <c r="T46" s="27">
        <f t="shared" si="0"/>
        <v>0</v>
      </c>
      <c r="U46" s="26">
        <v>33021.627999999997</v>
      </c>
      <c r="V46" s="26">
        <v>33021.627999999997</v>
      </c>
      <c r="W46" s="26">
        <v>0</v>
      </c>
      <c r="X46" s="2"/>
      <c r="Y46" s="26"/>
      <c r="Z46" s="28">
        <f t="shared" si="1"/>
        <v>67.844379794936998</v>
      </c>
      <c r="AA46" s="29">
        <f>VLOOKUP(AB46,'Рівень потреб'!F:G,2,0)</f>
        <v>50</v>
      </c>
      <c r="AB46" s="30" t="str">
        <f>VLOOKUP(AC46,'Рівень потреб'!E:F,2,0)</f>
        <v>A</v>
      </c>
      <c r="AC46" s="46">
        <v>1</v>
      </c>
      <c r="AD46" s="32">
        <f t="shared" si="2"/>
        <v>4</v>
      </c>
      <c r="AE46" s="33">
        <f t="shared" si="3"/>
        <v>194.21479518072289</v>
      </c>
      <c r="AF46" s="34">
        <f t="shared" si="4"/>
        <v>6.8443797949369882</v>
      </c>
      <c r="AG46" s="35">
        <f t="shared" si="5"/>
        <v>9.4149872135013641</v>
      </c>
      <c r="AH46" s="36" t="s">
        <v>88</v>
      </c>
      <c r="AI46" s="36">
        <f t="shared" si="6"/>
        <v>5</v>
      </c>
      <c r="AJ46" s="37">
        <f t="shared" si="7"/>
        <v>2</v>
      </c>
      <c r="AK46" s="38">
        <f t="shared" si="8"/>
        <v>0</v>
      </c>
      <c r="AL46" s="25" t="s">
        <v>89</v>
      </c>
      <c r="AM46" s="1"/>
      <c r="AN46" s="1" t="s">
        <v>370</v>
      </c>
      <c r="AO46" s="3">
        <v>415</v>
      </c>
      <c r="AP46" s="40">
        <f t="shared" si="9"/>
        <v>415</v>
      </c>
      <c r="AQ46" s="40">
        <v>25</v>
      </c>
      <c r="AR46" s="40">
        <f t="shared" si="10"/>
        <v>25</v>
      </c>
      <c r="AS46" s="4">
        <v>130</v>
      </c>
      <c r="AT46" s="41">
        <f>VLOOKUP(I46,'Додаток 1 2023'!C:E,3,0)</f>
        <v>511007.84600000002</v>
      </c>
      <c r="AU46" s="42">
        <f>IF($H46="неможливо визначити",VLOOKUP($G46,ВПО!$C:$H,3,0),VLOOKUP($H46,ВПО!$C:$H,3,0))</f>
        <v>17012</v>
      </c>
      <c r="AV46" s="42">
        <f>IF($H46="неможливо визначити",VLOOKUP($G46,ВПО!$C:$H,4,0),VLOOKUP($H46,ВПО!$C:$H,4,0))</f>
        <v>10402</v>
      </c>
      <c r="AW46" s="42">
        <f>IF($H46="неможливо визначити",VLOOKUP($G46,ВПО!$C:$H,5,0),VLOOKUP($H46,ВПО!$C:$H,5,0))</f>
        <v>29319</v>
      </c>
      <c r="AX46" s="42">
        <f>IF($H46="неможливо визначити",VLOOKUP($G46,ВПО!$C:$H,6,0),VLOOKUP($H46,ВПО!$C:$H,6,0))</f>
        <v>29288</v>
      </c>
      <c r="AY46" s="42">
        <f>IF($H46="неможливо визначити",VLOOKUP($G46,Демографія!$C:$I,5,0),VLOOKUP($H46,Демографія!$C:$I,5,0))</f>
        <v>67188</v>
      </c>
      <c r="AZ46" s="42">
        <f>IF($H46="неможливо визначити",VLOOKUP($G46,Демографія!$C:$I,6,0),VLOOKUP($H46,Демографія!$C:$I,6,0))</f>
        <v>69962</v>
      </c>
      <c r="BA46" s="42">
        <f>IF($H46="неможливо визначити",VLOOKUP($G46,Демографія!$C:$I,7,0),VLOOKUP($H46,Демографія!$C:$I,7,0))</f>
        <v>73162</v>
      </c>
      <c r="BB46" s="47" t="s">
        <v>93</v>
      </c>
      <c r="BC46" s="44" t="s">
        <v>94</v>
      </c>
      <c r="BD46" s="24" t="s">
        <v>371</v>
      </c>
      <c r="BE46" s="24" t="s">
        <v>96</v>
      </c>
      <c r="BF46" s="24" t="s">
        <v>96</v>
      </c>
      <c r="BG46" s="24" t="s">
        <v>96</v>
      </c>
      <c r="BH46" s="24" t="s">
        <v>96</v>
      </c>
      <c r="BI46" s="24"/>
    </row>
    <row r="47" spans="1:61" ht="15.75" customHeight="1" x14ac:dyDescent="0.2">
      <c r="A47" s="19">
        <v>42</v>
      </c>
      <c r="B47" s="20" t="s">
        <v>76</v>
      </c>
      <c r="C47" s="1" t="s">
        <v>372</v>
      </c>
      <c r="D47" s="1" t="s">
        <v>373</v>
      </c>
      <c r="E47" s="21" t="s">
        <v>79</v>
      </c>
      <c r="F47" s="22">
        <f>VLOOKUP($D47,КОАТТГ!$A:$E,3,0)</f>
        <v>4</v>
      </c>
      <c r="G47" s="22" t="str">
        <f>VLOOKUP($D47,КОАТТГ!$A:$E,2,0)</f>
        <v>UA32080070010087821</v>
      </c>
      <c r="H47" s="22" t="str">
        <f>IF(F47=3,G47,IF(F47&lt;3,"неможливо визначити",VLOOKUP(D47,КОАТТГ!A:E,5,0)))</f>
        <v>UA32080070000050759</v>
      </c>
      <c r="I47" s="22" t="str">
        <f>LEFT(VLOOKUP(H47,'Бюджетнів коди'!B:D,3,0),10)</f>
        <v>1051500000</v>
      </c>
      <c r="J47" s="1" t="s">
        <v>80</v>
      </c>
      <c r="K47" s="1" t="s">
        <v>81</v>
      </c>
      <c r="L47" s="1" t="s">
        <v>101</v>
      </c>
      <c r="M47" s="58" t="s">
        <v>102</v>
      </c>
      <c r="N47" s="1" t="s">
        <v>374</v>
      </c>
      <c r="O47" s="24" t="s">
        <v>375</v>
      </c>
      <c r="P47" s="24">
        <v>2023</v>
      </c>
      <c r="Q47" s="25" t="s">
        <v>87</v>
      </c>
      <c r="R47" s="26">
        <v>14569.528</v>
      </c>
      <c r="S47" s="26">
        <v>3436.4</v>
      </c>
      <c r="T47" s="27">
        <f t="shared" si="0"/>
        <v>0</v>
      </c>
      <c r="U47" s="26">
        <v>3436.4</v>
      </c>
      <c r="V47" s="26">
        <v>3436.4</v>
      </c>
      <c r="W47" s="26">
        <v>0</v>
      </c>
      <c r="X47" s="2"/>
      <c r="Y47" s="26"/>
      <c r="Z47" s="28">
        <f t="shared" si="1"/>
        <v>67.832356729861544</v>
      </c>
      <c r="AA47" s="29">
        <f>VLOOKUP(AB47,'Рівень потреб'!F:G,2,0)</f>
        <v>50</v>
      </c>
      <c r="AB47" s="30" t="str">
        <f>VLOOKUP(AC47,'Рівень потреб'!E:F,2,0)</f>
        <v>A</v>
      </c>
      <c r="AC47" s="46">
        <v>1</v>
      </c>
      <c r="AD47" s="32">
        <f t="shared" si="2"/>
        <v>4</v>
      </c>
      <c r="AE47" s="33">
        <f t="shared" si="3"/>
        <v>64.753457777777783</v>
      </c>
      <c r="AF47" s="34">
        <f t="shared" si="4"/>
        <v>5.832356729861548</v>
      </c>
      <c r="AG47" s="35">
        <f t="shared" si="5"/>
        <v>12.113715387035873</v>
      </c>
      <c r="AH47" s="36" t="s">
        <v>88</v>
      </c>
      <c r="AI47" s="36">
        <f t="shared" si="6"/>
        <v>5</v>
      </c>
      <c r="AJ47" s="37">
        <f t="shared" si="7"/>
        <v>3</v>
      </c>
      <c r="AK47" s="38">
        <f t="shared" si="8"/>
        <v>0</v>
      </c>
      <c r="AL47" s="25" t="s">
        <v>89</v>
      </c>
      <c r="AM47" s="1" t="s">
        <v>376</v>
      </c>
      <c r="AN47" s="1" t="s">
        <v>377</v>
      </c>
      <c r="AO47" s="3">
        <v>225</v>
      </c>
      <c r="AP47" s="40">
        <f t="shared" si="9"/>
        <v>225</v>
      </c>
      <c r="AQ47" s="40">
        <v>25</v>
      </c>
      <c r="AR47" s="40">
        <f t="shared" si="10"/>
        <v>25</v>
      </c>
      <c r="AS47" s="4">
        <v>225</v>
      </c>
      <c r="AT47" s="41">
        <f>VLOOKUP(I47,'Додаток 1 2023'!C:E,3,0)</f>
        <v>538963.42500000005</v>
      </c>
      <c r="AU47" s="42">
        <f>IF($H47="неможливо визначити",VLOOKUP($G47,ВПО!$C:$H,3,0),VLOOKUP($H47,ВПО!$C:$H,3,0))</f>
        <v>9151</v>
      </c>
      <c r="AV47" s="42">
        <f>IF($H47="неможливо визначити",VLOOKUP($G47,ВПО!$C:$H,4,0),VLOOKUP($H47,ВПО!$C:$H,4,0))</f>
        <v>5518</v>
      </c>
      <c r="AW47" s="42">
        <f>IF($H47="неможливо визначити",VLOOKUP($G47,ВПО!$C:$H,5,0),VLOOKUP($H47,ВПО!$C:$H,5,0))</f>
        <v>19338</v>
      </c>
      <c r="AX47" s="42">
        <f>IF($H47="неможливо визначити",VLOOKUP($G47,ВПО!$C:$H,6,0),VLOOKUP($H47,ВПО!$C:$H,6,0))</f>
        <v>19312</v>
      </c>
      <c r="AY47" s="42">
        <f>IF($H47="неможливо визначити",VLOOKUP($G47,Демографія!$C:$I,5,0),VLOOKUP($H47,Демографія!$C:$I,5,0))</f>
        <v>56196</v>
      </c>
      <c r="AZ47" s="42">
        <f>IF($H47="неможливо визначити",VLOOKUP($G47,Демографія!$C:$I,6,0),VLOOKUP($H47,Демографія!$C:$I,6,0))</f>
        <v>57163</v>
      </c>
      <c r="BA47" s="42">
        <f>IF($H47="неможливо визначити",VLOOKUP($G47,Демографія!$C:$I,7,0),VLOOKUP($H47,Демографія!$C:$I,7,0))</f>
        <v>58286</v>
      </c>
      <c r="BB47" s="47" t="s">
        <v>93</v>
      </c>
      <c r="BC47" s="44" t="s">
        <v>94</v>
      </c>
      <c r="BD47" s="24" t="s">
        <v>378</v>
      </c>
      <c r="BE47" s="24" t="s">
        <v>96</v>
      </c>
      <c r="BF47" s="24" t="s">
        <v>96</v>
      </c>
      <c r="BG47" s="24" t="s">
        <v>96</v>
      </c>
      <c r="BH47" s="24" t="s">
        <v>96</v>
      </c>
      <c r="BI47" s="24"/>
    </row>
    <row r="48" spans="1:61" ht="15.75" customHeight="1" x14ac:dyDescent="0.2">
      <c r="A48" s="19">
        <v>43</v>
      </c>
      <c r="B48" s="20" t="s">
        <v>76</v>
      </c>
      <c r="C48" s="1" t="s">
        <v>379</v>
      </c>
      <c r="D48" s="1" t="s">
        <v>380</v>
      </c>
      <c r="E48" s="21" t="s">
        <v>79</v>
      </c>
      <c r="F48" s="22">
        <f>VLOOKUP($D48,КОАТТГ!$A:$E,3,0)</f>
        <v>4</v>
      </c>
      <c r="G48" s="22" t="str">
        <f>VLOOKUP($D48,КОАТТГ!$A:$E,2,0)</f>
        <v>UA32080070010087821</v>
      </c>
      <c r="H48" s="22" t="str">
        <f>IF(F48=3,G48,IF(F48&lt;3,"неможливо визначити",VLOOKUP(D48,КОАТТГ!A:E,5,0)))</f>
        <v>UA32080070000050759</v>
      </c>
      <c r="I48" s="22" t="str">
        <f>LEFT(VLOOKUP(H48,'Бюджетнів коди'!B:D,3,0),10)</f>
        <v>1051500000</v>
      </c>
      <c r="J48" s="1" t="s">
        <v>80</v>
      </c>
      <c r="K48" s="1" t="s">
        <v>81</v>
      </c>
      <c r="L48" s="1" t="s">
        <v>381</v>
      </c>
      <c r="M48" s="39" t="s">
        <v>102</v>
      </c>
      <c r="N48" s="1" t="s">
        <v>374</v>
      </c>
      <c r="O48" s="24" t="s">
        <v>375</v>
      </c>
      <c r="P48" s="24">
        <v>2023</v>
      </c>
      <c r="Q48" s="25" t="s">
        <v>87</v>
      </c>
      <c r="R48" s="26">
        <v>15002.048000000001</v>
      </c>
      <c r="S48" s="26">
        <v>14818.714</v>
      </c>
      <c r="T48" s="27">
        <f t="shared" si="0"/>
        <v>0</v>
      </c>
      <c r="U48" s="26">
        <v>14818.714</v>
      </c>
      <c r="V48" s="26">
        <v>14818.714</v>
      </c>
      <c r="W48" s="26">
        <v>0</v>
      </c>
      <c r="X48" s="2"/>
      <c r="Y48" s="26"/>
      <c r="Z48" s="28">
        <f t="shared" si="1"/>
        <v>67.832356729861544</v>
      </c>
      <c r="AA48" s="29">
        <f>VLOOKUP(AB48,'Рівень потреб'!F:G,2,0)</f>
        <v>50</v>
      </c>
      <c r="AB48" s="30" t="str">
        <f>VLOOKUP(AC48,'Рівень потреб'!E:F,2,0)</f>
        <v>A</v>
      </c>
      <c r="AC48" s="46">
        <v>1</v>
      </c>
      <c r="AD48" s="32">
        <f t="shared" si="2"/>
        <v>4</v>
      </c>
      <c r="AE48" s="33">
        <f t="shared" si="3"/>
        <v>78.135666666666665</v>
      </c>
      <c r="AF48" s="34">
        <f t="shared" si="4"/>
        <v>5.832356729861548</v>
      </c>
      <c r="AG48" s="35">
        <f t="shared" si="5"/>
        <v>12.113715387035873</v>
      </c>
      <c r="AH48" s="36" t="s">
        <v>88</v>
      </c>
      <c r="AI48" s="36">
        <f t="shared" si="6"/>
        <v>5</v>
      </c>
      <c r="AJ48" s="37">
        <f t="shared" si="7"/>
        <v>3</v>
      </c>
      <c r="AK48" s="38">
        <f t="shared" si="8"/>
        <v>0</v>
      </c>
      <c r="AL48" s="25" t="s">
        <v>89</v>
      </c>
      <c r="AM48" s="1" t="s">
        <v>382</v>
      </c>
      <c r="AN48" s="1" t="s">
        <v>383</v>
      </c>
      <c r="AO48" s="3">
        <v>192</v>
      </c>
      <c r="AP48" s="40">
        <f t="shared" si="9"/>
        <v>192</v>
      </c>
      <c r="AQ48" s="40">
        <v>35</v>
      </c>
      <c r="AR48" s="40">
        <f t="shared" si="10"/>
        <v>35</v>
      </c>
      <c r="AS48" s="4">
        <v>60</v>
      </c>
      <c r="AT48" s="41">
        <f>VLOOKUP(I48,'Додаток 1 2023'!C:E,3,0)</f>
        <v>538963.42500000005</v>
      </c>
      <c r="AU48" s="42">
        <f>IF($H48="неможливо визначити",VLOOKUP($G48,ВПО!$C:$H,3,0),VLOOKUP($H48,ВПО!$C:$H,3,0))</f>
        <v>9151</v>
      </c>
      <c r="AV48" s="42">
        <f>IF($H48="неможливо визначити",VLOOKUP($G48,ВПО!$C:$H,4,0),VLOOKUP($H48,ВПО!$C:$H,4,0))</f>
        <v>5518</v>
      </c>
      <c r="AW48" s="42">
        <f>IF($H48="неможливо визначити",VLOOKUP($G48,ВПО!$C:$H,5,0),VLOOKUP($H48,ВПО!$C:$H,5,0))</f>
        <v>19338</v>
      </c>
      <c r="AX48" s="42">
        <f>IF($H48="неможливо визначити",VLOOKUP($G48,ВПО!$C:$H,6,0),VLOOKUP($H48,ВПО!$C:$H,6,0))</f>
        <v>19312</v>
      </c>
      <c r="AY48" s="42">
        <f>IF($H48="неможливо визначити",VLOOKUP($G48,Демографія!$C:$I,5,0),VLOOKUP($H48,Демографія!$C:$I,5,0))</f>
        <v>56196</v>
      </c>
      <c r="AZ48" s="42">
        <f>IF($H48="неможливо визначити",VLOOKUP($G48,Демографія!$C:$I,6,0),VLOOKUP($H48,Демографія!$C:$I,6,0))</f>
        <v>57163</v>
      </c>
      <c r="BA48" s="42">
        <f>IF($H48="неможливо визначити",VLOOKUP($G48,Демографія!$C:$I,7,0),VLOOKUP($H48,Демографія!$C:$I,7,0))</f>
        <v>58286</v>
      </c>
      <c r="BB48" s="47" t="s">
        <v>93</v>
      </c>
      <c r="BC48" s="44" t="s">
        <v>94</v>
      </c>
      <c r="BD48" s="24" t="s">
        <v>384</v>
      </c>
      <c r="BE48" s="24" t="s">
        <v>96</v>
      </c>
      <c r="BF48" s="24" t="s">
        <v>96</v>
      </c>
      <c r="BG48" s="24" t="s">
        <v>96</v>
      </c>
      <c r="BH48" s="24" t="s">
        <v>96</v>
      </c>
      <c r="BI48" s="24"/>
    </row>
    <row r="49" spans="1:61" ht="15.75" customHeight="1" x14ac:dyDescent="0.2">
      <c r="A49" s="19">
        <v>44</v>
      </c>
      <c r="B49" s="20" t="s">
        <v>76</v>
      </c>
      <c r="C49" s="1" t="s">
        <v>385</v>
      </c>
      <c r="D49" s="1" t="s">
        <v>386</v>
      </c>
      <c r="E49" s="21" t="s">
        <v>79</v>
      </c>
      <c r="F49" s="22">
        <f>VLOOKUP($D49,КОАТТГ!$A:$E,3,0)</f>
        <v>4</v>
      </c>
      <c r="G49" s="22" t="str">
        <f>VLOOKUP($D49,КОАТТГ!$A:$E,2,0)</f>
        <v>UA32080070030073716</v>
      </c>
      <c r="H49" s="22" t="str">
        <f>IF(F49=3,G49,IF(F49&lt;3,"неможливо визначити",VLOOKUP(D49,КОАТТГ!A:E,5,0)))</f>
        <v>UA32080070000050759</v>
      </c>
      <c r="I49" s="22" t="str">
        <f>LEFT(VLOOKUP(H49,'Бюджетнів коди'!B:D,3,0),10)</f>
        <v>1051500000</v>
      </c>
      <c r="J49" s="1" t="s">
        <v>80</v>
      </c>
      <c r="K49" s="1" t="s">
        <v>81</v>
      </c>
      <c r="L49" s="1" t="s">
        <v>101</v>
      </c>
      <c r="M49" s="58" t="s">
        <v>102</v>
      </c>
      <c r="N49" s="1" t="s">
        <v>374</v>
      </c>
      <c r="O49" s="24" t="s">
        <v>375</v>
      </c>
      <c r="P49" s="24">
        <v>2023</v>
      </c>
      <c r="Q49" s="25" t="s">
        <v>87</v>
      </c>
      <c r="R49" s="26">
        <v>42965.52203</v>
      </c>
      <c r="S49" s="26">
        <v>17836.355</v>
      </c>
      <c r="T49" s="27">
        <f t="shared" si="0"/>
        <v>0</v>
      </c>
      <c r="U49" s="26">
        <v>17836.355</v>
      </c>
      <c r="V49" s="26">
        <v>17836.355</v>
      </c>
      <c r="W49" s="26">
        <v>0</v>
      </c>
      <c r="X49" s="2"/>
      <c r="Y49" s="26"/>
      <c r="Z49" s="28">
        <f t="shared" si="1"/>
        <v>67.832356729861544</v>
      </c>
      <c r="AA49" s="29">
        <f>VLOOKUP(AB49,'Рівень потреб'!F:G,2,0)</f>
        <v>50</v>
      </c>
      <c r="AB49" s="30" t="str">
        <f>VLOOKUP(AC49,'Рівень потреб'!E:F,2,0)</f>
        <v>A</v>
      </c>
      <c r="AC49" s="46">
        <v>1</v>
      </c>
      <c r="AD49" s="32">
        <f t="shared" si="2"/>
        <v>4</v>
      </c>
      <c r="AE49" s="33">
        <f t="shared" si="3"/>
        <v>214.82761015</v>
      </c>
      <c r="AF49" s="34">
        <f t="shared" si="4"/>
        <v>5.832356729861548</v>
      </c>
      <c r="AG49" s="35">
        <f t="shared" si="5"/>
        <v>12.113715387035873</v>
      </c>
      <c r="AH49" s="36" t="s">
        <v>88</v>
      </c>
      <c r="AI49" s="36">
        <f t="shared" si="6"/>
        <v>5</v>
      </c>
      <c r="AJ49" s="37">
        <f t="shared" si="7"/>
        <v>3</v>
      </c>
      <c r="AK49" s="38">
        <f t="shared" si="8"/>
        <v>0</v>
      </c>
      <c r="AL49" s="25" t="s">
        <v>89</v>
      </c>
      <c r="AM49" s="1" t="s">
        <v>387</v>
      </c>
      <c r="AN49" s="1" t="s">
        <v>388</v>
      </c>
      <c r="AO49" s="3">
        <v>200</v>
      </c>
      <c r="AP49" s="40">
        <f t="shared" si="9"/>
        <v>200</v>
      </c>
      <c r="AQ49" s="40">
        <v>30</v>
      </c>
      <c r="AR49" s="40">
        <f t="shared" si="10"/>
        <v>30</v>
      </c>
      <c r="AS49" s="4">
        <v>200</v>
      </c>
      <c r="AT49" s="41">
        <f>VLOOKUP(I49,'Додаток 1 2023'!C:E,3,0)</f>
        <v>538963.42500000005</v>
      </c>
      <c r="AU49" s="42">
        <f>IF($H49="неможливо визначити",VLOOKUP($G49,ВПО!$C:$H,3,0),VLOOKUP($H49,ВПО!$C:$H,3,0))</f>
        <v>9151</v>
      </c>
      <c r="AV49" s="42">
        <f>IF($H49="неможливо визначити",VLOOKUP($G49,ВПО!$C:$H,4,0),VLOOKUP($H49,ВПО!$C:$H,4,0))</f>
        <v>5518</v>
      </c>
      <c r="AW49" s="42">
        <f>IF($H49="неможливо визначити",VLOOKUP($G49,ВПО!$C:$H,5,0),VLOOKUP($H49,ВПО!$C:$H,5,0))</f>
        <v>19338</v>
      </c>
      <c r="AX49" s="42">
        <f>IF($H49="неможливо визначити",VLOOKUP($G49,ВПО!$C:$H,6,0),VLOOKUP($H49,ВПО!$C:$H,6,0))</f>
        <v>19312</v>
      </c>
      <c r="AY49" s="42">
        <f>IF($H49="неможливо визначити",VLOOKUP($G49,Демографія!$C:$I,5,0),VLOOKUP($H49,Демографія!$C:$I,5,0))</f>
        <v>56196</v>
      </c>
      <c r="AZ49" s="42">
        <f>IF($H49="неможливо визначити",VLOOKUP($G49,Демографія!$C:$I,6,0),VLOOKUP($H49,Демографія!$C:$I,6,0))</f>
        <v>57163</v>
      </c>
      <c r="BA49" s="42">
        <f>IF($H49="неможливо визначити",VLOOKUP($G49,Демографія!$C:$I,7,0),VLOOKUP($H49,Демографія!$C:$I,7,0))</f>
        <v>58286</v>
      </c>
      <c r="BB49" s="47" t="s">
        <v>93</v>
      </c>
      <c r="BC49" s="44" t="s">
        <v>94</v>
      </c>
      <c r="BD49" s="24" t="s">
        <v>389</v>
      </c>
      <c r="BE49" s="24" t="s">
        <v>96</v>
      </c>
      <c r="BF49" s="24" t="s">
        <v>96</v>
      </c>
      <c r="BG49" s="24" t="s">
        <v>96</v>
      </c>
      <c r="BH49" s="24" t="s">
        <v>96</v>
      </c>
      <c r="BI49" s="24"/>
    </row>
    <row r="50" spans="1:61" ht="15.75" customHeight="1" x14ac:dyDescent="0.2">
      <c r="A50" s="19">
        <v>45</v>
      </c>
      <c r="B50" s="20" t="s">
        <v>76</v>
      </c>
      <c r="C50" s="1" t="s">
        <v>390</v>
      </c>
      <c r="D50" s="1" t="s">
        <v>391</v>
      </c>
      <c r="E50" s="21" t="s">
        <v>79</v>
      </c>
      <c r="F50" s="22">
        <f>VLOOKUP($D50,КОАТТГ!$A:$E,3,0)</f>
        <v>3</v>
      </c>
      <c r="G50" s="22" t="str">
        <f>VLOOKUP($D50,КОАТТГ!$A:$E,2,0)</f>
        <v>UA32140030000074165</v>
      </c>
      <c r="H50" s="22" t="str">
        <f>IF(F50=3,G50,IF(F50&lt;3,"неможливо визначити",VLOOKUP(D50,КОАТТГ!A:E,5,0)))</f>
        <v>UA32140030000074165</v>
      </c>
      <c r="I50" s="22" t="str">
        <f>LEFT(VLOOKUP(H50,'Бюджетнів коди'!B:D,3,0),10)</f>
        <v>1053000000</v>
      </c>
      <c r="J50" s="1" t="s">
        <v>99</v>
      </c>
      <c r="K50" s="1" t="s">
        <v>100</v>
      </c>
      <c r="L50" s="1" t="s">
        <v>101</v>
      </c>
      <c r="M50" s="39" t="s">
        <v>102</v>
      </c>
      <c r="N50" s="1" t="s">
        <v>392</v>
      </c>
      <c r="O50" s="24" t="s">
        <v>393</v>
      </c>
      <c r="P50" s="24">
        <v>2023</v>
      </c>
      <c r="Q50" s="25" t="s">
        <v>87</v>
      </c>
      <c r="R50" s="26">
        <v>15249.21</v>
      </c>
      <c r="S50" s="26">
        <v>14749.21</v>
      </c>
      <c r="T50" s="27">
        <f t="shared" si="0"/>
        <v>0</v>
      </c>
      <c r="U50" s="26">
        <v>14749.21</v>
      </c>
      <c r="V50" s="26">
        <v>14749.21</v>
      </c>
      <c r="W50" s="26">
        <v>0</v>
      </c>
      <c r="X50" s="2"/>
      <c r="Y50" s="26"/>
      <c r="Z50" s="28">
        <f t="shared" si="1"/>
        <v>67.735279143741394</v>
      </c>
      <c r="AA50" s="29">
        <f>VLOOKUP(AB50,'Рівень потреб'!F:G,2,0)</f>
        <v>50</v>
      </c>
      <c r="AB50" s="30" t="str">
        <f>VLOOKUP(AC50,'Рівень потреб'!E:F,2,0)</f>
        <v>A</v>
      </c>
      <c r="AC50" s="46">
        <v>4</v>
      </c>
      <c r="AD50" s="32">
        <f t="shared" si="2"/>
        <v>6</v>
      </c>
      <c r="AE50" s="33">
        <f t="shared" si="3"/>
        <v>48.256993670886075</v>
      </c>
      <c r="AF50" s="34">
        <f t="shared" si="4"/>
        <v>6.735279143741403</v>
      </c>
      <c r="AG50" s="35">
        <f t="shared" si="5"/>
        <v>9.7059222833562586</v>
      </c>
      <c r="AH50" s="36" t="s">
        <v>88</v>
      </c>
      <c r="AI50" s="36">
        <f t="shared" si="6"/>
        <v>5</v>
      </c>
      <c r="AJ50" s="37">
        <f t="shared" si="7"/>
        <v>0</v>
      </c>
      <c r="AK50" s="38">
        <f t="shared" si="8"/>
        <v>0</v>
      </c>
      <c r="AL50" s="25" t="s">
        <v>106</v>
      </c>
      <c r="AM50" s="1"/>
      <c r="AN50" s="1"/>
      <c r="AO50" s="3">
        <v>316</v>
      </c>
      <c r="AP50" s="40">
        <f t="shared" si="9"/>
        <v>316</v>
      </c>
      <c r="AQ50" s="40"/>
      <c r="AR50" s="40">
        <f t="shared" si="10"/>
        <v>0</v>
      </c>
      <c r="AS50" s="4">
        <v>316</v>
      </c>
      <c r="AT50" s="41">
        <f>VLOOKUP(I50,'Додаток 1 2023'!C:E,3,0)</f>
        <v>493934.38500000001</v>
      </c>
      <c r="AU50" s="42">
        <f>IF($H50="неможливо визначити",VLOOKUP($G50,ВПО!$C:$H,3,0),VLOOKUP($H50,ВПО!$C:$H,3,0))</f>
        <v>5650</v>
      </c>
      <c r="AV50" s="42">
        <f>IF($H50="неможливо визначити",VLOOKUP($G50,ВПО!$C:$H,4,0),VLOOKUP($H50,ВПО!$C:$H,4,0))</f>
        <v>4290</v>
      </c>
      <c r="AW50" s="42">
        <f>IF($H50="неможливо визначити",VLOOKUP($G50,ВПО!$C:$H,5,0),VLOOKUP($H50,ВПО!$C:$H,5,0))</f>
        <v>6573</v>
      </c>
      <c r="AX50" s="42">
        <f>IF($H50="неможливо визначити",VLOOKUP($G50,ВПО!$C:$H,6,0),VLOOKUP($H50,ВПО!$C:$H,6,0))</f>
        <v>6561</v>
      </c>
      <c r="AY50" s="42">
        <f>IF($H50="неможливо визначити",VLOOKUP($G50,Демографія!$C:$I,5,0),VLOOKUP($H50,Демографія!$C:$I,5,0))</f>
        <v>52539</v>
      </c>
      <c r="AZ50" s="42">
        <f>IF($H50="неможливо визначити",VLOOKUP($G50,Демографія!$C:$I,6,0),VLOOKUP($H50,Демографія!$C:$I,6,0))</f>
        <v>53620</v>
      </c>
      <c r="BA50" s="42">
        <f>IF($H50="неможливо визначити",VLOOKUP($G50,Демографія!$C:$I,7,0),VLOOKUP($H50,Демографія!$C:$I,7,0))</f>
        <v>53161</v>
      </c>
      <c r="BB50" s="47" t="s">
        <v>96</v>
      </c>
      <c r="BC50" s="24" t="s">
        <v>109</v>
      </c>
      <c r="BD50" s="24"/>
      <c r="BE50" s="24" t="s">
        <v>96</v>
      </c>
      <c r="BF50" s="24" t="s">
        <v>96</v>
      </c>
      <c r="BG50" s="24" t="s">
        <v>96</v>
      </c>
      <c r="BH50" s="24" t="s">
        <v>96</v>
      </c>
      <c r="BI50" s="24"/>
    </row>
    <row r="51" spans="1:61" ht="15.75" customHeight="1" x14ac:dyDescent="0.2">
      <c r="A51" s="19">
        <v>46</v>
      </c>
      <c r="B51" s="49" t="s">
        <v>394</v>
      </c>
      <c r="C51" s="1" t="s">
        <v>395</v>
      </c>
      <c r="D51" s="59" t="s">
        <v>396</v>
      </c>
      <c r="E51" s="21" t="s">
        <v>79</v>
      </c>
      <c r="F51" s="22">
        <f>VLOOKUP($D51,КОАТТГ!$A:$E,3,0)</f>
        <v>4</v>
      </c>
      <c r="G51" s="22" t="str">
        <f>VLOOKUP($D51,КОАТТГ!$A:$E,2,0)</f>
        <v>UA73060410010023503</v>
      </c>
      <c r="H51" s="22" t="str">
        <f>IF(F51=3,G51,IF(F51&lt;3,"неможливо визначити",VLOOKUP(D51,КОАТТГ!A:E,5,0)))</f>
        <v>UA73060410000077092</v>
      </c>
      <c r="I51" s="22" t="str">
        <f>LEFT(VLOOKUP(H51,'Бюджетнів коди'!B:D,3,0),10)</f>
        <v>2452600000</v>
      </c>
      <c r="J51" s="1" t="s">
        <v>99</v>
      </c>
      <c r="K51" s="1" t="s">
        <v>100</v>
      </c>
      <c r="L51" s="1" t="s">
        <v>397</v>
      </c>
      <c r="M51" s="54" t="s">
        <v>295</v>
      </c>
      <c r="N51" s="1" t="s">
        <v>295</v>
      </c>
      <c r="O51" s="24" t="s">
        <v>398</v>
      </c>
      <c r="P51" s="24">
        <v>2023</v>
      </c>
      <c r="Q51" s="25" t="s">
        <v>87</v>
      </c>
      <c r="R51" s="26">
        <v>20667.006000000001</v>
      </c>
      <c r="S51" s="26">
        <v>20647.777999999998</v>
      </c>
      <c r="T51" s="27">
        <f t="shared" si="0"/>
        <v>0.10009309476302969</v>
      </c>
      <c r="U51" s="26">
        <v>20647.777999999998</v>
      </c>
      <c r="V51" s="26">
        <v>18581.078000000001</v>
      </c>
      <c r="W51" s="26">
        <v>2066.6999999999998</v>
      </c>
      <c r="X51" s="2"/>
      <c r="Y51" s="26"/>
      <c r="Z51" s="28">
        <f t="shared" si="1"/>
        <v>67.174452012717055</v>
      </c>
      <c r="AA51" s="29">
        <f>VLOOKUP(AB51,'Рівень потреб'!F:G,2,0)</f>
        <v>50</v>
      </c>
      <c r="AB51" s="30" t="str">
        <f>VLOOKUP(AC51,'Рівень потреб'!E:F,2,0)</f>
        <v>A</v>
      </c>
      <c r="AC51" s="46">
        <v>4</v>
      </c>
      <c r="AD51" s="32">
        <f t="shared" si="2"/>
        <v>6</v>
      </c>
      <c r="AE51" s="33">
        <f t="shared" si="3"/>
        <v>20.667006000000001</v>
      </c>
      <c r="AF51" s="34">
        <f t="shared" si="4"/>
        <v>9.1725901174564601</v>
      </c>
      <c r="AG51" s="35">
        <f t="shared" si="5"/>
        <v>3.2064263534494399</v>
      </c>
      <c r="AH51" s="36" t="s">
        <v>137</v>
      </c>
      <c r="AI51" s="36">
        <f t="shared" si="6"/>
        <v>0</v>
      </c>
      <c r="AJ51" s="37">
        <f t="shared" si="7"/>
        <v>0</v>
      </c>
      <c r="AK51" s="38">
        <f t="shared" si="8"/>
        <v>2.0018618952605935</v>
      </c>
      <c r="AL51" s="25" t="s">
        <v>106</v>
      </c>
      <c r="AM51" s="39"/>
      <c r="AN51" s="1"/>
      <c r="AO51" s="3" t="s">
        <v>399</v>
      </c>
      <c r="AP51" s="40">
        <v>1000</v>
      </c>
      <c r="AQ51" s="40" t="s">
        <v>400</v>
      </c>
      <c r="AR51" s="40" t="str">
        <f t="shared" si="10"/>
        <v>понад 1000</v>
      </c>
      <c r="AS51" s="4" t="s">
        <v>401</v>
      </c>
      <c r="AT51" s="41">
        <f>VLOOKUP(I51,'Додаток 1 2023'!C:E,3,0)</f>
        <v>95000</v>
      </c>
      <c r="AU51" s="42">
        <f>IF($H51="неможливо визначити",VLOOKUP($G51,ВПО!$C:$H,3,0),VLOOKUP($H51,ВПО!$C:$H,3,0))</f>
        <v>1682</v>
      </c>
      <c r="AV51" s="42">
        <f>IF($H51="неможливо визначити",VLOOKUP($G51,ВПО!$C:$H,4,0),VLOOKUP($H51,ВПО!$C:$H,4,0))</f>
        <v>1643</v>
      </c>
      <c r="AW51" s="42">
        <f>IF($H51="неможливо визначити",VLOOKUP($G51,ВПО!$C:$H,5,0),VLOOKUP($H51,ВПО!$C:$H,5,0))</f>
        <v>5</v>
      </c>
      <c r="AX51" s="42">
        <f>IF($H51="неможливо визначити",VLOOKUP($G51,ВПО!$C:$H,6,0),VLOOKUP($H51,ВПО!$C:$H,6,0))</f>
        <v>5</v>
      </c>
      <c r="AY51" s="42">
        <f>IF($H51="неможливо визначити",VLOOKUP($G51,Демографія!$C:$I,5,0),VLOOKUP($H51,Демографія!$C:$I,5,0))</f>
        <v>28402</v>
      </c>
      <c r="AZ51" s="42">
        <f>IF($H51="неможливо визначити",VLOOKUP($G51,Демографія!$C:$I,6,0),VLOOKUP($H51,Демографія!$C:$I,6,0))</f>
        <v>28201</v>
      </c>
      <c r="BA51" s="42">
        <f>IF($H51="неможливо визначити",VLOOKUP($G51,Демографія!$C:$I,7,0),VLOOKUP($H51,Демографія!$C:$I,7,0))</f>
        <v>27990</v>
      </c>
      <c r="BB51" s="47" t="s">
        <v>96</v>
      </c>
      <c r="BC51" s="45" t="s">
        <v>109</v>
      </c>
      <c r="BD51" s="51"/>
      <c r="BE51" s="24" t="s">
        <v>96</v>
      </c>
      <c r="BF51" s="24"/>
      <c r="BG51" s="24" t="s">
        <v>96</v>
      </c>
      <c r="BH51" s="24"/>
      <c r="BI51" s="24"/>
    </row>
    <row r="52" spans="1:61" ht="15.75" customHeight="1" x14ac:dyDescent="0.2">
      <c r="A52" s="19">
        <v>47</v>
      </c>
      <c r="B52" s="20" t="s">
        <v>76</v>
      </c>
      <c r="C52" s="1" t="s">
        <v>402</v>
      </c>
      <c r="D52" s="1" t="s">
        <v>403</v>
      </c>
      <c r="E52" s="21" t="s">
        <v>79</v>
      </c>
      <c r="F52" s="22">
        <f>VLOOKUP($D52,КОАТТГ!$A:$E,3,0)</f>
        <v>4</v>
      </c>
      <c r="G52" s="22" t="str">
        <f>VLOOKUP($D52,КОАТТГ!$A:$E,2,0)</f>
        <v>UA32140070010070369</v>
      </c>
      <c r="H52" s="22" t="str">
        <f>IF(F52=3,G52,IF(F52&lt;3,"неможливо визначити",VLOOKUP(D52,КОАТТГ!A:E,5,0)))</f>
        <v>UA32140070000012102</v>
      </c>
      <c r="I52" s="22" t="str">
        <f>LEFT(VLOOKUP(H52,'Бюджетнів коди'!B:D,3,0),10)</f>
        <v>1051900000</v>
      </c>
      <c r="J52" s="1" t="s">
        <v>99</v>
      </c>
      <c r="K52" s="1" t="s">
        <v>100</v>
      </c>
      <c r="L52" s="1" t="s">
        <v>101</v>
      </c>
      <c r="M52" s="39" t="s">
        <v>102</v>
      </c>
      <c r="N52" s="1" t="s">
        <v>404</v>
      </c>
      <c r="O52" s="24" t="s">
        <v>405</v>
      </c>
      <c r="P52" s="24" t="s">
        <v>86</v>
      </c>
      <c r="Q52" s="25" t="s">
        <v>105</v>
      </c>
      <c r="R52" s="26">
        <v>38317.605000000003</v>
      </c>
      <c r="S52" s="26">
        <v>37453.64</v>
      </c>
      <c r="T52" s="27">
        <f t="shared" si="0"/>
        <v>0</v>
      </c>
      <c r="U52" s="26">
        <v>37453.64</v>
      </c>
      <c r="V52" s="26">
        <v>37453.64</v>
      </c>
      <c r="W52" s="26">
        <v>0</v>
      </c>
      <c r="X52" s="2"/>
      <c r="Y52" s="26"/>
      <c r="Z52" s="28">
        <f t="shared" si="1"/>
        <v>67.154762376237628</v>
      </c>
      <c r="AA52" s="29">
        <f>VLOOKUP(AB52,'Рівень потреб'!F:G,2,0)</f>
        <v>50</v>
      </c>
      <c r="AB52" s="30" t="str">
        <f>VLOOKUP(AC52,'Рівень потреб'!E:F,2,0)</f>
        <v>A</v>
      </c>
      <c r="AC52" s="46">
        <v>4</v>
      </c>
      <c r="AD52" s="32">
        <f t="shared" si="2"/>
        <v>4</v>
      </c>
      <c r="AE52" s="33">
        <f t="shared" si="3"/>
        <v>95.794012500000008</v>
      </c>
      <c r="AF52" s="34">
        <f t="shared" si="4"/>
        <v>5.154762376237624</v>
      </c>
      <c r="AG52" s="35">
        <f t="shared" si="5"/>
        <v>13.920633663366337</v>
      </c>
      <c r="AH52" s="36" t="s">
        <v>88</v>
      </c>
      <c r="AI52" s="36">
        <f t="shared" si="6"/>
        <v>5</v>
      </c>
      <c r="AJ52" s="37">
        <f t="shared" si="7"/>
        <v>3</v>
      </c>
      <c r="AK52" s="38">
        <f t="shared" si="8"/>
        <v>0</v>
      </c>
      <c r="AL52" s="25" t="s">
        <v>106</v>
      </c>
      <c r="AM52" s="1" t="s">
        <v>406</v>
      </c>
      <c r="AN52" s="1" t="s">
        <v>407</v>
      </c>
      <c r="AO52" s="3">
        <v>400</v>
      </c>
      <c r="AP52" s="40">
        <f t="shared" ref="AP52:AP88" si="11">AO52</f>
        <v>400</v>
      </c>
      <c r="AQ52" s="40">
        <v>2</v>
      </c>
      <c r="AR52" s="40">
        <f t="shared" si="10"/>
        <v>2</v>
      </c>
      <c r="AS52" s="4" t="s">
        <v>408</v>
      </c>
      <c r="AT52" s="41">
        <f>VLOOKUP(I52,'Додаток 1 2023'!C:E,3,0)</f>
        <v>175748</v>
      </c>
      <c r="AU52" s="42">
        <f>IF($H52="неможливо визначити",VLOOKUP($G52,ВПО!$C:$H,3,0),VLOOKUP($H52,ВПО!$C:$H,3,0))</f>
        <v>2463</v>
      </c>
      <c r="AV52" s="42">
        <f>IF($H52="неможливо визначити",VLOOKUP($G52,ВПО!$C:$H,4,0),VLOOKUP($H52,ВПО!$C:$H,4,0))</f>
        <v>2092</v>
      </c>
      <c r="AW52" s="42">
        <f>IF($H52="неможливо визначити",VLOOKUP($G52,ВПО!$C:$H,5,0),VLOOKUP($H52,ВПО!$C:$H,5,0))</f>
        <v>2403</v>
      </c>
      <c r="AX52" s="42">
        <f>IF($H52="неможливо визначити",VLOOKUP($G52,ВПО!$C:$H,6,0),VLOOKUP($H52,ВПО!$C:$H,6,0))</f>
        <v>2402</v>
      </c>
      <c r="AY52" s="42">
        <f>IF($H52="неможливо визначити",VLOOKUP($G52,Демографія!$C:$I,5,0),VLOOKUP($H52,Демографія!$C:$I,5,0))</f>
        <v>12879</v>
      </c>
      <c r="AZ52" s="42">
        <f>IF($H52="неможливо визначити",VLOOKUP($G52,Демографія!$C:$I,6,0),VLOOKUP($H52,Демографія!$C:$I,6,0))</f>
        <v>12776</v>
      </c>
      <c r="BA52" s="42">
        <f>IF($H52="неможливо визначити",VLOOKUP($G52,Демографія!$C:$I,7,0),VLOOKUP($H52,Демографія!$C:$I,7,0))</f>
        <v>12935</v>
      </c>
      <c r="BB52" s="47" t="s">
        <v>96</v>
      </c>
      <c r="BC52" s="24" t="s">
        <v>109</v>
      </c>
      <c r="BD52" s="24"/>
      <c r="BE52" s="24" t="s">
        <v>96</v>
      </c>
      <c r="BF52" s="24" t="s">
        <v>96</v>
      </c>
      <c r="BG52" s="24" t="s">
        <v>96</v>
      </c>
      <c r="BH52" s="24" t="s">
        <v>96</v>
      </c>
      <c r="BI52" s="24"/>
    </row>
    <row r="53" spans="1:61" ht="15.75" customHeight="1" x14ac:dyDescent="0.2">
      <c r="A53" s="19">
        <v>48</v>
      </c>
      <c r="B53" s="20" t="s">
        <v>76</v>
      </c>
      <c r="C53" s="1" t="s">
        <v>409</v>
      </c>
      <c r="D53" s="1" t="s">
        <v>410</v>
      </c>
      <c r="E53" s="21" t="s">
        <v>79</v>
      </c>
      <c r="F53" s="22">
        <f>VLOOKUP($D53,КОАТТГ!$A:$E,3,0)</f>
        <v>4</v>
      </c>
      <c r="G53" s="22" t="str">
        <f>VLOOKUP($D53,КОАТТГ!$A:$E,2,0)</f>
        <v>UA32140070110052424</v>
      </c>
      <c r="H53" s="22" t="str">
        <f>IF(F53=3,G53,IF(F53&lt;3,"неможливо визначити",VLOOKUP(D53,КОАТТГ!A:E,5,0)))</f>
        <v>UA32140070000012102</v>
      </c>
      <c r="I53" s="22" t="str">
        <f>LEFT(VLOOKUP(H53,'Бюджетнів коди'!B:D,3,0),10)</f>
        <v>1051900000</v>
      </c>
      <c r="J53" s="1" t="s">
        <v>99</v>
      </c>
      <c r="K53" s="1" t="s">
        <v>100</v>
      </c>
      <c r="L53" s="1" t="s">
        <v>101</v>
      </c>
      <c r="M53" s="39" t="s">
        <v>102</v>
      </c>
      <c r="N53" s="1" t="s">
        <v>404</v>
      </c>
      <c r="O53" s="24" t="s">
        <v>411</v>
      </c>
      <c r="P53" s="24">
        <v>2023</v>
      </c>
      <c r="Q53" s="25" t="s">
        <v>105</v>
      </c>
      <c r="R53" s="26">
        <v>25087.481</v>
      </c>
      <c r="S53" s="26">
        <v>24400.556</v>
      </c>
      <c r="T53" s="27">
        <f t="shared" si="0"/>
        <v>0</v>
      </c>
      <c r="U53" s="26">
        <v>24400.556</v>
      </c>
      <c r="V53" s="26">
        <v>24400.556</v>
      </c>
      <c r="W53" s="26">
        <v>0</v>
      </c>
      <c r="X53" s="2"/>
      <c r="Y53" s="26"/>
      <c r="Z53" s="28">
        <f t="shared" si="1"/>
        <v>67.154762376237628</v>
      </c>
      <c r="AA53" s="29">
        <f>VLOOKUP(AB53,'Рівень потреб'!F:G,2,0)</f>
        <v>50</v>
      </c>
      <c r="AB53" s="30" t="str">
        <f>VLOOKUP(AC53,'Рівень потреб'!E:F,2,0)</f>
        <v>A</v>
      </c>
      <c r="AC53" s="46">
        <v>4</v>
      </c>
      <c r="AD53" s="32">
        <f t="shared" si="2"/>
        <v>4</v>
      </c>
      <c r="AE53" s="33">
        <f t="shared" si="3"/>
        <v>106.75523829787234</v>
      </c>
      <c r="AF53" s="34">
        <f t="shared" si="4"/>
        <v>5.154762376237624</v>
      </c>
      <c r="AG53" s="35">
        <f t="shared" si="5"/>
        <v>13.920633663366337</v>
      </c>
      <c r="AH53" s="36" t="s">
        <v>88</v>
      </c>
      <c r="AI53" s="36">
        <f t="shared" si="6"/>
        <v>5</v>
      </c>
      <c r="AJ53" s="37">
        <f t="shared" si="7"/>
        <v>3</v>
      </c>
      <c r="AK53" s="38">
        <f t="shared" si="8"/>
        <v>0</v>
      </c>
      <c r="AL53" s="25" t="s">
        <v>106</v>
      </c>
      <c r="AM53" s="1" t="s">
        <v>412</v>
      </c>
      <c r="AN53" s="1" t="s">
        <v>413</v>
      </c>
      <c r="AO53" s="3">
        <v>235</v>
      </c>
      <c r="AP53" s="40">
        <f t="shared" si="11"/>
        <v>235</v>
      </c>
      <c r="AQ53" s="40">
        <v>1</v>
      </c>
      <c r="AR53" s="40">
        <f t="shared" si="10"/>
        <v>1</v>
      </c>
      <c r="AS53" s="4" t="s">
        <v>414</v>
      </c>
      <c r="AT53" s="41">
        <f>VLOOKUP(I53,'Додаток 1 2023'!C:E,3,0)</f>
        <v>175748</v>
      </c>
      <c r="AU53" s="42">
        <f>IF($H53="неможливо визначити",VLOOKUP($G53,ВПО!$C:$H,3,0),VLOOKUP($H53,ВПО!$C:$H,3,0))</f>
        <v>2463</v>
      </c>
      <c r="AV53" s="42">
        <f>IF($H53="неможливо визначити",VLOOKUP($G53,ВПО!$C:$H,4,0),VLOOKUP($H53,ВПО!$C:$H,4,0))</f>
        <v>2092</v>
      </c>
      <c r="AW53" s="42">
        <f>IF($H53="неможливо визначити",VLOOKUP($G53,ВПО!$C:$H,5,0),VLOOKUP($H53,ВПО!$C:$H,5,0))</f>
        <v>2403</v>
      </c>
      <c r="AX53" s="42">
        <f>IF($H53="неможливо визначити",VLOOKUP($G53,ВПО!$C:$H,6,0),VLOOKUP($H53,ВПО!$C:$H,6,0))</f>
        <v>2402</v>
      </c>
      <c r="AY53" s="42">
        <f>IF($H53="неможливо визначити",VLOOKUP($G53,Демографія!$C:$I,5,0),VLOOKUP($H53,Демографія!$C:$I,5,0))</f>
        <v>12879</v>
      </c>
      <c r="AZ53" s="42">
        <f>IF($H53="неможливо визначити",VLOOKUP($G53,Демографія!$C:$I,6,0),VLOOKUP($H53,Демографія!$C:$I,6,0))</f>
        <v>12776</v>
      </c>
      <c r="BA53" s="42">
        <f>IF($H53="неможливо визначити",VLOOKUP($G53,Демографія!$C:$I,7,0),VLOOKUP($H53,Демографія!$C:$I,7,0))</f>
        <v>12935</v>
      </c>
      <c r="BB53" s="47" t="s">
        <v>96</v>
      </c>
      <c r="BC53" s="24" t="s">
        <v>109</v>
      </c>
      <c r="BD53" s="24"/>
      <c r="BE53" s="24" t="s">
        <v>96</v>
      </c>
      <c r="BF53" s="24" t="s">
        <v>96</v>
      </c>
      <c r="BG53" s="24" t="s">
        <v>96</v>
      </c>
      <c r="BH53" s="24" t="s">
        <v>96</v>
      </c>
      <c r="BI53" s="24"/>
    </row>
    <row r="54" spans="1:61" ht="15.75" customHeight="1" x14ac:dyDescent="0.2">
      <c r="A54" s="19">
        <v>49</v>
      </c>
      <c r="B54" s="20" t="s">
        <v>76</v>
      </c>
      <c r="C54" s="1" t="s">
        <v>415</v>
      </c>
      <c r="D54" s="1" t="s">
        <v>416</v>
      </c>
      <c r="E54" s="21" t="s">
        <v>79</v>
      </c>
      <c r="F54" s="22">
        <f>VLOOKUP($D54,КОАТТГ!$A:$E,3,0)</f>
        <v>4</v>
      </c>
      <c r="G54" s="22" t="str">
        <f>VLOOKUP($D54,КОАТТГ!$A:$E,2,0)</f>
        <v>UA12100070010038698</v>
      </c>
      <c r="H54" s="22" t="str">
        <f>IF(F54=3,G54,IF(F54&lt;3,"неможливо визначити",VLOOKUP(D54,КОАТТГ!A:E,5,0)))</f>
        <v>UA12100070000011492</v>
      </c>
      <c r="I54" s="22" t="str">
        <f>LEFT(VLOOKUP(H54,'Бюджетнів коди'!B:D,3,0),10)</f>
        <v>0458200000</v>
      </c>
      <c r="J54" s="1" t="s">
        <v>275</v>
      </c>
      <c r="K54" s="1" t="s">
        <v>276</v>
      </c>
      <c r="L54" s="1" t="s">
        <v>417</v>
      </c>
      <c r="M54" s="52" t="s">
        <v>194</v>
      </c>
      <c r="N54" s="1" t="s">
        <v>418</v>
      </c>
      <c r="O54" s="24" t="s">
        <v>419</v>
      </c>
      <c r="P54" s="24">
        <v>2023</v>
      </c>
      <c r="Q54" s="25" t="s">
        <v>146</v>
      </c>
      <c r="R54" s="26">
        <v>81420.160000000003</v>
      </c>
      <c r="S54" s="26">
        <v>80151.281000000003</v>
      </c>
      <c r="T54" s="27">
        <f t="shared" si="0"/>
        <v>0</v>
      </c>
      <c r="U54" s="26">
        <v>80151.281000000003</v>
      </c>
      <c r="V54" s="26">
        <v>80151.281000000003</v>
      </c>
      <c r="W54" s="26">
        <v>0</v>
      </c>
      <c r="X54" s="2"/>
      <c r="Y54" s="26"/>
      <c r="Z54" s="28">
        <f t="shared" si="1"/>
        <v>66.920465225179456</v>
      </c>
      <c r="AA54" s="29">
        <f>VLOOKUP(AB54,'Рівень потреб'!F:G,2,0)</f>
        <v>50</v>
      </c>
      <c r="AB54" s="30" t="str">
        <f>VLOOKUP(AC54,'Рівень потреб'!E:F,2,0)</f>
        <v>A</v>
      </c>
      <c r="AC54" s="46">
        <v>2</v>
      </c>
      <c r="AD54" s="32">
        <f t="shared" si="2"/>
        <v>1</v>
      </c>
      <c r="AE54" s="33">
        <f t="shared" si="3"/>
        <v>814.20159999999998</v>
      </c>
      <c r="AF54" s="34">
        <f t="shared" si="4"/>
        <v>7.9204652251794574</v>
      </c>
      <c r="AG54" s="35">
        <f t="shared" si="5"/>
        <v>6.5454260661881136</v>
      </c>
      <c r="AH54" s="36" t="s">
        <v>88</v>
      </c>
      <c r="AI54" s="36">
        <f t="shared" si="6"/>
        <v>5</v>
      </c>
      <c r="AJ54" s="37">
        <f t="shared" si="7"/>
        <v>3</v>
      </c>
      <c r="AK54" s="38">
        <f t="shared" si="8"/>
        <v>0</v>
      </c>
      <c r="AL54" s="25" t="s">
        <v>106</v>
      </c>
      <c r="AM54" s="39" t="s">
        <v>420</v>
      </c>
      <c r="AN54" s="39" t="s">
        <v>421</v>
      </c>
      <c r="AO54" s="3">
        <v>100000</v>
      </c>
      <c r="AP54" s="40">
        <f t="shared" si="11"/>
        <v>100000</v>
      </c>
      <c r="AQ54" s="40"/>
      <c r="AR54" s="40">
        <f t="shared" si="10"/>
        <v>0</v>
      </c>
      <c r="AS54" s="4" t="s">
        <v>422</v>
      </c>
      <c r="AT54" s="41">
        <f>VLOOKUP(I54,'Додаток 1 2023'!C:E,3,0)</f>
        <v>496038.56900000002</v>
      </c>
      <c r="AU54" s="42">
        <f>IF($H54="неможливо визначити",VLOOKUP($G54,ВПО!$C:$H,3,0),VLOOKUP($H54,ВПО!$C:$H,3,0))</f>
        <v>8512</v>
      </c>
      <c r="AV54" s="42">
        <f>IF($H54="неможливо визначити",VLOOKUP($G54,ВПО!$C:$H,4,0),VLOOKUP($H54,ВПО!$C:$H,4,0))</f>
        <v>7401</v>
      </c>
      <c r="AW54" s="42">
        <f>IF($H54="неможливо визначити",VLOOKUP($G54,ВПО!$C:$H,5,0),VLOOKUP($H54,ВПО!$C:$H,5,0))</f>
        <v>1476</v>
      </c>
      <c r="AX54" s="42">
        <f>IF($H54="неможливо визначити",VLOOKUP($G54,ВПО!$C:$H,6,0),VLOOKUP($H54,ВПО!$C:$H,6,0))</f>
        <v>1472</v>
      </c>
      <c r="AY54" s="42">
        <f>IF($H54="неможливо визначити",VLOOKUP($G54,Демографія!$C:$I,5,0),VLOOKUP($H54,Демографія!$C:$I,5,0))</f>
        <v>70357</v>
      </c>
      <c r="AZ54" s="42">
        <f>IF($H54="неможливо визначити",VLOOKUP($G54,Демографія!$C:$I,6,0),VLOOKUP($H54,Демографія!$C:$I,6,0))</f>
        <v>70230</v>
      </c>
      <c r="BA54" s="42">
        <f>IF($H54="неможливо визначити",VLOOKUP($G54,Демографія!$C:$I,7,0),VLOOKUP($H54,Демографія!$C:$I,7,0))</f>
        <v>69855</v>
      </c>
      <c r="BB54" s="43" t="s">
        <v>423</v>
      </c>
      <c r="BC54" s="44" t="s">
        <v>283</v>
      </c>
      <c r="BD54" s="45"/>
      <c r="BE54" s="24"/>
      <c r="BF54" s="24"/>
      <c r="BG54" s="24"/>
      <c r="BH54" s="24"/>
      <c r="BI54" s="24"/>
    </row>
    <row r="55" spans="1:61" ht="15.75" customHeight="1" x14ac:dyDescent="0.2">
      <c r="A55" s="19">
        <v>50</v>
      </c>
      <c r="B55" s="20" t="s">
        <v>76</v>
      </c>
      <c r="C55" s="1" t="s">
        <v>424</v>
      </c>
      <c r="D55" s="1" t="s">
        <v>425</v>
      </c>
      <c r="E55" s="21" t="s">
        <v>79</v>
      </c>
      <c r="F55" s="22">
        <f>VLOOKUP($D55,КОАТТГ!$A:$E,3,0)</f>
        <v>4</v>
      </c>
      <c r="G55" s="22" t="str">
        <f>VLOOKUP($D55,КОАТТГ!$A:$E,2,0)</f>
        <v>UA32080070010087821</v>
      </c>
      <c r="H55" s="22" t="str">
        <f>IF(F55=3,G55,IF(F55&lt;3,"неможливо визначити",VLOOKUP(D55,КОАТТГ!A:E,5,0)))</f>
        <v>UA32080070000050759</v>
      </c>
      <c r="I55" s="22" t="str">
        <f>LEFT(VLOOKUP(H55,'Бюджетнів коди'!B:D,3,0),10)</f>
        <v>1051500000</v>
      </c>
      <c r="J55" s="1" t="s">
        <v>80</v>
      </c>
      <c r="K55" s="1" t="s">
        <v>81</v>
      </c>
      <c r="L55" s="1" t="s">
        <v>381</v>
      </c>
      <c r="M55" s="39" t="s">
        <v>102</v>
      </c>
      <c r="N55" s="1" t="s">
        <v>374</v>
      </c>
      <c r="O55" s="24" t="s">
        <v>375</v>
      </c>
      <c r="P55" s="24">
        <v>2023</v>
      </c>
      <c r="Q55" s="25" t="s">
        <v>87</v>
      </c>
      <c r="R55" s="26">
        <v>10289.81</v>
      </c>
      <c r="S55" s="26">
        <v>10106.475999999999</v>
      </c>
      <c r="T55" s="27">
        <f t="shared" si="0"/>
        <v>0</v>
      </c>
      <c r="U55" s="26">
        <v>10106.475999999999</v>
      </c>
      <c r="V55" s="26">
        <v>10106.475999999999</v>
      </c>
      <c r="W55" s="26">
        <v>0</v>
      </c>
      <c r="X55" s="2"/>
      <c r="Y55" s="26"/>
      <c r="Z55" s="28">
        <f t="shared" si="1"/>
        <v>66.832356729861544</v>
      </c>
      <c r="AA55" s="29">
        <f>VLOOKUP(AB55,'Рівень потреб'!F:G,2,0)</f>
        <v>50</v>
      </c>
      <c r="AB55" s="30" t="str">
        <f>VLOOKUP(AC55,'Рівень потреб'!E:F,2,0)</f>
        <v>A</v>
      </c>
      <c r="AC55" s="46">
        <v>1</v>
      </c>
      <c r="AD55" s="32">
        <f t="shared" si="2"/>
        <v>4</v>
      </c>
      <c r="AE55" s="33">
        <f t="shared" si="3"/>
        <v>52.499030612244894</v>
      </c>
      <c r="AF55" s="34">
        <f t="shared" si="4"/>
        <v>5.832356729861548</v>
      </c>
      <c r="AG55" s="35">
        <f t="shared" si="5"/>
        <v>12.113715387035873</v>
      </c>
      <c r="AH55" s="36" t="s">
        <v>88</v>
      </c>
      <c r="AI55" s="36">
        <f t="shared" si="6"/>
        <v>5</v>
      </c>
      <c r="AJ55" s="37">
        <f t="shared" si="7"/>
        <v>2</v>
      </c>
      <c r="AK55" s="38">
        <f t="shared" si="8"/>
        <v>0</v>
      </c>
      <c r="AL55" s="25" t="s">
        <v>89</v>
      </c>
      <c r="AM55" s="1"/>
      <c r="AN55" s="1" t="s">
        <v>426</v>
      </c>
      <c r="AO55" s="3">
        <v>196</v>
      </c>
      <c r="AP55" s="40">
        <f t="shared" si="11"/>
        <v>196</v>
      </c>
      <c r="AQ55" s="40">
        <v>38</v>
      </c>
      <c r="AR55" s="40">
        <f t="shared" si="10"/>
        <v>38</v>
      </c>
      <c r="AS55" s="4">
        <v>82</v>
      </c>
      <c r="AT55" s="41">
        <f>VLOOKUP(I55,'Додаток 1 2023'!C:E,3,0)</f>
        <v>538963.42500000005</v>
      </c>
      <c r="AU55" s="42">
        <f>IF($H55="неможливо визначити",VLOOKUP($G55,ВПО!$C:$H,3,0),VLOOKUP($H55,ВПО!$C:$H,3,0))</f>
        <v>9151</v>
      </c>
      <c r="AV55" s="42">
        <f>IF($H55="неможливо визначити",VLOOKUP($G55,ВПО!$C:$H,4,0),VLOOKUP($H55,ВПО!$C:$H,4,0))</f>
        <v>5518</v>
      </c>
      <c r="AW55" s="42">
        <f>IF($H55="неможливо визначити",VLOOKUP($G55,ВПО!$C:$H,5,0),VLOOKUP($H55,ВПО!$C:$H,5,0))</f>
        <v>19338</v>
      </c>
      <c r="AX55" s="42">
        <f>IF($H55="неможливо визначити",VLOOKUP($G55,ВПО!$C:$H,6,0),VLOOKUP($H55,ВПО!$C:$H,6,0))</f>
        <v>19312</v>
      </c>
      <c r="AY55" s="42">
        <f>IF($H55="неможливо визначити",VLOOKUP($G55,Демографія!$C:$I,5,0),VLOOKUP($H55,Демографія!$C:$I,5,0))</f>
        <v>56196</v>
      </c>
      <c r="AZ55" s="42">
        <f>IF($H55="неможливо визначити",VLOOKUP($G55,Демографія!$C:$I,6,0),VLOOKUP($H55,Демографія!$C:$I,6,0))</f>
        <v>57163</v>
      </c>
      <c r="BA55" s="42">
        <f>IF($H55="неможливо визначити",VLOOKUP($G55,Демографія!$C:$I,7,0),VLOOKUP($H55,Демографія!$C:$I,7,0))</f>
        <v>58286</v>
      </c>
      <c r="BB55" s="47" t="s">
        <v>93</v>
      </c>
      <c r="BC55" s="44" t="s">
        <v>94</v>
      </c>
      <c r="BD55" s="24" t="s">
        <v>427</v>
      </c>
      <c r="BE55" s="24" t="s">
        <v>96</v>
      </c>
      <c r="BF55" s="24" t="s">
        <v>96</v>
      </c>
      <c r="BG55" s="24" t="s">
        <v>96</v>
      </c>
      <c r="BH55" s="24" t="s">
        <v>96</v>
      </c>
      <c r="BI55" s="24"/>
    </row>
    <row r="56" spans="1:61" ht="15.75" customHeight="1" x14ac:dyDescent="0.2">
      <c r="A56" s="19">
        <v>51</v>
      </c>
      <c r="B56" s="20" t="s">
        <v>76</v>
      </c>
      <c r="C56" s="1" t="s">
        <v>428</v>
      </c>
      <c r="D56" s="1" t="s">
        <v>429</v>
      </c>
      <c r="E56" s="21" t="s">
        <v>79</v>
      </c>
      <c r="F56" s="22">
        <f>VLOOKUP($D56,КОАТТГ!$A:$E,3,0)</f>
        <v>4</v>
      </c>
      <c r="G56" s="22" t="str">
        <f>VLOOKUP($D56,КОАТТГ!$A:$E,2,0)</f>
        <v>UA12120070010055676</v>
      </c>
      <c r="H56" s="22" t="str">
        <f>IF(F56=3,G56,IF(F56&lt;3,"неможливо визначити",VLOOKUP(D56,КОАТТГ!A:E,5,0)))</f>
        <v>UA12120070000057518</v>
      </c>
      <c r="I56" s="22" t="str">
        <f>LEFT(VLOOKUP(H56,'Бюджетнів коди'!B:D,3,0),10)</f>
        <v>0458400000</v>
      </c>
      <c r="J56" s="1" t="s">
        <v>80</v>
      </c>
      <c r="K56" s="1" t="s">
        <v>212</v>
      </c>
      <c r="L56" s="1" t="s">
        <v>430</v>
      </c>
      <c r="M56" s="52" t="s">
        <v>194</v>
      </c>
      <c r="N56" s="1" t="s">
        <v>431</v>
      </c>
      <c r="O56" s="24" t="s">
        <v>432</v>
      </c>
      <c r="P56" s="24" t="s">
        <v>86</v>
      </c>
      <c r="Q56" s="25" t="s">
        <v>146</v>
      </c>
      <c r="R56" s="26">
        <v>127610.5364</v>
      </c>
      <c r="S56" s="26">
        <v>127610.53599999999</v>
      </c>
      <c r="T56" s="27">
        <f t="shared" si="0"/>
        <v>0.1</v>
      </c>
      <c r="U56" s="26">
        <v>127610.53599999999</v>
      </c>
      <c r="V56" s="26">
        <v>114849.48239999999</v>
      </c>
      <c r="W56" s="26">
        <v>12761.053599999999</v>
      </c>
      <c r="X56" s="2"/>
      <c r="Y56" s="26"/>
      <c r="Z56" s="28">
        <f t="shared" si="1"/>
        <v>66.761091554941871</v>
      </c>
      <c r="AA56" s="29">
        <f>VLOOKUP(AB56,'Рівень потреб'!F:G,2,0)</f>
        <v>50</v>
      </c>
      <c r="AB56" s="30" t="str">
        <f>VLOOKUP(AC56,'Рівень потреб'!E:F,2,0)</f>
        <v>A</v>
      </c>
      <c r="AC56" s="46">
        <v>1</v>
      </c>
      <c r="AD56" s="32">
        <f t="shared" si="2"/>
        <v>2</v>
      </c>
      <c r="AE56" s="33">
        <f t="shared" si="3"/>
        <v>405.11281396825393</v>
      </c>
      <c r="AF56" s="34">
        <f t="shared" si="4"/>
        <v>7.7610915549418733</v>
      </c>
      <c r="AG56" s="35">
        <f t="shared" si="5"/>
        <v>6.9704225201550045</v>
      </c>
      <c r="AH56" s="36" t="s">
        <v>88</v>
      </c>
      <c r="AI56" s="36">
        <f t="shared" si="6"/>
        <v>5</v>
      </c>
      <c r="AJ56" s="37">
        <f t="shared" si="7"/>
        <v>0</v>
      </c>
      <c r="AK56" s="38">
        <f t="shared" si="8"/>
        <v>2</v>
      </c>
      <c r="AL56" s="25" t="s">
        <v>106</v>
      </c>
      <c r="AM56" s="39"/>
      <c r="AN56" s="39"/>
      <c r="AO56" s="3">
        <v>315</v>
      </c>
      <c r="AP56" s="40">
        <f t="shared" si="11"/>
        <v>315</v>
      </c>
      <c r="AQ56" s="40">
        <v>315</v>
      </c>
      <c r="AR56" s="40">
        <f t="shared" si="10"/>
        <v>315</v>
      </c>
      <c r="AS56" s="4" t="s">
        <v>433</v>
      </c>
      <c r="AT56" s="41">
        <f>VLOOKUP(I56,'Додаток 1 2023'!C:E,3,0)</f>
        <v>782464.78</v>
      </c>
      <c r="AU56" s="42">
        <f>IF($H56="неможливо визначити",VLOOKUP($G56,ВПО!$C:$H,3,0),VLOOKUP($H56,ВПО!$C:$H,3,0))</f>
        <v>18590</v>
      </c>
      <c r="AV56" s="42">
        <f>IF($H56="неможливо визначити",VLOOKUP($G56,ВПО!$C:$H,4,0),VLOOKUP($H56,ВПО!$C:$H,4,0))</f>
        <v>14999</v>
      </c>
      <c r="AW56" s="42">
        <f>IF($H56="неможливо визначити",VLOOKUP($G56,ВПО!$C:$H,5,0),VLOOKUP($H56,ВПО!$C:$H,5,0))</f>
        <v>4178</v>
      </c>
      <c r="AX56" s="42">
        <f>IF($H56="неможливо визначити",VLOOKUP($G56,ВПО!$C:$H,6,0),VLOOKUP($H56,ВПО!$C:$H,6,0))</f>
        <v>4174</v>
      </c>
      <c r="AY56" s="42">
        <f>IF($H56="неможливо визначити",VLOOKUP($G56,Демографія!$C:$I,5,0),VLOOKUP($H56,Демографія!$C:$I,5,0))</f>
        <v>104225</v>
      </c>
      <c r="AZ56" s="42">
        <f>IF($H56="неможливо визначити",VLOOKUP($G56,Демографія!$C:$I,6,0),VLOOKUP($H56,Демографія!$C:$I,6,0))</f>
        <v>103073</v>
      </c>
      <c r="BA56" s="42">
        <f>IF($H56="неможливо визначити",VLOOKUP($G56,Демографія!$C:$I,7,0),VLOOKUP($H56,Демографія!$C:$I,7,0))</f>
        <v>101430</v>
      </c>
      <c r="BB56" s="43" t="s">
        <v>96</v>
      </c>
      <c r="BC56" s="44" t="s">
        <v>221</v>
      </c>
      <c r="BD56" s="45"/>
      <c r="BE56" s="24"/>
      <c r="BF56" s="24"/>
      <c r="BG56" s="24"/>
      <c r="BH56" s="24"/>
      <c r="BI56" s="24"/>
    </row>
    <row r="57" spans="1:61" ht="15.75" customHeight="1" x14ac:dyDescent="0.2">
      <c r="A57" s="19">
        <v>52</v>
      </c>
      <c r="B57" s="20" t="s">
        <v>76</v>
      </c>
      <c r="C57" s="1" t="s">
        <v>434</v>
      </c>
      <c r="D57" s="1" t="s">
        <v>435</v>
      </c>
      <c r="E57" s="21" t="s">
        <v>79</v>
      </c>
      <c r="F57" s="22">
        <f>VLOOKUP($D57,КОАТТГ!$A:$E,3,0)</f>
        <v>4</v>
      </c>
      <c r="G57" s="22" t="str">
        <f>VLOOKUP($D57,КОАТТГ!$A:$E,2,0)</f>
        <v>UA23060070010069526</v>
      </c>
      <c r="H57" s="22" t="str">
        <f>IF(F57=3,G57,IF(F57&lt;3,"неможливо визначити",VLOOKUP(D57,КОАТТГ!A:E,5,0)))</f>
        <v>UA23060070000082704</v>
      </c>
      <c r="I57" s="22" t="str">
        <f>LEFT(VLOOKUP(H57,'Бюджетнів коди'!B:D,3,0),10)</f>
        <v>0856200000</v>
      </c>
      <c r="J57" s="1" t="s">
        <v>80</v>
      </c>
      <c r="K57" s="1" t="s">
        <v>81</v>
      </c>
      <c r="L57" s="1" t="s">
        <v>82</v>
      </c>
      <c r="M57" s="23" t="s">
        <v>83</v>
      </c>
      <c r="N57" s="1" t="s">
        <v>84</v>
      </c>
      <c r="O57" s="24" t="s">
        <v>85</v>
      </c>
      <c r="P57" s="24" t="s">
        <v>86</v>
      </c>
      <c r="Q57" s="25" t="s">
        <v>436</v>
      </c>
      <c r="R57" s="26">
        <v>340479.15700000001</v>
      </c>
      <c r="S57" s="26">
        <v>339479.15700000001</v>
      </c>
      <c r="T57" s="27">
        <f t="shared" si="0"/>
        <v>0.23565511269370806</v>
      </c>
      <c r="U57" s="26">
        <v>339479.15700000001</v>
      </c>
      <c r="V57" s="26">
        <v>259479.158</v>
      </c>
      <c r="W57" s="26">
        <v>34999.999000000003</v>
      </c>
      <c r="X57" s="2"/>
      <c r="Y57" s="26">
        <v>45000</v>
      </c>
      <c r="Z57" s="28">
        <f t="shared" si="1"/>
        <v>66.109707818552479</v>
      </c>
      <c r="AA57" s="29">
        <f>VLOOKUP(AB57,'Рівень потреб'!F:G,2,0)</f>
        <v>50</v>
      </c>
      <c r="AB57" s="30" t="str">
        <f>VLOOKUP(AC57,'Рівень потреб'!E:F,2,0)</f>
        <v>A</v>
      </c>
      <c r="AC57" s="31">
        <v>1</v>
      </c>
      <c r="AD57" s="32">
        <f t="shared" si="2"/>
        <v>0</v>
      </c>
      <c r="AE57" s="33">
        <f t="shared" si="3"/>
        <v>1215.9969892857143</v>
      </c>
      <c r="AF57" s="34">
        <f t="shared" si="4"/>
        <v>6.3966055646783158</v>
      </c>
      <c r="AG57" s="35">
        <f t="shared" si="5"/>
        <v>10.609051827524492</v>
      </c>
      <c r="AH57" s="36" t="s">
        <v>88</v>
      </c>
      <c r="AI57" s="36">
        <f t="shared" si="6"/>
        <v>5</v>
      </c>
      <c r="AJ57" s="37">
        <f t="shared" si="7"/>
        <v>0</v>
      </c>
      <c r="AK57" s="38">
        <f t="shared" si="8"/>
        <v>4.7131022538741609</v>
      </c>
      <c r="AL57" s="25" t="s">
        <v>89</v>
      </c>
      <c r="AM57" s="1"/>
      <c r="AN57" s="1"/>
      <c r="AO57" s="3">
        <v>280</v>
      </c>
      <c r="AP57" s="40">
        <f t="shared" si="11"/>
        <v>280</v>
      </c>
      <c r="AQ57" s="40"/>
      <c r="AR57" s="40">
        <f t="shared" si="10"/>
        <v>0</v>
      </c>
      <c r="AS57" s="4" t="s">
        <v>437</v>
      </c>
      <c r="AT57" s="41">
        <f>VLOOKUP(I57,'Додаток 1 2023'!C:E,3,0)</f>
        <v>8050000</v>
      </c>
      <c r="AU57" s="42">
        <f>IF($H57="неможливо визначити",VLOOKUP($G57,ВПО!$C:$H,3,0),VLOOKUP($H57,ВПО!$C:$H,3,0))</f>
        <v>149231</v>
      </c>
      <c r="AV57" s="42">
        <f>IF($H57="неможливо визначити",VLOOKUP($G57,ВПО!$C:$H,4,0),VLOOKUP($H57,ВПО!$C:$H,4,0))</f>
        <v>128271</v>
      </c>
      <c r="AW57" s="42">
        <f>IF($H57="неможливо визначити",VLOOKUP($G57,ВПО!$C:$H,5,0),VLOOKUP($H57,ВПО!$C:$H,5,0))</f>
        <v>79555</v>
      </c>
      <c r="AX57" s="42">
        <f>IF($H57="неможливо визначити",VLOOKUP($G57,ВПО!$C:$H,6,0),VLOOKUP($H57,ВПО!$C:$H,6,0))</f>
        <v>79537</v>
      </c>
      <c r="AY57" s="42">
        <f>IF($H57="неможливо визначити",VLOOKUP($G57,Демографія!$C:$I,5,0),VLOOKUP($H57,Демографія!$C:$I,5,0))</f>
        <v>731922</v>
      </c>
      <c r="AZ57" s="42">
        <f>IF($H57="неможливо визначити",VLOOKUP($G57,Демографія!$C:$I,6,0),VLOOKUP($H57,Демографія!$C:$I,6,0))</f>
        <v>722713</v>
      </c>
      <c r="BA57" s="42">
        <f>IF($H57="неможливо визначити",VLOOKUP($G57,Демографія!$C:$I,7,0),VLOOKUP($H57,Демографія!$C:$I,7,0))</f>
        <v>710052</v>
      </c>
      <c r="BB57" s="43" t="s">
        <v>93</v>
      </c>
      <c r="BC57" s="44" t="s">
        <v>94</v>
      </c>
      <c r="BD57" s="45" t="s">
        <v>438</v>
      </c>
      <c r="BE57" s="24" t="s">
        <v>96</v>
      </c>
      <c r="BF57" s="24"/>
      <c r="BG57" s="24" t="s">
        <v>96</v>
      </c>
      <c r="BH57" s="24"/>
      <c r="BI57" s="24" t="s">
        <v>439</v>
      </c>
    </row>
    <row r="58" spans="1:61" ht="15.75" customHeight="1" x14ac:dyDescent="0.2">
      <c r="A58" s="19">
        <v>53</v>
      </c>
      <c r="B58" s="20" t="s">
        <v>76</v>
      </c>
      <c r="C58" s="1" t="s">
        <v>440</v>
      </c>
      <c r="D58" s="1" t="s">
        <v>441</v>
      </c>
      <c r="E58" s="21" t="s">
        <v>79</v>
      </c>
      <c r="F58" s="22">
        <f>VLOOKUP($D58,КОАТТГ!$A:$E,3,0)</f>
        <v>4</v>
      </c>
      <c r="G58" s="22" t="str">
        <f>VLOOKUP($D58,КОАТТГ!$A:$E,2,0)</f>
        <v>UA63140130010025719</v>
      </c>
      <c r="H58" s="22" t="str">
        <f>IF(F58=3,G58,IF(F58&lt;3,"неможливо визначити",VLOOKUP(D58,КОАТТГ!A:E,5,0)))</f>
        <v>UA63140130000029212</v>
      </c>
      <c r="I58" s="22" t="str">
        <f>LEFT(VLOOKUP(H58,'Бюджетнів коди'!B:D,3,0),10)</f>
        <v>2050100000</v>
      </c>
      <c r="J58" s="1" t="s">
        <v>80</v>
      </c>
      <c r="K58" s="1" t="s">
        <v>81</v>
      </c>
      <c r="L58" s="1" t="s">
        <v>182</v>
      </c>
      <c r="M58" s="52" t="s">
        <v>183</v>
      </c>
      <c r="N58" s="1" t="s">
        <v>317</v>
      </c>
      <c r="O58" s="24" t="s">
        <v>318</v>
      </c>
      <c r="P58" s="24">
        <v>2023</v>
      </c>
      <c r="Q58" s="25" t="s">
        <v>87</v>
      </c>
      <c r="R58" s="26">
        <v>6768.329999999999</v>
      </c>
      <c r="S58" s="26">
        <v>6768.329999999999</v>
      </c>
      <c r="T58" s="27">
        <f t="shared" si="0"/>
        <v>2.8425475708187993E-2</v>
      </c>
      <c r="U58" s="26">
        <v>6768.329999999999</v>
      </c>
      <c r="V58" s="26">
        <v>6575.936999999999</v>
      </c>
      <c r="W58" s="26">
        <v>192.393</v>
      </c>
      <c r="X58" s="2"/>
      <c r="Y58" s="26"/>
      <c r="Z58" s="28">
        <f t="shared" si="1"/>
        <v>66.064774128349271</v>
      </c>
      <c r="AA58" s="29">
        <f>VLOOKUP(AB58,'Рівень потреб'!F:G,2,0)</f>
        <v>50</v>
      </c>
      <c r="AB58" s="30" t="str">
        <f>VLOOKUP(AC58,'Рівень потреб'!E:F,2,0)</f>
        <v>A</v>
      </c>
      <c r="AC58" s="46">
        <v>1</v>
      </c>
      <c r="AD58" s="32">
        <f t="shared" si="2"/>
        <v>2</v>
      </c>
      <c r="AE58" s="33">
        <f t="shared" si="3"/>
        <v>338.41649999999993</v>
      </c>
      <c r="AF58" s="34">
        <f t="shared" si="4"/>
        <v>8.4962646141855025</v>
      </c>
      <c r="AG58" s="35">
        <f t="shared" si="5"/>
        <v>5.0099610288386591</v>
      </c>
      <c r="AH58" s="36" t="s">
        <v>88</v>
      </c>
      <c r="AI58" s="36">
        <f t="shared" si="6"/>
        <v>5</v>
      </c>
      <c r="AJ58" s="37">
        <f t="shared" si="7"/>
        <v>0</v>
      </c>
      <c r="AK58" s="38">
        <f t="shared" si="8"/>
        <v>0.56850951416375983</v>
      </c>
      <c r="AL58" s="25" t="s">
        <v>106</v>
      </c>
      <c r="AM58" s="39"/>
      <c r="AN58" s="39"/>
      <c r="AO58" s="3">
        <v>20</v>
      </c>
      <c r="AP58" s="40">
        <f t="shared" si="11"/>
        <v>20</v>
      </c>
      <c r="AQ58" s="40"/>
      <c r="AR58" s="40">
        <f t="shared" si="10"/>
        <v>0</v>
      </c>
      <c r="AS58" s="4" t="s">
        <v>442</v>
      </c>
      <c r="AT58" s="41">
        <f>VLOOKUP(I58,'Додаток 1 2023'!C:E,3,0)</f>
        <v>19283.34</v>
      </c>
      <c r="AU58" s="42">
        <f>IF($H58="неможливо визначити",VLOOKUP($G58,ВПО!$C:$H,3,0),VLOOKUP($H58,ВПО!$C:$H,3,0))</f>
        <v>436</v>
      </c>
      <c r="AV58" s="42">
        <f>IF($H58="неможливо визначити",VLOOKUP($G58,ВПО!$C:$H,4,0),VLOOKUP($H58,ВПО!$C:$H,4,0))</f>
        <v>389</v>
      </c>
      <c r="AW58" s="42">
        <f>IF($H58="неможливо визначити",VLOOKUP($G58,ВПО!$C:$H,5,0),VLOOKUP($H58,ВПО!$C:$H,5,0))</f>
        <v>3968</v>
      </c>
      <c r="AX58" s="42">
        <f>IF($H58="неможливо визначити",VLOOKUP($G58,ВПО!$C:$H,6,0),VLOOKUP($H58,ВПО!$C:$H,6,0))</f>
        <v>3964</v>
      </c>
      <c r="AY58" s="42">
        <f>IF($H58="неможливо визначити",VLOOKUP($G58,Демографія!$C:$I,5,0),VLOOKUP($H58,Демографія!$C:$I,5,0))</f>
        <v>7646</v>
      </c>
      <c r="AZ58" s="42">
        <f>IF($H58="неможливо визначити",VLOOKUP($G58,Демографія!$C:$I,6,0),VLOOKUP($H58,Демографія!$C:$I,6,0))</f>
        <v>7569</v>
      </c>
      <c r="BA58" s="42">
        <f>IF($H58="неможливо визначити",VLOOKUP($G58,Демографія!$C:$I,7,0),VLOOKUP($H58,Демографія!$C:$I,7,0))</f>
        <v>7424</v>
      </c>
      <c r="BB58" s="43" t="s">
        <v>93</v>
      </c>
      <c r="BC58" s="44" t="s">
        <v>94</v>
      </c>
      <c r="BD58" s="45" t="s">
        <v>443</v>
      </c>
      <c r="BE58" s="24"/>
      <c r="BF58" s="24"/>
      <c r="BG58" s="24"/>
      <c r="BH58" s="24"/>
      <c r="BI58" s="24"/>
    </row>
    <row r="59" spans="1:61" ht="15.75" customHeight="1" x14ac:dyDescent="0.2">
      <c r="A59" s="19">
        <v>54</v>
      </c>
      <c r="B59" s="20" t="s">
        <v>76</v>
      </c>
      <c r="C59" s="1" t="s">
        <v>444</v>
      </c>
      <c r="D59" s="1" t="s">
        <v>445</v>
      </c>
      <c r="E59" s="21" t="s">
        <v>79</v>
      </c>
      <c r="F59" s="22">
        <f>VLOOKUP($D59,КОАТТГ!$A:$E,3,0)</f>
        <v>4</v>
      </c>
      <c r="G59" s="22" t="str">
        <f>VLOOKUP($D59,КОАТТГ!$A:$E,2,0)</f>
        <v>UA63140130010025719</v>
      </c>
      <c r="H59" s="22" t="str">
        <f>IF(F59=3,G59,IF(F59&lt;3,"неможливо визначити",VLOOKUP(D59,КОАТТГ!A:E,5,0)))</f>
        <v>UA63140130000029212</v>
      </c>
      <c r="I59" s="22" t="str">
        <f>LEFT(VLOOKUP(H59,'Бюджетнів коди'!B:D,3,0),10)</f>
        <v>2050100000</v>
      </c>
      <c r="J59" s="1" t="s">
        <v>80</v>
      </c>
      <c r="K59" s="1" t="s">
        <v>81</v>
      </c>
      <c r="L59" s="1" t="s">
        <v>182</v>
      </c>
      <c r="M59" s="52" t="s">
        <v>183</v>
      </c>
      <c r="N59" s="1" t="s">
        <v>317</v>
      </c>
      <c r="O59" s="24" t="s">
        <v>318</v>
      </c>
      <c r="P59" s="24">
        <v>2023</v>
      </c>
      <c r="Q59" s="25" t="s">
        <v>87</v>
      </c>
      <c r="R59" s="26">
        <v>6894.45</v>
      </c>
      <c r="S59" s="26">
        <v>6894.45</v>
      </c>
      <c r="T59" s="27">
        <f t="shared" si="0"/>
        <v>2.8179912828434465E-2</v>
      </c>
      <c r="U59" s="26">
        <v>6894.45</v>
      </c>
      <c r="V59" s="26">
        <v>6700.165</v>
      </c>
      <c r="W59" s="26">
        <v>194.285</v>
      </c>
      <c r="X59" s="2"/>
      <c r="Y59" s="26"/>
      <c r="Z59" s="28">
        <f t="shared" si="1"/>
        <v>66.059862870754202</v>
      </c>
      <c r="AA59" s="29">
        <f>VLOOKUP(AB59,'Рівень потреб'!F:G,2,0)</f>
        <v>50</v>
      </c>
      <c r="AB59" s="30" t="str">
        <f>VLOOKUP(AC59,'Рівень потреб'!E:F,2,0)</f>
        <v>A</v>
      </c>
      <c r="AC59" s="46">
        <v>1</v>
      </c>
      <c r="AD59" s="32">
        <f t="shared" si="2"/>
        <v>2</v>
      </c>
      <c r="AE59" s="33">
        <f t="shared" si="3"/>
        <v>344.72249999999997</v>
      </c>
      <c r="AF59" s="34">
        <f t="shared" si="4"/>
        <v>8.4962646141855025</v>
      </c>
      <c r="AG59" s="35">
        <f t="shared" si="5"/>
        <v>5.0099610288386591</v>
      </c>
      <c r="AH59" s="36" t="s">
        <v>88</v>
      </c>
      <c r="AI59" s="36">
        <f t="shared" si="6"/>
        <v>5</v>
      </c>
      <c r="AJ59" s="37">
        <f t="shared" si="7"/>
        <v>0</v>
      </c>
      <c r="AK59" s="38">
        <f t="shared" si="8"/>
        <v>0.56359825656868934</v>
      </c>
      <c r="AL59" s="25" t="s">
        <v>106</v>
      </c>
      <c r="AM59" s="39"/>
      <c r="AN59" s="39"/>
      <c r="AO59" s="3">
        <v>20</v>
      </c>
      <c r="AP59" s="40">
        <f t="shared" si="11"/>
        <v>20</v>
      </c>
      <c r="AQ59" s="40"/>
      <c r="AR59" s="40">
        <f t="shared" si="10"/>
        <v>0</v>
      </c>
      <c r="AS59" s="4" t="s">
        <v>323</v>
      </c>
      <c r="AT59" s="41">
        <f>VLOOKUP(I59,'Додаток 1 2023'!C:E,3,0)</f>
        <v>19283.34</v>
      </c>
      <c r="AU59" s="42">
        <f>IF($H59="неможливо визначити",VLOOKUP($G59,ВПО!$C:$H,3,0),VLOOKUP($H59,ВПО!$C:$H,3,0))</f>
        <v>436</v>
      </c>
      <c r="AV59" s="42">
        <f>IF($H59="неможливо визначити",VLOOKUP($G59,ВПО!$C:$H,4,0),VLOOKUP($H59,ВПО!$C:$H,4,0))</f>
        <v>389</v>
      </c>
      <c r="AW59" s="42">
        <f>IF($H59="неможливо визначити",VLOOKUP($G59,ВПО!$C:$H,5,0),VLOOKUP($H59,ВПО!$C:$H,5,0))</f>
        <v>3968</v>
      </c>
      <c r="AX59" s="42">
        <f>IF($H59="неможливо визначити",VLOOKUP($G59,ВПО!$C:$H,6,0),VLOOKUP($H59,ВПО!$C:$H,6,0))</f>
        <v>3964</v>
      </c>
      <c r="AY59" s="42">
        <f>IF($H59="неможливо визначити",VLOOKUP($G59,Демографія!$C:$I,5,0),VLOOKUP($H59,Демографія!$C:$I,5,0))</f>
        <v>7646</v>
      </c>
      <c r="AZ59" s="42">
        <f>IF($H59="неможливо визначити",VLOOKUP($G59,Демографія!$C:$I,6,0),VLOOKUP($H59,Демографія!$C:$I,6,0))</f>
        <v>7569</v>
      </c>
      <c r="BA59" s="42">
        <f>IF($H59="неможливо визначити",VLOOKUP($G59,Демографія!$C:$I,7,0),VLOOKUP($H59,Демографія!$C:$I,7,0))</f>
        <v>7424</v>
      </c>
      <c r="BB59" s="43" t="s">
        <v>93</v>
      </c>
      <c r="BC59" s="44" t="s">
        <v>94</v>
      </c>
      <c r="BD59" s="45" t="s">
        <v>446</v>
      </c>
      <c r="BE59" s="24"/>
      <c r="BF59" s="24"/>
      <c r="BG59" s="24"/>
      <c r="BH59" s="24"/>
      <c r="BI59" s="24"/>
    </row>
    <row r="60" spans="1:61" ht="15.75" customHeight="1" x14ac:dyDescent="0.2">
      <c r="A60" s="19">
        <v>55</v>
      </c>
      <c r="B60" s="20" t="s">
        <v>76</v>
      </c>
      <c r="C60" s="1" t="s">
        <v>447</v>
      </c>
      <c r="D60" s="1" t="s">
        <v>448</v>
      </c>
      <c r="E60" s="21" t="s">
        <v>79</v>
      </c>
      <c r="F60" s="22">
        <f>VLOOKUP($D60,КОАТТГ!$A:$E,3,0)</f>
        <v>4</v>
      </c>
      <c r="G60" s="22" t="str">
        <f>VLOOKUP($D60,КОАТТГ!$A:$E,2,0)</f>
        <v>UA63140130010025719</v>
      </c>
      <c r="H60" s="22" t="str">
        <f>IF(F60=3,G60,IF(F60&lt;3,"неможливо визначити",VLOOKUP(D60,КОАТТГ!A:E,5,0)))</f>
        <v>UA63140130000029212</v>
      </c>
      <c r="I60" s="22" t="str">
        <f>LEFT(VLOOKUP(H60,'Бюджетнів коди'!B:D,3,0),10)</f>
        <v>2050100000</v>
      </c>
      <c r="J60" s="1" t="s">
        <v>80</v>
      </c>
      <c r="K60" s="1" t="s">
        <v>81</v>
      </c>
      <c r="L60" s="1" t="s">
        <v>182</v>
      </c>
      <c r="M60" s="52" t="s">
        <v>183</v>
      </c>
      <c r="N60" s="1" t="s">
        <v>317</v>
      </c>
      <c r="O60" s="24" t="s">
        <v>318</v>
      </c>
      <c r="P60" s="24">
        <v>2023</v>
      </c>
      <c r="Q60" s="25" t="s">
        <v>87</v>
      </c>
      <c r="R60" s="26">
        <v>10260.413999999999</v>
      </c>
      <c r="S60" s="26">
        <v>10260.413999999999</v>
      </c>
      <c r="T60" s="27">
        <f t="shared" si="0"/>
        <v>2.4853090723239823E-2</v>
      </c>
      <c r="U60" s="26">
        <v>10260.413999999999</v>
      </c>
      <c r="V60" s="26">
        <v>10005.410999999998</v>
      </c>
      <c r="W60" s="26">
        <v>255.00299999999999</v>
      </c>
      <c r="X60" s="2"/>
      <c r="Y60" s="26"/>
      <c r="Z60" s="28">
        <f t="shared" si="1"/>
        <v>65.993326428650306</v>
      </c>
      <c r="AA60" s="29">
        <f>VLOOKUP(AB60,'Рівень потреб'!F:G,2,0)</f>
        <v>50</v>
      </c>
      <c r="AB60" s="30" t="str">
        <f>VLOOKUP(AC60,'Рівень потреб'!E:F,2,0)</f>
        <v>A</v>
      </c>
      <c r="AC60" s="46">
        <v>1</v>
      </c>
      <c r="AD60" s="32">
        <f t="shared" si="2"/>
        <v>2</v>
      </c>
      <c r="AE60" s="33">
        <f t="shared" si="3"/>
        <v>270.01089473684209</v>
      </c>
      <c r="AF60" s="34">
        <f t="shared" si="4"/>
        <v>8.4962646141855025</v>
      </c>
      <c r="AG60" s="35">
        <f t="shared" si="5"/>
        <v>5.0099610288386591</v>
      </c>
      <c r="AH60" s="36" t="s">
        <v>88</v>
      </c>
      <c r="AI60" s="36">
        <f t="shared" si="6"/>
        <v>5</v>
      </c>
      <c r="AJ60" s="37">
        <f t="shared" si="7"/>
        <v>0</v>
      </c>
      <c r="AK60" s="38">
        <f t="shared" si="8"/>
        <v>0.49706181446479647</v>
      </c>
      <c r="AL60" s="25" t="s">
        <v>106</v>
      </c>
      <c r="AM60" s="39"/>
      <c r="AN60" s="39"/>
      <c r="AO60" s="3">
        <v>38</v>
      </c>
      <c r="AP60" s="40">
        <f t="shared" si="11"/>
        <v>38</v>
      </c>
      <c r="AQ60" s="40"/>
      <c r="AR60" s="40">
        <f t="shared" si="10"/>
        <v>0</v>
      </c>
      <c r="AS60" s="4" t="s">
        <v>449</v>
      </c>
      <c r="AT60" s="41">
        <f>VLOOKUP(I60,'Додаток 1 2023'!C:E,3,0)</f>
        <v>19283.34</v>
      </c>
      <c r="AU60" s="42">
        <f>IF($H60="неможливо визначити",VLOOKUP($G60,ВПО!$C:$H,3,0),VLOOKUP($H60,ВПО!$C:$H,3,0))</f>
        <v>436</v>
      </c>
      <c r="AV60" s="42">
        <f>IF($H60="неможливо визначити",VLOOKUP($G60,ВПО!$C:$H,4,0),VLOOKUP($H60,ВПО!$C:$H,4,0))</f>
        <v>389</v>
      </c>
      <c r="AW60" s="42">
        <f>IF($H60="неможливо визначити",VLOOKUP($G60,ВПО!$C:$H,5,0),VLOOKUP($H60,ВПО!$C:$H,5,0))</f>
        <v>3968</v>
      </c>
      <c r="AX60" s="42">
        <f>IF($H60="неможливо визначити",VLOOKUP($G60,ВПО!$C:$H,6,0),VLOOKUP($H60,ВПО!$C:$H,6,0))</f>
        <v>3964</v>
      </c>
      <c r="AY60" s="42">
        <f>IF($H60="неможливо визначити",VLOOKUP($G60,Демографія!$C:$I,5,0),VLOOKUP($H60,Демографія!$C:$I,5,0))</f>
        <v>7646</v>
      </c>
      <c r="AZ60" s="42">
        <f>IF($H60="неможливо визначити",VLOOKUP($G60,Демографія!$C:$I,6,0),VLOOKUP($H60,Демографія!$C:$I,6,0))</f>
        <v>7569</v>
      </c>
      <c r="BA60" s="42">
        <f>IF($H60="неможливо визначити",VLOOKUP($G60,Демографія!$C:$I,7,0),VLOOKUP($H60,Демографія!$C:$I,7,0))</f>
        <v>7424</v>
      </c>
      <c r="BB60" s="43" t="s">
        <v>93</v>
      </c>
      <c r="BC60" s="44" t="s">
        <v>94</v>
      </c>
      <c r="BD60" s="45" t="s">
        <v>450</v>
      </c>
      <c r="BE60" s="24"/>
      <c r="BF60" s="24"/>
      <c r="BG60" s="24"/>
      <c r="BH60" s="24"/>
      <c r="BI60" s="24"/>
    </row>
    <row r="61" spans="1:61" ht="15.75" customHeight="1" x14ac:dyDescent="0.2">
      <c r="A61" s="19">
        <v>56</v>
      </c>
      <c r="B61" s="20" t="s">
        <v>76</v>
      </c>
      <c r="C61" s="1" t="s">
        <v>451</v>
      </c>
      <c r="D61" s="1" t="s">
        <v>452</v>
      </c>
      <c r="E61" s="21" t="s">
        <v>79</v>
      </c>
      <c r="F61" s="22">
        <f>VLOOKUP($D61,КОАТТГ!$A:$E,3,0)</f>
        <v>4</v>
      </c>
      <c r="G61" s="22" t="str">
        <f>VLOOKUP($D61,КОАТТГ!$A:$E,2,0)</f>
        <v>UA48060150010035747</v>
      </c>
      <c r="H61" s="22" t="str">
        <f>IF(F61=3,G61,IF(F61&lt;3,"неможливо визначити",VLOOKUP(D61,КОАТТГ!A:E,5,0)))</f>
        <v>UA48060150000071713</v>
      </c>
      <c r="I61" s="22" t="str">
        <f>LEFT(VLOOKUP(H61,'Бюджетнів коди'!B:D,3,0),10)</f>
        <v>1454900000</v>
      </c>
      <c r="J61" s="1" t="s">
        <v>275</v>
      </c>
      <c r="K61" s="1" t="s">
        <v>276</v>
      </c>
      <c r="L61" s="1" t="s">
        <v>453</v>
      </c>
      <c r="M61" s="52" t="s">
        <v>454</v>
      </c>
      <c r="N61" s="1" t="s">
        <v>455</v>
      </c>
      <c r="O61" s="24" t="s">
        <v>456</v>
      </c>
      <c r="P61" s="24" t="s">
        <v>86</v>
      </c>
      <c r="Q61" s="25" t="s">
        <v>146</v>
      </c>
      <c r="R61" s="26">
        <v>63702.81</v>
      </c>
      <c r="S61" s="26">
        <v>63702.81</v>
      </c>
      <c r="T61" s="27">
        <f t="shared" si="0"/>
        <v>1.9981979428637733E-2</v>
      </c>
      <c r="U61" s="26">
        <v>25509.735000000001</v>
      </c>
      <c r="V61" s="26">
        <v>25000</v>
      </c>
      <c r="W61" s="26">
        <v>509.73500000000001</v>
      </c>
      <c r="X61" s="2"/>
      <c r="Y61" s="26"/>
      <c r="Z61" s="28">
        <f t="shared" si="1"/>
        <v>65.980317712868725</v>
      </c>
      <c r="AA61" s="29">
        <f>VLOOKUP(AB61,'Рівень потреб'!F:G,2,0)</f>
        <v>50</v>
      </c>
      <c r="AB61" s="30" t="str">
        <f>VLOOKUP(AC61,'Рівень потреб'!E:F,2,0)</f>
        <v>A</v>
      </c>
      <c r="AC61" s="46">
        <v>2</v>
      </c>
      <c r="AD61" s="32">
        <f t="shared" si="2"/>
        <v>2</v>
      </c>
      <c r="AE61" s="33">
        <f t="shared" si="3"/>
        <v>318.51405</v>
      </c>
      <c r="AF61" s="34">
        <f t="shared" si="4"/>
        <v>5.580678124295968</v>
      </c>
      <c r="AG61" s="35">
        <f t="shared" si="5"/>
        <v>12.784858335210753</v>
      </c>
      <c r="AH61" s="36" t="s">
        <v>88</v>
      </c>
      <c r="AI61" s="36">
        <f t="shared" si="6"/>
        <v>5</v>
      </c>
      <c r="AJ61" s="37">
        <f t="shared" si="7"/>
        <v>3</v>
      </c>
      <c r="AK61" s="38">
        <f t="shared" si="8"/>
        <v>0.39963958857275467</v>
      </c>
      <c r="AL61" s="25" t="s">
        <v>457</v>
      </c>
      <c r="AM61" s="39" t="s">
        <v>458</v>
      </c>
      <c r="AN61" s="39" t="s">
        <v>459</v>
      </c>
      <c r="AO61" s="3">
        <v>200000</v>
      </c>
      <c r="AP61" s="40">
        <f t="shared" si="11"/>
        <v>200000</v>
      </c>
      <c r="AQ61" s="40">
        <v>3000</v>
      </c>
      <c r="AR61" s="40">
        <f t="shared" si="10"/>
        <v>3000</v>
      </c>
      <c r="AS61" s="4" t="s">
        <v>460</v>
      </c>
      <c r="AT61" s="41">
        <f>VLOOKUP(I61,'Додаток 1 2023'!C:E,3,0)</f>
        <v>4766860</v>
      </c>
      <c r="AU61" s="42">
        <f>IF($H61="неможливо визначити",VLOOKUP($G61,ВПО!$C:$H,3,0),VLOOKUP($H61,ВПО!$C:$H,3,0))</f>
        <v>37466</v>
      </c>
      <c r="AV61" s="42">
        <f>IF($H61="неможливо визначити",VLOOKUP($G61,ВПО!$C:$H,4,0),VLOOKUP($H61,ВПО!$C:$H,4,0))</f>
        <v>33083</v>
      </c>
      <c r="AW61" s="42">
        <f>IF($H61="неможливо визначити",VLOOKUP($G61,ВПО!$C:$H,5,0),VLOOKUP($H61,ВПО!$C:$H,5,0))</f>
        <v>130296</v>
      </c>
      <c r="AX61" s="42">
        <f>IF($H61="неможливо визначити",VLOOKUP($G61,ВПО!$C:$H,6,0),VLOOKUP($H61,ВПО!$C:$H,6,0))</f>
        <v>130242</v>
      </c>
      <c r="AY61" s="42">
        <f>IF($H61="неможливо визначити",VLOOKUP($G61,Демографія!$C:$I,5,0),VLOOKUP($H61,Демографія!$C:$I,5,0))</f>
        <v>480080</v>
      </c>
      <c r="AZ61" s="42">
        <f>IF($H61="неможливо визначити",VLOOKUP($G61,Демографія!$C:$I,6,0),VLOOKUP($H61,Демографія!$C:$I,6,0))</f>
        <v>476101</v>
      </c>
      <c r="BA61" s="42">
        <f>IF($H61="неможливо визначити",VLOOKUP($G61,Демографія!$C:$I,7,0),VLOOKUP($H61,Демографія!$C:$I,7,0))</f>
        <v>470011</v>
      </c>
      <c r="BB61" s="43" t="s">
        <v>423</v>
      </c>
      <c r="BC61" s="44" t="s">
        <v>283</v>
      </c>
      <c r="BD61" s="45"/>
      <c r="BE61" s="24" t="s">
        <v>96</v>
      </c>
      <c r="BF61" s="24"/>
      <c r="BG61" s="24" t="s">
        <v>96</v>
      </c>
      <c r="BH61" s="24"/>
      <c r="BI61" s="24"/>
    </row>
    <row r="62" spans="1:61" ht="15.75" customHeight="1" x14ac:dyDescent="0.2">
      <c r="A62" s="19">
        <v>57</v>
      </c>
      <c r="B62" s="20" t="s">
        <v>76</v>
      </c>
      <c r="C62" s="1" t="s">
        <v>461</v>
      </c>
      <c r="D62" s="1" t="s">
        <v>462</v>
      </c>
      <c r="E62" s="21"/>
      <c r="F62" s="22">
        <f>VLOOKUP($D62,КОАТТГ!$A:$E,3,0)</f>
        <v>4</v>
      </c>
      <c r="G62" s="22" t="str">
        <f>VLOOKUP($D62,КОАТТГ!$A:$E,2,0)</f>
        <v>UA12020010010037010</v>
      </c>
      <c r="H62" s="22" t="str">
        <f>IF(F62=3,G62,IF(F62&lt;3,"неможливо визначити",VLOOKUP(D62,КОАТТГ!A:E,5,0)))</f>
        <v>UA12020010000033698</v>
      </c>
      <c r="I62" s="22" t="str">
        <f>LEFT(VLOOKUP(H62,'Бюджетнів коди'!B:D,3,0),10)</f>
        <v>0457600000</v>
      </c>
      <c r="J62" s="1" t="s">
        <v>275</v>
      </c>
      <c r="K62" s="1" t="s">
        <v>276</v>
      </c>
      <c r="L62" s="1" t="s">
        <v>193</v>
      </c>
      <c r="M62" s="23" t="s">
        <v>194</v>
      </c>
      <c r="N62" s="1" t="s">
        <v>195</v>
      </c>
      <c r="O62" s="24" t="s">
        <v>196</v>
      </c>
      <c r="P62" s="24" t="s">
        <v>86</v>
      </c>
      <c r="Q62" s="25" t="s">
        <v>105</v>
      </c>
      <c r="R62" s="26">
        <v>166967.198</v>
      </c>
      <c r="S62" s="26">
        <v>27530.675999999999</v>
      </c>
      <c r="T62" s="27">
        <f t="shared" si="0"/>
        <v>0.1999999927353763</v>
      </c>
      <c r="U62" s="26">
        <v>27530.675999999999</v>
      </c>
      <c r="V62" s="26">
        <v>22024.541000000001</v>
      </c>
      <c r="W62" s="26">
        <v>5506.1349999999984</v>
      </c>
      <c r="X62" s="2"/>
      <c r="Y62" s="26"/>
      <c r="Z62" s="28">
        <f t="shared" si="1"/>
        <v>65.9752385401423</v>
      </c>
      <c r="AA62" s="29">
        <f>VLOOKUP(AB62,'Рівень потреб'!F:G,2,0)</f>
        <v>50</v>
      </c>
      <c r="AB62" s="30" t="str">
        <f>VLOOKUP(AC62,'Рівень потреб'!E:F,2,0)</f>
        <v>A</v>
      </c>
      <c r="AC62" s="46">
        <v>2</v>
      </c>
      <c r="AD62" s="32">
        <f t="shared" si="2"/>
        <v>0</v>
      </c>
      <c r="AE62" s="33">
        <f t="shared" si="3"/>
        <v>11131.146533333334</v>
      </c>
      <c r="AF62" s="34">
        <f t="shared" si="4"/>
        <v>4.9752386854347677</v>
      </c>
      <c r="AG62" s="35">
        <f t="shared" si="5"/>
        <v>14.399363505507287</v>
      </c>
      <c r="AH62" s="36" t="s">
        <v>88</v>
      </c>
      <c r="AI62" s="36">
        <f t="shared" si="6"/>
        <v>5</v>
      </c>
      <c r="AJ62" s="37">
        <f t="shared" si="7"/>
        <v>2</v>
      </c>
      <c r="AK62" s="38">
        <f t="shared" si="8"/>
        <v>3.9999998547075259</v>
      </c>
      <c r="AL62" s="25" t="s">
        <v>106</v>
      </c>
      <c r="AM62" s="39"/>
      <c r="AN62" s="39" t="s">
        <v>463</v>
      </c>
      <c r="AO62" s="3">
        <v>15000</v>
      </c>
      <c r="AP62" s="40">
        <f t="shared" si="11"/>
        <v>15000</v>
      </c>
      <c r="AQ62" s="40"/>
      <c r="AR62" s="40">
        <f t="shared" si="10"/>
        <v>0</v>
      </c>
      <c r="AS62" s="4" t="s">
        <v>464</v>
      </c>
      <c r="AT62" s="41">
        <f>VLOOKUP(I62,'Додаток 1 2023'!C:E,3,0)</f>
        <v>15785662.227</v>
      </c>
      <c r="AU62" s="42">
        <f>IF($H62="неможливо визначити",VLOOKUP($G62,ВПО!$C:$H,3,0),VLOOKUP($H62,ВПО!$C:$H,3,0))</f>
        <v>177223</v>
      </c>
      <c r="AV62" s="42">
        <f>IF($H62="неможливо визначити",VLOOKUP($G62,ВПО!$C:$H,4,0),VLOOKUP($H62,ВПО!$C:$H,4,0))</f>
        <v>147149</v>
      </c>
      <c r="AW62" s="42">
        <f>IF($H62="неможливо визначити",VLOOKUP($G62,ВПО!$C:$H,5,0),VLOOKUP($H62,ВПО!$C:$H,5,0))</f>
        <v>21978</v>
      </c>
      <c r="AX62" s="42">
        <f>IF($H62="неможливо визначити",VLOOKUP($G62,ВПО!$C:$H,6,0),VLOOKUP($H62,ВПО!$C:$H,6,0))</f>
        <v>21952</v>
      </c>
      <c r="AY62" s="42">
        <f>IF($H62="неможливо визначити",VLOOKUP($G62,Демографія!$C:$I,5,0),VLOOKUP($H62,Демографія!$C:$I,5,0))</f>
        <v>993220</v>
      </c>
      <c r="AZ62" s="42">
        <f>IF($H62="неможливо визначити",VLOOKUP($G62,Демографія!$C:$I,6,0),VLOOKUP($H62,Демографія!$C:$I,6,0))</f>
        <v>983515</v>
      </c>
      <c r="BA62" s="42">
        <f>IF($H62="неможливо визначити",VLOOKUP($G62,Демографія!$C:$I,7,0),VLOOKUP($H62,Демографія!$C:$I,7,0))</f>
        <v>971078</v>
      </c>
      <c r="BB62" s="43" t="s">
        <v>423</v>
      </c>
      <c r="BC62" s="44" t="s">
        <v>283</v>
      </c>
      <c r="BD62" s="45"/>
      <c r="BE62" s="24"/>
      <c r="BF62" s="24"/>
      <c r="BG62" s="24"/>
      <c r="BH62" s="24"/>
      <c r="BI62" s="24"/>
    </row>
    <row r="63" spans="1:61" ht="15.75" customHeight="1" x14ac:dyDescent="0.2">
      <c r="A63" s="19">
        <v>58</v>
      </c>
      <c r="B63" s="20" t="s">
        <v>76</v>
      </c>
      <c r="C63" s="1" t="s">
        <v>465</v>
      </c>
      <c r="D63" s="1" t="s">
        <v>466</v>
      </c>
      <c r="E63" s="21" t="s">
        <v>79</v>
      </c>
      <c r="F63" s="22">
        <f>VLOOKUP($D63,КОАТТГ!$A:$E,3,0)</f>
        <v>4</v>
      </c>
      <c r="G63" s="22" t="str">
        <f>VLOOKUP($D63,КОАТТГ!$A:$E,2,0)</f>
        <v>UA63140130010025719</v>
      </c>
      <c r="H63" s="22" t="str">
        <f>IF(F63=3,G63,IF(F63&lt;3,"неможливо визначити",VLOOKUP(D63,КОАТТГ!A:E,5,0)))</f>
        <v>UA63140130000029212</v>
      </c>
      <c r="I63" s="22" t="str">
        <f>LEFT(VLOOKUP(H63,'Бюджетнів коди'!B:D,3,0),10)</f>
        <v>2050100000</v>
      </c>
      <c r="J63" s="1" t="s">
        <v>80</v>
      </c>
      <c r="K63" s="1" t="s">
        <v>81</v>
      </c>
      <c r="L63" s="1" t="s">
        <v>182</v>
      </c>
      <c r="M63" s="52" t="s">
        <v>183</v>
      </c>
      <c r="N63" s="1" t="s">
        <v>317</v>
      </c>
      <c r="O63" s="24" t="s">
        <v>318</v>
      </c>
      <c r="P63" s="24">
        <v>2023</v>
      </c>
      <c r="Q63" s="25" t="s">
        <v>87</v>
      </c>
      <c r="R63" s="26">
        <v>8784.5399999999991</v>
      </c>
      <c r="S63" s="26">
        <v>8784.5399999999991</v>
      </c>
      <c r="T63" s="27">
        <f t="shared" si="0"/>
        <v>2.3237756331008799E-2</v>
      </c>
      <c r="U63" s="26">
        <v>8784.5399999999991</v>
      </c>
      <c r="V63" s="26">
        <v>8580.4069999999992</v>
      </c>
      <c r="W63" s="26">
        <v>204.13300000000001</v>
      </c>
      <c r="X63" s="2"/>
      <c r="Y63" s="26"/>
      <c r="Z63" s="28">
        <f t="shared" si="1"/>
        <v>65.961019740805682</v>
      </c>
      <c r="AA63" s="29">
        <f>VLOOKUP(AB63,'Рівень потреб'!F:G,2,0)</f>
        <v>50</v>
      </c>
      <c r="AB63" s="30" t="str">
        <f>VLOOKUP(AC63,'Рівень потреб'!E:F,2,0)</f>
        <v>A</v>
      </c>
      <c r="AC63" s="46">
        <v>1</v>
      </c>
      <c r="AD63" s="32">
        <f t="shared" si="2"/>
        <v>2</v>
      </c>
      <c r="AE63" s="33">
        <f t="shared" si="3"/>
        <v>313.73357142857139</v>
      </c>
      <c r="AF63" s="34">
        <f t="shared" si="4"/>
        <v>8.4962646141855025</v>
      </c>
      <c r="AG63" s="35">
        <f t="shared" si="5"/>
        <v>5.0099610288386591</v>
      </c>
      <c r="AH63" s="36" t="s">
        <v>88</v>
      </c>
      <c r="AI63" s="36">
        <f t="shared" si="6"/>
        <v>5</v>
      </c>
      <c r="AJ63" s="37">
        <f t="shared" si="7"/>
        <v>0</v>
      </c>
      <c r="AK63" s="38">
        <f t="shared" si="8"/>
        <v>0.46475512662017598</v>
      </c>
      <c r="AL63" s="25" t="s">
        <v>106</v>
      </c>
      <c r="AM63" s="39"/>
      <c r="AN63" s="39"/>
      <c r="AO63" s="3">
        <v>28</v>
      </c>
      <c r="AP63" s="40">
        <f t="shared" si="11"/>
        <v>28</v>
      </c>
      <c r="AQ63" s="40"/>
      <c r="AR63" s="40">
        <f t="shared" si="10"/>
        <v>0</v>
      </c>
      <c r="AS63" s="4" t="s">
        <v>467</v>
      </c>
      <c r="AT63" s="41">
        <f>VLOOKUP(I63,'Додаток 1 2023'!C:E,3,0)</f>
        <v>19283.34</v>
      </c>
      <c r="AU63" s="42">
        <f>IF($H63="неможливо визначити",VLOOKUP($G63,ВПО!$C:$H,3,0),VLOOKUP($H63,ВПО!$C:$H,3,0))</f>
        <v>436</v>
      </c>
      <c r="AV63" s="42">
        <f>IF($H63="неможливо визначити",VLOOKUP($G63,ВПО!$C:$H,4,0),VLOOKUP($H63,ВПО!$C:$H,4,0))</f>
        <v>389</v>
      </c>
      <c r="AW63" s="42">
        <f>IF($H63="неможливо визначити",VLOOKUP($G63,ВПО!$C:$H,5,0),VLOOKUP($H63,ВПО!$C:$H,5,0))</f>
        <v>3968</v>
      </c>
      <c r="AX63" s="42">
        <f>IF($H63="неможливо визначити",VLOOKUP($G63,ВПО!$C:$H,6,0),VLOOKUP($H63,ВПО!$C:$H,6,0))</f>
        <v>3964</v>
      </c>
      <c r="AY63" s="42">
        <f>IF($H63="неможливо визначити",VLOOKUP($G63,Демографія!$C:$I,5,0),VLOOKUP($H63,Демографія!$C:$I,5,0))</f>
        <v>7646</v>
      </c>
      <c r="AZ63" s="42">
        <f>IF($H63="неможливо визначити",VLOOKUP($G63,Демографія!$C:$I,6,0),VLOOKUP($H63,Демографія!$C:$I,6,0))</f>
        <v>7569</v>
      </c>
      <c r="BA63" s="42">
        <f>IF($H63="неможливо визначити",VLOOKUP($G63,Демографія!$C:$I,7,0),VLOOKUP($H63,Демографія!$C:$I,7,0))</f>
        <v>7424</v>
      </c>
      <c r="BB63" s="43" t="s">
        <v>93</v>
      </c>
      <c r="BC63" s="44" t="s">
        <v>94</v>
      </c>
      <c r="BD63" s="45" t="s">
        <v>468</v>
      </c>
      <c r="BE63" s="24"/>
      <c r="BF63" s="24"/>
      <c r="BG63" s="24"/>
      <c r="BH63" s="24"/>
      <c r="BI63" s="24"/>
    </row>
    <row r="64" spans="1:61" ht="15.75" customHeight="1" x14ac:dyDescent="0.2">
      <c r="A64" s="19">
        <v>59</v>
      </c>
      <c r="B64" s="20" t="s">
        <v>76</v>
      </c>
      <c r="C64" s="1" t="s">
        <v>469</v>
      </c>
      <c r="D64" s="1" t="s">
        <v>470</v>
      </c>
      <c r="E64" s="21" t="s">
        <v>79</v>
      </c>
      <c r="F64" s="22">
        <f>VLOOKUP($D64,КОАТТГ!$A:$E,3,0)</f>
        <v>4</v>
      </c>
      <c r="G64" s="22" t="str">
        <f>VLOOKUP($D64,КОАТТГ!$A:$E,2,0)</f>
        <v>UA53020110010031694</v>
      </c>
      <c r="H64" s="22" t="str">
        <f>IF(F64=3,G64,IF(F64&lt;3,"неможливо визначити",VLOOKUP(D64,КОАТТГ!A:E,5,0)))</f>
        <v>UA53020110000092487</v>
      </c>
      <c r="I64" s="22" t="str">
        <f>LEFT(VLOOKUP(H64,'Бюджетнів коди'!B:D,3,0),10)</f>
        <v>1656400000</v>
      </c>
      <c r="J64" s="1" t="s">
        <v>275</v>
      </c>
      <c r="K64" s="1" t="s">
        <v>471</v>
      </c>
      <c r="L64" s="1" t="s">
        <v>472</v>
      </c>
      <c r="M64" s="52" t="s">
        <v>473</v>
      </c>
      <c r="N64" s="1" t="s">
        <v>474</v>
      </c>
      <c r="O64" s="24" t="s">
        <v>475</v>
      </c>
      <c r="P64" s="24">
        <v>2023</v>
      </c>
      <c r="Q64" s="25" t="s">
        <v>105</v>
      </c>
      <c r="R64" s="26">
        <v>420700</v>
      </c>
      <c r="S64" s="26">
        <v>331700</v>
      </c>
      <c r="T64" s="27">
        <f t="shared" si="0"/>
        <v>0.63822731383780529</v>
      </c>
      <c r="U64" s="26">
        <v>331700</v>
      </c>
      <c r="V64" s="26">
        <v>120000</v>
      </c>
      <c r="W64" s="26">
        <v>80000</v>
      </c>
      <c r="X64" s="2" t="s">
        <v>476</v>
      </c>
      <c r="Y64" s="26">
        <v>131700</v>
      </c>
      <c r="Z64" s="28">
        <f t="shared" si="1"/>
        <v>65.87092368344733</v>
      </c>
      <c r="AA64" s="29">
        <f>VLOOKUP(AB64,'Рівень потреб'!F:G,2,0)</f>
        <v>50</v>
      </c>
      <c r="AB64" s="30" t="str">
        <f>VLOOKUP(AC64,'Рівень потреб'!E:F,2,0)</f>
        <v>A</v>
      </c>
      <c r="AC64" s="46">
        <v>2</v>
      </c>
      <c r="AD64" s="32">
        <f t="shared" si="2"/>
        <v>0</v>
      </c>
      <c r="AE64" s="33">
        <f t="shared" si="3"/>
        <v>14501.895897966218</v>
      </c>
      <c r="AF64" s="34">
        <f t="shared" si="4"/>
        <v>5.8709236834473266</v>
      </c>
      <c r="AG64" s="35">
        <f t="shared" si="5"/>
        <v>12.010870177473796</v>
      </c>
      <c r="AH64" s="36" t="s">
        <v>137</v>
      </c>
      <c r="AI64" s="36">
        <f t="shared" si="6"/>
        <v>0</v>
      </c>
      <c r="AJ64" s="37">
        <f t="shared" si="7"/>
        <v>0</v>
      </c>
      <c r="AK64" s="38">
        <v>10</v>
      </c>
      <c r="AL64" s="25" t="s">
        <v>477</v>
      </c>
      <c r="AM64" s="39"/>
      <c r="AN64" s="39"/>
      <c r="AO64" s="3">
        <v>29010</v>
      </c>
      <c r="AP64" s="40">
        <f t="shared" si="11"/>
        <v>29010</v>
      </c>
      <c r="AQ64" s="40"/>
      <c r="AR64" s="40">
        <f t="shared" si="10"/>
        <v>0</v>
      </c>
      <c r="AS64" s="4" t="s">
        <v>478</v>
      </c>
      <c r="AT64" s="41">
        <f>VLOOKUP(I64,'Додаток 1 2023'!C:E,3,0)</f>
        <v>2981842.6519999998</v>
      </c>
      <c r="AU64" s="42">
        <f>IF($H64="неможливо визначити",VLOOKUP($G64,ВПО!$C:$H,3,0),VLOOKUP($H64,ВПО!$C:$H,3,0))</f>
        <v>33314</v>
      </c>
      <c r="AV64" s="42">
        <f>IF($H64="неможливо визначити",VLOOKUP($G64,ВПО!$C:$H,4,0),VLOOKUP($H64,ВПО!$C:$H,4,0))</f>
        <v>30405</v>
      </c>
      <c r="AW64" s="42">
        <f>IF($H64="неможливо визначити",VLOOKUP($G64,ВПО!$C:$H,5,0),VLOOKUP($H64,ВПО!$C:$H,5,0))</f>
        <v>280</v>
      </c>
      <c r="AX64" s="42">
        <f>IF($H64="неможливо визначити",VLOOKUP($G64,ВПО!$C:$H,6,0),VLOOKUP($H64,ВПО!$C:$H,6,0))</f>
        <v>275</v>
      </c>
      <c r="AY64" s="42">
        <f>IF($H64="неможливо визначити",VLOOKUP($G64,Демографія!$C:$I,5,0),VLOOKUP($H64,Демографія!$C:$I,5,0))</f>
        <v>221970</v>
      </c>
      <c r="AZ64" s="42">
        <f>IF($H64="неможливо визначити",VLOOKUP($G64,Демографія!$C:$I,6,0),VLOOKUP($H64,Демографія!$C:$I,6,0))</f>
        <v>220619</v>
      </c>
      <c r="BA64" s="42">
        <f>IF($H64="неможливо визначити",VLOOKUP($G64,Демографія!$C:$I,7,0),VLOOKUP($H64,Демографія!$C:$I,7,0))</f>
        <v>218132</v>
      </c>
      <c r="BB64" s="43" t="s">
        <v>479</v>
      </c>
      <c r="BC64" s="44" t="s">
        <v>283</v>
      </c>
      <c r="BD64" s="45"/>
      <c r="BE64" s="24" t="s">
        <v>96</v>
      </c>
      <c r="BF64" s="24"/>
      <c r="BG64" s="24" t="s">
        <v>96</v>
      </c>
      <c r="BH64" s="24"/>
      <c r="BI64" s="24" t="s">
        <v>480</v>
      </c>
    </row>
    <row r="65" spans="1:61" ht="15.75" customHeight="1" x14ac:dyDescent="0.2">
      <c r="A65" s="19">
        <v>60</v>
      </c>
      <c r="B65" s="20" t="s">
        <v>76</v>
      </c>
      <c r="C65" s="1" t="s">
        <v>481</v>
      </c>
      <c r="D65" s="1" t="s">
        <v>482</v>
      </c>
      <c r="E65" s="21" t="s">
        <v>79</v>
      </c>
      <c r="F65" s="22">
        <f>VLOOKUP($D65,КОАТТГ!$A:$E,3,0)</f>
        <v>1</v>
      </c>
      <c r="G65" s="22" t="str">
        <f>VLOOKUP($D65,КОАТТГ!$A:$E,2,0)</f>
        <v>UA32000000000030281</v>
      </c>
      <c r="H65" s="22" t="s">
        <v>233</v>
      </c>
      <c r="I65" s="22" t="str">
        <f>LEFT(VLOOKUP(H65,'Бюджетнів коди'!B:D,3,0),10)</f>
        <v>1054600000</v>
      </c>
      <c r="J65" s="1" t="s">
        <v>80</v>
      </c>
      <c r="K65" s="1" t="s">
        <v>81</v>
      </c>
      <c r="L65" s="1" t="s">
        <v>101</v>
      </c>
      <c r="M65" s="39" t="s">
        <v>102</v>
      </c>
      <c r="N65" s="1" t="s">
        <v>235</v>
      </c>
      <c r="O65" s="24" t="s">
        <v>236</v>
      </c>
      <c r="P65" s="24" t="s">
        <v>86</v>
      </c>
      <c r="Q65" s="25" t="s">
        <v>87</v>
      </c>
      <c r="R65" s="26">
        <v>140746.98699999999</v>
      </c>
      <c r="S65" s="26">
        <v>140146.98699999999</v>
      </c>
      <c r="T65" s="27">
        <f t="shared" si="0"/>
        <v>0</v>
      </c>
      <c r="U65" s="26">
        <v>30000</v>
      </c>
      <c r="V65" s="26">
        <v>30000</v>
      </c>
      <c r="W65" s="26">
        <v>0</v>
      </c>
      <c r="X65" s="2"/>
      <c r="Y65" s="26"/>
      <c r="Z65" s="28">
        <f t="shared" si="1"/>
        <v>65.844379794936998</v>
      </c>
      <c r="AA65" s="29">
        <f>VLOOKUP(AB65,'Рівень потреб'!F:G,2,0)</f>
        <v>50</v>
      </c>
      <c r="AB65" s="30" t="str">
        <f>VLOOKUP(AC65,'Рівень потреб'!E:F,2,0)</f>
        <v>A</v>
      </c>
      <c r="AC65" s="46">
        <v>1</v>
      </c>
      <c r="AD65" s="32">
        <f t="shared" si="2"/>
        <v>2</v>
      </c>
      <c r="AE65" s="33">
        <f t="shared" si="3"/>
        <v>495.58798239436618</v>
      </c>
      <c r="AF65" s="34">
        <f t="shared" si="4"/>
        <v>6.8443797949369882</v>
      </c>
      <c r="AG65" s="35">
        <f t="shared" si="5"/>
        <v>9.4149872135013641</v>
      </c>
      <c r="AH65" s="36" t="s">
        <v>88</v>
      </c>
      <c r="AI65" s="36">
        <f t="shared" si="6"/>
        <v>5</v>
      </c>
      <c r="AJ65" s="37">
        <f t="shared" si="7"/>
        <v>2</v>
      </c>
      <c r="AK65" s="38">
        <f t="shared" ref="AK65:AK140" si="12">T65*20</f>
        <v>0</v>
      </c>
      <c r="AL65" s="25" t="s">
        <v>89</v>
      </c>
      <c r="AM65" s="39"/>
      <c r="AN65" s="57" t="s">
        <v>483</v>
      </c>
      <c r="AO65" s="3">
        <v>284</v>
      </c>
      <c r="AP65" s="40">
        <f t="shared" si="11"/>
        <v>284</v>
      </c>
      <c r="AQ65" s="40">
        <v>29</v>
      </c>
      <c r="AR65" s="40">
        <f t="shared" si="10"/>
        <v>29</v>
      </c>
      <c r="AS65" s="4">
        <v>110</v>
      </c>
      <c r="AT65" s="41">
        <f>VLOOKUP(I65,'Додаток 1 2023'!C:E,3,0)</f>
        <v>511007.84600000002</v>
      </c>
      <c r="AU65" s="42">
        <f>IF($H65="неможливо визначити",VLOOKUP($G65,ВПО!$C:$H,3,0),VLOOKUP($H65,ВПО!$C:$H,3,0))</f>
        <v>17012</v>
      </c>
      <c r="AV65" s="42">
        <f>IF($H65="неможливо визначити",VLOOKUP($G65,ВПО!$C:$H,4,0),VLOOKUP($H65,ВПО!$C:$H,4,0))</f>
        <v>10402</v>
      </c>
      <c r="AW65" s="42">
        <f>IF($H65="неможливо визначити",VLOOKUP($G65,ВПО!$C:$H,5,0),VLOOKUP($H65,ВПО!$C:$H,5,0))</f>
        <v>29319</v>
      </c>
      <c r="AX65" s="42">
        <f>IF($H65="неможливо визначити",VLOOKUP($G65,ВПО!$C:$H,6,0),VLOOKUP($H65,ВПО!$C:$H,6,0))</f>
        <v>29288</v>
      </c>
      <c r="AY65" s="42">
        <f>IF($H65="неможливо визначити",VLOOKUP($G65,Демографія!$C:$I,5,0),VLOOKUP($H65,Демографія!$C:$I,5,0))</f>
        <v>67188</v>
      </c>
      <c r="AZ65" s="42">
        <f>IF($H65="неможливо визначити",VLOOKUP($G65,Демографія!$C:$I,6,0),VLOOKUP($H65,Демографія!$C:$I,6,0))</f>
        <v>69962</v>
      </c>
      <c r="BA65" s="42">
        <f>IF($H65="неможливо визначити",VLOOKUP($G65,Демографія!$C:$I,7,0),VLOOKUP($H65,Демографія!$C:$I,7,0))</f>
        <v>73162</v>
      </c>
      <c r="BB65" s="47" t="s">
        <v>93</v>
      </c>
      <c r="BC65" s="44" t="s">
        <v>94</v>
      </c>
      <c r="BD65" s="24" t="s">
        <v>484</v>
      </c>
      <c r="BE65" s="24" t="s">
        <v>96</v>
      </c>
      <c r="BF65" s="24" t="s">
        <v>96</v>
      </c>
      <c r="BG65" s="24" t="s">
        <v>96</v>
      </c>
      <c r="BH65" s="24" t="s">
        <v>96</v>
      </c>
      <c r="BI65" s="24"/>
    </row>
    <row r="66" spans="1:61" ht="15.75" customHeight="1" x14ac:dyDescent="0.2">
      <c r="A66" s="19">
        <v>61</v>
      </c>
      <c r="B66" s="20" t="s">
        <v>76</v>
      </c>
      <c r="C66" s="1" t="s">
        <v>485</v>
      </c>
      <c r="D66" s="1" t="s">
        <v>486</v>
      </c>
      <c r="E66" s="21" t="s">
        <v>79</v>
      </c>
      <c r="F66" s="22">
        <f>VLOOKUP($D66,КОАТТГ!$A:$E,3,0)</f>
        <v>4</v>
      </c>
      <c r="G66" s="22" t="str">
        <f>VLOOKUP($D66,КОАТТГ!$A:$E,2,0)</f>
        <v>UA12120070010055676</v>
      </c>
      <c r="H66" s="22" t="str">
        <f>IF(F66=3,G66,IF(F66&lt;3,"неможливо визначити",VLOOKUP(D66,КОАТТГ!A:E,5,0)))</f>
        <v>UA12120070000057518</v>
      </c>
      <c r="I66" s="22" t="str">
        <f>LEFT(VLOOKUP(H66,'Бюджетнів коди'!B:D,3,0),10)</f>
        <v>0458400000</v>
      </c>
      <c r="J66" s="1" t="s">
        <v>275</v>
      </c>
      <c r="K66" s="1" t="s">
        <v>276</v>
      </c>
      <c r="L66" s="1" t="s">
        <v>430</v>
      </c>
      <c r="M66" s="52" t="s">
        <v>194</v>
      </c>
      <c r="N66" s="1" t="s">
        <v>431</v>
      </c>
      <c r="O66" s="24" t="s">
        <v>432</v>
      </c>
      <c r="P66" s="24" t="s">
        <v>487</v>
      </c>
      <c r="Q66" s="25" t="s">
        <v>105</v>
      </c>
      <c r="R66" s="26">
        <v>72613.823999999993</v>
      </c>
      <c r="S66" s="26">
        <v>72613.823999999993</v>
      </c>
      <c r="T66" s="27">
        <f t="shared" si="0"/>
        <v>0.1</v>
      </c>
      <c r="U66" s="26">
        <v>72613.823999999993</v>
      </c>
      <c r="V66" s="26">
        <v>65352.441599999998</v>
      </c>
      <c r="W66" s="26">
        <v>7261.3823999999995</v>
      </c>
      <c r="X66" s="2"/>
      <c r="Y66" s="26"/>
      <c r="Z66" s="28">
        <f t="shared" si="1"/>
        <v>65.761091554941871</v>
      </c>
      <c r="AA66" s="29">
        <f>VLOOKUP(AB66,'Рівень потреб'!F:G,2,0)</f>
        <v>50</v>
      </c>
      <c r="AB66" s="30" t="str">
        <f>VLOOKUP(AC66,'Рівень потреб'!E:F,2,0)</f>
        <v>A</v>
      </c>
      <c r="AC66" s="46">
        <v>2</v>
      </c>
      <c r="AD66" s="32">
        <f t="shared" si="2"/>
        <v>1</v>
      </c>
      <c r="AE66" s="33">
        <f t="shared" si="3"/>
        <v>504.96400556328223</v>
      </c>
      <c r="AF66" s="34">
        <f t="shared" si="4"/>
        <v>7.7610915549418733</v>
      </c>
      <c r="AG66" s="35">
        <f t="shared" si="5"/>
        <v>6.9704225201550045</v>
      </c>
      <c r="AH66" s="36" t="s">
        <v>88</v>
      </c>
      <c r="AI66" s="36">
        <f t="shared" si="6"/>
        <v>5</v>
      </c>
      <c r="AJ66" s="37">
        <f t="shared" si="7"/>
        <v>0</v>
      </c>
      <c r="AK66" s="38">
        <f t="shared" si="12"/>
        <v>2</v>
      </c>
      <c r="AL66" s="25" t="s">
        <v>106</v>
      </c>
      <c r="AM66" s="39"/>
      <c r="AN66" s="39"/>
      <c r="AO66" s="3">
        <v>143800</v>
      </c>
      <c r="AP66" s="40">
        <f t="shared" si="11"/>
        <v>143800</v>
      </c>
      <c r="AQ66" s="40">
        <v>18800</v>
      </c>
      <c r="AR66" s="40">
        <f t="shared" si="10"/>
        <v>18800</v>
      </c>
      <c r="AS66" s="4" t="s">
        <v>488</v>
      </c>
      <c r="AT66" s="41">
        <f>VLOOKUP(I66,'Додаток 1 2023'!C:E,3,0)</f>
        <v>782464.78</v>
      </c>
      <c r="AU66" s="42">
        <f>IF($H66="неможливо визначити",VLOOKUP($G66,ВПО!$C:$H,3,0),VLOOKUP($H66,ВПО!$C:$H,3,0))</f>
        <v>18590</v>
      </c>
      <c r="AV66" s="42">
        <f>IF($H66="неможливо визначити",VLOOKUP($G66,ВПО!$C:$H,4,0),VLOOKUP($H66,ВПО!$C:$H,4,0))</f>
        <v>14999</v>
      </c>
      <c r="AW66" s="42">
        <f>IF($H66="неможливо визначити",VLOOKUP($G66,ВПО!$C:$H,5,0),VLOOKUP($H66,ВПО!$C:$H,5,0))</f>
        <v>4178</v>
      </c>
      <c r="AX66" s="42">
        <f>IF($H66="неможливо визначити",VLOOKUP($G66,ВПО!$C:$H,6,0),VLOOKUP($H66,ВПО!$C:$H,6,0))</f>
        <v>4174</v>
      </c>
      <c r="AY66" s="42">
        <f>IF($H66="неможливо визначити",VLOOKUP($G66,Демографія!$C:$I,5,0),VLOOKUP($H66,Демографія!$C:$I,5,0))</f>
        <v>104225</v>
      </c>
      <c r="AZ66" s="42">
        <f>IF($H66="неможливо визначити",VLOOKUP($G66,Демографія!$C:$I,6,0),VLOOKUP($H66,Демографія!$C:$I,6,0))</f>
        <v>103073</v>
      </c>
      <c r="BA66" s="42">
        <f>IF($H66="неможливо визначити",VLOOKUP($G66,Демографія!$C:$I,7,0),VLOOKUP($H66,Демографія!$C:$I,7,0))</f>
        <v>101430</v>
      </c>
      <c r="BB66" s="43" t="s">
        <v>423</v>
      </c>
      <c r="BC66" s="44" t="s">
        <v>489</v>
      </c>
      <c r="BD66" s="45"/>
      <c r="BE66" s="24"/>
      <c r="BF66" s="24"/>
      <c r="BG66" s="24"/>
      <c r="BH66" s="24"/>
      <c r="BI66" s="24"/>
    </row>
    <row r="67" spans="1:61" ht="15.75" customHeight="1" x14ac:dyDescent="0.2">
      <c r="A67" s="19">
        <v>62</v>
      </c>
      <c r="B67" s="20" t="s">
        <v>76</v>
      </c>
      <c r="C67" s="1" t="s">
        <v>490</v>
      </c>
      <c r="D67" s="1" t="s">
        <v>491</v>
      </c>
      <c r="E67" s="21" t="s">
        <v>79</v>
      </c>
      <c r="F67" s="22">
        <f>VLOOKUP($D67,КОАТТГ!$A:$E,3,0)</f>
        <v>4</v>
      </c>
      <c r="G67" s="22" t="str">
        <f>VLOOKUP($D67,КОАТТГ!$A:$E,2,0)</f>
        <v>UA51120110400089717</v>
      </c>
      <c r="H67" s="22" t="str">
        <f>IF(F67=3,G67,IF(F67&lt;3,"неможливо визначити",VLOOKUP(D67,КОАТТГ!A:E,5,0)))</f>
        <v>UA51120110000047677</v>
      </c>
      <c r="I67" s="22" t="str">
        <f>LEFT(VLOOKUP(H67,'Бюджетнів коди'!B:D,3,0),10)</f>
        <v>1551300000</v>
      </c>
      <c r="J67" s="1" t="s">
        <v>132</v>
      </c>
      <c r="K67" s="1" t="s">
        <v>100</v>
      </c>
      <c r="L67" s="1" t="s">
        <v>158</v>
      </c>
      <c r="M67" s="39" t="s">
        <v>159</v>
      </c>
      <c r="N67" s="1" t="s">
        <v>160</v>
      </c>
      <c r="O67" s="24" t="s">
        <v>492</v>
      </c>
      <c r="P67" s="24" t="s">
        <v>162</v>
      </c>
      <c r="Q67" s="25" t="s">
        <v>105</v>
      </c>
      <c r="R67" s="26">
        <v>27874.779020000002</v>
      </c>
      <c r="S67" s="26">
        <v>26984.923999999999</v>
      </c>
      <c r="T67" s="27">
        <f t="shared" si="0"/>
        <v>0</v>
      </c>
      <c r="U67" s="26">
        <v>26984.923999999999</v>
      </c>
      <c r="V67" s="26">
        <v>26984.923999999999</v>
      </c>
      <c r="W67" s="26">
        <v>0</v>
      </c>
      <c r="X67" s="2"/>
      <c r="Y67" s="26"/>
      <c r="Z67" s="28">
        <f t="shared" si="1"/>
        <v>65.381573072497119</v>
      </c>
      <c r="AA67" s="29">
        <f>VLOOKUP(AB67,'Рівень потреб'!F:G,2,0)</f>
        <v>50</v>
      </c>
      <c r="AB67" s="30" t="str">
        <f>VLOOKUP(AC67,'Рівень потреб'!E:F,2,0)</f>
        <v>A</v>
      </c>
      <c r="AC67" s="46">
        <v>4</v>
      </c>
      <c r="AD67" s="32">
        <f t="shared" si="2"/>
        <v>0</v>
      </c>
      <c r="AE67" s="33">
        <f t="shared" si="3"/>
        <v>19699.490473498234</v>
      </c>
      <c r="AF67" s="34">
        <f t="shared" si="4"/>
        <v>7.3815730724971225</v>
      </c>
      <c r="AG67" s="35">
        <f t="shared" si="5"/>
        <v>7.9824718066743392</v>
      </c>
      <c r="AH67" s="36" t="s">
        <v>88</v>
      </c>
      <c r="AI67" s="36">
        <f t="shared" si="6"/>
        <v>5</v>
      </c>
      <c r="AJ67" s="37">
        <f t="shared" si="7"/>
        <v>3</v>
      </c>
      <c r="AK67" s="38">
        <f t="shared" si="12"/>
        <v>0</v>
      </c>
      <c r="AL67" s="25" t="s">
        <v>106</v>
      </c>
      <c r="AM67" s="23" t="s">
        <v>163</v>
      </c>
      <c r="AN67" s="1" t="s">
        <v>493</v>
      </c>
      <c r="AO67" s="3">
        <v>1415</v>
      </c>
      <c r="AP67" s="40">
        <f t="shared" si="11"/>
        <v>1415</v>
      </c>
      <c r="AQ67" s="40">
        <v>48</v>
      </c>
      <c r="AR67" s="40">
        <f t="shared" si="10"/>
        <v>48</v>
      </c>
      <c r="AS67" s="4">
        <v>270</v>
      </c>
      <c r="AT67" s="41">
        <f>VLOOKUP(I67,'Додаток 1 2023'!C:E,3,0)</f>
        <v>173419.2</v>
      </c>
      <c r="AU67" s="42">
        <f>IF($H67="неможливо визначити",VLOOKUP($G67,ВПО!$C:$H,3,0),VLOOKUP($H67,ВПО!$C:$H,3,0))</f>
        <v>697</v>
      </c>
      <c r="AV67" s="42">
        <f>IF($H67="неможливо визначити",VLOOKUP($G67,ВПО!$C:$H,4,0),VLOOKUP($H67,ВПО!$C:$H,4,0))</f>
        <v>646</v>
      </c>
      <c r="AW67" s="42">
        <f>IF($H67="неможливо визначити",VLOOKUP($G67,ВПО!$C:$H,5,0),VLOOKUP($H67,ВПО!$C:$H,5,0))</f>
        <v>242</v>
      </c>
      <c r="AX67" s="42">
        <f>IF($H67="неможливо визначити",VLOOKUP($G67,ВПО!$C:$H,6,0),VLOOKUP($H67,ВПО!$C:$H,6,0))</f>
        <v>240</v>
      </c>
      <c r="AY67" s="42">
        <f>IF($H67="неможливо визначити",VLOOKUP($G67,Демографія!$C:$I,5,0),VLOOKUP($H67,Демографія!$C:$I,5,0))</f>
        <v>25524</v>
      </c>
      <c r="AZ67" s="42">
        <f>IF($H67="неможливо визначити",VLOOKUP($G67,Демографія!$C:$I,6,0),VLOOKUP($H67,Демографія!$C:$I,6,0))</f>
        <v>21683</v>
      </c>
      <c r="BA67" s="42">
        <f>IF($H67="неможливо визначити",VLOOKUP($G67,Демографія!$C:$I,7,0),VLOOKUP($H67,Демографія!$C:$I,7,0))</f>
        <v>21319</v>
      </c>
      <c r="BB67" s="50" t="s">
        <v>96</v>
      </c>
      <c r="BC67" s="51" t="s">
        <v>165</v>
      </c>
      <c r="BD67" s="51"/>
      <c r="BE67" s="24" t="s">
        <v>96</v>
      </c>
      <c r="BF67" s="24"/>
      <c r="BG67" s="24" t="s">
        <v>96</v>
      </c>
      <c r="BH67" s="24"/>
      <c r="BI67" s="24" t="s">
        <v>494</v>
      </c>
    </row>
    <row r="68" spans="1:61" ht="15.75" customHeight="1" x14ac:dyDescent="0.2">
      <c r="A68" s="19">
        <v>63</v>
      </c>
      <c r="B68" s="20" t="s">
        <v>76</v>
      </c>
      <c r="C68" s="1" t="s">
        <v>495</v>
      </c>
      <c r="D68" s="1" t="s">
        <v>496</v>
      </c>
      <c r="E68" s="21" t="s">
        <v>79</v>
      </c>
      <c r="F68" s="22">
        <f>VLOOKUP($D68,КОАТТГ!$A:$E,3,0)</f>
        <v>4</v>
      </c>
      <c r="G68" s="22" t="str">
        <f>VLOOKUP($D68,КОАТТГ!$A:$E,2,0)</f>
        <v>UA51120110370078899</v>
      </c>
      <c r="H68" s="22" t="str">
        <f>IF(F68=3,G68,IF(F68&lt;3,"неможливо визначити",VLOOKUP(D68,КОАТТГ!A:E,5,0)))</f>
        <v>UA51120110000047677</v>
      </c>
      <c r="I68" s="22" t="str">
        <f>LEFT(VLOOKUP(H68,'Бюджетнів коди'!B:D,3,0),10)</f>
        <v>1551300000</v>
      </c>
      <c r="J68" s="1" t="s">
        <v>132</v>
      </c>
      <c r="K68" s="1" t="s">
        <v>100</v>
      </c>
      <c r="L68" s="1" t="s">
        <v>158</v>
      </c>
      <c r="M68" s="39" t="s">
        <v>159</v>
      </c>
      <c r="N68" s="1" t="s">
        <v>160</v>
      </c>
      <c r="O68" s="24" t="s">
        <v>497</v>
      </c>
      <c r="P68" s="24" t="s">
        <v>162</v>
      </c>
      <c r="Q68" s="25" t="s">
        <v>105</v>
      </c>
      <c r="R68" s="26">
        <v>25953.875530000001</v>
      </c>
      <c r="S68" s="26">
        <v>25082.652999999998</v>
      </c>
      <c r="T68" s="27">
        <f t="shared" si="0"/>
        <v>0</v>
      </c>
      <c r="U68" s="26">
        <v>25082.652999999998</v>
      </c>
      <c r="V68" s="26">
        <v>25082.652999999998</v>
      </c>
      <c r="W68" s="26">
        <v>0</v>
      </c>
      <c r="X68" s="2"/>
      <c r="Y68" s="26"/>
      <c r="Z68" s="28">
        <f t="shared" si="1"/>
        <v>65.381573072497119</v>
      </c>
      <c r="AA68" s="29">
        <f>VLOOKUP(AB68,'Рівень потреб'!F:G,2,0)</f>
        <v>50</v>
      </c>
      <c r="AB68" s="30" t="str">
        <f>VLOOKUP(AC68,'Рівень потреб'!E:F,2,0)</f>
        <v>A</v>
      </c>
      <c r="AC68" s="46">
        <v>4</v>
      </c>
      <c r="AD68" s="32">
        <f t="shared" si="2"/>
        <v>0</v>
      </c>
      <c r="AE68" s="33">
        <f t="shared" si="3"/>
        <v>17655.697639455782</v>
      </c>
      <c r="AF68" s="34">
        <f t="shared" si="4"/>
        <v>7.3815730724971225</v>
      </c>
      <c r="AG68" s="35">
        <f t="shared" si="5"/>
        <v>7.9824718066743392</v>
      </c>
      <c r="AH68" s="36" t="s">
        <v>88</v>
      </c>
      <c r="AI68" s="36">
        <f t="shared" si="6"/>
        <v>5</v>
      </c>
      <c r="AJ68" s="37">
        <f t="shared" si="7"/>
        <v>3</v>
      </c>
      <c r="AK68" s="38">
        <f t="shared" si="12"/>
        <v>0</v>
      </c>
      <c r="AL68" s="25" t="s">
        <v>106</v>
      </c>
      <c r="AM68" s="23" t="s">
        <v>163</v>
      </c>
      <c r="AN68" s="1" t="s">
        <v>498</v>
      </c>
      <c r="AO68" s="3">
        <v>1470</v>
      </c>
      <c r="AP68" s="40">
        <f t="shared" si="11"/>
        <v>1470</v>
      </c>
      <c r="AQ68" s="40">
        <v>76</v>
      </c>
      <c r="AR68" s="40">
        <f t="shared" si="10"/>
        <v>76</v>
      </c>
      <c r="AS68" s="4">
        <v>230</v>
      </c>
      <c r="AT68" s="41">
        <f>VLOOKUP(I68,'Додаток 1 2023'!C:E,3,0)</f>
        <v>173419.2</v>
      </c>
      <c r="AU68" s="42">
        <f>IF($H68="неможливо визначити",VLOOKUP($G68,ВПО!$C:$H,3,0),VLOOKUP($H68,ВПО!$C:$H,3,0))</f>
        <v>697</v>
      </c>
      <c r="AV68" s="42">
        <f>IF($H68="неможливо визначити",VLOOKUP($G68,ВПО!$C:$H,4,0),VLOOKUP($H68,ВПО!$C:$H,4,0))</f>
        <v>646</v>
      </c>
      <c r="AW68" s="42">
        <f>IF($H68="неможливо визначити",VLOOKUP($G68,ВПО!$C:$H,5,0),VLOOKUP($H68,ВПО!$C:$H,5,0))</f>
        <v>242</v>
      </c>
      <c r="AX68" s="42">
        <f>IF($H68="неможливо визначити",VLOOKUP($G68,ВПО!$C:$H,6,0),VLOOKUP($H68,ВПО!$C:$H,6,0))</f>
        <v>240</v>
      </c>
      <c r="AY68" s="42">
        <f>IF($H68="неможливо визначити",VLOOKUP($G68,Демографія!$C:$I,5,0),VLOOKUP($H68,Демографія!$C:$I,5,0))</f>
        <v>25524</v>
      </c>
      <c r="AZ68" s="42">
        <f>IF($H68="неможливо визначити",VLOOKUP($G68,Демографія!$C:$I,6,0),VLOOKUP($H68,Демографія!$C:$I,6,0))</f>
        <v>21683</v>
      </c>
      <c r="BA68" s="42">
        <f>IF($H68="неможливо визначити",VLOOKUP($G68,Демографія!$C:$I,7,0),VLOOKUP($H68,Демографія!$C:$I,7,0))</f>
        <v>21319</v>
      </c>
      <c r="BB68" s="50" t="s">
        <v>96</v>
      </c>
      <c r="BC68" s="51" t="s">
        <v>165</v>
      </c>
      <c r="BD68" s="51"/>
      <c r="BE68" s="24" t="s">
        <v>96</v>
      </c>
      <c r="BF68" s="24"/>
      <c r="BG68" s="24" t="s">
        <v>96</v>
      </c>
      <c r="BH68" s="24"/>
      <c r="BI68" s="24" t="s">
        <v>499</v>
      </c>
    </row>
    <row r="69" spans="1:61" ht="15.75" customHeight="1" x14ac:dyDescent="0.2">
      <c r="A69" s="19">
        <v>64</v>
      </c>
      <c r="B69" s="20" t="s">
        <v>76</v>
      </c>
      <c r="C69" s="1" t="s">
        <v>500</v>
      </c>
      <c r="D69" s="1" t="s">
        <v>501</v>
      </c>
      <c r="E69" s="21" t="s">
        <v>79</v>
      </c>
      <c r="F69" s="22">
        <f>VLOOKUP($D69,КОАТТГ!$A:$E,3,0)</f>
        <v>3</v>
      </c>
      <c r="G69" s="22" t="str">
        <f>VLOOKUP($D69,КОАТТГ!$A:$E,2,0)</f>
        <v>UA32040010000010116</v>
      </c>
      <c r="H69" s="22" t="str">
        <f>IF(F69=3,G69,IF(F69&lt;3,"неможливо визначити",VLOOKUP(D69,КОАТТГ!A:E,5,0)))</f>
        <v>UA32040010000010116</v>
      </c>
      <c r="I69" s="22" t="str">
        <f>LEFT(VLOOKUP(H69,'Бюджетнів коди'!B:D,3,0),10)</f>
        <v>1052800000</v>
      </c>
      <c r="J69" s="1" t="s">
        <v>99</v>
      </c>
      <c r="K69" s="1" t="s">
        <v>100</v>
      </c>
      <c r="L69" s="1" t="s">
        <v>101</v>
      </c>
      <c r="M69" s="39" t="s">
        <v>102</v>
      </c>
      <c r="N69" s="1" t="s">
        <v>502</v>
      </c>
      <c r="O69" s="24" t="s">
        <v>503</v>
      </c>
      <c r="P69" s="24" t="s">
        <v>86</v>
      </c>
      <c r="Q69" s="25" t="s">
        <v>105</v>
      </c>
      <c r="R69" s="26">
        <v>31824.39</v>
      </c>
      <c r="S69" s="26">
        <v>31824.39</v>
      </c>
      <c r="T69" s="27">
        <f t="shared" si="0"/>
        <v>0</v>
      </c>
      <c r="U69" s="26">
        <v>20000</v>
      </c>
      <c r="V69" s="26">
        <v>20000</v>
      </c>
      <c r="W69" s="26">
        <v>0</v>
      </c>
      <c r="X69" s="2"/>
      <c r="Y69" s="26"/>
      <c r="Z69" s="28">
        <f t="shared" si="1"/>
        <v>65.381364048024082</v>
      </c>
      <c r="AA69" s="29">
        <f>VLOOKUP(AB69,'Рівень потреб'!F:G,2,0)</f>
        <v>50</v>
      </c>
      <c r="AB69" s="30" t="str">
        <f>VLOOKUP(AC69,'Рівень потреб'!E:F,2,0)</f>
        <v>A</v>
      </c>
      <c r="AC69" s="46">
        <v>4</v>
      </c>
      <c r="AD69" s="32">
        <f t="shared" si="2"/>
        <v>4</v>
      </c>
      <c r="AE69" s="33">
        <f t="shared" si="3"/>
        <v>68.439548387096778</v>
      </c>
      <c r="AF69" s="34">
        <f t="shared" si="4"/>
        <v>6.3813640480240856</v>
      </c>
      <c r="AG69" s="35">
        <f t="shared" si="5"/>
        <v>10.649695871935773</v>
      </c>
      <c r="AH69" s="36" t="s">
        <v>88</v>
      </c>
      <c r="AI69" s="36">
        <f t="shared" si="6"/>
        <v>5</v>
      </c>
      <c r="AJ69" s="37">
        <f t="shared" si="7"/>
        <v>0</v>
      </c>
      <c r="AK69" s="38">
        <f t="shared" si="12"/>
        <v>0</v>
      </c>
      <c r="AL69" s="25" t="s">
        <v>106</v>
      </c>
      <c r="AM69" s="39"/>
      <c r="AN69" s="1"/>
      <c r="AO69" s="3">
        <v>465</v>
      </c>
      <c r="AP69" s="40">
        <f t="shared" si="11"/>
        <v>465</v>
      </c>
      <c r="AQ69" s="40">
        <v>21</v>
      </c>
      <c r="AR69" s="40">
        <f t="shared" si="10"/>
        <v>21</v>
      </c>
      <c r="AS69" s="4">
        <v>305</v>
      </c>
      <c r="AT69" s="41">
        <f>VLOOKUP(I69,'Додаток 1 2023'!C:E,3,0)</f>
        <v>870176</v>
      </c>
      <c r="AU69" s="42">
        <f>IF($H69="неможливо визначити",VLOOKUP($G69,ВПО!$C:$H,3,0),VLOOKUP($H69,ВПО!$C:$H,3,0))</f>
        <v>13211</v>
      </c>
      <c r="AV69" s="42">
        <f>IF($H69="неможливо визначити",VLOOKUP($G69,ВПО!$C:$H,4,0),VLOOKUP($H69,ВПО!$C:$H,4,0))</f>
        <v>9610</v>
      </c>
      <c r="AW69" s="42">
        <f>IF($H69="неможливо визначити",VLOOKUP($G69,ВПО!$C:$H,5,0),VLOOKUP($H69,ВПО!$C:$H,5,0))</f>
        <v>9126</v>
      </c>
      <c r="AX69" s="42">
        <f>IF($H69="неможливо визначити",VLOOKUP($G69,ВПО!$C:$H,6,0),VLOOKUP($H69,ВПО!$C:$H,6,0))</f>
        <v>9112</v>
      </c>
      <c r="AY69" s="42">
        <f>IF($H69="неможливо визначити",VLOOKUP($G69,Демографія!$C:$I,5,0),VLOOKUP($H69,Демографія!$C:$I,5,0))</f>
        <v>80165</v>
      </c>
      <c r="AZ69" s="42">
        <f>IF($H69="неможливо визначити",VLOOKUP($G69,Демографія!$C:$I,6,0),VLOOKUP($H69,Демографія!$C:$I,6,0))</f>
        <v>80765</v>
      </c>
      <c r="BA69" s="42">
        <f>IF($H69="неможливо визначити",VLOOKUP($G69,Демографія!$C:$I,7,0),VLOOKUP($H69,Демографія!$C:$I,7,0))</f>
        <v>81211</v>
      </c>
      <c r="BB69" s="47" t="s">
        <v>96</v>
      </c>
      <c r="BC69" s="24" t="s">
        <v>109</v>
      </c>
      <c r="BD69" s="45"/>
      <c r="BE69" s="24" t="s">
        <v>96</v>
      </c>
      <c r="BF69" s="24" t="s">
        <v>96</v>
      </c>
      <c r="BG69" s="24" t="s">
        <v>96</v>
      </c>
      <c r="BH69" s="24" t="s">
        <v>96</v>
      </c>
      <c r="BI69" s="24"/>
    </row>
    <row r="70" spans="1:61" ht="15.75" customHeight="1" x14ac:dyDescent="0.2">
      <c r="A70" s="19">
        <v>65</v>
      </c>
      <c r="B70" s="20" t="s">
        <v>76</v>
      </c>
      <c r="C70" s="1" t="s">
        <v>504</v>
      </c>
      <c r="D70" s="1" t="s">
        <v>505</v>
      </c>
      <c r="E70" s="21" t="s">
        <v>79</v>
      </c>
      <c r="F70" s="22">
        <f>VLOOKUP($D70,КОАТТГ!$A:$E,3,0)</f>
        <v>3</v>
      </c>
      <c r="G70" s="22" t="str">
        <f>VLOOKUP($D70,КОАТТГ!$A:$E,2,0)</f>
        <v>UA32040010000010116</v>
      </c>
      <c r="H70" s="22" t="str">
        <f>IF(F70=3,G70,IF(F70&lt;3,"неможливо визначити",VLOOKUP(D70,КОАТТГ!A:E,5,0)))</f>
        <v>UA32040010000010116</v>
      </c>
      <c r="I70" s="22" t="str">
        <f>LEFT(VLOOKUP(H70,'Бюджетнів коди'!B:D,3,0),10)</f>
        <v>1052800000</v>
      </c>
      <c r="J70" s="1" t="s">
        <v>99</v>
      </c>
      <c r="K70" s="1" t="s">
        <v>100</v>
      </c>
      <c r="L70" s="1" t="s">
        <v>101</v>
      </c>
      <c r="M70" s="39" t="s">
        <v>102</v>
      </c>
      <c r="N70" s="1" t="s">
        <v>502</v>
      </c>
      <c r="O70" s="24" t="s">
        <v>506</v>
      </c>
      <c r="P70" s="24" t="s">
        <v>86</v>
      </c>
      <c r="Q70" s="25" t="s">
        <v>105</v>
      </c>
      <c r="R70" s="26">
        <v>70465.354000000007</v>
      </c>
      <c r="S70" s="26">
        <v>69646.237999999998</v>
      </c>
      <c r="T70" s="27">
        <f t="shared" si="0"/>
        <v>0</v>
      </c>
      <c r="U70" s="26">
        <v>30000</v>
      </c>
      <c r="V70" s="26">
        <v>30000</v>
      </c>
      <c r="W70" s="26">
        <v>0</v>
      </c>
      <c r="X70" s="2"/>
      <c r="Y70" s="26"/>
      <c r="Z70" s="28">
        <f t="shared" si="1"/>
        <v>65.381364048024082</v>
      </c>
      <c r="AA70" s="29">
        <f>VLOOKUP(AB70,'Рівень потреб'!F:G,2,0)</f>
        <v>50</v>
      </c>
      <c r="AB70" s="30" t="str">
        <f>VLOOKUP(AC70,'Рівень потреб'!E:F,2,0)</f>
        <v>A</v>
      </c>
      <c r="AC70" s="46">
        <v>4</v>
      </c>
      <c r="AD70" s="32">
        <f t="shared" si="2"/>
        <v>4</v>
      </c>
      <c r="AE70" s="33">
        <f t="shared" si="3"/>
        <v>78.294837777777786</v>
      </c>
      <c r="AF70" s="34">
        <f t="shared" si="4"/>
        <v>6.3813640480240856</v>
      </c>
      <c r="AG70" s="35">
        <f t="shared" si="5"/>
        <v>10.649695871935773</v>
      </c>
      <c r="AH70" s="36" t="s">
        <v>88</v>
      </c>
      <c r="AI70" s="36">
        <f t="shared" si="6"/>
        <v>5</v>
      </c>
      <c r="AJ70" s="37">
        <f t="shared" si="7"/>
        <v>0</v>
      </c>
      <c r="AK70" s="38">
        <f t="shared" si="12"/>
        <v>0</v>
      </c>
      <c r="AL70" s="25" t="s">
        <v>106</v>
      </c>
      <c r="AM70" s="39"/>
      <c r="AN70" s="1"/>
      <c r="AO70" s="3">
        <v>900</v>
      </c>
      <c r="AP70" s="40">
        <f t="shared" si="11"/>
        <v>900</v>
      </c>
      <c r="AQ70" s="40">
        <v>100</v>
      </c>
      <c r="AR70" s="40">
        <f t="shared" si="10"/>
        <v>100</v>
      </c>
      <c r="AS70" s="4">
        <v>900</v>
      </c>
      <c r="AT70" s="41">
        <f>VLOOKUP(I70,'Додаток 1 2023'!C:E,3,0)</f>
        <v>870176</v>
      </c>
      <c r="AU70" s="42">
        <f>IF($H70="неможливо визначити",VLOOKUP($G70,ВПО!$C:$H,3,0),VLOOKUP($H70,ВПО!$C:$H,3,0))</f>
        <v>13211</v>
      </c>
      <c r="AV70" s="42">
        <f>IF($H70="неможливо визначити",VLOOKUP($G70,ВПО!$C:$H,4,0),VLOOKUP($H70,ВПО!$C:$H,4,0))</f>
        <v>9610</v>
      </c>
      <c r="AW70" s="42">
        <f>IF($H70="неможливо визначити",VLOOKUP($G70,ВПО!$C:$H,5,0),VLOOKUP($H70,ВПО!$C:$H,5,0))</f>
        <v>9126</v>
      </c>
      <c r="AX70" s="42">
        <f>IF($H70="неможливо визначити",VLOOKUP($G70,ВПО!$C:$H,6,0),VLOOKUP($H70,ВПО!$C:$H,6,0))</f>
        <v>9112</v>
      </c>
      <c r="AY70" s="42">
        <f>IF($H70="неможливо визначити",VLOOKUP($G70,Демографія!$C:$I,5,0),VLOOKUP($H70,Демографія!$C:$I,5,0))</f>
        <v>80165</v>
      </c>
      <c r="AZ70" s="42">
        <f>IF($H70="неможливо визначити",VLOOKUP($G70,Демографія!$C:$I,6,0),VLOOKUP($H70,Демографія!$C:$I,6,0))</f>
        <v>80765</v>
      </c>
      <c r="BA70" s="42">
        <f>IF($H70="неможливо визначити",VLOOKUP($G70,Демографія!$C:$I,7,0),VLOOKUP($H70,Демографія!$C:$I,7,0))</f>
        <v>81211</v>
      </c>
      <c r="BB70" s="47" t="s">
        <v>96</v>
      </c>
      <c r="BC70" s="24" t="s">
        <v>109</v>
      </c>
      <c r="BD70" s="45"/>
      <c r="BE70" s="24" t="s">
        <v>96</v>
      </c>
      <c r="BF70" s="24" t="s">
        <v>96</v>
      </c>
      <c r="BG70" s="24" t="s">
        <v>96</v>
      </c>
      <c r="BH70" s="24" t="s">
        <v>96</v>
      </c>
      <c r="BI70" s="24"/>
    </row>
    <row r="71" spans="1:61" ht="15.75" customHeight="1" x14ac:dyDescent="0.2">
      <c r="A71" s="19">
        <v>66</v>
      </c>
      <c r="B71" s="20" t="s">
        <v>76</v>
      </c>
      <c r="C71" s="1" t="s">
        <v>507</v>
      </c>
      <c r="D71" s="1" t="s">
        <v>508</v>
      </c>
      <c r="E71" s="21" t="s">
        <v>79</v>
      </c>
      <c r="F71" s="22">
        <f>VLOOKUP($D71,КОАТТГ!$A:$E,3,0)</f>
        <v>4</v>
      </c>
      <c r="G71" s="22" t="str">
        <f>VLOOKUP($D71,КОАТТГ!$A:$E,2,0)</f>
        <v>UA63140130010025719</v>
      </c>
      <c r="H71" s="22" t="str">
        <f>IF(F71=3,G71,IF(F71&lt;3,"неможливо визначити",VLOOKUP(D71,КОАТТГ!A:E,5,0)))</f>
        <v>UA63140130000029212</v>
      </c>
      <c r="I71" s="22" t="str">
        <f>LEFT(VLOOKUP(H71,'Бюджетнів коди'!B:D,3,0),10)</f>
        <v>2050100000</v>
      </c>
      <c r="J71" s="1" t="s">
        <v>80</v>
      </c>
      <c r="K71" s="1" t="s">
        <v>81</v>
      </c>
      <c r="L71" s="1" t="s">
        <v>182</v>
      </c>
      <c r="M71" s="52" t="s">
        <v>183</v>
      </c>
      <c r="N71" s="1" t="s">
        <v>317</v>
      </c>
      <c r="O71" s="24" t="s">
        <v>318</v>
      </c>
      <c r="P71" s="24">
        <v>2023</v>
      </c>
      <c r="Q71" s="25" t="s">
        <v>87</v>
      </c>
      <c r="R71" s="26">
        <v>29808.546000000002</v>
      </c>
      <c r="S71" s="26">
        <v>29808.546000000002</v>
      </c>
      <c r="T71" s="27">
        <f t="shared" si="0"/>
        <v>2.15213449190041E-2</v>
      </c>
      <c r="U71" s="26">
        <v>29808.546000000002</v>
      </c>
      <c r="V71" s="26">
        <v>29167.026000000002</v>
      </c>
      <c r="W71" s="26">
        <v>641.52</v>
      </c>
      <c r="X71" s="2"/>
      <c r="Y71" s="26"/>
      <c r="Z71" s="28">
        <f t="shared" si="1"/>
        <v>64.926691512565583</v>
      </c>
      <c r="AA71" s="29">
        <f>VLOOKUP(AB71,'Рівень потреб'!F:G,2,0)</f>
        <v>50</v>
      </c>
      <c r="AB71" s="30" t="str">
        <f>VLOOKUP(AC71,'Рівень потреб'!E:F,2,0)</f>
        <v>A</v>
      </c>
      <c r="AC71" s="46">
        <v>1</v>
      </c>
      <c r="AD71" s="32">
        <f t="shared" si="2"/>
        <v>1</v>
      </c>
      <c r="AE71" s="33">
        <f t="shared" si="3"/>
        <v>648.01186956521747</v>
      </c>
      <c r="AF71" s="34">
        <f t="shared" si="4"/>
        <v>8.4962646141855025</v>
      </c>
      <c r="AG71" s="35">
        <f t="shared" si="5"/>
        <v>5.0099610288386591</v>
      </c>
      <c r="AH71" s="36" t="s">
        <v>88</v>
      </c>
      <c r="AI71" s="36">
        <f t="shared" si="6"/>
        <v>5</v>
      </c>
      <c r="AJ71" s="37">
        <f t="shared" si="7"/>
        <v>0</v>
      </c>
      <c r="AK71" s="38">
        <f t="shared" si="12"/>
        <v>0.43042689838008197</v>
      </c>
      <c r="AL71" s="25" t="s">
        <v>106</v>
      </c>
      <c r="AM71" s="39"/>
      <c r="AN71" s="39"/>
      <c r="AO71" s="3">
        <v>46</v>
      </c>
      <c r="AP71" s="40">
        <f t="shared" si="11"/>
        <v>46</v>
      </c>
      <c r="AQ71" s="40"/>
      <c r="AR71" s="40">
        <f t="shared" si="10"/>
        <v>0</v>
      </c>
      <c r="AS71" s="4" t="s">
        <v>509</v>
      </c>
      <c r="AT71" s="41">
        <f>VLOOKUP(I71,'Додаток 1 2023'!C:E,3,0)</f>
        <v>19283.34</v>
      </c>
      <c r="AU71" s="42">
        <f>IF($H71="неможливо визначити",VLOOKUP($G71,ВПО!$C:$H,3,0),VLOOKUP($H71,ВПО!$C:$H,3,0))</f>
        <v>436</v>
      </c>
      <c r="AV71" s="42">
        <f>IF($H71="неможливо визначити",VLOOKUP($G71,ВПО!$C:$H,4,0),VLOOKUP($H71,ВПО!$C:$H,4,0))</f>
        <v>389</v>
      </c>
      <c r="AW71" s="42">
        <f>IF($H71="неможливо визначити",VLOOKUP($G71,ВПО!$C:$H,5,0),VLOOKUP($H71,ВПО!$C:$H,5,0))</f>
        <v>3968</v>
      </c>
      <c r="AX71" s="42">
        <f>IF($H71="неможливо визначити",VLOOKUP($G71,ВПО!$C:$H,6,0),VLOOKUP($H71,ВПО!$C:$H,6,0))</f>
        <v>3964</v>
      </c>
      <c r="AY71" s="42">
        <f>IF($H71="неможливо визначити",VLOOKUP($G71,Демографія!$C:$I,5,0),VLOOKUP($H71,Демографія!$C:$I,5,0))</f>
        <v>7646</v>
      </c>
      <c r="AZ71" s="42">
        <f>IF($H71="неможливо визначити",VLOOKUP($G71,Демографія!$C:$I,6,0),VLOOKUP($H71,Демографія!$C:$I,6,0))</f>
        <v>7569</v>
      </c>
      <c r="BA71" s="42">
        <f>IF($H71="неможливо визначити",VLOOKUP($G71,Демографія!$C:$I,7,0),VLOOKUP($H71,Демографія!$C:$I,7,0))</f>
        <v>7424</v>
      </c>
      <c r="BB71" s="43" t="s">
        <v>93</v>
      </c>
      <c r="BC71" s="44" t="s">
        <v>94</v>
      </c>
      <c r="BD71" s="45" t="s">
        <v>510</v>
      </c>
      <c r="BE71" s="24"/>
      <c r="BF71" s="24"/>
      <c r="BG71" s="24"/>
      <c r="BH71" s="24"/>
      <c r="BI71" s="24"/>
    </row>
    <row r="72" spans="1:61" ht="15.75" customHeight="1" x14ac:dyDescent="0.2">
      <c r="A72" s="19">
        <v>67</v>
      </c>
      <c r="B72" s="20" t="s">
        <v>76</v>
      </c>
      <c r="C72" s="1" t="s">
        <v>511</v>
      </c>
      <c r="D72" s="1" t="s">
        <v>512</v>
      </c>
      <c r="E72" s="21" t="s">
        <v>79</v>
      </c>
      <c r="F72" s="22">
        <f>VLOOKUP($D72,КОАТТГ!$A:$E,3,0)</f>
        <v>4</v>
      </c>
      <c r="G72" s="22" t="str">
        <f>VLOOKUP($D72,КОАТТГ!$A:$E,2,0)</f>
        <v>UA63140130010025719</v>
      </c>
      <c r="H72" s="22" t="str">
        <f>IF(F72=3,G72,IF(F72&lt;3,"неможливо визначити",VLOOKUP(D72,КОАТТГ!A:E,5,0)))</f>
        <v>UA63140130000029212</v>
      </c>
      <c r="I72" s="22" t="str">
        <f>LEFT(VLOOKUP(H72,'Бюджетнів коди'!B:D,3,0),10)</f>
        <v>2050100000</v>
      </c>
      <c r="J72" s="1" t="s">
        <v>80</v>
      </c>
      <c r="K72" s="1" t="s">
        <v>81</v>
      </c>
      <c r="L72" s="1" t="s">
        <v>182</v>
      </c>
      <c r="M72" s="52" t="s">
        <v>183</v>
      </c>
      <c r="N72" s="1" t="s">
        <v>317</v>
      </c>
      <c r="O72" s="24" t="s">
        <v>318</v>
      </c>
      <c r="P72" s="24">
        <v>2023</v>
      </c>
      <c r="Q72" s="25" t="s">
        <v>87</v>
      </c>
      <c r="R72" s="26">
        <v>10050.24</v>
      </c>
      <c r="S72" s="26">
        <v>10050.24</v>
      </c>
      <c r="T72" s="27">
        <f t="shared" si="0"/>
        <v>1.773489986308785E-2</v>
      </c>
      <c r="U72" s="26">
        <v>10050.24</v>
      </c>
      <c r="V72" s="26">
        <v>9872</v>
      </c>
      <c r="W72" s="26">
        <v>178.24</v>
      </c>
      <c r="X72" s="2"/>
      <c r="Y72" s="26"/>
      <c r="Z72" s="28">
        <f t="shared" si="1"/>
        <v>64.850962611447258</v>
      </c>
      <c r="AA72" s="29">
        <f>VLOOKUP(AB72,'Рівень потреб'!F:G,2,0)</f>
        <v>50</v>
      </c>
      <c r="AB72" s="30" t="str">
        <f>VLOOKUP(AC72,'Рівень потреб'!E:F,2,0)</f>
        <v>A</v>
      </c>
      <c r="AC72" s="46">
        <v>1</v>
      </c>
      <c r="AD72" s="32">
        <f t="shared" si="2"/>
        <v>1</v>
      </c>
      <c r="AE72" s="33">
        <f t="shared" si="3"/>
        <v>502.512</v>
      </c>
      <c r="AF72" s="34">
        <f t="shared" si="4"/>
        <v>8.4962646141855025</v>
      </c>
      <c r="AG72" s="35">
        <f t="shared" si="5"/>
        <v>5.0099610288386591</v>
      </c>
      <c r="AH72" s="36" t="s">
        <v>88</v>
      </c>
      <c r="AI72" s="36">
        <f t="shared" si="6"/>
        <v>5</v>
      </c>
      <c r="AJ72" s="37">
        <f t="shared" si="7"/>
        <v>0</v>
      </c>
      <c r="AK72" s="38">
        <f t="shared" si="12"/>
        <v>0.35469799726175699</v>
      </c>
      <c r="AL72" s="25" t="s">
        <v>106</v>
      </c>
      <c r="AM72" s="39"/>
      <c r="AN72" s="39"/>
      <c r="AO72" s="3">
        <v>20</v>
      </c>
      <c r="AP72" s="40">
        <f t="shared" si="11"/>
        <v>20</v>
      </c>
      <c r="AQ72" s="40"/>
      <c r="AR72" s="40">
        <f t="shared" si="10"/>
        <v>0</v>
      </c>
      <c r="AS72" s="4" t="s">
        <v>513</v>
      </c>
      <c r="AT72" s="41">
        <f>VLOOKUP(I72,'Додаток 1 2023'!C:E,3,0)</f>
        <v>19283.34</v>
      </c>
      <c r="AU72" s="42">
        <f>IF($H72="неможливо визначити",VLOOKUP($G72,ВПО!$C:$H,3,0),VLOOKUP($H72,ВПО!$C:$H,3,0))</f>
        <v>436</v>
      </c>
      <c r="AV72" s="42">
        <f>IF($H72="неможливо визначити",VLOOKUP($G72,ВПО!$C:$H,4,0),VLOOKUP($H72,ВПО!$C:$H,4,0))</f>
        <v>389</v>
      </c>
      <c r="AW72" s="42">
        <f>IF($H72="неможливо визначити",VLOOKUP($G72,ВПО!$C:$H,5,0),VLOOKUP($H72,ВПО!$C:$H,5,0))</f>
        <v>3968</v>
      </c>
      <c r="AX72" s="42">
        <f>IF($H72="неможливо визначити",VLOOKUP($G72,ВПО!$C:$H,6,0),VLOOKUP($H72,ВПО!$C:$H,6,0))</f>
        <v>3964</v>
      </c>
      <c r="AY72" s="42">
        <f>IF($H72="неможливо визначити",VLOOKUP($G72,Демографія!$C:$I,5,0),VLOOKUP($H72,Демографія!$C:$I,5,0))</f>
        <v>7646</v>
      </c>
      <c r="AZ72" s="42">
        <f>IF($H72="неможливо визначити",VLOOKUP($G72,Демографія!$C:$I,6,0),VLOOKUP($H72,Демографія!$C:$I,6,0))</f>
        <v>7569</v>
      </c>
      <c r="BA72" s="42">
        <f>IF($H72="неможливо визначити",VLOOKUP($G72,Демографія!$C:$I,7,0),VLOOKUP($H72,Демографія!$C:$I,7,0))</f>
        <v>7424</v>
      </c>
      <c r="BB72" s="43" t="s">
        <v>93</v>
      </c>
      <c r="BC72" s="44" t="s">
        <v>94</v>
      </c>
      <c r="BD72" s="45" t="s">
        <v>514</v>
      </c>
      <c r="BE72" s="24"/>
      <c r="BF72" s="24"/>
      <c r="BG72" s="24"/>
      <c r="BH72" s="24"/>
      <c r="BI72" s="24"/>
    </row>
    <row r="73" spans="1:61" ht="15.75" customHeight="1" x14ac:dyDescent="0.2">
      <c r="A73" s="19">
        <v>68</v>
      </c>
      <c r="B73" s="20" t="s">
        <v>76</v>
      </c>
      <c r="C73" s="1" t="s">
        <v>515</v>
      </c>
      <c r="D73" s="1" t="s">
        <v>516</v>
      </c>
      <c r="E73" s="21" t="s">
        <v>79</v>
      </c>
      <c r="F73" s="22">
        <f>VLOOKUP($D73,КОАТТГ!$A:$E,3,0)</f>
        <v>4</v>
      </c>
      <c r="G73" s="22" t="str">
        <f>VLOOKUP($D73,КОАТТГ!$A:$E,2,0)</f>
        <v>UA32080070010087821</v>
      </c>
      <c r="H73" s="22" t="str">
        <f>IF(F73=3,G73,IF(F73&lt;3,"неможливо визначити",VLOOKUP(D73,КОАТТГ!A:E,5,0)))</f>
        <v>UA32080070000050759</v>
      </c>
      <c r="I73" s="22" t="str">
        <f>LEFT(VLOOKUP(H73,'Бюджетнів коди'!B:D,3,0),10)</f>
        <v>1051500000</v>
      </c>
      <c r="J73" s="1" t="s">
        <v>80</v>
      </c>
      <c r="K73" s="1" t="s">
        <v>81</v>
      </c>
      <c r="L73" s="1" t="s">
        <v>381</v>
      </c>
      <c r="M73" s="39" t="s">
        <v>102</v>
      </c>
      <c r="N73" s="1" t="s">
        <v>374</v>
      </c>
      <c r="O73" s="24" t="s">
        <v>375</v>
      </c>
      <c r="P73" s="24">
        <v>2023</v>
      </c>
      <c r="Q73" s="25" t="s">
        <v>87</v>
      </c>
      <c r="R73" s="26">
        <v>8210.2139999999999</v>
      </c>
      <c r="S73" s="26">
        <v>8210.2139999999999</v>
      </c>
      <c r="T73" s="27">
        <f t="shared" si="0"/>
        <v>0</v>
      </c>
      <c r="U73" s="26">
        <v>8210.2139999999999</v>
      </c>
      <c r="V73" s="26">
        <v>8210.2139999999999</v>
      </c>
      <c r="W73" s="26">
        <v>0</v>
      </c>
      <c r="X73" s="2"/>
      <c r="Y73" s="26"/>
      <c r="Z73" s="28">
        <f t="shared" si="1"/>
        <v>64.832356729861544</v>
      </c>
      <c r="AA73" s="29">
        <f>VLOOKUP(AB73,'Рівень потреб'!F:G,2,0)</f>
        <v>50</v>
      </c>
      <c r="AB73" s="30" t="str">
        <f>VLOOKUP(AC73,'Рівень потреб'!E:F,2,0)</f>
        <v>A</v>
      </c>
      <c r="AC73" s="46">
        <v>1</v>
      </c>
      <c r="AD73" s="32">
        <f t="shared" si="2"/>
        <v>4</v>
      </c>
      <c r="AE73" s="33">
        <f t="shared" si="3"/>
        <v>95.467604651162787</v>
      </c>
      <c r="AF73" s="34">
        <f t="shared" si="4"/>
        <v>5.832356729861548</v>
      </c>
      <c r="AG73" s="35">
        <f t="shared" si="5"/>
        <v>12.113715387035873</v>
      </c>
      <c r="AH73" s="36" t="s">
        <v>88</v>
      </c>
      <c r="AI73" s="36">
        <f t="shared" si="6"/>
        <v>5</v>
      </c>
      <c r="AJ73" s="37">
        <f t="shared" si="7"/>
        <v>0</v>
      </c>
      <c r="AK73" s="38">
        <f t="shared" si="12"/>
        <v>0</v>
      </c>
      <c r="AL73" s="25" t="s">
        <v>89</v>
      </c>
      <c r="AM73" s="1"/>
      <c r="AN73" s="1"/>
      <c r="AO73" s="3">
        <v>86</v>
      </c>
      <c r="AP73" s="40">
        <f t="shared" si="11"/>
        <v>86</v>
      </c>
      <c r="AQ73" s="40">
        <v>13</v>
      </c>
      <c r="AR73" s="40">
        <f t="shared" si="10"/>
        <v>13</v>
      </c>
      <c r="AS73" s="4">
        <v>40</v>
      </c>
      <c r="AT73" s="41">
        <f>VLOOKUP(I73,'Додаток 1 2023'!C:E,3,0)</f>
        <v>538963.42500000005</v>
      </c>
      <c r="AU73" s="42">
        <f>IF($H73="неможливо визначити",VLOOKUP($G73,ВПО!$C:$H,3,0),VLOOKUP($H73,ВПО!$C:$H,3,0))</f>
        <v>9151</v>
      </c>
      <c r="AV73" s="42">
        <f>IF($H73="неможливо визначити",VLOOKUP($G73,ВПО!$C:$H,4,0),VLOOKUP($H73,ВПО!$C:$H,4,0))</f>
        <v>5518</v>
      </c>
      <c r="AW73" s="42">
        <f>IF($H73="неможливо визначити",VLOOKUP($G73,ВПО!$C:$H,5,0),VLOOKUP($H73,ВПО!$C:$H,5,0))</f>
        <v>19338</v>
      </c>
      <c r="AX73" s="42">
        <f>IF($H73="неможливо визначити",VLOOKUP($G73,ВПО!$C:$H,6,0),VLOOKUP($H73,ВПО!$C:$H,6,0))</f>
        <v>19312</v>
      </c>
      <c r="AY73" s="42">
        <f>IF($H73="неможливо визначити",VLOOKUP($G73,Демографія!$C:$I,5,0),VLOOKUP($H73,Демографія!$C:$I,5,0))</f>
        <v>56196</v>
      </c>
      <c r="AZ73" s="42">
        <f>IF($H73="неможливо визначити",VLOOKUP($G73,Демографія!$C:$I,6,0),VLOOKUP($H73,Демографія!$C:$I,6,0))</f>
        <v>57163</v>
      </c>
      <c r="BA73" s="42">
        <f>IF($H73="неможливо визначити",VLOOKUP($G73,Демографія!$C:$I,7,0),VLOOKUP($H73,Демографія!$C:$I,7,0))</f>
        <v>58286</v>
      </c>
      <c r="BB73" s="47" t="s">
        <v>93</v>
      </c>
      <c r="BC73" s="44" t="s">
        <v>94</v>
      </c>
      <c r="BD73" s="24" t="s">
        <v>517</v>
      </c>
      <c r="BE73" s="24" t="s">
        <v>96</v>
      </c>
      <c r="BF73" s="24" t="s">
        <v>96</v>
      </c>
      <c r="BG73" s="24" t="s">
        <v>96</v>
      </c>
      <c r="BH73" s="24" t="s">
        <v>96</v>
      </c>
      <c r="BI73" s="24"/>
    </row>
    <row r="74" spans="1:61" ht="15.75" customHeight="1" x14ac:dyDescent="0.2">
      <c r="A74" s="19">
        <v>69</v>
      </c>
      <c r="B74" s="20" t="s">
        <v>76</v>
      </c>
      <c r="C74" s="1" t="s">
        <v>518</v>
      </c>
      <c r="D74" s="1" t="s">
        <v>519</v>
      </c>
      <c r="E74" s="21" t="s">
        <v>79</v>
      </c>
      <c r="F74" s="22">
        <f>VLOOKUP($D74,КОАТТГ!$A:$E,3,0)</f>
        <v>4</v>
      </c>
      <c r="G74" s="22" t="str">
        <f>VLOOKUP($D74,КОАТТГ!$A:$E,2,0)</f>
        <v>UA32080070010087821</v>
      </c>
      <c r="H74" s="22" t="str">
        <f>IF(F74=3,G74,IF(F74&lt;3,"неможливо визначити",VLOOKUP(D74,КОАТТГ!A:E,5,0)))</f>
        <v>UA32080070000050759</v>
      </c>
      <c r="I74" s="22" t="str">
        <f>LEFT(VLOOKUP(H74,'Бюджетнів коди'!B:D,3,0),10)</f>
        <v>1051500000</v>
      </c>
      <c r="J74" s="1" t="s">
        <v>80</v>
      </c>
      <c r="K74" s="1" t="s">
        <v>81</v>
      </c>
      <c r="L74" s="1" t="s">
        <v>381</v>
      </c>
      <c r="M74" s="39" t="s">
        <v>102</v>
      </c>
      <c r="N74" s="1" t="s">
        <v>374</v>
      </c>
      <c r="O74" s="24" t="s">
        <v>375</v>
      </c>
      <c r="P74" s="24">
        <v>2023</v>
      </c>
      <c r="Q74" s="25" t="s">
        <v>87</v>
      </c>
      <c r="R74" s="26">
        <v>7808.7690000000002</v>
      </c>
      <c r="S74" s="26">
        <v>7808.7690000000002</v>
      </c>
      <c r="T74" s="27">
        <f t="shared" si="0"/>
        <v>0</v>
      </c>
      <c r="U74" s="26">
        <v>7808.7690000000002</v>
      </c>
      <c r="V74" s="26">
        <v>7808.7690000000002</v>
      </c>
      <c r="W74" s="26">
        <v>0</v>
      </c>
      <c r="X74" s="2"/>
      <c r="Y74" s="26"/>
      <c r="Z74" s="28">
        <f t="shared" si="1"/>
        <v>64.832356729861544</v>
      </c>
      <c r="AA74" s="29">
        <f>VLOOKUP(AB74,'Рівень потреб'!F:G,2,0)</f>
        <v>50</v>
      </c>
      <c r="AB74" s="30" t="str">
        <f>VLOOKUP(AC74,'Рівень потреб'!E:F,2,0)</f>
        <v>A</v>
      </c>
      <c r="AC74" s="46">
        <v>1</v>
      </c>
      <c r="AD74" s="32">
        <f t="shared" si="2"/>
        <v>4</v>
      </c>
      <c r="AE74" s="33">
        <f t="shared" si="3"/>
        <v>79.68131632653062</v>
      </c>
      <c r="AF74" s="34">
        <f t="shared" si="4"/>
        <v>5.832356729861548</v>
      </c>
      <c r="AG74" s="35">
        <f t="shared" si="5"/>
        <v>12.113715387035873</v>
      </c>
      <c r="AH74" s="36" t="s">
        <v>88</v>
      </c>
      <c r="AI74" s="36">
        <f t="shared" si="6"/>
        <v>5</v>
      </c>
      <c r="AJ74" s="37">
        <f t="shared" si="7"/>
        <v>0</v>
      </c>
      <c r="AK74" s="38">
        <f t="shared" si="12"/>
        <v>0</v>
      </c>
      <c r="AL74" s="25" t="s">
        <v>89</v>
      </c>
      <c r="AM74" s="1"/>
      <c r="AN74" s="1"/>
      <c r="AO74" s="3">
        <v>98</v>
      </c>
      <c r="AP74" s="40">
        <f t="shared" si="11"/>
        <v>98</v>
      </c>
      <c r="AQ74" s="40">
        <v>12</v>
      </c>
      <c r="AR74" s="40">
        <f t="shared" si="10"/>
        <v>12</v>
      </c>
      <c r="AS74" s="4">
        <v>40</v>
      </c>
      <c r="AT74" s="41">
        <f>VLOOKUP(I74,'Додаток 1 2023'!C:E,3,0)</f>
        <v>538963.42500000005</v>
      </c>
      <c r="AU74" s="42">
        <f>IF($H74="неможливо визначити",VLOOKUP($G74,ВПО!$C:$H,3,0),VLOOKUP($H74,ВПО!$C:$H,3,0))</f>
        <v>9151</v>
      </c>
      <c r="AV74" s="42">
        <f>IF($H74="неможливо визначити",VLOOKUP($G74,ВПО!$C:$H,4,0),VLOOKUP($H74,ВПО!$C:$H,4,0))</f>
        <v>5518</v>
      </c>
      <c r="AW74" s="42">
        <f>IF($H74="неможливо визначити",VLOOKUP($G74,ВПО!$C:$H,5,0),VLOOKUP($H74,ВПО!$C:$H,5,0))</f>
        <v>19338</v>
      </c>
      <c r="AX74" s="42">
        <f>IF($H74="неможливо визначити",VLOOKUP($G74,ВПО!$C:$H,6,0),VLOOKUP($H74,ВПО!$C:$H,6,0))</f>
        <v>19312</v>
      </c>
      <c r="AY74" s="42">
        <f>IF($H74="неможливо визначити",VLOOKUP($G74,Демографія!$C:$I,5,0),VLOOKUP($H74,Демографія!$C:$I,5,0))</f>
        <v>56196</v>
      </c>
      <c r="AZ74" s="42">
        <f>IF($H74="неможливо визначити",VLOOKUP($G74,Демографія!$C:$I,6,0),VLOOKUP($H74,Демографія!$C:$I,6,0))</f>
        <v>57163</v>
      </c>
      <c r="BA74" s="42">
        <f>IF($H74="неможливо визначити",VLOOKUP($G74,Демографія!$C:$I,7,0),VLOOKUP($H74,Демографія!$C:$I,7,0))</f>
        <v>58286</v>
      </c>
      <c r="BB74" s="47" t="s">
        <v>93</v>
      </c>
      <c r="BC74" s="44" t="s">
        <v>94</v>
      </c>
      <c r="BD74" s="24" t="s">
        <v>520</v>
      </c>
      <c r="BE74" s="24" t="s">
        <v>96</v>
      </c>
      <c r="BF74" s="24" t="s">
        <v>96</v>
      </c>
      <c r="BG74" s="24" t="s">
        <v>96</v>
      </c>
      <c r="BH74" s="24" t="s">
        <v>96</v>
      </c>
      <c r="BI74" s="24"/>
    </row>
    <row r="75" spans="1:61" ht="15.75" customHeight="1" x14ac:dyDescent="0.2">
      <c r="A75" s="19">
        <v>70</v>
      </c>
      <c r="B75" s="20" t="s">
        <v>76</v>
      </c>
      <c r="C75" s="1" t="s">
        <v>521</v>
      </c>
      <c r="D75" s="1" t="s">
        <v>522</v>
      </c>
      <c r="E75" s="21" t="s">
        <v>79</v>
      </c>
      <c r="F75" s="22">
        <f>VLOOKUP($D75,КОАТТГ!$A:$E,3,0)</f>
        <v>4</v>
      </c>
      <c r="G75" s="22" t="str">
        <f>VLOOKUP($D75,КОАТТГ!$A:$E,2,0)</f>
        <v>UA32080070010087821</v>
      </c>
      <c r="H75" s="22" t="str">
        <f>IF(F75=3,G75,IF(F75&lt;3,"неможливо визначити",VLOOKUP(D75,КОАТТГ!A:E,5,0)))</f>
        <v>UA32080070000050759</v>
      </c>
      <c r="I75" s="22" t="str">
        <f>LEFT(VLOOKUP(H75,'Бюджетнів коди'!B:D,3,0),10)</f>
        <v>1051500000</v>
      </c>
      <c r="J75" s="1" t="s">
        <v>80</v>
      </c>
      <c r="K75" s="1" t="s">
        <v>81</v>
      </c>
      <c r="L75" s="1" t="s">
        <v>381</v>
      </c>
      <c r="M75" s="39" t="s">
        <v>102</v>
      </c>
      <c r="N75" s="1" t="s">
        <v>374</v>
      </c>
      <c r="O75" s="24" t="s">
        <v>375</v>
      </c>
      <c r="P75" s="24">
        <v>2023</v>
      </c>
      <c r="Q75" s="25" t="s">
        <v>87</v>
      </c>
      <c r="R75" s="26">
        <v>8337.0239999999994</v>
      </c>
      <c r="S75" s="26">
        <v>8337.0239999999994</v>
      </c>
      <c r="T75" s="27">
        <f t="shared" si="0"/>
        <v>0</v>
      </c>
      <c r="U75" s="26">
        <v>8337.0239999999994</v>
      </c>
      <c r="V75" s="26">
        <v>8337.0239999999994</v>
      </c>
      <c r="W75" s="26">
        <v>0</v>
      </c>
      <c r="X75" s="2"/>
      <c r="Y75" s="26"/>
      <c r="Z75" s="28">
        <f t="shared" si="1"/>
        <v>64.832356729861544</v>
      </c>
      <c r="AA75" s="29">
        <f>VLOOKUP(AB75,'Рівень потреб'!F:G,2,0)</f>
        <v>50</v>
      </c>
      <c r="AB75" s="30" t="str">
        <f>VLOOKUP(AC75,'Рівень потреб'!E:F,2,0)</f>
        <v>A</v>
      </c>
      <c r="AC75" s="46">
        <v>1</v>
      </c>
      <c r="AD75" s="32">
        <f t="shared" si="2"/>
        <v>4</v>
      </c>
      <c r="AE75" s="33">
        <f t="shared" si="3"/>
        <v>85.071673469387747</v>
      </c>
      <c r="AF75" s="34">
        <f t="shared" si="4"/>
        <v>5.832356729861548</v>
      </c>
      <c r="AG75" s="35">
        <f t="shared" si="5"/>
        <v>12.113715387035873</v>
      </c>
      <c r="AH75" s="36" t="s">
        <v>88</v>
      </c>
      <c r="AI75" s="36">
        <f t="shared" si="6"/>
        <v>5</v>
      </c>
      <c r="AJ75" s="37">
        <f t="shared" si="7"/>
        <v>0</v>
      </c>
      <c r="AK75" s="38">
        <f t="shared" si="12"/>
        <v>0</v>
      </c>
      <c r="AL75" s="25" t="s">
        <v>89</v>
      </c>
      <c r="AM75" s="1"/>
      <c r="AN75" s="1"/>
      <c r="AO75" s="3">
        <v>98</v>
      </c>
      <c r="AP75" s="40">
        <f t="shared" si="11"/>
        <v>98</v>
      </c>
      <c r="AQ75" s="40">
        <v>20</v>
      </c>
      <c r="AR75" s="40">
        <f t="shared" si="10"/>
        <v>20</v>
      </c>
      <c r="AS75" s="4">
        <v>40</v>
      </c>
      <c r="AT75" s="41">
        <f>VLOOKUP(I75,'Додаток 1 2023'!C:E,3,0)</f>
        <v>538963.42500000005</v>
      </c>
      <c r="AU75" s="42">
        <f>IF($H75="неможливо визначити",VLOOKUP($G75,ВПО!$C:$H,3,0),VLOOKUP($H75,ВПО!$C:$H,3,0))</f>
        <v>9151</v>
      </c>
      <c r="AV75" s="42">
        <f>IF($H75="неможливо визначити",VLOOKUP($G75,ВПО!$C:$H,4,0),VLOOKUP($H75,ВПО!$C:$H,4,0))</f>
        <v>5518</v>
      </c>
      <c r="AW75" s="42">
        <f>IF($H75="неможливо визначити",VLOOKUP($G75,ВПО!$C:$H,5,0),VLOOKUP($H75,ВПО!$C:$H,5,0))</f>
        <v>19338</v>
      </c>
      <c r="AX75" s="42">
        <f>IF($H75="неможливо визначити",VLOOKUP($G75,ВПО!$C:$H,6,0),VLOOKUP($H75,ВПО!$C:$H,6,0))</f>
        <v>19312</v>
      </c>
      <c r="AY75" s="42">
        <f>IF($H75="неможливо визначити",VLOOKUP($G75,Демографія!$C:$I,5,0),VLOOKUP($H75,Демографія!$C:$I,5,0))</f>
        <v>56196</v>
      </c>
      <c r="AZ75" s="42">
        <f>IF($H75="неможливо визначити",VLOOKUP($G75,Демографія!$C:$I,6,0),VLOOKUP($H75,Демографія!$C:$I,6,0))</f>
        <v>57163</v>
      </c>
      <c r="BA75" s="42">
        <f>IF($H75="неможливо визначити",VLOOKUP($G75,Демографія!$C:$I,7,0),VLOOKUP($H75,Демографія!$C:$I,7,0))</f>
        <v>58286</v>
      </c>
      <c r="BB75" s="47" t="s">
        <v>93</v>
      </c>
      <c r="BC75" s="44" t="s">
        <v>94</v>
      </c>
      <c r="BD75" s="24" t="s">
        <v>523</v>
      </c>
      <c r="BE75" s="24" t="s">
        <v>96</v>
      </c>
      <c r="BF75" s="24" t="s">
        <v>96</v>
      </c>
      <c r="BG75" s="24" t="s">
        <v>96</v>
      </c>
      <c r="BH75" s="24" t="s">
        <v>96</v>
      </c>
      <c r="BI75" s="24"/>
    </row>
    <row r="76" spans="1:61" ht="15.75" customHeight="1" x14ac:dyDescent="0.2">
      <c r="A76" s="19">
        <v>71</v>
      </c>
      <c r="B76" s="20" t="s">
        <v>76</v>
      </c>
      <c r="C76" s="1" t="s">
        <v>524</v>
      </c>
      <c r="D76" s="1" t="s">
        <v>525</v>
      </c>
      <c r="E76" s="21" t="s">
        <v>79</v>
      </c>
      <c r="F76" s="22">
        <f>VLOOKUP($D76,КОАТТГ!$A:$E,3,0)</f>
        <v>4</v>
      </c>
      <c r="G76" s="22" t="str">
        <f>VLOOKUP($D76,КОАТТГ!$A:$E,2,0)</f>
        <v>UA32080070010087821</v>
      </c>
      <c r="H76" s="22" t="str">
        <f>IF(F76=3,G76,IF(F76&lt;3,"неможливо визначити",VLOOKUP(D76,КОАТТГ!A:E,5,0)))</f>
        <v>UA32080070000050759</v>
      </c>
      <c r="I76" s="22" t="str">
        <f>LEFT(VLOOKUP(H76,'Бюджетнів коди'!B:D,3,0),10)</f>
        <v>1051500000</v>
      </c>
      <c r="J76" s="1" t="s">
        <v>80</v>
      </c>
      <c r="K76" s="1" t="s">
        <v>81</v>
      </c>
      <c r="L76" s="1" t="s">
        <v>381</v>
      </c>
      <c r="M76" s="39" t="s">
        <v>102</v>
      </c>
      <c r="N76" s="1" t="s">
        <v>374</v>
      </c>
      <c r="O76" s="24" t="s">
        <v>375</v>
      </c>
      <c r="P76" s="24">
        <v>2023</v>
      </c>
      <c r="Q76" s="25" t="s">
        <v>87</v>
      </c>
      <c r="R76" s="26">
        <v>8954.1540000000005</v>
      </c>
      <c r="S76" s="26">
        <v>8954.1540000000005</v>
      </c>
      <c r="T76" s="27">
        <f t="shared" si="0"/>
        <v>0</v>
      </c>
      <c r="U76" s="26">
        <v>8954.1540000000005</v>
      </c>
      <c r="V76" s="26">
        <v>8954.1540000000005</v>
      </c>
      <c r="W76" s="26">
        <v>0</v>
      </c>
      <c r="X76" s="2"/>
      <c r="Y76" s="26"/>
      <c r="Z76" s="28">
        <f t="shared" si="1"/>
        <v>64.832356729861544</v>
      </c>
      <c r="AA76" s="29">
        <f>VLOOKUP(AB76,'Рівень потреб'!F:G,2,0)</f>
        <v>50</v>
      </c>
      <c r="AB76" s="30" t="str">
        <f>VLOOKUP(AC76,'Рівень потреб'!E:F,2,0)</f>
        <v>A</v>
      </c>
      <c r="AC76" s="46">
        <v>1</v>
      </c>
      <c r="AD76" s="32">
        <f t="shared" si="2"/>
        <v>4</v>
      </c>
      <c r="AE76" s="33">
        <f t="shared" si="3"/>
        <v>79.94780357142858</v>
      </c>
      <c r="AF76" s="34">
        <f t="shared" si="4"/>
        <v>5.832356729861548</v>
      </c>
      <c r="AG76" s="35">
        <f t="shared" si="5"/>
        <v>12.113715387035873</v>
      </c>
      <c r="AH76" s="36" t="s">
        <v>88</v>
      </c>
      <c r="AI76" s="36">
        <f t="shared" si="6"/>
        <v>5</v>
      </c>
      <c r="AJ76" s="37">
        <f t="shared" si="7"/>
        <v>0</v>
      </c>
      <c r="AK76" s="38">
        <f t="shared" si="12"/>
        <v>0</v>
      </c>
      <c r="AL76" s="25" t="s">
        <v>89</v>
      </c>
      <c r="AM76" s="1"/>
      <c r="AN76" s="1"/>
      <c r="AO76" s="3">
        <v>112</v>
      </c>
      <c r="AP76" s="40">
        <f t="shared" si="11"/>
        <v>112</v>
      </c>
      <c r="AQ76" s="40">
        <v>13</v>
      </c>
      <c r="AR76" s="40">
        <f t="shared" si="10"/>
        <v>13</v>
      </c>
      <c r="AS76" s="4">
        <v>60</v>
      </c>
      <c r="AT76" s="41">
        <f>VLOOKUP(I76,'Додаток 1 2023'!C:E,3,0)</f>
        <v>538963.42500000005</v>
      </c>
      <c r="AU76" s="42">
        <f>IF($H76="неможливо визначити",VLOOKUP($G76,ВПО!$C:$H,3,0),VLOOKUP($H76,ВПО!$C:$H,3,0))</f>
        <v>9151</v>
      </c>
      <c r="AV76" s="42">
        <f>IF($H76="неможливо визначити",VLOOKUP($G76,ВПО!$C:$H,4,0),VLOOKUP($H76,ВПО!$C:$H,4,0))</f>
        <v>5518</v>
      </c>
      <c r="AW76" s="42">
        <f>IF($H76="неможливо визначити",VLOOKUP($G76,ВПО!$C:$H,5,0),VLOOKUP($H76,ВПО!$C:$H,5,0))</f>
        <v>19338</v>
      </c>
      <c r="AX76" s="42">
        <f>IF($H76="неможливо визначити",VLOOKUP($G76,ВПО!$C:$H,6,0),VLOOKUP($H76,ВПО!$C:$H,6,0))</f>
        <v>19312</v>
      </c>
      <c r="AY76" s="42">
        <f>IF($H76="неможливо визначити",VLOOKUP($G76,Демографія!$C:$I,5,0),VLOOKUP($H76,Демографія!$C:$I,5,0))</f>
        <v>56196</v>
      </c>
      <c r="AZ76" s="42">
        <f>IF($H76="неможливо визначити",VLOOKUP($G76,Демографія!$C:$I,6,0),VLOOKUP($H76,Демографія!$C:$I,6,0))</f>
        <v>57163</v>
      </c>
      <c r="BA76" s="42">
        <f>IF($H76="неможливо визначити",VLOOKUP($G76,Демографія!$C:$I,7,0),VLOOKUP($H76,Демографія!$C:$I,7,0))</f>
        <v>58286</v>
      </c>
      <c r="BB76" s="47" t="s">
        <v>93</v>
      </c>
      <c r="BC76" s="44" t="s">
        <v>94</v>
      </c>
      <c r="BD76" s="24" t="s">
        <v>526</v>
      </c>
      <c r="BE76" s="24" t="s">
        <v>96</v>
      </c>
      <c r="BF76" s="24" t="s">
        <v>96</v>
      </c>
      <c r="BG76" s="24" t="s">
        <v>96</v>
      </c>
      <c r="BH76" s="24" t="s">
        <v>96</v>
      </c>
      <c r="BI76" s="24"/>
    </row>
    <row r="77" spans="1:61" ht="15.75" customHeight="1" x14ac:dyDescent="0.2">
      <c r="A77" s="19">
        <v>72</v>
      </c>
      <c r="B77" s="20" t="s">
        <v>76</v>
      </c>
      <c r="C77" s="1" t="s">
        <v>527</v>
      </c>
      <c r="D77" s="1" t="s">
        <v>528</v>
      </c>
      <c r="E77" s="21" t="s">
        <v>79</v>
      </c>
      <c r="F77" s="22">
        <f>VLOOKUP($D77,КОАТТГ!$A:$E,3,0)</f>
        <v>4</v>
      </c>
      <c r="G77" s="22" t="str">
        <f>VLOOKUP($D77,КОАТТГ!$A:$E,2,0)</f>
        <v>UA32080070010087821</v>
      </c>
      <c r="H77" s="22" t="str">
        <f>IF(F77=3,G77,IF(F77&lt;3,"неможливо визначити",VLOOKUP(D77,КОАТТГ!A:E,5,0)))</f>
        <v>UA32080070000050759</v>
      </c>
      <c r="I77" s="22" t="str">
        <f>LEFT(VLOOKUP(H77,'Бюджетнів коди'!B:D,3,0),10)</f>
        <v>1051500000</v>
      </c>
      <c r="J77" s="1" t="s">
        <v>80</v>
      </c>
      <c r="K77" s="1" t="s">
        <v>81</v>
      </c>
      <c r="L77" s="1" t="s">
        <v>381</v>
      </c>
      <c r="M77" s="39" t="s">
        <v>102</v>
      </c>
      <c r="N77" s="1" t="s">
        <v>374</v>
      </c>
      <c r="O77" s="24" t="s">
        <v>375</v>
      </c>
      <c r="P77" s="24">
        <v>2023</v>
      </c>
      <c r="Q77" s="25" t="s">
        <v>87</v>
      </c>
      <c r="R77" s="26">
        <v>8775.9240000000009</v>
      </c>
      <c r="S77" s="26">
        <v>8775.9240000000009</v>
      </c>
      <c r="T77" s="27">
        <f t="shared" si="0"/>
        <v>0</v>
      </c>
      <c r="U77" s="26">
        <v>8775.9240000000009</v>
      </c>
      <c r="V77" s="26">
        <v>8775.9240000000009</v>
      </c>
      <c r="W77" s="26">
        <v>0</v>
      </c>
      <c r="X77" s="2"/>
      <c r="Y77" s="26"/>
      <c r="Z77" s="28">
        <f t="shared" si="1"/>
        <v>64.832356729861544</v>
      </c>
      <c r="AA77" s="29">
        <f>VLOOKUP(AB77,'Рівень потреб'!F:G,2,0)</f>
        <v>50</v>
      </c>
      <c r="AB77" s="30" t="str">
        <f>VLOOKUP(AC77,'Рівень потреб'!E:F,2,0)</f>
        <v>A</v>
      </c>
      <c r="AC77" s="46">
        <v>1</v>
      </c>
      <c r="AD77" s="32">
        <f t="shared" si="2"/>
        <v>4</v>
      </c>
      <c r="AE77" s="33">
        <f t="shared" si="3"/>
        <v>73.747260504201691</v>
      </c>
      <c r="AF77" s="34">
        <f t="shared" si="4"/>
        <v>5.832356729861548</v>
      </c>
      <c r="AG77" s="35">
        <f t="shared" si="5"/>
        <v>12.113715387035873</v>
      </c>
      <c r="AH77" s="36" t="s">
        <v>88</v>
      </c>
      <c r="AI77" s="36">
        <f t="shared" si="6"/>
        <v>5</v>
      </c>
      <c r="AJ77" s="37">
        <f t="shared" si="7"/>
        <v>0</v>
      </c>
      <c r="AK77" s="38">
        <f t="shared" si="12"/>
        <v>0</v>
      </c>
      <c r="AL77" s="25" t="s">
        <v>89</v>
      </c>
      <c r="AM77" s="1"/>
      <c r="AN77" s="1"/>
      <c r="AO77" s="3">
        <v>119</v>
      </c>
      <c r="AP77" s="40">
        <f t="shared" si="11"/>
        <v>119</v>
      </c>
      <c r="AQ77" s="40">
        <v>22</v>
      </c>
      <c r="AR77" s="40">
        <f t="shared" si="10"/>
        <v>22</v>
      </c>
      <c r="AS77" s="4">
        <v>35</v>
      </c>
      <c r="AT77" s="41">
        <f>VLOOKUP(I77,'Додаток 1 2023'!C:E,3,0)</f>
        <v>538963.42500000005</v>
      </c>
      <c r="AU77" s="42">
        <f>IF($H77="неможливо визначити",VLOOKUP($G77,ВПО!$C:$H,3,0),VLOOKUP($H77,ВПО!$C:$H,3,0))</f>
        <v>9151</v>
      </c>
      <c r="AV77" s="42">
        <f>IF($H77="неможливо визначити",VLOOKUP($G77,ВПО!$C:$H,4,0),VLOOKUP($H77,ВПО!$C:$H,4,0))</f>
        <v>5518</v>
      </c>
      <c r="AW77" s="42">
        <f>IF($H77="неможливо визначити",VLOOKUP($G77,ВПО!$C:$H,5,0),VLOOKUP($H77,ВПО!$C:$H,5,0))</f>
        <v>19338</v>
      </c>
      <c r="AX77" s="42">
        <f>IF($H77="неможливо визначити",VLOOKUP($G77,ВПО!$C:$H,6,0),VLOOKUP($H77,ВПО!$C:$H,6,0))</f>
        <v>19312</v>
      </c>
      <c r="AY77" s="42">
        <f>IF($H77="неможливо визначити",VLOOKUP($G77,Демографія!$C:$I,5,0),VLOOKUP($H77,Демографія!$C:$I,5,0))</f>
        <v>56196</v>
      </c>
      <c r="AZ77" s="42">
        <f>IF($H77="неможливо визначити",VLOOKUP($G77,Демографія!$C:$I,6,0),VLOOKUP($H77,Демографія!$C:$I,6,0))</f>
        <v>57163</v>
      </c>
      <c r="BA77" s="42">
        <f>IF($H77="неможливо визначити",VLOOKUP($G77,Демографія!$C:$I,7,0),VLOOKUP($H77,Демографія!$C:$I,7,0))</f>
        <v>58286</v>
      </c>
      <c r="BB77" s="47" t="s">
        <v>93</v>
      </c>
      <c r="BC77" s="44" t="s">
        <v>94</v>
      </c>
      <c r="BD77" s="24" t="s">
        <v>529</v>
      </c>
      <c r="BE77" s="24" t="s">
        <v>96</v>
      </c>
      <c r="BF77" s="24" t="s">
        <v>96</v>
      </c>
      <c r="BG77" s="24" t="s">
        <v>96</v>
      </c>
      <c r="BH77" s="24" t="s">
        <v>96</v>
      </c>
      <c r="BI77" s="24"/>
    </row>
    <row r="78" spans="1:61" ht="15.75" customHeight="1" x14ac:dyDescent="0.2">
      <c r="A78" s="19">
        <v>73</v>
      </c>
      <c r="B78" s="20" t="s">
        <v>76</v>
      </c>
      <c r="C78" s="1" t="s">
        <v>530</v>
      </c>
      <c r="D78" s="1" t="s">
        <v>531</v>
      </c>
      <c r="E78" s="21" t="s">
        <v>79</v>
      </c>
      <c r="F78" s="22">
        <f>VLOOKUP($D78,КОАТТГ!$A:$E,3,0)</f>
        <v>4</v>
      </c>
      <c r="G78" s="22" t="str">
        <f>VLOOKUP($D78,КОАТТГ!$A:$E,2,0)</f>
        <v>UA32080070010087821</v>
      </c>
      <c r="H78" s="22" t="str">
        <f>IF(F78=3,G78,IF(F78&lt;3,"неможливо визначити",VLOOKUP(D78,КОАТТГ!A:E,5,0)))</f>
        <v>UA32080070000050759</v>
      </c>
      <c r="I78" s="22" t="str">
        <f>LEFT(VLOOKUP(H78,'Бюджетнів коди'!B:D,3,0),10)</f>
        <v>1051500000</v>
      </c>
      <c r="J78" s="1" t="s">
        <v>80</v>
      </c>
      <c r="K78" s="1" t="s">
        <v>81</v>
      </c>
      <c r="L78" s="1" t="s">
        <v>381</v>
      </c>
      <c r="M78" s="39" t="s">
        <v>102</v>
      </c>
      <c r="N78" s="1" t="s">
        <v>374</v>
      </c>
      <c r="O78" s="24" t="s">
        <v>375</v>
      </c>
      <c r="P78" s="24">
        <v>2023</v>
      </c>
      <c r="Q78" s="25" t="s">
        <v>87</v>
      </c>
      <c r="R78" s="26">
        <v>13845.361000000001</v>
      </c>
      <c r="S78" s="26">
        <v>13845.361000000001</v>
      </c>
      <c r="T78" s="27">
        <f t="shared" si="0"/>
        <v>0</v>
      </c>
      <c r="U78" s="26">
        <v>13845.361000000001</v>
      </c>
      <c r="V78" s="26">
        <v>13845.361000000001</v>
      </c>
      <c r="W78" s="26">
        <v>0</v>
      </c>
      <c r="X78" s="2"/>
      <c r="Y78" s="26"/>
      <c r="Z78" s="28">
        <f t="shared" si="1"/>
        <v>64.832356729861544</v>
      </c>
      <c r="AA78" s="29">
        <f>VLOOKUP(AB78,'Рівень потреб'!F:G,2,0)</f>
        <v>50</v>
      </c>
      <c r="AB78" s="30" t="str">
        <f>VLOOKUP(AC78,'Рівень потреб'!E:F,2,0)</f>
        <v>A</v>
      </c>
      <c r="AC78" s="46">
        <v>1</v>
      </c>
      <c r="AD78" s="32">
        <f t="shared" si="2"/>
        <v>4</v>
      </c>
      <c r="AE78" s="33">
        <f t="shared" si="3"/>
        <v>60.460091703056769</v>
      </c>
      <c r="AF78" s="34">
        <f t="shared" si="4"/>
        <v>5.832356729861548</v>
      </c>
      <c r="AG78" s="35">
        <f t="shared" si="5"/>
        <v>12.113715387035873</v>
      </c>
      <c r="AH78" s="36" t="s">
        <v>88</v>
      </c>
      <c r="AI78" s="36">
        <f t="shared" si="6"/>
        <v>5</v>
      </c>
      <c r="AJ78" s="37">
        <f t="shared" si="7"/>
        <v>0</v>
      </c>
      <c r="AK78" s="38">
        <f t="shared" si="12"/>
        <v>0</v>
      </c>
      <c r="AL78" s="25" t="s">
        <v>89</v>
      </c>
      <c r="AM78" s="1"/>
      <c r="AN78" s="1"/>
      <c r="AO78" s="3">
        <v>229</v>
      </c>
      <c r="AP78" s="40">
        <f t="shared" si="11"/>
        <v>229</v>
      </c>
      <c r="AQ78" s="40">
        <v>40</v>
      </c>
      <c r="AR78" s="40">
        <f t="shared" si="10"/>
        <v>40</v>
      </c>
      <c r="AS78" s="4">
        <v>100</v>
      </c>
      <c r="AT78" s="41">
        <f>VLOOKUP(I78,'Додаток 1 2023'!C:E,3,0)</f>
        <v>538963.42500000005</v>
      </c>
      <c r="AU78" s="42">
        <f>IF($H78="неможливо визначити",VLOOKUP($G78,ВПО!$C:$H,3,0),VLOOKUP($H78,ВПО!$C:$H,3,0))</f>
        <v>9151</v>
      </c>
      <c r="AV78" s="42">
        <f>IF($H78="неможливо визначити",VLOOKUP($G78,ВПО!$C:$H,4,0),VLOOKUP($H78,ВПО!$C:$H,4,0))</f>
        <v>5518</v>
      </c>
      <c r="AW78" s="42">
        <f>IF($H78="неможливо визначити",VLOOKUP($G78,ВПО!$C:$H,5,0),VLOOKUP($H78,ВПО!$C:$H,5,0))</f>
        <v>19338</v>
      </c>
      <c r="AX78" s="42">
        <f>IF($H78="неможливо визначити",VLOOKUP($G78,ВПО!$C:$H,6,0),VLOOKUP($H78,ВПО!$C:$H,6,0))</f>
        <v>19312</v>
      </c>
      <c r="AY78" s="42">
        <f>IF($H78="неможливо визначити",VLOOKUP($G78,Демографія!$C:$I,5,0),VLOOKUP($H78,Демографія!$C:$I,5,0))</f>
        <v>56196</v>
      </c>
      <c r="AZ78" s="42">
        <f>IF($H78="неможливо визначити",VLOOKUP($G78,Демографія!$C:$I,6,0),VLOOKUP($H78,Демографія!$C:$I,6,0))</f>
        <v>57163</v>
      </c>
      <c r="BA78" s="42">
        <f>IF($H78="неможливо визначити",VLOOKUP($G78,Демографія!$C:$I,7,0),VLOOKUP($H78,Демографія!$C:$I,7,0))</f>
        <v>58286</v>
      </c>
      <c r="BB78" s="47" t="s">
        <v>93</v>
      </c>
      <c r="BC78" s="44" t="s">
        <v>94</v>
      </c>
      <c r="BD78" s="24" t="s">
        <v>532</v>
      </c>
      <c r="BE78" s="24" t="s">
        <v>96</v>
      </c>
      <c r="BF78" s="24" t="s">
        <v>96</v>
      </c>
      <c r="BG78" s="24" t="s">
        <v>96</v>
      </c>
      <c r="BH78" s="24" t="s">
        <v>96</v>
      </c>
      <c r="BI78" s="24"/>
    </row>
    <row r="79" spans="1:61" ht="15.75" customHeight="1" x14ac:dyDescent="0.2">
      <c r="A79" s="19">
        <v>74</v>
      </c>
      <c r="B79" s="20" t="s">
        <v>76</v>
      </c>
      <c r="C79" s="1" t="s">
        <v>533</v>
      </c>
      <c r="D79" s="1" t="s">
        <v>534</v>
      </c>
      <c r="E79" s="21" t="s">
        <v>79</v>
      </c>
      <c r="F79" s="22">
        <f>VLOOKUP($D79,КОАТТГ!$A:$E,3,0)</f>
        <v>4</v>
      </c>
      <c r="G79" s="22" t="str">
        <f>VLOOKUP($D79,КОАТТГ!$A:$E,2,0)</f>
        <v>UA32080070010087821</v>
      </c>
      <c r="H79" s="22" t="str">
        <f>IF(F79=3,G79,IF(F79&lt;3,"неможливо визначити",VLOOKUP(D79,КОАТТГ!A:E,5,0)))</f>
        <v>UA32080070000050759</v>
      </c>
      <c r="I79" s="22" t="str">
        <f>LEFT(VLOOKUP(H79,'Бюджетнів коди'!B:D,3,0),10)</f>
        <v>1051500000</v>
      </c>
      <c r="J79" s="1" t="s">
        <v>80</v>
      </c>
      <c r="K79" s="1" t="s">
        <v>81</v>
      </c>
      <c r="L79" s="1" t="s">
        <v>381</v>
      </c>
      <c r="M79" s="39" t="s">
        <v>102</v>
      </c>
      <c r="N79" s="1" t="s">
        <v>374</v>
      </c>
      <c r="O79" s="24" t="s">
        <v>375</v>
      </c>
      <c r="P79" s="24">
        <v>2023</v>
      </c>
      <c r="Q79" s="25" t="s">
        <v>87</v>
      </c>
      <c r="R79" s="26">
        <v>23080.94</v>
      </c>
      <c r="S79" s="26">
        <v>23080.94</v>
      </c>
      <c r="T79" s="27">
        <f t="shared" si="0"/>
        <v>0</v>
      </c>
      <c r="U79" s="26">
        <v>23080.94</v>
      </c>
      <c r="V79" s="26">
        <v>23080.94</v>
      </c>
      <c r="W79" s="26">
        <v>0</v>
      </c>
      <c r="X79" s="2"/>
      <c r="Y79" s="26"/>
      <c r="Z79" s="28">
        <f t="shared" si="1"/>
        <v>64.832356729861544</v>
      </c>
      <c r="AA79" s="29">
        <f>VLOOKUP(AB79,'Рівень потреб'!F:G,2,0)</f>
        <v>50</v>
      </c>
      <c r="AB79" s="30" t="str">
        <f>VLOOKUP(AC79,'Рівень потреб'!E:F,2,0)</f>
        <v>A</v>
      </c>
      <c r="AC79" s="46">
        <v>1</v>
      </c>
      <c r="AD79" s="32">
        <f t="shared" si="2"/>
        <v>4</v>
      </c>
      <c r="AE79" s="33">
        <f t="shared" si="3"/>
        <v>93.068306451612898</v>
      </c>
      <c r="AF79" s="34">
        <f t="shared" si="4"/>
        <v>5.832356729861548</v>
      </c>
      <c r="AG79" s="35">
        <f t="shared" si="5"/>
        <v>12.113715387035873</v>
      </c>
      <c r="AH79" s="36" t="s">
        <v>88</v>
      </c>
      <c r="AI79" s="36">
        <f t="shared" si="6"/>
        <v>5</v>
      </c>
      <c r="AJ79" s="37">
        <f t="shared" si="7"/>
        <v>0</v>
      </c>
      <c r="AK79" s="38">
        <f t="shared" si="12"/>
        <v>0</v>
      </c>
      <c r="AL79" s="25" t="s">
        <v>89</v>
      </c>
      <c r="AM79" s="1"/>
      <c r="AN79" s="1"/>
      <c r="AO79" s="3">
        <v>248</v>
      </c>
      <c r="AP79" s="40">
        <f t="shared" si="11"/>
        <v>248</v>
      </c>
      <c r="AQ79" s="40">
        <v>38</v>
      </c>
      <c r="AR79" s="40">
        <f t="shared" si="10"/>
        <v>38</v>
      </c>
      <c r="AS79" s="4">
        <v>108</v>
      </c>
      <c r="AT79" s="41">
        <f>VLOOKUP(I79,'Додаток 1 2023'!C:E,3,0)</f>
        <v>538963.42500000005</v>
      </c>
      <c r="AU79" s="42">
        <f>IF($H79="неможливо визначити",VLOOKUP($G79,ВПО!$C:$H,3,0),VLOOKUP($H79,ВПО!$C:$H,3,0))</f>
        <v>9151</v>
      </c>
      <c r="AV79" s="42">
        <f>IF($H79="неможливо визначити",VLOOKUP($G79,ВПО!$C:$H,4,0),VLOOKUP($H79,ВПО!$C:$H,4,0))</f>
        <v>5518</v>
      </c>
      <c r="AW79" s="42">
        <f>IF($H79="неможливо визначити",VLOOKUP($G79,ВПО!$C:$H,5,0),VLOOKUP($H79,ВПО!$C:$H,5,0))</f>
        <v>19338</v>
      </c>
      <c r="AX79" s="42">
        <f>IF($H79="неможливо визначити",VLOOKUP($G79,ВПО!$C:$H,6,0),VLOOKUP($H79,ВПО!$C:$H,6,0))</f>
        <v>19312</v>
      </c>
      <c r="AY79" s="42">
        <f>IF($H79="неможливо визначити",VLOOKUP($G79,Демографія!$C:$I,5,0),VLOOKUP($H79,Демографія!$C:$I,5,0))</f>
        <v>56196</v>
      </c>
      <c r="AZ79" s="42">
        <f>IF($H79="неможливо визначити",VLOOKUP($G79,Демографія!$C:$I,6,0),VLOOKUP($H79,Демографія!$C:$I,6,0))</f>
        <v>57163</v>
      </c>
      <c r="BA79" s="42">
        <f>IF($H79="неможливо визначити",VLOOKUP($G79,Демографія!$C:$I,7,0),VLOOKUP($H79,Демографія!$C:$I,7,0))</f>
        <v>58286</v>
      </c>
      <c r="BB79" s="47" t="s">
        <v>93</v>
      </c>
      <c r="BC79" s="44" t="s">
        <v>94</v>
      </c>
      <c r="BD79" s="24" t="s">
        <v>535</v>
      </c>
      <c r="BE79" s="24" t="s">
        <v>96</v>
      </c>
      <c r="BF79" s="24" t="s">
        <v>96</v>
      </c>
      <c r="BG79" s="24" t="s">
        <v>96</v>
      </c>
      <c r="BH79" s="24" t="s">
        <v>96</v>
      </c>
      <c r="BI79" s="24"/>
    </row>
    <row r="80" spans="1:61" ht="15.75" customHeight="1" x14ac:dyDescent="0.2">
      <c r="A80" s="19">
        <v>75</v>
      </c>
      <c r="B80" s="20" t="s">
        <v>76</v>
      </c>
      <c r="C80" s="1" t="s">
        <v>536</v>
      </c>
      <c r="D80" s="1" t="s">
        <v>537</v>
      </c>
      <c r="E80" s="21" t="s">
        <v>79</v>
      </c>
      <c r="F80" s="22">
        <f>VLOOKUP($D80,КОАТТГ!$A:$E,3,0)</f>
        <v>4</v>
      </c>
      <c r="G80" s="22" t="str">
        <f>VLOOKUP($D80,КОАТТГ!$A:$E,2,0)</f>
        <v>UA32080070010087821</v>
      </c>
      <c r="H80" s="22" t="str">
        <f>IF(F80=3,G80,IF(F80&lt;3,"неможливо визначити",VLOOKUP(D80,КОАТТГ!A:E,5,0)))</f>
        <v>UA32080070000050759</v>
      </c>
      <c r="I80" s="22" t="str">
        <f>LEFT(VLOOKUP(H80,'Бюджетнів коди'!B:D,3,0),10)</f>
        <v>1051500000</v>
      </c>
      <c r="J80" s="1" t="s">
        <v>80</v>
      </c>
      <c r="K80" s="1" t="s">
        <v>81</v>
      </c>
      <c r="L80" s="1" t="s">
        <v>381</v>
      </c>
      <c r="M80" s="39" t="s">
        <v>102</v>
      </c>
      <c r="N80" s="1" t="s">
        <v>374</v>
      </c>
      <c r="O80" s="24" t="s">
        <v>375</v>
      </c>
      <c r="P80" s="24">
        <v>2023</v>
      </c>
      <c r="Q80" s="25" t="s">
        <v>87</v>
      </c>
      <c r="R80" s="26">
        <v>22058.376</v>
      </c>
      <c r="S80" s="26">
        <v>22058.376</v>
      </c>
      <c r="T80" s="27">
        <f t="shared" si="0"/>
        <v>0</v>
      </c>
      <c r="U80" s="26">
        <v>22058.376</v>
      </c>
      <c r="V80" s="26">
        <v>22058.376</v>
      </c>
      <c r="W80" s="26">
        <v>0</v>
      </c>
      <c r="X80" s="2"/>
      <c r="Y80" s="26"/>
      <c r="Z80" s="28">
        <f t="shared" si="1"/>
        <v>64.832356729861544</v>
      </c>
      <c r="AA80" s="29">
        <f>VLOOKUP(AB80,'Рівень потреб'!F:G,2,0)</f>
        <v>50</v>
      </c>
      <c r="AB80" s="30" t="str">
        <f>VLOOKUP(AC80,'Рівень потреб'!E:F,2,0)</f>
        <v>A</v>
      </c>
      <c r="AC80" s="46">
        <v>1</v>
      </c>
      <c r="AD80" s="32">
        <f t="shared" si="2"/>
        <v>4</v>
      </c>
      <c r="AE80" s="33">
        <f t="shared" si="3"/>
        <v>88.587855421686754</v>
      </c>
      <c r="AF80" s="34">
        <f t="shared" si="4"/>
        <v>5.832356729861548</v>
      </c>
      <c r="AG80" s="35">
        <f t="shared" si="5"/>
        <v>12.113715387035873</v>
      </c>
      <c r="AH80" s="36" t="s">
        <v>88</v>
      </c>
      <c r="AI80" s="36">
        <f t="shared" si="6"/>
        <v>5</v>
      </c>
      <c r="AJ80" s="37">
        <f t="shared" si="7"/>
        <v>0</v>
      </c>
      <c r="AK80" s="38">
        <f t="shared" si="12"/>
        <v>0</v>
      </c>
      <c r="AL80" s="25" t="s">
        <v>89</v>
      </c>
      <c r="AM80" s="1"/>
      <c r="AN80" s="1"/>
      <c r="AO80" s="3">
        <v>249</v>
      </c>
      <c r="AP80" s="40">
        <f t="shared" si="11"/>
        <v>249</v>
      </c>
      <c r="AQ80" s="40">
        <v>32</v>
      </c>
      <c r="AR80" s="40">
        <f t="shared" si="10"/>
        <v>32</v>
      </c>
      <c r="AS80" s="4">
        <v>100</v>
      </c>
      <c r="AT80" s="41">
        <f>VLOOKUP(I80,'Додаток 1 2023'!C:E,3,0)</f>
        <v>538963.42500000005</v>
      </c>
      <c r="AU80" s="42">
        <f>IF($H80="неможливо визначити",VLOOKUP($G80,ВПО!$C:$H,3,0),VLOOKUP($H80,ВПО!$C:$H,3,0))</f>
        <v>9151</v>
      </c>
      <c r="AV80" s="42">
        <f>IF($H80="неможливо визначити",VLOOKUP($G80,ВПО!$C:$H,4,0),VLOOKUP($H80,ВПО!$C:$H,4,0))</f>
        <v>5518</v>
      </c>
      <c r="AW80" s="42">
        <f>IF($H80="неможливо визначити",VLOOKUP($G80,ВПО!$C:$H,5,0),VLOOKUP($H80,ВПО!$C:$H,5,0))</f>
        <v>19338</v>
      </c>
      <c r="AX80" s="42">
        <f>IF($H80="неможливо визначити",VLOOKUP($G80,ВПО!$C:$H,6,0),VLOOKUP($H80,ВПО!$C:$H,6,0))</f>
        <v>19312</v>
      </c>
      <c r="AY80" s="42">
        <f>IF($H80="неможливо визначити",VLOOKUP($G80,Демографія!$C:$I,5,0),VLOOKUP($H80,Демографія!$C:$I,5,0))</f>
        <v>56196</v>
      </c>
      <c r="AZ80" s="42">
        <f>IF($H80="неможливо визначити",VLOOKUP($G80,Демографія!$C:$I,6,0),VLOOKUP($H80,Демографія!$C:$I,6,0))</f>
        <v>57163</v>
      </c>
      <c r="BA80" s="42">
        <f>IF($H80="неможливо визначити",VLOOKUP($G80,Демографія!$C:$I,7,0),VLOOKUP($H80,Демографія!$C:$I,7,0))</f>
        <v>58286</v>
      </c>
      <c r="BB80" s="47" t="s">
        <v>93</v>
      </c>
      <c r="BC80" s="44" t="s">
        <v>94</v>
      </c>
      <c r="BD80" s="24" t="s">
        <v>538</v>
      </c>
      <c r="BE80" s="24" t="s">
        <v>96</v>
      </c>
      <c r="BF80" s="24" t="s">
        <v>96</v>
      </c>
      <c r="BG80" s="24" t="s">
        <v>96</v>
      </c>
      <c r="BH80" s="24" t="s">
        <v>96</v>
      </c>
      <c r="BI80" s="24"/>
    </row>
    <row r="81" spans="1:61" ht="15.75" customHeight="1" x14ac:dyDescent="0.2">
      <c r="A81" s="19">
        <v>76</v>
      </c>
      <c r="B81" s="20" t="s">
        <v>76</v>
      </c>
      <c r="C81" s="1" t="s">
        <v>539</v>
      </c>
      <c r="D81" s="1" t="s">
        <v>540</v>
      </c>
      <c r="E81" s="21" t="s">
        <v>79</v>
      </c>
      <c r="F81" s="22">
        <f>VLOOKUP($D81,КОАТТГ!$A:$E,3,0)</f>
        <v>4</v>
      </c>
      <c r="G81" s="22" t="str">
        <f>VLOOKUP($D81,КОАТТГ!$A:$E,2,0)</f>
        <v>UA32080070010087821</v>
      </c>
      <c r="H81" s="22" t="str">
        <f>IF(F81=3,G81,IF(F81&lt;3,"неможливо визначити",VLOOKUP(D81,КОАТТГ!A:E,5,0)))</f>
        <v>UA32080070000050759</v>
      </c>
      <c r="I81" s="22" t="str">
        <f>LEFT(VLOOKUP(H81,'Бюджетнів коди'!B:D,3,0),10)</f>
        <v>1051500000</v>
      </c>
      <c r="J81" s="1" t="s">
        <v>80</v>
      </c>
      <c r="K81" s="1" t="s">
        <v>81</v>
      </c>
      <c r="L81" s="1" t="s">
        <v>381</v>
      </c>
      <c r="M81" s="39" t="s">
        <v>102</v>
      </c>
      <c r="N81" s="1" t="s">
        <v>374</v>
      </c>
      <c r="O81" s="24" t="s">
        <v>375</v>
      </c>
      <c r="P81" s="24">
        <v>2023</v>
      </c>
      <c r="Q81" s="25" t="s">
        <v>87</v>
      </c>
      <c r="R81" s="26">
        <v>22676.248</v>
      </c>
      <c r="S81" s="26">
        <v>22676.248</v>
      </c>
      <c r="T81" s="27">
        <f t="shared" si="0"/>
        <v>0</v>
      </c>
      <c r="U81" s="26">
        <v>22676.248</v>
      </c>
      <c r="V81" s="26">
        <v>22676.248</v>
      </c>
      <c r="W81" s="26">
        <v>0</v>
      </c>
      <c r="X81" s="2"/>
      <c r="Y81" s="26"/>
      <c r="Z81" s="28">
        <f t="shared" si="1"/>
        <v>64.832356729861544</v>
      </c>
      <c r="AA81" s="29">
        <f>VLOOKUP(AB81,'Рівень потреб'!F:G,2,0)</f>
        <v>50</v>
      </c>
      <c r="AB81" s="30" t="str">
        <f>VLOOKUP(AC81,'Рівень потреб'!E:F,2,0)</f>
        <v>A</v>
      </c>
      <c r="AC81" s="46">
        <v>1</v>
      </c>
      <c r="AD81" s="32">
        <f t="shared" si="2"/>
        <v>4</v>
      </c>
      <c r="AE81" s="33">
        <f t="shared" si="3"/>
        <v>91.069269076305218</v>
      </c>
      <c r="AF81" s="34">
        <f t="shared" si="4"/>
        <v>5.832356729861548</v>
      </c>
      <c r="AG81" s="35">
        <f t="shared" si="5"/>
        <v>12.113715387035873</v>
      </c>
      <c r="AH81" s="36" t="s">
        <v>88</v>
      </c>
      <c r="AI81" s="36">
        <f t="shared" si="6"/>
        <v>5</v>
      </c>
      <c r="AJ81" s="37">
        <f t="shared" si="7"/>
        <v>0</v>
      </c>
      <c r="AK81" s="38">
        <f t="shared" si="12"/>
        <v>0</v>
      </c>
      <c r="AL81" s="25" t="s">
        <v>89</v>
      </c>
      <c r="AM81" s="1"/>
      <c r="AN81" s="1"/>
      <c r="AO81" s="3">
        <v>249</v>
      </c>
      <c r="AP81" s="40">
        <f t="shared" si="11"/>
        <v>249</v>
      </c>
      <c r="AQ81" s="40">
        <v>32</v>
      </c>
      <c r="AR81" s="40">
        <f t="shared" si="10"/>
        <v>32</v>
      </c>
      <c r="AS81" s="4">
        <v>100</v>
      </c>
      <c r="AT81" s="41">
        <f>VLOOKUP(I81,'Додаток 1 2023'!C:E,3,0)</f>
        <v>538963.42500000005</v>
      </c>
      <c r="AU81" s="42">
        <f>IF($H81="неможливо визначити",VLOOKUP($G81,ВПО!$C:$H,3,0),VLOOKUP($H81,ВПО!$C:$H,3,0))</f>
        <v>9151</v>
      </c>
      <c r="AV81" s="42">
        <f>IF($H81="неможливо визначити",VLOOKUP($G81,ВПО!$C:$H,4,0),VLOOKUP($H81,ВПО!$C:$H,4,0))</f>
        <v>5518</v>
      </c>
      <c r="AW81" s="42">
        <f>IF($H81="неможливо визначити",VLOOKUP($G81,ВПО!$C:$H,5,0),VLOOKUP($H81,ВПО!$C:$H,5,0))</f>
        <v>19338</v>
      </c>
      <c r="AX81" s="42">
        <f>IF($H81="неможливо визначити",VLOOKUP($G81,ВПО!$C:$H,6,0),VLOOKUP($H81,ВПО!$C:$H,6,0))</f>
        <v>19312</v>
      </c>
      <c r="AY81" s="42">
        <f>IF($H81="неможливо визначити",VLOOKUP($G81,Демографія!$C:$I,5,0),VLOOKUP($H81,Демографія!$C:$I,5,0))</f>
        <v>56196</v>
      </c>
      <c r="AZ81" s="42">
        <f>IF($H81="неможливо визначити",VLOOKUP($G81,Демографія!$C:$I,6,0),VLOOKUP($H81,Демографія!$C:$I,6,0))</f>
        <v>57163</v>
      </c>
      <c r="BA81" s="42">
        <f>IF($H81="неможливо визначити",VLOOKUP($G81,Демографія!$C:$I,7,0),VLOOKUP($H81,Демографія!$C:$I,7,0))</f>
        <v>58286</v>
      </c>
      <c r="BB81" s="47" t="s">
        <v>93</v>
      </c>
      <c r="BC81" s="44" t="s">
        <v>94</v>
      </c>
      <c r="BD81" s="24" t="s">
        <v>541</v>
      </c>
      <c r="BE81" s="24" t="s">
        <v>96</v>
      </c>
      <c r="BF81" s="24" t="s">
        <v>96</v>
      </c>
      <c r="BG81" s="24" t="s">
        <v>96</v>
      </c>
      <c r="BH81" s="24" t="s">
        <v>96</v>
      </c>
      <c r="BI81" s="24"/>
    </row>
    <row r="82" spans="1:61" ht="15.75" customHeight="1" x14ac:dyDescent="0.2">
      <c r="A82" s="19">
        <v>77</v>
      </c>
      <c r="B82" s="20" t="s">
        <v>76</v>
      </c>
      <c r="C82" s="1" t="s">
        <v>542</v>
      </c>
      <c r="D82" s="1" t="s">
        <v>543</v>
      </c>
      <c r="E82" s="21" t="s">
        <v>79</v>
      </c>
      <c r="F82" s="22">
        <f>VLOOKUP($D82,КОАТТГ!$A:$E,3,0)</f>
        <v>4</v>
      </c>
      <c r="G82" s="22" t="str">
        <f>VLOOKUP($D82,КОАТТГ!$A:$E,2,0)</f>
        <v>UA32080070010087821</v>
      </c>
      <c r="H82" s="22" t="str">
        <f>IF(F82=3,G82,IF(F82&lt;3,"неможливо визначити",VLOOKUP(D82,КОАТТГ!A:E,5,0)))</f>
        <v>UA32080070000050759</v>
      </c>
      <c r="I82" s="22" t="str">
        <f>LEFT(VLOOKUP(H82,'Бюджетнів коди'!B:D,3,0),10)</f>
        <v>1051500000</v>
      </c>
      <c r="J82" s="1" t="s">
        <v>80</v>
      </c>
      <c r="K82" s="1" t="s">
        <v>81</v>
      </c>
      <c r="L82" s="1" t="s">
        <v>381</v>
      </c>
      <c r="M82" s="39" t="s">
        <v>102</v>
      </c>
      <c r="N82" s="1" t="s">
        <v>374</v>
      </c>
      <c r="O82" s="24" t="s">
        <v>375</v>
      </c>
      <c r="P82" s="24">
        <v>2023</v>
      </c>
      <c r="Q82" s="25" t="s">
        <v>87</v>
      </c>
      <c r="R82" s="26">
        <v>13543.914000000001</v>
      </c>
      <c r="S82" s="26">
        <v>13543.914000000001</v>
      </c>
      <c r="T82" s="27">
        <f t="shared" si="0"/>
        <v>0</v>
      </c>
      <c r="U82" s="26">
        <v>13543.914000000001</v>
      </c>
      <c r="V82" s="26">
        <v>13543.914000000001</v>
      </c>
      <c r="W82" s="26">
        <v>0</v>
      </c>
      <c r="X82" s="2"/>
      <c r="Y82" s="26"/>
      <c r="Z82" s="28">
        <f t="shared" si="1"/>
        <v>64.832356729861544</v>
      </c>
      <c r="AA82" s="29">
        <f>VLOOKUP(AB82,'Рівень потреб'!F:G,2,0)</f>
        <v>50</v>
      </c>
      <c r="AB82" s="30" t="str">
        <f>VLOOKUP(AC82,'Рівень потреб'!E:F,2,0)</f>
        <v>A</v>
      </c>
      <c r="AC82" s="46">
        <v>1</v>
      </c>
      <c r="AD82" s="32">
        <f t="shared" si="2"/>
        <v>4</v>
      </c>
      <c r="AE82" s="33">
        <f t="shared" si="3"/>
        <v>50.536992537313438</v>
      </c>
      <c r="AF82" s="34">
        <f t="shared" si="4"/>
        <v>5.832356729861548</v>
      </c>
      <c r="AG82" s="35">
        <f t="shared" si="5"/>
        <v>12.113715387035873</v>
      </c>
      <c r="AH82" s="36" t="s">
        <v>88</v>
      </c>
      <c r="AI82" s="36">
        <f t="shared" si="6"/>
        <v>5</v>
      </c>
      <c r="AJ82" s="37">
        <f t="shared" si="7"/>
        <v>0</v>
      </c>
      <c r="AK82" s="38">
        <f t="shared" si="12"/>
        <v>0</v>
      </c>
      <c r="AL82" s="25" t="s">
        <v>89</v>
      </c>
      <c r="AM82" s="1"/>
      <c r="AN82" s="1"/>
      <c r="AO82" s="3">
        <v>268</v>
      </c>
      <c r="AP82" s="40">
        <f t="shared" si="11"/>
        <v>268</v>
      </c>
      <c r="AQ82" s="40">
        <v>27</v>
      </c>
      <c r="AR82" s="40">
        <f t="shared" si="10"/>
        <v>27</v>
      </c>
      <c r="AS82" s="4">
        <v>95</v>
      </c>
      <c r="AT82" s="41">
        <f>VLOOKUP(I82,'Додаток 1 2023'!C:E,3,0)</f>
        <v>538963.42500000005</v>
      </c>
      <c r="AU82" s="42">
        <f>IF($H82="неможливо визначити",VLOOKUP($G82,ВПО!$C:$H,3,0),VLOOKUP($H82,ВПО!$C:$H,3,0))</f>
        <v>9151</v>
      </c>
      <c r="AV82" s="42">
        <f>IF($H82="неможливо визначити",VLOOKUP($G82,ВПО!$C:$H,4,0),VLOOKUP($H82,ВПО!$C:$H,4,0))</f>
        <v>5518</v>
      </c>
      <c r="AW82" s="42">
        <f>IF($H82="неможливо визначити",VLOOKUP($G82,ВПО!$C:$H,5,0),VLOOKUP($H82,ВПО!$C:$H,5,0))</f>
        <v>19338</v>
      </c>
      <c r="AX82" s="42">
        <f>IF($H82="неможливо визначити",VLOOKUP($G82,ВПО!$C:$H,6,0),VLOOKUP($H82,ВПО!$C:$H,6,0))</f>
        <v>19312</v>
      </c>
      <c r="AY82" s="42">
        <f>IF($H82="неможливо визначити",VLOOKUP($G82,Демографія!$C:$I,5,0),VLOOKUP($H82,Демографія!$C:$I,5,0))</f>
        <v>56196</v>
      </c>
      <c r="AZ82" s="42">
        <f>IF($H82="неможливо визначити",VLOOKUP($G82,Демографія!$C:$I,6,0),VLOOKUP($H82,Демографія!$C:$I,6,0))</f>
        <v>57163</v>
      </c>
      <c r="BA82" s="42">
        <f>IF($H82="неможливо визначити",VLOOKUP($G82,Демографія!$C:$I,7,0),VLOOKUP($H82,Демографія!$C:$I,7,0))</f>
        <v>58286</v>
      </c>
      <c r="BB82" s="47" t="s">
        <v>93</v>
      </c>
      <c r="BC82" s="44" t="s">
        <v>94</v>
      </c>
      <c r="BD82" s="24" t="s">
        <v>544</v>
      </c>
      <c r="BE82" s="24" t="s">
        <v>96</v>
      </c>
      <c r="BF82" s="24" t="s">
        <v>96</v>
      </c>
      <c r="BG82" s="24" t="s">
        <v>96</v>
      </c>
      <c r="BH82" s="24" t="s">
        <v>96</v>
      </c>
      <c r="BI82" s="24"/>
    </row>
    <row r="83" spans="1:61" ht="15.75" customHeight="1" x14ac:dyDescent="0.2">
      <c r="A83" s="19">
        <v>78</v>
      </c>
      <c r="B83" s="20" t="s">
        <v>76</v>
      </c>
      <c r="C83" s="1" t="s">
        <v>545</v>
      </c>
      <c r="D83" s="1" t="s">
        <v>546</v>
      </c>
      <c r="E83" s="21" t="s">
        <v>79</v>
      </c>
      <c r="F83" s="22">
        <f>VLOOKUP($D83,КОАТТГ!$A:$E,3,0)</f>
        <v>4</v>
      </c>
      <c r="G83" s="22" t="str">
        <f>VLOOKUP($D83,КОАТТГ!$A:$E,2,0)</f>
        <v>UA32080070010087821</v>
      </c>
      <c r="H83" s="22" t="str">
        <f>IF(F83=3,G83,IF(F83&lt;3,"неможливо визначити",VLOOKUP(D83,КОАТТГ!A:E,5,0)))</f>
        <v>UA32080070000050759</v>
      </c>
      <c r="I83" s="22" t="str">
        <f>LEFT(VLOOKUP(H83,'Бюджетнів коди'!B:D,3,0),10)</f>
        <v>1051500000</v>
      </c>
      <c r="J83" s="1" t="s">
        <v>80</v>
      </c>
      <c r="K83" s="1" t="s">
        <v>81</v>
      </c>
      <c r="L83" s="1" t="s">
        <v>381</v>
      </c>
      <c r="M83" s="39" t="s">
        <v>102</v>
      </c>
      <c r="N83" s="1" t="s">
        <v>374</v>
      </c>
      <c r="O83" s="24" t="s">
        <v>375</v>
      </c>
      <c r="P83" s="24">
        <v>2023</v>
      </c>
      <c r="Q83" s="25" t="s">
        <v>87</v>
      </c>
      <c r="R83" s="26">
        <v>7910.7939999999999</v>
      </c>
      <c r="S83" s="26">
        <v>7910.7939999999999</v>
      </c>
      <c r="T83" s="27">
        <f t="shared" si="0"/>
        <v>0</v>
      </c>
      <c r="U83" s="26">
        <v>7910.7939999999999</v>
      </c>
      <c r="V83" s="26">
        <v>7910.7939999999999</v>
      </c>
      <c r="W83" s="26">
        <v>0</v>
      </c>
      <c r="X83" s="2"/>
      <c r="Y83" s="26"/>
      <c r="Z83" s="28">
        <f t="shared" si="1"/>
        <v>64.832356729861544</v>
      </c>
      <c r="AA83" s="29">
        <f>VLOOKUP(AB83,'Рівень потреб'!F:G,2,0)</f>
        <v>50</v>
      </c>
      <c r="AB83" s="30" t="str">
        <f>VLOOKUP(AC83,'Рівень потреб'!E:F,2,0)</f>
        <v>A</v>
      </c>
      <c r="AC83" s="46">
        <v>1</v>
      </c>
      <c r="AD83" s="32">
        <f t="shared" si="2"/>
        <v>4</v>
      </c>
      <c r="AE83" s="33">
        <f t="shared" si="3"/>
        <v>118.07155223880596</v>
      </c>
      <c r="AF83" s="34">
        <f t="shared" si="4"/>
        <v>5.832356729861548</v>
      </c>
      <c r="AG83" s="35">
        <f t="shared" si="5"/>
        <v>12.113715387035873</v>
      </c>
      <c r="AH83" s="36" t="s">
        <v>88</v>
      </c>
      <c r="AI83" s="36">
        <f t="shared" si="6"/>
        <v>5</v>
      </c>
      <c r="AJ83" s="37">
        <f t="shared" si="7"/>
        <v>0</v>
      </c>
      <c r="AK83" s="38">
        <f t="shared" si="12"/>
        <v>0</v>
      </c>
      <c r="AL83" s="25" t="s">
        <v>89</v>
      </c>
      <c r="AM83" s="1"/>
      <c r="AN83" s="1"/>
      <c r="AO83" s="3">
        <v>67</v>
      </c>
      <c r="AP83" s="40">
        <f t="shared" si="11"/>
        <v>67</v>
      </c>
      <c r="AQ83" s="40">
        <v>9</v>
      </c>
      <c r="AR83" s="40">
        <f t="shared" si="10"/>
        <v>9</v>
      </c>
      <c r="AS83" s="4">
        <v>30</v>
      </c>
      <c r="AT83" s="41">
        <f>VLOOKUP(I83,'Додаток 1 2023'!C:E,3,0)</f>
        <v>538963.42500000005</v>
      </c>
      <c r="AU83" s="42">
        <f>IF($H83="неможливо визначити",VLOOKUP($G83,ВПО!$C:$H,3,0),VLOOKUP($H83,ВПО!$C:$H,3,0))</f>
        <v>9151</v>
      </c>
      <c r="AV83" s="42">
        <f>IF($H83="неможливо визначити",VLOOKUP($G83,ВПО!$C:$H,4,0),VLOOKUP($H83,ВПО!$C:$H,4,0))</f>
        <v>5518</v>
      </c>
      <c r="AW83" s="42">
        <f>IF($H83="неможливо визначити",VLOOKUP($G83,ВПО!$C:$H,5,0),VLOOKUP($H83,ВПО!$C:$H,5,0))</f>
        <v>19338</v>
      </c>
      <c r="AX83" s="42">
        <f>IF($H83="неможливо визначити",VLOOKUP($G83,ВПО!$C:$H,6,0),VLOOKUP($H83,ВПО!$C:$H,6,0))</f>
        <v>19312</v>
      </c>
      <c r="AY83" s="42">
        <f>IF($H83="неможливо визначити",VLOOKUP($G83,Демографія!$C:$I,5,0),VLOOKUP($H83,Демографія!$C:$I,5,0))</f>
        <v>56196</v>
      </c>
      <c r="AZ83" s="42">
        <f>IF($H83="неможливо визначити",VLOOKUP($G83,Демографія!$C:$I,6,0),VLOOKUP($H83,Демографія!$C:$I,6,0))</f>
        <v>57163</v>
      </c>
      <c r="BA83" s="42">
        <f>IF($H83="неможливо визначити",VLOOKUP($G83,Демографія!$C:$I,7,0),VLOOKUP($H83,Демографія!$C:$I,7,0))</f>
        <v>58286</v>
      </c>
      <c r="BB83" s="47" t="s">
        <v>93</v>
      </c>
      <c r="BC83" s="44" t="s">
        <v>94</v>
      </c>
      <c r="BD83" s="24" t="s">
        <v>517</v>
      </c>
      <c r="BE83" s="24" t="s">
        <v>96</v>
      </c>
      <c r="BF83" s="24" t="s">
        <v>96</v>
      </c>
      <c r="BG83" s="24" t="s">
        <v>96</v>
      </c>
      <c r="BH83" s="24" t="s">
        <v>96</v>
      </c>
      <c r="BI83" s="24"/>
    </row>
    <row r="84" spans="1:61" ht="15.75" customHeight="1" x14ac:dyDescent="0.2">
      <c r="A84" s="19">
        <v>79</v>
      </c>
      <c r="B84" s="20" t="s">
        <v>76</v>
      </c>
      <c r="C84" s="1" t="s">
        <v>547</v>
      </c>
      <c r="D84" s="1" t="s">
        <v>548</v>
      </c>
      <c r="E84" s="21" t="s">
        <v>79</v>
      </c>
      <c r="F84" s="22">
        <f>VLOOKUP($D84,КОАТТГ!$A:$E,3,0)</f>
        <v>4</v>
      </c>
      <c r="G84" s="22" t="str">
        <f>VLOOKUP($D84,КОАТТГ!$A:$E,2,0)</f>
        <v>UA32080070010087821</v>
      </c>
      <c r="H84" s="22" t="str">
        <f>IF(F84=3,G84,IF(F84&lt;3,"неможливо визначити",VLOOKUP(D84,КОАТТГ!A:E,5,0)))</f>
        <v>UA32080070000050759</v>
      </c>
      <c r="I84" s="22" t="str">
        <f>LEFT(VLOOKUP(H84,'Бюджетнів коди'!B:D,3,0),10)</f>
        <v>1051500000</v>
      </c>
      <c r="J84" s="1" t="s">
        <v>80</v>
      </c>
      <c r="K84" s="1" t="s">
        <v>81</v>
      </c>
      <c r="L84" s="1" t="s">
        <v>381</v>
      </c>
      <c r="M84" s="39" t="s">
        <v>102</v>
      </c>
      <c r="N84" s="1" t="s">
        <v>374</v>
      </c>
      <c r="O84" s="24" t="s">
        <v>375</v>
      </c>
      <c r="P84" s="24">
        <v>2023</v>
      </c>
      <c r="Q84" s="25" t="s">
        <v>87</v>
      </c>
      <c r="R84" s="26">
        <v>7600.0420000000004</v>
      </c>
      <c r="S84" s="26">
        <v>7600.0420000000004</v>
      </c>
      <c r="T84" s="27">
        <f t="shared" si="0"/>
        <v>0</v>
      </c>
      <c r="U84" s="26">
        <v>7600.0420000000004</v>
      </c>
      <c r="V84" s="26">
        <v>7600.0420000000004</v>
      </c>
      <c r="W84" s="26">
        <v>0</v>
      </c>
      <c r="X84" s="2"/>
      <c r="Y84" s="26"/>
      <c r="Z84" s="28">
        <f t="shared" si="1"/>
        <v>64.832356729861544</v>
      </c>
      <c r="AA84" s="29">
        <f>VLOOKUP(AB84,'Рівень потреб'!F:G,2,0)</f>
        <v>50</v>
      </c>
      <c r="AB84" s="30" t="str">
        <f>VLOOKUP(AC84,'Рівень потреб'!E:F,2,0)</f>
        <v>A</v>
      </c>
      <c r="AC84" s="46">
        <v>1</v>
      </c>
      <c r="AD84" s="32">
        <f t="shared" si="2"/>
        <v>4</v>
      </c>
      <c r="AE84" s="33">
        <f t="shared" si="3"/>
        <v>100.00055263157896</v>
      </c>
      <c r="AF84" s="34">
        <f t="shared" si="4"/>
        <v>5.832356729861548</v>
      </c>
      <c r="AG84" s="35">
        <f t="shared" si="5"/>
        <v>12.113715387035873</v>
      </c>
      <c r="AH84" s="36" t="s">
        <v>88</v>
      </c>
      <c r="AI84" s="36">
        <f t="shared" si="6"/>
        <v>5</v>
      </c>
      <c r="AJ84" s="37">
        <f t="shared" si="7"/>
        <v>0</v>
      </c>
      <c r="AK84" s="38">
        <f t="shared" si="12"/>
        <v>0</v>
      </c>
      <c r="AL84" s="25" t="s">
        <v>89</v>
      </c>
      <c r="AM84" s="1"/>
      <c r="AN84" s="1"/>
      <c r="AO84" s="3">
        <v>76</v>
      </c>
      <c r="AP84" s="40">
        <f t="shared" si="11"/>
        <v>76</v>
      </c>
      <c r="AQ84" s="40">
        <v>14</v>
      </c>
      <c r="AR84" s="40">
        <f t="shared" si="10"/>
        <v>14</v>
      </c>
      <c r="AS84" s="4">
        <v>38</v>
      </c>
      <c r="AT84" s="41">
        <f>VLOOKUP(I84,'Додаток 1 2023'!C:E,3,0)</f>
        <v>538963.42500000005</v>
      </c>
      <c r="AU84" s="42">
        <f>IF($H84="неможливо визначити",VLOOKUP($G84,ВПО!$C:$H,3,0),VLOOKUP($H84,ВПО!$C:$H,3,0))</f>
        <v>9151</v>
      </c>
      <c r="AV84" s="42">
        <f>IF($H84="неможливо визначити",VLOOKUP($G84,ВПО!$C:$H,4,0),VLOOKUP($H84,ВПО!$C:$H,4,0))</f>
        <v>5518</v>
      </c>
      <c r="AW84" s="42">
        <f>IF($H84="неможливо визначити",VLOOKUP($G84,ВПО!$C:$H,5,0),VLOOKUP($H84,ВПО!$C:$H,5,0))</f>
        <v>19338</v>
      </c>
      <c r="AX84" s="42">
        <f>IF($H84="неможливо визначити",VLOOKUP($G84,ВПО!$C:$H,6,0),VLOOKUP($H84,ВПО!$C:$H,6,0))</f>
        <v>19312</v>
      </c>
      <c r="AY84" s="42">
        <f>IF($H84="неможливо визначити",VLOOKUP($G84,Демографія!$C:$I,5,0),VLOOKUP($H84,Демографія!$C:$I,5,0))</f>
        <v>56196</v>
      </c>
      <c r="AZ84" s="42">
        <f>IF($H84="неможливо визначити",VLOOKUP($G84,Демографія!$C:$I,6,0),VLOOKUP($H84,Демографія!$C:$I,6,0))</f>
        <v>57163</v>
      </c>
      <c r="BA84" s="42">
        <f>IF($H84="неможливо визначити",VLOOKUP($G84,Демографія!$C:$I,7,0),VLOOKUP($H84,Демографія!$C:$I,7,0))</f>
        <v>58286</v>
      </c>
      <c r="BB84" s="47" t="s">
        <v>93</v>
      </c>
      <c r="BC84" s="44" t="s">
        <v>94</v>
      </c>
      <c r="BD84" s="24" t="s">
        <v>549</v>
      </c>
      <c r="BE84" s="24" t="s">
        <v>96</v>
      </c>
      <c r="BF84" s="24" t="s">
        <v>96</v>
      </c>
      <c r="BG84" s="24" t="s">
        <v>96</v>
      </c>
      <c r="BH84" s="24" t="s">
        <v>96</v>
      </c>
      <c r="BI84" s="24"/>
    </row>
    <row r="85" spans="1:61" ht="15.75" customHeight="1" x14ac:dyDescent="0.2">
      <c r="A85" s="19">
        <v>80</v>
      </c>
      <c r="B85" s="20" t="s">
        <v>76</v>
      </c>
      <c r="C85" s="1" t="s">
        <v>550</v>
      </c>
      <c r="D85" s="1" t="s">
        <v>551</v>
      </c>
      <c r="E85" s="21" t="s">
        <v>79</v>
      </c>
      <c r="F85" s="22">
        <f>VLOOKUP($D85,КОАТТГ!$A:$E,3,0)</f>
        <v>4</v>
      </c>
      <c r="G85" s="22" t="str">
        <f>VLOOKUP($D85,КОАТТГ!$A:$E,2,0)</f>
        <v>UA32080070010087821</v>
      </c>
      <c r="H85" s="22" t="str">
        <f>IF(F85=3,G85,IF(F85&lt;3,"неможливо визначити",VLOOKUP(D85,КОАТТГ!A:E,5,0)))</f>
        <v>UA32080070000050759</v>
      </c>
      <c r="I85" s="22" t="str">
        <f>LEFT(VLOOKUP(H85,'Бюджетнів коди'!B:D,3,0),10)</f>
        <v>1051500000</v>
      </c>
      <c r="J85" s="1" t="s">
        <v>80</v>
      </c>
      <c r="K85" s="1" t="s">
        <v>81</v>
      </c>
      <c r="L85" s="1" t="s">
        <v>381</v>
      </c>
      <c r="M85" s="39" t="s">
        <v>102</v>
      </c>
      <c r="N85" s="1" t="s">
        <v>374</v>
      </c>
      <c r="O85" s="24" t="s">
        <v>375</v>
      </c>
      <c r="P85" s="24">
        <v>2023</v>
      </c>
      <c r="Q85" s="25" t="s">
        <v>87</v>
      </c>
      <c r="R85" s="26">
        <v>17557.379000000001</v>
      </c>
      <c r="S85" s="26">
        <v>17557.379000000001</v>
      </c>
      <c r="T85" s="27">
        <f t="shared" si="0"/>
        <v>0</v>
      </c>
      <c r="U85" s="26">
        <v>17557.379000000001</v>
      </c>
      <c r="V85" s="26">
        <v>17557.379000000001</v>
      </c>
      <c r="W85" s="26">
        <v>0</v>
      </c>
      <c r="X85" s="2"/>
      <c r="Y85" s="26"/>
      <c r="Z85" s="28">
        <f t="shared" si="1"/>
        <v>64.832356729861544</v>
      </c>
      <c r="AA85" s="29">
        <f>VLOOKUP(AB85,'Рівень потреб'!F:G,2,0)</f>
        <v>50</v>
      </c>
      <c r="AB85" s="30" t="str">
        <f>VLOOKUP(AC85,'Рівень потреб'!E:F,2,0)</f>
        <v>A</v>
      </c>
      <c r="AC85" s="46">
        <v>1</v>
      </c>
      <c r="AD85" s="32">
        <f t="shared" si="2"/>
        <v>4</v>
      </c>
      <c r="AE85" s="33">
        <f t="shared" si="3"/>
        <v>190.84107608695652</v>
      </c>
      <c r="AF85" s="34">
        <f t="shared" si="4"/>
        <v>5.832356729861548</v>
      </c>
      <c r="AG85" s="35">
        <f t="shared" si="5"/>
        <v>12.113715387035873</v>
      </c>
      <c r="AH85" s="36" t="s">
        <v>88</v>
      </c>
      <c r="AI85" s="36">
        <f t="shared" si="6"/>
        <v>5</v>
      </c>
      <c r="AJ85" s="37">
        <f t="shared" si="7"/>
        <v>0</v>
      </c>
      <c r="AK85" s="38">
        <f t="shared" si="12"/>
        <v>0</v>
      </c>
      <c r="AL85" s="25" t="s">
        <v>89</v>
      </c>
      <c r="AM85" s="1"/>
      <c r="AN85" s="1"/>
      <c r="AO85" s="3">
        <v>92</v>
      </c>
      <c r="AP85" s="40">
        <f t="shared" si="11"/>
        <v>92</v>
      </c>
      <c r="AQ85" s="40">
        <v>18</v>
      </c>
      <c r="AR85" s="40">
        <f t="shared" si="10"/>
        <v>18</v>
      </c>
      <c r="AS85" s="4">
        <v>37</v>
      </c>
      <c r="AT85" s="41">
        <f>VLOOKUP(I85,'Додаток 1 2023'!C:E,3,0)</f>
        <v>538963.42500000005</v>
      </c>
      <c r="AU85" s="42">
        <f>IF($H85="неможливо визначити",VLOOKUP($G85,ВПО!$C:$H,3,0),VLOOKUP($H85,ВПО!$C:$H,3,0))</f>
        <v>9151</v>
      </c>
      <c r="AV85" s="42">
        <f>IF($H85="неможливо визначити",VLOOKUP($G85,ВПО!$C:$H,4,0),VLOOKUP($H85,ВПО!$C:$H,4,0))</f>
        <v>5518</v>
      </c>
      <c r="AW85" s="42">
        <f>IF($H85="неможливо визначити",VLOOKUP($G85,ВПО!$C:$H,5,0),VLOOKUP($H85,ВПО!$C:$H,5,0))</f>
        <v>19338</v>
      </c>
      <c r="AX85" s="42">
        <f>IF($H85="неможливо визначити",VLOOKUP($G85,ВПО!$C:$H,6,0),VLOOKUP($H85,ВПО!$C:$H,6,0))</f>
        <v>19312</v>
      </c>
      <c r="AY85" s="42">
        <f>IF($H85="неможливо визначити",VLOOKUP($G85,Демографія!$C:$I,5,0),VLOOKUP($H85,Демографія!$C:$I,5,0))</f>
        <v>56196</v>
      </c>
      <c r="AZ85" s="42">
        <f>IF($H85="неможливо визначити",VLOOKUP($G85,Демографія!$C:$I,6,0),VLOOKUP($H85,Демографія!$C:$I,6,0))</f>
        <v>57163</v>
      </c>
      <c r="BA85" s="42">
        <f>IF($H85="неможливо визначити",VLOOKUP($G85,Демографія!$C:$I,7,0),VLOOKUP($H85,Демографія!$C:$I,7,0))</f>
        <v>58286</v>
      </c>
      <c r="BB85" s="47" t="s">
        <v>93</v>
      </c>
      <c r="BC85" s="44" t="s">
        <v>94</v>
      </c>
      <c r="BD85" s="24" t="s">
        <v>552</v>
      </c>
      <c r="BE85" s="24" t="s">
        <v>96</v>
      </c>
      <c r="BF85" s="24" t="s">
        <v>96</v>
      </c>
      <c r="BG85" s="24" t="s">
        <v>96</v>
      </c>
      <c r="BH85" s="24" t="s">
        <v>96</v>
      </c>
      <c r="BI85" s="24"/>
    </row>
    <row r="86" spans="1:61" ht="15.75" customHeight="1" x14ac:dyDescent="0.2">
      <c r="A86" s="19">
        <v>81</v>
      </c>
      <c r="B86" s="20" t="s">
        <v>76</v>
      </c>
      <c r="C86" s="1" t="s">
        <v>553</v>
      </c>
      <c r="D86" s="1" t="s">
        <v>554</v>
      </c>
      <c r="E86" s="21" t="s">
        <v>79</v>
      </c>
      <c r="F86" s="22">
        <f>VLOOKUP($D86,КОАТТГ!$A:$E,3,0)</f>
        <v>4</v>
      </c>
      <c r="G86" s="22" t="str">
        <f>VLOOKUP($D86,КОАТТГ!$A:$E,2,0)</f>
        <v>UA32080070010087821</v>
      </c>
      <c r="H86" s="22" t="str">
        <f>IF(F86=3,G86,IF(F86&lt;3,"неможливо визначити",VLOOKUP(D86,КОАТТГ!A:E,5,0)))</f>
        <v>UA32080070000050759</v>
      </c>
      <c r="I86" s="22" t="str">
        <f>LEFT(VLOOKUP(H86,'Бюджетнів коди'!B:D,3,0),10)</f>
        <v>1051500000</v>
      </c>
      <c r="J86" s="1" t="s">
        <v>80</v>
      </c>
      <c r="K86" s="1" t="s">
        <v>81</v>
      </c>
      <c r="L86" s="1" t="s">
        <v>381</v>
      </c>
      <c r="M86" s="39" t="s">
        <v>102</v>
      </c>
      <c r="N86" s="1" t="s">
        <v>374</v>
      </c>
      <c r="O86" s="24" t="s">
        <v>375</v>
      </c>
      <c r="P86" s="24">
        <v>2023</v>
      </c>
      <c r="Q86" s="25" t="s">
        <v>87</v>
      </c>
      <c r="R86" s="26">
        <v>19150.786</v>
      </c>
      <c r="S86" s="26">
        <v>19150.786</v>
      </c>
      <c r="T86" s="27">
        <f t="shared" si="0"/>
        <v>0</v>
      </c>
      <c r="U86" s="26">
        <v>19150.786</v>
      </c>
      <c r="V86" s="26">
        <v>19150.786</v>
      </c>
      <c r="W86" s="26">
        <v>0</v>
      </c>
      <c r="X86" s="2"/>
      <c r="Y86" s="26"/>
      <c r="Z86" s="28">
        <f t="shared" si="1"/>
        <v>64.832356729861544</v>
      </c>
      <c r="AA86" s="29">
        <f>VLOOKUP(AB86,'Рівень потреб'!F:G,2,0)</f>
        <v>50</v>
      </c>
      <c r="AB86" s="30" t="str">
        <f>VLOOKUP(AC86,'Рівень потреб'!E:F,2,0)</f>
        <v>A</v>
      </c>
      <c r="AC86" s="46">
        <v>1</v>
      </c>
      <c r="AD86" s="32">
        <f t="shared" si="2"/>
        <v>4</v>
      </c>
      <c r="AE86" s="33">
        <f t="shared" si="3"/>
        <v>160.93097478991598</v>
      </c>
      <c r="AF86" s="34">
        <f t="shared" si="4"/>
        <v>5.832356729861548</v>
      </c>
      <c r="AG86" s="35">
        <f t="shared" si="5"/>
        <v>12.113715387035873</v>
      </c>
      <c r="AH86" s="36" t="s">
        <v>88</v>
      </c>
      <c r="AI86" s="36">
        <f t="shared" si="6"/>
        <v>5</v>
      </c>
      <c r="AJ86" s="37">
        <f t="shared" si="7"/>
        <v>0</v>
      </c>
      <c r="AK86" s="38">
        <f t="shared" si="12"/>
        <v>0</v>
      </c>
      <c r="AL86" s="25" t="s">
        <v>89</v>
      </c>
      <c r="AM86" s="1"/>
      <c r="AN86" s="1"/>
      <c r="AO86" s="3">
        <v>119</v>
      </c>
      <c r="AP86" s="40">
        <f t="shared" si="11"/>
        <v>119</v>
      </c>
      <c r="AQ86" s="40">
        <v>10</v>
      </c>
      <c r="AR86" s="40">
        <f t="shared" si="10"/>
        <v>10</v>
      </c>
      <c r="AS86" s="4">
        <v>47</v>
      </c>
      <c r="AT86" s="41">
        <f>VLOOKUP(I86,'Додаток 1 2023'!C:E,3,0)</f>
        <v>538963.42500000005</v>
      </c>
      <c r="AU86" s="42">
        <f>IF($H86="неможливо визначити",VLOOKUP($G86,ВПО!$C:$H,3,0),VLOOKUP($H86,ВПО!$C:$H,3,0))</f>
        <v>9151</v>
      </c>
      <c r="AV86" s="42">
        <f>IF($H86="неможливо визначити",VLOOKUP($G86,ВПО!$C:$H,4,0),VLOOKUP($H86,ВПО!$C:$H,4,0))</f>
        <v>5518</v>
      </c>
      <c r="AW86" s="42">
        <f>IF($H86="неможливо визначити",VLOOKUP($G86,ВПО!$C:$H,5,0),VLOOKUP($H86,ВПО!$C:$H,5,0))</f>
        <v>19338</v>
      </c>
      <c r="AX86" s="42">
        <f>IF($H86="неможливо визначити",VLOOKUP($G86,ВПО!$C:$H,6,0),VLOOKUP($H86,ВПО!$C:$H,6,0))</f>
        <v>19312</v>
      </c>
      <c r="AY86" s="42">
        <f>IF($H86="неможливо визначити",VLOOKUP($G86,Демографія!$C:$I,5,0),VLOOKUP($H86,Демографія!$C:$I,5,0))</f>
        <v>56196</v>
      </c>
      <c r="AZ86" s="42">
        <f>IF($H86="неможливо визначити",VLOOKUP($G86,Демографія!$C:$I,6,0),VLOOKUP($H86,Демографія!$C:$I,6,0))</f>
        <v>57163</v>
      </c>
      <c r="BA86" s="42">
        <f>IF($H86="неможливо визначити",VLOOKUP($G86,Демографія!$C:$I,7,0),VLOOKUP($H86,Демографія!$C:$I,7,0))</f>
        <v>58286</v>
      </c>
      <c r="BB86" s="47" t="s">
        <v>93</v>
      </c>
      <c r="BC86" s="44" t="s">
        <v>94</v>
      </c>
      <c r="BD86" s="24" t="s">
        <v>555</v>
      </c>
      <c r="BE86" s="24" t="s">
        <v>96</v>
      </c>
      <c r="BF86" s="24" t="s">
        <v>96</v>
      </c>
      <c r="BG86" s="24" t="s">
        <v>96</v>
      </c>
      <c r="BH86" s="24" t="s">
        <v>96</v>
      </c>
      <c r="BI86" s="24"/>
    </row>
    <row r="87" spans="1:61" ht="15.75" customHeight="1" x14ac:dyDescent="0.2">
      <c r="A87" s="19">
        <v>82</v>
      </c>
      <c r="B87" s="20" t="s">
        <v>76</v>
      </c>
      <c r="C87" s="1" t="s">
        <v>556</v>
      </c>
      <c r="D87" s="1" t="s">
        <v>557</v>
      </c>
      <c r="E87" s="21" t="s">
        <v>79</v>
      </c>
      <c r="F87" s="22">
        <f>VLOOKUP($D87,КОАТТГ!$A:$E,3,0)</f>
        <v>4</v>
      </c>
      <c r="G87" s="22" t="str">
        <f>VLOOKUP($D87,КОАТТГ!$A:$E,2,0)</f>
        <v>UA32080070010087821</v>
      </c>
      <c r="H87" s="22" t="str">
        <f>IF(F87=3,G87,IF(F87&lt;3,"неможливо визначити",VLOOKUP(D87,КОАТТГ!A:E,5,0)))</f>
        <v>UA32080070000050759</v>
      </c>
      <c r="I87" s="22" t="str">
        <f>LEFT(VLOOKUP(H87,'Бюджетнів коди'!B:D,3,0),10)</f>
        <v>1051500000</v>
      </c>
      <c r="J87" s="1" t="s">
        <v>80</v>
      </c>
      <c r="K87" s="1" t="s">
        <v>81</v>
      </c>
      <c r="L87" s="1" t="s">
        <v>381</v>
      </c>
      <c r="M87" s="39" t="s">
        <v>102</v>
      </c>
      <c r="N87" s="1" t="s">
        <v>374</v>
      </c>
      <c r="O87" s="24" t="s">
        <v>375</v>
      </c>
      <c r="P87" s="24">
        <v>2023</v>
      </c>
      <c r="Q87" s="25" t="s">
        <v>87</v>
      </c>
      <c r="R87" s="26">
        <v>24320.488000000001</v>
      </c>
      <c r="S87" s="26">
        <v>24320.488000000001</v>
      </c>
      <c r="T87" s="27">
        <f t="shared" si="0"/>
        <v>0</v>
      </c>
      <c r="U87" s="26">
        <v>24320.488000000001</v>
      </c>
      <c r="V87" s="26">
        <v>24320.488000000001</v>
      </c>
      <c r="W87" s="26">
        <v>0</v>
      </c>
      <c r="X87" s="2"/>
      <c r="Y87" s="26"/>
      <c r="Z87" s="28">
        <f t="shared" si="1"/>
        <v>64.832356729861544</v>
      </c>
      <c r="AA87" s="29">
        <f>VLOOKUP(AB87,'Рівень потреб'!F:G,2,0)</f>
        <v>50</v>
      </c>
      <c r="AB87" s="30" t="str">
        <f>VLOOKUP(AC87,'Рівень потреб'!E:F,2,0)</f>
        <v>A</v>
      </c>
      <c r="AC87" s="46">
        <v>1</v>
      </c>
      <c r="AD87" s="32">
        <f t="shared" si="2"/>
        <v>4</v>
      </c>
      <c r="AE87" s="33">
        <f t="shared" si="3"/>
        <v>120.99745273631841</v>
      </c>
      <c r="AF87" s="34">
        <f t="shared" si="4"/>
        <v>5.832356729861548</v>
      </c>
      <c r="AG87" s="35">
        <f t="shared" si="5"/>
        <v>12.113715387035873</v>
      </c>
      <c r="AH87" s="36" t="s">
        <v>88</v>
      </c>
      <c r="AI87" s="36">
        <f t="shared" si="6"/>
        <v>5</v>
      </c>
      <c r="AJ87" s="37">
        <f t="shared" si="7"/>
        <v>0</v>
      </c>
      <c r="AK87" s="38">
        <f t="shared" si="12"/>
        <v>0</v>
      </c>
      <c r="AL87" s="25" t="s">
        <v>89</v>
      </c>
      <c r="AM87" s="1"/>
      <c r="AN87" s="1"/>
      <c r="AO87" s="3">
        <v>201</v>
      </c>
      <c r="AP87" s="40">
        <f t="shared" si="11"/>
        <v>201</v>
      </c>
      <c r="AQ87" s="40">
        <v>32</v>
      </c>
      <c r="AR87" s="40">
        <f t="shared" si="10"/>
        <v>32</v>
      </c>
      <c r="AS87" s="4">
        <v>60</v>
      </c>
      <c r="AT87" s="41">
        <f>VLOOKUP(I87,'Додаток 1 2023'!C:E,3,0)</f>
        <v>538963.42500000005</v>
      </c>
      <c r="AU87" s="42">
        <f>IF($H87="неможливо визначити",VLOOKUP($G87,ВПО!$C:$H,3,0),VLOOKUP($H87,ВПО!$C:$H,3,0))</f>
        <v>9151</v>
      </c>
      <c r="AV87" s="42">
        <f>IF($H87="неможливо визначити",VLOOKUP($G87,ВПО!$C:$H,4,0),VLOOKUP($H87,ВПО!$C:$H,4,0))</f>
        <v>5518</v>
      </c>
      <c r="AW87" s="42">
        <f>IF($H87="неможливо визначити",VLOOKUP($G87,ВПО!$C:$H,5,0),VLOOKUP($H87,ВПО!$C:$H,5,0))</f>
        <v>19338</v>
      </c>
      <c r="AX87" s="42">
        <f>IF($H87="неможливо визначити",VLOOKUP($G87,ВПО!$C:$H,6,0),VLOOKUP($H87,ВПО!$C:$H,6,0))</f>
        <v>19312</v>
      </c>
      <c r="AY87" s="42">
        <f>IF($H87="неможливо визначити",VLOOKUP($G87,Демографія!$C:$I,5,0),VLOOKUP($H87,Демографія!$C:$I,5,0))</f>
        <v>56196</v>
      </c>
      <c r="AZ87" s="42">
        <f>IF($H87="неможливо визначити",VLOOKUP($G87,Демографія!$C:$I,6,0),VLOOKUP($H87,Демографія!$C:$I,6,0))</f>
        <v>57163</v>
      </c>
      <c r="BA87" s="42">
        <f>IF($H87="неможливо визначити",VLOOKUP($G87,Демографія!$C:$I,7,0),VLOOKUP($H87,Демографія!$C:$I,7,0))</f>
        <v>58286</v>
      </c>
      <c r="BB87" s="47" t="s">
        <v>93</v>
      </c>
      <c r="BC87" s="44" t="s">
        <v>94</v>
      </c>
      <c r="BD87" s="24" t="s">
        <v>558</v>
      </c>
      <c r="BE87" s="24" t="s">
        <v>96</v>
      </c>
      <c r="BF87" s="24" t="s">
        <v>96</v>
      </c>
      <c r="BG87" s="24" t="s">
        <v>96</v>
      </c>
      <c r="BH87" s="24" t="s">
        <v>96</v>
      </c>
      <c r="BI87" s="24"/>
    </row>
    <row r="88" spans="1:61" ht="15.75" customHeight="1" x14ac:dyDescent="0.2">
      <c r="A88" s="19">
        <v>83</v>
      </c>
      <c r="B88" s="20" t="s">
        <v>76</v>
      </c>
      <c r="C88" s="1" t="s">
        <v>559</v>
      </c>
      <c r="D88" s="1" t="s">
        <v>560</v>
      </c>
      <c r="E88" s="21" t="s">
        <v>79</v>
      </c>
      <c r="F88" s="22">
        <f>VLOOKUP($D88,КОАТТГ!$A:$E,3,0)</f>
        <v>4</v>
      </c>
      <c r="G88" s="22" t="str">
        <f>VLOOKUP($D88,КОАТТГ!$A:$E,2,0)</f>
        <v>UA63140130010025719</v>
      </c>
      <c r="H88" s="22" t="str">
        <f>IF(F88=3,G88,IF(F88&lt;3,"неможливо визначити",VLOOKUP(D88,КОАТТГ!A:E,5,0)))</f>
        <v>UA63140130000029212</v>
      </c>
      <c r="I88" s="22" t="str">
        <f>LEFT(VLOOKUP(H88,'Бюджетнів коди'!B:D,3,0),10)</f>
        <v>2050100000</v>
      </c>
      <c r="J88" s="1" t="s">
        <v>80</v>
      </c>
      <c r="K88" s="1" t="s">
        <v>81</v>
      </c>
      <c r="L88" s="1" t="s">
        <v>182</v>
      </c>
      <c r="M88" s="52" t="s">
        <v>183</v>
      </c>
      <c r="N88" s="1" t="s">
        <v>317</v>
      </c>
      <c r="O88" s="24" t="s">
        <v>318</v>
      </c>
      <c r="P88" s="24">
        <v>2023</v>
      </c>
      <c r="Q88" s="25" t="s">
        <v>87</v>
      </c>
      <c r="R88" s="26">
        <v>13836.425999999999</v>
      </c>
      <c r="S88" s="26">
        <v>13836.425999999999</v>
      </c>
      <c r="T88" s="27">
        <f t="shared" si="0"/>
        <v>1.4766819119330383E-2</v>
      </c>
      <c r="U88" s="26">
        <v>13836.425999999999</v>
      </c>
      <c r="V88" s="26">
        <v>13632.106</v>
      </c>
      <c r="W88" s="26">
        <v>204.32</v>
      </c>
      <c r="X88" s="2"/>
      <c r="Y88" s="26"/>
      <c r="Z88" s="28">
        <f t="shared" si="1"/>
        <v>64.791600996572114</v>
      </c>
      <c r="AA88" s="29">
        <f>VLOOKUP(AB88,'Рівень потреб'!F:G,2,0)</f>
        <v>50</v>
      </c>
      <c r="AB88" s="30" t="str">
        <f>VLOOKUP(AC88,'Рівень потреб'!E:F,2,0)</f>
        <v>A</v>
      </c>
      <c r="AC88" s="46">
        <v>1</v>
      </c>
      <c r="AD88" s="32">
        <f t="shared" si="2"/>
        <v>1</v>
      </c>
      <c r="AE88" s="33">
        <f t="shared" si="3"/>
        <v>628.92845454545454</v>
      </c>
      <c r="AF88" s="34">
        <f t="shared" si="4"/>
        <v>8.4962646141855025</v>
      </c>
      <c r="AG88" s="35">
        <f t="shared" si="5"/>
        <v>5.0099610288386591</v>
      </c>
      <c r="AH88" s="36" t="s">
        <v>88</v>
      </c>
      <c r="AI88" s="36">
        <f t="shared" si="6"/>
        <v>5</v>
      </c>
      <c r="AJ88" s="37">
        <f t="shared" si="7"/>
        <v>0</v>
      </c>
      <c r="AK88" s="38">
        <f t="shared" si="12"/>
        <v>0.29533638238660764</v>
      </c>
      <c r="AL88" s="25" t="s">
        <v>106</v>
      </c>
      <c r="AM88" s="39"/>
      <c r="AN88" s="39"/>
      <c r="AO88" s="3">
        <v>22</v>
      </c>
      <c r="AP88" s="40">
        <f t="shared" si="11"/>
        <v>22</v>
      </c>
      <c r="AQ88" s="40"/>
      <c r="AR88" s="40">
        <f t="shared" si="10"/>
        <v>0</v>
      </c>
      <c r="AS88" s="4" t="s">
        <v>561</v>
      </c>
      <c r="AT88" s="41">
        <f>VLOOKUP(I88,'Додаток 1 2023'!C:E,3,0)</f>
        <v>19283.34</v>
      </c>
      <c r="AU88" s="42">
        <f>IF($H88="неможливо визначити",VLOOKUP($G88,ВПО!$C:$H,3,0),VLOOKUP($H88,ВПО!$C:$H,3,0))</f>
        <v>436</v>
      </c>
      <c r="AV88" s="42">
        <f>IF($H88="неможливо визначити",VLOOKUP($G88,ВПО!$C:$H,4,0),VLOOKUP($H88,ВПО!$C:$H,4,0))</f>
        <v>389</v>
      </c>
      <c r="AW88" s="42">
        <f>IF($H88="неможливо визначити",VLOOKUP($G88,ВПО!$C:$H,5,0),VLOOKUP($H88,ВПО!$C:$H,5,0))</f>
        <v>3968</v>
      </c>
      <c r="AX88" s="42">
        <f>IF($H88="неможливо визначити",VLOOKUP($G88,ВПО!$C:$H,6,0),VLOOKUP($H88,ВПО!$C:$H,6,0))</f>
        <v>3964</v>
      </c>
      <c r="AY88" s="42">
        <f>IF($H88="неможливо визначити",VLOOKUP($G88,Демографія!$C:$I,5,0),VLOOKUP($H88,Демографія!$C:$I,5,0))</f>
        <v>7646</v>
      </c>
      <c r="AZ88" s="42">
        <f>IF($H88="неможливо визначити",VLOOKUP($G88,Демографія!$C:$I,6,0),VLOOKUP($H88,Демографія!$C:$I,6,0))</f>
        <v>7569</v>
      </c>
      <c r="BA88" s="42">
        <f>IF($H88="неможливо визначити",VLOOKUP($G88,Демографія!$C:$I,7,0),VLOOKUP($H88,Демографія!$C:$I,7,0))</f>
        <v>7424</v>
      </c>
      <c r="BB88" s="43" t="s">
        <v>93</v>
      </c>
      <c r="BC88" s="44" t="s">
        <v>94</v>
      </c>
      <c r="BD88" s="45" t="s">
        <v>562</v>
      </c>
      <c r="BE88" s="24"/>
      <c r="BF88" s="24"/>
      <c r="BG88" s="24"/>
      <c r="BH88" s="24"/>
      <c r="BI88" s="24"/>
    </row>
    <row r="89" spans="1:61" ht="15.75" customHeight="1" x14ac:dyDescent="0.2">
      <c r="A89" s="19">
        <v>84</v>
      </c>
      <c r="B89" s="20" t="s">
        <v>76</v>
      </c>
      <c r="C89" s="1" t="s">
        <v>563</v>
      </c>
      <c r="D89" s="1" t="s">
        <v>564</v>
      </c>
      <c r="E89" s="21" t="s">
        <v>79</v>
      </c>
      <c r="F89" s="22">
        <f>VLOOKUP($D89,КОАТТГ!$A:$E,3,0)</f>
        <v>4</v>
      </c>
      <c r="G89" s="22" t="str">
        <f>VLOOKUP($D89,КОАТТГ!$A:$E,2,0)</f>
        <v>UA48060150010035747</v>
      </c>
      <c r="H89" s="22" t="str">
        <f>IF(F89=3,G89,IF(F89&lt;3,"неможливо визначити",VLOOKUP(D89,КОАТТГ!A:E,5,0)))</f>
        <v>UA48060150000071713</v>
      </c>
      <c r="I89" s="22" t="str">
        <f>LEFT(VLOOKUP(H89,'Бюджетнів коди'!B:D,3,0),10)</f>
        <v>1454900000</v>
      </c>
      <c r="J89" s="1" t="s">
        <v>275</v>
      </c>
      <c r="K89" s="1" t="s">
        <v>276</v>
      </c>
      <c r="L89" s="1" t="s">
        <v>453</v>
      </c>
      <c r="M89" s="52" t="s">
        <v>454</v>
      </c>
      <c r="N89" s="1" t="s">
        <v>455</v>
      </c>
      <c r="O89" s="24" t="s">
        <v>456</v>
      </c>
      <c r="P89" s="24">
        <v>2023</v>
      </c>
      <c r="Q89" s="25" t="s">
        <v>146</v>
      </c>
      <c r="R89" s="26">
        <v>44450.12</v>
      </c>
      <c r="S89" s="26">
        <v>44450.12</v>
      </c>
      <c r="T89" s="27">
        <f t="shared" si="0"/>
        <v>3.4472933178433016E-2</v>
      </c>
      <c r="U89" s="26">
        <v>40143.494400000003</v>
      </c>
      <c r="V89" s="26">
        <v>38759.630400000002</v>
      </c>
      <c r="W89" s="26">
        <v>1383.864</v>
      </c>
      <c r="X89" s="2"/>
      <c r="Y89" s="26"/>
      <c r="Z89" s="28">
        <f t="shared" si="1"/>
        <v>64.270136787864629</v>
      </c>
      <c r="AA89" s="29">
        <f>VLOOKUP(AB89,'Рівень потреб'!F:G,2,0)</f>
        <v>50</v>
      </c>
      <c r="AB89" s="30" t="str">
        <f>VLOOKUP(AC89,'Рівень потреб'!E:F,2,0)</f>
        <v>A</v>
      </c>
      <c r="AC89" s="46">
        <v>2</v>
      </c>
      <c r="AD89" s="32">
        <f t="shared" si="2"/>
        <v>0</v>
      </c>
      <c r="AE89" s="33" t="e">
        <f t="shared" si="3"/>
        <v>#DIV/0!</v>
      </c>
      <c r="AF89" s="34">
        <f t="shared" si="4"/>
        <v>5.580678124295968</v>
      </c>
      <c r="AG89" s="35">
        <f t="shared" si="5"/>
        <v>12.784858335210753</v>
      </c>
      <c r="AH89" s="36" t="s">
        <v>88</v>
      </c>
      <c r="AI89" s="36">
        <f t="shared" si="6"/>
        <v>5</v>
      </c>
      <c r="AJ89" s="37">
        <f t="shared" si="7"/>
        <v>3</v>
      </c>
      <c r="AK89" s="38">
        <f t="shared" si="12"/>
        <v>0.68945866356866037</v>
      </c>
      <c r="AL89" s="25" t="s">
        <v>457</v>
      </c>
      <c r="AM89" s="39" t="s">
        <v>565</v>
      </c>
      <c r="AN89" s="39" t="s">
        <v>566</v>
      </c>
      <c r="AO89" s="3"/>
      <c r="AP89" s="60">
        <v>0</v>
      </c>
      <c r="AQ89" s="40"/>
      <c r="AR89" s="40">
        <f t="shared" si="10"/>
        <v>0</v>
      </c>
      <c r="AS89" s="4" t="s">
        <v>460</v>
      </c>
      <c r="AT89" s="41">
        <f>VLOOKUP(I89,'Додаток 1 2023'!C:E,3,0)</f>
        <v>4766860</v>
      </c>
      <c r="AU89" s="42">
        <f>IF($H89="неможливо визначити",VLOOKUP($G89,ВПО!$C:$H,3,0),VLOOKUP($H89,ВПО!$C:$H,3,0))</f>
        <v>37466</v>
      </c>
      <c r="AV89" s="42">
        <f>IF($H89="неможливо визначити",VLOOKUP($G89,ВПО!$C:$H,4,0),VLOOKUP($H89,ВПО!$C:$H,4,0))</f>
        <v>33083</v>
      </c>
      <c r="AW89" s="42">
        <f>IF($H89="неможливо визначити",VLOOKUP($G89,ВПО!$C:$H,5,0),VLOOKUP($H89,ВПО!$C:$H,5,0))</f>
        <v>130296</v>
      </c>
      <c r="AX89" s="42">
        <f>IF($H89="неможливо визначити",VLOOKUP($G89,ВПО!$C:$H,6,0),VLOOKUP($H89,ВПО!$C:$H,6,0))</f>
        <v>130242</v>
      </c>
      <c r="AY89" s="42">
        <f>IF($H89="неможливо визначити",VLOOKUP($G89,Демографія!$C:$I,5,0),VLOOKUP($H89,Демографія!$C:$I,5,0))</f>
        <v>480080</v>
      </c>
      <c r="AZ89" s="42">
        <f>IF($H89="неможливо визначити",VLOOKUP($G89,Демографія!$C:$I,6,0),VLOOKUP($H89,Демографія!$C:$I,6,0))</f>
        <v>476101</v>
      </c>
      <c r="BA89" s="42">
        <f>IF($H89="неможливо визначити",VLOOKUP($G89,Демографія!$C:$I,7,0),VLOOKUP($H89,Демографія!$C:$I,7,0))</f>
        <v>470011</v>
      </c>
      <c r="BB89" s="43" t="s">
        <v>423</v>
      </c>
      <c r="BC89" s="44" t="s">
        <v>283</v>
      </c>
      <c r="BD89" s="45"/>
      <c r="BE89" s="24" t="s">
        <v>96</v>
      </c>
      <c r="BF89" s="24"/>
      <c r="BG89" s="24" t="s">
        <v>96</v>
      </c>
      <c r="BH89" s="24"/>
      <c r="BI89" s="24"/>
    </row>
    <row r="90" spans="1:61" ht="15.75" customHeight="1" x14ac:dyDescent="0.2">
      <c r="A90" s="19">
        <v>85</v>
      </c>
      <c r="B90" s="20" t="s">
        <v>76</v>
      </c>
      <c r="C90" s="1" t="s">
        <v>567</v>
      </c>
      <c r="D90" s="1" t="s">
        <v>568</v>
      </c>
      <c r="E90" s="21" t="s">
        <v>79</v>
      </c>
      <c r="F90" s="22">
        <f>VLOOKUP($D90,КОАТТГ!$A:$E,3,0)</f>
        <v>4</v>
      </c>
      <c r="G90" s="22" t="str">
        <f>VLOOKUP($D90,КОАТТГ!$A:$E,2,0)</f>
        <v>UA32100130010084793</v>
      </c>
      <c r="H90" s="22" t="str">
        <f>IF(F90=3,G90,IF(F90&lt;3,"неможливо визначити",VLOOKUP(D90,КОАТТГ!A:E,5,0)))</f>
        <v>UA32100130000093505</v>
      </c>
      <c r="I90" s="22" t="str">
        <f>LEFT(VLOOKUP(H90,'Бюджетнів коди'!B:D,3,0),10)</f>
        <v>1056200000</v>
      </c>
      <c r="J90" s="1" t="s">
        <v>99</v>
      </c>
      <c r="K90" s="1" t="s">
        <v>100</v>
      </c>
      <c r="L90" s="1" t="s">
        <v>101</v>
      </c>
      <c r="M90" s="39" t="s">
        <v>102</v>
      </c>
      <c r="N90" s="1" t="s">
        <v>569</v>
      </c>
      <c r="O90" s="24" t="s">
        <v>570</v>
      </c>
      <c r="P90" s="24">
        <v>2023</v>
      </c>
      <c r="Q90" s="25" t="s">
        <v>105</v>
      </c>
      <c r="R90" s="26">
        <v>14979.998</v>
      </c>
      <c r="S90" s="26">
        <v>14580.018</v>
      </c>
      <c r="T90" s="27">
        <f t="shared" si="0"/>
        <v>0</v>
      </c>
      <c r="U90" s="26">
        <v>14580.018</v>
      </c>
      <c r="V90" s="26">
        <v>14580.018</v>
      </c>
      <c r="W90" s="26">
        <v>0</v>
      </c>
      <c r="X90" s="2"/>
      <c r="Y90" s="26"/>
      <c r="Z90" s="28">
        <f t="shared" si="1"/>
        <v>64.216896410762516</v>
      </c>
      <c r="AA90" s="29">
        <f>VLOOKUP(AB90,'Рівень потреб'!F:G,2,0)</f>
        <v>50</v>
      </c>
      <c r="AB90" s="30" t="str">
        <f>VLOOKUP(AC90,'Рівень потреб'!E:F,2,0)</f>
        <v>A</v>
      </c>
      <c r="AC90" s="46">
        <v>4</v>
      </c>
      <c r="AD90" s="32">
        <f t="shared" si="2"/>
        <v>4</v>
      </c>
      <c r="AE90" s="33">
        <f t="shared" si="3"/>
        <v>59.919992000000001</v>
      </c>
      <c r="AF90" s="34">
        <f t="shared" si="4"/>
        <v>5.2168964107625175</v>
      </c>
      <c r="AG90" s="35">
        <f t="shared" si="5"/>
        <v>13.754942904633285</v>
      </c>
      <c r="AH90" s="36" t="s">
        <v>88</v>
      </c>
      <c r="AI90" s="36">
        <f t="shared" si="6"/>
        <v>5</v>
      </c>
      <c r="AJ90" s="37">
        <f t="shared" si="7"/>
        <v>0</v>
      </c>
      <c r="AK90" s="38">
        <f t="shared" si="12"/>
        <v>0</v>
      </c>
      <c r="AL90" s="25" t="s">
        <v>106</v>
      </c>
      <c r="AM90" s="1"/>
      <c r="AN90" s="1"/>
      <c r="AO90" s="3">
        <v>250</v>
      </c>
      <c r="AP90" s="40">
        <f t="shared" ref="AP90:AP92" si="13">AO90</f>
        <v>250</v>
      </c>
      <c r="AQ90" s="40">
        <v>30</v>
      </c>
      <c r="AR90" s="40">
        <f t="shared" si="10"/>
        <v>30</v>
      </c>
      <c r="AS90" s="4">
        <v>250</v>
      </c>
      <c r="AT90" s="41">
        <f>VLOOKUP(I90,'Додаток 1 2023'!C:E,3,0)</f>
        <v>331012.701</v>
      </c>
      <c r="AU90" s="42">
        <f>IF($H90="неможливо визначити",VLOOKUP($G90,ВПО!$C:$H,3,0),VLOOKUP($H90,ВПО!$C:$H,3,0))</f>
        <v>1207</v>
      </c>
      <c r="AV90" s="42">
        <f>IF($H90="неможливо визначити",VLOOKUP($G90,ВПО!$C:$H,4,0),VLOOKUP($H90,ВПО!$C:$H,4,0))</f>
        <v>1042</v>
      </c>
      <c r="AW90" s="42">
        <f>IF($H90="неможливо визначити",VLOOKUP($G90,ВПО!$C:$H,5,0),VLOOKUP($H90,ВПО!$C:$H,5,0))</f>
        <v>1442</v>
      </c>
      <c r="AX90" s="42">
        <f>IF($H90="неможливо визначити",VLOOKUP($G90,ВПО!$C:$H,6,0),VLOOKUP($H90,ВПО!$C:$H,6,0))</f>
        <v>1441</v>
      </c>
      <c r="AY90" s="42">
        <f>IF($H90="неможливо визначити",VLOOKUP($G90,Демографія!$C:$I,5,0),VLOOKUP($H90,Демографія!$C:$I,5,0))</f>
        <v>24784</v>
      </c>
      <c r="AZ90" s="42">
        <f>IF($H90="неможливо визначити",VLOOKUP($G90,Демографія!$C:$I,6,0),VLOOKUP($H90,Демографія!$C:$I,6,0))</f>
        <v>24685</v>
      </c>
      <c r="BA90" s="42">
        <f>IF($H90="неможливо визначити",VLOOKUP($G90,Демографія!$C:$I,7,0),VLOOKUP($H90,Демографія!$C:$I,7,0))</f>
        <v>24464</v>
      </c>
      <c r="BB90" s="47" t="s">
        <v>96</v>
      </c>
      <c r="BC90" s="24" t="s">
        <v>109</v>
      </c>
      <c r="BD90" s="24"/>
      <c r="BE90" s="24" t="s">
        <v>96</v>
      </c>
      <c r="BF90" s="24" t="s">
        <v>96</v>
      </c>
      <c r="BG90" s="24" t="s">
        <v>96</v>
      </c>
      <c r="BH90" s="24" t="s">
        <v>96</v>
      </c>
      <c r="BI90" s="24"/>
    </row>
    <row r="91" spans="1:61" ht="15.75" customHeight="1" x14ac:dyDescent="0.2">
      <c r="A91" s="19">
        <v>86</v>
      </c>
      <c r="B91" s="20" t="s">
        <v>76</v>
      </c>
      <c r="C91" s="1" t="s">
        <v>571</v>
      </c>
      <c r="D91" s="1" t="s">
        <v>572</v>
      </c>
      <c r="E91" s="21" t="s">
        <v>79</v>
      </c>
      <c r="F91" s="22">
        <f>VLOOKUP($D91,КОАТТГ!$A:$E,3,0)</f>
        <v>4</v>
      </c>
      <c r="G91" s="22" t="str">
        <f>VLOOKUP($D91,КОАТТГ!$A:$E,2,0)</f>
        <v>UA32080110010033149</v>
      </c>
      <c r="H91" s="22" t="str">
        <f>IF(F91=3,G91,IF(F91&lt;3,"неможливо визначити",VLOOKUP(D91,КОАТТГ!A:E,5,0)))</f>
        <v>UA32080110000056605</v>
      </c>
      <c r="I91" s="22" t="str">
        <f>LEFT(VLOOKUP(H91,'Бюджетнів коди'!B:D,3,0),10)</f>
        <v>1053900000</v>
      </c>
      <c r="J91" s="1" t="s">
        <v>80</v>
      </c>
      <c r="K91" s="1" t="s">
        <v>81</v>
      </c>
      <c r="L91" s="1" t="s">
        <v>101</v>
      </c>
      <c r="M91" s="39" t="s">
        <v>102</v>
      </c>
      <c r="N91" s="1" t="s">
        <v>573</v>
      </c>
      <c r="O91" s="24" t="s">
        <v>574</v>
      </c>
      <c r="P91" s="24">
        <v>2023</v>
      </c>
      <c r="Q91" s="25" t="s">
        <v>87</v>
      </c>
      <c r="R91" s="26">
        <v>24039.223000000002</v>
      </c>
      <c r="S91" s="26">
        <v>23922.089</v>
      </c>
      <c r="T91" s="27">
        <f t="shared" si="0"/>
        <v>0</v>
      </c>
      <c r="U91" s="26">
        <v>23922.089</v>
      </c>
      <c r="V91" s="26">
        <v>23922.089</v>
      </c>
      <c r="W91" s="26">
        <v>0</v>
      </c>
      <c r="X91" s="2"/>
      <c r="Y91" s="26"/>
      <c r="Z91" s="28">
        <f t="shared" si="1"/>
        <v>64.213033779761901</v>
      </c>
      <c r="AA91" s="29">
        <f>VLOOKUP(AB91,'Рівень потреб'!F:G,2,0)</f>
        <v>50</v>
      </c>
      <c r="AB91" s="30" t="str">
        <f>VLOOKUP(AC91,'Рівень потреб'!E:F,2,0)</f>
        <v>A</v>
      </c>
      <c r="AC91" s="46">
        <v>1</v>
      </c>
      <c r="AD91" s="32">
        <f t="shared" si="2"/>
        <v>1</v>
      </c>
      <c r="AE91" s="33">
        <f t="shared" si="3"/>
        <v>572.36245238095239</v>
      </c>
      <c r="AF91" s="34">
        <f t="shared" si="4"/>
        <v>5.2130337797619042</v>
      </c>
      <c r="AG91" s="35">
        <f t="shared" si="5"/>
        <v>13.765243253968254</v>
      </c>
      <c r="AH91" s="36" t="s">
        <v>88</v>
      </c>
      <c r="AI91" s="36">
        <f t="shared" si="6"/>
        <v>5</v>
      </c>
      <c r="AJ91" s="37">
        <f t="shared" si="7"/>
        <v>3</v>
      </c>
      <c r="AK91" s="38">
        <f t="shared" si="12"/>
        <v>0</v>
      </c>
      <c r="AL91" s="25" t="s">
        <v>89</v>
      </c>
      <c r="AM91" s="39" t="s">
        <v>575</v>
      </c>
      <c r="AN91" s="39" t="s">
        <v>576</v>
      </c>
      <c r="AO91" s="3">
        <v>42</v>
      </c>
      <c r="AP91" s="40">
        <f t="shared" si="13"/>
        <v>42</v>
      </c>
      <c r="AQ91" s="40">
        <v>42</v>
      </c>
      <c r="AR91" s="40">
        <f t="shared" si="10"/>
        <v>42</v>
      </c>
      <c r="AS91" s="4">
        <v>42</v>
      </c>
      <c r="AT91" s="41">
        <f>VLOOKUP(I91,'Додаток 1 2023'!C:E,3,0)</f>
        <v>312195.717</v>
      </c>
      <c r="AU91" s="42">
        <f>IF($H91="неможливо визначити",VLOOKUP($G91,ВПО!$C:$H,3,0),VLOOKUP($H91,ВПО!$C:$H,3,0))</f>
        <v>2965</v>
      </c>
      <c r="AV91" s="42">
        <f>IF($H91="неможливо визначити",VLOOKUP($G91,ВПО!$C:$H,4,0),VLOOKUP($H91,ВПО!$C:$H,4,0))</f>
        <v>2345</v>
      </c>
      <c r="AW91" s="42">
        <f>IF($H91="неможливо визначити",VLOOKUP($G91,ВПО!$C:$H,5,0),VLOOKUP($H91,ВПО!$C:$H,5,0))</f>
        <v>9978</v>
      </c>
      <c r="AX91" s="42">
        <f>IF($H91="неможливо визначити",VLOOKUP($G91,ВПО!$C:$H,6,0),VLOOKUP($H91,ВПО!$C:$H,6,0))</f>
        <v>9971</v>
      </c>
      <c r="AY91" s="42">
        <f>IF($H91="неможливо визначити",VLOOKUP($G91,Демографія!$C:$I,5,0),VLOOKUP($H91,Демографія!$C:$I,5,0))</f>
        <v>27371</v>
      </c>
      <c r="AZ91" s="42">
        <f>IF($H91="неможливо визначити",VLOOKUP($G91,Демографія!$C:$I,6,0),VLOOKUP($H91,Демографія!$C:$I,6,0))</f>
        <v>28649</v>
      </c>
      <c r="BA91" s="42">
        <f>IF($H91="неможливо визначити",VLOOKUP($G91,Демографія!$C:$I,7,0),VLOOKUP($H91,Демографія!$C:$I,7,0))</f>
        <v>30306</v>
      </c>
      <c r="BB91" s="43" t="s">
        <v>88</v>
      </c>
      <c r="BC91" s="44" t="s">
        <v>94</v>
      </c>
      <c r="BD91" s="45" t="s">
        <v>577</v>
      </c>
      <c r="BE91" s="24" t="s">
        <v>96</v>
      </c>
      <c r="BF91" s="24" t="s">
        <v>96</v>
      </c>
      <c r="BG91" s="24" t="s">
        <v>96</v>
      </c>
      <c r="BH91" s="24" t="s">
        <v>96</v>
      </c>
      <c r="BI91" s="24"/>
    </row>
    <row r="92" spans="1:61" ht="15.75" customHeight="1" x14ac:dyDescent="0.2">
      <c r="A92" s="19">
        <v>87</v>
      </c>
      <c r="B92" s="20" t="s">
        <v>76</v>
      </c>
      <c r="C92" s="1" t="s">
        <v>578</v>
      </c>
      <c r="D92" s="1" t="s">
        <v>579</v>
      </c>
      <c r="E92" s="21" t="s">
        <v>79</v>
      </c>
      <c r="F92" s="22">
        <f>VLOOKUP($D92,КОАТТГ!$A:$E,3,0)</f>
        <v>4</v>
      </c>
      <c r="G92" s="22" t="str">
        <f>VLOOKUP($D92,КОАТТГ!$A:$E,2,0)</f>
        <v>UA32080110010033149</v>
      </c>
      <c r="H92" s="22" t="str">
        <f>IF(F92=3,G92,IF(F92&lt;3,"неможливо визначити",VLOOKUP(D92,КОАТТГ!A:E,5,0)))</f>
        <v>UA32080110000056605</v>
      </c>
      <c r="I92" s="22" t="str">
        <f>LEFT(VLOOKUP(H92,'Бюджетнів коди'!B:D,3,0),10)</f>
        <v>1053900000</v>
      </c>
      <c r="J92" s="1" t="s">
        <v>80</v>
      </c>
      <c r="K92" s="1" t="s">
        <v>81</v>
      </c>
      <c r="L92" s="1" t="s">
        <v>101</v>
      </c>
      <c r="M92" s="39" t="s">
        <v>102</v>
      </c>
      <c r="N92" s="1" t="s">
        <v>573</v>
      </c>
      <c r="O92" s="24" t="s">
        <v>574</v>
      </c>
      <c r="P92" s="24">
        <v>2023</v>
      </c>
      <c r="Q92" s="25" t="s">
        <v>87</v>
      </c>
      <c r="R92" s="26">
        <v>24023.038</v>
      </c>
      <c r="S92" s="26">
        <v>23920.300999999999</v>
      </c>
      <c r="T92" s="27">
        <f t="shared" si="0"/>
        <v>0</v>
      </c>
      <c r="U92" s="26">
        <v>23920.300999999999</v>
      </c>
      <c r="V92" s="26">
        <v>23920.300999999999</v>
      </c>
      <c r="W92" s="26">
        <v>0</v>
      </c>
      <c r="X92" s="2"/>
      <c r="Y92" s="26"/>
      <c r="Z92" s="28">
        <f t="shared" si="1"/>
        <v>64.213033779761901</v>
      </c>
      <c r="AA92" s="29">
        <f>VLOOKUP(AB92,'Рівень потреб'!F:G,2,0)</f>
        <v>50</v>
      </c>
      <c r="AB92" s="30" t="str">
        <f>VLOOKUP(AC92,'Рівень потреб'!E:F,2,0)</f>
        <v>A</v>
      </c>
      <c r="AC92" s="46">
        <v>1</v>
      </c>
      <c r="AD92" s="32">
        <f t="shared" si="2"/>
        <v>1</v>
      </c>
      <c r="AE92" s="33">
        <f t="shared" si="3"/>
        <v>571.97709523809522</v>
      </c>
      <c r="AF92" s="34">
        <f t="shared" si="4"/>
        <v>5.2130337797619042</v>
      </c>
      <c r="AG92" s="35">
        <f t="shared" si="5"/>
        <v>13.765243253968254</v>
      </c>
      <c r="AH92" s="36" t="s">
        <v>88</v>
      </c>
      <c r="AI92" s="36">
        <f t="shared" si="6"/>
        <v>5</v>
      </c>
      <c r="AJ92" s="37">
        <f t="shared" si="7"/>
        <v>3</v>
      </c>
      <c r="AK92" s="38">
        <f t="shared" si="12"/>
        <v>0</v>
      </c>
      <c r="AL92" s="25" t="s">
        <v>89</v>
      </c>
      <c r="AM92" s="39" t="s">
        <v>580</v>
      </c>
      <c r="AN92" s="39" t="s">
        <v>581</v>
      </c>
      <c r="AO92" s="3">
        <v>42</v>
      </c>
      <c r="AP92" s="40">
        <f t="shared" si="13"/>
        <v>42</v>
      </c>
      <c r="AQ92" s="40">
        <v>42</v>
      </c>
      <c r="AR92" s="40">
        <f t="shared" si="10"/>
        <v>42</v>
      </c>
      <c r="AS92" s="4">
        <v>42</v>
      </c>
      <c r="AT92" s="41">
        <f>VLOOKUP(I92,'Додаток 1 2023'!C:E,3,0)</f>
        <v>312195.717</v>
      </c>
      <c r="AU92" s="42">
        <f>IF($H92="неможливо визначити",VLOOKUP($G92,ВПО!$C:$H,3,0),VLOOKUP($H92,ВПО!$C:$H,3,0))</f>
        <v>2965</v>
      </c>
      <c r="AV92" s="42">
        <f>IF($H92="неможливо визначити",VLOOKUP($G92,ВПО!$C:$H,4,0),VLOOKUP($H92,ВПО!$C:$H,4,0))</f>
        <v>2345</v>
      </c>
      <c r="AW92" s="42">
        <f>IF($H92="неможливо визначити",VLOOKUP($G92,ВПО!$C:$H,5,0),VLOOKUP($H92,ВПО!$C:$H,5,0))</f>
        <v>9978</v>
      </c>
      <c r="AX92" s="42">
        <f>IF($H92="неможливо визначити",VLOOKUP($G92,ВПО!$C:$H,6,0),VLOOKUP($H92,ВПО!$C:$H,6,0))</f>
        <v>9971</v>
      </c>
      <c r="AY92" s="42">
        <f>IF($H92="неможливо визначити",VLOOKUP($G92,Демографія!$C:$I,5,0),VLOOKUP($H92,Демографія!$C:$I,5,0))</f>
        <v>27371</v>
      </c>
      <c r="AZ92" s="42">
        <f>IF($H92="неможливо визначити",VLOOKUP($G92,Демографія!$C:$I,6,0),VLOOKUP($H92,Демографія!$C:$I,6,0))</f>
        <v>28649</v>
      </c>
      <c r="BA92" s="42">
        <f>IF($H92="неможливо визначити",VLOOKUP($G92,Демографія!$C:$I,7,0),VLOOKUP($H92,Демографія!$C:$I,7,0))</f>
        <v>30306</v>
      </c>
      <c r="BB92" s="43" t="s">
        <v>88</v>
      </c>
      <c r="BC92" s="44" t="s">
        <v>94</v>
      </c>
      <c r="BD92" s="45" t="s">
        <v>582</v>
      </c>
      <c r="BE92" s="24" t="s">
        <v>96</v>
      </c>
      <c r="BF92" s="24" t="s">
        <v>96</v>
      </c>
      <c r="BG92" s="24" t="s">
        <v>96</v>
      </c>
      <c r="BH92" s="24" t="s">
        <v>96</v>
      </c>
      <c r="BI92" s="24"/>
    </row>
    <row r="93" spans="1:61" ht="15.75" customHeight="1" x14ac:dyDescent="0.2">
      <c r="A93" s="19">
        <v>88</v>
      </c>
      <c r="B93" s="20" t="s">
        <v>76</v>
      </c>
      <c r="C93" s="1" t="s">
        <v>583</v>
      </c>
      <c r="D93" s="1" t="s">
        <v>584</v>
      </c>
      <c r="E93" s="21" t="s">
        <v>79</v>
      </c>
      <c r="F93" s="22">
        <f>VLOOKUP($D93,КОАТТГ!$A:$E,3,0)</f>
        <v>4</v>
      </c>
      <c r="G93" s="22" t="str">
        <f>VLOOKUP($D93,КОАТТГ!$A:$E,2,0)</f>
        <v>UA48060150010035747</v>
      </c>
      <c r="H93" s="22" t="str">
        <f>IF(F93=3,G93,IF(F93&lt;3,"неможливо визначити",VLOOKUP(D93,КОАТТГ!A:E,5,0)))</f>
        <v>UA48060150000071713</v>
      </c>
      <c r="I93" s="22" t="str">
        <f>LEFT(VLOOKUP(H93,'Бюджетнів коди'!B:D,3,0),10)</f>
        <v>1454900000</v>
      </c>
      <c r="J93" s="1" t="s">
        <v>275</v>
      </c>
      <c r="K93" s="1" t="s">
        <v>276</v>
      </c>
      <c r="L93" s="1" t="s">
        <v>453</v>
      </c>
      <c r="M93" s="52" t="s">
        <v>454</v>
      </c>
      <c r="N93" s="1" t="s">
        <v>455</v>
      </c>
      <c r="O93" s="24" t="s">
        <v>456</v>
      </c>
      <c r="P93" s="24">
        <v>2023</v>
      </c>
      <c r="Q93" s="25" t="s">
        <v>146</v>
      </c>
      <c r="R93" s="26">
        <v>47161.913</v>
      </c>
      <c r="S93" s="26">
        <v>47161.913</v>
      </c>
      <c r="T93" s="27">
        <f t="shared" si="0"/>
        <v>2.8692328776471134E-2</v>
      </c>
      <c r="U93" s="26">
        <v>42567.858800000002</v>
      </c>
      <c r="V93" s="26">
        <v>41346.487800000003</v>
      </c>
      <c r="W93" s="26">
        <v>1221.3710000000001</v>
      </c>
      <c r="X93" s="2"/>
      <c r="Y93" s="26"/>
      <c r="Z93" s="28">
        <f t="shared" si="1"/>
        <v>64.154524699825387</v>
      </c>
      <c r="AA93" s="29">
        <f>VLOOKUP(AB93,'Рівень потреб'!F:G,2,0)</f>
        <v>50</v>
      </c>
      <c r="AB93" s="30" t="str">
        <f>VLOOKUP(AC93,'Рівень потреб'!E:F,2,0)</f>
        <v>A</v>
      </c>
      <c r="AC93" s="46">
        <v>2</v>
      </c>
      <c r="AD93" s="32">
        <f t="shared" si="2"/>
        <v>0</v>
      </c>
      <c r="AE93" s="33" t="e">
        <f t="shared" si="3"/>
        <v>#DIV/0!</v>
      </c>
      <c r="AF93" s="34">
        <f t="shared" si="4"/>
        <v>5.580678124295968</v>
      </c>
      <c r="AG93" s="35">
        <f t="shared" si="5"/>
        <v>12.784858335210753</v>
      </c>
      <c r="AH93" s="36" t="s">
        <v>88</v>
      </c>
      <c r="AI93" s="36">
        <f t="shared" si="6"/>
        <v>5</v>
      </c>
      <c r="AJ93" s="37">
        <f t="shared" si="7"/>
        <v>3</v>
      </c>
      <c r="AK93" s="38">
        <f t="shared" si="12"/>
        <v>0.57384657552942264</v>
      </c>
      <c r="AL93" s="25" t="s">
        <v>457</v>
      </c>
      <c r="AM93" s="39" t="s">
        <v>585</v>
      </c>
      <c r="AN93" s="39" t="s">
        <v>586</v>
      </c>
      <c r="AO93" s="3"/>
      <c r="AP93" s="60">
        <v>0</v>
      </c>
      <c r="AQ93" s="40"/>
      <c r="AR93" s="40">
        <f t="shared" si="10"/>
        <v>0</v>
      </c>
      <c r="AS93" s="4" t="s">
        <v>460</v>
      </c>
      <c r="AT93" s="41">
        <f>VLOOKUP(I93,'Додаток 1 2023'!C:E,3,0)</f>
        <v>4766860</v>
      </c>
      <c r="AU93" s="42">
        <f>IF($H93="неможливо визначити",VLOOKUP($G93,ВПО!$C:$H,3,0),VLOOKUP($H93,ВПО!$C:$H,3,0))</f>
        <v>37466</v>
      </c>
      <c r="AV93" s="42">
        <f>IF($H93="неможливо визначити",VLOOKUP($G93,ВПО!$C:$H,4,0),VLOOKUP($H93,ВПО!$C:$H,4,0))</f>
        <v>33083</v>
      </c>
      <c r="AW93" s="42">
        <f>IF($H93="неможливо визначити",VLOOKUP($G93,ВПО!$C:$H,5,0),VLOOKUP($H93,ВПО!$C:$H,5,0))</f>
        <v>130296</v>
      </c>
      <c r="AX93" s="42">
        <f>IF($H93="неможливо визначити",VLOOKUP($G93,ВПО!$C:$H,6,0),VLOOKUP($H93,ВПО!$C:$H,6,0))</f>
        <v>130242</v>
      </c>
      <c r="AY93" s="42">
        <f>IF($H93="неможливо визначити",VLOOKUP($G93,Демографія!$C:$I,5,0),VLOOKUP($H93,Демографія!$C:$I,5,0))</f>
        <v>480080</v>
      </c>
      <c r="AZ93" s="42">
        <f>IF($H93="неможливо визначити",VLOOKUP($G93,Демографія!$C:$I,6,0),VLOOKUP($H93,Демографія!$C:$I,6,0))</f>
        <v>476101</v>
      </c>
      <c r="BA93" s="42">
        <f>IF($H93="неможливо визначити",VLOOKUP($G93,Демографія!$C:$I,7,0),VLOOKUP($H93,Демографія!$C:$I,7,0))</f>
        <v>470011</v>
      </c>
      <c r="BB93" s="43" t="s">
        <v>423</v>
      </c>
      <c r="BC93" s="44" t="s">
        <v>283</v>
      </c>
      <c r="BD93" s="45"/>
      <c r="BE93" s="24" t="s">
        <v>96</v>
      </c>
      <c r="BF93" s="24"/>
      <c r="BG93" s="24" t="s">
        <v>96</v>
      </c>
      <c r="BH93" s="24"/>
      <c r="BI93" s="24"/>
    </row>
    <row r="94" spans="1:61" ht="15.75" customHeight="1" x14ac:dyDescent="0.2">
      <c r="A94" s="19">
        <v>89</v>
      </c>
      <c r="B94" s="20" t="s">
        <v>76</v>
      </c>
      <c r="C94" s="1" t="s">
        <v>587</v>
      </c>
      <c r="D94" s="1" t="s">
        <v>588</v>
      </c>
      <c r="E94" s="21" t="s">
        <v>79</v>
      </c>
      <c r="F94" s="22">
        <f>VLOOKUP($D94,КОАТТГ!$A:$E,3,0)</f>
        <v>4</v>
      </c>
      <c r="G94" s="22" t="str">
        <f>VLOOKUP($D94,КОАТТГ!$A:$E,2,0)</f>
        <v>UA48060150010035747</v>
      </c>
      <c r="H94" s="22" t="str">
        <f>IF(F94=3,G94,IF(F94&lt;3,"неможливо визначити",VLOOKUP(D94,КОАТТГ!A:E,5,0)))</f>
        <v>UA48060150000071713</v>
      </c>
      <c r="I94" s="22" t="str">
        <f>LEFT(VLOOKUP(H94,'Бюджетнів коди'!B:D,3,0),10)</f>
        <v>1454900000</v>
      </c>
      <c r="J94" s="1" t="s">
        <v>275</v>
      </c>
      <c r="K94" s="1" t="s">
        <v>276</v>
      </c>
      <c r="L94" s="1" t="s">
        <v>453</v>
      </c>
      <c r="M94" s="52" t="s">
        <v>454</v>
      </c>
      <c r="N94" s="1" t="s">
        <v>455</v>
      </c>
      <c r="O94" s="24" t="s">
        <v>456</v>
      </c>
      <c r="P94" s="24">
        <v>2023</v>
      </c>
      <c r="Q94" s="25" t="s">
        <v>146</v>
      </c>
      <c r="R94" s="26">
        <v>49531.089</v>
      </c>
      <c r="S94" s="26">
        <v>49531.089</v>
      </c>
      <c r="T94" s="27">
        <f t="shared" si="0"/>
        <v>2.7221772747021204E-2</v>
      </c>
      <c r="U94" s="26">
        <v>44699.660499999998</v>
      </c>
      <c r="V94" s="26">
        <v>43482.856500000002</v>
      </c>
      <c r="W94" s="26">
        <v>1216.8040000000001</v>
      </c>
      <c r="X94" s="2"/>
      <c r="Y94" s="26"/>
      <c r="Z94" s="28">
        <f t="shared" si="1"/>
        <v>64.125113579236398</v>
      </c>
      <c r="AA94" s="29">
        <f>VLOOKUP(AB94,'Рівень потреб'!F:G,2,0)</f>
        <v>50</v>
      </c>
      <c r="AB94" s="30" t="str">
        <f>VLOOKUP(AC94,'Рівень потреб'!E:F,2,0)</f>
        <v>A</v>
      </c>
      <c r="AC94" s="46">
        <v>2</v>
      </c>
      <c r="AD94" s="32">
        <f t="shared" si="2"/>
        <v>0</v>
      </c>
      <c r="AE94" s="33" t="e">
        <f t="shared" si="3"/>
        <v>#DIV/0!</v>
      </c>
      <c r="AF94" s="34">
        <f t="shared" si="4"/>
        <v>5.580678124295968</v>
      </c>
      <c r="AG94" s="35">
        <f t="shared" si="5"/>
        <v>12.784858335210753</v>
      </c>
      <c r="AH94" s="36" t="s">
        <v>88</v>
      </c>
      <c r="AI94" s="36">
        <f t="shared" si="6"/>
        <v>5</v>
      </c>
      <c r="AJ94" s="37">
        <f t="shared" si="7"/>
        <v>3</v>
      </c>
      <c r="AK94" s="38">
        <f t="shared" si="12"/>
        <v>0.54443545494042411</v>
      </c>
      <c r="AL94" s="25" t="s">
        <v>457</v>
      </c>
      <c r="AM94" s="39" t="s">
        <v>589</v>
      </c>
      <c r="AN94" s="39" t="s">
        <v>590</v>
      </c>
      <c r="AO94" s="3"/>
      <c r="AP94" s="60">
        <v>0</v>
      </c>
      <c r="AQ94" s="40"/>
      <c r="AR94" s="40">
        <f t="shared" si="10"/>
        <v>0</v>
      </c>
      <c r="AS94" s="4" t="s">
        <v>460</v>
      </c>
      <c r="AT94" s="41">
        <f>VLOOKUP(I94,'Додаток 1 2023'!C:E,3,0)</f>
        <v>4766860</v>
      </c>
      <c r="AU94" s="42">
        <f>IF($H94="неможливо визначити",VLOOKUP($G94,ВПО!$C:$H,3,0),VLOOKUP($H94,ВПО!$C:$H,3,0))</f>
        <v>37466</v>
      </c>
      <c r="AV94" s="42">
        <f>IF($H94="неможливо визначити",VLOOKUP($G94,ВПО!$C:$H,4,0),VLOOKUP($H94,ВПО!$C:$H,4,0))</f>
        <v>33083</v>
      </c>
      <c r="AW94" s="42">
        <f>IF($H94="неможливо визначити",VLOOKUP($G94,ВПО!$C:$H,5,0),VLOOKUP($H94,ВПО!$C:$H,5,0))</f>
        <v>130296</v>
      </c>
      <c r="AX94" s="42">
        <f>IF($H94="неможливо визначити",VLOOKUP($G94,ВПО!$C:$H,6,0),VLOOKUP($H94,ВПО!$C:$H,6,0))</f>
        <v>130242</v>
      </c>
      <c r="AY94" s="42">
        <f>IF($H94="неможливо визначити",VLOOKUP($G94,Демографія!$C:$I,5,0),VLOOKUP($H94,Демографія!$C:$I,5,0))</f>
        <v>480080</v>
      </c>
      <c r="AZ94" s="42">
        <f>IF($H94="неможливо визначити",VLOOKUP($G94,Демографія!$C:$I,6,0),VLOOKUP($H94,Демографія!$C:$I,6,0))</f>
        <v>476101</v>
      </c>
      <c r="BA94" s="42">
        <f>IF($H94="неможливо визначити",VLOOKUP($G94,Демографія!$C:$I,7,0),VLOOKUP($H94,Демографія!$C:$I,7,0))</f>
        <v>470011</v>
      </c>
      <c r="BB94" s="43" t="s">
        <v>423</v>
      </c>
      <c r="BC94" s="44" t="s">
        <v>283</v>
      </c>
      <c r="BD94" s="45"/>
      <c r="BE94" s="24" t="s">
        <v>96</v>
      </c>
      <c r="BF94" s="24"/>
      <c r="BG94" s="24" t="s">
        <v>96</v>
      </c>
      <c r="BH94" s="24"/>
      <c r="BI94" s="24"/>
    </row>
    <row r="95" spans="1:61" ht="15.75" customHeight="1" x14ac:dyDescent="0.2">
      <c r="A95" s="19">
        <v>90</v>
      </c>
      <c r="B95" s="20" t="s">
        <v>76</v>
      </c>
      <c r="C95" s="1" t="s">
        <v>591</v>
      </c>
      <c r="D95" s="1" t="s">
        <v>592</v>
      </c>
      <c r="E95" s="21" t="s">
        <v>79</v>
      </c>
      <c r="F95" s="22">
        <f>VLOOKUP($D95,КОАТТГ!$A:$E,3,0)</f>
        <v>4</v>
      </c>
      <c r="G95" s="22" t="str">
        <f>VLOOKUP($D95,КОАТТГ!$A:$E,2,0)</f>
        <v>UA53020110010031694</v>
      </c>
      <c r="H95" s="22" t="str">
        <f>IF(F95=3,G95,IF(F95&lt;3,"неможливо визначити",VLOOKUP(D95,КОАТТГ!A:E,5,0)))</f>
        <v>UA53020110000092487</v>
      </c>
      <c r="I95" s="22" t="str">
        <f>LEFT(VLOOKUP(H95,'Бюджетнів коди'!B:D,3,0),10)</f>
        <v>1656400000</v>
      </c>
      <c r="J95" s="1" t="s">
        <v>275</v>
      </c>
      <c r="K95" s="1" t="s">
        <v>471</v>
      </c>
      <c r="L95" s="1" t="s">
        <v>472</v>
      </c>
      <c r="M95" s="52" t="s">
        <v>473</v>
      </c>
      <c r="N95" s="1" t="s">
        <v>474</v>
      </c>
      <c r="O95" s="24" t="s">
        <v>593</v>
      </c>
      <c r="P95" s="24">
        <v>2023</v>
      </c>
      <c r="Q95" s="25" t="s">
        <v>105</v>
      </c>
      <c r="R95" s="26">
        <v>12645.076999999999</v>
      </c>
      <c r="S95" s="26">
        <v>12645.076999999999</v>
      </c>
      <c r="T95" s="27">
        <f t="shared" si="0"/>
        <v>0.20917840199786841</v>
      </c>
      <c r="U95" s="26">
        <v>12645.076999999999</v>
      </c>
      <c r="V95" s="26">
        <v>10000</v>
      </c>
      <c r="W95" s="26">
        <v>2645.0770000000002</v>
      </c>
      <c r="X95" s="2"/>
      <c r="Y95" s="26"/>
      <c r="Z95" s="28">
        <f t="shared" si="1"/>
        <v>64.054491723404695</v>
      </c>
      <c r="AA95" s="29">
        <f>VLOOKUP(AB95,'Рівень потреб'!F:G,2,0)</f>
        <v>50</v>
      </c>
      <c r="AB95" s="30" t="str">
        <f>VLOOKUP(AC95,'Рівень потреб'!E:F,2,0)</f>
        <v>A</v>
      </c>
      <c r="AC95" s="46">
        <v>2</v>
      </c>
      <c r="AD95" s="32">
        <f t="shared" si="2"/>
        <v>4</v>
      </c>
      <c r="AE95" s="33">
        <f t="shared" si="3"/>
        <v>111.70464041837084</v>
      </c>
      <c r="AF95" s="34">
        <f t="shared" si="4"/>
        <v>5.8709236834473266</v>
      </c>
      <c r="AG95" s="35">
        <f t="shared" si="5"/>
        <v>12.010870177473796</v>
      </c>
      <c r="AH95" s="36" t="s">
        <v>137</v>
      </c>
      <c r="AI95" s="36">
        <f t="shared" si="6"/>
        <v>0</v>
      </c>
      <c r="AJ95" s="37">
        <f t="shared" si="7"/>
        <v>0</v>
      </c>
      <c r="AK95" s="38">
        <f t="shared" si="12"/>
        <v>4.1835680399573683</v>
      </c>
      <c r="AL95" s="25" t="s">
        <v>477</v>
      </c>
      <c r="AM95" s="39"/>
      <c r="AN95" s="39"/>
      <c r="AO95" s="3" t="s">
        <v>594</v>
      </c>
      <c r="AP95" s="40">
        <v>113201</v>
      </c>
      <c r="AQ95" s="40"/>
      <c r="AR95" s="40">
        <f t="shared" si="10"/>
        <v>0</v>
      </c>
      <c r="AS95" s="4" t="s">
        <v>595</v>
      </c>
      <c r="AT95" s="41">
        <f>VLOOKUP(I95,'Додаток 1 2023'!C:E,3,0)</f>
        <v>2981842.6519999998</v>
      </c>
      <c r="AU95" s="42">
        <f>IF($H95="неможливо визначити",VLOOKUP($G95,ВПО!$C:$H,3,0),VLOOKUP($H95,ВПО!$C:$H,3,0))</f>
        <v>33314</v>
      </c>
      <c r="AV95" s="42">
        <f>IF($H95="неможливо визначити",VLOOKUP($G95,ВПО!$C:$H,4,0),VLOOKUP($H95,ВПО!$C:$H,4,0))</f>
        <v>30405</v>
      </c>
      <c r="AW95" s="42">
        <f>IF($H95="неможливо визначити",VLOOKUP($G95,ВПО!$C:$H,5,0),VLOOKUP($H95,ВПО!$C:$H,5,0))</f>
        <v>280</v>
      </c>
      <c r="AX95" s="42">
        <f>IF($H95="неможливо визначити",VLOOKUP($G95,ВПО!$C:$H,6,0),VLOOKUP($H95,ВПО!$C:$H,6,0))</f>
        <v>275</v>
      </c>
      <c r="AY95" s="42">
        <f>IF($H95="неможливо визначити",VLOOKUP($G95,Демографія!$C:$I,5,0),VLOOKUP($H95,Демографія!$C:$I,5,0))</f>
        <v>221970</v>
      </c>
      <c r="AZ95" s="42">
        <f>IF($H95="неможливо визначити",VLOOKUP($G95,Демографія!$C:$I,6,0),VLOOKUP($H95,Демографія!$C:$I,6,0))</f>
        <v>220619</v>
      </c>
      <c r="BA95" s="42">
        <f>IF($H95="неможливо визначити",VLOOKUP($G95,Демографія!$C:$I,7,0),VLOOKUP($H95,Демографія!$C:$I,7,0))</f>
        <v>218132</v>
      </c>
      <c r="BB95" s="43" t="s">
        <v>93</v>
      </c>
      <c r="BC95" s="44" t="s">
        <v>283</v>
      </c>
      <c r="BD95" s="45" t="s">
        <v>596</v>
      </c>
      <c r="BE95" s="24" t="s">
        <v>96</v>
      </c>
      <c r="BF95" s="45"/>
      <c r="BG95" s="24" t="s">
        <v>96</v>
      </c>
      <c r="BH95" s="45"/>
      <c r="BI95" s="45" t="s">
        <v>480</v>
      </c>
    </row>
    <row r="96" spans="1:61" ht="15.75" customHeight="1" x14ac:dyDescent="0.2">
      <c r="A96" s="19">
        <v>91</v>
      </c>
      <c r="B96" s="20" t="s">
        <v>76</v>
      </c>
      <c r="C96" s="61" t="s">
        <v>597</v>
      </c>
      <c r="D96" s="1" t="s">
        <v>598</v>
      </c>
      <c r="E96" s="21" t="s">
        <v>79</v>
      </c>
      <c r="F96" s="22">
        <f>VLOOKUP($D96,КОАТТГ!$A:$E,3,0)</f>
        <v>4</v>
      </c>
      <c r="G96" s="22" t="str">
        <f>VLOOKUP($D96,КОАТТГ!$A:$E,2,0)</f>
        <v>UA63140130010025719</v>
      </c>
      <c r="H96" s="22" t="str">
        <f>IF(F96=3,G96,IF(F96&lt;3,"неможливо визначити",VLOOKUP(D96,КОАТТГ!A:E,5,0)))</f>
        <v>UA63140130000029212</v>
      </c>
      <c r="I96" s="22" t="str">
        <f>LEFT(VLOOKUP(H96,'Бюджетнів коди'!B:D,3,0),10)</f>
        <v>2050100000</v>
      </c>
      <c r="J96" s="1" t="s">
        <v>80</v>
      </c>
      <c r="K96" s="1" t="s">
        <v>81</v>
      </c>
      <c r="L96" s="1" t="s">
        <v>182</v>
      </c>
      <c r="M96" s="52" t="s">
        <v>183</v>
      </c>
      <c r="N96" s="1" t="s">
        <v>317</v>
      </c>
      <c r="O96" s="24" t="s">
        <v>318</v>
      </c>
      <c r="P96" s="24">
        <v>2023</v>
      </c>
      <c r="Q96" s="25" t="s">
        <v>87</v>
      </c>
      <c r="R96" s="26">
        <v>44316.294000000002</v>
      </c>
      <c r="S96" s="26">
        <v>44316.294000000002</v>
      </c>
      <c r="T96" s="27">
        <f t="shared" si="0"/>
        <v>2.7890870116530953E-2</v>
      </c>
      <c r="U96" s="26">
        <v>44316.294000000002</v>
      </c>
      <c r="V96" s="26">
        <v>43080.274000000005</v>
      </c>
      <c r="W96" s="26">
        <v>1236.02</v>
      </c>
      <c r="X96" s="2"/>
      <c r="Y96" s="26"/>
      <c r="Z96" s="28">
        <f t="shared" si="1"/>
        <v>64.054082016516119</v>
      </c>
      <c r="AA96" s="29">
        <f>VLOOKUP(AB96,'Рівень потреб'!F:G,2,0)</f>
        <v>50</v>
      </c>
      <c r="AB96" s="30" t="str">
        <f>VLOOKUP(AC96,'Рівень потреб'!E:F,2,0)</f>
        <v>A</v>
      </c>
      <c r="AC96" s="46">
        <v>1</v>
      </c>
      <c r="AD96" s="32">
        <f t="shared" si="2"/>
        <v>0</v>
      </c>
      <c r="AE96" s="33">
        <f t="shared" si="3"/>
        <v>2215.8146999999999</v>
      </c>
      <c r="AF96" s="34">
        <f t="shared" si="4"/>
        <v>8.4962646141855025</v>
      </c>
      <c r="AG96" s="35">
        <f t="shared" si="5"/>
        <v>5.0099610288386591</v>
      </c>
      <c r="AH96" s="36" t="s">
        <v>88</v>
      </c>
      <c r="AI96" s="36">
        <f t="shared" si="6"/>
        <v>5</v>
      </c>
      <c r="AJ96" s="37">
        <f t="shared" si="7"/>
        <v>0</v>
      </c>
      <c r="AK96" s="38">
        <f t="shared" si="12"/>
        <v>0.55781740233061905</v>
      </c>
      <c r="AL96" s="25" t="s">
        <v>106</v>
      </c>
      <c r="AM96" s="39"/>
      <c r="AN96" s="39"/>
      <c r="AO96" s="3">
        <v>20</v>
      </c>
      <c r="AP96" s="40">
        <f t="shared" ref="AP96:AP105" si="14">AO96</f>
        <v>20</v>
      </c>
      <c r="AQ96" s="40"/>
      <c r="AR96" s="40">
        <f t="shared" si="10"/>
        <v>0</v>
      </c>
      <c r="AS96" s="4" t="s">
        <v>599</v>
      </c>
      <c r="AT96" s="41">
        <f>VLOOKUP(I96,'Додаток 1 2023'!C:E,3,0)</f>
        <v>19283.34</v>
      </c>
      <c r="AU96" s="42">
        <f>IF($H96="неможливо визначити",VLOOKUP($G96,ВПО!$C:$H,3,0),VLOOKUP($H96,ВПО!$C:$H,3,0))</f>
        <v>436</v>
      </c>
      <c r="AV96" s="42">
        <f>IF($H96="неможливо визначити",VLOOKUP($G96,ВПО!$C:$H,4,0),VLOOKUP($H96,ВПО!$C:$H,4,0))</f>
        <v>389</v>
      </c>
      <c r="AW96" s="42">
        <f>IF($H96="неможливо визначити",VLOOKUP($G96,ВПО!$C:$H,5,0),VLOOKUP($H96,ВПО!$C:$H,5,0))</f>
        <v>3968</v>
      </c>
      <c r="AX96" s="42">
        <f>IF($H96="неможливо визначити",VLOOKUP($G96,ВПО!$C:$H,6,0),VLOOKUP($H96,ВПО!$C:$H,6,0))</f>
        <v>3964</v>
      </c>
      <c r="AY96" s="42">
        <f>IF($H96="неможливо визначити",VLOOKUP($G96,Демографія!$C:$I,5,0),VLOOKUP($H96,Демографія!$C:$I,5,0))</f>
        <v>7646</v>
      </c>
      <c r="AZ96" s="42">
        <f>IF($H96="неможливо визначити",VLOOKUP($G96,Демографія!$C:$I,6,0),VLOOKUP($H96,Демографія!$C:$I,6,0))</f>
        <v>7569</v>
      </c>
      <c r="BA96" s="42">
        <f>IF($H96="неможливо визначити",VLOOKUP($G96,Демографія!$C:$I,7,0),VLOOKUP($H96,Демографія!$C:$I,7,0))</f>
        <v>7424</v>
      </c>
      <c r="BB96" s="43" t="s">
        <v>93</v>
      </c>
      <c r="BC96" s="44" t="s">
        <v>94</v>
      </c>
      <c r="BD96" s="45" t="s">
        <v>600</v>
      </c>
      <c r="BE96" s="24"/>
      <c r="BF96" s="24"/>
      <c r="BG96" s="24"/>
      <c r="BH96" s="24"/>
      <c r="BI96" s="24"/>
    </row>
    <row r="97" spans="1:61" ht="15.75" customHeight="1" x14ac:dyDescent="0.2">
      <c r="A97" s="19">
        <v>92</v>
      </c>
      <c r="B97" s="20" t="s">
        <v>76</v>
      </c>
      <c r="C97" s="1" t="s">
        <v>601</v>
      </c>
      <c r="D97" s="1" t="s">
        <v>602</v>
      </c>
      <c r="E97" s="21" t="s">
        <v>79</v>
      </c>
      <c r="F97" s="22">
        <f>VLOOKUP($D97,КОАТТГ!$A:$E,3,0)</f>
        <v>4</v>
      </c>
      <c r="G97" s="22" t="str">
        <f>VLOOKUP($D97,КОАТТГ!$A:$E,2,0)</f>
        <v>UA63140130010025719</v>
      </c>
      <c r="H97" s="22" t="str">
        <f>IF(F97=3,G97,IF(F97&lt;3,"неможливо визначити",VLOOKUP(D97,КОАТТГ!A:E,5,0)))</f>
        <v>UA63140130000029212</v>
      </c>
      <c r="I97" s="22" t="str">
        <f>LEFT(VLOOKUP(H97,'Бюджетнів коди'!B:D,3,0),10)</f>
        <v>2050100000</v>
      </c>
      <c r="J97" s="1" t="s">
        <v>80</v>
      </c>
      <c r="K97" s="1" t="s">
        <v>212</v>
      </c>
      <c r="L97" s="1" t="s">
        <v>182</v>
      </c>
      <c r="M97" s="52" t="s">
        <v>183</v>
      </c>
      <c r="N97" s="1" t="s">
        <v>317</v>
      </c>
      <c r="O97" s="24" t="s">
        <v>318</v>
      </c>
      <c r="P97" s="24">
        <v>2023</v>
      </c>
      <c r="Q97" s="25" t="s">
        <v>87</v>
      </c>
      <c r="R97" s="26">
        <v>47640.576000000001</v>
      </c>
      <c r="S97" s="26">
        <v>47640.576000000001</v>
      </c>
      <c r="T97" s="27">
        <f t="shared" si="0"/>
        <v>2.592873772139111E-2</v>
      </c>
      <c r="U97" s="26">
        <v>47640.576000000001</v>
      </c>
      <c r="V97" s="26">
        <v>46405.315999999999</v>
      </c>
      <c r="W97" s="26">
        <v>1235.26</v>
      </c>
      <c r="X97" s="2"/>
      <c r="Y97" s="26"/>
      <c r="Z97" s="28">
        <f t="shared" si="1"/>
        <v>64.014839368613323</v>
      </c>
      <c r="AA97" s="29">
        <f>VLOOKUP(AB97,'Рівень потреб'!F:G,2,0)</f>
        <v>50</v>
      </c>
      <c r="AB97" s="30" t="str">
        <f>VLOOKUP(AC97,'Рівень потреб'!E:F,2,0)</f>
        <v>A</v>
      </c>
      <c r="AC97" s="46">
        <v>1</v>
      </c>
      <c r="AD97" s="32">
        <f t="shared" si="2"/>
        <v>0</v>
      </c>
      <c r="AE97" s="33">
        <f t="shared" si="3"/>
        <v>1191.0144</v>
      </c>
      <c r="AF97" s="34">
        <f t="shared" si="4"/>
        <v>8.4962646141855025</v>
      </c>
      <c r="AG97" s="35">
        <f t="shared" si="5"/>
        <v>5.0099610288386591</v>
      </c>
      <c r="AH97" s="36" t="s">
        <v>88</v>
      </c>
      <c r="AI97" s="36">
        <f t="shared" si="6"/>
        <v>5</v>
      </c>
      <c r="AJ97" s="37">
        <f t="shared" si="7"/>
        <v>0</v>
      </c>
      <c r="AK97" s="38">
        <f t="shared" si="12"/>
        <v>0.51857475442782219</v>
      </c>
      <c r="AL97" s="25" t="s">
        <v>106</v>
      </c>
      <c r="AM97" s="39"/>
      <c r="AN97" s="39"/>
      <c r="AO97" s="3">
        <v>40</v>
      </c>
      <c r="AP97" s="40">
        <f t="shared" si="14"/>
        <v>40</v>
      </c>
      <c r="AQ97" s="40">
        <v>20</v>
      </c>
      <c r="AR97" s="40">
        <f t="shared" si="10"/>
        <v>20</v>
      </c>
      <c r="AS97" s="4" t="s">
        <v>603</v>
      </c>
      <c r="AT97" s="41">
        <f>VLOOKUP(I97,'Додаток 1 2023'!C:E,3,0)</f>
        <v>19283.34</v>
      </c>
      <c r="AU97" s="42">
        <f>IF($H97="неможливо визначити",VLOOKUP($G97,ВПО!$C:$H,3,0),VLOOKUP($H97,ВПО!$C:$H,3,0))</f>
        <v>436</v>
      </c>
      <c r="AV97" s="42">
        <f>IF($H97="неможливо визначити",VLOOKUP($G97,ВПО!$C:$H,4,0),VLOOKUP($H97,ВПО!$C:$H,4,0))</f>
        <v>389</v>
      </c>
      <c r="AW97" s="42">
        <f>IF($H97="неможливо визначити",VLOOKUP($G97,ВПО!$C:$H,5,0),VLOOKUP($H97,ВПО!$C:$H,5,0))</f>
        <v>3968</v>
      </c>
      <c r="AX97" s="42">
        <f>IF($H97="неможливо визначити",VLOOKUP($G97,ВПО!$C:$H,6,0),VLOOKUP($H97,ВПО!$C:$H,6,0))</f>
        <v>3964</v>
      </c>
      <c r="AY97" s="42">
        <f>IF($H97="неможливо визначити",VLOOKUP($G97,Демографія!$C:$I,5,0),VLOOKUP($H97,Демографія!$C:$I,5,0))</f>
        <v>7646</v>
      </c>
      <c r="AZ97" s="42">
        <f>IF($H97="неможливо визначити",VLOOKUP($G97,Демографія!$C:$I,6,0),VLOOKUP($H97,Демографія!$C:$I,6,0))</f>
        <v>7569</v>
      </c>
      <c r="BA97" s="42">
        <f>IF($H97="неможливо визначити",VLOOKUP($G97,Демографія!$C:$I,7,0),VLOOKUP($H97,Демографія!$C:$I,7,0))</f>
        <v>7424</v>
      </c>
      <c r="BB97" s="43" t="s">
        <v>93</v>
      </c>
      <c r="BC97" s="44" t="s">
        <v>221</v>
      </c>
      <c r="BD97" s="45" t="s">
        <v>604</v>
      </c>
      <c r="BE97" s="24"/>
      <c r="BF97" s="24"/>
      <c r="BG97" s="24"/>
      <c r="BH97" s="24"/>
      <c r="BI97" s="24"/>
    </row>
    <row r="98" spans="1:61" ht="15.75" customHeight="1" x14ac:dyDescent="0.2">
      <c r="A98" s="19">
        <v>93</v>
      </c>
      <c r="B98" s="20" t="s">
        <v>76</v>
      </c>
      <c r="C98" s="1" t="s">
        <v>605</v>
      </c>
      <c r="D98" s="1" t="s">
        <v>606</v>
      </c>
      <c r="E98" s="21" t="s">
        <v>79</v>
      </c>
      <c r="F98" s="22">
        <f>VLOOKUP($D98,КОАТТГ!$A:$E,3,0)</f>
        <v>4</v>
      </c>
      <c r="G98" s="22" t="str">
        <f>VLOOKUP($D98,КОАТТГ!$A:$E,2,0)</f>
        <v>UA32100070010044762</v>
      </c>
      <c r="H98" s="22" t="str">
        <f>IF(F98=3,G98,IF(F98&lt;3,"неможливо визначити",VLOOKUP(D98,КОАТТГ!A:E,5,0)))</f>
        <v>UA32100070000076283</v>
      </c>
      <c r="I98" s="22" t="str">
        <f>LEFT(VLOOKUP(H98,'Бюджетнів коди'!B:D,3,0),10)</f>
        <v>1055600000</v>
      </c>
      <c r="J98" s="1" t="s">
        <v>99</v>
      </c>
      <c r="K98" s="1" t="s">
        <v>100</v>
      </c>
      <c r="L98" s="1" t="s">
        <v>607</v>
      </c>
      <c r="M98" s="39" t="s">
        <v>102</v>
      </c>
      <c r="N98" s="1" t="s">
        <v>608</v>
      </c>
      <c r="O98" s="24" t="s">
        <v>609</v>
      </c>
      <c r="P98" s="24">
        <v>2023</v>
      </c>
      <c r="Q98" s="25" t="s">
        <v>105</v>
      </c>
      <c r="R98" s="26">
        <v>16930.581999999999</v>
      </c>
      <c r="S98" s="26">
        <v>16335.582</v>
      </c>
      <c r="T98" s="27">
        <f t="shared" si="0"/>
        <v>0</v>
      </c>
      <c r="U98" s="26">
        <v>16335.582</v>
      </c>
      <c r="V98" s="26">
        <v>16335.582</v>
      </c>
      <c r="W98" s="26">
        <v>0</v>
      </c>
      <c r="X98" s="2"/>
      <c r="Y98" s="26"/>
      <c r="Z98" s="28">
        <f t="shared" si="1"/>
        <v>64.000117770522394</v>
      </c>
      <c r="AA98" s="29">
        <f>VLOOKUP(AB98,'Рівень потреб'!F:G,2,0)</f>
        <v>50</v>
      </c>
      <c r="AB98" s="30" t="str">
        <f>VLOOKUP(AC98,'Рівень потреб'!E:F,2,0)</f>
        <v>A</v>
      </c>
      <c r="AC98" s="46">
        <v>4</v>
      </c>
      <c r="AD98" s="32">
        <f t="shared" si="2"/>
        <v>6</v>
      </c>
      <c r="AE98" s="33">
        <f t="shared" si="3"/>
        <v>43.411748717948711</v>
      </c>
      <c r="AF98" s="34">
        <f t="shared" si="4"/>
        <v>3.0001177705223867</v>
      </c>
      <c r="AG98" s="35">
        <f t="shared" si="5"/>
        <v>19.666352611940301</v>
      </c>
      <c r="AH98" s="36" t="s">
        <v>88</v>
      </c>
      <c r="AI98" s="36">
        <f t="shared" si="6"/>
        <v>5</v>
      </c>
      <c r="AJ98" s="37">
        <f t="shared" si="7"/>
        <v>0</v>
      </c>
      <c r="AK98" s="38">
        <f t="shared" si="12"/>
        <v>0</v>
      </c>
      <c r="AL98" s="25" t="s">
        <v>106</v>
      </c>
      <c r="AM98" s="1"/>
      <c r="AN98" s="1"/>
      <c r="AO98" s="3">
        <v>390</v>
      </c>
      <c r="AP98" s="40">
        <f t="shared" si="14"/>
        <v>390</v>
      </c>
      <c r="AQ98" s="40">
        <v>35</v>
      </c>
      <c r="AR98" s="40">
        <f t="shared" si="10"/>
        <v>35</v>
      </c>
      <c r="AS98" s="4" t="s">
        <v>610</v>
      </c>
      <c r="AT98" s="41">
        <f>VLOOKUP(I98,'Додаток 1 2023'!C:E,3,0)</f>
        <v>210823.30000000002</v>
      </c>
      <c r="AU98" s="42">
        <f>IF($H98="неможливо визначити",VLOOKUP($G98,ВПО!$C:$H,3,0),VLOOKUP($H98,ВПО!$C:$H,3,0))</f>
        <v>2062</v>
      </c>
      <c r="AV98" s="42">
        <f>IF($H98="неможливо визначити",VLOOKUP($G98,ВПО!$C:$H,4,0),VLOOKUP($H98,ВПО!$C:$H,4,0))</f>
        <v>1630</v>
      </c>
      <c r="AW98" s="42">
        <f>IF($H98="неможливо визначити",VLOOKUP($G98,ВПО!$C:$H,5,0),VLOOKUP($H98,ВПО!$C:$H,5,0))</f>
        <v>2895</v>
      </c>
      <c r="AX98" s="42">
        <f>IF($H98="неможливо визначити",VLOOKUP($G98,ВПО!$C:$H,6,0),VLOOKUP($H98,ВПО!$C:$H,6,0))</f>
        <v>2893</v>
      </c>
      <c r="AY98" s="42">
        <f>IF($H98="неможливо визначити",VLOOKUP($G98,Демографія!$C:$I,5,0),VLOOKUP($H98,Демографія!$C:$I,5,0))</f>
        <v>12000</v>
      </c>
      <c r="AZ98" s="42">
        <f>IF($H98="неможливо визначити",VLOOKUP($G98,Демографія!$C:$I,6,0),VLOOKUP($H98,Демографія!$C:$I,6,0))</f>
        <v>12001</v>
      </c>
      <c r="BA98" s="42">
        <f>IF($H98="неможливо визначити",VLOOKUP($G98,Демографія!$C:$I,7,0),VLOOKUP($H98,Демографія!$C:$I,7,0))</f>
        <v>11983</v>
      </c>
      <c r="BB98" s="47" t="s">
        <v>96</v>
      </c>
      <c r="BC98" s="24" t="s">
        <v>109</v>
      </c>
      <c r="BD98" s="24"/>
      <c r="BE98" s="24" t="s">
        <v>96</v>
      </c>
      <c r="BF98" s="24" t="s">
        <v>96</v>
      </c>
      <c r="BG98" s="24" t="s">
        <v>96</v>
      </c>
      <c r="BH98" s="24" t="s">
        <v>96</v>
      </c>
      <c r="BI98" s="24"/>
    </row>
    <row r="99" spans="1:61" ht="15.75" customHeight="1" x14ac:dyDescent="0.2">
      <c r="A99" s="19">
        <v>94</v>
      </c>
      <c r="B99" s="20" t="s">
        <v>76</v>
      </c>
      <c r="C99" s="1" t="s">
        <v>611</v>
      </c>
      <c r="D99" s="1" t="s">
        <v>612</v>
      </c>
      <c r="E99" s="21" t="s">
        <v>79</v>
      </c>
      <c r="F99" s="22">
        <f>VLOOKUP($D99,КОАТТГ!$A:$E,3,0)</f>
        <v>4</v>
      </c>
      <c r="G99" s="22" t="str">
        <f>VLOOKUP($D99,КОАТТГ!$A:$E,2,0)</f>
        <v>UA63140130010025719</v>
      </c>
      <c r="H99" s="22" t="str">
        <f>IF(F99=3,G99,IF(F99&lt;3,"неможливо визначити",VLOOKUP(D99,КОАТТГ!A:E,5,0)))</f>
        <v>UA63140130000029212</v>
      </c>
      <c r="I99" s="22" t="str">
        <f>LEFT(VLOOKUP(H99,'Бюджетнів коди'!B:D,3,0),10)</f>
        <v>2050100000</v>
      </c>
      <c r="J99" s="1" t="s">
        <v>80</v>
      </c>
      <c r="K99" s="1" t="s">
        <v>81</v>
      </c>
      <c r="L99" s="1" t="s">
        <v>182</v>
      </c>
      <c r="M99" s="52" t="s">
        <v>183</v>
      </c>
      <c r="N99" s="1" t="s">
        <v>317</v>
      </c>
      <c r="O99" s="24" t="s">
        <v>318</v>
      </c>
      <c r="P99" s="24">
        <v>2023</v>
      </c>
      <c r="Q99" s="25" t="s">
        <v>87</v>
      </c>
      <c r="R99" s="26">
        <v>27306.48</v>
      </c>
      <c r="S99" s="26">
        <v>27306.48</v>
      </c>
      <c r="T99" s="27">
        <f t="shared" si="0"/>
        <v>2.2166167151533262E-2</v>
      </c>
      <c r="U99" s="26">
        <v>27306.48</v>
      </c>
      <c r="V99" s="26">
        <v>26701.200000000001</v>
      </c>
      <c r="W99" s="26">
        <v>605.28</v>
      </c>
      <c r="X99" s="2"/>
      <c r="Y99" s="26"/>
      <c r="Z99" s="28">
        <f t="shared" si="1"/>
        <v>63.939587957216169</v>
      </c>
      <c r="AA99" s="29">
        <f>VLOOKUP(AB99,'Рівень потреб'!F:G,2,0)</f>
        <v>50</v>
      </c>
      <c r="AB99" s="30" t="str">
        <f>VLOOKUP(AC99,'Рівень потреб'!E:F,2,0)</f>
        <v>A</v>
      </c>
      <c r="AC99" s="46">
        <v>1</v>
      </c>
      <c r="AD99" s="32">
        <f t="shared" si="2"/>
        <v>0</v>
      </c>
      <c r="AE99" s="33">
        <f t="shared" si="3"/>
        <v>1365.3240000000001</v>
      </c>
      <c r="AF99" s="34">
        <f t="shared" si="4"/>
        <v>8.4962646141855025</v>
      </c>
      <c r="AG99" s="35">
        <f t="shared" si="5"/>
        <v>5.0099610288386591</v>
      </c>
      <c r="AH99" s="36" t="s">
        <v>88</v>
      </c>
      <c r="AI99" s="36">
        <f t="shared" si="6"/>
        <v>5</v>
      </c>
      <c r="AJ99" s="37">
        <f t="shared" si="7"/>
        <v>0</v>
      </c>
      <c r="AK99" s="38">
        <f t="shared" si="12"/>
        <v>0.44332334303066523</v>
      </c>
      <c r="AL99" s="25" t="s">
        <v>106</v>
      </c>
      <c r="AM99" s="39"/>
      <c r="AN99" s="39"/>
      <c r="AO99" s="3">
        <v>20</v>
      </c>
      <c r="AP99" s="40">
        <f t="shared" si="14"/>
        <v>20</v>
      </c>
      <c r="AQ99" s="40"/>
      <c r="AR99" s="40">
        <f t="shared" si="10"/>
        <v>0</v>
      </c>
      <c r="AS99" s="4" t="s">
        <v>509</v>
      </c>
      <c r="AT99" s="41">
        <f>VLOOKUP(I99,'Додаток 1 2023'!C:E,3,0)</f>
        <v>19283.34</v>
      </c>
      <c r="AU99" s="42">
        <f>IF($H99="неможливо визначити",VLOOKUP($G99,ВПО!$C:$H,3,0),VLOOKUP($H99,ВПО!$C:$H,3,0))</f>
        <v>436</v>
      </c>
      <c r="AV99" s="42">
        <f>IF($H99="неможливо визначити",VLOOKUP($G99,ВПО!$C:$H,4,0),VLOOKUP($H99,ВПО!$C:$H,4,0))</f>
        <v>389</v>
      </c>
      <c r="AW99" s="42">
        <f>IF($H99="неможливо визначити",VLOOKUP($G99,ВПО!$C:$H,5,0),VLOOKUP($H99,ВПО!$C:$H,5,0))</f>
        <v>3968</v>
      </c>
      <c r="AX99" s="42">
        <f>IF($H99="неможливо визначити",VLOOKUP($G99,ВПО!$C:$H,6,0),VLOOKUP($H99,ВПО!$C:$H,6,0))</f>
        <v>3964</v>
      </c>
      <c r="AY99" s="42">
        <f>IF($H99="неможливо визначити",VLOOKUP($G99,Демографія!$C:$I,5,0),VLOOKUP($H99,Демографія!$C:$I,5,0))</f>
        <v>7646</v>
      </c>
      <c r="AZ99" s="42">
        <f>IF($H99="неможливо визначити",VLOOKUP($G99,Демографія!$C:$I,6,0),VLOOKUP($H99,Демографія!$C:$I,6,0))</f>
        <v>7569</v>
      </c>
      <c r="BA99" s="42">
        <f>IF($H99="неможливо визначити",VLOOKUP($G99,Демографія!$C:$I,7,0),VLOOKUP($H99,Демографія!$C:$I,7,0))</f>
        <v>7424</v>
      </c>
      <c r="BB99" s="43" t="s">
        <v>93</v>
      </c>
      <c r="BC99" s="44" t="s">
        <v>94</v>
      </c>
      <c r="BD99" s="45" t="s">
        <v>613</v>
      </c>
      <c r="BE99" s="24"/>
      <c r="BF99" s="24"/>
      <c r="BG99" s="24"/>
      <c r="BH99" s="24"/>
      <c r="BI99" s="24"/>
    </row>
    <row r="100" spans="1:61" ht="15.75" customHeight="1" x14ac:dyDescent="0.2">
      <c r="A100" s="19">
        <v>95</v>
      </c>
      <c r="B100" s="20" t="s">
        <v>76</v>
      </c>
      <c r="C100" s="1" t="s">
        <v>614</v>
      </c>
      <c r="D100" s="1" t="s">
        <v>615</v>
      </c>
      <c r="E100" s="21" t="s">
        <v>79</v>
      </c>
      <c r="F100" s="22">
        <f>VLOOKUP($D100,КОАТТГ!$A:$E,3,0)</f>
        <v>4</v>
      </c>
      <c r="G100" s="22" t="str">
        <f>VLOOKUP($D100,КОАТТГ!$A:$E,2,0)</f>
        <v>UA63140130010025719</v>
      </c>
      <c r="H100" s="22" t="str">
        <f>IF(F100=3,G100,IF(F100&lt;3,"неможливо визначити",VLOOKUP(D100,КОАТТГ!A:E,5,0)))</f>
        <v>UA63140130000029212</v>
      </c>
      <c r="I100" s="22" t="str">
        <f>LEFT(VLOOKUP(H100,'Бюджетнів коди'!B:D,3,0),10)</f>
        <v>2050100000</v>
      </c>
      <c r="J100" s="1" t="s">
        <v>80</v>
      </c>
      <c r="K100" s="1" t="s">
        <v>81</v>
      </c>
      <c r="L100" s="1" t="s">
        <v>182</v>
      </c>
      <c r="M100" s="52" t="s">
        <v>183</v>
      </c>
      <c r="N100" s="1" t="s">
        <v>317</v>
      </c>
      <c r="O100" s="24" t="s">
        <v>318</v>
      </c>
      <c r="P100" s="24">
        <v>2023</v>
      </c>
      <c r="Q100" s="25" t="s">
        <v>87</v>
      </c>
      <c r="R100" s="26">
        <v>30900.42</v>
      </c>
      <c r="S100" s="26">
        <v>30900.42</v>
      </c>
      <c r="T100" s="27">
        <f t="shared" si="0"/>
        <v>2.1065344742886991E-2</v>
      </c>
      <c r="U100" s="26">
        <v>30900.42</v>
      </c>
      <c r="V100" s="26">
        <v>30249.491999999998</v>
      </c>
      <c r="W100" s="26">
        <v>650.928</v>
      </c>
      <c r="X100" s="2"/>
      <c r="Y100" s="26"/>
      <c r="Z100" s="28">
        <f t="shared" si="1"/>
        <v>63.917571509043249</v>
      </c>
      <c r="AA100" s="29">
        <f>VLOOKUP(AB100,'Рівень потреб'!F:G,2,0)</f>
        <v>50</v>
      </c>
      <c r="AB100" s="30" t="str">
        <f>VLOOKUP(AC100,'Рівень потреб'!E:F,2,0)</f>
        <v>A</v>
      </c>
      <c r="AC100" s="46">
        <v>1</v>
      </c>
      <c r="AD100" s="32">
        <f t="shared" si="2"/>
        <v>0</v>
      </c>
      <c r="AE100" s="33">
        <f t="shared" si="3"/>
        <v>1287.5174999999999</v>
      </c>
      <c r="AF100" s="34">
        <f t="shared" si="4"/>
        <v>8.4962646141855025</v>
      </c>
      <c r="AG100" s="35">
        <f t="shared" si="5"/>
        <v>5.0099610288386591</v>
      </c>
      <c r="AH100" s="36" t="s">
        <v>88</v>
      </c>
      <c r="AI100" s="36">
        <f t="shared" si="6"/>
        <v>5</v>
      </c>
      <c r="AJ100" s="37">
        <f t="shared" si="7"/>
        <v>0</v>
      </c>
      <c r="AK100" s="38">
        <f t="shared" si="12"/>
        <v>0.42130689485773981</v>
      </c>
      <c r="AL100" s="25" t="s">
        <v>106</v>
      </c>
      <c r="AM100" s="39"/>
      <c r="AN100" s="39"/>
      <c r="AO100" s="3">
        <v>24</v>
      </c>
      <c r="AP100" s="40">
        <f t="shared" si="14"/>
        <v>24</v>
      </c>
      <c r="AQ100" s="40"/>
      <c r="AR100" s="40">
        <f t="shared" si="10"/>
        <v>0</v>
      </c>
      <c r="AS100" s="4" t="s">
        <v>509</v>
      </c>
      <c r="AT100" s="41">
        <f>VLOOKUP(I100,'Додаток 1 2023'!C:E,3,0)</f>
        <v>19283.34</v>
      </c>
      <c r="AU100" s="42">
        <f>IF($H100="неможливо визначити",VLOOKUP($G100,ВПО!$C:$H,3,0),VLOOKUP($H100,ВПО!$C:$H,3,0))</f>
        <v>436</v>
      </c>
      <c r="AV100" s="42">
        <f>IF($H100="неможливо визначити",VLOOKUP($G100,ВПО!$C:$H,4,0),VLOOKUP($H100,ВПО!$C:$H,4,0))</f>
        <v>389</v>
      </c>
      <c r="AW100" s="42">
        <f>IF($H100="неможливо визначити",VLOOKUP($G100,ВПО!$C:$H,5,0),VLOOKUP($H100,ВПО!$C:$H,5,0))</f>
        <v>3968</v>
      </c>
      <c r="AX100" s="42">
        <f>IF($H100="неможливо визначити",VLOOKUP($G100,ВПО!$C:$H,6,0),VLOOKUP($H100,ВПО!$C:$H,6,0))</f>
        <v>3964</v>
      </c>
      <c r="AY100" s="42">
        <f>IF($H100="неможливо визначити",VLOOKUP($G100,Демографія!$C:$I,5,0),VLOOKUP($H100,Демографія!$C:$I,5,0))</f>
        <v>7646</v>
      </c>
      <c r="AZ100" s="42">
        <f>IF($H100="неможливо визначити",VLOOKUP($G100,Демографія!$C:$I,6,0),VLOOKUP($H100,Демографія!$C:$I,6,0))</f>
        <v>7569</v>
      </c>
      <c r="BA100" s="42">
        <f>IF($H100="неможливо визначити",VLOOKUP($G100,Демографія!$C:$I,7,0),VLOOKUP($H100,Демографія!$C:$I,7,0))</f>
        <v>7424</v>
      </c>
      <c r="BB100" s="43" t="s">
        <v>93</v>
      </c>
      <c r="BC100" s="44" t="s">
        <v>94</v>
      </c>
      <c r="BD100" s="45" t="s">
        <v>616</v>
      </c>
      <c r="BE100" s="24"/>
      <c r="BF100" s="24"/>
      <c r="BG100" s="24"/>
      <c r="BH100" s="24"/>
      <c r="BI100" s="24"/>
    </row>
    <row r="101" spans="1:61" ht="15.75" customHeight="1" x14ac:dyDescent="0.2">
      <c r="A101" s="19">
        <v>96</v>
      </c>
      <c r="B101" s="20" t="s">
        <v>76</v>
      </c>
      <c r="C101" s="1" t="s">
        <v>617</v>
      </c>
      <c r="D101" s="1" t="s">
        <v>618</v>
      </c>
      <c r="E101" s="62" t="s">
        <v>619</v>
      </c>
      <c r="F101" s="22">
        <f>VLOOKUP($D101,КОАТТГ!$A:$E,3,0)</f>
        <v>4</v>
      </c>
      <c r="G101" s="22" t="str">
        <f>VLOOKUP($D101,КОАТТГ!$A:$E,2,0)</f>
        <v>UA18060170110097560</v>
      </c>
      <c r="H101" s="22" t="str">
        <f>IF(F101=3,G101,IF(F101&lt;3,"неможливо визначити",VLOOKUP(D101,КОАТТГ!A:E,5,0)))</f>
        <v>UA18060170000069581</v>
      </c>
      <c r="I101" s="22" t="str">
        <f>LEFT(VLOOKUP(H101,'Бюджетнів коди'!B:D,3,0),10)</f>
        <v>0653800000</v>
      </c>
      <c r="J101" s="1" t="s">
        <v>132</v>
      </c>
      <c r="K101" s="1" t="s">
        <v>620</v>
      </c>
      <c r="L101" s="1" t="s">
        <v>621</v>
      </c>
      <c r="M101" s="1" t="s">
        <v>622</v>
      </c>
      <c r="N101" s="1" t="s">
        <v>623</v>
      </c>
      <c r="O101" s="24" t="s">
        <v>624</v>
      </c>
      <c r="P101" s="24" t="s">
        <v>162</v>
      </c>
      <c r="Q101" s="25" t="s">
        <v>87</v>
      </c>
      <c r="R101" s="26">
        <v>20901.648000000001</v>
      </c>
      <c r="S101" s="26">
        <v>20901.648000000001</v>
      </c>
      <c r="T101" s="27">
        <f t="shared" si="0"/>
        <v>0</v>
      </c>
      <c r="U101" s="26">
        <v>20901.648000000001</v>
      </c>
      <c r="V101" s="26">
        <v>20901.648000000001</v>
      </c>
      <c r="W101" s="26">
        <v>0</v>
      </c>
      <c r="X101" s="2"/>
      <c r="Y101" s="26"/>
      <c r="Z101" s="28">
        <f t="shared" si="1"/>
        <v>63.587289908634339</v>
      </c>
      <c r="AA101" s="29">
        <f>VLOOKUP(AB101,'Рівень потреб'!F:G,2,0)</f>
        <v>50</v>
      </c>
      <c r="AB101" s="30" t="str">
        <f>VLOOKUP(AC101,'Рівень потреб'!E:F,2,0)</f>
        <v>A</v>
      </c>
      <c r="AC101" s="31">
        <v>4</v>
      </c>
      <c r="AD101" s="32">
        <f t="shared" si="2"/>
        <v>0</v>
      </c>
      <c r="AE101" s="33">
        <f t="shared" si="3"/>
        <v>2612.7060000000001</v>
      </c>
      <c r="AF101" s="34">
        <f t="shared" si="4"/>
        <v>8.5872899086343395</v>
      </c>
      <c r="AG101" s="35">
        <f t="shared" si="5"/>
        <v>4.7672269103084304</v>
      </c>
      <c r="AH101" s="36" t="s">
        <v>88</v>
      </c>
      <c r="AI101" s="36">
        <f t="shared" si="6"/>
        <v>5</v>
      </c>
      <c r="AJ101" s="37">
        <f t="shared" si="7"/>
        <v>0</v>
      </c>
      <c r="AK101" s="38">
        <f t="shared" si="12"/>
        <v>0</v>
      </c>
      <c r="AL101" s="25" t="s">
        <v>106</v>
      </c>
      <c r="AM101" s="1"/>
      <c r="AN101" s="1"/>
      <c r="AO101" s="3">
        <v>8000</v>
      </c>
      <c r="AP101" s="40">
        <f t="shared" si="14"/>
        <v>8000</v>
      </c>
      <c r="AQ101" s="40">
        <v>120</v>
      </c>
      <c r="AR101" s="40">
        <f t="shared" si="10"/>
        <v>120</v>
      </c>
      <c r="AS101" s="4" t="s">
        <v>625</v>
      </c>
      <c r="AT101" s="41">
        <f>VLOOKUP(I101,'Додаток 1 2023'!C:E,3,0)</f>
        <v>168011.378</v>
      </c>
      <c r="AU101" s="42">
        <f>IF($H101="неможливо визначити",VLOOKUP($G101,ВПО!$C:$H,3,0),VLOOKUP($H101,ВПО!$C:$H,3,0))</f>
        <v>1372</v>
      </c>
      <c r="AV101" s="42">
        <f>IF($H101="неможливо визначити",VLOOKUP($G101,ВПО!$C:$H,4,0),VLOOKUP($H101,ВПО!$C:$H,4,0))</f>
        <v>1163</v>
      </c>
      <c r="AW101" s="42">
        <f>IF($H101="неможливо визначити",VLOOKUP($G101,ВПО!$C:$H,5,0),VLOOKUP($H101,ВПО!$C:$H,5,0))</f>
        <v>2296</v>
      </c>
      <c r="AX101" s="42">
        <f>IF($H101="неможливо визначити",VLOOKUP($G101,ВПО!$C:$H,6,0),VLOOKUP($H101,ВПО!$C:$H,6,0))</f>
        <v>2294</v>
      </c>
      <c r="AY101" s="42">
        <f>IF($H101="неможливо визначити",VLOOKUP($G101,Демографія!$C:$I,5,0),VLOOKUP($H101,Демографія!$C:$I,5,0))</f>
        <v>37653</v>
      </c>
      <c r="AZ101" s="42">
        <f>IF($H101="неможливо визначити",VLOOKUP($G101,Демографія!$C:$I,6,0),VLOOKUP($H101,Демографія!$C:$I,6,0))</f>
        <v>36995</v>
      </c>
      <c r="BA101" s="42">
        <f>IF($H101="неможливо визначити",VLOOKUP($G101,Демографія!$C:$I,7,0),VLOOKUP($H101,Демографія!$C:$I,7,0))</f>
        <v>36374</v>
      </c>
      <c r="BB101" s="47" t="s">
        <v>96</v>
      </c>
      <c r="BC101" s="24" t="s">
        <v>109</v>
      </c>
      <c r="BD101" s="24"/>
      <c r="BE101" s="24" t="s">
        <v>96</v>
      </c>
      <c r="BF101" s="24"/>
      <c r="BG101" s="24" t="s">
        <v>96</v>
      </c>
      <c r="BH101" s="24"/>
      <c r="BI101" s="24"/>
    </row>
    <row r="102" spans="1:61" ht="15.75" customHeight="1" x14ac:dyDescent="0.2">
      <c r="A102" s="19">
        <v>97</v>
      </c>
      <c r="B102" s="20" t="s">
        <v>76</v>
      </c>
      <c r="C102" s="1" t="s">
        <v>626</v>
      </c>
      <c r="D102" s="1" t="s">
        <v>627</v>
      </c>
      <c r="E102" s="63"/>
      <c r="F102" s="22">
        <f>VLOOKUP($D102,КОАТТГ!$A:$E,3,0)</f>
        <v>4</v>
      </c>
      <c r="G102" s="22" t="str">
        <f>VLOOKUP($D102,КОАТТГ!$A:$E,2,0)</f>
        <v>UA63120270010096107</v>
      </c>
      <c r="H102" s="22" t="str">
        <f>IF(F102=3,G102,IF(F102&lt;3,"неможливо визначити",VLOOKUP(D102,КОАТТГ!A:E,5,0)))</f>
        <v>UA63120270000028556</v>
      </c>
      <c r="I102" s="22" t="str">
        <f>LEFT(VLOOKUP(H102,'Бюджетнів коди'!B:D,3,0),10)</f>
        <v>2055400000</v>
      </c>
      <c r="J102" s="1" t="s">
        <v>80</v>
      </c>
      <c r="K102" s="1" t="s">
        <v>81</v>
      </c>
      <c r="L102" s="1" t="s">
        <v>628</v>
      </c>
      <c r="M102" s="52" t="s">
        <v>629</v>
      </c>
      <c r="N102" s="1" t="s">
        <v>630</v>
      </c>
      <c r="O102" s="24" t="s">
        <v>631</v>
      </c>
      <c r="P102" s="24" t="s">
        <v>86</v>
      </c>
      <c r="Q102" s="25" t="s">
        <v>87</v>
      </c>
      <c r="R102" s="26">
        <v>293934.07900000003</v>
      </c>
      <c r="S102" s="26">
        <v>293934.07900000003</v>
      </c>
      <c r="T102" s="27">
        <f t="shared" si="0"/>
        <v>0.05</v>
      </c>
      <c r="U102" s="26">
        <v>120000</v>
      </c>
      <c r="V102" s="26">
        <v>114000</v>
      </c>
      <c r="W102" s="26">
        <v>6000</v>
      </c>
      <c r="X102" s="2"/>
      <c r="Y102" s="26"/>
      <c r="Z102" s="28">
        <f t="shared" si="1"/>
        <v>63.323089335207698</v>
      </c>
      <c r="AA102" s="29">
        <f>VLOOKUP(AB102,'Рівень потреб'!F:G,2,0)</f>
        <v>50</v>
      </c>
      <c r="AB102" s="30" t="str">
        <f>VLOOKUP(AC102,'Рівень потреб'!E:F,2,0)</f>
        <v>A</v>
      </c>
      <c r="AC102" s="46">
        <v>1</v>
      </c>
      <c r="AD102" s="32">
        <f t="shared" si="2"/>
        <v>2</v>
      </c>
      <c r="AE102" s="33">
        <f t="shared" si="3"/>
        <v>468.79438437001602</v>
      </c>
      <c r="AF102" s="34">
        <f t="shared" si="4"/>
        <v>5.3230893352077011</v>
      </c>
      <c r="AG102" s="35">
        <f t="shared" si="5"/>
        <v>13.471761772779464</v>
      </c>
      <c r="AH102" s="36" t="s">
        <v>88</v>
      </c>
      <c r="AI102" s="36">
        <f t="shared" si="6"/>
        <v>5</v>
      </c>
      <c r="AJ102" s="37">
        <f t="shared" si="7"/>
        <v>0</v>
      </c>
      <c r="AK102" s="38">
        <f t="shared" si="12"/>
        <v>1</v>
      </c>
      <c r="AL102" s="25" t="s">
        <v>106</v>
      </c>
      <c r="AM102" s="39"/>
      <c r="AN102" s="39"/>
      <c r="AO102" s="3">
        <v>627</v>
      </c>
      <c r="AP102" s="40">
        <f t="shared" si="14"/>
        <v>627</v>
      </c>
      <c r="AQ102" s="40"/>
      <c r="AR102" s="40">
        <f t="shared" si="10"/>
        <v>0</v>
      </c>
      <c r="AS102" s="4" t="s">
        <v>632</v>
      </c>
      <c r="AT102" s="41">
        <f>VLOOKUP(I102,'Додаток 1 2023'!C:E,3,0)</f>
        <v>14173478.9</v>
      </c>
      <c r="AU102" s="42">
        <f>IF($H102="неможливо визначити",VLOOKUP($G102,ВПО!$C:$H,3,0),VLOOKUP($H102,ВПО!$C:$H,3,0))</f>
        <v>169399</v>
      </c>
      <c r="AV102" s="42">
        <f>IF($H102="неможливо визначити",VLOOKUP($G102,ВПО!$C:$H,4,0),VLOOKUP($H102,ВПО!$C:$H,4,0))</f>
        <v>99027</v>
      </c>
      <c r="AW102" s="42">
        <f>IF($H102="неможливо визначити",VLOOKUP($G102,ВПО!$C:$H,5,0),VLOOKUP($H102,ВПО!$C:$H,5,0))</f>
        <v>468244</v>
      </c>
      <c r="AX102" s="42">
        <f>IF($H102="неможливо визначити",VLOOKUP($G102,ВПО!$C:$H,6,0),VLOOKUP($H102,ВПО!$C:$H,6,0))</f>
        <v>468064</v>
      </c>
      <c r="AY102" s="42">
        <f>IF($H102="неможливо визначити",VLOOKUP($G102,Демографія!$C:$I,5,0),VLOOKUP($H102,Демографія!$C:$I,5,0))</f>
        <v>1443207</v>
      </c>
      <c r="AZ102" s="42">
        <f>IF($H102="неможливо визначити",VLOOKUP($G102,Демографія!$C:$I,6,0),VLOOKUP($H102,Демографія!$C:$I,6,0))</f>
        <v>1433886</v>
      </c>
      <c r="BA102" s="42">
        <f>IF($H102="неможливо визначити",VLOOKUP($G102,Демографія!$C:$I,7,0),VLOOKUP($H102,Демографія!$C:$I,7,0))</f>
        <v>1421125</v>
      </c>
      <c r="BB102" s="43" t="s">
        <v>93</v>
      </c>
      <c r="BC102" s="44" t="s">
        <v>94</v>
      </c>
      <c r="BD102" s="45" t="s">
        <v>633</v>
      </c>
      <c r="BE102" s="24"/>
      <c r="BF102" s="24"/>
      <c r="BG102" s="24" t="s">
        <v>96</v>
      </c>
      <c r="BH102" s="24"/>
      <c r="BI102" s="24"/>
    </row>
    <row r="103" spans="1:61" ht="15.75" customHeight="1" x14ac:dyDescent="0.2">
      <c r="A103" s="19">
        <v>98</v>
      </c>
      <c r="B103" s="20" t="s">
        <v>76</v>
      </c>
      <c r="C103" s="1" t="s">
        <v>634</v>
      </c>
      <c r="D103" s="1" t="s">
        <v>635</v>
      </c>
      <c r="E103" s="21" t="s">
        <v>79</v>
      </c>
      <c r="F103" s="22">
        <f>VLOOKUP($D103,КОАТТГ!$A:$E,3,0)</f>
        <v>4</v>
      </c>
      <c r="G103" s="22" t="str">
        <f>VLOOKUP($D103,КОАТТГ!$A:$E,2,0)</f>
        <v>UA32080190010023112</v>
      </c>
      <c r="H103" s="22" t="str">
        <f>IF(F103=3,G103,IF(F103&lt;3,"неможливо визначити",VLOOKUP(D103,КОАТТГ!A:E,5,0)))</f>
        <v>UA32080190000081428</v>
      </c>
      <c r="I103" s="22" t="str">
        <f>LEFT(VLOOKUP(H103,'Бюджетнів коди'!B:D,3,0),10)</f>
        <v>1055200000</v>
      </c>
      <c r="J103" s="1" t="s">
        <v>80</v>
      </c>
      <c r="K103" s="1" t="s">
        <v>81</v>
      </c>
      <c r="L103" s="1" t="s">
        <v>101</v>
      </c>
      <c r="M103" s="39" t="s">
        <v>102</v>
      </c>
      <c r="N103" s="1" t="s">
        <v>636</v>
      </c>
      <c r="O103" s="24" t="s">
        <v>637</v>
      </c>
      <c r="P103" s="24">
        <v>2023</v>
      </c>
      <c r="Q103" s="25" t="s">
        <v>87</v>
      </c>
      <c r="R103" s="26">
        <v>27034.883000000002</v>
      </c>
      <c r="S103" s="26">
        <v>27034.883000000002</v>
      </c>
      <c r="T103" s="27">
        <f t="shared" si="0"/>
        <v>0</v>
      </c>
      <c r="U103" s="26">
        <v>27034.883000000002</v>
      </c>
      <c r="V103" s="26">
        <v>27034.883000000002</v>
      </c>
      <c r="W103" s="26">
        <v>0</v>
      </c>
      <c r="X103" s="2"/>
      <c r="Y103" s="26"/>
      <c r="Z103" s="28">
        <f t="shared" si="1"/>
        <v>62.954260700389106</v>
      </c>
      <c r="AA103" s="29">
        <f>VLOOKUP(AB103,'Рівень потреб'!F:G,2,0)</f>
        <v>50</v>
      </c>
      <c r="AB103" s="30" t="str">
        <f>VLOOKUP(AC103,'Рівень потреб'!E:F,2,0)</f>
        <v>A</v>
      </c>
      <c r="AC103" s="31">
        <v>1</v>
      </c>
      <c r="AD103" s="32">
        <f t="shared" si="2"/>
        <v>2</v>
      </c>
      <c r="AE103" s="33">
        <f t="shared" si="3"/>
        <v>346.60106410256412</v>
      </c>
      <c r="AF103" s="34">
        <f t="shared" si="4"/>
        <v>5.9542607003891046</v>
      </c>
      <c r="AG103" s="35">
        <f t="shared" si="5"/>
        <v>11.78863813229572</v>
      </c>
      <c r="AH103" s="36" t="s">
        <v>88</v>
      </c>
      <c r="AI103" s="36">
        <f t="shared" si="6"/>
        <v>5</v>
      </c>
      <c r="AJ103" s="37">
        <f t="shared" si="7"/>
        <v>0</v>
      </c>
      <c r="AK103" s="38">
        <f t="shared" si="12"/>
        <v>0</v>
      </c>
      <c r="AL103" s="25" t="s">
        <v>89</v>
      </c>
      <c r="AM103" s="39"/>
      <c r="AN103" s="1"/>
      <c r="AO103" s="3">
        <v>78</v>
      </c>
      <c r="AP103" s="40">
        <f t="shared" si="14"/>
        <v>78</v>
      </c>
      <c r="AQ103" s="40"/>
      <c r="AR103" s="40">
        <f t="shared" si="10"/>
        <v>0</v>
      </c>
      <c r="AS103" s="4" t="s">
        <v>638</v>
      </c>
      <c r="AT103" s="41">
        <f>VLOOKUP(I103,'Додаток 1 2023'!C:E,3,0)</f>
        <v>242374.39999999999</v>
      </c>
      <c r="AU103" s="42">
        <f>IF($H103="неможливо визначити",VLOOKUP($G103,ВПО!$C:$H,3,0),VLOOKUP($H103,ВПО!$C:$H,3,0))</f>
        <v>3697</v>
      </c>
      <c r="AV103" s="42">
        <f>IF($H103="неможливо визначити",VLOOKUP($G103,ВПО!$C:$H,4,0),VLOOKUP($H103,ВПО!$C:$H,4,0))</f>
        <v>3244</v>
      </c>
      <c r="AW103" s="42">
        <f>IF($H103="неможливо визначити",VLOOKUP($G103,ВПО!$C:$H,5,0),VLOOKUP($H103,ВПО!$C:$H,5,0))</f>
        <v>10885</v>
      </c>
      <c r="AX103" s="42">
        <f>IF($H103="неможливо визначити",VLOOKUP($G103,ВПО!$C:$H,6,0),VLOOKUP($H103,ВПО!$C:$H,6,0))</f>
        <v>10873</v>
      </c>
      <c r="AY103" s="42">
        <f>IF($H103="неможливо визначити",VLOOKUP($G103,Демографія!$C:$I,5,0),VLOOKUP($H103,Демографія!$C:$I,5,0))</f>
        <v>27745</v>
      </c>
      <c r="AZ103" s="42">
        <f>IF($H103="неможливо визначити",VLOOKUP($G103,Демографія!$C:$I,6,0),VLOOKUP($H103,Демографія!$C:$I,6,0))</f>
        <v>27352</v>
      </c>
      <c r="BA103" s="42">
        <f>IF($H103="неможливо визначити",VLOOKUP($G103,Демографія!$C:$I,7,0),VLOOKUP($H103,Демографія!$C:$I,7,0))</f>
        <v>28189</v>
      </c>
      <c r="BB103" s="43" t="s">
        <v>93</v>
      </c>
      <c r="BC103" s="44" t="s">
        <v>94</v>
      </c>
      <c r="BD103" s="24" t="s">
        <v>639</v>
      </c>
      <c r="BE103" s="24" t="s">
        <v>96</v>
      </c>
      <c r="BF103" s="24" t="s">
        <v>96</v>
      </c>
      <c r="BG103" s="24" t="s">
        <v>96</v>
      </c>
      <c r="BH103" s="24" t="s">
        <v>96</v>
      </c>
      <c r="BI103" s="24"/>
    </row>
    <row r="104" spans="1:61" ht="15.75" customHeight="1" x14ac:dyDescent="0.2">
      <c r="A104" s="19">
        <v>99</v>
      </c>
      <c r="B104" s="20" t="s">
        <v>76</v>
      </c>
      <c r="C104" s="1" t="s">
        <v>640</v>
      </c>
      <c r="D104" s="1" t="s">
        <v>641</v>
      </c>
      <c r="E104" s="21" t="s">
        <v>79</v>
      </c>
      <c r="F104" s="22">
        <f>VLOOKUP($D104,КОАТТГ!$A:$E,3,0)</f>
        <v>4</v>
      </c>
      <c r="G104" s="22" t="str">
        <f>VLOOKUP($D104,КОАТТГ!$A:$E,2,0)</f>
        <v>UA32080070010087821</v>
      </c>
      <c r="H104" s="22" t="str">
        <f>IF(F104=3,G104,IF(F104&lt;3,"неможливо визначити",VLOOKUP(D104,КОАТТГ!A:E,5,0)))</f>
        <v>UA32080070000050759</v>
      </c>
      <c r="I104" s="22" t="str">
        <f>LEFT(VLOOKUP(H104,'Бюджетнів коди'!B:D,3,0),10)</f>
        <v>1051500000</v>
      </c>
      <c r="J104" s="1" t="s">
        <v>80</v>
      </c>
      <c r="K104" s="1" t="s">
        <v>81</v>
      </c>
      <c r="L104" s="1" t="s">
        <v>381</v>
      </c>
      <c r="M104" s="39" t="s">
        <v>102</v>
      </c>
      <c r="N104" s="1" t="s">
        <v>374</v>
      </c>
      <c r="O104" s="24" t="s">
        <v>375</v>
      </c>
      <c r="P104" s="24">
        <v>2023</v>
      </c>
      <c r="Q104" s="25" t="s">
        <v>87</v>
      </c>
      <c r="R104" s="26">
        <v>15197.853999999999</v>
      </c>
      <c r="S104" s="26">
        <v>15197.853999999999</v>
      </c>
      <c r="T104" s="27">
        <f t="shared" si="0"/>
        <v>0</v>
      </c>
      <c r="U104" s="26">
        <v>15197.853999999999</v>
      </c>
      <c r="V104" s="26">
        <v>15197.853999999999</v>
      </c>
      <c r="W104" s="26">
        <v>0</v>
      </c>
      <c r="X104" s="2"/>
      <c r="Y104" s="26"/>
      <c r="Z104" s="28">
        <f t="shared" si="1"/>
        <v>62.832356729861544</v>
      </c>
      <c r="AA104" s="29">
        <f>VLOOKUP(AB104,'Рівень потреб'!F:G,2,0)</f>
        <v>50</v>
      </c>
      <c r="AB104" s="30" t="str">
        <f>VLOOKUP(AC104,'Рівень потреб'!E:F,2,0)</f>
        <v>A</v>
      </c>
      <c r="AC104" s="46">
        <v>1</v>
      </c>
      <c r="AD104" s="32">
        <f t="shared" si="2"/>
        <v>2</v>
      </c>
      <c r="AE104" s="33">
        <f t="shared" si="3"/>
        <v>253.29756666666665</v>
      </c>
      <c r="AF104" s="34">
        <f t="shared" si="4"/>
        <v>5.832356729861548</v>
      </c>
      <c r="AG104" s="35">
        <f t="shared" si="5"/>
        <v>12.113715387035873</v>
      </c>
      <c r="AH104" s="36" t="s">
        <v>88</v>
      </c>
      <c r="AI104" s="36">
        <f t="shared" si="6"/>
        <v>5</v>
      </c>
      <c r="AJ104" s="37">
        <f t="shared" si="7"/>
        <v>0</v>
      </c>
      <c r="AK104" s="38">
        <f t="shared" si="12"/>
        <v>0</v>
      </c>
      <c r="AL104" s="25" t="s">
        <v>89</v>
      </c>
      <c r="AM104" s="1"/>
      <c r="AN104" s="1"/>
      <c r="AO104" s="3">
        <v>60</v>
      </c>
      <c r="AP104" s="40">
        <f t="shared" si="14"/>
        <v>60</v>
      </c>
      <c r="AQ104" s="40">
        <v>8</v>
      </c>
      <c r="AR104" s="40">
        <f t="shared" si="10"/>
        <v>8</v>
      </c>
      <c r="AS104" s="4">
        <v>24</v>
      </c>
      <c r="AT104" s="41">
        <f>VLOOKUP(I104,'Додаток 1 2023'!C:E,3,0)</f>
        <v>538963.42500000005</v>
      </c>
      <c r="AU104" s="42">
        <f>IF($H104="неможливо визначити",VLOOKUP($G104,ВПО!$C:$H,3,0),VLOOKUP($H104,ВПО!$C:$H,3,0))</f>
        <v>9151</v>
      </c>
      <c r="AV104" s="42">
        <f>IF($H104="неможливо визначити",VLOOKUP($G104,ВПО!$C:$H,4,0),VLOOKUP($H104,ВПО!$C:$H,4,0))</f>
        <v>5518</v>
      </c>
      <c r="AW104" s="42">
        <f>IF($H104="неможливо визначити",VLOOKUP($G104,ВПО!$C:$H,5,0),VLOOKUP($H104,ВПО!$C:$H,5,0))</f>
        <v>19338</v>
      </c>
      <c r="AX104" s="42">
        <f>IF($H104="неможливо визначити",VLOOKUP($G104,ВПО!$C:$H,6,0),VLOOKUP($H104,ВПО!$C:$H,6,0))</f>
        <v>19312</v>
      </c>
      <c r="AY104" s="42">
        <f>IF($H104="неможливо визначити",VLOOKUP($G104,Демографія!$C:$I,5,0),VLOOKUP($H104,Демографія!$C:$I,5,0))</f>
        <v>56196</v>
      </c>
      <c r="AZ104" s="42">
        <f>IF($H104="неможливо визначити",VLOOKUP($G104,Демографія!$C:$I,6,0),VLOOKUP($H104,Демографія!$C:$I,6,0))</f>
        <v>57163</v>
      </c>
      <c r="BA104" s="42">
        <f>IF($H104="неможливо визначити",VLOOKUP($G104,Демографія!$C:$I,7,0),VLOOKUP($H104,Демографія!$C:$I,7,0))</f>
        <v>58286</v>
      </c>
      <c r="BB104" s="47" t="s">
        <v>93</v>
      </c>
      <c r="BC104" s="44" t="s">
        <v>94</v>
      </c>
      <c r="BD104" s="24" t="s">
        <v>642</v>
      </c>
      <c r="BE104" s="24" t="s">
        <v>96</v>
      </c>
      <c r="BF104" s="24" t="s">
        <v>96</v>
      </c>
      <c r="BG104" s="24" t="s">
        <v>96</v>
      </c>
      <c r="BH104" s="24" t="s">
        <v>96</v>
      </c>
      <c r="BI104" s="24"/>
    </row>
    <row r="105" spans="1:61" ht="15.75" customHeight="1" x14ac:dyDescent="0.2">
      <c r="A105" s="19">
        <v>100</v>
      </c>
      <c r="B105" s="20" t="s">
        <v>76</v>
      </c>
      <c r="C105" s="1" t="s">
        <v>643</v>
      </c>
      <c r="D105" s="1" t="s">
        <v>644</v>
      </c>
      <c r="E105" s="21" t="s">
        <v>79</v>
      </c>
      <c r="F105" s="22">
        <f>VLOOKUP($D105,КОАТТГ!$A:$E,3,0)</f>
        <v>4</v>
      </c>
      <c r="G105" s="22" t="str">
        <f>VLOOKUP($D105,КОАТТГ!$A:$E,2,0)</f>
        <v>UA59040110010017443</v>
      </c>
      <c r="H105" s="22" t="str">
        <f>IF(F105=3,G105,IF(F105&lt;3,"неможливо визначити",VLOOKUP(D105,КОАТТГ!A:E,5,0)))</f>
        <v>UA59040110000026694</v>
      </c>
      <c r="I105" s="22" t="str">
        <f>LEFT(VLOOKUP(H105,'Бюджетнів коди'!B:D,3,0),10)</f>
        <v>1853700000</v>
      </c>
      <c r="J105" s="1" t="s">
        <v>275</v>
      </c>
      <c r="K105" s="1" t="s">
        <v>471</v>
      </c>
      <c r="L105" s="1" t="s">
        <v>645</v>
      </c>
      <c r="M105" s="52" t="s">
        <v>646</v>
      </c>
      <c r="N105" s="1" t="s">
        <v>647</v>
      </c>
      <c r="O105" s="24" t="s">
        <v>648</v>
      </c>
      <c r="P105" s="24">
        <v>2023</v>
      </c>
      <c r="Q105" s="25" t="s">
        <v>87</v>
      </c>
      <c r="R105" s="26">
        <v>149959.06899999999</v>
      </c>
      <c r="S105" s="26">
        <v>149959.06899999999</v>
      </c>
      <c r="T105" s="27">
        <f t="shared" si="0"/>
        <v>4.0010917912540522E-2</v>
      </c>
      <c r="U105" s="26">
        <v>293918.13799999998</v>
      </c>
      <c r="V105" s="26">
        <v>143959.06899999999</v>
      </c>
      <c r="W105" s="26">
        <v>6000</v>
      </c>
      <c r="X105" s="2"/>
      <c r="Y105" s="26"/>
      <c r="Z105" s="28">
        <f t="shared" si="1"/>
        <v>62.774240299277047</v>
      </c>
      <c r="AA105" s="29">
        <f>VLOOKUP(AB105,'Рівень потреб'!F:G,2,0)</f>
        <v>50</v>
      </c>
      <c r="AB105" s="30" t="str">
        <f>VLOOKUP(AC105,'Рівень потреб'!E:F,2,0)</f>
        <v>A</v>
      </c>
      <c r="AC105" s="46">
        <v>2</v>
      </c>
      <c r="AD105" s="32">
        <f t="shared" si="2"/>
        <v>0</v>
      </c>
      <c r="AE105" s="33">
        <f t="shared" si="3"/>
        <v>17481.821986477033</v>
      </c>
      <c r="AF105" s="34">
        <f t="shared" si="4"/>
        <v>6.974021941026237</v>
      </c>
      <c r="AG105" s="35">
        <f t="shared" si="5"/>
        <v>9.0692748239300354</v>
      </c>
      <c r="AH105" s="36" t="s">
        <v>88</v>
      </c>
      <c r="AI105" s="36">
        <f t="shared" si="6"/>
        <v>5</v>
      </c>
      <c r="AJ105" s="37">
        <f t="shared" si="7"/>
        <v>0</v>
      </c>
      <c r="AK105" s="38">
        <f t="shared" si="12"/>
        <v>0.80021835825081045</v>
      </c>
      <c r="AL105" s="25" t="s">
        <v>106</v>
      </c>
      <c r="AM105" s="39"/>
      <c r="AN105" s="39"/>
      <c r="AO105" s="3">
        <v>8578</v>
      </c>
      <c r="AP105" s="40">
        <f t="shared" si="14"/>
        <v>8578</v>
      </c>
      <c r="AQ105" s="40"/>
      <c r="AR105" s="40">
        <f t="shared" si="10"/>
        <v>0</v>
      </c>
      <c r="AS105" s="4" t="s">
        <v>649</v>
      </c>
      <c r="AT105" s="41">
        <f>VLOOKUP(I105,'Додаток 1 2023'!C:E,3,0)</f>
        <v>351552.3</v>
      </c>
      <c r="AU105" s="42">
        <f>IF($H105="неможливо визначити",VLOOKUP($G105,ВПО!$C:$H,3,0),VLOOKUP($H105,ВПО!$C:$H,3,0))</f>
        <v>2163</v>
      </c>
      <c r="AV105" s="42">
        <f>IF($H105="неможливо визначити",VLOOKUP($G105,ВПО!$C:$H,4,0),VLOOKUP($H105,ВПО!$C:$H,4,0))</f>
        <v>1728</v>
      </c>
      <c r="AW105" s="42">
        <f>IF($H105="неможливо визначити",VLOOKUP($G105,ВПО!$C:$H,5,0),VLOOKUP($H105,ВПО!$C:$H,5,0))</f>
        <v>10616</v>
      </c>
      <c r="AX105" s="42">
        <f>IF($H105="неможливо визначити",VLOOKUP($G105,ВПО!$C:$H,6,0),VLOOKUP($H105,ВПО!$C:$H,6,0))</f>
        <v>10607</v>
      </c>
      <c r="AY105" s="42">
        <f>IF($H105="неможливо визначити",VLOOKUP($G105,Демографія!$C:$I,5,0),VLOOKUP($H105,Демографія!$C:$I,5,0))</f>
        <v>48627</v>
      </c>
      <c r="AZ105" s="42">
        <f>IF($H105="неможливо визначити",VLOOKUP($G105,Демографія!$C:$I,6,0),VLOOKUP($H105,Демографія!$C:$I,6,0))</f>
        <v>48221</v>
      </c>
      <c r="BA105" s="42">
        <f>IF($H105="неможливо визначити",VLOOKUP($G105,Демографія!$C:$I,7,0),VLOOKUP($H105,Демографія!$C:$I,7,0))</f>
        <v>47642</v>
      </c>
      <c r="BB105" s="43" t="s">
        <v>93</v>
      </c>
      <c r="BC105" s="44" t="s">
        <v>283</v>
      </c>
      <c r="BD105" s="45" t="s">
        <v>650</v>
      </c>
      <c r="BE105" s="24" t="s">
        <v>96</v>
      </c>
      <c r="BF105" s="24"/>
      <c r="BG105" s="24"/>
      <c r="BH105" s="24"/>
      <c r="BI105" s="24"/>
    </row>
    <row r="106" spans="1:61" ht="15.75" customHeight="1" x14ac:dyDescent="0.2">
      <c r="A106" s="19">
        <v>101</v>
      </c>
      <c r="B106" s="20" t="s">
        <v>76</v>
      </c>
      <c r="C106" s="1" t="s">
        <v>651</v>
      </c>
      <c r="D106" s="1" t="s">
        <v>592</v>
      </c>
      <c r="E106" s="21" t="s">
        <v>79</v>
      </c>
      <c r="F106" s="22">
        <f>VLOOKUP($D106,КОАТТГ!$A:$E,3,0)</f>
        <v>4</v>
      </c>
      <c r="G106" s="22" t="str">
        <f>VLOOKUP($D106,КОАТТГ!$A:$E,2,0)</f>
        <v>UA53020110010031694</v>
      </c>
      <c r="H106" s="22" t="str">
        <f>IF(F106=3,G106,IF(F106&lt;3,"неможливо визначити",VLOOKUP(D106,КОАТТГ!A:E,5,0)))</f>
        <v>UA53020110000092487</v>
      </c>
      <c r="I106" s="22" t="str">
        <f>LEFT(VLOOKUP(H106,'Бюджетнів коди'!B:D,3,0),10)</f>
        <v>1656400000</v>
      </c>
      <c r="J106" s="1" t="s">
        <v>275</v>
      </c>
      <c r="K106" s="1" t="s">
        <v>471</v>
      </c>
      <c r="L106" s="1" t="s">
        <v>472</v>
      </c>
      <c r="M106" s="52" t="s">
        <v>473</v>
      </c>
      <c r="N106" s="1" t="s">
        <v>474</v>
      </c>
      <c r="O106" s="24" t="s">
        <v>593</v>
      </c>
      <c r="P106" s="24">
        <v>2023</v>
      </c>
      <c r="Q106" s="25" t="s">
        <v>87</v>
      </c>
      <c r="R106" s="26">
        <v>76456.634000000005</v>
      </c>
      <c r="S106" s="26">
        <v>76456.634000000005</v>
      </c>
      <c r="T106" s="27">
        <f t="shared" si="0"/>
        <v>0.27409830780674965</v>
      </c>
      <c r="U106" s="26">
        <v>76456.634000000005</v>
      </c>
      <c r="V106" s="26">
        <v>55500</v>
      </c>
      <c r="W106" s="26">
        <v>15956.634</v>
      </c>
      <c r="X106" s="2" t="s">
        <v>476</v>
      </c>
      <c r="Y106" s="26">
        <v>5000</v>
      </c>
      <c r="Z106" s="28">
        <f t="shared" si="1"/>
        <v>62.352889839582325</v>
      </c>
      <c r="AA106" s="29">
        <f>VLOOKUP(AB106,'Рівень потреб'!F:G,2,0)</f>
        <v>50</v>
      </c>
      <c r="AB106" s="30" t="str">
        <f>VLOOKUP(AC106,'Рівень потреб'!E:F,2,0)</f>
        <v>A</v>
      </c>
      <c r="AC106" s="46">
        <v>3</v>
      </c>
      <c r="AD106" s="32">
        <f t="shared" si="2"/>
        <v>1</v>
      </c>
      <c r="AE106" s="33">
        <f t="shared" si="3"/>
        <v>675.40599464669037</v>
      </c>
      <c r="AF106" s="34">
        <f t="shared" si="4"/>
        <v>5.8709236834473266</v>
      </c>
      <c r="AG106" s="35">
        <f t="shared" si="5"/>
        <v>12.010870177473796</v>
      </c>
      <c r="AH106" s="36" t="s">
        <v>137</v>
      </c>
      <c r="AI106" s="36">
        <f t="shared" si="6"/>
        <v>0</v>
      </c>
      <c r="AJ106" s="37">
        <f t="shared" si="7"/>
        <v>0</v>
      </c>
      <c r="AK106" s="38">
        <f t="shared" si="12"/>
        <v>5.4819661561349928</v>
      </c>
      <c r="AL106" s="25" t="s">
        <v>477</v>
      </c>
      <c r="AM106" s="39"/>
      <c r="AN106" s="1"/>
      <c r="AO106" s="3" t="s">
        <v>594</v>
      </c>
      <c r="AP106" s="40">
        <v>113201</v>
      </c>
      <c r="AQ106" s="40"/>
      <c r="AR106" s="40">
        <f t="shared" si="10"/>
        <v>0</v>
      </c>
      <c r="AS106" s="4" t="s">
        <v>595</v>
      </c>
      <c r="AT106" s="41">
        <f>VLOOKUP(I106,'Додаток 1 2023'!C:E,3,0)</f>
        <v>2981842.6519999998</v>
      </c>
      <c r="AU106" s="42">
        <f>IF($H106="неможливо визначити",VLOOKUP($G106,ВПО!$C:$H,3,0),VLOOKUP($H106,ВПО!$C:$H,3,0))</f>
        <v>33314</v>
      </c>
      <c r="AV106" s="42">
        <f>IF($H106="неможливо визначити",VLOOKUP($G106,ВПО!$C:$H,4,0),VLOOKUP($H106,ВПО!$C:$H,4,0))</f>
        <v>30405</v>
      </c>
      <c r="AW106" s="42">
        <f>IF($H106="неможливо визначити",VLOOKUP($G106,ВПО!$C:$H,5,0),VLOOKUP($H106,ВПО!$C:$H,5,0))</f>
        <v>280</v>
      </c>
      <c r="AX106" s="42">
        <f>IF($H106="неможливо визначити",VLOOKUP($G106,ВПО!$C:$H,6,0),VLOOKUP($H106,ВПО!$C:$H,6,0))</f>
        <v>275</v>
      </c>
      <c r="AY106" s="42">
        <f>IF($H106="неможливо визначити",VLOOKUP($G106,Демографія!$C:$I,5,0),VLOOKUP($H106,Демографія!$C:$I,5,0))</f>
        <v>221970</v>
      </c>
      <c r="AZ106" s="42">
        <f>IF($H106="неможливо визначити",VLOOKUP($G106,Демографія!$C:$I,6,0),VLOOKUP($H106,Демографія!$C:$I,6,0))</f>
        <v>220619</v>
      </c>
      <c r="BA106" s="42">
        <f>IF($H106="неможливо визначити",VLOOKUP($G106,Демографія!$C:$I,7,0),VLOOKUP($H106,Демографія!$C:$I,7,0))</f>
        <v>218132</v>
      </c>
      <c r="BB106" s="43" t="s">
        <v>93</v>
      </c>
      <c r="BC106" s="44" t="s">
        <v>283</v>
      </c>
      <c r="BD106" s="45" t="s">
        <v>596</v>
      </c>
      <c r="BE106" s="24" t="s">
        <v>96</v>
      </c>
      <c r="BF106" s="45"/>
      <c r="BG106" s="24" t="s">
        <v>96</v>
      </c>
      <c r="BH106" s="45"/>
      <c r="BI106" s="45" t="s">
        <v>480</v>
      </c>
    </row>
    <row r="107" spans="1:61" ht="15.75" customHeight="1" x14ac:dyDescent="0.2">
      <c r="A107" s="19">
        <v>102</v>
      </c>
      <c r="B107" s="20" t="s">
        <v>76</v>
      </c>
      <c r="C107" s="1" t="s">
        <v>652</v>
      </c>
      <c r="D107" s="1" t="s">
        <v>653</v>
      </c>
      <c r="E107" s="63"/>
      <c r="F107" s="22">
        <f>VLOOKUP($D107,КОАТТГ!$A:$E,3,0)</f>
        <v>4</v>
      </c>
      <c r="G107" s="22" t="str">
        <f>VLOOKUP($D107,КОАТТГ!$A:$E,2,0)</f>
        <v>UA63120270010096107</v>
      </c>
      <c r="H107" s="22" t="str">
        <f>IF(F107=3,G107,IF(F107&lt;3,"неможливо визначити",VLOOKUP(D107,КОАТТГ!A:E,5,0)))</f>
        <v>UA63120270000028556</v>
      </c>
      <c r="I107" s="22" t="str">
        <f>LEFT(VLOOKUP(H107,'Бюджетнів коди'!B:D,3,0),10)</f>
        <v>2055400000</v>
      </c>
      <c r="J107" s="1" t="s">
        <v>80</v>
      </c>
      <c r="K107" s="1" t="s">
        <v>81</v>
      </c>
      <c r="L107" s="1" t="s">
        <v>628</v>
      </c>
      <c r="M107" s="52" t="s">
        <v>629</v>
      </c>
      <c r="N107" s="1" t="s">
        <v>630</v>
      </c>
      <c r="O107" s="24" t="s">
        <v>631</v>
      </c>
      <c r="P107" s="24" t="s">
        <v>86</v>
      </c>
      <c r="Q107" s="25" t="s">
        <v>87</v>
      </c>
      <c r="R107" s="26">
        <v>188830.25899999999</v>
      </c>
      <c r="S107" s="26">
        <v>188830.25899999999</v>
      </c>
      <c r="T107" s="27">
        <f t="shared" si="0"/>
        <v>0.05</v>
      </c>
      <c r="U107" s="26">
        <v>100000</v>
      </c>
      <c r="V107" s="26">
        <v>95000</v>
      </c>
      <c r="W107" s="26">
        <v>5000</v>
      </c>
      <c r="X107" s="2"/>
      <c r="Y107" s="26"/>
      <c r="Z107" s="28">
        <f t="shared" si="1"/>
        <v>62.323089335207698</v>
      </c>
      <c r="AA107" s="29">
        <f>VLOOKUP(AB107,'Рівень потреб'!F:G,2,0)</f>
        <v>50</v>
      </c>
      <c r="AB107" s="30" t="str">
        <f>VLOOKUP(AC107,'Рівень потреб'!E:F,2,0)</f>
        <v>A</v>
      </c>
      <c r="AC107" s="46">
        <v>1</v>
      </c>
      <c r="AD107" s="32">
        <f t="shared" si="2"/>
        <v>1</v>
      </c>
      <c r="AE107" s="33">
        <f t="shared" si="3"/>
        <v>595.67905047318607</v>
      </c>
      <c r="AF107" s="34">
        <f t="shared" si="4"/>
        <v>5.3230893352077011</v>
      </c>
      <c r="AG107" s="35">
        <f t="shared" si="5"/>
        <v>13.471761772779464</v>
      </c>
      <c r="AH107" s="36" t="s">
        <v>88</v>
      </c>
      <c r="AI107" s="36">
        <f t="shared" si="6"/>
        <v>5</v>
      </c>
      <c r="AJ107" s="37">
        <f t="shared" si="7"/>
        <v>0</v>
      </c>
      <c r="AK107" s="38">
        <f t="shared" si="12"/>
        <v>1</v>
      </c>
      <c r="AL107" s="25" t="s">
        <v>106</v>
      </c>
      <c r="AM107" s="39"/>
      <c r="AN107" s="39"/>
      <c r="AO107" s="3">
        <v>317</v>
      </c>
      <c r="AP107" s="40">
        <f t="shared" ref="AP107:AP112" si="15">AO107</f>
        <v>317</v>
      </c>
      <c r="AQ107" s="40"/>
      <c r="AR107" s="40">
        <f t="shared" si="10"/>
        <v>0</v>
      </c>
      <c r="AS107" s="4" t="s">
        <v>654</v>
      </c>
      <c r="AT107" s="41">
        <f>VLOOKUP(I107,'Додаток 1 2023'!C:E,3,0)</f>
        <v>14173478.9</v>
      </c>
      <c r="AU107" s="42">
        <f>IF($H107="неможливо визначити",VLOOKUP($G107,ВПО!$C:$H,3,0),VLOOKUP($H107,ВПО!$C:$H,3,0))</f>
        <v>169399</v>
      </c>
      <c r="AV107" s="42">
        <f>IF($H107="неможливо визначити",VLOOKUP($G107,ВПО!$C:$H,4,0),VLOOKUP($H107,ВПО!$C:$H,4,0))</f>
        <v>99027</v>
      </c>
      <c r="AW107" s="42">
        <f>IF($H107="неможливо визначити",VLOOKUP($G107,ВПО!$C:$H,5,0),VLOOKUP($H107,ВПО!$C:$H,5,0))</f>
        <v>468244</v>
      </c>
      <c r="AX107" s="42">
        <f>IF($H107="неможливо визначити",VLOOKUP($G107,ВПО!$C:$H,6,0),VLOOKUP($H107,ВПО!$C:$H,6,0))</f>
        <v>468064</v>
      </c>
      <c r="AY107" s="42">
        <f>IF($H107="неможливо визначити",VLOOKUP($G107,Демографія!$C:$I,5,0),VLOOKUP($H107,Демографія!$C:$I,5,0))</f>
        <v>1443207</v>
      </c>
      <c r="AZ107" s="42">
        <f>IF($H107="неможливо визначити",VLOOKUP($G107,Демографія!$C:$I,6,0),VLOOKUP($H107,Демографія!$C:$I,6,0))</f>
        <v>1433886</v>
      </c>
      <c r="BA107" s="42">
        <f>IF($H107="неможливо визначити",VLOOKUP($G107,Демографія!$C:$I,7,0),VLOOKUP($H107,Демографія!$C:$I,7,0))</f>
        <v>1421125</v>
      </c>
      <c r="BB107" s="43" t="s">
        <v>93</v>
      </c>
      <c r="BC107" s="44" t="s">
        <v>94</v>
      </c>
      <c r="BD107" s="45" t="s">
        <v>655</v>
      </c>
      <c r="BE107" s="24"/>
      <c r="BF107" s="24"/>
      <c r="BG107" s="24" t="s">
        <v>96</v>
      </c>
      <c r="BH107" s="24"/>
      <c r="BI107" s="24"/>
    </row>
    <row r="108" spans="1:61" ht="15.75" customHeight="1" x14ac:dyDescent="0.2">
      <c r="A108" s="19">
        <v>103</v>
      </c>
      <c r="B108" s="20" t="s">
        <v>76</v>
      </c>
      <c r="C108" s="1" t="s">
        <v>656</v>
      </c>
      <c r="D108" s="1" t="s">
        <v>657</v>
      </c>
      <c r="E108" s="21"/>
      <c r="F108" s="22">
        <f>VLOOKUP($D108,КОАТТГ!$A:$E,3,0)</f>
        <v>4</v>
      </c>
      <c r="G108" s="22" t="str">
        <f>VLOOKUP($D108,КОАТТГ!$A:$E,2,0)</f>
        <v>UA63120270010096107</v>
      </c>
      <c r="H108" s="22" t="str">
        <f>IF(F108=3,G108,IF(F108&lt;3,"неможливо визначити",VLOOKUP(D108,КОАТТГ!A:E,5,0)))</f>
        <v>UA63120270000028556</v>
      </c>
      <c r="I108" s="22" t="str">
        <f>LEFT(VLOOKUP(H108,'Бюджетнів коди'!B:D,3,0),10)</f>
        <v>2055400000</v>
      </c>
      <c r="J108" s="1" t="s">
        <v>275</v>
      </c>
      <c r="K108" s="1" t="s">
        <v>471</v>
      </c>
      <c r="L108" s="1" t="s">
        <v>628</v>
      </c>
      <c r="M108" s="52" t="s">
        <v>629</v>
      </c>
      <c r="N108" s="1" t="s">
        <v>630</v>
      </c>
      <c r="O108" s="24" t="s">
        <v>631</v>
      </c>
      <c r="P108" s="24" t="s">
        <v>487</v>
      </c>
      <c r="Q108" s="25" t="s">
        <v>146</v>
      </c>
      <c r="R108" s="26">
        <v>351765.614</v>
      </c>
      <c r="S108" s="26">
        <v>351765.614</v>
      </c>
      <c r="T108" s="27">
        <f t="shared" si="0"/>
        <v>0.05</v>
      </c>
      <c r="U108" s="26">
        <v>70353.122799999997</v>
      </c>
      <c r="V108" s="26">
        <v>66835.466659999991</v>
      </c>
      <c r="W108" s="26">
        <v>3517.6561400000001</v>
      </c>
      <c r="X108" s="2"/>
      <c r="Y108" s="26"/>
      <c r="Z108" s="28">
        <f t="shared" si="1"/>
        <v>62.323089335207698</v>
      </c>
      <c r="AA108" s="29">
        <f>VLOOKUP(AB108,'Рівень потреб'!F:G,2,0)</f>
        <v>50</v>
      </c>
      <c r="AB108" s="30" t="str">
        <f>VLOOKUP(AC108,'Рівень потреб'!E:F,2,0)</f>
        <v>A</v>
      </c>
      <c r="AC108" s="46">
        <v>2</v>
      </c>
      <c r="AD108" s="32">
        <f t="shared" si="2"/>
        <v>1</v>
      </c>
      <c r="AE108" s="33">
        <f t="shared" si="3"/>
        <v>950.71787567567571</v>
      </c>
      <c r="AF108" s="34">
        <f t="shared" si="4"/>
        <v>5.3230893352077011</v>
      </c>
      <c r="AG108" s="35">
        <f t="shared" si="5"/>
        <v>13.471761772779464</v>
      </c>
      <c r="AH108" s="36" t="s">
        <v>88</v>
      </c>
      <c r="AI108" s="36">
        <f t="shared" si="6"/>
        <v>5</v>
      </c>
      <c r="AJ108" s="37">
        <f t="shared" si="7"/>
        <v>0</v>
      </c>
      <c r="AK108" s="38">
        <f t="shared" si="12"/>
        <v>1</v>
      </c>
      <c r="AL108" s="25" t="s">
        <v>106</v>
      </c>
      <c r="AM108" s="39"/>
      <c r="AN108" s="39"/>
      <c r="AO108" s="3">
        <v>370000</v>
      </c>
      <c r="AP108" s="40">
        <f t="shared" si="15"/>
        <v>370000</v>
      </c>
      <c r="AQ108" s="40"/>
      <c r="AR108" s="40">
        <f t="shared" si="10"/>
        <v>0</v>
      </c>
      <c r="AS108" s="4" t="s">
        <v>658</v>
      </c>
      <c r="AT108" s="41">
        <f>VLOOKUP(I108,'Додаток 1 2023'!C:E,3,0)</f>
        <v>14173478.9</v>
      </c>
      <c r="AU108" s="42">
        <f>IF($H108="неможливо визначити",VLOOKUP($G108,ВПО!$C:$H,3,0),VLOOKUP($H108,ВПО!$C:$H,3,0))</f>
        <v>169399</v>
      </c>
      <c r="AV108" s="42">
        <f>IF($H108="неможливо визначити",VLOOKUP($G108,ВПО!$C:$H,4,0),VLOOKUP($H108,ВПО!$C:$H,4,0))</f>
        <v>99027</v>
      </c>
      <c r="AW108" s="42">
        <f>IF($H108="неможливо визначити",VLOOKUP($G108,ВПО!$C:$H,5,0),VLOOKUP($H108,ВПО!$C:$H,5,0))</f>
        <v>468244</v>
      </c>
      <c r="AX108" s="42">
        <f>IF($H108="неможливо визначити",VLOOKUP($G108,ВПО!$C:$H,6,0),VLOOKUP($H108,ВПО!$C:$H,6,0))</f>
        <v>468064</v>
      </c>
      <c r="AY108" s="42">
        <f>IF($H108="неможливо визначити",VLOOKUP($G108,Демографія!$C:$I,5,0),VLOOKUP($H108,Демографія!$C:$I,5,0))</f>
        <v>1443207</v>
      </c>
      <c r="AZ108" s="42">
        <f>IF($H108="неможливо визначити",VLOOKUP($G108,Демографія!$C:$I,6,0),VLOOKUP($H108,Демографія!$C:$I,6,0))</f>
        <v>1433886</v>
      </c>
      <c r="BA108" s="42">
        <f>IF($H108="неможливо визначити",VLOOKUP($G108,Демографія!$C:$I,7,0),VLOOKUP($H108,Демографія!$C:$I,7,0))</f>
        <v>1421125</v>
      </c>
      <c r="BB108" s="43" t="s">
        <v>93</v>
      </c>
      <c r="BC108" s="44" t="s">
        <v>283</v>
      </c>
      <c r="BD108" s="45" t="s">
        <v>659</v>
      </c>
      <c r="BE108" s="24"/>
      <c r="BF108" s="24"/>
      <c r="BG108" s="24"/>
      <c r="BH108" s="24"/>
      <c r="BI108" s="24"/>
    </row>
    <row r="109" spans="1:61" ht="15.75" customHeight="1" x14ac:dyDescent="0.2">
      <c r="A109" s="19">
        <v>104</v>
      </c>
      <c r="B109" s="20" t="s">
        <v>76</v>
      </c>
      <c r="C109" s="1" t="s">
        <v>660</v>
      </c>
      <c r="D109" s="1" t="s">
        <v>661</v>
      </c>
      <c r="E109" s="21" t="s">
        <v>79</v>
      </c>
      <c r="F109" s="22">
        <f>VLOOKUP($D109,КОАТТГ!$A:$E,3,0)</f>
        <v>4</v>
      </c>
      <c r="G109" s="22" t="str">
        <f>VLOOKUP($D109,КОАТТГ!$A:$E,2,0)</f>
        <v>UA56080170190036745</v>
      </c>
      <c r="H109" s="22" t="str">
        <f>IF(F109=3,G109,IF(F109&lt;3,"неможливо визначити",VLOOKUP(D109,КОАТТГ!A:E,5,0)))</f>
        <v>UA56080170000055864</v>
      </c>
      <c r="I109" s="22" t="str">
        <f>LEFT(VLOOKUP(H109,'Бюджетнів коди'!B:D,3,0),10)</f>
        <v>1756600000</v>
      </c>
      <c r="J109" s="1" t="s">
        <v>132</v>
      </c>
      <c r="K109" s="1" t="s">
        <v>100</v>
      </c>
      <c r="L109" s="1" t="s">
        <v>241</v>
      </c>
      <c r="M109" s="23" t="s">
        <v>134</v>
      </c>
      <c r="N109" s="1" t="s">
        <v>242</v>
      </c>
      <c r="O109" s="24" t="s">
        <v>662</v>
      </c>
      <c r="P109" s="24">
        <v>2023</v>
      </c>
      <c r="Q109" s="25" t="s">
        <v>87</v>
      </c>
      <c r="R109" s="26">
        <v>17687.863000000001</v>
      </c>
      <c r="S109" s="26">
        <v>17687.863000000001</v>
      </c>
      <c r="T109" s="27">
        <f t="shared" si="0"/>
        <v>0.15196086717768004</v>
      </c>
      <c r="U109" s="26">
        <v>17687.863000000001</v>
      </c>
      <c r="V109" s="26">
        <v>15000</v>
      </c>
      <c r="W109" s="26">
        <v>2687.8630000000012</v>
      </c>
      <c r="X109" s="2"/>
      <c r="Y109" s="26"/>
      <c r="Z109" s="28">
        <f t="shared" si="1"/>
        <v>61.693149618956632</v>
      </c>
      <c r="AA109" s="29">
        <f>VLOOKUP(AB109,'Рівень потреб'!F:G,2,0)</f>
        <v>50</v>
      </c>
      <c r="AB109" s="30" t="str">
        <f>VLOOKUP(AC109,'Рівень потреб'!E:F,2,0)</f>
        <v>A</v>
      </c>
      <c r="AC109" s="46">
        <v>4</v>
      </c>
      <c r="AD109" s="32">
        <f t="shared" si="2"/>
        <v>0</v>
      </c>
      <c r="AE109" s="33">
        <f t="shared" si="3"/>
        <v>12688.567431850788</v>
      </c>
      <c r="AF109" s="34">
        <f t="shared" si="4"/>
        <v>8.6539322754030277</v>
      </c>
      <c r="AG109" s="35">
        <f t="shared" si="5"/>
        <v>4.5895139322585941</v>
      </c>
      <c r="AH109" s="36" t="s">
        <v>137</v>
      </c>
      <c r="AI109" s="36">
        <f t="shared" si="6"/>
        <v>0</v>
      </c>
      <c r="AJ109" s="37">
        <f t="shared" si="7"/>
        <v>0</v>
      </c>
      <c r="AK109" s="38">
        <f t="shared" si="12"/>
        <v>3.0392173435536005</v>
      </c>
      <c r="AL109" s="25" t="s">
        <v>106</v>
      </c>
      <c r="AM109" s="23"/>
      <c r="AN109" s="1"/>
      <c r="AO109" s="3">
        <v>1394</v>
      </c>
      <c r="AP109" s="40">
        <f t="shared" si="15"/>
        <v>1394</v>
      </c>
      <c r="AQ109" s="40">
        <v>6</v>
      </c>
      <c r="AR109" s="40">
        <f t="shared" si="10"/>
        <v>6</v>
      </c>
      <c r="AS109" s="4" t="s">
        <v>663</v>
      </c>
      <c r="AT109" s="41">
        <f>VLOOKUP(I109,'Додаток 1 2023'!C:E,3,0)</f>
        <v>307180.75699999998</v>
      </c>
      <c r="AU109" s="42">
        <f>IF($H109="неможливо визначити",VLOOKUP($G109,ВПО!$C:$H,3,0),VLOOKUP($H109,ВПО!$C:$H,3,0))</f>
        <v>1338</v>
      </c>
      <c r="AV109" s="42">
        <f>IF($H109="неможливо визначити",VLOOKUP($G109,ВПО!$C:$H,4,0),VLOOKUP($H109,ВПО!$C:$H,4,0))</f>
        <v>1274</v>
      </c>
      <c r="AW109" s="42">
        <f>IF($H109="неможливо визначити",VLOOKUP($G109,ВПО!$C:$H,5,0),VLOOKUP($H109,ВПО!$C:$H,5,0))</f>
        <v>68</v>
      </c>
      <c r="AX109" s="42">
        <f>IF($H109="неможливо визначити",VLOOKUP($G109,ВПО!$C:$H,6,0),VLOOKUP($H109,ВПО!$C:$H,6,0))</f>
        <v>68</v>
      </c>
      <c r="AY109" s="42">
        <f>IF($H109="неможливо визначити",VLOOKUP($G109,Демографія!$C:$I,5,0),VLOOKUP($H109,Демографія!$C:$I,5,0))</f>
        <v>66073</v>
      </c>
      <c r="AZ109" s="42">
        <f>IF($H109="неможливо визначити",VLOOKUP($G109,Демографія!$C:$I,6,0),VLOOKUP($H109,Демографія!$C:$I,6,0))</f>
        <v>65963</v>
      </c>
      <c r="BA109" s="42">
        <f>IF($H109="неможливо визначити",VLOOKUP($G109,Демографія!$C:$I,7,0),VLOOKUP($H109,Демографія!$C:$I,7,0))</f>
        <v>65725</v>
      </c>
      <c r="BB109" s="43" t="s">
        <v>96</v>
      </c>
      <c r="BC109" s="44" t="s">
        <v>109</v>
      </c>
      <c r="BD109" s="51"/>
      <c r="BE109" s="45" t="s">
        <v>96</v>
      </c>
      <c r="BF109" s="24"/>
      <c r="BG109" s="45" t="s">
        <v>96</v>
      </c>
      <c r="BH109" s="24"/>
      <c r="BI109" s="24" t="s">
        <v>141</v>
      </c>
    </row>
    <row r="110" spans="1:61" ht="15.75" customHeight="1" x14ac:dyDescent="0.2">
      <c r="A110" s="19">
        <v>105</v>
      </c>
      <c r="B110" s="20" t="s">
        <v>76</v>
      </c>
      <c r="C110" s="1" t="s">
        <v>664</v>
      </c>
      <c r="D110" s="1" t="s">
        <v>665</v>
      </c>
      <c r="E110" s="21" t="s">
        <v>79</v>
      </c>
      <c r="F110" s="22">
        <f>VLOOKUP($D110,КОАТТГ!$A:$E,3,0)</f>
        <v>4</v>
      </c>
      <c r="G110" s="22" t="str">
        <f>VLOOKUP($D110,КОАТТГ!$A:$E,2,0)</f>
        <v>UA71060210010010251</v>
      </c>
      <c r="H110" s="22" t="str">
        <f>IF(F110=3,G110,IF(F110&lt;3,"неможливо визначити",VLOOKUP(D110,КОАТТГ!A:E,5,0)))</f>
        <v>UA71060210000032972</v>
      </c>
      <c r="I110" s="22" t="str">
        <f>LEFT(VLOOKUP(H110,'Бюджетнів коди'!B:D,3,0),10)</f>
        <v>2357400000</v>
      </c>
      <c r="J110" s="1" t="s">
        <v>80</v>
      </c>
      <c r="K110" s="1" t="s">
        <v>81</v>
      </c>
      <c r="L110" s="1" t="s">
        <v>666</v>
      </c>
      <c r="M110" s="52" t="s">
        <v>667</v>
      </c>
      <c r="N110" s="1" t="s">
        <v>668</v>
      </c>
      <c r="O110" s="24" t="s">
        <v>669</v>
      </c>
      <c r="P110" s="24" t="s">
        <v>86</v>
      </c>
      <c r="Q110" s="25" t="s">
        <v>146</v>
      </c>
      <c r="R110" s="26">
        <v>76566.202000000005</v>
      </c>
      <c r="S110" s="26">
        <v>76566.202000000005</v>
      </c>
      <c r="T110" s="27">
        <f t="shared" si="0"/>
        <v>0.11754533677927501</v>
      </c>
      <c r="U110" s="26">
        <v>76566.202000000005</v>
      </c>
      <c r="V110" s="26">
        <v>67566.202000000005</v>
      </c>
      <c r="W110" s="26">
        <v>7000</v>
      </c>
      <c r="X110" s="2" t="s">
        <v>670</v>
      </c>
      <c r="Y110" s="26">
        <v>2000</v>
      </c>
      <c r="Z110" s="28">
        <f t="shared" si="1"/>
        <v>61.453494325560357</v>
      </c>
      <c r="AA110" s="29">
        <f>VLOOKUP(AB110,'Рівень потреб'!F:G,2,0)</f>
        <v>50</v>
      </c>
      <c r="AB110" s="30" t="str">
        <f>VLOOKUP(AC110,'Рівень потреб'!E:F,2,0)</f>
        <v>A</v>
      </c>
      <c r="AC110" s="31">
        <v>1</v>
      </c>
      <c r="AD110" s="32">
        <f t="shared" si="2"/>
        <v>2</v>
      </c>
      <c r="AE110" s="33">
        <f t="shared" si="3"/>
        <v>352.83964055299543</v>
      </c>
      <c r="AF110" s="34">
        <f t="shared" si="4"/>
        <v>7.102587589974851</v>
      </c>
      <c r="AG110" s="35">
        <f t="shared" si="5"/>
        <v>8.7264330934003986</v>
      </c>
      <c r="AH110" s="36" t="s">
        <v>137</v>
      </c>
      <c r="AI110" s="36">
        <f t="shared" si="6"/>
        <v>0</v>
      </c>
      <c r="AJ110" s="37">
        <f t="shared" si="7"/>
        <v>0</v>
      </c>
      <c r="AK110" s="38">
        <f t="shared" si="12"/>
        <v>2.3509067355855002</v>
      </c>
      <c r="AL110" s="25" t="s">
        <v>671</v>
      </c>
      <c r="AM110" s="39"/>
      <c r="AN110" s="39"/>
      <c r="AO110" s="3">
        <v>217</v>
      </c>
      <c r="AP110" s="40">
        <f t="shared" si="15"/>
        <v>217</v>
      </c>
      <c r="AQ110" s="40"/>
      <c r="AR110" s="40">
        <f t="shared" si="10"/>
        <v>0</v>
      </c>
      <c r="AS110" s="4" t="s">
        <v>672</v>
      </c>
      <c r="AT110" s="41">
        <f>VLOOKUP(I110,'Додаток 1 2023'!C:E,3,0)</f>
        <v>804996</v>
      </c>
      <c r="AU110" s="42">
        <f>IF($H110="неможливо визначити",VLOOKUP($G110,ВПО!$C:$H,3,0),VLOOKUP($H110,ВПО!$C:$H,3,0))</f>
        <v>10597</v>
      </c>
      <c r="AV110" s="42">
        <f>IF($H110="неможливо визначити",VLOOKUP($G110,ВПО!$C:$H,4,0),VLOOKUP($H110,ВПО!$C:$H,4,0))</f>
        <v>9932</v>
      </c>
      <c r="AW110" s="42">
        <f>IF($H110="неможливо визначити",VLOOKUP($G110,ВПО!$C:$H,5,0),VLOOKUP($H110,ВПО!$C:$H,5,0))</f>
        <v>226</v>
      </c>
      <c r="AX110" s="42">
        <f>IF($H110="неможливо визначити",VLOOKUP($G110,ВПО!$C:$H,6,0),VLOOKUP($H110,ВПО!$C:$H,6,0))</f>
        <v>226</v>
      </c>
      <c r="AY110" s="42">
        <f>IF($H110="неможливо визначити",VLOOKUP($G110,Демографія!$C:$I,5,0),VLOOKUP($H110,Демографія!$C:$I,5,0))</f>
        <v>83836</v>
      </c>
      <c r="AZ110" s="42">
        <f>IF($H110="неможливо визначити",VLOOKUP($G110,Демографія!$C:$I,6,0),VLOOKUP($H110,Демографія!$C:$I,6,0))</f>
        <v>83191</v>
      </c>
      <c r="BA110" s="42">
        <f>IF($H110="неможливо визначити",VLOOKUP($G110,Демографія!$C:$I,7,0),VLOOKUP($H110,Демографія!$C:$I,7,0))</f>
        <v>82542</v>
      </c>
      <c r="BB110" s="43" t="s">
        <v>93</v>
      </c>
      <c r="BC110" s="44" t="s">
        <v>94</v>
      </c>
      <c r="BD110" s="45" t="s">
        <v>673</v>
      </c>
      <c r="BE110" s="45" t="s">
        <v>96</v>
      </c>
      <c r="BF110" s="24"/>
      <c r="BG110" s="45" t="s">
        <v>96</v>
      </c>
      <c r="BH110" s="24"/>
      <c r="BI110" s="24"/>
    </row>
    <row r="111" spans="1:61" ht="15.75" customHeight="1" x14ac:dyDescent="0.2">
      <c r="A111" s="19">
        <v>106</v>
      </c>
      <c r="B111" s="20" t="s">
        <v>76</v>
      </c>
      <c r="C111" s="1" t="s">
        <v>674</v>
      </c>
      <c r="D111" s="1" t="s">
        <v>675</v>
      </c>
      <c r="E111" s="21" t="s">
        <v>79</v>
      </c>
      <c r="F111" s="22">
        <f>VLOOKUP($D111,КОАТТГ!$A:$E,3,0)</f>
        <v>3</v>
      </c>
      <c r="G111" s="22" t="str">
        <f>VLOOKUP($D111,КОАТТГ!$A:$E,2,0)</f>
        <v>UA32040010000010116</v>
      </c>
      <c r="H111" s="22" t="str">
        <f>IF(F111=3,G111,IF(F111&lt;3,"неможливо визначити",VLOOKUP(D111,КОАТТГ!A:E,5,0)))</f>
        <v>UA32040010000010116</v>
      </c>
      <c r="I111" s="22" t="str">
        <f>LEFT(VLOOKUP(H111,'Бюджетнів коди'!B:D,3,0),10)</f>
        <v>1052800000</v>
      </c>
      <c r="J111" s="1" t="s">
        <v>99</v>
      </c>
      <c r="K111" s="1" t="s">
        <v>100</v>
      </c>
      <c r="L111" s="1" t="s">
        <v>101</v>
      </c>
      <c r="M111" s="39" t="s">
        <v>102</v>
      </c>
      <c r="N111" s="1" t="s">
        <v>502</v>
      </c>
      <c r="O111" s="24" t="s">
        <v>506</v>
      </c>
      <c r="P111" s="24" t="s">
        <v>86</v>
      </c>
      <c r="Q111" s="25" t="s">
        <v>105</v>
      </c>
      <c r="R111" s="26">
        <v>44996.303</v>
      </c>
      <c r="S111" s="26">
        <v>44396.317000000003</v>
      </c>
      <c r="T111" s="27">
        <f t="shared" si="0"/>
        <v>0</v>
      </c>
      <c r="U111" s="26">
        <v>20000</v>
      </c>
      <c r="V111" s="26">
        <v>20000</v>
      </c>
      <c r="W111" s="26">
        <v>0</v>
      </c>
      <c r="X111" s="2"/>
      <c r="Y111" s="26"/>
      <c r="Z111" s="28">
        <f t="shared" si="1"/>
        <v>61.381364048024082</v>
      </c>
      <c r="AA111" s="29">
        <f>VLOOKUP(AB111,'Рівень потреб'!F:G,2,0)</f>
        <v>50</v>
      </c>
      <c r="AB111" s="30" t="str">
        <f>VLOOKUP(AC111,'Рівень потреб'!E:F,2,0)</f>
        <v>A</v>
      </c>
      <c r="AC111" s="46">
        <v>4</v>
      </c>
      <c r="AD111" s="32">
        <f t="shared" si="2"/>
        <v>0</v>
      </c>
      <c r="AE111" s="33">
        <f t="shared" si="3"/>
        <v>43898.832195121955</v>
      </c>
      <c r="AF111" s="34">
        <f t="shared" si="4"/>
        <v>6.3813640480240856</v>
      </c>
      <c r="AG111" s="35">
        <f t="shared" si="5"/>
        <v>10.649695871935773</v>
      </c>
      <c r="AH111" s="36" t="s">
        <v>88</v>
      </c>
      <c r="AI111" s="36">
        <f t="shared" si="6"/>
        <v>5</v>
      </c>
      <c r="AJ111" s="37">
        <f t="shared" si="7"/>
        <v>0</v>
      </c>
      <c r="AK111" s="38">
        <f t="shared" si="12"/>
        <v>0</v>
      </c>
      <c r="AL111" s="25" t="s">
        <v>106</v>
      </c>
      <c r="AM111" s="39"/>
      <c r="AN111" s="1"/>
      <c r="AO111" s="3">
        <v>1025</v>
      </c>
      <c r="AP111" s="40">
        <f t="shared" si="15"/>
        <v>1025</v>
      </c>
      <c r="AQ111" s="40">
        <v>65</v>
      </c>
      <c r="AR111" s="40">
        <f t="shared" si="10"/>
        <v>65</v>
      </c>
      <c r="AS111" s="4">
        <v>500</v>
      </c>
      <c r="AT111" s="41">
        <f>VLOOKUP(I111,'Додаток 1 2023'!C:E,3,0)</f>
        <v>870176</v>
      </c>
      <c r="AU111" s="42">
        <f>IF($H111="неможливо визначити",VLOOKUP($G111,ВПО!$C:$H,3,0),VLOOKUP($H111,ВПО!$C:$H,3,0))</f>
        <v>13211</v>
      </c>
      <c r="AV111" s="42">
        <f>IF($H111="неможливо визначити",VLOOKUP($G111,ВПО!$C:$H,4,0),VLOOKUP($H111,ВПО!$C:$H,4,0))</f>
        <v>9610</v>
      </c>
      <c r="AW111" s="42">
        <f>IF($H111="неможливо визначити",VLOOKUP($G111,ВПО!$C:$H,5,0),VLOOKUP($H111,ВПО!$C:$H,5,0))</f>
        <v>9126</v>
      </c>
      <c r="AX111" s="42">
        <f>IF($H111="неможливо визначити",VLOOKUP($G111,ВПО!$C:$H,6,0),VLOOKUP($H111,ВПО!$C:$H,6,0))</f>
        <v>9112</v>
      </c>
      <c r="AY111" s="42">
        <f>IF($H111="неможливо визначити",VLOOKUP($G111,Демографія!$C:$I,5,0),VLOOKUP($H111,Демографія!$C:$I,5,0))</f>
        <v>80165</v>
      </c>
      <c r="AZ111" s="42">
        <f>IF($H111="неможливо визначити",VLOOKUP($G111,Демографія!$C:$I,6,0),VLOOKUP($H111,Демографія!$C:$I,6,0))</f>
        <v>80765</v>
      </c>
      <c r="BA111" s="42">
        <f>IF($H111="неможливо визначити",VLOOKUP($G111,Демографія!$C:$I,7,0),VLOOKUP($H111,Демографія!$C:$I,7,0))</f>
        <v>81211</v>
      </c>
      <c r="BB111" s="47" t="s">
        <v>96</v>
      </c>
      <c r="BC111" s="24" t="s">
        <v>109</v>
      </c>
      <c r="BD111" s="45"/>
      <c r="BE111" s="24" t="s">
        <v>96</v>
      </c>
      <c r="BF111" s="24" t="s">
        <v>96</v>
      </c>
      <c r="BG111" s="24" t="s">
        <v>96</v>
      </c>
      <c r="BH111" s="24" t="s">
        <v>96</v>
      </c>
      <c r="BI111" s="24"/>
    </row>
    <row r="112" spans="1:61" ht="15.75" customHeight="1" x14ac:dyDescent="0.2">
      <c r="A112" s="19">
        <v>107</v>
      </c>
      <c r="B112" s="20" t="s">
        <v>76</v>
      </c>
      <c r="C112" s="1" t="s">
        <v>676</v>
      </c>
      <c r="D112" s="1" t="s">
        <v>677</v>
      </c>
      <c r="E112" s="21"/>
      <c r="F112" s="22">
        <f>VLOOKUP($D112,КОАТТГ!$A:$E,3,0)</f>
        <v>4</v>
      </c>
      <c r="G112" s="22" t="str">
        <f>VLOOKUP($D112,КОАТТГ!$A:$E,2,0)</f>
        <v>UA63120270010096107</v>
      </c>
      <c r="H112" s="22" t="str">
        <f>IF(F112=3,G112,IF(F112&lt;3,"неможливо визначити",VLOOKUP(D112,КОАТТГ!A:E,5,0)))</f>
        <v>UA63120270000028556</v>
      </c>
      <c r="I112" s="22" t="str">
        <f>LEFT(VLOOKUP(H112,'Бюджетнів коди'!B:D,3,0),10)</f>
        <v>2055400000</v>
      </c>
      <c r="J112" s="1" t="s">
        <v>275</v>
      </c>
      <c r="K112" s="1" t="s">
        <v>471</v>
      </c>
      <c r="L112" s="1" t="s">
        <v>628</v>
      </c>
      <c r="M112" s="52" t="s">
        <v>629</v>
      </c>
      <c r="N112" s="1" t="s">
        <v>630</v>
      </c>
      <c r="O112" s="24" t="s">
        <v>631</v>
      </c>
      <c r="P112" s="24" t="s">
        <v>487</v>
      </c>
      <c r="Q112" s="25" t="s">
        <v>146</v>
      </c>
      <c r="R112" s="26">
        <v>645447.02599999995</v>
      </c>
      <c r="S112" s="26">
        <v>645447.02599999995</v>
      </c>
      <c r="T112" s="27">
        <f t="shared" si="0"/>
        <v>0.05</v>
      </c>
      <c r="U112" s="26">
        <v>129089.40519999999</v>
      </c>
      <c r="V112" s="26">
        <v>122634.93493999999</v>
      </c>
      <c r="W112" s="26">
        <v>6454.4702600000001</v>
      </c>
      <c r="X112" s="2"/>
      <c r="Y112" s="26"/>
      <c r="Z112" s="28">
        <f t="shared" si="1"/>
        <v>61.323089335207698</v>
      </c>
      <c r="AA112" s="29">
        <f>VLOOKUP(AB112,'Рівень потреб'!F:G,2,0)</f>
        <v>50</v>
      </c>
      <c r="AB112" s="30" t="str">
        <f>VLOOKUP(AC112,'Рівень потреб'!E:F,2,0)</f>
        <v>A</v>
      </c>
      <c r="AC112" s="46">
        <v>2</v>
      </c>
      <c r="AD112" s="32">
        <f t="shared" si="2"/>
        <v>0</v>
      </c>
      <c r="AE112" s="33">
        <f t="shared" si="3"/>
        <v>1744.4514216216214</v>
      </c>
      <c r="AF112" s="34">
        <f t="shared" si="4"/>
        <v>5.3230893352077011</v>
      </c>
      <c r="AG112" s="35">
        <f t="shared" si="5"/>
        <v>13.471761772779464</v>
      </c>
      <c r="AH112" s="36" t="s">
        <v>88</v>
      </c>
      <c r="AI112" s="36">
        <f t="shared" si="6"/>
        <v>5</v>
      </c>
      <c r="AJ112" s="37">
        <f t="shared" si="7"/>
        <v>0</v>
      </c>
      <c r="AK112" s="38">
        <f t="shared" si="12"/>
        <v>1</v>
      </c>
      <c r="AL112" s="25" t="s">
        <v>106</v>
      </c>
      <c r="AM112" s="39"/>
      <c r="AN112" s="39"/>
      <c r="AO112" s="3">
        <v>370000</v>
      </c>
      <c r="AP112" s="40">
        <f t="shared" si="15"/>
        <v>370000</v>
      </c>
      <c r="AQ112" s="40"/>
      <c r="AR112" s="40">
        <f t="shared" si="10"/>
        <v>0</v>
      </c>
      <c r="AS112" s="4" t="s">
        <v>678</v>
      </c>
      <c r="AT112" s="41">
        <f>VLOOKUP(I112,'Додаток 1 2023'!C:E,3,0)</f>
        <v>14173478.9</v>
      </c>
      <c r="AU112" s="42">
        <f>IF($H112="неможливо визначити",VLOOKUP($G112,ВПО!$C:$H,3,0),VLOOKUP($H112,ВПО!$C:$H,3,0))</f>
        <v>169399</v>
      </c>
      <c r="AV112" s="42">
        <f>IF($H112="неможливо визначити",VLOOKUP($G112,ВПО!$C:$H,4,0),VLOOKUP($H112,ВПО!$C:$H,4,0))</f>
        <v>99027</v>
      </c>
      <c r="AW112" s="42">
        <f>IF($H112="неможливо визначити",VLOOKUP($G112,ВПО!$C:$H,5,0),VLOOKUP($H112,ВПО!$C:$H,5,0))</f>
        <v>468244</v>
      </c>
      <c r="AX112" s="42">
        <f>IF($H112="неможливо визначити",VLOOKUP($G112,ВПО!$C:$H,6,0),VLOOKUP($H112,ВПО!$C:$H,6,0))</f>
        <v>468064</v>
      </c>
      <c r="AY112" s="42">
        <f>IF($H112="неможливо визначити",VLOOKUP($G112,Демографія!$C:$I,5,0),VLOOKUP($H112,Демографія!$C:$I,5,0))</f>
        <v>1443207</v>
      </c>
      <c r="AZ112" s="42">
        <f>IF($H112="неможливо визначити",VLOOKUP($G112,Демографія!$C:$I,6,0),VLOOKUP($H112,Демографія!$C:$I,6,0))</f>
        <v>1433886</v>
      </c>
      <c r="BA112" s="42">
        <f>IF($H112="неможливо визначити",VLOOKUP($G112,Демографія!$C:$I,7,0),VLOOKUP($H112,Демографія!$C:$I,7,0))</f>
        <v>1421125</v>
      </c>
      <c r="BB112" s="43" t="s">
        <v>93</v>
      </c>
      <c r="BC112" s="44" t="s">
        <v>283</v>
      </c>
      <c r="BD112" s="45" t="s">
        <v>659</v>
      </c>
      <c r="BE112" s="24"/>
      <c r="BF112" s="24"/>
      <c r="BG112" s="24"/>
      <c r="BH112" s="24"/>
      <c r="BI112" s="24"/>
    </row>
    <row r="113" spans="1:61" ht="15.75" customHeight="1" x14ac:dyDescent="0.2">
      <c r="A113" s="19">
        <v>108</v>
      </c>
      <c r="B113" s="20" t="s">
        <v>76</v>
      </c>
      <c r="C113" s="1" t="s">
        <v>679</v>
      </c>
      <c r="D113" s="1" t="s">
        <v>680</v>
      </c>
      <c r="E113" s="21" t="s">
        <v>79</v>
      </c>
      <c r="F113" s="22">
        <f>VLOOKUP($D113,КОАТТГ!$A:$E,3,0)</f>
        <v>4</v>
      </c>
      <c r="G113" s="22" t="str">
        <f>VLOOKUP($D113,КОАТТГ!$A:$E,2,0)</f>
        <v>UA48060150010035747</v>
      </c>
      <c r="H113" s="22" t="str">
        <f>IF(F113=3,G113,IF(F113&lt;3,"неможливо визначити",VLOOKUP(D113,КОАТТГ!A:E,5,0)))</f>
        <v>UA48060150000071713</v>
      </c>
      <c r="I113" s="22" t="str">
        <f>LEFT(VLOOKUP(H113,'Бюджетнів коди'!B:D,3,0),10)</f>
        <v>1454900000</v>
      </c>
      <c r="J113" s="1" t="s">
        <v>275</v>
      </c>
      <c r="K113" s="1" t="s">
        <v>276</v>
      </c>
      <c r="L113" s="1" t="s">
        <v>453</v>
      </c>
      <c r="M113" s="52" t="s">
        <v>454</v>
      </c>
      <c r="N113" s="1" t="s">
        <v>455</v>
      </c>
      <c r="O113" s="24" t="s">
        <v>456</v>
      </c>
      <c r="P113" s="24">
        <v>2023</v>
      </c>
      <c r="Q113" s="25" t="s">
        <v>146</v>
      </c>
      <c r="R113" s="26">
        <v>40968.423999999999</v>
      </c>
      <c r="S113" s="26">
        <v>40968.423999999999</v>
      </c>
      <c r="T113" s="27">
        <f t="shared" si="0"/>
        <v>3.6210753677223657E-2</v>
      </c>
      <c r="U113" s="26">
        <v>37005.581599999998</v>
      </c>
      <c r="V113" s="26">
        <v>35665.581599999998</v>
      </c>
      <c r="W113" s="26">
        <v>1340</v>
      </c>
      <c r="X113" s="2"/>
      <c r="Y113" s="26"/>
      <c r="Z113" s="28">
        <f t="shared" si="1"/>
        <v>61.304893197840443</v>
      </c>
      <c r="AA113" s="29">
        <f>VLOOKUP(AB113,'Рівень потреб'!F:G,2,0)</f>
        <v>50</v>
      </c>
      <c r="AB113" s="30" t="str">
        <f>VLOOKUP(AC113,'Рівень потреб'!E:F,2,0)</f>
        <v>A</v>
      </c>
      <c r="AC113" s="46">
        <v>2</v>
      </c>
      <c r="AD113" s="32">
        <f t="shared" si="2"/>
        <v>0</v>
      </c>
      <c r="AE113" s="33" t="e">
        <f t="shared" si="3"/>
        <v>#DIV/0!</v>
      </c>
      <c r="AF113" s="34">
        <f t="shared" si="4"/>
        <v>5.580678124295968</v>
      </c>
      <c r="AG113" s="35">
        <f t="shared" si="5"/>
        <v>12.784858335210753</v>
      </c>
      <c r="AH113" s="36" t="s">
        <v>88</v>
      </c>
      <c r="AI113" s="36">
        <f t="shared" si="6"/>
        <v>5</v>
      </c>
      <c r="AJ113" s="37">
        <f t="shared" si="7"/>
        <v>0</v>
      </c>
      <c r="AK113" s="38">
        <f t="shared" si="12"/>
        <v>0.72421507354447312</v>
      </c>
      <c r="AL113" s="25" t="s">
        <v>457</v>
      </c>
      <c r="AM113" s="39"/>
      <c r="AN113" s="39"/>
      <c r="AO113" s="3"/>
      <c r="AP113" s="60">
        <v>0</v>
      </c>
      <c r="AQ113" s="40"/>
      <c r="AR113" s="40">
        <f t="shared" si="10"/>
        <v>0</v>
      </c>
      <c r="AS113" s="4" t="s">
        <v>460</v>
      </c>
      <c r="AT113" s="41">
        <f>VLOOKUP(I113,'Додаток 1 2023'!C:E,3,0)</f>
        <v>4766860</v>
      </c>
      <c r="AU113" s="42">
        <f>IF($H113="неможливо визначити",VLOOKUP($G113,ВПО!$C:$H,3,0),VLOOKUP($H113,ВПО!$C:$H,3,0))</f>
        <v>37466</v>
      </c>
      <c r="AV113" s="42">
        <f>IF($H113="неможливо визначити",VLOOKUP($G113,ВПО!$C:$H,4,0),VLOOKUP($H113,ВПО!$C:$H,4,0))</f>
        <v>33083</v>
      </c>
      <c r="AW113" s="42">
        <f>IF($H113="неможливо визначити",VLOOKUP($G113,ВПО!$C:$H,5,0),VLOOKUP($H113,ВПО!$C:$H,5,0))</f>
        <v>130296</v>
      </c>
      <c r="AX113" s="42">
        <f>IF($H113="неможливо визначити",VLOOKUP($G113,ВПО!$C:$H,6,0),VLOOKUP($H113,ВПО!$C:$H,6,0))</f>
        <v>130242</v>
      </c>
      <c r="AY113" s="42">
        <f>IF($H113="неможливо визначити",VLOOKUP($G113,Демографія!$C:$I,5,0),VLOOKUP($H113,Демографія!$C:$I,5,0))</f>
        <v>480080</v>
      </c>
      <c r="AZ113" s="42">
        <f>IF($H113="неможливо визначити",VLOOKUP($G113,Демографія!$C:$I,6,0),VLOOKUP($H113,Демографія!$C:$I,6,0))</f>
        <v>476101</v>
      </c>
      <c r="BA113" s="42">
        <f>IF($H113="неможливо визначити",VLOOKUP($G113,Демографія!$C:$I,7,0),VLOOKUP($H113,Демографія!$C:$I,7,0))</f>
        <v>470011</v>
      </c>
      <c r="BB113" s="43" t="s">
        <v>423</v>
      </c>
      <c r="BC113" s="44" t="s">
        <v>283</v>
      </c>
      <c r="BD113" s="45"/>
      <c r="BE113" s="24" t="s">
        <v>96</v>
      </c>
      <c r="BF113" s="24"/>
      <c r="BG113" s="24" t="s">
        <v>96</v>
      </c>
      <c r="BH113" s="24"/>
      <c r="BI113" s="24"/>
    </row>
    <row r="114" spans="1:61" ht="15.75" customHeight="1" x14ac:dyDescent="0.2">
      <c r="A114" s="19">
        <v>109</v>
      </c>
      <c r="B114" s="20" t="s">
        <v>76</v>
      </c>
      <c r="C114" s="1" t="s">
        <v>681</v>
      </c>
      <c r="D114" s="1" t="s">
        <v>682</v>
      </c>
      <c r="E114" s="21" t="s">
        <v>79</v>
      </c>
      <c r="F114" s="22">
        <f>VLOOKUP($D114,КОАТТГ!$A:$E,3,0)</f>
        <v>4</v>
      </c>
      <c r="G114" s="22" t="str">
        <f>VLOOKUP($D114,КОАТТГ!$A:$E,2,0)</f>
        <v>UA32080110010033149</v>
      </c>
      <c r="H114" s="22" t="str">
        <f>IF(F114=3,G114,IF(F114&lt;3,"неможливо визначити",VLOOKUP(D114,КОАТТГ!A:E,5,0)))</f>
        <v>UA32080110000056605</v>
      </c>
      <c r="I114" s="22" t="str">
        <f>LEFT(VLOOKUP(H114,'Бюджетнів коди'!B:D,3,0),10)</f>
        <v>1053900000</v>
      </c>
      <c r="J114" s="1" t="s">
        <v>80</v>
      </c>
      <c r="K114" s="1" t="s">
        <v>81</v>
      </c>
      <c r="L114" s="1" t="s">
        <v>101</v>
      </c>
      <c r="M114" s="39" t="s">
        <v>102</v>
      </c>
      <c r="N114" s="1" t="s">
        <v>573</v>
      </c>
      <c r="O114" s="24" t="s">
        <v>574</v>
      </c>
      <c r="P114" s="24">
        <v>2023</v>
      </c>
      <c r="Q114" s="25" t="s">
        <v>87</v>
      </c>
      <c r="R114" s="26">
        <v>37499.682000000001</v>
      </c>
      <c r="S114" s="26">
        <v>36019.682000000001</v>
      </c>
      <c r="T114" s="27">
        <f t="shared" si="0"/>
        <v>0</v>
      </c>
      <c r="U114" s="26">
        <v>36019.682000000001</v>
      </c>
      <c r="V114" s="26">
        <v>36019.682000000001</v>
      </c>
      <c r="W114" s="26">
        <v>0</v>
      </c>
      <c r="X114" s="2"/>
      <c r="Y114" s="26"/>
      <c r="Z114" s="28">
        <f t="shared" si="1"/>
        <v>61.213033779761901</v>
      </c>
      <c r="AA114" s="29">
        <f>VLOOKUP(AB114,'Рівень потреб'!F:G,2,0)</f>
        <v>50</v>
      </c>
      <c r="AB114" s="30" t="str">
        <f>VLOOKUP(AC114,'Рівень потреб'!E:F,2,0)</f>
        <v>A</v>
      </c>
      <c r="AC114" s="46">
        <v>1</v>
      </c>
      <c r="AD114" s="32">
        <f t="shared" si="2"/>
        <v>1</v>
      </c>
      <c r="AE114" s="33">
        <f t="shared" si="3"/>
        <v>781.24337500000001</v>
      </c>
      <c r="AF114" s="34">
        <f t="shared" si="4"/>
        <v>5.2130337797619042</v>
      </c>
      <c r="AG114" s="35">
        <f t="shared" si="5"/>
        <v>13.765243253968254</v>
      </c>
      <c r="AH114" s="36" t="s">
        <v>88</v>
      </c>
      <c r="AI114" s="36">
        <f t="shared" si="6"/>
        <v>5</v>
      </c>
      <c r="AJ114" s="37">
        <f t="shared" si="7"/>
        <v>0</v>
      </c>
      <c r="AK114" s="38">
        <f t="shared" si="12"/>
        <v>0</v>
      </c>
      <c r="AL114" s="25" t="s">
        <v>89</v>
      </c>
      <c r="AM114" s="39"/>
      <c r="AN114" s="39"/>
      <c r="AO114" s="3">
        <v>48</v>
      </c>
      <c r="AP114" s="40">
        <f>AO114</f>
        <v>48</v>
      </c>
      <c r="AQ114" s="40">
        <v>48</v>
      </c>
      <c r="AR114" s="40">
        <f t="shared" si="10"/>
        <v>48</v>
      </c>
      <c r="AS114" s="4">
        <v>48</v>
      </c>
      <c r="AT114" s="41">
        <f>VLOOKUP(I114,'Додаток 1 2023'!C:E,3,0)</f>
        <v>312195.717</v>
      </c>
      <c r="AU114" s="42">
        <f>IF($H114="неможливо визначити",VLOOKUP($G114,ВПО!$C:$H,3,0),VLOOKUP($H114,ВПО!$C:$H,3,0))</f>
        <v>2965</v>
      </c>
      <c r="AV114" s="42">
        <f>IF($H114="неможливо визначити",VLOOKUP($G114,ВПО!$C:$H,4,0),VLOOKUP($H114,ВПО!$C:$H,4,0))</f>
        <v>2345</v>
      </c>
      <c r="AW114" s="42">
        <f>IF($H114="неможливо визначити",VLOOKUP($G114,ВПО!$C:$H,5,0),VLOOKUP($H114,ВПО!$C:$H,5,0))</f>
        <v>9978</v>
      </c>
      <c r="AX114" s="42">
        <f>IF($H114="неможливо визначити",VLOOKUP($G114,ВПО!$C:$H,6,0),VLOOKUP($H114,ВПО!$C:$H,6,0))</f>
        <v>9971</v>
      </c>
      <c r="AY114" s="42">
        <f>IF($H114="неможливо визначити",VLOOKUP($G114,Демографія!$C:$I,5,0),VLOOKUP($H114,Демографія!$C:$I,5,0))</f>
        <v>27371</v>
      </c>
      <c r="AZ114" s="42">
        <f>IF($H114="неможливо визначити",VLOOKUP($G114,Демографія!$C:$I,6,0),VLOOKUP($H114,Демографія!$C:$I,6,0))</f>
        <v>28649</v>
      </c>
      <c r="BA114" s="42">
        <f>IF($H114="неможливо визначити",VLOOKUP($G114,Демографія!$C:$I,7,0),VLOOKUP($H114,Демографія!$C:$I,7,0))</f>
        <v>30306</v>
      </c>
      <c r="BB114" s="43" t="s">
        <v>88</v>
      </c>
      <c r="BC114" s="44" t="s">
        <v>94</v>
      </c>
      <c r="BD114" s="45" t="s">
        <v>683</v>
      </c>
      <c r="BE114" s="24" t="s">
        <v>96</v>
      </c>
      <c r="BF114" s="24" t="s">
        <v>96</v>
      </c>
      <c r="BG114" s="24" t="s">
        <v>96</v>
      </c>
      <c r="BH114" s="24" t="s">
        <v>96</v>
      </c>
      <c r="BI114" s="24"/>
    </row>
    <row r="115" spans="1:61" ht="15.75" customHeight="1" x14ac:dyDescent="0.2">
      <c r="A115" s="19">
        <v>110</v>
      </c>
      <c r="B115" s="20" t="s">
        <v>76</v>
      </c>
      <c r="C115" s="1" t="s">
        <v>684</v>
      </c>
      <c r="D115" s="1" t="s">
        <v>592</v>
      </c>
      <c r="E115" s="21" t="s">
        <v>79</v>
      </c>
      <c r="F115" s="22">
        <f>VLOOKUP($D115,КОАТТГ!$A:$E,3,0)</f>
        <v>4</v>
      </c>
      <c r="G115" s="22" t="str">
        <f>VLOOKUP($D115,КОАТТГ!$A:$E,2,0)</f>
        <v>UA53020110010031694</v>
      </c>
      <c r="H115" s="22" t="str">
        <f>IF(F115=3,G115,IF(F115&lt;3,"неможливо визначити",VLOOKUP(D115,КОАТТГ!A:E,5,0)))</f>
        <v>UA53020110000092487</v>
      </c>
      <c r="I115" s="22" t="str">
        <f>LEFT(VLOOKUP(H115,'Бюджетнів коди'!B:D,3,0),10)</f>
        <v>1656400000</v>
      </c>
      <c r="J115" s="1" t="s">
        <v>275</v>
      </c>
      <c r="K115" s="1" t="s">
        <v>471</v>
      </c>
      <c r="L115" s="1" t="s">
        <v>472</v>
      </c>
      <c r="M115" s="52" t="s">
        <v>473</v>
      </c>
      <c r="N115" s="1" t="s">
        <v>474</v>
      </c>
      <c r="O115" s="24" t="s">
        <v>593</v>
      </c>
      <c r="P115" s="24">
        <v>2023</v>
      </c>
      <c r="Q115" s="25" t="s">
        <v>146</v>
      </c>
      <c r="R115" s="26">
        <v>35995.586000000003</v>
      </c>
      <c r="S115" s="26">
        <v>35995.586000000003</v>
      </c>
      <c r="T115" s="27">
        <f t="shared" si="0"/>
        <v>0.16656447821130069</v>
      </c>
      <c r="U115" s="26">
        <v>35995.586000000003</v>
      </c>
      <c r="V115" s="26">
        <v>30000</v>
      </c>
      <c r="W115" s="26">
        <v>5995.5860000000002</v>
      </c>
      <c r="X115" s="2"/>
      <c r="Y115" s="26"/>
      <c r="Z115" s="28">
        <f t="shared" si="1"/>
        <v>61.202213247673342</v>
      </c>
      <c r="AA115" s="29">
        <f>VLOOKUP(AB115,'Рівень потреб'!F:G,2,0)</f>
        <v>50</v>
      </c>
      <c r="AB115" s="30" t="str">
        <f>VLOOKUP(AC115,'Рівень потреб'!E:F,2,0)</f>
        <v>A</v>
      </c>
      <c r="AC115" s="46">
        <v>2</v>
      </c>
      <c r="AD115" s="32">
        <f t="shared" si="2"/>
        <v>2</v>
      </c>
      <c r="AE115" s="33">
        <f t="shared" si="3"/>
        <v>317.97939947526964</v>
      </c>
      <c r="AF115" s="34">
        <f t="shared" si="4"/>
        <v>5.8709236834473266</v>
      </c>
      <c r="AG115" s="35">
        <f t="shared" si="5"/>
        <v>12.010870177473796</v>
      </c>
      <c r="AH115" s="36" t="s">
        <v>137</v>
      </c>
      <c r="AI115" s="36">
        <f t="shared" si="6"/>
        <v>0</v>
      </c>
      <c r="AJ115" s="37">
        <f t="shared" si="7"/>
        <v>0</v>
      </c>
      <c r="AK115" s="38">
        <f t="shared" si="12"/>
        <v>3.3312895642260139</v>
      </c>
      <c r="AL115" s="25" t="s">
        <v>477</v>
      </c>
      <c r="AM115" s="39"/>
      <c r="AN115" s="1"/>
      <c r="AO115" s="3" t="s">
        <v>594</v>
      </c>
      <c r="AP115" s="40">
        <v>113201</v>
      </c>
      <c r="AQ115" s="40"/>
      <c r="AR115" s="40">
        <f t="shared" si="10"/>
        <v>0</v>
      </c>
      <c r="AS115" s="4" t="s">
        <v>595</v>
      </c>
      <c r="AT115" s="41">
        <f>VLOOKUP(I115,'Додаток 1 2023'!C:E,3,0)</f>
        <v>2981842.6519999998</v>
      </c>
      <c r="AU115" s="42">
        <f>IF($H115="неможливо визначити",VLOOKUP($G115,ВПО!$C:$H,3,0),VLOOKUP($H115,ВПО!$C:$H,3,0))</f>
        <v>33314</v>
      </c>
      <c r="AV115" s="42">
        <f>IF($H115="неможливо визначити",VLOOKUP($G115,ВПО!$C:$H,4,0),VLOOKUP($H115,ВПО!$C:$H,4,0))</f>
        <v>30405</v>
      </c>
      <c r="AW115" s="42">
        <f>IF($H115="неможливо визначити",VLOOKUP($G115,ВПО!$C:$H,5,0),VLOOKUP($H115,ВПО!$C:$H,5,0))</f>
        <v>280</v>
      </c>
      <c r="AX115" s="42">
        <f>IF($H115="неможливо визначити",VLOOKUP($G115,ВПО!$C:$H,6,0),VLOOKUP($H115,ВПО!$C:$H,6,0))</f>
        <v>275</v>
      </c>
      <c r="AY115" s="42">
        <f>IF($H115="неможливо визначити",VLOOKUP($G115,Демографія!$C:$I,5,0),VLOOKUP($H115,Демографія!$C:$I,5,0))</f>
        <v>221970</v>
      </c>
      <c r="AZ115" s="42">
        <f>IF($H115="неможливо визначити",VLOOKUP($G115,Демографія!$C:$I,6,0),VLOOKUP($H115,Демографія!$C:$I,6,0))</f>
        <v>220619</v>
      </c>
      <c r="BA115" s="42">
        <f>IF($H115="неможливо визначити",VLOOKUP($G115,Демографія!$C:$I,7,0),VLOOKUP($H115,Демографія!$C:$I,7,0))</f>
        <v>218132</v>
      </c>
      <c r="BB115" s="43" t="s">
        <v>93</v>
      </c>
      <c r="BC115" s="44" t="s">
        <v>283</v>
      </c>
      <c r="BD115" s="45" t="s">
        <v>596</v>
      </c>
      <c r="BE115" s="24" t="s">
        <v>96</v>
      </c>
      <c r="BF115" s="45"/>
      <c r="BG115" s="24" t="s">
        <v>96</v>
      </c>
      <c r="BH115" s="45"/>
      <c r="BI115" s="45" t="s">
        <v>480</v>
      </c>
    </row>
    <row r="116" spans="1:61" ht="15.75" customHeight="1" x14ac:dyDescent="0.2">
      <c r="A116" s="19">
        <v>111</v>
      </c>
      <c r="B116" s="20" t="s">
        <v>76</v>
      </c>
      <c r="C116" s="1" t="s">
        <v>685</v>
      </c>
      <c r="D116" s="1" t="s">
        <v>686</v>
      </c>
      <c r="E116" s="21" t="s">
        <v>79</v>
      </c>
      <c r="F116" s="22">
        <f>VLOOKUP($D116,КОАТТГ!$A:$E,3,0)</f>
        <v>4</v>
      </c>
      <c r="G116" s="22" t="str">
        <f>VLOOKUP($D116,КОАТТГ!$A:$E,2,0)</f>
        <v>UA48060150010035747</v>
      </c>
      <c r="H116" s="22" t="str">
        <f>IF(F116=3,G116,IF(F116&lt;3,"неможливо визначити",VLOOKUP(D116,КОАТТГ!A:E,5,0)))</f>
        <v>UA48060150000071713</v>
      </c>
      <c r="I116" s="22" t="str">
        <f>LEFT(VLOOKUP(H116,'Бюджетнів коди'!B:D,3,0),10)</f>
        <v>1454900000</v>
      </c>
      <c r="J116" s="1" t="s">
        <v>275</v>
      </c>
      <c r="K116" s="1" t="s">
        <v>276</v>
      </c>
      <c r="L116" s="1" t="s">
        <v>453</v>
      </c>
      <c r="M116" s="52" t="s">
        <v>454</v>
      </c>
      <c r="N116" s="1" t="s">
        <v>455</v>
      </c>
      <c r="O116" s="24" t="s">
        <v>456</v>
      </c>
      <c r="P116" s="24" t="s">
        <v>86</v>
      </c>
      <c r="Q116" s="25" t="s">
        <v>146</v>
      </c>
      <c r="R116" s="26">
        <v>98097.903999999995</v>
      </c>
      <c r="S116" s="26">
        <v>98097.903999999995</v>
      </c>
      <c r="T116" s="27">
        <f t="shared" si="0"/>
        <v>2.9923312775013321E-2</v>
      </c>
      <c r="U116" s="26">
        <v>49793.951999999997</v>
      </c>
      <c r="V116" s="26">
        <v>48303.951999999997</v>
      </c>
      <c r="W116" s="26">
        <v>1490</v>
      </c>
      <c r="X116" s="2"/>
      <c r="Y116" s="26"/>
      <c r="Z116" s="28">
        <f t="shared" si="1"/>
        <v>61.179144379796242</v>
      </c>
      <c r="AA116" s="29">
        <f>VLOOKUP(AB116,'Рівень потреб'!F:G,2,0)</f>
        <v>50</v>
      </c>
      <c r="AB116" s="30" t="str">
        <f>VLOOKUP(AC116,'Рівень потреб'!E:F,2,0)</f>
        <v>A</v>
      </c>
      <c r="AC116" s="46">
        <v>2</v>
      </c>
      <c r="AD116" s="32">
        <f t="shared" si="2"/>
        <v>0</v>
      </c>
      <c r="AE116" s="33" t="e">
        <f t="shared" si="3"/>
        <v>#DIV/0!</v>
      </c>
      <c r="AF116" s="34">
        <f t="shared" si="4"/>
        <v>5.580678124295968</v>
      </c>
      <c r="AG116" s="35">
        <f t="shared" si="5"/>
        <v>12.784858335210753</v>
      </c>
      <c r="AH116" s="36" t="s">
        <v>88</v>
      </c>
      <c r="AI116" s="36">
        <f t="shared" si="6"/>
        <v>5</v>
      </c>
      <c r="AJ116" s="37">
        <f t="shared" si="7"/>
        <v>0</v>
      </c>
      <c r="AK116" s="38">
        <f t="shared" si="12"/>
        <v>0.59846625550026644</v>
      </c>
      <c r="AL116" s="25" t="s">
        <v>457</v>
      </c>
      <c r="AM116" s="39"/>
      <c r="AN116" s="39"/>
      <c r="AO116" s="3"/>
      <c r="AP116" s="60">
        <v>0</v>
      </c>
      <c r="AQ116" s="40"/>
      <c r="AR116" s="40">
        <f t="shared" si="10"/>
        <v>0</v>
      </c>
      <c r="AS116" s="4" t="s">
        <v>460</v>
      </c>
      <c r="AT116" s="41">
        <f>VLOOKUP(I116,'Додаток 1 2023'!C:E,3,0)</f>
        <v>4766860</v>
      </c>
      <c r="AU116" s="42">
        <f>IF($H116="неможливо визначити",VLOOKUP($G116,ВПО!$C:$H,3,0),VLOOKUP($H116,ВПО!$C:$H,3,0))</f>
        <v>37466</v>
      </c>
      <c r="AV116" s="42">
        <f>IF($H116="неможливо визначити",VLOOKUP($G116,ВПО!$C:$H,4,0),VLOOKUP($H116,ВПО!$C:$H,4,0))</f>
        <v>33083</v>
      </c>
      <c r="AW116" s="42">
        <f>IF($H116="неможливо визначити",VLOOKUP($G116,ВПО!$C:$H,5,0),VLOOKUP($H116,ВПО!$C:$H,5,0))</f>
        <v>130296</v>
      </c>
      <c r="AX116" s="42">
        <f>IF($H116="неможливо визначити",VLOOKUP($G116,ВПО!$C:$H,6,0),VLOOKUP($H116,ВПО!$C:$H,6,0))</f>
        <v>130242</v>
      </c>
      <c r="AY116" s="42">
        <f>IF($H116="неможливо визначити",VLOOKUP($G116,Демографія!$C:$I,5,0),VLOOKUP($H116,Демографія!$C:$I,5,0))</f>
        <v>480080</v>
      </c>
      <c r="AZ116" s="42">
        <f>IF($H116="неможливо визначити",VLOOKUP($G116,Демографія!$C:$I,6,0),VLOOKUP($H116,Демографія!$C:$I,6,0))</f>
        <v>476101</v>
      </c>
      <c r="BA116" s="42">
        <f>IF($H116="неможливо визначити",VLOOKUP($G116,Демографія!$C:$I,7,0),VLOOKUP($H116,Демографія!$C:$I,7,0))</f>
        <v>470011</v>
      </c>
      <c r="BB116" s="43" t="s">
        <v>423</v>
      </c>
      <c r="BC116" s="44" t="s">
        <v>283</v>
      </c>
      <c r="BD116" s="45"/>
      <c r="BE116" s="24" t="s">
        <v>96</v>
      </c>
      <c r="BF116" s="24"/>
      <c r="BG116" s="24" t="s">
        <v>96</v>
      </c>
      <c r="BH116" s="24"/>
      <c r="BI116" s="24"/>
    </row>
    <row r="117" spans="1:61" ht="15.75" customHeight="1" x14ac:dyDescent="0.2">
      <c r="A117" s="19">
        <v>112</v>
      </c>
      <c r="B117" s="20" t="s">
        <v>76</v>
      </c>
      <c r="C117" s="1" t="s">
        <v>687</v>
      </c>
      <c r="D117" s="1" t="s">
        <v>688</v>
      </c>
      <c r="E117" s="21" t="s">
        <v>79</v>
      </c>
      <c r="F117" s="22">
        <f>VLOOKUP($D117,КОАТТГ!$A:$E,3,0)</f>
        <v>4</v>
      </c>
      <c r="G117" s="22" t="str">
        <f>VLOOKUP($D117,КОАТТГ!$A:$E,2,0)</f>
        <v>UA48060150010035747</v>
      </c>
      <c r="H117" s="22" t="str">
        <f>IF(F117=3,G117,IF(F117&lt;3,"неможливо визначити",VLOOKUP(D117,КОАТТГ!A:E,5,0)))</f>
        <v>UA48060150000071713</v>
      </c>
      <c r="I117" s="22" t="str">
        <f>LEFT(VLOOKUP(H117,'Бюджетнів коди'!B:D,3,0),10)</f>
        <v>1454900000</v>
      </c>
      <c r="J117" s="1" t="s">
        <v>275</v>
      </c>
      <c r="K117" s="1" t="s">
        <v>276</v>
      </c>
      <c r="L117" s="1" t="s">
        <v>453</v>
      </c>
      <c r="M117" s="52" t="s">
        <v>454</v>
      </c>
      <c r="N117" s="1" t="s">
        <v>455</v>
      </c>
      <c r="O117" s="24" t="s">
        <v>456</v>
      </c>
      <c r="P117" s="24" t="s">
        <v>86</v>
      </c>
      <c r="Q117" s="25" t="s">
        <v>146</v>
      </c>
      <c r="R117" s="26">
        <v>158769.57500000001</v>
      </c>
      <c r="S117" s="26">
        <v>158769.57500000001</v>
      </c>
      <c r="T117" s="27">
        <f t="shared" si="0"/>
        <v>2.6388793729902337E-2</v>
      </c>
      <c r="U117" s="26">
        <v>56539.151250000003</v>
      </c>
      <c r="V117" s="26">
        <v>55047.151250000003</v>
      </c>
      <c r="W117" s="26">
        <v>1492</v>
      </c>
      <c r="X117" s="2"/>
      <c r="Y117" s="26"/>
      <c r="Z117" s="28">
        <f t="shared" si="1"/>
        <v>61.108453998894021</v>
      </c>
      <c r="AA117" s="29">
        <f>VLOOKUP(AB117,'Рівень потреб'!F:G,2,0)</f>
        <v>50</v>
      </c>
      <c r="AB117" s="30" t="str">
        <f>VLOOKUP(AC117,'Рівень потреб'!E:F,2,0)</f>
        <v>A</v>
      </c>
      <c r="AC117" s="46">
        <v>2</v>
      </c>
      <c r="AD117" s="32">
        <f t="shared" si="2"/>
        <v>0</v>
      </c>
      <c r="AE117" s="33" t="e">
        <f t="shared" si="3"/>
        <v>#DIV/0!</v>
      </c>
      <c r="AF117" s="34">
        <f t="shared" si="4"/>
        <v>5.580678124295968</v>
      </c>
      <c r="AG117" s="35">
        <f t="shared" si="5"/>
        <v>12.784858335210753</v>
      </c>
      <c r="AH117" s="36" t="s">
        <v>88</v>
      </c>
      <c r="AI117" s="36">
        <f t="shared" si="6"/>
        <v>5</v>
      </c>
      <c r="AJ117" s="37">
        <f t="shared" si="7"/>
        <v>0</v>
      </c>
      <c r="AK117" s="38">
        <f t="shared" si="12"/>
        <v>0.52777587459804676</v>
      </c>
      <c r="AL117" s="25" t="s">
        <v>457</v>
      </c>
      <c r="AM117" s="39"/>
      <c r="AN117" s="39"/>
      <c r="AO117" s="3"/>
      <c r="AP117" s="60">
        <v>0</v>
      </c>
      <c r="AQ117" s="40"/>
      <c r="AR117" s="40">
        <f t="shared" si="10"/>
        <v>0</v>
      </c>
      <c r="AS117" s="4" t="s">
        <v>460</v>
      </c>
      <c r="AT117" s="41">
        <f>VLOOKUP(I117,'Додаток 1 2023'!C:E,3,0)</f>
        <v>4766860</v>
      </c>
      <c r="AU117" s="42">
        <f>IF($H117="неможливо визначити",VLOOKUP($G117,ВПО!$C:$H,3,0),VLOOKUP($H117,ВПО!$C:$H,3,0))</f>
        <v>37466</v>
      </c>
      <c r="AV117" s="42">
        <f>IF($H117="неможливо визначити",VLOOKUP($G117,ВПО!$C:$H,4,0),VLOOKUP($H117,ВПО!$C:$H,4,0))</f>
        <v>33083</v>
      </c>
      <c r="AW117" s="42">
        <f>IF($H117="неможливо визначити",VLOOKUP($G117,ВПО!$C:$H,5,0),VLOOKUP($H117,ВПО!$C:$H,5,0))</f>
        <v>130296</v>
      </c>
      <c r="AX117" s="42">
        <f>IF($H117="неможливо визначити",VLOOKUP($G117,ВПО!$C:$H,6,0),VLOOKUP($H117,ВПО!$C:$H,6,0))</f>
        <v>130242</v>
      </c>
      <c r="AY117" s="42">
        <f>IF($H117="неможливо визначити",VLOOKUP($G117,Демографія!$C:$I,5,0),VLOOKUP($H117,Демографія!$C:$I,5,0))</f>
        <v>480080</v>
      </c>
      <c r="AZ117" s="42">
        <f>IF($H117="неможливо визначити",VLOOKUP($G117,Демографія!$C:$I,6,0),VLOOKUP($H117,Демографія!$C:$I,6,0))</f>
        <v>476101</v>
      </c>
      <c r="BA117" s="42">
        <f>IF($H117="неможливо визначити",VLOOKUP($G117,Демографія!$C:$I,7,0),VLOOKUP($H117,Демографія!$C:$I,7,0))</f>
        <v>470011</v>
      </c>
      <c r="BB117" s="43" t="s">
        <v>423</v>
      </c>
      <c r="BC117" s="44" t="s">
        <v>283</v>
      </c>
      <c r="BD117" s="45"/>
      <c r="BE117" s="24" t="s">
        <v>96</v>
      </c>
      <c r="BF117" s="24"/>
      <c r="BG117" s="24" t="s">
        <v>96</v>
      </c>
      <c r="BH117" s="24"/>
      <c r="BI117" s="24"/>
    </row>
    <row r="118" spans="1:61" ht="15.75" customHeight="1" x14ac:dyDescent="0.2">
      <c r="A118" s="19">
        <v>113</v>
      </c>
      <c r="B118" s="20" t="s">
        <v>76</v>
      </c>
      <c r="C118" s="1" t="s">
        <v>689</v>
      </c>
      <c r="D118" s="1" t="s">
        <v>690</v>
      </c>
      <c r="E118" s="21" t="s">
        <v>79</v>
      </c>
      <c r="F118" s="22">
        <f>VLOOKUP($D118,КОАТТГ!$A:$E,3,0)</f>
        <v>4</v>
      </c>
      <c r="G118" s="22" t="str">
        <f>VLOOKUP($D118,КОАТТГ!$A:$E,2,0)</f>
        <v>UA48060150010035747</v>
      </c>
      <c r="H118" s="22" t="str">
        <f>IF(F118=3,G118,IF(F118&lt;3,"неможливо визначити",VLOOKUP(D118,КОАТТГ!A:E,5,0)))</f>
        <v>UA48060150000071713</v>
      </c>
      <c r="I118" s="22" t="str">
        <f>LEFT(VLOOKUP(H118,'Бюджетнів коди'!B:D,3,0),10)</f>
        <v>1454900000</v>
      </c>
      <c r="J118" s="1" t="s">
        <v>275</v>
      </c>
      <c r="K118" s="1" t="s">
        <v>276</v>
      </c>
      <c r="L118" s="1" t="s">
        <v>453</v>
      </c>
      <c r="M118" s="52" t="s">
        <v>454</v>
      </c>
      <c r="N118" s="1" t="s">
        <v>455</v>
      </c>
      <c r="O118" s="24" t="s">
        <v>456</v>
      </c>
      <c r="P118" s="24" t="s">
        <v>86</v>
      </c>
      <c r="Q118" s="25" t="s">
        <v>146</v>
      </c>
      <c r="R118" s="26">
        <v>166441.62299999999</v>
      </c>
      <c r="S118" s="26">
        <v>166441.62299999999</v>
      </c>
      <c r="T118" s="27">
        <f t="shared" si="0"/>
        <v>2.4959778933230717E-2</v>
      </c>
      <c r="U118" s="26">
        <v>59215.268049999999</v>
      </c>
      <c r="V118" s="26">
        <v>57737.268049999999</v>
      </c>
      <c r="W118" s="26">
        <v>1478</v>
      </c>
      <c r="X118" s="2"/>
      <c r="Y118" s="26"/>
      <c r="Z118" s="28">
        <f t="shared" si="1"/>
        <v>61.079873702960583</v>
      </c>
      <c r="AA118" s="29">
        <f>VLOOKUP(AB118,'Рівень потреб'!F:G,2,0)</f>
        <v>50</v>
      </c>
      <c r="AB118" s="30" t="str">
        <f>VLOOKUP(AC118,'Рівень потреб'!E:F,2,0)</f>
        <v>A</v>
      </c>
      <c r="AC118" s="46">
        <v>2</v>
      </c>
      <c r="AD118" s="32">
        <f t="shared" si="2"/>
        <v>0</v>
      </c>
      <c r="AE118" s="33" t="e">
        <f t="shared" si="3"/>
        <v>#DIV/0!</v>
      </c>
      <c r="AF118" s="34">
        <f t="shared" si="4"/>
        <v>5.580678124295968</v>
      </c>
      <c r="AG118" s="35">
        <f t="shared" si="5"/>
        <v>12.784858335210753</v>
      </c>
      <c r="AH118" s="36" t="s">
        <v>88</v>
      </c>
      <c r="AI118" s="36">
        <f t="shared" si="6"/>
        <v>5</v>
      </c>
      <c r="AJ118" s="37">
        <f t="shared" si="7"/>
        <v>0</v>
      </c>
      <c r="AK118" s="38">
        <f t="shared" si="12"/>
        <v>0.49919557866461434</v>
      </c>
      <c r="AL118" s="25" t="s">
        <v>457</v>
      </c>
      <c r="AM118" s="39"/>
      <c r="AN118" s="39"/>
      <c r="AO118" s="3"/>
      <c r="AP118" s="60">
        <v>0</v>
      </c>
      <c r="AQ118" s="40"/>
      <c r="AR118" s="40">
        <f t="shared" si="10"/>
        <v>0</v>
      </c>
      <c r="AS118" s="4" t="s">
        <v>460</v>
      </c>
      <c r="AT118" s="41">
        <f>VLOOKUP(I118,'Додаток 1 2023'!C:E,3,0)</f>
        <v>4766860</v>
      </c>
      <c r="AU118" s="42">
        <f>IF($H118="неможливо визначити",VLOOKUP($G118,ВПО!$C:$H,3,0),VLOOKUP($H118,ВПО!$C:$H,3,0))</f>
        <v>37466</v>
      </c>
      <c r="AV118" s="42">
        <f>IF($H118="неможливо визначити",VLOOKUP($G118,ВПО!$C:$H,4,0),VLOOKUP($H118,ВПО!$C:$H,4,0))</f>
        <v>33083</v>
      </c>
      <c r="AW118" s="42">
        <f>IF($H118="неможливо визначити",VLOOKUP($G118,ВПО!$C:$H,5,0),VLOOKUP($H118,ВПО!$C:$H,5,0))</f>
        <v>130296</v>
      </c>
      <c r="AX118" s="42">
        <f>IF($H118="неможливо визначити",VLOOKUP($G118,ВПО!$C:$H,6,0),VLOOKUP($H118,ВПО!$C:$H,6,0))</f>
        <v>130242</v>
      </c>
      <c r="AY118" s="42">
        <f>IF($H118="неможливо визначити",VLOOKUP($G118,Демографія!$C:$I,5,0),VLOOKUP($H118,Демографія!$C:$I,5,0))</f>
        <v>480080</v>
      </c>
      <c r="AZ118" s="42">
        <f>IF($H118="неможливо визначити",VLOOKUP($G118,Демографія!$C:$I,6,0),VLOOKUP($H118,Демографія!$C:$I,6,0))</f>
        <v>476101</v>
      </c>
      <c r="BA118" s="42">
        <f>IF($H118="неможливо визначити",VLOOKUP($G118,Демографія!$C:$I,7,0),VLOOKUP($H118,Демографія!$C:$I,7,0))</f>
        <v>470011</v>
      </c>
      <c r="BB118" s="43" t="s">
        <v>423</v>
      </c>
      <c r="BC118" s="44" t="s">
        <v>283</v>
      </c>
      <c r="BD118" s="45"/>
      <c r="BE118" s="24" t="s">
        <v>96</v>
      </c>
      <c r="BF118" s="24"/>
      <c r="BG118" s="24" t="s">
        <v>96</v>
      </c>
      <c r="BH118" s="24"/>
      <c r="BI118" s="24"/>
    </row>
    <row r="119" spans="1:61" ht="15.75" customHeight="1" x14ac:dyDescent="0.2">
      <c r="A119" s="19">
        <v>114</v>
      </c>
      <c r="B119" s="20" t="s">
        <v>76</v>
      </c>
      <c r="C119" s="1" t="s">
        <v>691</v>
      </c>
      <c r="D119" s="1" t="s">
        <v>692</v>
      </c>
      <c r="E119" s="21" t="s">
        <v>79</v>
      </c>
      <c r="F119" s="22">
        <f>VLOOKUP($D119,КОАТТГ!$A:$E,3,0)</f>
        <v>4</v>
      </c>
      <c r="G119" s="22" t="str">
        <f>VLOOKUP($D119,КОАТТГ!$A:$E,2,0)</f>
        <v>UA48060150010035747</v>
      </c>
      <c r="H119" s="22" t="str">
        <f>IF(F119=3,G119,IF(F119&lt;3,"неможливо визначити",VLOOKUP(D119,КОАТТГ!A:E,5,0)))</f>
        <v>UA48060150000071713</v>
      </c>
      <c r="I119" s="22" t="str">
        <f>LEFT(VLOOKUP(H119,'Бюджетнів коди'!B:D,3,0),10)</f>
        <v>1454900000</v>
      </c>
      <c r="J119" s="1" t="s">
        <v>275</v>
      </c>
      <c r="K119" s="1" t="s">
        <v>276</v>
      </c>
      <c r="L119" s="1" t="s">
        <v>453</v>
      </c>
      <c r="M119" s="52" t="s">
        <v>454</v>
      </c>
      <c r="N119" s="1" t="s">
        <v>455</v>
      </c>
      <c r="O119" s="24" t="s">
        <v>456</v>
      </c>
      <c r="P119" s="24" t="s">
        <v>86</v>
      </c>
      <c r="Q119" s="25" t="s">
        <v>146</v>
      </c>
      <c r="R119" s="26">
        <v>171835.92499999999</v>
      </c>
      <c r="S119" s="26">
        <v>171835.92499999999</v>
      </c>
      <c r="T119" s="27">
        <f t="shared" si="0"/>
        <v>2.422077283535588E-2</v>
      </c>
      <c r="U119" s="26">
        <v>61104.573750000003</v>
      </c>
      <c r="V119" s="26">
        <v>59624.573750000003</v>
      </c>
      <c r="W119" s="26">
        <v>1480</v>
      </c>
      <c r="X119" s="2"/>
      <c r="Y119" s="26"/>
      <c r="Z119" s="28">
        <f t="shared" si="1"/>
        <v>61.06509358100309</v>
      </c>
      <c r="AA119" s="29">
        <f>VLOOKUP(AB119,'Рівень потреб'!F:G,2,0)</f>
        <v>50</v>
      </c>
      <c r="AB119" s="30" t="str">
        <f>VLOOKUP(AC119,'Рівень потреб'!E:F,2,0)</f>
        <v>A</v>
      </c>
      <c r="AC119" s="46">
        <v>2</v>
      </c>
      <c r="AD119" s="32">
        <f t="shared" si="2"/>
        <v>0</v>
      </c>
      <c r="AE119" s="33">
        <f t="shared" si="3"/>
        <v>1145.5728333333332</v>
      </c>
      <c r="AF119" s="34">
        <f t="shared" si="4"/>
        <v>5.580678124295968</v>
      </c>
      <c r="AG119" s="35">
        <f t="shared" si="5"/>
        <v>12.784858335210753</v>
      </c>
      <c r="AH119" s="36" t="s">
        <v>88</v>
      </c>
      <c r="AI119" s="36">
        <f t="shared" si="6"/>
        <v>5</v>
      </c>
      <c r="AJ119" s="37">
        <f t="shared" si="7"/>
        <v>0</v>
      </c>
      <c r="AK119" s="38">
        <f t="shared" si="12"/>
        <v>0.48441545670711761</v>
      </c>
      <c r="AL119" s="25" t="s">
        <v>457</v>
      </c>
      <c r="AM119" s="39"/>
      <c r="AN119" s="39"/>
      <c r="AO119" s="3">
        <v>150000</v>
      </c>
      <c r="AP119" s="40">
        <f>AO119</f>
        <v>150000</v>
      </c>
      <c r="AQ119" s="40">
        <v>34000</v>
      </c>
      <c r="AR119" s="40">
        <f t="shared" si="10"/>
        <v>34000</v>
      </c>
      <c r="AS119" s="4" t="s">
        <v>460</v>
      </c>
      <c r="AT119" s="41">
        <f>VLOOKUP(I119,'Додаток 1 2023'!C:E,3,0)</f>
        <v>4766860</v>
      </c>
      <c r="AU119" s="42">
        <f>IF($H119="неможливо визначити",VLOOKUP($G119,ВПО!$C:$H,3,0),VLOOKUP($H119,ВПО!$C:$H,3,0))</f>
        <v>37466</v>
      </c>
      <c r="AV119" s="42">
        <f>IF($H119="неможливо визначити",VLOOKUP($G119,ВПО!$C:$H,4,0),VLOOKUP($H119,ВПО!$C:$H,4,0))</f>
        <v>33083</v>
      </c>
      <c r="AW119" s="42">
        <f>IF($H119="неможливо визначити",VLOOKUP($G119,ВПО!$C:$H,5,0),VLOOKUP($H119,ВПО!$C:$H,5,0))</f>
        <v>130296</v>
      </c>
      <c r="AX119" s="42">
        <f>IF($H119="неможливо визначити",VLOOKUP($G119,ВПО!$C:$H,6,0),VLOOKUP($H119,ВПО!$C:$H,6,0))</f>
        <v>130242</v>
      </c>
      <c r="AY119" s="42">
        <f>IF($H119="неможливо визначити",VLOOKUP($G119,Демографія!$C:$I,5,0),VLOOKUP($H119,Демографія!$C:$I,5,0))</f>
        <v>480080</v>
      </c>
      <c r="AZ119" s="42">
        <f>IF($H119="неможливо визначити",VLOOKUP($G119,Демографія!$C:$I,6,0),VLOOKUP($H119,Демографія!$C:$I,6,0))</f>
        <v>476101</v>
      </c>
      <c r="BA119" s="42">
        <f>IF($H119="неможливо визначити",VLOOKUP($G119,Демографія!$C:$I,7,0),VLOOKUP($H119,Демографія!$C:$I,7,0))</f>
        <v>470011</v>
      </c>
      <c r="BB119" s="43" t="s">
        <v>423</v>
      </c>
      <c r="BC119" s="44" t="s">
        <v>283</v>
      </c>
      <c r="BD119" s="45"/>
      <c r="BE119" s="24" t="s">
        <v>96</v>
      </c>
      <c r="BF119" s="24"/>
      <c r="BG119" s="24" t="s">
        <v>96</v>
      </c>
      <c r="BH119" s="24"/>
      <c r="BI119" s="24"/>
    </row>
    <row r="120" spans="1:61" ht="15.75" customHeight="1" x14ac:dyDescent="0.2">
      <c r="A120" s="19">
        <v>115</v>
      </c>
      <c r="B120" s="20" t="s">
        <v>76</v>
      </c>
      <c r="C120" s="1" t="s">
        <v>693</v>
      </c>
      <c r="D120" s="1" t="s">
        <v>694</v>
      </c>
      <c r="E120" s="21" t="s">
        <v>79</v>
      </c>
      <c r="F120" s="22">
        <f>VLOOKUP($D120,КОАТТГ!$A:$E,3,0)</f>
        <v>4</v>
      </c>
      <c r="G120" s="22" t="str">
        <f>VLOOKUP($D120,КОАТТГ!$A:$E,2,0)</f>
        <v>UA48060150010035747</v>
      </c>
      <c r="H120" s="22" t="str">
        <f>IF(F120=3,G120,IF(F120&lt;3,"неможливо визначити",VLOOKUP(D120,КОАТТГ!A:E,5,0)))</f>
        <v>UA48060150000071713</v>
      </c>
      <c r="I120" s="22" t="str">
        <f>LEFT(VLOOKUP(H120,'Бюджетнів коди'!B:D,3,0),10)</f>
        <v>1454900000</v>
      </c>
      <c r="J120" s="1" t="s">
        <v>275</v>
      </c>
      <c r="K120" s="1" t="s">
        <v>276</v>
      </c>
      <c r="L120" s="1" t="s">
        <v>453</v>
      </c>
      <c r="M120" s="52" t="s">
        <v>454</v>
      </c>
      <c r="N120" s="1" t="s">
        <v>455</v>
      </c>
      <c r="O120" s="24" t="s">
        <v>456</v>
      </c>
      <c r="P120" s="24" t="s">
        <v>86</v>
      </c>
      <c r="Q120" s="25" t="s">
        <v>146</v>
      </c>
      <c r="R120" s="26">
        <v>174894.22399999999</v>
      </c>
      <c r="S120" s="26">
        <v>174894.22399999999</v>
      </c>
      <c r="T120" s="27">
        <f t="shared" si="0"/>
        <v>2.3930455625711104E-2</v>
      </c>
      <c r="U120" s="26">
        <v>62180.178399999997</v>
      </c>
      <c r="V120" s="26">
        <v>60692.178399999997</v>
      </c>
      <c r="W120" s="26">
        <v>1488</v>
      </c>
      <c r="X120" s="2"/>
      <c r="Y120" s="26"/>
      <c r="Z120" s="28">
        <f t="shared" si="1"/>
        <v>61.059287236810192</v>
      </c>
      <c r="AA120" s="29">
        <f>VLOOKUP(AB120,'Рівень потреб'!F:G,2,0)</f>
        <v>50</v>
      </c>
      <c r="AB120" s="30" t="str">
        <f>VLOOKUP(AC120,'Рівень потреб'!E:F,2,0)</f>
        <v>A</v>
      </c>
      <c r="AC120" s="46">
        <v>2</v>
      </c>
      <c r="AD120" s="32">
        <f t="shared" si="2"/>
        <v>0</v>
      </c>
      <c r="AE120" s="33" t="e">
        <f t="shared" si="3"/>
        <v>#DIV/0!</v>
      </c>
      <c r="AF120" s="34">
        <f t="shared" si="4"/>
        <v>5.580678124295968</v>
      </c>
      <c r="AG120" s="35">
        <f t="shared" si="5"/>
        <v>12.784858335210753</v>
      </c>
      <c r="AH120" s="36" t="s">
        <v>88</v>
      </c>
      <c r="AI120" s="36">
        <f t="shared" si="6"/>
        <v>5</v>
      </c>
      <c r="AJ120" s="37">
        <f t="shared" si="7"/>
        <v>0</v>
      </c>
      <c r="AK120" s="38">
        <f t="shared" si="12"/>
        <v>0.47860911251422211</v>
      </c>
      <c r="AL120" s="25" t="s">
        <v>457</v>
      </c>
      <c r="AM120" s="39"/>
      <c r="AN120" s="39"/>
      <c r="AO120" s="3"/>
      <c r="AP120" s="60">
        <v>0</v>
      </c>
      <c r="AQ120" s="40"/>
      <c r="AR120" s="40">
        <f t="shared" si="10"/>
        <v>0</v>
      </c>
      <c r="AS120" s="4" t="s">
        <v>460</v>
      </c>
      <c r="AT120" s="41">
        <f>VLOOKUP(I120,'Додаток 1 2023'!C:E,3,0)</f>
        <v>4766860</v>
      </c>
      <c r="AU120" s="42">
        <f>IF($H120="неможливо визначити",VLOOKUP($G120,ВПО!$C:$H,3,0),VLOOKUP($H120,ВПО!$C:$H,3,0))</f>
        <v>37466</v>
      </c>
      <c r="AV120" s="42">
        <f>IF($H120="неможливо визначити",VLOOKUP($G120,ВПО!$C:$H,4,0),VLOOKUP($H120,ВПО!$C:$H,4,0))</f>
        <v>33083</v>
      </c>
      <c r="AW120" s="42">
        <f>IF($H120="неможливо визначити",VLOOKUP($G120,ВПО!$C:$H,5,0),VLOOKUP($H120,ВПО!$C:$H,5,0))</f>
        <v>130296</v>
      </c>
      <c r="AX120" s="42">
        <f>IF($H120="неможливо визначити",VLOOKUP($G120,ВПО!$C:$H,6,0),VLOOKUP($H120,ВПО!$C:$H,6,0))</f>
        <v>130242</v>
      </c>
      <c r="AY120" s="42">
        <f>IF($H120="неможливо визначити",VLOOKUP($G120,Демографія!$C:$I,5,0),VLOOKUP($H120,Демографія!$C:$I,5,0))</f>
        <v>480080</v>
      </c>
      <c r="AZ120" s="42">
        <f>IF($H120="неможливо визначити",VLOOKUP($G120,Демографія!$C:$I,6,0),VLOOKUP($H120,Демографія!$C:$I,6,0))</f>
        <v>476101</v>
      </c>
      <c r="BA120" s="42">
        <f>IF($H120="неможливо визначити",VLOOKUP($G120,Демографія!$C:$I,7,0),VLOOKUP($H120,Демографія!$C:$I,7,0))</f>
        <v>470011</v>
      </c>
      <c r="BB120" s="43" t="s">
        <v>423</v>
      </c>
      <c r="BC120" s="44" t="s">
        <v>283</v>
      </c>
      <c r="BD120" s="45"/>
      <c r="BE120" s="24" t="s">
        <v>96</v>
      </c>
      <c r="BF120" s="24"/>
      <c r="BG120" s="24" t="s">
        <v>96</v>
      </c>
      <c r="BH120" s="24"/>
      <c r="BI120" s="24"/>
    </row>
    <row r="121" spans="1:61" ht="15.75" customHeight="1" x14ac:dyDescent="0.2">
      <c r="A121" s="19">
        <v>116</v>
      </c>
      <c r="B121" s="20" t="s">
        <v>76</v>
      </c>
      <c r="C121" s="1" t="s">
        <v>695</v>
      </c>
      <c r="D121" s="1" t="s">
        <v>696</v>
      </c>
      <c r="E121" s="21" t="s">
        <v>79</v>
      </c>
      <c r="F121" s="22">
        <f>VLOOKUP($D121,КОАТТГ!$A:$E,3,0)</f>
        <v>4</v>
      </c>
      <c r="G121" s="22" t="str">
        <f>VLOOKUP($D121,КОАТТГ!$A:$E,2,0)</f>
        <v>UA48060150010035747</v>
      </c>
      <c r="H121" s="22" t="str">
        <f>IF(F121=3,G121,IF(F121&lt;3,"неможливо визначити",VLOOKUP(D121,КОАТТГ!A:E,5,0)))</f>
        <v>UA48060150000071713</v>
      </c>
      <c r="I121" s="22" t="str">
        <f>LEFT(VLOOKUP(H121,'Бюджетнів коди'!B:D,3,0),10)</f>
        <v>1454900000</v>
      </c>
      <c r="J121" s="1" t="s">
        <v>275</v>
      </c>
      <c r="K121" s="1" t="s">
        <v>276</v>
      </c>
      <c r="L121" s="1" t="s">
        <v>453</v>
      </c>
      <c r="M121" s="52" t="s">
        <v>454</v>
      </c>
      <c r="N121" s="1" t="s">
        <v>455</v>
      </c>
      <c r="O121" s="24" t="s">
        <v>456</v>
      </c>
      <c r="P121" s="24">
        <v>2023</v>
      </c>
      <c r="Q121" s="25" t="s">
        <v>146</v>
      </c>
      <c r="R121" s="26">
        <v>93796.421000000002</v>
      </c>
      <c r="S121" s="26">
        <v>93796.421000000002</v>
      </c>
      <c r="T121" s="27">
        <f t="shared" si="0"/>
        <v>1.7501376095952873E-2</v>
      </c>
      <c r="U121" s="26">
        <v>84564.778900000005</v>
      </c>
      <c r="V121" s="26">
        <v>83084.778900000005</v>
      </c>
      <c r="W121" s="26">
        <v>1480</v>
      </c>
      <c r="X121" s="2"/>
      <c r="Y121" s="26"/>
      <c r="Z121" s="28">
        <f t="shared" si="1"/>
        <v>60.930705646215031</v>
      </c>
      <c r="AA121" s="29">
        <f>VLOOKUP(AB121,'Рівень потреб'!F:G,2,0)</f>
        <v>50</v>
      </c>
      <c r="AB121" s="30" t="str">
        <f>VLOOKUP(AC121,'Рівень потреб'!E:F,2,0)</f>
        <v>A</v>
      </c>
      <c r="AC121" s="46">
        <v>2</v>
      </c>
      <c r="AD121" s="32">
        <f t="shared" si="2"/>
        <v>0</v>
      </c>
      <c r="AE121" s="33" t="e">
        <f t="shared" si="3"/>
        <v>#DIV/0!</v>
      </c>
      <c r="AF121" s="34">
        <f t="shared" si="4"/>
        <v>5.580678124295968</v>
      </c>
      <c r="AG121" s="35">
        <f t="shared" si="5"/>
        <v>12.784858335210753</v>
      </c>
      <c r="AH121" s="36" t="s">
        <v>88</v>
      </c>
      <c r="AI121" s="36">
        <f t="shared" si="6"/>
        <v>5</v>
      </c>
      <c r="AJ121" s="37">
        <f t="shared" si="7"/>
        <v>0</v>
      </c>
      <c r="AK121" s="38">
        <f t="shared" si="12"/>
        <v>0.35002752191905745</v>
      </c>
      <c r="AL121" s="25" t="s">
        <v>457</v>
      </c>
      <c r="AM121" s="39"/>
      <c r="AN121" s="39"/>
      <c r="AO121" s="3"/>
      <c r="AP121" s="60">
        <v>0</v>
      </c>
      <c r="AQ121" s="40"/>
      <c r="AR121" s="40">
        <f t="shared" si="10"/>
        <v>0</v>
      </c>
      <c r="AS121" s="4" t="s">
        <v>460</v>
      </c>
      <c r="AT121" s="41">
        <f>VLOOKUP(I121,'Додаток 1 2023'!C:E,3,0)</f>
        <v>4766860</v>
      </c>
      <c r="AU121" s="42">
        <f>IF($H121="неможливо визначити",VLOOKUP($G121,ВПО!$C:$H,3,0),VLOOKUP($H121,ВПО!$C:$H,3,0))</f>
        <v>37466</v>
      </c>
      <c r="AV121" s="42">
        <f>IF($H121="неможливо визначити",VLOOKUP($G121,ВПО!$C:$H,4,0),VLOOKUP($H121,ВПО!$C:$H,4,0))</f>
        <v>33083</v>
      </c>
      <c r="AW121" s="42">
        <f>IF($H121="неможливо визначити",VLOOKUP($G121,ВПО!$C:$H,5,0),VLOOKUP($H121,ВПО!$C:$H,5,0))</f>
        <v>130296</v>
      </c>
      <c r="AX121" s="42">
        <f>IF($H121="неможливо визначити",VLOOKUP($G121,ВПО!$C:$H,6,0),VLOOKUP($H121,ВПО!$C:$H,6,0))</f>
        <v>130242</v>
      </c>
      <c r="AY121" s="42">
        <f>IF($H121="неможливо визначити",VLOOKUP($G121,Демографія!$C:$I,5,0),VLOOKUP($H121,Демографія!$C:$I,5,0))</f>
        <v>480080</v>
      </c>
      <c r="AZ121" s="42">
        <f>IF($H121="неможливо визначити",VLOOKUP($G121,Демографія!$C:$I,6,0),VLOOKUP($H121,Демографія!$C:$I,6,0))</f>
        <v>476101</v>
      </c>
      <c r="BA121" s="42">
        <f>IF($H121="неможливо визначити",VLOOKUP($G121,Демографія!$C:$I,7,0),VLOOKUP($H121,Демографія!$C:$I,7,0))</f>
        <v>470011</v>
      </c>
      <c r="BB121" s="43" t="s">
        <v>423</v>
      </c>
      <c r="BC121" s="44" t="s">
        <v>283</v>
      </c>
      <c r="BD121" s="45"/>
      <c r="BE121" s="24" t="s">
        <v>96</v>
      </c>
      <c r="BF121" s="24"/>
      <c r="BG121" s="24" t="s">
        <v>96</v>
      </c>
      <c r="BH121" s="24"/>
      <c r="BI121" s="24"/>
    </row>
    <row r="122" spans="1:61" ht="15.75" customHeight="1" x14ac:dyDescent="0.2">
      <c r="A122" s="19">
        <v>117</v>
      </c>
      <c r="B122" s="20" t="s">
        <v>76</v>
      </c>
      <c r="C122" s="1" t="s">
        <v>697</v>
      </c>
      <c r="D122" s="1" t="s">
        <v>698</v>
      </c>
      <c r="E122" s="21" t="s">
        <v>79</v>
      </c>
      <c r="F122" s="22">
        <f>VLOOKUP($D122,КОАТТГ!$A:$E,3,0)</f>
        <v>4</v>
      </c>
      <c r="G122" s="22" t="str">
        <f>VLOOKUP($D122,КОАТТГ!$A:$E,2,0)</f>
        <v>UA48060150010035747</v>
      </c>
      <c r="H122" s="22" t="str">
        <f>IF(F122=3,G122,IF(F122&lt;3,"неможливо визначити",VLOOKUP(D122,КОАТТГ!A:E,5,0)))</f>
        <v>UA48060150000071713</v>
      </c>
      <c r="I122" s="22" t="str">
        <f>LEFT(VLOOKUP(H122,'Бюджетнів коди'!B:D,3,0),10)</f>
        <v>1454900000</v>
      </c>
      <c r="J122" s="1" t="s">
        <v>275</v>
      </c>
      <c r="K122" s="1" t="s">
        <v>276</v>
      </c>
      <c r="L122" s="1" t="s">
        <v>453</v>
      </c>
      <c r="M122" s="52" t="s">
        <v>454</v>
      </c>
      <c r="N122" s="1" t="s">
        <v>455</v>
      </c>
      <c r="O122" s="24" t="s">
        <v>456</v>
      </c>
      <c r="P122" s="24">
        <v>2023</v>
      </c>
      <c r="Q122" s="25" t="s">
        <v>146</v>
      </c>
      <c r="R122" s="26">
        <v>59739.7</v>
      </c>
      <c r="S122" s="26">
        <v>59739.7</v>
      </c>
      <c r="T122" s="27">
        <f t="shared" si="0"/>
        <v>1.7323000432796505E-2</v>
      </c>
      <c r="U122" s="26">
        <v>53859.03</v>
      </c>
      <c r="V122" s="26">
        <v>52926.03</v>
      </c>
      <c r="W122" s="26">
        <v>933</v>
      </c>
      <c r="X122" s="2"/>
      <c r="Y122" s="26"/>
      <c r="Z122" s="28">
        <f t="shared" si="1"/>
        <v>60.927138132951903</v>
      </c>
      <c r="AA122" s="29">
        <f>VLOOKUP(AB122,'Рівень потреб'!F:G,2,0)</f>
        <v>50</v>
      </c>
      <c r="AB122" s="30" t="str">
        <f>VLOOKUP(AC122,'Рівень потреб'!E:F,2,0)</f>
        <v>A</v>
      </c>
      <c r="AC122" s="46">
        <v>2</v>
      </c>
      <c r="AD122" s="32">
        <f t="shared" si="2"/>
        <v>0</v>
      </c>
      <c r="AE122" s="33" t="e">
        <f t="shared" si="3"/>
        <v>#DIV/0!</v>
      </c>
      <c r="AF122" s="34">
        <f t="shared" si="4"/>
        <v>5.580678124295968</v>
      </c>
      <c r="AG122" s="35">
        <f t="shared" si="5"/>
        <v>12.784858335210753</v>
      </c>
      <c r="AH122" s="36" t="s">
        <v>88</v>
      </c>
      <c r="AI122" s="36">
        <f t="shared" si="6"/>
        <v>5</v>
      </c>
      <c r="AJ122" s="37">
        <f t="shared" si="7"/>
        <v>0</v>
      </c>
      <c r="AK122" s="38">
        <f t="shared" si="12"/>
        <v>0.34646000865593007</v>
      </c>
      <c r="AL122" s="25" t="s">
        <v>457</v>
      </c>
      <c r="AM122" s="39"/>
      <c r="AN122" s="39"/>
      <c r="AO122" s="3"/>
      <c r="AP122" s="60">
        <v>0</v>
      </c>
      <c r="AQ122" s="40"/>
      <c r="AR122" s="40">
        <f t="shared" si="10"/>
        <v>0</v>
      </c>
      <c r="AS122" s="4" t="s">
        <v>460</v>
      </c>
      <c r="AT122" s="41">
        <f>VLOOKUP(I122,'Додаток 1 2023'!C:E,3,0)</f>
        <v>4766860</v>
      </c>
      <c r="AU122" s="42">
        <f>IF($H122="неможливо визначити",VLOOKUP($G122,ВПО!$C:$H,3,0),VLOOKUP($H122,ВПО!$C:$H,3,0))</f>
        <v>37466</v>
      </c>
      <c r="AV122" s="42">
        <f>IF($H122="неможливо визначити",VLOOKUP($G122,ВПО!$C:$H,4,0),VLOOKUP($H122,ВПО!$C:$H,4,0))</f>
        <v>33083</v>
      </c>
      <c r="AW122" s="42">
        <f>IF($H122="неможливо визначити",VLOOKUP($G122,ВПО!$C:$H,5,0),VLOOKUP($H122,ВПО!$C:$H,5,0))</f>
        <v>130296</v>
      </c>
      <c r="AX122" s="42">
        <f>IF($H122="неможливо визначити",VLOOKUP($G122,ВПО!$C:$H,6,0),VLOOKUP($H122,ВПО!$C:$H,6,0))</f>
        <v>130242</v>
      </c>
      <c r="AY122" s="42">
        <f>IF($H122="неможливо визначити",VLOOKUP($G122,Демографія!$C:$I,5,0),VLOOKUP($H122,Демографія!$C:$I,5,0))</f>
        <v>480080</v>
      </c>
      <c r="AZ122" s="42">
        <f>IF($H122="неможливо визначити",VLOOKUP($G122,Демографія!$C:$I,6,0),VLOOKUP($H122,Демографія!$C:$I,6,0))</f>
        <v>476101</v>
      </c>
      <c r="BA122" s="42">
        <f>IF($H122="неможливо визначити",VLOOKUP($G122,Демографія!$C:$I,7,0),VLOOKUP($H122,Демографія!$C:$I,7,0))</f>
        <v>470011</v>
      </c>
      <c r="BB122" s="43" t="s">
        <v>423</v>
      </c>
      <c r="BC122" s="44" t="s">
        <v>283</v>
      </c>
      <c r="BD122" s="45"/>
      <c r="BE122" s="24" t="s">
        <v>96</v>
      </c>
      <c r="BF122" s="24"/>
      <c r="BG122" s="24" t="s">
        <v>96</v>
      </c>
      <c r="BH122" s="24"/>
      <c r="BI122" s="24"/>
    </row>
    <row r="123" spans="1:61" ht="15.75" customHeight="1" x14ac:dyDescent="0.2">
      <c r="A123" s="19">
        <v>118</v>
      </c>
      <c r="B123" s="20" t="s">
        <v>76</v>
      </c>
      <c r="C123" s="1" t="s">
        <v>699</v>
      </c>
      <c r="D123" s="1" t="s">
        <v>700</v>
      </c>
      <c r="E123" s="21" t="s">
        <v>79</v>
      </c>
      <c r="F123" s="22">
        <f>VLOOKUP($D123,КОАТТГ!$A:$E,3,0)</f>
        <v>4</v>
      </c>
      <c r="G123" s="22" t="str">
        <f>VLOOKUP($D123,КОАТТГ!$A:$E,2,0)</f>
        <v>UA48060150010035747</v>
      </c>
      <c r="H123" s="22" t="str">
        <f>IF(F123=3,G123,IF(F123&lt;3,"неможливо визначити",VLOOKUP(D123,КОАТТГ!A:E,5,0)))</f>
        <v>UA48060150000071713</v>
      </c>
      <c r="I123" s="22" t="str">
        <f>LEFT(VLOOKUP(H123,'Бюджетнів коди'!B:D,3,0),10)</f>
        <v>1454900000</v>
      </c>
      <c r="J123" s="1" t="s">
        <v>275</v>
      </c>
      <c r="K123" s="1" t="s">
        <v>276</v>
      </c>
      <c r="L123" s="1" t="s">
        <v>453</v>
      </c>
      <c r="M123" s="52" t="s">
        <v>454</v>
      </c>
      <c r="N123" s="1" t="s">
        <v>455</v>
      </c>
      <c r="O123" s="24" t="s">
        <v>456</v>
      </c>
      <c r="P123" s="24">
        <v>2023</v>
      </c>
      <c r="Q123" s="25" t="s">
        <v>146</v>
      </c>
      <c r="R123" s="26">
        <v>105180.946</v>
      </c>
      <c r="S123" s="26">
        <v>105180.946</v>
      </c>
      <c r="T123" s="27">
        <f t="shared" si="0"/>
        <v>1.5736396143412629E-2</v>
      </c>
      <c r="U123" s="26">
        <v>94812.051399999997</v>
      </c>
      <c r="V123" s="26">
        <v>93320.051399999997</v>
      </c>
      <c r="W123" s="26">
        <v>1492</v>
      </c>
      <c r="X123" s="2"/>
      <c r="Y123" s="26"/>
      <c r="Z123" s="28">
        <f t="shared" si="1"/>
        <v>60.895406047164222</v>
      </c>
      <c r="AA123" s="29">
        <f>VLOOKUP(AB123,'Рівень потреб'!F:G,2,0)</f>
        <v>50</v>
      </c>
      <c r="AB123" s="30" t="str">
        <f>VLOOKUP(AC123,'Рівень потреб'!E:F,2,0)</f>
        <v>A</v>
      </c>
      <c r="AC123" s="46">
        <v>2</v>
      </c>
      <c r="AD123" s="32">
        <f t="shared" si="2"/>
        <v>0</v>
      </c>
      <c r="AE123" s="33" t="e">
        <f t="shared" si="3"/>
        <v>#DIV/0!</v>
      </c>
      <c r="AF123" s="34">
        <f t="shared" si="4"/>
        <v>5.580678124295968</v>
      </c>
      <c r="AG123" s="35">
        <f t="shared" si="5"/>
        <v>12.784858335210753</v>
      </c>
      <c r="AH123" s="36" t="s">
        <v>88</v>
      </c>
      <c r="AI123" s="36">
        <f t="shared" si="6"/>
        <v>5</v>
      </c>
      <c r="AJ123" s="37">
        <f t="shared" si="7"/>
        <v>0</v>
      </c>
      <c r="AK123" s="38">
        <f t="shared" si="12"/>
        <v>0.31472792286825257</v>
      </c>
      <c r="AL123" s="25" t="s">
        <v>457</v>
      </c>
      <c r="AM123" s="39"/>
      <c r="AN123" s="39"/>
      <c r="AO123" s="3"/>
      <c r="AP123" s="60">
        <v>0</v>
      </c>
      <c r="AQ123" s="40"/>
      <c r="AR123" s="40">
        <f t="shared" si="10"/>
        <v>0</v>
      </c>
      <c r="AS123" s="4" t="s">
        <v>460</v>
      </c>
      <c r="AT123" s="41">
        <f>VLOOKUP(I123,'Додаток 1 2023'!C:E,3,0)</f>
        <v>4766860</v>
      </c>
      <c r="AU123" s="42">
        <f>IF($H123="неможливо визначити",VLOOKUP($G123,ВПО!$C:$H,3,0),VLOOKUP($H123,ВПО!$C:$H,3,0))</f>
        <v>37466</v>
      </c>
      <c r="AV123" s="42">
        <f>IF($H123="неможливо визначити",VLOOKUP($G123,ВПО!$C:$H,4,0),VLOOKUP($H123,ВПО!$C:$H,4,0))</f>
        <v>33083</v>
      </c>
      <c r="AW123" s="42">
        <f>IF($H123="неможливо визначити",VLOOKUP($G123,ВПО!$C:$H,5,0),VLOOKUP($H123,ВПО!$C:$H,5,0))</f>
        <v>130296</v>
      </c>
      <c r="AX123" s="42">
        <f>IF($H123="неможливо визначити",VLOOKUP($G123,ВПО!$C:$H,6,0),VLOOKUP($H123,ВПО!$C:$H,6,0))</f>
        <v>130242</v>
      </c>
      <c r="AY123" s="42">
        <f>IF($H123="неможливо визначити",VLOOKUP($G123,Демографія!$C:$I,5,0),VLOOKUP($H123,Демографія!$C:$I,5,0))</f>
        <v>480080</v>
      </c>
      <c r="AZ123" s="42">
        <f>IF($H123="неможливо визначити",VLOOKUP($G123,Демографія!$C:$I,6,0),VLOOKUP($H123,Демографія!$C:$I,6,0))</f>
        <v>476101</v>
      </c>
      <c r="BA123" s="42">
        <f>IF($H123="неможливо визначити",VLOOKUP($G123,Демографія!$C:$I,7,0),VLOOKUP($H123,Демографія!$C:$I,7,0))</f>
        <v>470011</v>
      </c>
      <c r="BB123" s="43" t="s">
        <v>423</v>
      </c>
      <c r="BC123" s="44" t="s">
        <v>283</v>
      </c>
      <c r="BD123" s="45"/>
      <c r="BE123" s="24" t="s">
        <v>96</v>
      </c>
      <c r="BF123" s="24"/>
      <c r="BG123" s="24" t="s">
        <v>96</v>
      </c>
      <c r="BH123" s="24"/>
      <c r="BI123" s="24"/>
    </row>
    <row r="124" spans="1:61" ht="15.75" customHeight="1" x14ac:dyDescent="0.2">
      <c r="A124" s="19">
        <v>119</v>
      </c>
      <c r="B124" s="20" t="s">
        <v>76</v>
      </c>
      <c r="C124" s="1" t="s">
        <v>701</v>
      </c>
      <c r="D124" s="1" t="s">
        <v>702</v>
      </c>
      <c r="E124" s="21" t="s">
        <v>79</v>
      </c>
      <c r="F124" s="22">
        <f>VLOOKUP($D124,КОАТТГ!$A:$E,3,0)</f>
        <v>4</v>
      </c>
      <c r="G124" s="22" t="str">
        <f>VLOOKUP($D124,КОАТТГ!$A:$E,2,0)</f>
        <v>UA56080170340042029</v>
      </c>
      <c r="H124" s="22" t="str">
        <f>IF(F124=3,G124,IF(F124&lt;3,"неможливо визначити",VLOOKUP(D124,КОАТТГ!A:E,5,0)))</f>
        <v>UA56080170000055864</v>
      </c>
      <c r="I124" s="22" t="str">
        <f>LEFT(VLOOKUP(H124,'Бюджетнів коди'!B:D,3,0),10)</f>
        <v>1756600000</v>
      </c>
      <c r="J124" s="1" t="s">
        <v>132</v>
      </c>
      <c r="K124" s="1" t="s">
        <v>100</v>
      </c>
      <c r="L124" s="1" t="s">
        <v>241</v>
      </c>
      <c r="M124" s="23" t="s">
        <v>134</v>
      </c>
      <c r="N124" s="1" t="s">
        <v>242</v>
      </c>
      <c r="O124" s="24" t="s">
        <v>703</v>
      </c>
      <c r="P124" s="24">
        <v>2023</v>
      </c>
      <c r="Q124" s="25" t="s">
        <v>105</v>
      </c>
      <c r="R124" s="26">
        <v>18566.241000000002</v>
      </c>
      <c r="S124" s="26">
        <v>18566.241000000002</v>
      </c>
      <c r="T124" s="27">
        <f t="shared" si="0"/>
        <v>0.10051797776405044</v>
      </c>
      <c r="U124" s="26">
        <v>18566.241000000002</v>
      </c>
      <c r="V124" s="26">
        <v>16700</v>
      </c>
      <c r="W124" s="26">
        <v>1866.2410000000018</v>
      </c>
      <c r="X124" s="2"/>
      <c r="Y124" s="26"/>
      <c r="Z124" s="28">
        <f t="shared" si="1"/>
        <v>60.664291830684036</v>
      </c>
      <c r="AA124" s="29">
        <f>VLOOKUP(AB124,'Рівень потреб'!F:G,2,0)</f>
        <v>50</v>
      </c>
      <c r="AB124" s="30" t="str">
        <f>VLOOKUP(AC124,'Рівень потреб'!E:F,2,0)</f>
        <v>A</v>
      </c>
      <c r="AC124" s="46">
        <v>4</v>
      </c>
      <c r="AD124" s="32">
        <f t="shared" si="2"/>
        <v>0</v>
      </c>
      <c r="AE124" s="33">
        <f t="shared" si="3"/>
        <v>18492.271912350599</v>
      </c>
      <c r="AF124" s="34">
        <f t="shared" si="4"/>
        <v>8.6539322754030277</v>
      </c>
      <c r="AG124" s="35">
        <f t="shared" si="5"/>
        <v>4.5895139322585941</v>
      </c>
      <c r="AH124" s="36" t="s">
        <v>137</v>
      </c>
      <c r="AI124" s="36">
        <f t="shared" si="6"/>
        <v>0</v>
      </c>
      <c r="AJ124" s="37">
        <f t="shared" si="7"/>
        <v>0</v>
      </c>
      <c r="AK124" s="38">
        <f t="shared" si="12"/>
        <v>2.010359555281009</v>
      </c>
      <c r="AL124" s="25" t="s">
        <v>106</v>
      </c>
      <c r="AM124" s="23"/>
      <c r="AN124" s="1"/>
      <c r="AO124" s="3">
        <v>1004</v>
      </c>
      <c r="AP124" s="40">
        <f t="shared" ref="AP124:AP127" si="16">AO124</f>
        <v>1004</v>
      </c>
      <c r="AQ124" s="40"/>
      <c r="AR124" s="40">
        <f t="shared" si="10"/>
        <v>0</v>
      </c>
      <c r="AS124" s="4" t="s">
        <v>140</v>
      </c>
      <c r="AT124" s="41">
        <f>VLOOKUP(I124,'Додаток 1 2023'!C:E,3,0)</f>
        <v>307180.75699999998</v>
      </c>
      <c r="AU124" s="42">
        <f>IF($H124="неможливо визначити",VLOOKUP($G124,ВПО!$C:$H,3,0),VLOOKUP($H124,ВПО!$C:$H,3,0))</f>
        <v>1338</v>
      </c>
      <c r="AV124" s="42">
        <f>IF($H124="неможливо визначити",VLOOKUP($G124,ВПО!$C:$H,4,0),VLOOKUP($H124,ВПО!$C:$H,4,0))</f>
        <v>1274</v>
      </c>
      <c r="AW124" s="42">
        <f>IF($H124="неможливо визначити",VLOOKUP($G124,ВПО!$C:$H,5,0),VLOOKUP($H124,ВПО!$C:$H,5,0))</f>
        <v>68</v>
      </c>
      <c r="AX124" s="42">
        <f>IF($H124="неможливо визначити",VLOOKUP($G124,ВПО!$C:$H,6,0),VLOOKUP($H124,ВПО!$C:$H,6,0))</f>
        <v>68</v>
      </c>
      <c r="AY124" s="42">
        <f>IF($H124="неможливо визначити",VLOOKUP($G124,Демографія!$C:$I,5,0),VLOOKUP($H124,Демографія!$C:$I,5,0))</f>
        <v>66073</v>
      </c>
      <c r="AZ124" s="42">
        <f>IF($H124="неможливо визначити",VLOOKUP($G124,Демографія!$C:$I,6,0),VLOOKUP($H124,Демографія!$C:$I,6,0))</f>
        <v>65963</v>
      </c>
      <c r="BA124" s="42">
        <f>IF($H124="неможливо визначити",VLOOKUP($G124,Демографія!$C:$I,7,0),VLOOKUP($H124,Демографія!$C:$I,7,0))</f>
        <v>65725</v>
      </c>
      <c r="BB124" s="43" t="s">
        <v>96</v>
      </c>
      <c r="BC124" s="44" t="s">
        <v>109</v>
      </c>
      <c r="BD124" s="51"/>
      <c r="BE124" s="45" t="s">
        <v>96</v>
      </c>
      <c r="BF124" s="24"/>
      <c r="BG124" s="45" t="s">
        <v>96</v>
      </c>
      <c r="BH124" s="24"/>
      <c r="BI124" s="24" t="s">
        <v>141</v>
      </c>
    </row>
    <row r="125" spans="1:61" ht="15.75" customHeight="1" x14ac:dyDescent="0.2">
      <c r="A125" s="19">
        <v>120</v>
      </c>
      <c r="B125" s="20" t="s">
        <v>76</v>
      </c>
      <c r="C125" s="1" t="s">
        <v>704</v>
      </c>
      <c r="D125" s="1" t="s">
        <v>705</v>
      </c>
      <c r="E125" s="21" t="s">
        <v>79</v>
      </c>
      <c r="F125" s="22">
        <f>VLOOKUP($D125,КОАТТГ!$A:$E,3,0)</f>
        <v>4</v>
      </c>
      <c r="G125" s="22" t="str">
        <f>VLOOKUP($D125,КОАТТГ!$A:$E,2,0)</f>
        <v>UA53020010010016768</v>
      </c>
      <c r="H125" s="22" t="str">
        <f>IF(F125=3,G125,IF(F125&lt;3,"неможливо визначити",VLOOKUP(D125,КОАТТГ!A:E,5,0)))</f>
        <v>UA53020010000035494</v>
      </c>
      <c r="I125" s="22" t="str">
        <f>LEFT(VLOOKUP(H125,'Бюджетнів коди'!B:D,3,0),10)</f>
        <v>1650200000</v>
      </c>
      <c r="J125" s="1" t="s">
        <v>80</v>
      </c>
      <c r="K125" s="1" t="s">
        <v>212</v>
      </c>
      <c r="L125" s="1" t="s">
        <v>472</v>
      </c>
      <c r="M125" s="52" t="s">
        <v>473</v>
      </c>
      <c r="N125" s="1" t="s">
        <v>706</v>
      </c>
      <c r="O125" s="24" t="s">
        <v>707</v>
      </c>
      <c r="P125" s="24">
        <v>2023</v>
      </c>
      <c r="Q125" s="25" t="s">
        <v>87</v>
      </c>
      <c r="R125" s="26">
        <v>14946.351000000001</v>
      </c>
      <c r="S125" s="26">
        <v>14946.351000000001</v>
      </c>
      <c r="T125" s="27">
        <f t="shared" si="0"/>
        <v>9.9999993309403748E-2</v>
      </c>
      <c r="U125" s="26">
        <v>14946.351000000001</v>
      </c>
      <c r="V125" s="26">
        <v>13451.716</v>
      </c>
      <c r="W125" s="26">
        <v>1494.635</v>
      </c>
      <c r="X125" s="2"/>
      <c r="Y125" s="26"/>
      <c r="Z125" s="28">
        <f t="shared" si="1"/>
        <v>60.589102546376417</v>
      </c>
      <c r="AA125" s="29">
        <f>VLOOKUP(AB125,'Рівень потреб'!F:G,2,0)</f>
        <v>50</v>
      </c>
      <c r="AB125" s="30" t="str">
        <f>VLOOKUP(AC125,'Рівень потреб'!E:F,2,0)</f>
        <v>A</v>
      </c>
      <c r="AC125" s="46">
        <v>1</v>
      </c>
      <c r="AD125" s="32">
        <f t="shared" si="2"/>
        <v>2</v>
      </c>
      <c r="AE125" s="33">
        <f t="shared" si="3"/>
        <v>324.92067391304352</v>
      </c>
      <c r="AF125" s="34">
        <f t="shared" si="4"/>
        <v>6.5891026801883381</v>
      </c>
      <c r="AG125" s="35">
        <f t="shared" si="5"/>
        <v>10.095726186164432</v>
      </c>
      <c r="AH125" s="36" t="s">
        <v>137</v>
      </c>
      <c r="AI125" s="36">
        <f t="shared" si="6"/>
        <v>0</v>
      </c>
      <c r="AJ125" s="37">
        <f t="shared" si="7"/>
        <v>0</v>
      </c>
      <c r="AK125" s="38">
        <f t="shared" si="12"/>
        <v>1.9999998661880749</v>
      </c>
      <c r="AL125" s="25" t="s">
        <v>106</v>
      </c>
      <c r="AM125" s="39"/>
      <c r="AN125" s="39"/>
      <c r="AO125" s="3">
        <v>46</v>
      </c>
      <c r="AP125" s="40">
        <f t="shared" si="16"/>
        <v>46</v>
      </c>
      <c r="AQ125" s="40">
        <v>46</v>
      </c>
      <c r="AR125" s="40">
        <f t="shared" si="10"/>
        <v>46</v>
      </c>
      <c r="AS125" s="4" t="s">
        <v>708</v>
      </c>
      <c r="AT125" s="41">
        <f>VLOOKUP(I125,'Додаток 1 2023'!C:E,3,0)</f>
        <v>278743</v>
      </c>
      <c r="AU125" s="42">
        <f>IF($H125="неможливо визначити",VLOOKUP($G125,ВПО!$C:$H,3,0),VLOOKUP($H125,ВПО!$C:$H,3,0))</f>
        <v>3021</v>
      </c>
      <c r="AV125" s="42">
        <f>IF($H125="неможливо визначити",VLOOKUP($G125,ВПО!$C:$H,4,0),VLOOKUP($H125,ВПО!$C:$H,4,0))</f>
        <v>2836</v>
      </c>
      <c r="AW125" s="42">
        <f>IF($H125="неможливо визначити",VLOOKUP($G125,ВПО!$C:$H,5,0),VLOOKUP($H125,ВПО!$C:$H,5,0))</f>
        <v>56</v>
      </c>
      <c r="AX125" s="42">
        <f>IF($H125="неможливо визначити",VLOOKUP($G125,ВПО!$C:$H,6,0),VLOOKUP($H125,ВПО!$C:$H,6,0))</f>
        <v>56</v>
      </c>
      <c r="AY125" s="42">
        <f>IF($H125="неможливо визначити",VLOOKUP($G125,Демографія!$C:$I,5,0),VLOOKUP($H125,Демографія!$C:$I,5,0))</f>
        <v>25747</v>
      </c>
      <c r="AZ125" s="42">
        <f>IF($H125="неможливо визначити",VLOOKUP($G125,Демографія!$C:$I,6,0),VLOOKUP($H125,Демографія!$C:$I,6,0))</f>
        <v>25280</v>
      </c>
      <c r="BA125" s="42">
        <f>IF($H125="неможливо визначити",VLOOKUP($G125,Демографія!$C:$I,7,0),VLOOKUP($H125,Демографія!$C:$I,7,0))</f>
        <v>24830</v>
      </c>
      <c r="BB125" s="43" t="s">
        <v>96</v>
      </c>
      <c r="BC125" s="44" t="s">
        <v>221</v>
      </c>
      <c r="BD125" s="45"/>
      <c r="BE125" s="45" t="s">
        <v>96</v>
      </c>
      <c r="BF125" s="45"/>
      <c r="BG125" s="45" t="s">
        <v>96</v>
      </c>
      <c r="BH125" s="45"/>
      <c r="BI125" s="24"/>
    </row>
    <row r="126" spans="1:61" ht="15.75" customHeight="1" x14ac:dyDescent="0.2">
      <c r="A126" s="19">
        <v>121</v>
      </c>
      <c r="B126" s="49" t="s">
        <v>120</v>
      </c>
      <c r="C126" s="1" t="s">
        <v>709</v>
      </c>
      <c r="D126" s="1" t="s">
        <v>710</v>
      </c>
      <c r="E126" s="21" t="s">
        <v>79</v>
      </c>
      <c r="F126" s="22">
        <f>VLOOKUP($D126,КОАТТГ!$A:$E,3,0)</f>
        <v>4</v>
      </c>
      <c r="G126" s="22" t="str">
        <f>VLOOKUP($D126,КОАТТГ!$A:$E,2,0)</f>
        <v>UA32140030010045925</v>
      </c>
      <c r="H126" s="22" t="str">
        <f>IF(F126=3,G126,IF(F126&lt;3,"неможливо визначити",VLOOKUP(D126,КОАТТГ!A:E,5,0)))</f>
        <v>UA32140030000074165</v>
      </c>
      <c r="I126" s="22" t="str">
        <f>LEFT(VLOOKUP(H126,'Бюджетнів коди'!B:D,3,0),10)</f>
        <v>1053000000</v>
      </c>
      <c r="J126" s="1" t="s">
        <v>99</v>
      </c>
      <c r="K126" s="1" t="s">
        <v>711</v>
      </c>
      <c r="L126" s="1" t="s">
        <v>101</v>
      </c>
      <c r="M126" s="39" t="s">
        <v>102</v>
      </c>
      <c r="N126" s="1" t="s">
        <v>392</v>
      </c>
      <c r="O126" s="24" t="s">
        <v>393</v>
      </c>
      <c r="P126" s="24">
        <v>2023</v>
      </c>
      <c r="Q126" s="25" t="s">
        <v>87</v>
      </c>
      <c r="R126" s="26">
        <v>23364.996999999999</v>
      </c>
      <c r="S126" s="26">
        <v>20822.524000000001</v>
      </c>
      <c r="T126" s="27">
        <f t="shared" si="0"/>
        <v>0</v>
      </c>
      <c r="U126" s="26">
        <v>20822.524000000001</v>
      </c>
      <c r="V126" s="26">
        <v>20822.524000000001</v>
      </c>
      <c r="W126" s="26">
        <v>0</v>
      </c>
      <c r="X126" s="2"/>
      <c r="Y126" s="26"/>
      <c r="Z126" s="28">
        <f t="shared" si="1"/>
        <v>59.735279143741401</v>
      </c>
      <c r="AA126" s="29">
        <f>VLOOKUP(AB126,'Рівень потреб'!F:G,2,0)</f>
        <v>40</v>
      </c>
      <c r="AB126" s="30" t="str">
        <f>VLOOKUP(AC126,'Рівень потреб'!E:F,2,0)</f>
        <v>B</v>
      </c>
      <c r="AC126" s="46">
        <v>6</v>
      </c>
      <c r="AD126" s="32">
        <f t="shared" si="2"/>
        <v>6</v>
      </c>
      <c r="AE126" s="33">
        <f t="shared" si="3"/>
        <v>30.344151948051948</v>
      </c>
      <c r="AF126" s="34">
        <f t="shared" si="4"/>
        <v>6.735279143741403</v>
      </c>
      <c r="AG126" s="35">
        <f t="shared" si="5"/>
        <v>9.7059222833562586</v>
      </c>
      <c r="AH126" s="36" t="s">
        <v>88</v>
      </c>
      <c r="AI126" s="36">
        <f t="shared" si="6"/>
        <v>5</v>
      </c>
      <c r="AJ126" s="37">
        <f t="shared" si="7"/>
        <v>2</v>
      </c>
      <c r="AK126" s="38">
        <f t="shared" si="12"/>
        <v>0</v>
      </c>
      <c r="AL126" s="25" t="s">
        <v>106</v>
      </c>
      <c r="AM126" s="1"/>
      <c r="AN126" s="1" t="s">
        <v>712</v>
      </c>
      <c r="AO126" s="3">
        <v>770</v>
      </c>
      <c r="AP126" s="40">
        <f t="shared" si="16"/>
        <v>770</v>
      </c>
      <c r="AQ126" s="40">
        <v>125</v>
      </c>
      <c r="AR126" s="40">
        <f t="shared" si="10"/>
        <v>125</v>
      </c>
      <c r="AS126" s="4" t="s">
        <v>713</v>
      </c>
      <c r="AT126" s="41">
        <f>VLOOKUP(I126,'Додаток 1 2023'!C:E,3,0)</f>
        <v>493934.38500000001</v>
      </c>
      <c r="AU126" s="42">
        <f>IF($H126="неможливо визначити",VLOOKUP($G126,ВПО!$C:$H,3,0),VLOOKUP($H126,ВПО!$C:$H,3,0))</f>
        <v>5650</v>
      </c>
      <c r="AV126" s="42">
        <f>IF($H126="неможливо визначити",VLOOKUP($G126,ВПО!$C:$H,4,0),VLOOKUP($H126,ВПО!$C:$H,4,0))</f>
        <v>4290</v>
      </c>
      <c r="AW126" s="42">
        <f>IF($H126="неможливо визначити",VLOOKUP($G126,ВПО!$C:$H,5,0),VLOOKUP($H126,ВПО!$C:$H,5,0))</f>
        <v>6573</v>
      </c>
      <c r="AX126" s="42">
        <f>IF($H126="неможливо визначити",VLOOKUP($G126,ВПО!$C:$H,6,0),VLOOKUP($H126,ВПО!$C:$H,6,0))</f>
        <v>6561</v>
      </c>
      <c r="AY126" s="42">
        <f>IF($H126="неможливо визначити",VLOOKUP($G126,Демографія!$C:$I,5,0),VLOOKUP($H126,Демографія!$C:$I,5,0))</f>
        <v>52539</v>
      </c>
      <c r="AZ126" s="42">
        <f>IF($H126="неможливо визначити",VLOOKUP($G126,Демографія!$C:$I,6,0),VLOOKUP($H126,Демографія!$C:$I,6,0))</f>
        <v>53620</v>
      </c>
      <c r="BA126" s="42">
        <f>IF($H126="неможливо визначити",VLOOKUP($G126,Демографія!$C:$I,7,0),VLOOKUP($H126,Демографія!$C:$I,7,0))</f>
        <v>53161</v>
      </c>
      <c r="BB126" s="47" t="s">
        <v>93</v>
      </c>
      <c r="BC126" s="44" t="s">
        <v>94</v>
      </c>
      <c r="BD126" s="24" t="s">
        <v>714</v>
      </c>
      <c r="BE126" s="24" t="s">
        <v>96</v>
      </c>
      <c r="BF126" s="24" t="s">
        <v>96</v>
      </c>
      <c r="BG126" s="24" t="s">
        <v>96</v>
      </c>
      <c r="BH126" s="24" t="s">
        <v>96</v>
      </c>
      <c r="BI126" s="24"/>
    </row>
    <row r="127" spans="1:61" ht="15.75" customHeight="1" x14ac:dyDescent="0.2">
      <c r="A127" s="19">
        <v>122</v>
      </c>
      <c r="B127" s="20" t="s">
        <v>76</v>
      </c>
      <c r="C127" s="1" t="s">
        <v>715</v>
      </c>
      <c r="D127" s="39" t="s">
        <v>716</v>
      </c>
      <c r="E127" s="21" t="s">
        <v>79</v>
      </c>
      <c r="F127" s="22">
        <f>VLOOKUP($D127,КОАТТГ!$A:$E,3,0)</f>
        <v>4</v>
      </c>
      <c r="G127" s="22" t="str">
        <f>VLOOKUP($D127,КОАТТГ!$A:$E,2,0)</f>
        <v>UA53080290010010778</v>
      </c>
      <c r="H127" s="22" t="str">
        <f>IF(F127=3,G127,IF(F127&lt;3,"неможливо визначити",VLOOKUP(D127,КОАТТГ!A:E,5,0)))</f>
        <v>UA53080290000024637</v>
      </c>
      <c r="I127" s="22" t="str">
        <f>LEFT(VLOOKUP(H127,'Бюджетнів коди'!B:D,3,0),10)</f>
        <v>1652800000</v>
      </c>
      <c r="J127" s="1" t="s">
        <v>80</v>
      </c>
      <c r="K127" s="1" t="s">
        <v>81</v>
      </c>
      <c r="L127" s="1" t="s">
        <v>472</v>
      </c>
      <c r="M127" s="52" t="s">
        <v>473</v>
      </c>
      <c r="N127" s="1" t="s">
        <v>717</v>
      </c>
      <c r="O127" s="24" t="s">
        <v>718</v>
      </c>
      <c r="P127" s="24">
        <v>2023</v>
      </c>
      <c r="Q127" s="25" t="s">
        <v>146</v>
      </c>
      <c r="R127" s="26">
        <v>15728.915000000001</v>
      </c>
      <c r="S127" s="26">
        <v>15728.915000000001</v>
      </c>
      <c r="T127" s="27">
        <f t="shared" si="0"/>
        <v>0.1</v>
      </c>
      <c r="U127" s="26">
        <v>15728.915000000001</v>
      </c>
      <c r="V127" s="26">
        <v>14156.023499999999</v>
      </c>
      <c r="W127" s="26">
        <v>1572.8915</v>
      </c>
      <c r="X127" s="2"/>
      <c r="Y127" s="26"/>
      <c r="Z127" s="28">
        <f t="shared" si="1"/>
        <v>59.255399692221602</v>
      </c>
      <c r="AA127" s="29">
        <f>VLOOKUP(AB127,'Рівень потреб'!F:G,2,0)</f>
        <v>50</v>
      </c>
      <c r="AB127" s="30" t="str">
        <f>VLOOKUP(AC127,'Рівень потреб'!E:F,2,0)</f>
        <v>A</v>
      </c>
      <c r="AC127" s="46">
        <v>1</v>
      </c>
      <c r="AD127" s="32">
        <f t="shared" si="2"/>
        <v>1</v>
      </c>
      <c r="AE127" s="33">
        <f t="shared" si="3"/>
        <v>983.05718750000005</v>
      </c>
      <c r="AF127" s="34">
        <f t="shared" si="4"/>
        <v>6.2553996922216006</v>
      </c>
      <c r="AG127" s="35">
        <f t="shared" si="5"/>
        <v>10.985600820742398</v>
      </c>
      <c r="AH127" s="36" t="s">
        <v>137</v>
      </c>
      <c r="AI127" s="36">
        <f t="shared" si="6"/>
        <v>0</v>
      </c>
      <c r="AJ127" s="37">
        <f t="shared" si="7"/>
        <v>0</v>
      </c>
      <c r="AK127" s="38">
        <f t="shared" si="12"/>
        <v>2</v>
      </c>
      <c r="AL127" s="25" t="s">
        <v>106</v>
      </c>
      <c r="AM127" s="39"/>
      <c r="AN127" s="1"/>
      <c r="AO127" s="3">
        <v>16</v>
      </c>
      <c r="AP127" s="40">
        <f t="shared" si="16"/>
        <v>16</v>
      </c>
      <c r="AQ127" s="40">
        <v>16</v>
      </c>
      <c r="AR127" s="40">
        <f t="shared" si="10"/>
        <v>16</v>
      </c>
      <c r="AS127" s="4" t="s">
        <v>719</v>
      </c>
      <c r="AT127" s="41">
        <f>VLOOKUP(I127,'Додаток 1 2023'!C:E,3,0)</f>
        <v>58893.805999999997</v>
      </c>
      <c r="AU127" s="42">
        <f>IF($H127="неможливо визначити",VLOOKUP($G127,ВПО!$C:$H,3,0),VLOOKUP($H127,ВПО!$C:$H,3,0))</f>
        <v>461</v>
      </c>
      <c r="AV127" s="42">
        <f>IF($H127="неможливо визначити",VLOOKUP($G127,ВПО!$C:$H,4,0),VLOOKUP($H127,ВПО!$C:$H,4,0))</f>
        <v>425</v>
      </c>
      <c r="AW127" s="42">
        <f>IF($H127="неможливо визначити",VLOOKUP($G127,ВПО!$C:$H,5,0),VLOOKUP($H127,ВПО!$C:$H,5,0))</f>
        <v>5</v>
      </c>
      <c r="AX127" s="42">
        <f>IF($H127="неможливо визначити",VLOOKUP($G127,ВПО!$C:$H,6,0),VLOOKUP($H127,ВПО!$C:$H,6,0))</f>
        <v>5</v>
      </c>
      <c r="AY127" s="42">
        <f>IF($H127="неможливо визначити",VLOOKUP($G127,Демографія!$C:$I,5,0),VLOOKUP($H127,Демографія!$C:$I,5,0))</f>
        <v>5075</v>
      </c>
      <c r="AZ127" s="42">
        <f>IF($H127="неможливо визначити",VLOOKUP($G127,Демографія!$C:$I,6,0),VLOOKUP($H127,Демографія!$C:$I,6,0))</f>
        <v>4996</v>
      </c>
      <c r="BA127" s="42">
        <f>IF($H127="неможливо визначити",VLOOKUP($G127,Демографія!$C:$I,7,0),VLOOKUP($H127,Демографія!$C:$I,7,0))</f>
        <v>4941</v>
      </c>
      <c r="BB127" s="43" t="s">
        <v>96</v>
      </c>
      <c r="BC127" s="44" t="s">
        <v>221</v>
      </c>
      <c r="BD127" s="45"/>
      <c r="BE127" s="45" t="s">
        <v>96</v>
      </c>
      <c r="BF127" s="45"/>
      <c r="BG127" s="45" t="s">
        <v>96</v>
      </c>
      <c r="BH127" s="45"/>
      <c r="BI127" s="24"/>
    </row>
    <row r="128" spans="1:61" ht="15.75" customHeight="1" x14ac:dyDescent="0.2">
      <c r="A128" s="19">
        <v>123</v>
      </c>
      <c r="B128" s="20" t="s">
        <v>76</v>
      </c>
      <c r="C128" s="1" t="s">
        <v>720</v>
      </c>
      <c r="D128" s="59" t="s">
        <v>721</v>
      </c>
      <c r="E128" s="21" t="s">
        <v>79</v>
      </c>
      <c r="F128" s="22">
        <f>VLOOKUP($D128,КОАТТГ!$A:$E,3,0)</f>
        <v>3</v>
      </c>
      <c r="G128" s="22" t="str">
        <f>VLOOKUP($D128,КОАТТГ!$A:$E,2,0)</f>
        <v>UA73060610000066784</v>
      </c>
      <c r="H128" s="22" t="str">
        <f>IF(F128=3,G128,IF(F128&lt;3,"неможливо визначити",VLOOKUP(D128,КОАТТГ!A:E,5,0)))</f>
        <v>UA73060610000066784</v>
      </c>
      <c r="I128" s="22" t="str">
        <f>LEFT(VLOOKUP(H128,'Бюджетнів коди'!B:D,3,0),10)</f>
        <v>2455200000</v>
      </c>
      <c r="J128" s="1" t="s">
        <v>99</v>
      </c>
      <c r="K128" s="1" t="s">
        <v>100</v>
      </c>
      <c r="L128" s="1" t="s">
        <v>397</v>
      </c>
      <c r="M128" s="54" t="s">
        <v>295</v>
      </c>
      <c r="N128" s="1" t="s">
        <v>295</v>
      </c>
      <c r="O128" s="24" t="s">
        <v>722</v>
      </c>
      <c r="P128" s="24">
        <v>2023</v>
      </c>
      <c r="Q128" s="25" t="s">
        <v>436</v>
      </c>
      <c r="R128" s="26">
        <v>7194.8090000000002</v>
      </c>
      <c r="S128" s="26">
        <v>7194.8090000000002</v>
      </c>
      <c r="T128" s="27">
        <f t="shared" si="0"/>
        <v>0.10000001389890961</v>
      </c>
      <c r="U128" s="26">
        <v>7194.8090000000002</v>
      </c>
      <c r="V128" s="26">
        <v>6475.3280000000004</v>
      </c>
      <c r="W128" s="26">
        <v>719.48099999999999</v>
      </c>
      <c r="X128" s="2"/>
      <c r="Y128" s="26"/>
      <c r="Z128" s="28">
        <f t="shared" si="1"/>
        <v>58.720417502531589</v>
      </c>
      <c r="AA128" s="29">
        <f>VLOOKUP(AB128,'Рівень потреб'!F:G,2,0)</f>
        <v>50</v>
      </c>
      <c r="AB128" s="30" t="str">
        <f>VLOOKUP(AC128,'Рівень потреб'!E:F,2,0)</f>
        <v>A</v>
      </c>
      <c r="AC128" s="46">
        <v>4</v>
      </c>
      <c r="AD128" s="32">
        <f t="shared" si="2"/>
        <v>0</v>
      </c>
      <c r="AE128" s="33">
        <f t="shared" si="3"/>
        <v>1798.70225</v>
      </c>
      <c r="AF128" s="34">
        <f t="shared" si="4"/>
        <v>6.720417224553394</v>
      </c>
      <c r="AG128" s="35">
        <f t="shared" si="5"/>
        <v>9.7455540678576167</v>
      </c>
      <c r="AH128" s="36" t="s">
        <v>137</v>
      </c>
      <c r="AI128" s="36">
        <f t="shared" si="6"/>
        <v>0</v>
      </c>
      <c r="AJ128" s="37">
        <f t="shared" si="7"/>
        <v>0</v>
      </c>
      <c r="AK128" s="38">
        <f t="shared" si="12"/>
        <v>2.0000002779781925</v>
      </c>
      <c r="AL128" s="25" t="s">
        <v>106</v>
      </c>
      <c r="AM128" s="1"/>
      <c r="AN128" s="1"/>
      <c r="AO128" s="3" t="s">
        <v>723</v>
      </c>
      <c r="AP128" s="40">
        <v>4000</v>
      </c>
      <c r="AQ128" s="40" t="s">
        <v>400</v>
      </c>
      <c r="AR128" s="40" t="str">
        <f t="shared" si="10"/>
        <v>понад 1000</v>
      </c>
      <c r="AS128" s="4" t="s">
        <v>724</v>
      </c>
      <c r="AT128" s="41">
        <f>VLOOKUP(I128,'Додаток 1 2023'!C:E,3,0)</f>
        <v>3005343.7089999998</v>
      </c>
      <c r="AU128" s="42">
        <f>IF($H128="неможливо визначити",VLOOKUP($G128,ВПО!$C:$H,3,0),VLOOKUP($H128,ВПО!$C:$H,3,0))</f>
        <v>40715</v>
      </c>
      <c r="AV128" s="42">
        <f>IF($H128="неможливо визначити",VLOOKUP($G128,ВПО!$C:$H,4,0),VLOOKUP($H128,ВПО!$C:$H,4,0))</f>
        <v>39123</v>
      </c>
      <c r="AW128" s="42">
        <f>IF($H128="неможливо визначити",VLOOKUP($G128,ВПО!$C:$H,5,0),VLOOKUP($H128,ВПО!$C:$H,5,0))</f>
        <v>130</v>
      </c>
      <c r="AX128" s="42">
        <f>IF($H128="неможливо визначити",VLOOKUP($G128,ВПО!$C:$H,6,0),VLOOKUP($H128,ВПО!$C:$H,6,0))</f>
        <v>123</v>
      </c>
      <c r="AY128" s="42">
        <f>IF($H128="неможливо визначити",VLOOKUP($G128,Демографія!$C:$I,5,0),VLOOKUP($H128,Демографія!$C:$I,5,0))</f>
        <v>272180</v>
      </c>
      <c r="AZ128" s="42">
        <f>IF($H128="неможливо визначити",VLOOKUP($G128,Демографія!$C:$I,6,0),VLOOKUP($H128,Демографія!$C:$I,6,0))</f>
        <v>270578</v>
      </c>
      <c r="BA128" s="42">
        <f>IF($H128="неможливо визначити",VLOOKUP($G128,Демографія!$C:$I,7,0),VLOOKUP($H128,Демографія!$C:$I,7,0))</f>
        <v>269381</v>
      </c>
      <c r="BB128" s="47" t="s">
        <v>96</v>
      </c>
      <c r="BC128" s="45" t="s">
        <v>109</v>
      </c>
      <c r="BD128" s="51"/>
      <c r="BE128" s="24" t="s">
        <v>96</v>
      </c>
      <c r="BF128" s="24"/>
      <c r="BG128" s="24" t="s">
        <v>96</v>
      </c>
      <c r="BH128" s="24"/>
      <c r="BI128" s="24"/>
    </row>
    <row r="129" spans="1:61" ht="15.75" customHeight="1" x14ac:dyDescent="0.2">
      <c r="A129" s="19">
        <v>124</v>
      </c>
      <c r="B129" s="49" t="s">
        <v>120</v>
      </c>
      <c r="C129" s="1" t="s">
        <v>725</v>
      </c>
      <c r="D129" s="1" t="s">
        <v>726</v>
      </c>
      <c r="E129" s="21" t="s">
        <v>79</v>
      </c>
      <c r="F129" s="22">
        <f>VLOOKUP($D129,КОАТТГ!$A:$E,3,0)</f>
        <v>4</v>
      </c>
      <c r="G129" s="22" t="str">
        <f>VLOOKUP($D129,КОАТТГ!$A:$E,2,0)</f>
        <v>UA63120130060080552</v>
      </c>
      <c r="H129" s="22" t="str">
        <f>IF(F129=3,G129,IF(F129&lt;3,"неможливо визначити",VLOOKUP(D129,КОАТТГ!A:E,5,0)))</f>
        <v>UA63120130000010762</v>
      </c>
      <c r="I129" s="22" t="str">
        <f>LEFT(VLOOKUP(H129,'Бюджетнів коди'!B:D,3,0),10)</f>
        <v>2050600000</v>
      </c>
      <c r="J129" s="1" t="s">
        <v>99</v>
      </c>
      <c r="K129" s="1" t="s">
        <v>711</v>
      </c>
      <c r="L129" s="1" t="s">
        <v>182</v>
      </c>
      <c r="M129" s="1" t="s">
        <v>183</v>
      </c>
      <c r="N129" s="1" t="s">
        <v>727</v>
      </c>
      <c r="O129" s="24" t="s">
        <v>728</v>
      </c>
      <c r="P129" s="24">
        <v>2023</v>
      </c>
      <c r="Q129" s="25" t="s">
        <v>87</v>
      </c>
      <c r="R129" s="26">
        <v>4712.6760000000004</v>
      </c>
      <c r="S129" s="26">
        <v>4712.6760000000004</v>
      </c>
      <c r="T129" s="27">
        <f t="shared" si="0"/>
        <v>2.8757758861419718E-2</v>
      </c>
      <c r="U129" s="26">
        <v>4712.6760000000004</v>
      </c>
      <c r="V129" s="26">
        <v>4577.1499999999996</v>
      </c>
      <c r="W129" s="26">
        <v>135.52600000000001</v>
      </c>
      <c r="X129" s="2"/>
      <c r="Y129" s="26"/>
      <c r="Z129" s="28">
        <f t="shared" si="1"/>
        <v>57.727581019164852</v>
      </c>
      <c r="AA129" s="29">
        <f>VLOOKUP(AB129,'Рівень потреб'!F:G,2,0)</f>
        <v>40</v>
      </c>
      <c r="AB129" s="30" t="str">
        <f>VLOOKUP(AC129,'Рівень потреб'!E:F,2,0)</f>
        <v>B</v>
      </c>
      <c r="AC129" s="46">
        <v>6</v>
      </c>
      <c r="AD129" s="32">
        <f t="shared" si="2"/>
        <v>0</v>
      </c>
      <c r="AE129" s="33">
        <f t="shared" si="3"/>
        <v>1178.1690000000001</v>
      </c>
      <c r="AF129" s="34">
        <f t="shared" si="4"/>
        <v>9.1524258419364539</v>
      </c>
      <c r="AG129" s="35">
        <f t="shared" si="5"/>
        <v>3.2601977548361227</v>
      </c>
      <c r="AH129" s="36" t="s">
        <v>88</v>
      </c>
      <c r="AI129" s="36">
        <f t="shared" si="6"/>
        <v>5</v>
      </c>
      <c r="AJ129" s="37">
        <f t="shared" si="7"/>
        <v>3</v>
      </c>
      <c r="AK129" s="38">
        <f t="shared" si="12"/>
        <v>0.57515517722839438</v>
      </c>
      <c r="AL129" s="25" t="s">
        <v>106</v>
      </c>
      <c r="AM129" s="1" t="s">
        <v>729</v>
      </c>
      <c r="AN129" s="1" t="s">
        <v>730</v>
      </c>
      <c r="AO129" s="3">
        <v>4000</v>
      </c>
      <c r="AP129" s="40">
        <f>AO129</f>
        <v>4000</v>
      </c>
      <c r="AQ129" s="40"/>
      <c r="AR129" s="40">
        <f t="shared" si="10"/>
        <v>0</v>
      </c>
      <c r="AS129" s="4" t="s">
        <v>731</v>
      </c>
      <c r="AT129" s="41">
        <f>VLOOKUP(I129,'Додаток 1 2023'!C:E,3,0)</f>
        <v>32526.992999999999</v>
      </c>
      <c r="AU129" s="42">
        <f>IF($H129="неможливо визначити",VLOOKUP($G129,ВПО!$C:$H,3,0),VLOOKUP($H129,ВПО!$C:$H,3,0))</f>
        <v>2273</v>
      </c>
      <c r="AV129" s="42">
        <f>IF($H129="неможливо визначити",VLOOKUP($G129,ВПО!$C:$H,4,0),VLOOKUP($H129,ВПО!$C:$H,4,0))</f>
        <v>2019</v>
      </c>
      <c r="AW129" s="42">
        <f>IF($H129="неможливо визначити",VLOOKUP($G129,ВПО!$C:$H,5,0),VLOOKUP($H129,ВПО!$C:$H,5,0))</f>
        <v>5201</v>
      </c>
      <c r="AX129" s="42">
        <f>IF($H129="неможливо визначити",VLOOKUP($G129,ВПО!$C:$H,6,0),VLOOKUP($H129,ВПО!$C:$H,6,0))</f>
        <v>5200</v>
      </c>
      <c r="AY129" s="42">
        <f>IF($H129="неможливо визначити",VLOOKUP($G129,Демографія!$C:$I,5,0),VLOOKUP($H129,Демографія!$C:$I,5,0))</f>
        <v>13365</v>
      </c>
      <c r="AZ129" s="42">
        <f>IF($H129="неможливо визначити",VLOOKUP($G129,Демографія!$C:$I,6,0),VLOOKUP($H129,Демографія!$C:$I,6,0))</f>
        <v>13278</v>
      </c>
      <c r="BA129" s="42">
        <f>IF($H129="неможливо визначити",VLOOKUP($G129,Демографія!$C:$I,7,0),VLOOKUP($H129,Демографія!$C:$I,7,0))</f>
        <v>13158</v>
      </c>
      <c r="BB129" s="47" t="s">
        <v>93</v>
      </c>
      <c r="BC129" s="44" t="s">
        <v>94</v>
      </c>
      <c r="BD129" s="24" t="s">
        <v>732</v>
      </c>
      <c r="BE129" s="24"/>
      <c r="BF129" s="24"/>
      <c r="BG129" s="24"/>
      <c r="BH129" s="24"/>
      <c r="BI129" s="24"/>
    </row>
    <row r="130" spans="1:61" ht="15.75" customHeight="1" x14ac:dyDescent="0.2">
      <c r="A130" s="19">
        <v>125</v>
      </c>
      <c r="B130" s="20" t="s">
        <v>76</v>
      </c>
      <c r="C130" s="1" t="s">
        <v>733</v>
      </c>
      <c r="D130" s="1" t="s">
        <v>734</v>
      </c>
      <c r="E130" s="21" t="s">
        <v>79</v>
      </c>
      <c r="F130" s="22">
        <f>VLOOKUP($D130,КОАТТГ!$A:$E,3,0)</f>
        <v>4</v>
      </c>
      <c r="G130" s="22" t="str">
        <f>VLOOKUP($D130,КОАТТГ!$A:$E,2,0)</f>
        <v>UA74100390010054825</v>
      </c>
      <c r="H130" s="22" t="str">
        <f>IF(F130=3,G130,IF(F130&lt;3,"неможливо визначити",VLOOKUP(D130,КОАТТГ!A:E,5,0)))</f>
        <v>UA74100390000073425</v>
      </c>
      <c r="I130" s="22" t="str">
        <f>LEFT(VLOOKUP(H130,'Бюджетнів коди'!B:D,3,0),10)</f>
        <v>2555900000</v>
      </c>
      <c r="J130" s="1" t="s">
        <v>99</v>
      </c>
      <c r="K130" s="1" t="s">
        <v>620</v>
      </c>
      <c r="L130" s="1" t="s">
        <v>735</v>
      </c>
      <c r="M130" s="1" t="s">
        <v>278</v>
      </c>
      <c r="N130" s="1" t="s">
        <v>736</v>
      </c>
      <c r="O130" s="24" t="s">
        <v>279</v>
      </c>
      <c r="P130" s="24">
        <v>2023</v>
      </c>
      <c r="Q130" s="25" t="s">
        <v>87</v>
      </c>
      <c r="R130" s="26">
        <v>12332.514999999999</v>
      </c>
      <c r="S130" s="26">
        <v>12332.514999999999</v>
      </c>
      <c r="T130" s="27">
        <f t="shared" si="0"/>
        <v>0</v>
      </c>
      <c r="U130" s="26">
        <v>12332.514999999999</v>
      </c>
      <c r="V130" s="26">
        <v>12332.514999999999</v>
      </c>
      <c r="W130" s="26">
        <v>0</v>
      </c>
      <c r="X130" s="2"/>
      <c r="Y130" s="26"/>
      <c r="Z130" s="28">
        <f t="shared" si="1"/>
        <v>57.586979979254892</v>
      </c>
      <c r="AA130" s="29">
        <f>VLOOKUP(AB130,'Рівень потреб'!F:G,2,0)</f>
        <v>40</v>
      </c>
      <c r="AB130" s="30" t="str">
        <f>VLOOKUP(AC130,'Рівень потреб'!E:F,2,0)</f>
        <v>B</v>
      </c>
      <c r="AC130" s="46">
        <v>5</v>
      </c>
      <c r="AD130" s="32">
        <f t="shared" si="2"/>
        <v>4</v>
      </c>
      <c r="AE130" s="33">
        <f t="shared" si="3"/>
        <v>61.662574999999997</v>
      </c>
      <c r="AF130" s="34">
        <f t="shared" si="4"/>
        <v>5.5869799792548909</v>
      </c>
      <c r="AG130" s="35">
        <f t="shared" si="5"/>
        <v>12.768053388653625</v>
      </c>
      <c r="AH130" s="36" t="s">
        <v>88</v>
      </c>
      <c r="AI130" s="36">
        <f t="shared" si="6"/>
        <v>5</v>
      </c>
      <c r="AJ130" s="37">
        <f t="shared" si="7"/>
        <v>3</v>
      </c>
      <c r="AK130" s="38">
        <f t="shared" si="12"/>
        <v>0</v>
      </c>
      <c r="AL130" s="25" t="s">
        <v>263</v>
      </c>
      <c r="AM130" s="39" t="s">
        <v>737</v>
      </c>
      <c r="AN130" s="39" t="s">
        <v>738</v>
      </c>
      <c r="AO130" s="3" t="s">
        <v>739</v>
      </c>
      <c r="AP130" s="40">
        <v>200000</v>
      </c>
      <c r="AQ130" s="40"/>
      <c r="AR130" s="40">
        <f t="shared" si="10"/>
        <v>0</v>
      </c>
      <c r="AS130" s="4" t="s">
        <v>740</v>
      </c>
      <c r="AT130" s="41">
        <f>VLOOKUP(I130,'Додаток 1 2023'!C:E,3,0)</f>
        <v>2978889</v>
      </c>
      <c r="AU130" s="42">
        <f>IF($H130="неможливо визначити",VLOOKUP($G130,ВПО!$C:$H,3,0),VLOOKUP($H130,ВПО!$C:$H,3,0))</f>
        <v>9744</v>
      </c>
      <c r="AV130" s="42">
        <f>IF($H130="неможливо визначити",VLOOKUP($G130,ВПО!$C:$H,4,0),VLOOKUP($H130,ВПО!$C:$H,4,0))</f>
        <v>7857</v>
      </c>
      <c r="AW130" s="42">
        <f>IF($H130="неможливо визначити",VLOOKUP($G130,ВПО!$C:$H,5,0),VLOOKUP($H130,ВПО!$C:$H,5,0))</f>
        <v>57361</v>
      </c>
      <c r="AX130" s="42">
        <f>IF($H130="неможливо визначити",VLOOKUP($G130,ВПО!$C:$H,6,0),VLOOKUP($H130,ВПО!$C:$H,6,0))</f>
        <v>57296</v>
      </c>
      <c r="AY130" s="42">
        <f>IF($H130="неможливо визначити",VLOOKUP($G130,Демографія!$C:$I,5,0),VLOOKUP($H130,Демографія!$C:$I,5,0))</f>
        <v>286899</v>
      </c>
      <c r="AZ130" s="42">
        <f>IF($H130="неможливо визначити",VLOOKUP($G130,Демографія!$C:$I,6,0),VLOOKUP($H130,Демографія!$C:$I,6,0))</f>
        <v>285234</v>
      </c>
      <c r="BA130" s="42">
        <f>IF($H130="неможливо визначити",VLOOKUP($G130,Демографія!$C:$I,7,0),VLOOKUP($H130,Демографія!$C:$I,7,0))</f>
        <v>282747</v>
      </c>
      <c r="BB130" s="43" t="s">
        <v>93</v>
      </c>
      <c r="BC130" s="44" t="s">
        <v>94</v>
      </c>
      <c r="BD130" s="45" t="s">
        <v>741</v>
      </c>
      <c r="BE130" s="45" t="s">
        <v>96</v>
      </c>
      <c r="BF130" s="24"/>
      <c r="BG130" s="45" t="s">
        <v>96</v>
      </c>
      <c r="BH130" s="24"/>
      <c r="BI130" s="24"/>
    </row>
    <row r="131" spans="1:61" ht="15.75" customHeight="1" x14ac:dyDescent="0.2">
      <c r="A131" s="19">
        <v>126</v>
      </c>
      <c r="B131" s="49" t="s">
        <v>120</v>
      </c>
      <c r="C131" s="1" t="s">
        <v>742</v>
      </c>
      <c r="D131" s="1" t="s">
        <v>743</v>
      </c>
      <c r="E131" s="21" t="s">
        <v>79</v>
      </c>
      <c r="F131" s="22">
        <f>VLOOKUP($D131,КОАТТГ!$A:$E,3,0)</f>
        <v>3</v>
      </c>
      <c r="G131" s="22" t="str">
        <f>VLOOKUP($D131,КОАТТГ!$A:$E,2,0)</f>
        <v>UA32140030000074165</v>
      </c>
      <c r="H131" s="22" t="str">
        <f>IF(F131=3,G131,IF(F131&lt;3,"неможливо визначити",VLOOKUP(D131,КОАТТГ!A:E,5,0)))</f>
        <v>UA32140030000074165</v>
      </c>
      <c r="I131" s="22" t="str">
        <f>LEFT(VLOOKUP(H131,'Бюджетнів коди'!B:D,3,0),10)</f>
        <v>1053000000</v>
      </c>
      <c r="J131" s="1" t="s">
        <v>99</v>
      </c>
      <c r="K131" s="1" t="s">
        <v>711</v>
      </c>
      <c r="L131" s="1" t="s">
        <v>101</v>
      </c>
      <c r="M131" s="39" t="s">
        <v>102</v>
      </c>
      <c r="N131" s="1" t="s">
        <v>392</v>
      </c>
      <c r="O131" s="24" t="s">
        <v>744</v>
      </c>
      <c r="P131" s="24">
        <v>2023</v>
      </c>
      <c r="Q131" s="25" t="s">
        <v>146</v>
      </c>
      <c r="R131" s="26">
        <v>39758.722000000002</v>
      </c>
      <c r="S131" s="26">
        <v>39458.722000000002</v>
      </c>
      <c r="T131" s="27">
        <f t="shared" si="0"/>
        <v>0</v>
      </c>
      <c r="U131" s="26">
        <v>39458.722000000002</v>
      </c>
      <c r="V131" s="26">
        <v>39458.722000000002</v>
      </c>
      <c r="W131" s="26">
        <v>0</v>
      </c>
      <c r="X131" s="2"/>
      <c r="Y131" s="26"/>
      <c r="Z131" s="28">
        <f t="shared" si="1"/>
        <v>54.735279143741401</v>
      </c>
      <c r="AA131" s="29">
        <f>VLOOKUP(AB131,'Рівень потреб'!F:G,2,0)</f>
        <v>40</v>
      </c>
      <c r="AB131" s="30" t="str">
        <f>VLOOKUP(AC131,'Рівень потреб'!E:F,2,0)</f>
        <v>B</v>
      </c>
      <c r="AC131" s="46">
        <v>6</v>
      </c>
      <c r="AD131" s="32">
        <f t="shared" si="2"/>
        <v>0</v>
      </c>
      <c r="AE131" s="33">
        <f t="shared" si="3"/>
        <v>12424.600624999999</v>
      </c>
      <c r="AF131" s="34">
        <f t="shared" si="4"/>
        <v>6.735279143741403</v>
      </c>
      <c r="AG131" s="35">
        <f t="shared" si="5"/>
        <v>9.7059222833562586</v>
      </c>
      <c r="AH131" s="36" t="s">
        <v>88</v>
      </c>
      <c r="AI131" s="36">
        <f t="shared" si="6"/>
        <v>5</v>
      </c>
      <c r="AJ131" s="37">
        <f t="shared" si="7"/>
        <v>3</v>
      </c>
      <c r="AK131" s="38">
        <f t="shared" si="12"/>
        <v>0</v>
      </c>
      <c r="AL131" s="25" t="s">
        <v>106</v>
      </c>
      <c r="AM131" s="1" t="s">
        <v>745</v>
      </c>
      <c r="AN131" s="1" t="s">
        <v>746</v>
      </c>
      <c r="AO131" s="3">
        <v>3200</v>
      </c>
      <c r="AP131" s="40">
        <f t="shared" ref="AP131:AP132" si="17">AO131</f>
        <v>3200</v>
      </c>
      <c r="AQ131" s="40">
        <v>95</v>
      </c>
      <c r="AR131" s="40">
        <f t="shared" si="10"/>
        <v>95</v>
      </c>
      <c r="AS131" s="4">
        <v>56</v>
      </c>
      <c r="AT131" s="41">
        <f>VLOOKUP(I131,'Додаток 1 2023'!C:E,3,0)</f>
        <v>493934.38500000001</v>
      </c>
      <c r="AU131" s="42">
        <f>IF($H131="неможливо визначити",VLOOKUP($G131,ВПО!$C:$H,3,0),VLOOKUP($H131,ВПО!$C:$H,3,0))</f>
        <v>5650</v>
      </c>
      <c r="AV131" s="42">
        <f>IF($H131="неможливо визначити",VLOOKUP($G131,ВПО!$C:$H,4,0),VLOOKUP($H131,ВПО!$C:$H,4,0))</f>
        <v>4290</v>
      </c>
      <c r="AW131" s="42">
        <f>IF($H131="неможливо визначити",VLOOKUP($G131,ВПО!$C:$H,5,0),VLOOKUP($H131,ВПО!$C:$H,5,0))</f>
        <v>6573</v>
      </c>
      <c r="AX131" s="42">
        <f>IF($H131="неможливо визначити",VLOOKUP($G131,ВПО!$C:$H,6,0),VLOOKUP($H131,ВПО!$C:$H,6,0))</f>
        <v>6561</v>
      </c>
      <c r="AY131" s="42">
        <f>IF($H131="неможливо визначити",VLOOKUP($G131,Демографія!$C:$I,5,0),VLOOKUP($H131,Демографія!$C:$I,5,0))</f>
        <v>52539</v>
      </c>
      <c r="AZ131" s="42">
        <f>IF($H131="неможливо визначити",VLOOKUP($G131,Демографія!$C:$I,6,0),VLOOKUP($H131,Демографія!$C:$I,6,0))</f>
        <v>53620</v>
      </c>
      <c r="BA131" s="42">
        <f>IF($H131="неможливо визначити",VLOOKUP($G131,Демографія!$C:$I,7,0),VLOOKUP($H131,Демографія!$C:$I,7,0))</f>
        <v>53161</v>
      </c>
      <c r="BB131" s="47" t="s">
        <v>93</v>
      </c>
      <c r="BC131" s="44" t="s">
        <v>221</v>
      </c>
      <c r="BD131" s="24" t="s">
        <v>747</v>
      </c>
      <c r="BE131" s="24" t="s">
        <v>96</v>
      </c>
      <c r="BF131" s="24" t="s">
        <v>96</v>
      </c>
      <c r="BG131" s="24" t="s">
        <v>96</v>
      </c>
      <c r="BH131" s="24" t="s">
        <v>96</v>
      </c>
      <c r="BI131" s="24"/>
    </row>
    <row r="132" spans="1:61" ht="15.75" customHeight="1" x14ac:dyDescent="0.2">
      <c r="A132" s="19">
        <v>127</v>
      </c>
      <c r="B132" s="49" t="s">
        <v>748</v>
      </c>
      <c r="C132" s="1" t="s">
        <v>749</v>
      </c>
      <c r="D132" s="1" t="s">
        <v>750</v>
      </c>
      <c r="E132" s="21" t="s">
        <v>79</v>
      </c>
      <c r="F132" s="22">
        <f>VLOOKUP($D132,КОАТТГ!$A:$E,3,0)</f>
        <v>4</v>
      </c>
      <c r="G132" s="22" t="str">
        <f>VLOOKUP($D132,КОАТТГ!$A:$E,2,0)</f>
        <v>UA74040270080016982</v>
      </c>
      <c r="H132" s="22" t="str">
        <f>IF(F132=3,G132,IF(F132&lt;3,"неможливо визначити",VLOOKUP(D132,КОАТТГ!A:E,5,0)))</f>
        <v>UA74040270000069132</v>
      </c>
      <c r="I132" s="22" t="str">
        <f>LEFT(VLOOKUP(H132,'Бюджетнів коди'!B:D,3,0),10)</f>
        <v>2552000000</v>
      </c>
      <c r="J132" s="1" t="s">
        <v>99</v>
      </c>
      <c r="K132" s="1" t="s">
        <v>711</v>
      </c>
      <c r="L132" s="1" t="s">
        <v>277</v>
      </c>
      <c r="M132" s="52" t="s">
        <v>278</v>
      </c>
      <c r="N132" s="1" t="s">
        <v>751</v>
      </c>
      <c r="O132" s="24" t="s">
        <v>752</v>
      </c>
      <c r="P132" s="24">
        <v>2023</v>
      </c>
      <c r="Q132" s="25" t="s">
        <v>87</v>
      </c>
      <c r="R132" s="26">
        <v>6194.7669999999998</v>
      </c>
      <c r="S132" s="26">
        <v>6194.7669999999998</v>
      </c>
      <c r="T132" s="27">
        <f t="shared" si="0"/>
        <v>0</v>
      </c>
      <c r="U132" s="26">
        <v>12389.534</v>
      </c>
      <c r="V132" s="26">
        <v>6194.7669999999998</v>
      </c>
      <c r="W132" s="26">
        <v>0</v>
      </c>
      <c r="X132" s="2"/>
      <c r="Y132" s="26"/>
      <c r="Z132" s="28">
        <f t="shared" si="1"/>
        <v>54.282785753727225</v>
      </c>
      <c r="AA132" s="29">
        <f>VLOOKUP(AB132,'Рівень потреб'!F:G,2,0)</f>
        <v>40</v>
      </c>
      <c r="AB132" s="30" t="str">
        <f>VLOOKUP(AC132,'Рівень потреб'!E:F,2,0)</f>
        <v>B</v>
      </c>
      <c r="AC132" s="46">
        <v>6</v>
      </c>
      <c r="AD132" s="32">
        <f t="shared" si="2"/>
        <v>0</v>
      </c>
      <c r="AE132" s="33">
        <f t="shared" si="3"/>
        <v>2064.9223333333334</v>
      </c>
      <c r="AF132" s="34">
        <f t="shared" si="4"/>
        <v>7.2827857537272225</v>
      </c>
      <c r="AG132" s="35">
        <f t="shared" si="5"/>
        <v>8.2459046567274061</v>
      </c>
      <c r="AH132" s="36" t="s">
        <v>88</v>
      </c>
      <c r="AI132" s="36">
        <f t="shared" si="6"/>
        <v>5</v>
      </c>
      <c r="AJ132" s="37">
        <f t="shared" si="7"/>
        <v>2</v>
      </c>
      <c r="AK132" s="38">
        <f t="shared" si="12"/>
        <v>0</v>
      </c>
      <c r="AL132" s="25" t="s">
        <v>106</v>
      </c>
      <c r="AM132" s="39"/>
      <c r="AN132" s="39" t="s">
        <v>753</v>
      </c>
      <c r="AO132" s="3">
        <v>3000</v>
      </c>
      <c r="AP132" s="40">
        <f t="shared" si="17"/>
        <v>3000</v>
      </c>
      <c r="AQ132" s="40">
        <v>245</v>
      </c>
      <c r="AR132" s="40">
        <f t="shared" si="10"/>
        <v>245</v>
      </c>
      <c r="AS132" s="4"/>
      <c r="AT132" s="41">
        <f>VLOOKUP(I132,'Додаток 1 2023'!C:E,3,0)</f>
        <v>44800</v>
      </c>
      <c r="AU132" s="42">
        <f>IF($H132="неможливо визначити",VLOOKUP($G132,ВПО!$C:$H,3,0),VLOOKUP($H132,ВПО!$C:$H,3,0))</f>
        <v>391</v>
      </c>
      <c r="AV132" s="42">
        <f>IF($H132="неможливо визначити",VLOOKUP($G132,ВПО!$C:$H,4,0),VLOOKUP($H132,ВПО!$C:$H,4,0))</f>
        <v>381</v>
      </c>
      <c r="AW132" s="42">
        <f>IF($H132="неможливо визначити",VLOOKUP($G132,ВПО!$C:$H,5,0),VLOOKUP($H132,ВПО!$C:$H,5,0))</f>
        <v>945</v>
      </c>
      <c r="AX132" s="42">
        <f>IF($H132="неможливо визначити",VLOOKUP($G132,ВПО!$C:$H,6,0),VLOOKUP($H132,ВПО!$C:$H,6,0))</f>
        <v>945</v>
      </c>
      <c r="AY132" s="42">
        <f>IF($H132="неможливо визначити",VLOOKUP($G132,Демографія!$C:$I,5,0),VLOOKUP($H132,Демографія!$C:$I,5,0))</f>
        <v>6254</v>
      </c>
      <c r="AZ132" s="42">
        <f>IF($H132="неможливо визначити",VLOOKUP($G132,Демографія!$C:$I,6,0),VLOOKUP($H132,Демографія!$C:$I,6,0))</f>
        <v>6132</v>
      </c>
      <c r="BA132" s="42">
        <f>IF($H132="неможливо визначити",VLOOKUP($G132,Демографія!$C:$I,7,0),VLOOKUP($H132,Демографія!$C:$I,7,0))</f>
        <v>5997</v>
      </c>
      <c r="BB132" s="43" t="s">
        <v>93</v>
      </c>
      <c r="BC132" s="44" t="s">
        <v>94</v>
      </c>
      <c r="BD132" s="45" t="s">
        <v>754</v>
      </c>
      <c r="BE132" s="24" t="s">
        <v>96</v>
      </c>
      <c r="BF132" s="24"/>
      <c r="BG132" s="24" t="s">
        <v>96</v>
      </c>
      <c r="BH132" s="24"/>
      <c r="BI132" s="24"/>
    </row>
    <row r="133" spans="1:61" ht="15.75" customHeight="1" x14ac:dyDescent="0.2">
      <c r="A133" s="19">
        <v>128</v>
      </c>
      <c r="B133" s="20" t="s">
        <v>76</v>
      </c>
      <c r="C133" s="1" t="s">
        <v>755</v>
      </c>
      <c r="D133" s="1" t="s">
        <v>756</v>
      </c>
      <c r="E133" s="21" t="s">
        <v>79</v>
      </c>
      <c r="F133" s="22">
        <f>VLOOKUP($D133,КОАТТГ!$A:$E,3,0)</f>
        <v>4</v>
      </c>
      <c r="G133" s="22" t="str">
        <f>VLOOKUP($D133,КОАТТГ!$A:$E,2,0)</f>
        <v>UA74040250010023991</v>
      </c>
      <c r="H133" s="22" t="str">
        <f>IF(F133=3,G133,IF(F133&lt;3,"неможливо визначити",VLOOKUP(D133,КОАТТГ!A:E,5,0)))</f>
        <v>UA74040250000063494</v>
      </c>
      <c r="I133" s="22" t="str">
        <f>LEFT(VLOOKUP(H133,'Бюджетнів коди'!B:D,3,0),10)</f>
        <v>2553800000</v>
      </c>
      <c r="J133" s="1" t="s">
        <v>99</v>
      </c>
      <c r="K133" s="1" t="s">
        <v>757</v>
      </c>
      <c r="L133" s="1" t="s">
        <v>735</v>
      </c>
      <c r="M133" s="1" t="s">
        <v>278</v>
      </c>
      <c r="N133" s="1" t="s">
        <v>758</v>
      </c>
      <c r="O133" s="24" t="s">
        <v>759</v>
      </c>
      <c r="P133" s="24" t="s">
        <v>86</v>
      </c>
      <c r="Q133" s="25" t="s">
        <v>105</v>
      </c>
      <c r="R133" s="26">
        <v>90069.906000000003</v>
      </c>
      <c r="S133" s="26">
        <v>88599.873170000006</v>
      </c>
      <c r="T133" s="27">
        <f t="shared" si="0"/>
        <v>0.1111111111111111</v>
      </c>
      <c r="U133" s="26">
        <v>45000</v>
      </c>
      <c r="V133" s="26">
        <v>40000</v>
      </c>
      <c r="W133" s="26">
        <v>0</v>
      </c>
      <c r="X133" s="2" t="s">
        <v>760</v>
      </c>
      <c r="Y133" s="26">
        <v>5000</v>
      </c>
      <c r="Z133" s="28">
        <f t="shared" si="1"/>
        <v>47.37756595628894</v>
      </c>
      <c r="AA133" s="29">
        <f>VLOOKUP(AB133,'Рівень потреб'!F:G,2,0)</f>
        <v>30</v>
      </c>
      <c r="AB133" s="30" t="str">
        <f>VLOOKUP(AC133,'Рівень потреб'!E:F,2,0)</f>
        <v>C</v>
      </c>
      <c r="AC133" s="46">
        <v>7</v>
      </c>
      <c r="AD133" s="32">
        <f t="shared" si="2"/>
        <v>0</v>
      </c>
      <c r="AE133" s="33" t="e">
        <f t="shared" si="3"/>
        <v>#DIV/0!</v>
      </c>
      <c r="AF133" s="34">
        <f t="shared" si="4"/>
        <v>7.1553437340667152</v>
      </c>
      <c r="AG133" s="35">
        <f t="shared" si="5"/>
        <v>8.5857500424887601</v>
      </c>
      <c r="AH133" s="36" t="s">
        <v>88</v>
      </c>
      <c r="AI133" s="36">
        <f t="shared" si="6"/>
        <v>5</v>
      </c>
      <c r="AJ133" s="37">
        <f t="shared" si="7"/>
        <v>3</v>
      </c>
      <c r="AK133" s="38">
        <f t="shared" si="12"/>
        <v>2.2222222222222223</v>
      </c>
      <c r="AL133" s="25" t="s">
        <v>263</v>
      </c>
      <c r="AM133" s="1" t="s">
        <v>761</v>
      </c>
      <c r="AN133" s="1" t="s">
        <v>762</v>
      </c>
      <c r="AO133" s="3"/>
      <c r="AP133" s="60">
        <v>0</v>
      </c>
      <c r="AQ133" s="40"/>
      <c r="AR133" s="40">
        <f t="shared" si="10"/>
        <v>0</v>
      </c>
      <c r="AS133" s="4" t="s">
        <v>763</v>
      </c>
      <c r="AT133" s="41">
        <f>VLOOKUP(I133,'Додаток 1 2023'!C:E,3,0)</f>
        <v>555695.5</v>
      </c>
      <c r="AU133" s="42">
        <f>IF($H133="неможливо визначити",VLOOKUP($G133,ВПО!$C:$H,3,0),VLOOKUP($H133,ВПО!$C:$H,3,0))</f>
        <v>2139</v>
      </c>
      <c r="AV133" s="42">
        <f>IF($H133="неможливо визначити",VLOOKUP($G133,ВПО!$C:$H,4,0),VLOOKUP($H133,ВПО!$C:$H,4,0))</f>
        <v>1666</v>
      </c>
      <c r="AW133" s="42">
        <f>IF($H133="неможливо визначити",VLOOKUP($G133,ВПО!$C:$H,5,0),VLOOKUP($H133,ВПО!$C:$H,5,0))</f>
        <v>3571</v>
      </c>
      <c r="AX133" s="42">
        <f>IF($H133="неможливо визначити",VLOOKUP($G133,ВПО!$C:$H,6,0),VLOOKUP($H133,ВПО!$C:$H,6,0))</f>
        <v>3569</v>
      </c>
      <c r="AY133" s="42">
        <f>IF($H133="неможливо визначити",VLOOKUP($G133,Демографія!$C:$I,5,0),VLOOKUP($H133,Демографія!$C:$I,5,0))</f>
        <v>68852</v>
      </c>
      <c r="AZ133" s="42">
        <f>IF($H133="неможливо визначити",VLOOKUP($G133,Демографія!$C:$I,6,0),VLOOKUP($H133,Демографія!$C:$I,6,0))</f>
        <v>67806</v>
      </c>
      <c r="BA133" s="42">
        <f>IF($H133="неможливо визначити",VLOOKUP($G133,Демографія!$C:$I,7,0),VLOOKUP($H133,Демографія!$C:$I,7,0))</f>
        <v>66626</v>
      </c>
      <c r="BB133" s="47" t="s">
        <v>93</v>
      </c>
      <c r="BC133" s="44" t="s">
        <v>94</v>
      </c>
      <c r="BD133" s="24" t="s">
        <v>764</v>
      </c>
      <c r="BE133" s="24" t="s">
        <v>96</v>
      </c>
      <c r="BF133" s="24"/>
      <c r="BG133" s="24" t="s">
        <v>96</v>
      </c>
      <c r="BH133" s="24"/>
      <c r="BI133" s="24"/>
    </row>
    <row r="134" spans="1:61" ht="15.75" customHeight="1" x14ac:dyDescent="0.2">
      <c r="A134" s="19">
        <v>129</v>
      </c>
      <c r="B134" s="20" t="s">
        <v>76</v>
      </c>
      <c r="C134" s="1" t="s">
        <v>765</v>
      </c>
      <c r="D134" s="1" t="s">
        <v>766</v>
      </c>
      <c r="E134" s="21" t="s">
        <v>79</v>
      </c>
      <c r="F134" s="22">
        <f>VLOOKUP($D134,КОАТТГ!$A:$E,3,0)</f>
        <v>4</v>
      </c>
      <c r="G134" s="22" t="str">
        <f>VLOOKUP($D134,КОАТТГ!$A:$E,2,0)</f>
        <v>UA65020070010049455</v>
      </c>
      <c r="H134" s="22" t="str">
        <f>IF(F134=3,G134,IF(F134&lt;3,"неможливо визначити",VLOOKUP(D134,КОАТТГ!A:E,5,0)))</f>
        <v>UA65020070000029027</v>
      </c>
      <c r="I134" s="22" t="str">
        <f>LEFT(VLOOKUP(H134,'Бюджетнів коди'!B:D,3,0),10)</f>
        <v>2151800000</v>
      </c>
      <c r="J134" s="1" t="s">
        <v>767</v>
      </c>
      <c r="K134" s="1" t="s">
        <v>620</v>
      </c>
      <c r="L134" s="1" t="s">
        <v>735</v>
      </c>
      <c r="M134" s="23" t="s">
        <v>768</v>
      </c>
      <c r="N134" s="1" t="s">
        <v>769</v>
      </c>
      <c r="O134" s="24" t="s">
        <v>770</v>
      </c>
      <c r="P134" s="24">
        <v>2023</v>
      </c>
      <c r="Q134" s="25" t="s">
        <v>105</v>
      </c>
      <c r="R134" s="26">
        <v>1200</v>
      </c>
      <c r="S134" s="26">
        <v>1200</v>
      </c>
      <c r="T134" s="27">
        <f t="shared" si="0"/>
        <v>0</v>
      </c>
      <c r="U134" s="26">
        <v>1200</v>
      </c>
      <c r="V134" s="26">
        <v>1200</v>
      </c>
      <c r="W134" s="26">
        <v>0</v>
      </c>
      <c r="X134" s="2"/>
      <c r="Y134" s="26"/>
      <c r="Z134" s="28">
        <f t="shared" si="1"/>
        <v>47.309373936713172</v>
      </c>
      <c r="AA134" s="29">
        <f>VLOOKUP(AB134,'Рівень потреб'!F:G,2,0)</f>
        <v>30</v>
      </c>
      <c r="AB134" s="30" t="str">
        <f>VLOOKUP(AC134,'Рівень потреб'!E:F,2,0)</f>
        <v>C</v>
      </c>
      <c r="AC134" s="46">
        <v>9</v>
      </c>
      <c r="AD134" s="32">
        <f t="shared" si="2"/>
        <v>4</v>
      </c>
      <c r="AE134" s="33">
        <f t="shared" si="3"/>
        <v>109.09090909090909</v>
      </c>
      <c r="AF134" s="34">
        <f t="shared" si="4"/>
        <v>8.3093739367131683</v>
      </c>
      <c r="AG134" s="35">
        <f t="shared" si="5"/>
        <v>5.5083361687648864</v>
      </c>
      <c r="AH134" s="36" t="s">
        <v>88</v>
      </c>
      <c r="AI134" s="36">
        <f t="shared" si="6"/>
        <v>5</v>
      </c>
      <c r="AJ134" s="37">
        <f t="shared" si="7"/>
        <v>0</v>
      </c>
      <c r="AK134" s="38">
        <f t="shared" si="12"/>
        <v>0</v>
      </c>
      <c r="AL134" s="25" t="s">
        <v>263</v>
      </c>
      <c r="AM134" s="39"/>
      <c r="AN134" s="39"/>
      <c r="AO134" s="3" t="s">
        <v>771</v>
      </c>
      <c r="AP134" s="40">
        <v>11000</v>
      </c>
      <c r="AQ134" s="40"/>
      <c r="AR134" s="40">
        <f t="shared" si="10"/>
        <v>0</v>
      </c>
      <c r="AS134" s="4" t="s">
        <v>772</v>
      </c>
      <c r="AT134" s="41">
        <f>VLOOKUP(I134,'Додаток 1 2023'!C:E,3,0)</f>
        <v>16189</v>
      </c>
      <c r="AU134" s="42">
        <f>IF($H134="неможливо визначити",VLOOKUP($G134,ВПО!$C:$H,3,0),VLOOKUP($H134,ВПО!$C:$H,3,0))</f>
        <v>94</v>
      </c>
      <c r="AV134" s="42">
        <f>IF($H134="неможливо визначити",VLOOKUP($G134,ВПО!$C:$H,4,0),VLOOKUP($H134,ВПО!$C:$H,4,0))</f>
        <v>68</v>
      </c>
      <c r="AW134" s="42">
        <f>IF($H134="неможливо визначити",VLOOKUP($G134,ВПО!$C:$H,5,0),VLOOKUP($H134,ВПО!$C:$H,5,0))</f>
        <v>7898</v>
      </c>
      <c r="AX134" s="42">
        <f>IF($H134="неможливо визначити",VLOOKUP($G134,ВПО!$C:$H,6,0),VLOOKUP($H134,ВПО!$C:$H,6,0))</f>
        <v>7896</v>
      </c>
      <c r="AY134" s="42">
        <f>IF($H134="неможливо визначити",VLOOKUP($G134,Демографія!$C:$I,5,0),VLOOKUP($H134,Демографія!$C:$I,5,0))</f>
        <v>11163</v>
      </c>
      <c r="AZ134" s="42">
        <f>IF($H134="неможливо визначити",VLOOKUP($G134,Демографія!$C:$I,6,0),VLOOKUP($H134,Демографія!$C:$I,6,0))</f>
        <v>11002</v>
      </c>
      <c r="BA134" s="42">
        <f>IF($H134="неможливо визначити",VLOOKUP($G134,Демографія!$C:$I,7,0),VLOOKUP($H134,Демографія!$C:$I,7,0))</f>
        <v>10767</v>
      </c>
      <c r="BB134" s="43" t="s">
        <v>93</v>
      </c>
      <c r="BC134" s="44" t="s">
        <v>773</v>
      </c>
      <c r="BD134" s="45" t="s">
        <v>774</v>
      </c>
      <c r="BE134" s="45" t="s">
        <v>96</v>
      </c>
      <c r="BF134" s="24"/>
      <c r="BG134" s="45" t="s">
        <v>96</v>
      </c>
      <c r="BH134" s="24"/>
      <c r="BI134" s="24"/>
    </row>
    <row r="135" spans="1:61" ht="15.75" customHeight="1" x14ac:dyDescent="0.2">
      <c r="A135" s="19">
        <v>130</v>
      </c>
      <c r="B135" s="20" t="s">
        <v>76</v>
      </c>
      <c r="C135" s="1" t="s">
        <v>775</v>
      </c>
      <c r="D135" s="1" t="s">
        <v>776</v>
      </c>
      <c r="E135" s="62" t="s">
        <v>619</v>
      </c>
      <c r="F135" s="22">
        <f>VLOOKUP($D135,КОАТТГ!$A:$E,3,0)</f>
        <v>4</v>
      </c>
      <c r="G135" s="22" t="str">
        <f>VLOOKUP($D135,КОАТТГ!$A:$E,2,0)</f>
        <v>UA63120150010020962</v>
      </c>
      <c r="H135" s="22" t="str">
        <f>IF(F135=3,G135,IF(F135&lt;3,"неможливо визначити",VLOOKUP(D135,КОАТТГ!A:E,5,0)))</f>
        <v>UA63120150000086206</v>
      </c>
      <c r="I135" s="22" t="str">
        <f>LEFT(VLOOKUP(H135,'Бюджетнів коди'!B:D,3,0),10)</f>
        <v>2050200000</v>
      </c>
      <c r="J135" s="1" t="s">
        <v>99</v>
      </c>
      <c r="K135" s="1" t="s">
        <v>777</v>
      </c>
      <c r="L135" s="1" t="s">
        <v>182</v>
      </c>
      <c r="M135" s="1" t="s">
        <v>183</v>
      </c>
      <c r="N135" s="1" t="s">
        <v>778</v>
      </c>
      <c r="O135" s="24" t="s">
        <v>779</v>
      </c>
      <c r="P135" s="24" t="s">
        <v>780</v>
      </c>
      <c r="Q135" s="25" t="s">
        <v>87</v>
      </c>
      <c r="R135" s="26">
        <v>69519.467000000004</v>
      </c>
      <c r="S135" s="26">
        <v>69519.467000000004</v>
      </c>
      <c r="T135" s="27">
        <f t="shared" si="0"/>
        <v>2.7578797442017505E-2</v>
      </c>
      <c r="U135" s="26">
        <v>28477.13</v>
      </c>
      <c r="V135" s="26">
        <v>27691.764999999999</v>
      </c>
      <c r="W135" s="26">
        <v>785.36500000000001</v>
      </c>
      <c r="X135" s="2"/>
      <c r="Y135" s="26"/>
      <c r="Z135" s="28">
        <f t="shared" si="1"/>
        <v>41.586350545169708</v>
      </c>
      <c r="AA135" s="29">
        <f>VLOOKUP(AB135,'Рівень потреб'!F:G,2,0)</f>
        <v>20</v>
      </c>
      <c r="AB135" s="30" t="str">
        <f>VLOOKUP(AC135,'Рівень потреб'!E:F,2,0)</f>
        <v>D</v>
      </c>
      <c r="AC135" s="46">
        <v>10</v>
      </c>
      <c r="AD135" s="32">
        <f t="shared" si="2"/>
        <v>4</v>
      </c>
      <c r="AE135" s="33">
        <f t="shared" si="3"/>
        <v>101.78545680819913</v>
      </c>
      <c r="AF135" s="34">
        <f t="shared" si="4"/>
        <v>9.0347745963293544</v>
      </c>
      <c r="AG135" s="35">
        <f t="shared" si="5"/>
        <v>3.5739344097883867</v>
      </c>
      <c r="AH135" s="36" t="s">
        <v>88</v>
      </c>
      <c r="AI135" s="36">
        <f t="shared" si="6"/>
        <v>5</v>
      </c>
      <c r="AJ135" s="37">
        <f t="shared" si="7"/>
        <v>3</v>
      </c>
      <c r="AK135" s="38">
        <f t="shared" si="12"/>
        <v>0.55157594884035011</v>
      </c>
      <c r="AL135" s="25" t="s">
        <v>106</v>
      </c>
      <c r="AM135" s="1" t="s">
        <v>781</v>
      </c>
      <c r="AN135" s="1" t="s">
        <v>782</v>
      </c>
      <c r="AO135" s="3">
        <v>683</v>
      </c>
      <c r="AP135" s="40">
        <f t="shared" ref="AP135:AP140" si="18">AO135</f>
        <v>683</v>
      </c>
      <c r="AQ135" s="40"/>
      <c r="AR135" s="40">
        <f t="shared" si="10"/>
        <v>0</v>
      </c>
      <c r="AS135" s="4" t="s">
        <v>783</v>
      </c>
      <c r="AT135" s="41">
        <f>VLOOKUP(I135,'Додаток 1 2023'!C:E,3,0)</f>
        <v>106907.1</v>
      </c>
      <c r="AU135" s="42">
        <f>IF($H135="неможливо визначити",VLOOKUP($G135,ВПО!$C:$H,3,0),VLOOKUP($H135,ВПО!$C:$H,3,0))</f>
        <v>10419</v>
      </c>
      <c r="AV135" s="42">
        <f>IF($H135="неможливо визначити",VLOOKUP($G135,ВПО!$C:$H,4,0),VLOOKUP($H135,ВПО!$C:$H,4,0))</f>
        <v>9824</v>
      </c>
      <c r="AW135" s="42">
        <f>IF($H135="неможливо визначити",VLOOKUP($G135,ВПО!$C:$H,5,0),VLOOKUP($H135,ВПО!$C:$H,5,0))</f>
        <v>5198</v>
      </c>
      <c r="AX135" s="42">
        <f>IF($H135="неможливо визначити",VLOOKUP($G135,ВПО!$C:$H,6,0),VLOOKUP($H135,ВПО!$C:$H,6,0))</f>
        <v>5197</v>
      </c>
      <c r="AY135" s="42">
        <f>IF($H135="неможливо визначити",VLOOKUP($G135,Демографія!$C:$I,5,0),VLOOKUP($H135,Демографія!$C:$I,5,0))</f>
        <v>26118</v>
      </c>
      <c r="AZ135" s="42">
        <f>IF($H135="неможливо визначити",VLOOKUP($G135,Демографія!$C:$I,6,0),VLOOKUP($H135,Демографія!$C:$I,6,0))</f>
        <v>25560</v>
      </c>
      <c r="BA135" s="42">
        <f>IF($H135="неможливо визначити",VLOOKUP($G135,Демографія!$C:$I,7,0),VLOOKUP($H135,Демографія!$C:$I,7,0))</f>
        <v>25286</v>
      </c>
      <c r="BB135" s="47" t="s">
        <v>93</v>
      </c>
      <c r="BC135" s="44" t="s">
        <v>94</v>
      </c>
      <c r="BD135" s="24" t="s">
        <v>784</v>
      </c>
      <c r="BE135" s="24"/>
      <c r="BF135" s="24"/>
      <c r="BG135" s="24"/>
      <c r="BH135" s="24"/>
      <c r="BI135" s="24"/>
    </row>
    <row r="136" spans="1:61" ht="15.75" customHeight="1" x14ac:dyDescent="0.2">
      <c r="A136" s="19">
        <v>131</v>
      </c>
      <c r="B136" s="20" t="s">
        <v>76</v>
      </c>
      <c r="C136" s="1" t="s">
        <v>785</v>
      </c>
      <c r="D136" s="1" t="s">
        <v>786</v>
      </c>
      <c r="E136" s="63" t="s">
        <v>787</v>
      </c>
      <c r="F136" s="22">
        <f>VLOOKUP($D136,КОАТТГ!$A:$E,3,0)</f>
        <v>4</v>
      </c>
      <c r="G136" s="22" t="str">
        <f>VLOOKUP($D136,КОАТТГ!$A:$E,2,0)</f>
        <v>UA74040330010026881</v>
      </c>
      <c r="H136" s="22" t="str">
        <f>IF(F136=3,G136,IF(F136&lt;3,"неможливо визначити",VLOOKUP(D136,КОАТТГ!A:E,5,0)))</f>
        <v>UA74040330000024949</v>
      </c>
      <c r="I136" s="22" t="str">
        <f>LEFT(VLOOKUP(H136,'Бюджетнів коди'!B:D,3,0),10)</f>
        <v>2555000000</v>
      </c>
      <c r="J136" s="1" t="s">
        <v>99</v>
      </c>
      <c r="K136" s="1" t="s">
        <v>777</v>
      </c>
      <c r="L136" s="1" t="s">
        <v>277</v>
      </c>
      <c r="M136" s="64" t="s">
        <v>278</v>
      </c>
      <c r="N136" s="1" t="s">
        <v>788</v>
      </c>
      <c r="O136" s="24" t="s">
        <v>789</v>
      </c>
      <c r="P136" s="24">
        <v>2023</v>
      </c>
      <c r="Q136" s="25" t="s">
        <v>146</v>
      </c>
      <c r="R136" s="26">
        <v>14668.611999999999</v>
      </c>
      <c r="S136" s="26">
        <v>14668.611999999999</v>
      </c>
      <c r="T136" s="27">
        <f t="shared" si="0"/>
        <v>9.9999986365444798E-2</v>
      </c>
      <c r="U136" s="26">
        <v>14668.611999999999</v>
      </c>
      <c r="V136" s="26">
        <v>13201.751</v>
      </c>
      <c r="W136" s="26">
        <v>1466.8610000000001</v>
      </c>
      <c r="X136" s="2"/>
      <c r="Y136" s="26"/>
      <c r="Z136" s="28">
        <f t="shared" si="1"/>
        <v>41.565624727308894</v>
      </c>
      <c r="AA136" s="29">
        <f>VLOOKUP(AB136,'Рівень потреб'!F:G,2,0)</f>
        <v>20</v>
      </c>
      <c r="AB136" s="30" t="str">
        <f>VLOOKUP(AC136,'Рівень потреб'!E:F,2,0)</f>
        <v>D</v>
      </c>
      <c r="AC136" s="46">
        <v>10</v>
      </c>
      <c r="AD136" s="32">
        <f t="shared" si="2"/>
        <v>4</v>
      </c>
      <c r="AE136" s="33">
        <f t="shared" si="3"/>
        <v>81.492288888888879</v>
      </c>
      <c r="AF136" s="34">
        <f t="shared" si="4"/>
        <v>8.5656250000000007</v>
      </c>
      <c r="AG136" s="35">
        <f t="shared" si="5"/>
        <v>4.8250000000000002</v>
      </c>
      <c r="AH136" s="36" t="s">
        <v>88</v>
      </c>
      <c r="AI136" s="36">
        <f t="shared" si="6"/>
        <v>5</v>
      </c>
      <c r="AJ136" s="37">
        <f t="shared" si="7"/>
        <v>2</v>
      </c>
      <c r="AK136" s="38">
        <f t="shared" si="12"/>
        <v>1.9999997273088961</v>
      </c>
      <c r="AL136" s="25" t="s">
        <v>106</v>
      </c>
      <c r="AM136" s="39"/>
      <c r="AN136" s="39" t="s">
        <v>790</v>
      </c>
      <c r="AO136" s="3">
        <v>180</v>
      </c>
      <c r="AP136" s="40">
        <f t="shared" si="18"/>
        <v>180</v>
      </c>
      <c r="AQ136" s="40">
        <v>10</v>
      </c>
      <c r="AR136" s="40">
        <f t="shared" si="10"/>
        <v>10</v>
      </c>
      <c r="AS136" s="4"/>
      <c r="AT136" s="41">
        <f>VLOOKUP(I136,'Додаток 1 2023'!C:E,3,0)</f>
        <v>21230</v>
      </c>
      <c r="AU136" s="42">
        <f>IF($H136="неможливо визначити",VLOOKUP($G136,ВПО!$C:$H,3,0),VLOOKUP($H136,ВПО!$C:$H,3,0))</f>
        <v>236</v>
      </c>
      <c r="AV136" s="42">
        <f>IF($H136="неможливо визначити",VLOOKUP($G136,ВПО!$C:$H,4,0),VLOOKUP($H136,ВПО!$C:$H,4,0))</f>
        <v>195</v>
      </c>
      <c r="AW136" s="42">
        <f>IF($H136="неможливо визначити",VLOOKUP($G136,ВПО!$C:$H,5,0),VLOOKUP($H136,ВПО!$C:$H,5,0))</f>
        <v>356</v>
      </c>
      <c r="AX136" s="42">
        <f>IF($H136="неможливо визначити",VLOOKUP($G136,ВПО!$C:$H,6,0),VLOOKUP($H136,ВПО!$C:$H,6,0))</f>
        <v>356</v>
      </c>
      <c r="AY136" s="42">
        <f>IF($H136="неможливо визначити",VLOOKUP($G136,Демографія!$C:$I,5,0),VLOOKUP($H136,Демографія!$C:$I,5,0))</f>
        <v>4840</v>
      </c>
      <c r="AZ136" s="42">
        <f>IF($H136="неможливо визначити",VLOOKUP($G136,Демографія!$C:$I,6,0),VLOOKUP($H136,Демографія!$C:$I,6,0))</f>
        <v>4711</v>
      </c>
      <c r="BA136" s="42">
        <f>IF($H136="неможливо визначити",VLOOKUP($G136,Демографія!$C:$I,7,0),VLOOKUP($H136,Демографія!$C:$I,7,0))</f>
        <v>4561</v>
      </c>
      <c r="BB136" s="43" t="s">
        <v>93</v>
      </c>
      <c r="BC136" s="44" t="s">
        <v>94</v>
      </c>
      <c r="BD136" s="45" t="s">
        <v>791</v>
      </c>
      <c r="BE136" s="24" t="s">
        <v>96</v>
      </c>
      <c r="BF136" s="24"/>
      <c r="BG136" s="24" t="s">
        <v>96</v>
      </c>
      <c r="BH136" s="24"/>
      <c r="BI136" s="24"/>
    </row>
    <row r="137" spans="1:61" ht="15.75" customHeight="1" x14ac:dyDescent="0.2">
      <c r="A137" s="19">
        <v>132</v>
      </c>
      <c r="B137" s="20" t="s">
        <v>76</v>
      </c>
      <c r="C137" s="1" t="s">
        <v>792</v>
      </c>
      <c r="D137" s="1" t="s">
        <v>793</v>
      </c>
      <c r="E137" s="63" t="s">
        <v>787</v>
      </c>
      <c r="F137" s="22">
        <f>VLOOKUP($D137,КОАТТГ!$A:$E,3,0)</f>
        <v>4</v>
      </c>
      <c r="G137" s="22" t="str">
        <f>VLOOKUP($D137,КОАТТГ!$A:$E,2,0)</f>
        <v>UA74100250010077513</v>
      </c>
      <c r="H137" s="22" t="str">
        <f>IF(F137=3,G137,IF(F137&lt;3,"неможливо визначити",VLOOKUP(D137,КОАТТГ!A:E,5,0)))</f>
        <v>UA74100250000038291</v>
      </c>
      <c r="I137" s="22" t="str">
        <f>LEFT(VLOOKUP(H137,'Бюджетнів коди'!B:D,3,0),10)</f>
        <v>2551400000</v>
      </c>
      <c r="J137" s="1" t="s">
        <v>99</v>
      </c>
      <c r="K137" s="1" t="s">
        <v>777</v>
      </c>
      <c r="L137" s="1" t="s">
        <v>277</v>
      </c>
      <c r="M137" s="52" t="s">
        <v>278</v>
      </c>
      <c r="N137" s="1" t="s">
        <v>794</v>
      </c>
      <c r="O137" s="24" t="s">
        <v>795</v>
      </c>
      <c r="P137" s="24">
        <v>2023</v>
      </c>
      <c r="Q137" s="25" t="s">
        <v>87</v>
      </c>
      <c r="R137" s="26">
        <v>64038.315000000002</v>
      </c>
      <c r="S137" s="26">
        <v>64038.315000000002</v>
      </c>
      <c r="T137" s="27">
        <f t="shared" si="0"/>
        <v>0</v>
      </c>
      <c r="U137" s="26">
        <v>128076.63</v>
      </c>
      <c r="V137" s="26">
        <v>64038.315000000002</v>
      </c>
      <c r="W137" s="26">
        <v>0</v>
      </c>
      <c r="X137" s="2"/>
      <c r="Y137" s="26"/>
      <c r="Z137" s="28">
        <f t="shared" si="1"/>
        <v>40.520703869963086</v>
      </c>
      <c r="AA137" s="29">
        <f>VLOOKUP(AB137,'Рівень потреб'!F:G,2,0)</f>
        <v>20</v>
      </c>
      <c r="AB137" s="30" t="str">
        <f>VLOOKUP(AC137,'Рівень потреб'!E:F,2,0)</f>
        <v>D</v>
      </c>
      <c r="AC137" s="46">
        <v>10</v>
      </c>
      <c r="AD137" s="32">
        <f t="shared" si="2"/>
        <v>4</v>
      </c>
      <c r="AE137" s="33">
        <f t="shared" si="3"/>
        <v>154.68192028985507</v>
      </c>
      <c r="AF137" s="34">
        <f t="shared" si="4"/>
        <v>8.5207038699630893</v>
      </c>
      <c r="AG137" s="35">
        <f t="shared" si="5"/>
        <v>4.944789680098431</v>
      </c>
      <c r="AH137" s="36" t="s">
        <v>88</v>
      </c>
      <c r="AI137" s="36">
        <f t="shared" si="6"/>
        <v>5</v>
      </c>
      <c r="AJ137" s="37">
        <f t="shared" si="7"/>
        <v>3</v>
      </c>
      <c r="AK137" s="38">
        <f t="shared" si="12"/>
        <v>0</v>
      </c>
      <c r="AL137" s="25" t="s">
        <v>106</v>
      </c>
      <c r="AM137" s="39" t="s">
        <v>796</v>
      </c>
      <c r="AN137" s="39" t="s">
        <v>797</v>
      </c>
      <c r="AO137" s="3">
        <v>414</v>
      </c>
      <c r="AP137" s="40">
        <f t="shared" si="18"/>
        <v>414</v>
      </c>
      <c r="AQ137" s="40">
        <v>2</v>
      </c>
      <c r="AR137" s="40">
        <f t="shared" si="10"/>
        <v>2</v>
      </c>
      <c r="AS137" s="4"/>
      <c r="AT137" s="41">
        <f>VLOOKUP(I137,'Додаток 1 2023'!C:E,3,0)</f>
        <v>64302.044999999998</v>
      </c>
      <c r="AU137" s="42">
        <f>IF($H137="неможливо визначити",VLOOKUP($G137,ВПО!$C:$H,3,0),VLOOKUP($H137,ВПО!$C:$H,3,0))</f>
        <v>1382</v>
      </c>
      <c r="AV137" s="42">
        <f>IF($H137="неможливо визначити",VLOOKUP($G137,ВПО!$C:$H,4,0),VLOOKUP($H137,ВПО!$C:$H,4,0))</f>
        <v>1353</v>
      </c>
      <c r="AW137" s="42">
        <f>IF($H137="неможливо визначити",VLOOKUP($G137,ВПО!$C:$H,5,0),VLOOKUP($H137,ВПО!$C:$H,5,0))</f>
        <v>639</v>
      </c>
      <c r="AX137" s="42">
        <f>IF($H137="неможливо визначити",VLOOKUP($G137,ВПО!$C:$H,6,0),VLOOKUP($H137,ВПО!$C:$H,6,0))</f>
        <v>639</v>
      </c>
      <c r="AY137" s="42">
        <f>IF($H137="неможливо визначити",VLOOKUP($G137,Демографія!$C:$I,5,0),VLOOKUP($H137,Демографія!$C:$I,5,0))</f>
        <v>12678</v>
      </c>
      <c r="AZ137" s="42">
        <f>IF($H137="неможливо визначити",VLOOKUP($G137,Демографія!$C:$I,6,0),VLOOKUP($H137,Демографія!$C:$I,6,0))</f>
        <v>12487</v>
      </c>
      <c r="BA137" s="42">
        <f>IF($H137="неможливо визначити",VLOOKUP($G137,Демографія!$C:$I,7,0),VLOOKUP($H137,Демографія!$C:$I,7,0))</f>
        <v>12290</v>
      </c>
      <c r="BB137" s="43" t="s">
        <v>93</v>
      </c>
      <c r="BC137" s="44" t="s">
        <v>94</v>
      </c>
      <c r="BD137" s="45" t="s">
        <v>798</v>
      </c>
      <c r="BE137" s="24" t="s">
        <v>96</v>
      </c>
      <c r="BF137" s="24"/>
      <c r="BG137" s="24" t="s">
        <v>96</v>
      </c>
      <c r="BH137" s="24"/>
      <c r="BI137" s="24"/>
    </row>
    <row r="138" spans="1:61" ht="15.75" customHeight="1" x14ac:dyDescent="0.2">
      <c r="A138" s="19">
        <v>133</v>
      </c>
      <c r="B138" s="20" t="s">
        <v>76</v>
      </c>
      <c r="C138" s="1" t="s">
        <v>799</v>
      </c>
      <c r="D138" s="1" t="s">
        <v>800</v>
      </c>
      <c r="E138" s="63" t="s">
        <v>787</v>
      </c>
      <c r="F138" s="22">
        <f>VLOOKUP($D138,КОАТТГ!$A:$E,3,0)</f>
        <v>4</v>
      </c>
      <c r="G138" s="22" t="str">
        <f>VLOOKUP($D138,КОАТТГ!$A:$E,2,0)</f>
        <v>UA32080070020076965</v>
      </c>
      <c r="H138" s="22" t="str">
        <f>IF(F138=3,G138,IF(F138&lt;3,"неможливо визначити",VLOOKUP(D138,КОАТТГ!A:E,5,0)))</f>
        <v>UA32080070000050759</v>
      </c>
      <c r="I138" s="22" t="str">
        <f>LEFT(VLOOKUP(H138,'Бюджетнів коди'!B:D,3,0),10)</f>
        <v>1051500000</v>
      </c>
      <c r="J138" s="1" t="s">
        <v>99</v>
      </c>
      <c r="K138" s="1" t="s">
        <v>777</v>
      </c>
      <c r="L138" s="1" t="s">
        <v>101</v>
      </c>
      <c r="M138" s="39" t="s">
        <v>102</v>
      </c>
      <c r="N138" s="1" t="s">
        <v>374</v>
      </c>
      <c r="O138" s="24" t="s">
        <v>801</v>
      </c>
      <c r="P138" s="24">
        <v>2023</v>
      </c>
      <c r="Q138" s="25" t="s">
        <v>87</v>
      </c>
      <c r="R138" s="26">
        <v>14439.325999999999</v>
      </c>
      <c r="S138" s="26">
        <v>14112.170999999998</v>
      </c>
      <c r="T138" s="27">
        <f t="shared" si="0"/>
        <v>0</v>
      </c>
      <c r="U138" s="26">
        <v>14112.170999999998</v>
      </c>
      <c r="V138" s="26">
        <v>14112.170999999998</v>
      </c>
      <c r="W138" s="26">
        <v>0</v>
      </c>
      <c r="X138" s="2"/>
      <c r="Y138" s="26"/>
      <c r="Z138" s="28">
        <f t="shared" si="1"/>
        <v>39.832356729861544</v>
      </c>
      <c r="AA138" s="29">
        <f>VLOOKUP(AB138,'Рівень потреб'!F:G,2,0)</f>
        <v>20</v>
      </c>
      <c r="AB138" s="30" t="str">
        <f>VLOOKUP(AC138,'Рівень потреб'!E:F,2,0)</f>
        <v>D</v>
      </c>
      <c r="AC138" s="46">
        <v>10</v>
      </c>
      <c r="AD138" s="32">
        <f t="shared" si="2"/>
        <v>6</v>
      </c>
      <c r="AE138" s="33">
        <f t="shared" si="3"/>
        <v>39.025205405405401</v>
      </c>
      <c r="AF138" s="34">
        <f t="shared" si="4"/>
        <v>5.832356729861548</v>
      </c>
      <c r="AG138" s="35">
        <f t="shared" si="5"/>
        <v>12.113715387035873</v>
      </c>
      <c r="AH138" s="36" t="s">
        <v>88</v>
      </c>
      <c r="AI138" s="36">
        <f t="shared" si="6"/>
        <v>5</v>
      </c>
      <c r="AJ138" s="37">
        <f t="shared" si="7"/>
        <v>3</v>
      </c>
      <c r="AK138" s="38">
        <f t="shared" si="12"/>
        <v>0</v>
      </c>
      <c r="AL138" s="25" t="s">
        <v>106</v>
      </c>
      <c r="AM138" s="1" t="s">
        <v>802</v>
      </c>
      <c r="AN138" s="1" t="s">
        <v>803</v>
      </c>
      <c r="AO138" s="3">
        <v>370</v>
      </c>
      <c r="AP138" s="40">
        <f t="shared" si="18"/>
        <v>370</v>
      </c>
      <c r="AQ138" s="40">
        <v>70</v>
      </c>
      <c r="AR138" s="40">
        <f t="shared" si="10"/>
        <v>70</v>
      </c>
      <c r="AS138" s="4">
        <v>370</v>
      </c>
      <c r="AT138" s="41">
        <f>VLOOKUP(I138,'Додаток 1 2023'!C:E,3,0)</f>
        <v>538963.42500000005</v>
      </c>
      <c r="AU138" s="42">
        <f>IF($H138="неможливо визначити",VLOOKUP($G138,ВПО!$C:$H,3,0),VLOOKUP($H138,ВПО!$C:$H,3,0))</f>
        <v>9151</v>
      </c>
      <c r="AV138" s="42">
        <f>IF($H138="неможливо визначити",VLOOKUP($G138,ВПО!$C:$H,4,0),VLOOKUP($H138,ВПО!$C:$H,4,0))</f>
        <v>5518</v>
      </c>
      <c r="AW138" s="42">
        <f>IF($H138="неможливо визначити",VLOOKUP($G138,ВПО!$C:$H,5,0),VLOOKUP($H138,ВПО!$C:$H,5,0))</f>
        <v>19338</v>
      </c>
      <c r="AX138" s="42">
        <f>IF($H138="неможливо визначити",VLOOKUP($G138,ВПО!$C:$H,6,0),VLOOKUP($H138,ВПО!$C:$H,6,0))</f>
        <v>19312</v>
      </c>
      <c r="AY138" s="42">
        <f>IF($H138="неможливо визначити",VLOOKUP($G138,Демографія!$C:$I,5,0),VLOOKUP($H138,Демографія!$C:$I,5,0))</f>
        <v>56196</v>
      </c>
      <c r="AZ138" s="42">
        <f>IF($H138="неможливо визначити",VLOOKUP($G138,Демографія!$C:$I,6,0),VLOOKUP($H138,Демографія!$C:$I,6,0))</f>
        <v>57163</v>
      </c>
      <c r="BA138" s="42">
        <f>IF($H138="неможливо визначити",VLOOKUP($G138,Демографія!$C:$I,7,0),VLOOKUP($H138,Демографія!$C:$I,7,0))</f>
        <v>58286</v>
      </c>
      <c r="BB138" s="47" t="s">
        <v>93</v>
      </c>
      <c r="BC138" s="44" t="s">
        <v>94</v>
      </c>
      <c r="BD138" s="24" t="s">
        <v>804</v>
      </c>
      <c r="BE138" s="24" t="s">
        <v>96</v>
      </c>
      <c r="BF138" s="24" t="s">
        <v>96</v>
      </c>
      <c r="BG138" s="24" t="s">
        <v>96</v>
      </c>
      <c r="BH138" s="24" t="s">
        <v>96</v>
      </c>
      <c r="BI138" s="24"/>
    </row>
    <row r="139" spans="1:61" ht="15.75" customHeight="1" x14ac:dyDescent="0.2">
      <c r="A139" s="19">
        <v>134</v>
      </c>
      <c r="B139" s="49" t="s">
        <v>120</v>
      </c>
      <c r="C139" s="1" t="s">
        <v>805</v>
      </c>
      <c r="D139" s="1" t="s">
        <v>806</v>
      </c>
      <c r="E139" s="21" t="s">
        <v>79</v>
      </c>
      <c r="F139" s="22">
        <f>VLOOKUP($D139,КОАТТГ!$A:$E,3,0)</f>
        <v>3</v>
      </c>
      <c r="G139" s="22" t="str">
        <f>VLOOKUP($D139,КОАТТГ!$A:$E,2,0)</f>
        <v>UA74100390000073425</v>
      </c>
      <c r="H139" s="22" t="str">
        <f>IF(F139=3,G139,IF(F139&lt;3,"неможливо визначити",VLOOKUP(D139,КОАТТГ!A:E,5,0)))</f>
        <v>UA74100390000073425</v>
      </c>
      <c r="I139" s="22" t="str">
        <f>LEFT(VLOOKUP(H139,'Бюджетнів коди'!B:D,3,0),10)</f>
        <v>2555900000</v>
      </c>
      <c r="J139" s="1" t="s">
        <v>99</v>
      </c>
      <c r="K139" s="1" t="s">
        <v>711</v>
      </c>
      <c r="L139" s="1" t="s">
        <v>277</v>
      </c>
      <c r="M139" s="52" t="s">
        <v>278</v>
      </c>
      <c r="N139" s="1" t="s">
        <v>278</v>
      </c>
      <c r="O139" s="24" t="s">
        <v>279</v>
      </c>
      <c r="P139" s="24">
        <v>2023</v>
      </c>
      <c r="Q139" s="25" t="s">
        <v>87</v>
      </c>
      <c r="R139" s="26">
        <v>10020.33</v>
      </c>
      <c r="S139" s="26">
        <v>10020.33</v>
      </c>
      <c r="T139" s="27">
        <f t="shared" si="0"/>
        <v>0</v>
      </c>
      <c r="U139" s="26">
        <v>10020.33</v>
      </c>
      <c r="V139" s="26">
        <v>10020.33</v>
      </c>
      <c r="W139" s="26">
        <v>0</v>
      </c>
      <c r="X139" s="2"/>
      <c r="Y139" s="26"/>
      <c r="Z139" s="28">
        <f t="shared" si="1"/>
        <v>39.586979979254892</v>
      </c>
      <c r="AA139" s="29">
        <f>VLOOKUP(AB139,'Рівень потреб'!F:G,2,0)</f>
        <v>20</v>
      </c>
      <c r="AB139" s="30" t="str">
        <f>VLOOKUP(AC139,'Рівень потреб'!E:F,2,0)</f>
        <v>D</v>
      </c>
      <c r="AC139" s="46">
        <v>13</v>
      </c>
      <c r="AD139" s="32">
        <f t="shared" si="2"/>
        <v>6</v>
      </c>
      <c r="AE139" s="33">
        <f t="shared" si="3"/>
        <v>12.532399312616784</v>
      </c>
      <c r="AF139" s="34">
        <f t="shared" si="4"/>
        <v>5.5869799792548909</v>
      </c>
      <c r="AG139" s="35">
        <f t="shared" si="5"/>
        <v>12.768053388653625</v>
      </c>
      <c r="AH139" s="36" t="s">
        <v>88</v>
      </c>
      <c r="AI139" s="36">
        <f t="shared" si="6"/>
        <v>5</v>
      </c>
      <c r="AJ139" s="37">
        <f t="shared" si="7"/>
        <v>3</v>
      </c>
      <c r="AK139" s="38">
        <f t="shared" si="12"/>
        <v>0</v>
      </c>
      <c r="AL139" s="25" t="s">
        <v>106</v>
      </c>
      <c r="AM139" s="39" t="s">
        <v>807</v>
      </c>
      <c r="AN139" s="39" t="s">
        <v>808</v>
      </c>
      <c r="AO139" s="3">
        <v>799554</v>
      </c>
      <c r="AP139" s="40">
        <f t="shared" si="18"/>
        <v>799554</v>
      </c>
      <c r="AQ139" s="40">
        <v>71288</v>
      </c>
      <c r="AR139" s="40">
        <f t="shared" si="10"/>
        <v>71288</v>
      </c>
      <c r="AS139" s="4"/>
      <c r="AT139" s="41">
        <f>VLOOKUP(I139,'Додаток 1 2023'!C:E,3,0)</f>
        <v>2978889</v>
      </c>
      <c r="AU139" s="42">
        <f>IF($H139="неможливо визначити",VLOOKUP($G139,ВПО!$C:$H,3,0),VLOOKUP($H139,ВПО!$C:$H,3,0))</f>
        <v>9744</v>
      </c>
      <c r="AV139" s="42">
        <f>IF($H139="неможливо визначити",VLOOKUP($G139,ВПО!$C:$H,4,0),VLOOKUP($H139,ВПО!$C:$H,4,0))</f>
        <v>7857</v>
      </c>
      <c r="AW139" s="42">
        <f>IF($H139="неможливо визначити",VLOOKUP($G139,ВПО!$C:$H,5,0),VLOOKUP($H139,ВПО!$C:$H,5,0))</f>
        <v>57361</v>
      </c>
      <c r="AX139" s="42">
        <f>IF($H139="неможливо визначити",VLOOKUP($G139,ВПО!$C:$H,6,0),VLOOKUP($H139,ВПО!$C:$H,6,0))</f>
        <v>57296</v>
      </c>
      <c r="AY139" s="42">
        <f>IF($H139="неможливо визначити",VLOOKUP($G139,Демографія!$C:$I,5,0),VLOOKUP($H139,Демографія!$C:$I,5,0))</f>
        <v>286899</v>
      </c>
      <c r="AZ139" s="42">
        <f>IF($H139="неможливо визначити",VLOOKUP($G139,Демографія!$C:$I,6,0),VLOOKUP($H139,Демографія!$C:$I,6,0))</f>
        <v>285234</v>
      </c>
      <c r="BA139" s="42">
        <f>IF($H139="неможливо визначити",VLOOKUP($G139,Демографія!$C:$I,7,0),VLOOKUP($H139,Демографія!$C:$I,7,0))</f>
        <v>282747</v>
      </c>
      <c r="BB139" s="43" t="s">
        <v>93</v>
      </c>
      <c r="BC139" s="44" t="s">
        <v>94</v>
      </c>
      <c r="BD139" s="51" t="s">
        <v>809</v>
      </c>
      <c r="BE139" s="24" t="s">
        <v>96</v>
      </c>
      <c r="BF139" s="24"/>
      <c r="BG139" s="24" t="s">
        <v>96</v>
      </c>
      <c r="BH139" s="24"/>
      <c r="BI139" s="24"/>
    </row>
    <row r="140" spans="1:61" ht="15.75" customHeight="1" x14ac:dyDescent="0.2">
      <c r="A140" s="19">
        <v>135</v>
      </c>
      <c r="B140" s="20" t="s">
        <v>76</v>
      </c>
      <c r="C140" s="1" t="s">
        <v>810</v>
      </c>
      <c r="D140" s="1" t="s">
        <v>811</v>
      </c>
      <c r="E140" s="63" t="s">
        <v>787</v>
      </c>
      <c r="F140" s="22">
        <f>VLOOKUP($D140,КОАТТГ!$A:$E,3,0)</f>
        <v>4</v>
      </c>
      <c r="G140" s="22" t="str">
        <f>VLOOKUP($D140,КОАТТГ!$A:$E,2,0)</f>
        <v>UA74040270080016982</v>
      </c>
      <c r="H140" s="22" t="str">
        <f>IF(F140=3,G140,IF(F140&lt;3,"неможливо визначити",VLOOKUP(D140,КОАТТГ!A:E,5,0)))</f>
        <v>UA74040270000069132</v>
      </c>
      <c r="I140" s="22" t="str">
        <f>LEFT(VLOOKUP(H140,'Бюджетнів коди'!B:D,3,0),10)</f>
        <v>2552000000</v>
      </c>
      <c r="J140" s="1" t="s">
        <v>99</v>
      </c>
      <c r="K140" s="1" t="s">
        <v>777</v>
      </c>
      <c r="L140" s="1" t="s">
        <v>277</v>
      </c>
      <c r="M140" s="52" t="s">
        <v>278</v>
      </c>
      <c r="N140" s="1" t="s">
        <v>751</v>
      </c>
      <c r="O140" s="24" t="s">
        <v>752</v>
      </c>
      <c r="P140" s="24">
        <v>2023</v>
      </c>
      <c r="Q140" s="25" t="s">
        <v>87</v>
      </c>
      <c r="R140" s="26">
        <v>17042.47</v>
      </c>
      <c r="S140" s="26">
        <v>17042.47</v>
      </c>
      <c r="T140" s="27">
        <f t="shared" si="0"/>
        <v>0</v>
      </c>
      <c r="U140" s="26">
        <v>34084.94</v>
      </c>
      <c r="V140" s="26">
        <v>17042.47</v>
      </c>
      <c r="W140" s="26">
        <v>0</v>
      </c>
      <c r="X140" s="2"/>
      <c r="Y140" s="26"/>
      <c r="Z140" s="28">
        <f t="shared" si="1"/>
        <v>39.282785753727225</v>
      </c>
      <c r="AA140" s="29">
        <f>VLOOKUP(AB140,'Рівень потреб'!F:G,2,0)</f>
        <v>20</v>
      </c>
      <c r="AB140" s="30" t="str">
        <f>VLOOKUP(AC140,'Рівень потреб'!E:F,2,0)</f>
        <v>D</v>
      </c>
      <c r="AC140" s="46">
        <v>10</v>
      </c>
      <c r="AD140" s="32">
        <f t="shared" si="2"/>
        <v>4</v>
      </c>
      <c r="AE140" s="33">
        <f t="shared" si="3"/>
        <v>56.808233333333334</v>
      </c>
      <c r="AF140" s="34">
        <f t="shared" si="4"/>
        <v>7.2827857537272225</v>
      </c>
      <c r="AG140" s="35">
        <f t="shared" si="5"/>
        <v>8.2459046567274061</v>
      </c>
      <c r="AH140" s="36" t="s">
        <v>88</v>
      </c>
      <c r="AI140" s="36">
        <f t="shared" si="6"/>
        <v>5</v>
      </c>
      <c r="AJ140" s="37">
        <f t="shared" si="7"/>
        <v>3</v>
      </c>
      <c r="AK140" s="38">
        <f t="shared" si="12"/>
        <v>0</v>
      </c>
      <c r="AL140" s="25" t="s">
        <v>106</v>
      </c>
      <c r="AM140" s="23" t="s">
        <v>812</v>
      </c>
      <c r="AN140" s="1" t="s">
        <v>813</v>
      </c>
      <c r="AO140" s="3">
        <v>300</v>
      </c>
      <c r="AP140" s="40">
        <f t="shared" si="18"/>
        <v>300</v>
      </c>
      <c r="AQ140" s="40">
        <v>30</v>
      </c>
      <c r="AR140" s="40">
        <f t="shared" si="10"/>
        <v>30</v>
      </c>
      <c r="AS140" s="4"/>
      <c r="AT140" s="41">
        <f>VLOOKUP(I140,'Додаток 1 2023'!C:E,3,0)</f>
        <v>44800</v>
      </c>
      <c r="AU140" s="42">
        <f>IF($H140="неможливо визначити",VLOOKUP($G140,ВПО!$C:$H,3,0),VLOOKUP($H140,ВПО!$C:$H,3,0))</f>
        <v>391</v>
      </c>
      <c r="AV140" s="42">
        <f>IF($H140="неможливо визначити",VLOOKUP($G140,ВПО!$C:$H,4,0),VLOOKUP($H140,ВПО!$C:$H,4,0))</f>
        <v>381</v>
      </c>
      <c r="AW140" s="42">
        <f>IF($H140="неможливо визначити",VLOOKUP($G140,ВПО!$C:$H,5,0),VLOOKUP($H140,ВПО!$C:$H,5,0))</f>
        <v>945</v>
      </c>
      <c r="AX140" s="42">
        <f>IF($H140="неможливо визначити",VLOOKUP($G140,ВПО!$C:$H,6,0),VLOOKUP($H140,ВПО!$C:$H,6,0))</f>
        <v>945</v>
      </c>
      <c r="AY140" s="42">
        <f>IF($H140="неможливо визначити",VLOOKUP($G140,Демографія!$C:$I,5,0),VLOOKUP($H140,Демографія!$C:$I,5,0))</f>
        <v>6254</v>
      </c>
      <c r="AZ140" s="42">
        <f>IF($H140="неможливо визначити",VLOOKUP($G140,Демографія!$C:$I,6,0),VLOOKUP($H140,Демографія!$C:$I,6,0))</f>
        <v>6132</v>
      </c>
      <c r="BA140" s="42">
        <f>IF($H140="неможливо визначити",VLOOKUP($G140,Демографія!$C:$I,7,0),VLOOKUP($H140,Демографія!$C:$I,7,0))</f>
        <v>5997</v>
      </c>
      <c r="BB140" s="43" t="s">
        <v>93</v>
      </c>
      <c r="BC140" s="44" t="s">
        <v>94</v>
      </c>
      <c r="BD140" s="45" t="s">
        <v>814</v>
      </c>
      <c r="BE140" s="24" t="s">
        <v>96</v>
      </c>
      <c r="BF140" s="24"/>
      <c r="BG140" s="24" t="s">
        <v>96</v>
      </c>
      <c r="BH140" s="24"/>
      <c r="BI140" s="24"/>
    </row>
    <row r="141" spans="1:61" ht="15.75" customHeight="1" x14ac:dyDescent="0.15">
      <c r="S141" s="65">
        <f>SUBTOTAL(9,S31:S140)</f>
        <v>6110162.4071700005</v>
      </c>
      <c r="V141" s="66">
        <f>SUBTOTAL(9,V6:V140)</f>
        <v>4334116.817350002</v>
      </c>
    </row>
    <row r="142" spans="1:61" ht="15.75" customHeight="1" x14ac:dyDescent="0.15"/>
    <row r="143" spans="1:61" ht="15.75" customHeight="1" x14ac:dyDescent="0.15"/>
    <row r="144" spans="1:61"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autoFilter ref="A5:BI141" xr:uid="{00000000-0009-0000-0000-000000000000}"/>
  <customSheetViews>
    <customSheetView guid="{2160DEF7-3AC2-42FC-8331-3862D172087A}" filter="1" showAutoFilter="1">
      <autoFilter ref="A5:BI141" xr:uid="{8E67F637-B522-A742-9246-5DC9AF112CD5}">
        <sortState xmlns:xlrd2="http://schemas.microsoft.com/office/spreadsheetml/2017/richdata2" ref="A8:BI141">
          <sortCondition descending="1" ref="Z5:Z141"/>
        </sortState>
      </autoFilter>
      <extLst>
        <ext uri="GoogleSheetsCustomDataVersion1">
          <go:sheetsCustomData xmlns:go="http://customooxmlschemas.google.com/" filterViewId="1014458175"/>
        </ext>
      </extLst>
    </customSheetView>
    <customSheetView guid="{2D19B101-B078-4D4A-A46D-DA7F8E5974CA}" filter="1" showAutoFilter="1">
      <autoFilter ref="B5:BI141" xr:uid="{F3D5B052-2A9C-1D45-B6FF-9ECE57FCB35B}"/>
      <extLst>
        <ext uri="GoogleSheetsCustomDataVersion1">
          <go:sheetsCustomData xmlns:go="http://customooxmlschemas.google.com/" filterViewId="111331691"/>
        </ext>
      </extLst>
    </customSheetView>
    <customSheetView guid="{43EA8B53-BE04-45E5-86C5-B9A6508D75F6}" filter="1" showAutoFilter="1">
      <autoFilter ref="B5:BI141" xr:uid="{12A9FF8A-2CF1-764F-B381-7EA27ACCD003}"/>
      <extLst>
        <ext uri="GoogleSheetsCustomDataVersion1">
          <go:sheetsCustomData xmlns:go="http://customooxmlschemas.google.com/" filterViewId="1167413691"/>
        </ext>
      </extLst>
    </customSheetView>
    <customSheetView guid="{37B9E926-4960-44F9-949E-60009CAC8471}" filter="1" showAutoFilter="1">
      <autoFilter ref="B5:BI141" xr:uid="{5223F9BE-30D1-5341-BAA9-240EC60D6AFA}"/>
      <extLst>
        <ext uri="GoogleSheetsCustomDataVersion1">
          <go:sheetsCustomData xmlns:go="http://customooxmlschemas.google.com/" filterViewId="1289092619"/>
        </ext>
      </extLst>
    </customSheetView>
    <customSheetView guid="{A3E8AA75-3C76-48B0-903E-228255D6BF16}" filter="1" showAutoFilter="1">
      <autoFilter ref="B5:BI141" xr:uid="{79B1B3E7-EC03-454F-B4C9-8F51B3D32E96}"/>
      <extLst>
        <ext uri="GoogleSheetsCustomDataVersion1">
          <go:sheetsCustomData xmlns:go="http://customooxmlschemas.google.com/" filterViewId="1353119588"/>
        </ext>
      </extLst>
    </customSheetView>
    <customSheetView guid="{0609D35D-E6A7-419B-AF61-8343FAE8B9E5}" filter="1" showAutoFilter="1">
      <autoFilter ref="B5:BI141" xr:uid="{A55CB1C5-CE74-A24D-AA86-E57B99CD3F0D}">
        <filterColumn colId="11">
          <filters>
            <filter val="Житомирська"/>
          </filters>
        </filterColumn>
      </autoFilter>
      <extLst>
        <ext uri="GoogleSheetsCustomDataVersion1">
          <go:sheetsCustomData xmlns:go="http://customooxmlschemas.google.com/" filterViewId="1589517997"/>
        </ext>
      </extLst>
    </customSheetView>
    <customSheetView guid="{FA640111-4EDE-4929-AB8D-2E273E0A7F85}" filter="1" showAutoFilter="1">
      <autoFilter ref="B5:BI141" xr:uid="{C90516BD-784F-8745-A2C6-BEEDCF3F307F}">
        <sortState xmlns:xlrd2="http://schemas.microsoft.com/office/spreadsheetml/2017/richdata2" ref="B8:BI141">
          <sortCondition descending="1" ref="Z5:Z141"/>
          <sortCondition descending="1" ref="BB5:BB141"/>
          <sortCondition descending="1" ref="R5:R141"/>
          <sortCondition descending="1" ref="AJ5:AJ141"/>
          <sortCondition descending="1" ref="AK5:AK141"/>
          <sortCondition descending="1" ref="AD5:AD141"/>
          <sortCondition descending="1" ref="AP5:AP141"/>
          <sortCondition ref="AE5:AE141"/>
          <sortCondition ref="AH5:AH141"/>
          <sortCondition ref="AG5:AG141"/>
        </sortState>
      </autoFilter>
      <extLst>
        <ext uri="GoogleSheetsCustomDataVersion1">
          <go:sheetsCustomData xmlns:go="http://customooxmlschemas.google.com/" filterViewId="1644597671"/>
        </ext>
      </extLst>
    </customSheetView>
    <customSheetView guid="{43471FF7-F47C-4F91-A9E2-1C858B830F10}" filter="1" showAutoFilter="1">
      <autoFilter ref="B5:BI141" xr:uid="{91D22FE6-7572-BB47-BFAD-24446F2818F3}"/>
      <extLst>
        <ext uri="GoogleSheetsCustomDataVersion1">
          <go:sheetsCustomData xmlns:go="http://customooxmlschemas.google.com/" filterViewId="1706253772"/>
        </ext>
      </extLst>
    </customSheetView>
    <customSheetView guid="{1B3F7549-87D8-4FDB-A9C1-51169E544279}" filter="1" showAutoFilter="1">
      <autoFilter ref="B5:BI141" xr:uid="{B59DE009-D4F1-3641-AD65-DF90FE350639}">
        <filterColumn colId="2">
          <colorFilter dxfId="1"/>
        </filterColumn>
      </autoFilter>
      <extLst>
        <ext uri="GoogleSheetsCustomDataVersion1">
          <go:sheetsCustomData xmlns:go="http://customooxmlschemas.google.com/" filterViewId="1782384994"/>
        </ext>
      </extLst>
    </customSheetView>
    <customSheetView guid="{99FA060B-63DC-48A7-A98B-0296C4508A77}" filter="1" showAutoFilter="1">
      <autoFilter ref="B5:BI141" xr:uid="{8154CCC8-3C9C-8540-9F98-95C5159288CB}"/>
      <extLst>
        <ext uri="GoogleSheetsCustomDataVersion1">
          <go:sheetsCustomData xmlns:go="http://customooxmlschemas.google.com/" filterViewId="1831933615"/>
        </ext>
      </extLst>
    </customSheetView>
    <customSheetView guid="{5F217BD4-CD80-4723-998C-408DF7F09252}" filter="1" showAutoFilter="1">
      <autoFilter ref="B5:BI141" xr:uid="{3813EC0C-EFEB-8F42-AB9A-A5EA5F2082AD}"/>
      <extLst>
        <ext uri="GoogleSheetsCustomDataVersion1">
          <go:sheetsCustomData xmlns:go="http://customooxmlschemas.google.com/" filterViewId="1962398661"/>
        </ext>
      </extLst>
    </customSheetView>
    <customSheetView guid="{CCDE32C0-91D6-41E4-896E-107088BF660F}" filter="1" showAutoFilter="1">
      <autoFilter ref="B5:BI141" xr:uid="{8832D179-B2BE-ED45-B095-B46F017725D2}">
        <sortState xmlns:xlrd2="http://schemas.microsoft.com/office/spreadsheetml/2017/richdata2" ref="B8:BI141">
          <sortCondition ref="BC5:BC141"/>
        </sortState>
      </autoFilter>
      <extLst>
        <ext uri="GoogleSheetsCustomDataVersion1">
          <go:sheetsCustomData xmlns:go="http://customooxmlschemas.google.com/" filterViewId="1990456232"/>
        </ext>
      </extLst>
    </customSheetView>
    <customSheetView guid="{BCF5D06C-DD6D-4667-8754-9DF6BFB9726B}" filter="1" showAutoFilter="1">
      <autoFilter ref="B5:BI141" xr:uid="{E37EFA64-8AC8-494B-8740-51A689FF97F7}"/>
      <extLst>
        <ext uri="GoogleSheetsCustomDataVersion1">
          <go:sheetsCustomData xmlns:go="http://customooxmlschemas.google.com/" filterViewId="2045601817"/>
        </ext>
      </extLst>
    </customSheetView>
    <customSheetView guid="{714173D8-F21D-4802-8566-3AC7AEA92A83}" filter="1" showAutoFilter="1">
      <autoFilter ref="A5:BI141" xr:uid="{5EC2AD70-4B8C-2441-97E0-DBC5B64CDAEF}">
        <sortState xmlns:xlrd2="http://schemas.microsoft.com/office/spreadsheetml/2017/richdata2" ref="A8:BI141">
          <sortCondition descending="1" ref="Z5:Z141"/>
        </sortState>
      </autoFilter>
      <extLst>
        <ext uri="GoogleSheetsCustomDataVersion1">
          <go:sheetsCustomData xmlns:go="http://customooxmlschemas.google.com/" filterViewId="207260908"/>
        </ext>
      </extLst>
    </customSheetView>
    <customSheetView guid="{0F29D295-65FD-438F-98DE-3EF0B8E33285}" filter="1" showAutoFilter="1">
      <autoFilter ref="B5:BI141" xr:uid="{494E9B0D-5A6A-094C-BD50-C54DCAD9A050}"/>
      <extLst>
        <ext uri="GoogleSheetsCustomDataVersion1">
          <go:sheetsCustomData xmlns:go="http://customooxmlschemas.google.com/" filterViewId="254677384"/>
        </ext>
      </extLst>
    </customSheetView>
    <customSheetView guid="{F6D12B54-7828-4FCD-9D7B-D2141669D050}" filter="1" showAutoFilter="1">
      <autoFilter ref="B5:BI141" xr:uid="{54378088-E4F5-5049-9342-0BF81F5C3CE3}">
        <filterColumn colId="9">
          <filters>
            <filter val="Гуртожитки"/>
          </filters>
        </filterColumn>
      </autoFilter>
      <extLst>
        <ext uri="GoogleSheetsCustomDataVersion1">
          <go:sheetsCustomData xmlns:go="http://customooxmlschemas.google.com/" filterViewId="44206244"/>
        </ext>
      </extLst>
    </customSheetView>
    <customSheetView guid="{DA3D28D4-0537-4D6E-9679-92D0699DA9C2}" filter="1" showAutoFilter="1">
      <autoFilter ref="B5:BI141" xr:uid="{9C440FB5-00FF-A442-8B16-BEB02559EBF8}">
        <filterColumn colId="8">
          <filters>
            <filter val="Інші об'єкти"/>
          </filters>
        </filterColumn>
      </autoFilter>
      <extLst>
        <ext uri="GoogleSheetsCustomDataVersion1">
          <go:sheetsCustomData xmlns:go="http://customooxmlschemas.google.com/" filterViewId="632357257"/>
        </ext>
      </extLst>
    </customSheetView>
    <customSheetView guid="{B088D980-31B1-4AB7-996A-4B7E6908A171}" filter="1" showAutoFilter="1">
      <autoFilter ref="B5:BI141" xr:uid="{C779E5CE-7222-D742-AB35-DDC088C5D73D}"/>
      <extLst>
        <ext uri="GoogleSheetsCustomDataVersion1">
          <go:sheetsCustomData xmlns:go="http://customooxmlschemas.google.com/" filterViewId="730549287"/>
        </ext>
      </extLst>
    </customSheetView>
    <customSheetView guid="{C553CBE3-B52E-4C72-B797-90ADE18E17B9}" filter="1" showAutoFilter="1">
      <autoFilter ref="B5:BI141" xr:uid="{89D8434B-B6F8-B04D-BECE-5C2FE68D670E}"/>
      <extLst>
        <ext uri="GoogleSheetsCustomDataVersion1">
          <go:sheetsCustomData xmlns:go="http://customooxmlschemas.google.com/" filterViewId="735868614"/>
        </ext>
      </extLst>
    </customSheetView>
    <customSheetView guid="{F39C65B0-19AE-45B0-B111-690E8B47ACB6}" filter="1" showAutoFilter="1">
      <autoFilter ref="B5:BI141" xr:uid="{1CFF9E73-DBA3-5B40-9A3C-64EC23FDFB94}"/>
      <extLst>
        <ext uri="GoogleSheetsCustomDataVersion1">
          <go:sheetsCustomData xmlns:go="http://customooxmlschemas.google.com/" filterViewId="920130500"/>
        </ext>
      </extLst>
    </customSheetView>
    <customSheetView guid="{4EC146F1-33C9-4BF8-8E04-8BDCA590C4CC}" filter="1" showAutoFilter="1">
      <autoFilter ref="B5:BI141" xr:uid="{66D4A88D-416D-FA4B-A97A-498FCF20D742}">
        <sortState xmlns:xlrd2="http://schemas.microsoft.com/office/spreadsheetml/2017/richdata2" ref="B8:BI141">
          <sortCondition descending="1" ref="Z5:Z141"/>
        </sortState>
      </autoFilter>
      <extLst>
        <ext uri="GoogleSheetsCustomDataVersion1">
          <go:sheetsCustomData xmlns:go="http://customooxmlschemas.google.com/" filterViewId="955470173"/>
        </ext>
      </extLst>
    </customSheetView>
  </customSheetViews>
  <mergeCells count="64">
    <mergeCell ref="BG2:BG4"/>
    <mergeCell ref="AK3:AK4"/>
    <mergeCell ref="AM3:AM4"/>
    <mergeCell ref="AN3:AN4"/>
    <mergeCell ref="AO3:AO4"/>
    <mergeCell ref="T2:T4"/>
    <mergeCell ref="U2:U4"/>
    <mergeCell ref="BD2:BD4"/>
    <mergeCell ref="BE2:BE4"/>
    <mergeCell ref="BF2:BF4"/>
    <mergeCell ref="AQ3:AQ4"/>
    <mergeCell ref="BA3:BA4"/>
    <mergeCell ref="A1:A4"/>
    <mergeCell ref="B1:B4"/>
    <mergeCell ref="C1:C4"/>
    <mergeCell ref="D1:D4"/>
    <mergeCell ref="E1:E4"/>
    <mergeCell ref="F1:F4"/>
    <mergeCell ref="G1:G4"/>
    <mergeCell ref="H1:H4"/>
    <mergeCell ref="I1:I4"/>
    <mergeCell ref="J1:J4"/>
    <mergeCell ref="K1:K4"/>
    <mergeCell ref="L1:L4"/>
    <mergeCell ref="M1:M4"/>
    <mergeCell ref="N1:N4"/>
    <mergeCell ref="AI3:AI4"/>
    <mergeCell ref="AJ3:AJ4"/>
    <mergeCell ref="BH2:BH4"/>
    <mergeCell ref="BI2:BI4"/>
    <mergeCell ref="AS1:AS4"/>
    <mergeCell ref="AT3:AT4"/>
    <mergeCell ref="AU3:AV3"/>
    <mergeCell ref="AW3:AX3"/>
    <mergeCell ref="AY3:AY4"/>
    <mergeCell ref="AZ3:AZ4"/>
    <mergeCell ref="AM1:AN2"/>
    <mergeCell ref="AO1:AR2"/>
    <mergeCell ref="AT1:BA2"/>
    <mergeCell ref="BB1:BI1"/>
    <mergeCell ref="BB2:BB4"/>
    <mergeCell ref="BC2:BC4"/>
    <mergeCell ref="T1:Y1"/>
    <mergeCell ref="Z1:AK2"/>
    <mergeCell ref="AL1:AL4"/>
    <mergeCell ref="V2:Y2"/>
    <mergeCell ref="V3:V4"/>
    <mergeCell ref="W3:W4"/>
    <mergeCell ref="X3:Y3"/>
    <mergeCell ref="Z3:Z4"/>
    <mergeCell ref="AA3:AA4"/>
    <mergeCell ref="AB3:AB4"/>
    <mergeCell ref="AC3:AC4"/>
    <mergeCell ref="AD3:AD4"/>
    <mergeCell ref="AE3:AE4"/>
    <mergeCell ref="AF3:AF4"/>
    <mergeCell ref="AG3:AG4"/>
    <mergeCell ref="AH3:AH4"/>
    <mergeCell ref="R1:S2"/>
    <mergeCell ref="R3:R4"/>
    <mergeCell ref="S3:S4"/>
    <mergeCell ref="O1:O4"/>
    <mergeCell ref="P1:P4"/>
    <mergeCell ref="Q1:Q4"/>
  </mergeCells>
  <conditionalFormatting sqref="F6:H140">
    <cfRule type="expression" dxfId="0" priority="1">
      <formula>ISERROR(F6)</formula>
    </cfRule>
  </conditionalFormatting>
  <dataValidations count="1">
    <dataValidation type="decimal" operator="greaterThan" allowBlank="1" showInputMessage="1" showErrorMessage="1" prompt="Увага! - у ТИС. ГРН" sqref="R132:S132 U132:V132 R137:S137 U137:V137 U139 R140:S140 U140:V140" xr:uid="{00000000-0002-0000-0000-000000000000}">
      <formula1>0</formula1>
    </dataValidation>
  </dataValidations>
  <pageMargins left="0.25" right="0.25" top="0.75" bottom="0.75" header="0" footer="0"/>
  <pageSetup paperSize="8" fitToHeight="0"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D1000"/>
  <sheetViews>
    <sheetView workbookViewId="0"/>
  </sheetViews>
  <sheetFormatPr defaultColWidth="12.67578125" defaultRowHeight="15" customHeight="1" x14ac:dyDescent="0.15"/>
  <cols>
    <col min="1" max="1" width="23.4609375" customWidth="1"/>
    <col min="2" max="2" width="11.19140625" customWidth="1"/>
    <col min="3" max="3" width="126.22265625" customWidth="1"/>
    <col min="4" max="4" width="153.328125" customWidth="1"/>
    <col min="5" max="26" width="11.0546875" customWidth="1"/>
  </cols>
  <sheetData>
    <row r="1" spans="1:4" ht="15.75" customHeight="1" x14ac:dyDescent="0.2">
      <c r="A1" s="103" t="s">
        <v>3</v>
      </c>
      <c r="B1" s="103" t="s">
        <v>2</v>
      </c>
      <c r="C1" s="104" t="s">
        <v>18790</v>
      </c>
      <c r="D1" s="103" t="s">
        <v>18791</v>
      </c>
    </row>
    <row r="2" spans="1:4" ht="15.75" customHeight="1" x14ac:dyDescent="0.15">
      <c r="A2" s="105">
        <v>22</v>
      </c>
      <c r="B2" s="106">
        <v>2</v>
      </c>
      <c r="C2" s="107">
        <v>18</v>
      </c>
      <c r="D2" s="105">
        <v>17</v>
      </c>
    </row>
    <row r="3" spans="1:4" ht="15.75" customHeight="1" x14ac:dyDescent="0.2">
      <c r="A3" s="108" t="s">
        <v>122</v>
      </c>
      <c r="B3" s="109" t="s">
        <v>121</v>
      </c>
      <c r="C3" s="110" t="s">
        <v>127</v>
      </c>
      <c r="D3" s="111" t="s">
        <v>128</v>
      </c>
    </row>
    <row r="4" spans="1:4" ht="15.75" customHeight="1" x14ac:dyDescent="0.2">
      <c r="A4" s="108" t="s">
        <v>301</v>
      </c>
      <c r="B4" s="109" t="s">
        <v>300</v>
      </c>
      <c r="C4" s="110" t="s">
        <v>306</v>
      </c>
      <c r="D4" s="111" t="s">
        <v>307</v>
      </c>
    </row>
    <row r="5" spans="1:4" ht="15.75" customHeight="1" x14ac:dyDescent="0.2">
      <c r="A5" s="112" t="s">
        <v>17346</v>
      </c>
      <c r="B5" s="109" t="s">
        <v>18792</v>
      </c>
      <c r="C5" s="113" t="s">
        <v>18793</v>
      </c>
      <c r="D5" s="108" t="s">
        <v>18794</v>
      </c>
    </row>
    <row r="6" spans="1:4" ht="15.75" customHeight="1" x14ac:dyDescent="0.2">
      <c r="A6" s="108" t="s">
        <v>15143</v>
      </c>
      <c r="B6" s="109" t="s">
        <v>18795</v>
      </c>
      <c r="C6" s="110" t="s">
        <v>18796</v>
      </c>
      <c r="D6" s="111" t="s">
        <v>18797</v>
      </c>
    </row>
    <row r="7" spans="1:4" ht="15.75" customHeight="1" x14ac:dyDescent="0.2">
      <c r="A7" s="108" t="s">
        <v>15144</v>
      </c>
      <c r="B7" s="109" t="s">
        <v>18798</v>
      </c>
      <c r="C7" s="110" t="s">
        <v>18799</v>
      </c>
      <c r="D7" s="111" t="s">
        <v>18800</v>
      </c>
    </row>
    <row r="8" spans="1:4" ht="15.75" customHeight="1" x14ac:dyDescent="0.15">
      <c r="A8" s="108" t="s">
        <v>15145</v>
      </c>
      <c r="B8" s="114" t="s">
        <v>18801</v>
      </c>
      <c r="C8" s="110" t="s">
        <v>18802</v>
      </c>
      <c r="D8" s="111" t="s">
        <v>18803</v>
      </c>
    </row>
    <row r="9" spans="1:4" ht="15.75" customHeight="1" x14ac:dyDescent="0.2">
      <c r="A9" s="108" t="s">
        <v>15146</v>
      </c>
      <c r="B9" s="109" t="s">
        <v>18804</v>
      </c>
      <c r="C9" s="110" t="s">
        <v>18805</v>
      </c>
      <c r="D9" s="111" t="s">
        <v>18806</v>
      </c>
    </row>
    <row r="10" spans="1:4" ht="15.75" customHeight="1" x14ac:dyDescent="0.2">
      <c r="A10" s="108" t="s">
        <v>78</v>
      </c>
      <c r="B10" s="109" t="s">
        <v>77</v>
      </c>
      <c r="C10" s="110" t="s">
        <v>90</v>
      </c>
      <c r="D10" s="108" t="s">
        <v>91</v>
      </c>
    </row>
    <row r="11" spans="1:4" ht="15.75" customHeight="1" x14ac:dyDescent="0.2">
      <c r="A11" s="108" t="s">
        <v>268</v>
      </c>
      <c r="B11" s="109" t="s">
        <v>267</v>
      </c>
      <c r="C11" s="115" t="s">
        <v>270</v>
      </c>
      <c r="D11" s="108" t="s">
        <v>271</v>
      </c>
    </row>
    <row r="12" spans="1:4" ht="15.75" customHeight="1" x14ac:dyDescent="0.2">
      <c r="A12" s="108" t="s">
        <v>677</v>
      </c>
      <c r="B12" s="109" t="s">
        <v>676</v>
      </c>
      <c r="C12" s="110"/>
      <c r="D12" s="111"/>
    </row>
    <row r="13" spans="1:4" ht="15.75" customHeight="1" x14ac:dyDescent="0.2">
      <c r="A13" s="108" t="s">
        <v>115</v>
      </c>
      <c r="B13" s="109" t="s">
        <v>114</v>
      </c>
      <c r="C13" s="110" t="s">
        <v>116</v>
      </c>
      <c r="D13" s="108" t="s">
        <v>117</v>
      </c>
    </row>
    <row r="14" spans="1:4" ht="15.75" customHeight="1" x14ac:dyDescent="0.2">
      <c r="A14" s="108" t="s">
        <v>175</v>
      </c>
      <c r="B14" s="109" t="s">
        <v>174</v>
      </c>
      <c r="C14" s="110" t="s">
        <v>176</v>
      </c>
      <c r="D14" s="111" t="s">
        <v>177</v>
      </c>
    </row>
    <row r="15" spans="1:4" ht="15.75" customHeight="1" x14ac:dyDescent="0.2">
      <c r="A15" s="108" t="s">
        <v>491</v>
      </c>
      <c r="B15" s="109" t="s">
        <v>490</v>
      </c>
      <c r="C15" s="115" t="s">
        <v>163</v>
      </c>
      <c r="D15" s="108" t="s">
        <v>493</v>
      </c>
    </row>
    <row r="16" spans="1:4" ht="15.75" customHeight="1" x14ac:dyDescent="0.2">
      <c r="A16" s="108" t="s">
        <v>496</v>
      </c>
      <c r="B16" s="109" t="s">
        <v>495</v>
      </c>
      <c r="C16" s="115" t="s">
        <v>163</v>
      </c>
      <c r="D16" s="108" t="s">
        <v>498</v>
      </c>
    </row>
    <row r="17" spans="1:4" ht="15.75" customHeight="1" x14ac:dyDescent="0.2">
      <c r="A17" s="108" t="s">
        <v>15242</v>
      </c>
      <c r="B17" s="109" t="s">
        <v>18807</v>
      </c>
      <c r="C17" s="110"/>
      <c r="D17" s="111"/>
    </row>
    <row r="18" spans="1:4" ht="15.75" customHeight="1" x14ac:dyDescent="0.2">
      <c r="A18" s="108" t="s">
        <v>618</v>
      </c>
      <c r="B18" s="109" t="s">
        <v>617</v>
      </c>
      <c r="C18" s="113"/>
      <c r="D18" s="108"/>
    </row>
    <row r="19" spans="1:4" ht="15.75" customHeight="1" x14ac:dyDescent="0.2">
      <c r="A19" s="108" t="s">
        <v>293</v>
      </c>
      <c r="B19" s="109" t="s">
        <v>292</v>
      </c>
      <c r="C19" s="110" t="s">
        <v>18808</v>
      </c>
      <c r="D19" s="108" t="s">
        <v>18809</v>
      </c>
    </row>
    <row r="20" spans="1:4" ht="15.75" customHeight="1" x14ac:dyDescent="0.2">
      <c r="A20" s="112" t="s">
        <v>721</v>
      </c>
      <c r="B20" s="109" t="s">
        <v>720</v>
      </c>
      <c r="C20" s="113" t="s">
        <v>18810</v>
      </c>
      <c r="D20" s="108" t="s">
        <v>18809</v>
      </c>
    </row>
    <row r="21" spans="1:4" ht="15.75" customHeight="1" x14ac:dyDescent="0.2">
      <c r="A21" s="108" t="s">
        <v>192</v>
      </c>
      <c r="B21" s="109" t="s">
        <v>191</v>
      </c>
      <c r="C21" s="110" t="s">
        <v>197</v>
      </c>
      <c r="D21" s="111" t="s">
        <v>198</v>
      </c>
    </row>
    <row r="22" spans="1:4" ht="15.75" customHeight="1" x14ac:dyDescent="0.2">
      <c r="A22" s="108" t="s">
        <v>201</v>
      </c>
      <c r="B22" s="109" t="s">
        <v>200</v>
      </c>
      <c r="C22" s="110" t="s">
        <v>202</v>
      </c>
      <c r="D22" s="111" t="s">
        <v>203</v>
      </c>
    </row>
    <row r="23" spans="1:4" ht="15.75" customHeight="1" x14ac:dyDescent="0.2">
      <c r="A23" s="108" t="s">
        <v>644</v>
      </c>
      <c r="B23" s="109" t="s">
        <v>643</v>
      </c>
      <c r="C23" s="110" t="s">
        <v>480</v>
      </c>
      <c r="D23" s="111" t="s">
        <v>480</v>
      </c>
    </row>
    <row r="24" spans="1:4" ht="15.75" customHeight="1" x14ac:dyDescent="0.2">
      <c r="A24" s="108" t="s">
        <v>168</v>
      </c>
      <c r="B24" s="109" t="s">
        <v>167</v>
      </c>
      <c r="C24" s="113" t="s">
        <v>171</v>
      </c>
      <c r="D24" s="108" t="s">
        <v>172</v>
      </c>
    </row>
    <row r="25" spans="1:4" ht="15.75" customHeight="1" x14ac:dyDescent="0.2">
      <c r="A25" s="108" t="s">
        <v>98</v>
      </c>
      <c r="B25" s="109" t="s">
        <v>97</v>
      </c>
      <c r="C25" s="113" t="s">
        <v>107</v>
      </c>
      <c r="D25" s="108" t="s">
        <v>108</v>
      </c>
    </row>
    <row r="26" spans="1:4" ht="15.75" customHeight="1" x14ac:dyDescent="0.2">
      <c r="A26" s="108" t="s">
        <v>111</v>
      </c>
      <c r="B26" s="109" t="s">
        <v>110</v>
      </c>
      <c r="C26" s="113" t="s">
        <v>112</v>
      </c>
      <c r="D26" s="108" t="s">
        <v>113</v>
      </c>
    </row>
    <row r="27" spans="1:4" ht="15.75" customHeight="1" x14ac:dyDescent="0.2">
      <c r="A27" s="108" t="s">
        <v>157</v>
      </c>
      <c r="B27" s="109" t="s">
        <v>156</v>
      </c>
      <c r="C27" s="115" t="s">
        <v>163</v>
      </c>
      <c r="D27" s="108" t="s">
        <v>164</v>
      </c>
    </row>
    <row r="28" spans="1:4" ht="15.75" customHeight="1" x14ac:dyDescent="0.2">
      <c r="A28" s="108" t="s">
        <v>143</v>
      </c>
      <c r="B28" s="109" t="s">
        <v>142</v>
      </c>
      <c r="C28" s="113" t="s">
        <v>147</v>
      </c>
      <c r="D28" s="108" t="s">
        <v>148</v>
      </c>
    </row>
    <row r="29" spans="1:4" ht="15.75" customHeight="1" x14ac:dyDescent="0.2">
      <c r="A29" s="108" t="s">
        <v>151</v>
      </c>
      <c r="B29" s="109" t="s">
        <v>150</v>
      </c>
      <c r="C29" s="113" t="s">
        <v>153</v>
      </c>
      <c r="D29" s="108" t="s">
        <v>154</v>
      </c>
    </row>
    <row r="30" spans="1:4" ht="15.75" customHeight="1" x14ac:dyDescent="0.2">
      <c r="A30" s="108" t="s">
        <v>16286</v>
      </c>
      <c r="B30" s="109" t="s">
        <v>18811</v>
      </c>
      <c r="C30" s="110"/>
      <c r="D30" s="111" t="s">
        <v>18812</v>
      </c>
    </row>
    <row r="31" spans="1:4" ht="15.75" customHeight="1" x14ac:dyDescent="0.2">
      <c r="A31" s="108" t="s">
        <v>240</v>
      </c>
      <c r="B31" s="109" t="s">
        <v>239</v>
      </c>
      <c r="C31" s="115" t="s">
        <v>244</v>
      </c>
      <c r="D31" s="108" t="s">
        <v>245</v>
      </c>
    </row>
    <row r="32" spans="1:4" ht="15.75" customHeight="1" x14ac:dyDescent="0.2">
      <c r="A32" s="108" t="s">
        <v>131</v>
      </c>
      <c r="B32" s="109" t="s">
        <v>130</v>
      </c>
      <c r="C32" s="115" t="s">
        <v>138</v>
      </c>
      <c r="D32" s="108" t="s">
        <v>139</v>
      </c>
    </row>
    <row r="33" spans="1:4" ht="15.75" customHeight="1" x14ac:dyDescent="0.2">
      <c r="A33" s="108" t="s">
        <v>18041</v>
      </c>
      <c r="B33" s="109" t="s">
        <v>18813</v>
      </c>
      <c r="C33" s="115" t="s">
        <v>18814</v>
      </c>
      <c r="D33" s="108" t="s">
        <v>18815</v>
      </c>
    </row>
    <row r="34" spans="1:4" ht="15.75" customHeight="1" x14ac:dyDescent="0.2">
      <c r="A34" s="108" t="s">
        <v>435</v>
      </c>
      <c r="B34" s="109" t="s">
        <v>434</v>
      </c>
      <c r="C34" s="113"/>
      <c r="D34" s="108"/>
    </row>
    <row r="35" spans="1:4" ht="15.75" customHeight="1" x14ac:dyDescent="0.2">
      <c r="A35" s="108" t="s">
        <v>181</v>
      </c>
      <c r="B35" s="109" t="s">
        <v>180</v>
      </c>
      <c r="C35" s="113" t="s">
        <v>186</v>
      </c>
      <c r="D35" s="108" t="s">
        <v>187</v>
      </c>
    </row>
    <row r="36" spans="1:4" ht="15.75" customHeight="1" x14ac:dyDescent="0.2">
      <c r="A36" s="111" t="s">
        <v>223</v>
      </c>
      <c r="B36" s="109" t="s">
        <v>222</v>
      </c>
      <c r="C36" s="110" t="s">
        <v>227</v>
      </c>
      <c r="D36" s="111" t="s">
        <v>228</v>
      </c>
    </row>
    <row r="37" spans="1:4" ht="15.75" customHeight="1" x14ac:dyDescent="0.2">
      <c r="A37" s="108" t="s">
        <v>661</v>
      </c>
      <c r="B37" s="109" t="s">
        <v>660</v>
      </c>
      <c r="C37" s="115"/>
      <c r="D37" s="108" t="s">
        <v>18816</v>
      </c>
    </row>
    <row r="38" spans="1:4" ht="15.75" customHeight="1" x14ac:dyDescent="0.2">
      <c r="A38" s="108" t="s">
        <v>403</v>
      </c>
      <c r="B38" s="109" t="s">
        <v>402</v>
      </c>
      <c r="C38" s="113" t="s">
        <v>406</v>
      </c>
      <c r="D38" s="108" t="s">
        <v>407</v>
      </c>
    </row>
    <row r="39" spans="1:4" ht="15.75" customHeight="1" x14ac:dyDescent="0.2">
      <c r="A39" s="108" t="s">
        <v>568</v>
      </c>
      <c r="B39" s="109" t="s">
        <v>567</v>
      </c>
      <c r="C39" s="113" t="s">
        <v>18817</v>
      </c>
      <c r="D39" s="108" t="s">
        <v>18818</v>
      </c>
    </row>
    <row r="40" spans="1:4" ht="15.75" customHeight="1" x14ac:dyDescent="0.2">
      <c r="A40" s="108" t="s">
        <v>391</v>
      </c>
      <c r="B40" s="109" t="s">
        <v>390</v>
      </c>
      <c r="C40" s="113" t="s">
        <v>18819</v>
      </c>
      <c r="D40" s="108" t="s">
        <v>18818</v>
      </c>
    </row>
    <row r="41" spans="1:4" ht="15.75" customHeight="1" x14ac:dyDescent="0.2">
      <c r="A41" s="116" t="s">
        <v>606</v>
      </c>
      <c r="B41" s="109" t="s">
        <v>605</v>
      </c>
      <c r="C41" s="113" t="s">
        <v>18819</v>
      </c>
      <c r="D41" s="108" t="s">
        <v>18818</v>
      </c>
    </row>
    <row r="42" spans="1:4" ht="15.75" customHeight="1" x14ac:dyDescent="0.2">
      <c r="A42" s="108" t="s">
        <v>675</v>
      </c>
      <c r="B42" s="109" t="s">
        <v>674</v>
      </c>
      <c r="C42" s="110" t="s">
        <v>18819</v>
      </c>
      <c r="D42" s="108" t="s">
        <v>18818</v>
      </c>
    </row>
    <row r="43" spans="1:4" ht="15.75" customHeight="1" x14ac:dyDescent="0.2">
      <c r="A43" s="108" t="s">
        <v>232</v>
      </c>
      <c r="B43" s="109" t="s">
        <v>231</v>
      </c>
      <c r="C43" s="113" t="s">
        <v>18820</v>
      </c>
      <c r="D43" s="111" t="s">
        <v>237</v>
      </c>
    </row>
    <row r="44" spans="1:4" ht="15.75" customHeight="1" x14ac:dyDescent="0.2">
      <c r="A44" s="108" t="s">
        <v>373</v>
      </c>
      <c r="B44" s="109" t="s">
        <v>372</v>
      </c>
      <c r="C44" s="113" t="s">
        <v>376</v>
      </c>
      <c r="D44" s="108" t="s">
        <v>377</v>
      </c>
    </row>
    <row r="45" spans="1:4" ht="15.75" customHeight="1" x14ac:dyDescent="0.2">
      <c r="A45" s="108" t="s">
        <v>380</v>
      </c>
      <c r="B45" s="109" t="s">
        <v>379</v>
      </c>
      <c r="C45" s="113" t="s">
        <v>382</v>
      </c>
      <c r="D45" s="108" t="s">
        <v>383</v>
      </c>
    </row>
    <row r="46" spans="1:4" ht="15.75" customHeight="1" x14ac:dyDescent="0.2">
      <c r="A46" s="108" t="s">
        <v>248</v>
      </c>
      <c r="B46" s="109" t="s">
        <v>247</v>
      </c>
      <c r="C46" s="113" t="s">
        <v>250</v>
      </c>
      <c r="D46" s="108" t="s">
        <v>251</v>
      </c>
    </row>
    <row r="47" spans="1:4" ht="15.75" customHeight="1" x14ac:dyDescent="0.2">
      <c r="A47" s="108" t="s">
        <v>205</v>
      </c>
      <c r="B47" s="109" t="s">
        <v>204</v>
      </c>
      <c r="C47" s="113" t="s">
        <v>208</v>
      </c>
      <c r="D47" s="108" t="s">
        <v>209</v>
      </c>
    </row>
    <row r="48" spans="1:4" ht="15.75" customHeight="1" x14ac:dyDescent="0.2">
      <c r="A48" s="108" t="s">
        <v>211</v>
      </c>
      <c r="B48" s="109" t="s">
        <v>210</v>
      </c>
      <c r="C48" s="110" t="s">
        <v>218</v>
      </c>
      <c r="D48" s="111" t="s">
        <v>219</v>
      </c>
    </row>
    <row r="49" spans="1:4" ht="15.75" customHeight="1" x14ac:dyDescent="0.2">
      <c r="A49" s="108" t="s">
        <v>17599</v>
      </c>
      <c r="B49" s="109" t="s">
        <v>18821</v>
      </c>
      <c r="C49" s="110"/>
      <c r="D49" s="111" t="s">
        <v>18822</v>
      </c>
    </row>
    <row r="50" spans="1:4" ht="15.75" customHeight="1" x14ac:dyDescent="0.2">
      <c r="A50" s="108" t="s">
        <v>702</v>
      </c>
      <c r="B50" s="109" t="s">
        <v>701</v>
      </c>
      <c r="C50" s="115"/>
      <c r="D50" s="108" t="s">
        <v>18816</v>
      </c>
    </row>
    <row r="51" spans="1:4" ht="15.75" customHeight="1" x14ac:dyDescent="0.2">
      <c r="A51" s="112" t="s">
        <v>396</v>
      </c>
      <c r="B51" s="109" t="s">
        <v>395</v>
      </c>
      <c r="C51" s="110" t="s">
        <v>18823</v>
      </c>
      <c r="D51" s="108" t="s">
        <v>18824</v>
      </c>
    </row>
    <row r="52" spans="1:4" ht="15.75" customHeight="1" x14ac:dyDescent="0.2">
      <c r="A52" s="108" t="s">
        <v>410</v>
      </c>
      <c r="B52" s="109" t="s">
        <v>409</v>
      </c>
      <c r="C52" s="113" t="s">
        <v>412</v>
      </c>
      <c r="D52" s="108" t="s">
        <v>413</v>
      </c>
    </row>
    <row r="53" spans="1:4" ht="15.75" customHeight="1" x14ac:dyDescent="0.2">
      <c r="A53" s="117" t="s">
        <v>18825</v>
      </c>
      <c r="B53" s="109" t="s">
        <v>18826</v>
      </c>
      <c r="C53" s="110" t="s">
        <v>18827</v>
      </c>
      <c r="D53" s="111" t="s">
        <v>18828</v>
      </c>
    </row>
    <row r="54" spans="1:4" ht="15.75" customHeight="1" x14ac:dyDescent="0.2">
      <c r="A54" s="108" t="s">
        <v>386</v>
      </c>
      <c r="B54" s="109" t="s">
        <v>385</v>
      </c>
      <c r="C54" s="113" t="s">
        <v>387</v>
      </c>
      <c r="D54" s="108" t="s">
        <v>388</v>
      </c>
    </row>
    <row r="55" spans="1:4" ht="15.75" customHeight="1" x14ac:dyDescent="0.2">
      <c r="A55" s="108" t="s">
        <v>254</v>
      </c>
      <c r="B55" s="109" t="s">
        <v>253</v>
      </c>
      <c r="C55" s="113" t="s">
        <v>255</v>
      </c>
      <c r="D55" s="108" t="s">
        <v>256</v>
      </c>
    </row>
    <row r="56" spans="1:4" ht="15.75" customHeight="1" x14ac:dyDescent="0.2">
      <c r="A56" s="108" t="s">
        <v>17596</v>
      </c>
      <c r="B56" s="109" t="s">
        <v>18829</v>
      </c>
      <c r="C56" s="110"/>
      <c r="D56" s="111" t="s">
        <v>18822</v>
      </c>
    </row>
    <row r="57" spans="1:4" ht="15.75" customHeight="1" x14ac:dyDescent="0.2">
      <c r="A57" s="108" t="s">
        <v>572</v>
      </c>
      <c r="B57" s="109" t="s">
        <v>571</v>
      </c>
      <c r="C57" s="110" t="s">
        <v>575</v>
      </c>
      <c r="D57" s="111" t="s">
        <v>576</v>
      </c>
    </row>
    <row r="58" spans="1:4" ht="15.75" customHeight="1" x14ac:dyDescent="0.2">
      <c r="A58" s="108" t="s">
        <v>579</v>
      </c>
      <c r="B58" s="109" t="s">
        <v>578</v>
      </c>
      <c r="C58" s="110" t="s">
        <v>580</v>
      </c>
      <c r="D58" s="111" t="s">
        <v>581</v>
      </c>
    </row>
    <row r="59" spans="1:4" ht="15.75" customHeight="1" x14ac:dyDescent="0.2">
      <c r="A59" s="108" t="s">
        <v>734</v>
      </c>
      <c r="B59" s="109" t="s">
        <v>733</v>
      </c>
      <c r="C59" s="110" t="s">
        <v>737</v>
      </c>
      <c r="D59" s="111" t="s">
        <v>738</v>
      </c>
    </row>
    <row r="60" spans="1:4" ht="15.75" customHeight="1" x14ac:dyDescent="0.2">
      <c r="A60" s="108" t="s">
        <v>501</v>
      </c>
      <c r="B60" s="109" t="s">
        <v>500</v>
      </c>
      <c r="C60" s="110" t="s">
        <v>18819</v>
      </c>
      <c r="D60" s="108" t="s">
        <v>18818</v>
      </c>
    </row>
    <row r="61" spans="1:4" ht="15.75" customHeight="1" x14ac:dyDescent="0.2">
      <c r="A61" s="108" t="s">
        <v>505</v>
      </c>
      <c r="B61" s="109" t="s">
        <v>504</v>
      </c>
      <c r="C61" s="110" t="s">
        <v>18819</v>
      </c>
      <c r="D61" s="108" t="s">
        <v>18818</v>
      </c>
    </row>
    <row r="62" spans="1:4" ht="15.75" customHeight="1" x14ac:dyDescent="0.2">
      <c r="A62" s="108" t="s">
        <v>330</v>
      </c>
      <c r="B62" s="109" t="s">
        <v>329</v>
      </c>
      <c r="C62" s="113" t="s">
        <v>18820</v>
      </c>
      <c r="D62" s="111" t="s">
        <v>331</v>
      </c>
    </row>
    <row r="63" spans="1:4" ht="15.75" customHeight="1" x14ac:dyDescent="0.2">
      <c r="A63" s="108" t="s">
        <v>516</v>
      </c>
      <c r="B63" s="109" t="s">
        <v>515</v>
      </c>
      <c r="C63" s="113" t="s">
        <v>18820</v>
      </c>
      <c r="D63" s="108" t="s">
        <v>18818</v>
      </c>
    </row>
    <row r="64" spans="1:4" ht="15.75" customHeight="1" x14ac:dyDescent="0.2">
      <c r="A64" s="108" t="s">
        <v>519</v>
      </c>
      <c r="B64" s="109" t="s">
        <v>518</v>
      </c>
      <c r="C64" s="113" t="s">
        <v>18820</v>
      </c>
      <c r="D64" s="108" t="s">
        <v>18818</v>
      </c>
    </row>
    <row r="65" spans="1:4" ht="15.75" customHeight="1" x14ac:dyDescent="0.2">
      <c r="A65" s="108" t="s">
        <v>522</v>
      </c>
      <c r="B65" s="109" t="s">
        <v>521</v>
      </c>
      <c r="C65" s="113" t="s">
        <v>18820</v>
      </c>
      <c r="D65" s="108" t="s">
        <v>18818</v>
      </c>
    </row>
    <row r="66" spans="1:4" ht="15.75" customHeight="1" x14ac:dyDescent="0.2">
      <c r="A66" s="108" t="s">
        <v>525</v>
      </c>
      <c r="B66" s="109" t="s">
        <v>524</v>
      </c>
      <c r="C66" s="113" t="s">
        <v>18820</v>
      </c>
      <c r="D66" s="108" t="s">
        <v>18818</v>
      </c>
    </row>
    <row r="67" spans="1:4" ht="15.75" customHeight="1" x14ac:dyDescent="0.2">
      <c r="A67" s="108" t="s">
        <v>528</v>
      </c>
      <c r="B67" s="109" t="s">
        <v>527</v>
      </c>
      <c r="C67" s="113" t="s">
        <v>18820</v>
      </c>
      <c r="D67" s="108" t="s">
        <v>18818</v>
      </c>
    </row>
    <row r="68" spans="1:4" ht="15.75" customHeight="1" x14ac:dyDescent="0.2">
      <c r="A68" s="108" t="s">
        <v>425</v>
      </c>
      <c r="B68" s="109" t="s">
        <v>424</v>
      </c>
      <c r="C68" s="113" t="s">
        <v>18820</v>
      </c>
      <c r="D68" s="108" t="s">
        <v>426</v>
      </c>
    </row>
    <row r="69" spans="1:4" ht="15.75" customHeight="1" x14ac:dyDescent="0.2">
      <c r="A69" s="116" t="s">
        <v>334</v>
      </c>
      <c r="B69" s="109" t="s">
        <v>333</v>
      </c>
      <c r="C69" s="113" t="s">
        <v>18820</v>
      </c>
      <c r="D69" s="108" t="s">
        <v>18818</v>
      </c>
    </row>
    <row r="70" spans="1:4" ht="15.75" customHeight="1" x14ac:dyDescent="0.2">
      <c r="A70" s="108" t="s">
        <v>339</v>
      </c>
      <c r="B70" s="109" t="s">
        <v>338</v>
      </c>
      <c r="C70" s="113" t="s">
        <v>18820</v>
      </c>
      <c r="D70" s="111" t="s">
        <v>340</v>
      </c>
    </row>
    <row r="71" spans="1:4" ht="15.75" customHeight="1" x14ac:dyDescent="0.2">
      <c r="A71" s="108" t="s">
        <v>531</v>
      </c>
      <c r="B71" s="109" t="s">
        <v>530</v>
      </c>
      <c r="C71" s="113" t="s">
        <v>18820</v>
      </c>
      <c r="D71" s="108" t="s">
        <v>18818</v>
      </c>
    </row>
    <row r="72" spans="1:4" ht="15.75" customHeight="1" x14ac:dyDescent="0.2">
      <c r="A72" s="108" t="s">
        <v>534</v>
      </c>
      <c r="B72" s="109" t="s">
        <v>533</v>
      </c>
      <c r="C72" s="113" t="s">
        <v>18820</v>
      </c>
      <c r="D72" s="108" t="s">
        <v>18818</v>
      </c>
    </row>
    <row r="73" spans="1:4" ht="15.75" customHeight="1" x14ac:dyDescent="0.2">
      <c r="A73" s="108" t="s">
        <v>537</v>
      </c>
      <c r="B73" s="109" t="s">
        <v>536</v>
      </c>
      <c r="C73" s="113" t="s">
        <v>18820</v>
      </c>
      <c r="D73" s="108" t="s">
        <v>18818</v>
      </c>
    </row>
    <row r="74" spans="1:4" ht="15.75" customHeight="1" x14ac:dyDescent="0.2">
      <c r="A74" s="108" t="s">
        <v>540</v>
      </c>
      <c r="B74" s="109" t="s">
        <v>539</v>
      </c>
      <c r="C74" s="113" t="s">
        <v>18820</v>
      </c>
      <c r="D74" s="108" t="s">
        <v>18818</v>
      </c>
    </row>
    <row r="75" spans="1:4" ht="15.75" customHeight="1" x14ac:dyDescent="0.2">
      <c r="A75" s="108" t="s">
        <v>543</v>
      </c>
      <c r="B75" s="109" t="s">
        <v>542</v>
      </c>
      <c r="C75" s="113" t="s">
        <v>18820</v>
      </c>
      <c r="D75" s="108" t="s">
        <v>18818</v>
      </c>
    </row>
    <row r="76" spans="1:4" ht="15.75" customHeight="1" x14ac:dyDescent="0.2">
      <c r="A76" s="118" t="s">
        <v>429</v>
      </c>
      <c r="B76" s="109" t="s">
        <v>428</v>
      </c>
      <c r="C76" s="110"/>
      <c r="D76" s="111"/>
    </row>
    <row r="77" spans="1:4" ht="15.75" customHeight="1" x14ac:dyDescent="0.2">
      <c r="A77" s="108" t="s">
        <v>259</v>
      </c>
      <c r="B77" s="109" t="s">
        <v>258</v>
      </c>
      <c r="C77" s="110" t="s">
        <v>264</v>
      </c>
      <c r="D77" s="111" t="s">
        <v>265</v>
      </c>
    </row>
    <row r="78" spans="1:4" ht="15.75" customHeight="1" x14ac:dyDescent="0.2">
      <c r="A78" s="108" t="s">
        <v>316</v>
      </c>
      <c r="B78" s="109" t="s">
        <v>315</v>
      </c>
      <c r="C78" s="110"/>
      <c r="D78" s="111"/>
    </row>
    <row r="79" spans="1:4" ht="15.75" customHeight="1" x14ac:dyDescent="0.2">
      <c r="A79" s="108" t="s">
        <v>322</v>
      </c>
      <c r="B79" s="109" t="s">
        <v>321</v>
      </c>
      <c r="C79" s="110"/>
      <c r="D79" s="111"/>
    </row>
    <row r="80" spans="1:4" ht="15.75" customHeight="1" x14ac:dyDescent="0.2">
      <c r="A80" s="108" t="s">
        <v>326</v>
      </c>
      <c r="B80" s="109" t="s">
        <v>325</v>
      </c>
      <c r="C80" s="110"/>
      <c r="D80" s="111"/>
    </row>
    <row r="81" spans="1:4" ht="15.75" customHeight="1" x14ac:dyDescent="0.2">
      <c r="A81" s="108" t="s">
        <v>286</v>
      </c>
      <c r="B81" s="109" t="s">
        <v>285</v>
      </c>
      <c r="C81" s="115" t="s">
        <v>289</v>
      </c>
      <c r="D81" s="108" t="s">
        <v>290</v>
      </c>
    </row>
    <row r="82" spans="1:4" ht="15.75" customHeight="1" x14ac:dyDescent="0.2">
      <c r="A82" s="108" t="s">
        <v>311</v>
      </c>
      <c r="B82" s="109" t="s">
        <v>310</v>
      </c>
      <c r="C82" s="113" t="s">
        <v>18819</v>
      </c>
      <c r="D82" s="108" t="s">
        <v>314</v>
      </c>
    </row>
    <row r="83" spans="1:4" ht="15.75" customHeight="1" x14ac:dyDescent="0.2">
      <c r="A83" s="108" t="s">
        <v>546</v>
      </c>
      <c r="B83" s="109" t="s">
        <v>545</v>
      </c>
      <c r="C83" s="113" t="s">
        <v>18820</v>
      </c>
      <c r="D83" s="108" t="s">
        <v>18818</v>
      </c>
    </row>
    <row r="84" spans="1:4" ht="15.75" customHeight="1" x14ac:dyDescent="0.2">
      <c r="A84" s="108" t="s">
        <v>548</v>
      </c>
      <c r="B84" s="109" t="s">
        <v>547</v>
      </c>
      <c r="C84" s="113" t="s">
        <v>18820</v>
      </c>
      <c r="D84" s="108" t="s">
        <v>18818</v>
      </c>
    </row>
    <row r="85" spans="1:4" ht="15.75" customHeight="1" x14ac:dyDescent="0.2">
      <c r="A85" s="108" t="s">
        <v>551</v>
      </c>
      <c r="B85" s="109" t="s">
        <v>550</v>
      </c>
      <c r="C85" s="113" t="s">
        <v>18820</v>
      </c>
      <c r="D85" s="108" t="s">
        <v>18818</v>
      </c>
    </row>
    <row r="86" spans="1:4" ht="15.75" customHeight="1" x14ac:dyDescent="0.2">
      <c r="A86" s="108" t="s">
        <v>554</v>
      </c>
      <c r="B86" s="109" t="s">
        <v>553</v>
      </c>
      <c r="C86" s="113" t="s">
        <v>18820</v>
      </c>
      <c r="D86" s="108" t="s">
        <v>18818</v>
      </c>
    </row>
    <row r="87" spans="1:4" ht="15.75" customHeight="1" x14ac:dyDescent="0.2">
      <c r="A87" s="108" t="s">
        <v>343</v>
      </c>
      <c r="B87" s="109" t="s">
        <v>342</v>
      </c>
      <c r="C87" s="113" t="s">
        <v>18820</v>
      </c>
      <c r="D87" s="111" t="s">
        <v>344</v>
      </c>
    </row>
    <row r="88" spans="1:4" ht="15.75" customHeight="1" x14ac:dyDescent="0.2">
      <c r="A88" s="108" t="s">
        <v>557</v>
      </c>
      <c r="B88" s="109" t="s">
        <v>556</v>
      </c>
      <c r="C88" s="113" t="s">
        <v>18820</v>
      </c>
      <c r="D88" s="108" t="s">
        <v>18818</v>
      </c>
    </row>
    <row r="89" spans="1:4" ht="15.75" customHeight="1" x14ac:dyDescent="0.2">
      <c r="A89" s="108" t="s">
        <v>347</v>
      </c>
      <c r="B89" s="109" t="s">
        <v>346</v>
      </c>
      <c r="C89" s="113" t="s">
        <v>18820</v>
      </c>
      <c r="D89" s="108" t="s">
        <v>18818</v>
      </c>
    </row>
    <row r="90" spans="1:4" ht="15.75" customHeight="1" x14ac:dyDescent="0.2">
      <c r="A90" s="108" t="s">
        <v>351</v>
      </c>
      <c r="B90" s="109" t="s">
        <v>350</v>
      </c>
      <c r="C90" s="113" t="s">
        <v>18820</v>
      </c>
      <c r="D90" s="108" t="s">
        <v>354</v>
      </c>
    </row>
    <row r="91" spans="1:4" ht="15.75" customHeight="1" x14ac:dyDescent="0.2">
      <c r="A91" s="108" t="s">
        <v>357</v>
      </c>
      <c r="B91" s="109" t="s">
        <v>356</v>
      </c>
      <c r="C91" s="113" t="s">
        <v>18820</v>
      </c>
      <c r="D91" s="111" t="s">
        <v>358</v>
      </c>
    </row>
    <row r="92" spans="1:4" ht="15.75" customHeight="1" x14ac:dyDescent="0.2">
      <c r="A92" s="108" t="s">
        <v>361</v>
      </c>
      <c r="B92" s="109" t="s">
        <v>360</v>
      </c>
      <c r="C92" s="113" t="s">
        <v>18820</v>
      </c>
      <c r="D92" s="108" t="s">
        <v>18818</v>
      </c>
    </row>
    <row r="93" spans="1:4" ht="15.75" customHeight="1" x14ac:dyDescent="0.2">
      <c r="A93" s="108" t="s">
        <v>365</v>
      </c>
      <c r="B93" s="109" t="s">
        <v>364</v>
      </c>
      <c r="C93" s="113" t="s">
        <v>18820</v>
      </c>
      <c r="D93" s="111" t="s">
        <v>366</v>
      </c>
    </row>
    <row r="94" spans="1:4" ht="15.75" customHeight="1" x14ac:dyDescent="0.2">
      <c r="A94" s="108" t="s">
        <v>369</v>
      </c>
      <c r="B94" s="109" t="s">
        <v>368</v>
      </c>
      <c r="C94" s="113" t="s">
        <v>18820</v>
      </c>
      <c r="D94" s="108" t="s">
        <v>370</v>
      </c>
    </row>
    <row r="95" spans="1:4" ht="15.75" customHeight="1" x14ac:dyDescent="0.2">
      <c r="A95" s="108" t="s">
        <v>653</v>
      </c>
      <c r="B95" s="109" t="s">
        <v>652</v>
      </c>
      <c r="C95" s="110"/>
      <c r="D95" s="111"/>
    </row>
    <row r="96" spans="1:4" ht="15.75" customHeight="1" x14ac:dyDescent="0.2">
      <c r="A96" s="108" t="s">
        <v>627</v>
      </c>
      <c r="B96" s="109" t="s">
        <v>626</v>
      </c>
      <c r="C96" s="110"/>
      <c r="D96" s="111"/>
    </row>
    <row r="97" spans="1:4" ht="15.75" customHeight="1" x14ac:dyDescent="0.2">
      <c r="A97" s="108" t="s">
        <v>16804</v>
      </c>
      <c r="B97" s="109" t="s">
        <v>18830</v>
      </c>
      <c r="C97" s="113" t="s">
        <v>18831</v>
      </c>
      <c r="D97" s="108" t="s">
        <v>18832</v>
      </c>
    </row>
    <row r="98" spans="1:4" ht="15.75" customHeight="1" x14ac:dyDescent="0.2">
      <c r="A98" s="108" t="s">
        <v>726</v>
      </c>
      <c r="B98" s="109" t="s">
        <v>725</v>
      </c>
      <c r="C98" s="113" t="s">
        <v>729</v>
      </c>
      <c r="D98" s="108" t="s">
        <v>730</v>
      </c>
    </row>
    <row r="99" spans="1:4" ht="15.75" customHeight="1" x14ac:dyDescent="0.2">
      <c r="A99" s="108" t="s">
        <v>441</v>
      </c>
      <c r="B99" s="109" t="s">
        <v>440</v>
      </c>
      <c r="C99" s="110"/>
      <c r="D99" s="111"/>
    </row>
    <row r="100" spans="1:4" ht="15.75" customHeight="1" x14ac:dyDescent="0.2">
      <c r="A100" s="108" t="s">
        <v>445</v>
      </c>
      <c r="B100" s="109" t="s">
        <v>444</v>
      </c>
      <c r="C100" s="110"/>
      <c r="D100" s="111"/>
    </row>
    <row r="101" spans="1:4" ht="15.75" customHeight="1" x14ac:dyDescent="0.15">
      <c r="A101" s="108" t="s">
        <v>598</v>
      </c>
      <c r="B101" s="119" t="s">
        <v>18833</v>
      </c>
      <c r="C101" s="110"/>
      <c r="D101" s="111"/>
    </row>
    <row r="102" spans="1:4" ht="15.75" customHeight="1" x14ac:dyDescent="0.2">
      <c r="A102" s="108" t="s">
        <v>602</v>
      </c>
      <c r="B102" s="109" t="s">
        <v>601</v>
      </c>
      <c r="C102" s="110"/>
      <c r="D102" s="111"/>
    </row>
    <row r="103" spans="1:4" ht="15.75" customHeight="1" x14ac:dyDescent="0.2">
      <c r="A103" s="108" t="s">
        <v>448</v>
      </c>
      <c r="B103" s="109" t="s">
        <v>447</v>
      </c>
      <c r="C103" s="110"/>
      <c r="D103" s="111"/>
    </row>
    <row r="104" spans="1:4" ht="15.75" customHeight="1" x14ac:dyDescent="0.2">
      <c r="A104" s="108" t="s">
        <v>466</v>
      </c>
      <c r="B104" s="109" t="s">
        <v>465</v>
      </c>
      <c r="C104" s="110"/>
      <c r="D104" s="111"/>
    </row>
    <row r="105" spans="1:4" ht="15.75" customHeight="1" x14ac:dyDescent="0.2">
      <c r="A105" s="108" t="s">
        <v>612</v>
      </c>
      <c r="B105" s="109" t="s">
        <v>611</v>
      </c>
      <c r="C105" s="110"/>
      <c r="D105" s="111"/>
    </row>
    <row r="106" spans="1:4" ht="15.75" customHeight="1" x14ac:dyDescent="0.15">
      <c r="A106" s="108" t="s">
        <v>508</v>
      </c>
      <c r="B106" s="109" t="s">
        <v>18834</v>
      </c>
      <c r="C106" s="110"/>
      <c r="D106" s="111"/>
    </row>
    <row r="107" spans="1:4" ht="15.75" customHeight="1" x14ac:dyDescent="0.15">
      <c r="A107" s="108" t="s">
        <v>615</v>
      </c>
      <c r="B107" s="109" t="s">
        <v>18835</v>
      </c>
      <c r="C107" s="110"/>
      <c r="D107" s="111"/>
    </row>
    <row r="108" spans="1:4" ht="15.75" customHeight="1" x14ac:dyDescent="0.15">
      <c r="A108" s="108" t="s">
        <v>512</v>
      </c>
      <c r="B108" s="109" t="s">
        <v>18836</v>
      </c>
      <c r="C108" s="110"/>
      <c r="D108" s="111"/>
    </row>
    <row r="109" spans="1:4" ht="15.75" customHeight="1" x14ac:dyDescent="0.2">
      <c r="A109" s="108" t="s">
        <v>560</v>
      </c>
      <c r="B109" s="109" t="s">
        <v>559</v>
      </c>
      <c r="C109" s="110"/>
      <c r="D109" s="111"/>
    </row>
    <row r="110" spans="1:4" ht="15.75" customHeight="1" x14ac:dyDescent="0.2">
      <c r="A110" s="108" t="s">
        <v>14963</v>
      </c>
      <c r="B110" s="109" t="s">
        <v>18837</v>
      </c>
      <c r="C110" s="110" t="s">
        <v>18838</v>
      </c>
      <c r="D110" s="111" t="s">
        <v>18839</v>
      </c>
    </row>
    <row r="111" spans="1:4" ht="15.75" customHeight="1" x14ac:dyDescent="0.2">
      <c r="A111" s="108" t="s">
        <v>750</v>
      </c>
      <c r="B111" s="109" t="s">
        <v>749</v>
      </c>
      <c r="C111" s="110" t="s">
        <v>18840</v>
      </c>
      <c r="D111" s="111" t="s">
        <v>753</v>
      </c>
    </row>
    <row r="112" spans="1:4" ht="15.75" customHeight="1" x14ac:dyDescent="0.2">
      <c r="A112" s="108" t="s">
        <v>682</v>
      </c>
      <c r="B112" s="109" t="s">
        <v>681</v>
      </c>
      <c r="C112" s="110" t="s">
        <v>18820</v>
      </c>
      <c r="D112" s="111" t="s">
        <v>18818</v>
      </c>
    </row>
    <row r="113" spans="1:4" ht="15.75" customHeight="1" x14ac:dyDescent="0.2">
      <c r="A113" s="108" t="s">
        <v>641</v>
      </c>
      <c r="B113" s="109" t="s">
        <v>640</v>
      </c>
      <c r="C113" s="113" t="s">
        <v>18820</v>
      </c>
      <c r="D113" s="108" t="s">
        <v>18818</v>
      </c>
    </row>
    <row r="114" spans="1:4" ht="15.75" customHeight="1" x14ac:dyDescent="0.2">
      <c r="A114" s="108" t="s">
        <v>635</v>
      </c>
      <c r="B114" s="109" t="s">
        <v>634</v>
      </c>
      <c r="C114" s="110" t="s">
        <v>18820</v>
      </c>
      <c r="D114" s="108" t="s">
        <v>18818</v>
      </c>
    </row>
    <row r="115" spans="1:4" ht="15.75" customHeight="1" x14ac:dyDescent="0.2">
      <c r="A115" s="108" t="s">
        <v>482</v>
      </c>
      <c r="B115" s="109" t="s">
        <v>481</v>
      </c>
      <c r="C115" s="113" t="s">
        <v>18820</v>
      </c>
      <c r="D115" s="108" t="s">
        <v>18818</v>
      </c>
    </row>
    <row r="116" spans="1:4" ht="15.75" customHeight="1" x14ac:dyDescent="0.2">
      <c r="A116" s="120" t="s">
        <v>15735</v>
      </c>
      <c r="B116" s="109" t="s">
        <v>18841</v>
      </c>
      <c r="C116" s="115"/>
      <c r="D116" s="108"/>
    </row>
    <row r="117" spans="1:4" ht="15.75" customHeight="1" x14ac:dyDescent="0.2">
      <c r="A117" s="108" t="s">
        <v>766</v>
      </c>
      <c r="B117" s="109" t="s">
        <v>765</v>
      </c>
      <c r="C117" s="110"/>
      <c r="D117" s="111"/>
    </row>
    <row r="118" spans="1:4" ht="15.75" customHeight="1" x14ac:dyDescent="0.2">
      <c r="A118" s="108" t="s">
        <v>14975</v>
      </c>
      <c r="B118" s="109" t="s">
        <v>18842</v>
      </c>
      <c r="C118" s="115" t="s">
        <v>18843</v>
      </c>
      <c r="D118" s="108" t="s">
        <v>18844</v>
      </c>
    </row>
    <row r="119" spans="1:4" ht="15.75" customHeight="1" x14ac:dyDescent="0.2">
      <c r="A119" s="108" t="s">
        <v>14958</v>
      </c>
      <c r="B119" s="109" t="s">
        <v>18845</v>
      </c>
      <c r="C119" s="110" t="s">
        <v>18846</v>
      </c>
      <c r="D119" s="111" t="s">
        <v>18847</v>
      </c>
    </row>
    <row r="120" spans="1:4" ht="15.75" customHeight="1" x14ac:dyDescent="0.2">
      <c r="A120" s="108" t="s">
        <v>15481</v>
      </c>
      <c r="B120" s="109" t="s">
        <v>18848</v>
      </c>
      <c r="C120" s="110" t="s">
        <v>18849</v>
      </c>
      <c r="D120" s="111" t="s">
        <v>18850</v>
      </c>
    </row>
    <row r="121" spans="1:4" ht="15.75" customHeight="1" x14ac:dyDescent="0.2">
      <c r="A121" s="108" t="s">
        <v>14966</v>
      </c>
      <c r="B121" s="109" t="s">
        <v>18851</v>
      </c>
      <c r="C121" s="110"/>
      <c r="D121" s="111" t="s">
        <v>18822</v>
      </c>
    </row>
    <row r="122" spans="1:4" ht="15.75" customHeight="1" x14ac:dyDescent="0.2">
      <c r="A122" s="108" t="s">
        <v>17643</v>
      </c>
      <c r="B122" s="109" t="s">
        <v>18852</v>
      </c>
      <c r="C122" s="110"/>
      <c r="D122" s="111"/>
    </row>
    <row r="123" spans="1:4" ht="15.75" customHeight="1" x14ac:dyDescent="0.2">
      <c r="A123" s="108" t="s">
        <v>743</v>
      </c>
      <c r="B123" s="109" t="s">
        <v>742</v>
      </c>
      <c r="C123" s="113" t="s">
        <v>745</v>
      </c>
      <c r="D123" s="108" t="s">
        <v>746</v>
      </c>
    </row>
    <row r="124" spans="1:4" ht="15.75" customHeight="1" x14ac:dyDescent="0.2">
      <c r="A124" s="108" t="s">
        <v>665</v>
      </c>
      <c r="B124" s="109" t="s">
        <v>664</v>
      </c>
      <c r="C124" s="110" t="s">
        <v>18853</v>
      </c>
      <c r="D124" s="111" t="s">
        <v>18854</v>
      </c>
    </row>
    <row r="125" spans="1:4" ht="15.75" customHeight="1" x14ac:dyDescent="0.2">
      <c r="A125" s="108" t="s">
        <v>705</v>
      </c>
      <c r="B125" s="109" t="s">
        <v>704</v>
      </c>
      <c r="C125" s="110"/>
      <c r="D125" s="111" t="s">
        <v>18855</v>
      </c>
    </row>
    <row r="126" spans="1:4" ht="15.75" customHeight="1" x14ac:dyDescent="0.2">
      <c r="A126" s="108" t="s">
        <v>592</v>
      </c>
      <c r="B126" s="109" t="s">
        <v>651</v>
      </c>
      <c r="C126" s="110" t="s">
        <v>480</v>
      </c>
      <c r="D126" s="108" t="s">
        <v>18855</v>
      </c>
    </row>
    <row r="127" spans="1:4" ht="15.75" customHeight="1" x14ac:dyDescent="0.2">
      <c r="A127" s="108" t="s">
        <v>16834</v>
      </c>
      <c r="B127" s="109" t="s">
        <v>18856</v>
      </c>
      <c r="C127" s="110" t="s">
        <v>18857</v>
      </c>
      <c r="D127" s="111" t="s">
        <v>18858</v>
      </c>
    </row>
    <row r="128" spans="1:4" ht="15.75" customHeight="1" x14ac:dyDescent="0.2">
      <c r="A128" s="108" t="s">
        <v>592</v>
      </c>
      <c r="B128" s="109" t="s">
        <v>591</v>
      </c>
      <c r="C128" s="110" t="s">
        <v>480</v>
      </c>
      <c r="D128" s="111" t="s">
        <v>480</v>
      </c>
    </row>
    <row r="129" spans="1:4" ht="15.75" customHeight="1" x14ac:dyDescent="0.2">
      <c r="A129" s="108" t="s">
        <v>592</v>
      </c>
      <c r="B129" s="109" t="s">
        <v>684</v>
      </c>
      <c r="C129" s="110" t="s">
        <v>480</v>
      </c>
      <c r="D129" s="108" t="s">
        <v>18855</v>
      </c>
    </row>
    <row r="130" spans="1:4" ht="15.75" customHeight="1" x14ac:dyDescent="0.2">
      <c r="A130" s="108" t="s">
        <v>14972</v>
      </c>
      <c r="B130" s="109" t="s">
        <v>18859</v>
      </c>
      <c r="C130" s="110" t="s">
        <v>18860</v>
      </c>
      <c r="D130" s="111" t="s">
        <v>18861</v>
      </c>
    </row>
    <row r="131" spans="1:4" ht="15.75" customHeight="1" x14ac:dyDescent="0.2">
      <c r="A131" s="117" t="s">
        <v>18825</v>
      </c>
      <c r="B131" s="109" t="s">
        <v>18862</v>
      </c>
      <c r="C131" s="115"/>
      <c r="D131" s="108"/>
    </row>
    <row r="132" spans="1:4" ht="15.75" customHeight="1" x14ac:dyDescent="0.2">
      <c r="A132" s="108" t="s">
        <v>15544</v>
      </c>
      <c r="B132" s="109" t="s">
        <v>18863</v>
      </c>
      <c r="C132" s="110"/>
      <c r="D132" s="111" t="s">
        <v>18864</v>
      </c>
    </row>
    <row r="133" spans="1:4" ht="15.75" customHeight="1" x14ac:dyDescent="0.2">
      <c r="A133" s="108" t="s">
        <v>756</v>
      </c>
      <c r="B133" s="109" t="s">
        <v>755</v>
      </c>
      <c r="C133" s="113" t="s">
        <v>761</v>
      </c>
      <c r="D133" s="108" t="s">
        <v>762</v>
      </c>
    </row>
    <row r="134" spans="1:4" ht="15.75" customHeight="1" x14ac:dyDescent="0.2">
      <c r="A134" s="108" t="s">
        <v>274</v>
      </c>
      <c r="B134" s="109" t="s">
        <v>273</v>
      </c>
      <c r="C134" s="110" t="s">
        <v>280</v>
      </c>
      <c r="D134" s="111" t="s">
        <v>281</v>
      </c>
    </row>
    <row r="135" spans="1:4" ht="15.75" customHeight="1" x14ac:dyDescent="0.2">
      <c r="A135" s="108" t="s">
        <v>806</v>
      </c>
      <c r="B135" s="109" t="s">
        <v>805</v>
      </c>
      <c r="C135" s="110" t="s">
        <v>807</v>
      </c>
      <c r="D135" s="111" t="s">
        <v>808</v>
      </c>
    </row>
    <row r="136" spans="1:4" ht="15.75" customHeight="1" x14ac:dyDescent="0.2">
      <c r="A136" s="108" t="s">
        <v>17997</v>
      </c>
      <c r="B136" s="109" t="s">
        <v>18865</v>
      </c>
      <c r="C136" s="110" t="s">
        <v>18866</v>
      </c>
      <c r="D136" s="111" t="s">
        <v>18867</v>
      </c>
    </row>
    <row r="137" spans="1:4" ht="15.75" customHeight="1" x14ac:dyDescent="0.2">
      <c r="A137" s="108" t="s">
        <v>13789</v>
      </c>
      <c r="B137" s="109" t="s">
        <v>18868</v>
      </c>
      <c r="C137" s="110" t="s">
        <v>18869</v>
      </c>
      <c r="D137" s="111" t="s">
        <v>18870</v>
      </c>
    </row>
    <row r="138" spans="1:4" ht="15.75" customHeight="1" x14ac:dyDescent="0.2">
      <c r="A138" s="108" t="s">
        <v>15140</v>
      </c>
      <c r="B138" s="109" t="s">
        <v>18871</v>
      </c>
      <c r="C138" s="110" t="s">
        <v>18872</v>
      </c>
      <c r="D138" s="111" t="s">
        <v>18873</v>
      </c>
    </row>
    <row r="139" spans="1:4" ht="15.75" customHeight="1" x14ac:dyDescent="0.2">
      <c r="A139" s="108" t="s">
        <v>657</v>
      </c>
      <c r="B139" s="109" t="s">
        <v>656</v>
      </c>
      <c r="C139" s="110"/>
      <c r="D139" s="111"/>
    </row>
    <row r="140" spans="1:4" ht="15.75" customHeight="1" x14ac:dyDescent="0.2">
      <c r="A140" s="108" t="s">
        <v>14875</v>
      </c>
      <c r="B140" s="109" t="s">
        <v>18874</v>
      </c>
      <c r="C140" s="110"/>
      <c r="D140" s="111" t="s">
        <v>18875</v>
      </c>
    </row>
    <row r="141" spans="1:4" ht="15.75" customHeight="1" x14ac:dyDescent="0.2">
      <c r="A141" s="108" t="s">
        <v>16890</v>
      </c>
      <c r="B141" s="109" t="s">
        <v>18876</v>
      </c>
      <c r="C141" s="110"/>
      <c r="D141" s="111" t="s">
        <v>18877</v>
      </c>
    </row>
    <row r="142" spans="1:4" ht="15.75" customHeight="1" x14ac:dyDescent="0.2">
      <c r="A142" s="108" t="s">
        <v>17701</v>
      </c>
      <c r="B142" s="109" t="s">
        <v>18878</v>
      </c>
      <c r="C142" s="115"/>
      <c r="D142" s="108" t="s">
        <v>18812</v>
      </c>
    </row>
    <row r="143" spans="1:4" ht="15.75" customHeight="1" x14ac:dyDescent="0.2">
      <c r="A143" s="108" t="s">
        <v>17693</v>
      </c>
      <c r="B143" s="109" t="s">
        <v>18879</v>
      </c>
      <c r="C143" s="115"/>
      <c r="D143" s="108" t="s">
        <v>18880</v>
      </c>
    </row>
    <row r="144" spans="1:4" ht="15.75" customHeight="1" x14ac:dyDescent="0.2">
      <c r="A144" s="108" t="s">
        <v>15114</v>
      </c>
      <c r="B144" s="109" t="s">
        <v>18881</v>
      </c>
      <c r="C144" s="113" t="s">
        <v>18882</v>
      </c>
      <c r="D144" s="108" t="s">
        <v>18883</v>
      </c>
    </row>
    <row r="145" spans="1:4" ht="15.75" customHeight="1" x14ac:dyDescent="0.2">
      <c r="A145" s="108" t="s">
        <v>16928</v>
      </c>
      <c r="B145" s="109" t="s">
        <v>18884</v>
      </c>
      <c r="C145" s="113" t="s">
        <v>18885</v>
      </c>
      <c r="D145" s="108" t="s">
        <v>18886</v>
      </c>
    </row>
    <row r="146" spans="1:4" ht="15.75" customHeight="1" x14ac:dyDescent="0.2">
      <c r="A146" s="118" t="s">
        <v>15360</v>
      </c>
      <c r="B146" s="109" t="s">
        <v>18887</v>
      </c>
      <c r="C146" s="113"/>
      <c r="D146" s="108"/>
    </row>
    <row r="147" spans="1:4" ht="15.75" customHeight="1" x14ac:dyDescent="0.2">
      <c r="A147" s="117" t="s">
        <v>18825</v>
      </c>
      <c r="B147" s="109" t="s">
        <v>18888</v>
      </c>
      <c r="C147" s="113"/>
      <c r="D147" s="108"/>
    </row>
    <row r="148" spans="1:4" ht="15.75" customHeight="1" x14ac:dyDescent="0.2">
      <c r="A148" s="108" t="s">
        <v>15630</v>
      </c>
      <c r="B148" s="109" t="s">
        <v>18889</v>
      </c>
      <c r="C148" s="110" t="s">
        <v>480</v>
      </c>
      <c r="D148" s="111" t="s">
        <v>480</v>
      </c>
    </row>
    <row r="149" spans="1:4" ht="15.75" customHeight="1" x14ac:dyDescent="0.2">
      <c r="A149" s="108" t="s">
        <v>800</v>
      </c>
      <c r="B149" s="109" t="s">
        <v>799</v>
      </c>
      <c r="C149" s="113" t="s">
        <v>802</v>
      </c>
      <c r="D149" s="108" t="s">
        <v>803</v>
      </c>
    </row>
    <row r="150" spans="1:4" ht="15.75" customHeight="1" x14ac:dyDescent="0.2">
      <c r="A150" s="116" t="s">
        <v>15790</v>
      </c>
      <c r="B150" s="109" t="s">
        <v>18890</v>
      </c>
      <c r="C150" s="113" t="s">
        <v>18891</v>
      </c>
      <c r="D150" s="108" t="s">
        <v>18892</v>
      </c>
    </row>
    <row r="151" spans="1:4" ht="15.75" customHeight="1" x14ac:dyDescent="0.2">
      <c r="A151" s="108" t="s">
        <v>786</v>
      </c>
      <c r="B151" s="109" t="s">
        <v>785</v>
      </c>
      <c r="C151" s="110" t="s">
        <v>18840</v>
      </c>
      <c r="D151" s="111" t="s">
        <v>790</v>
      </c>
    </row>
    <row r="152" spans="1:4" ht="15.75" customHeight="1" x14ac:dyDescent="0.2">
      <c r="A152" s="111" t="s">
        <v>16658</v>
      </c>
      <c r="B152" s="109" t="s">
        <v>18893</v>
      </c>
      <c r="C152" s="110" t="s">
        <v>480</v>
      </c>
      <c r="D152" s="111" t="s">
        <v>480</v>
      </c>
    </row>
    <row r="153" spans="1:4" ht="15.75" customHeight="1" x14ac:dyDescent="0.2">
      <c r="A153" s="108" t="s">
        <v>811</v>
      </c>
      <c r="B153" s="109" t="s">
        <v>810</v>
      </c>
      <c r="C153" s="115" t="s">
        <v>812</v>
      </c>
      <c r="D153" s="108" t="s">
        <v>813</v>
      </c>
    </row>
    <row r="154" spans="1:4" ht="15.75" customHeight="1" x14ac:dyDescent="0.2">
      <c r="A154" s="108" t="s">
        <v>16691</v>
      </c>
      <c r="B154" s="109" t="s">
        <v>18894</v>
      </c>
      <c r="C154" s="113" t="s">
        <v>18895</v>
      </c>
      <c r="D154" s="108" t="s">
        <v>18896</v>
      </c>
    </row>
    <row r="155" spans="1:4" ht="15.75" customHeight="1" x14ac:dyDescent="0.2">
      <c r="A155" s="108" t="s">
        <v>16685</v>
      </c>
      <c r="B155" s="109" t="s">
        <v>18897</v>
      </c>
      <c r="C155" s="113" t="s">
        <v>18898</v>
      </c>
      <c r="D155" s="108" t="s">
        <v>18899</v>
      </c>
    </row>
    <row r="156" spans="1:4" ht="15.75" customHeight="1" x14ac:dyDescent="0.2">
      <c r="A156" s="108" t="s">
        <v>16932</v>
      </c>
      <c r="B156" s="109" t="s">
        <v>18900</v>
      </c>
      <c r="C156" s="113" t="s">
        <v>18901</v>
      </c>
      <c r="D156" s="108" t="s">
        <v>18902</v>
      </c>
    </row>
    <row r="157" spans="1:4" ht="15.75" customHeight="1" x14ac:dyDescent="0.2">
      <c r="A157" s="108" t="s">
        <v>16940</v>
      </c>
      <c r="B157" s="109" t="s">
        <v>18903</v>
      </c>
      <c r="C157" s="113" t="s">
        <v>18904</v>
      </c>
      <c r="D157" s="108" t="s">
        <v>18905</v>
      </c>
    </row>
    <row r="158" spans="1:4" ht="15.75" customHeight="1" x14ac:dyDescent="0.2">
      <c r="A158" s="108" t="s">
        <v>15086</v>
      </c>
      <c r="B158" s="109" t="s">
        <v>18906</v>
      </c>
      <c r="C158" s="110" t="s">
        <v>18907</v>
      </c>
      <c r="D158" s="111" t="s">
        <v>18908</v>
      </c>
    </row>
    <row r="159" spans="1:4" ht="15.75" customHeight="1" x14ac:dyDescent="0.2">
      <c r="A159" s="108" t="s">
        <v>776</v>
      </c>
      <c r="B159" s="109" t="s">
        <v>775</v>
      </c>
      <c r="C159" s="113" t="s">
        <v>781</v>
      </c>
      <c r="D159" s="108" t="s">
        <v>782</v>
      </c>
    </row>
    <row r="160" spans="1:4" ht="15.75" customHeight="1" x14ac:dyDescent="0.2">
      <c r="A160" s="108" t="s">
        <v>16282</v>
      </c>
      <c r="B160" s="109" t="s">
        <v>18909</v>
      </c>
      <c r="C160" s="110" t="s">
        <v>18910</v>
      </c>
      <c r="D160" s="111" t="s">
        <v>18911</v>
      </c>
    </row>
    <row r="161" spans="1:4" ht="15.75" customHeight="1" x14ac:dyDescent="0.2">
      <c r="A161" s="108" t="s">
        <v>16692</v>
      </c>
      <c r="B161" s="109" t="s">
        <v>18912</v>
      </c>
      <c r="C161" s="113" t="s">
        <v>18913</v>
      </c>
      <c r="D161" s="108" t="s">
        <v>18914</v>
      </c>
    </row>
    <row r="162" spans="1:4" ht="15.75" customHeight="1" x14ac:dyDescent="0.2">
      <c r="A162" s="108" t="s">
        <v>16689</v>
      </c>
      <c r="B162" s="109" t="s">
        <v>18915</v>
      </c>
      <c r="C162" s="113" t="s">
        <v>18916</v>
      </c>
      <c r="D162" s="108" t="s">
        <v>18917</v>
      </c>
    </row>
    <row r="163" spans="1:4" ht="15.75" customHeight="1" x14ac:dyDescent="0.2">
      <c r="A163" s="108" t="s">
        <v>16686</v>
      </c>
      <c r="B163" s="109" t="s">
        <v>18918</v>
      </c>
      <c r="C163" s="113" t="s">
        <v>18919</v>
      </c>
      <c r="D163" s="108" t="s">
        <v>18920</v>
      </c>
    </row>
    <row r="164" spans="1:4" ht="15.75" customHeight="1" x14ac:dyDescent="0.2">
      <c r="A164" s="108" t="s">
        <v>16699</v>
      </c>
      <c r="B164" s="109" t="s">
        <v>18921</v>
      </c>
      <c r="C164" s="113" t="s">
        <v>18922</v>
      </c>
      <c r="D164" s="108" t="s">
        <v>18923</v>
      </c>
    </row>
    <row r="165" spans="1:4" ht="15.75" customHeight="1" x14ac:dyDescent="0.2">
      <c r="A165" s="108" t="s">
        <v>16690</v>
      </c>
      <c r="B165" s="109" t="s">
        <v>18924</v>
      </c>
      <c r="C165" s="113" t="s">
        <v>18925</v>
      </c>
      <c r="D165" s="108" t="s">
        <v>18926</v>
      </c>
    </row>
    <row r="166" spans="1:4" ht="15.75" customHeight="1" x14ac:dyDescent="0.2">
      <c r="A166" s="108" t="s">
        <v>793</v>
      </c>
      <c r="B166" s="109" t="s">
        <v>792</v>
      </c>
      <c r="C166" s="110" t="s">
        <v>796</v>
      </c>
      <c r="D166" s="111" t="s">
        <v>797</v>
      </c>
    </row>
    <row r="167" spans="1:4" ht="15.75" customHeight="1" x14ac:dyDescent="0.2">
      <c r="A167" s="108" t="s">
        <v>16927</v>
      </c>
      <c r="B167" s="109" t="s">
        <v>18927</v>
      </c>
      <c r="C167" s="113" t="s">
        <v>18928</v>
      </c>
      <c r="D167" s="108" t="s">
        <v>18929</v>
      </c>
    </row>
    <row r="168" spans="1:4" ht="15.75" customHeight="1" x14ac:dyDescent="0.2">
      <c r="A168" s="108" t="s">
        <v>15101</v>
      </c>
      <c r="B168" s="109" t="s">
        <v>18930</v>
      </c>
      <c r="C168" s="110" t="s">
        <v>18907</v>
      </c>
      <c r="D168" s="108" t="s">
        <v>18931</v>
      </c>
    </row>
    <row r="169" spans="1:4" ht="15.75" customHeight="1" x14ac:dyDescent="0.2">
      <c r="A169" s="108" t="s">
        <v>15545</v>
      </c>
      <c r="B169" s="109" t="s">
        <v>18932</v>
      </c>
      <c r="C169" s="110"/>
      <c r="D169" s="111" t="s">
        <v>18864</v>
      </c>
    </row>
    <row r="170" spans="1:4" ht="15.75" customHeight="1" x14ac:dyDescent="0.2">
      <c r="A170" s="108" t="s">
        <v>15725</v>
      </c>
      <c r="B170" s="109" t="s">
        <v>18933</v>
      </c>
      <c r="C170" s="121" t="s">
        <v>18934</v>
      </c>
      <c r="D170" s="108" t="s">
        <v>18935</v>
      </c>
    </row>
    <row r="171" spans="1:4" ht="15.75" customHeight="1" x14ac:dyDescent="0.2">
      <c r="A171" s="108" t="s">
        <v>15496</v>
      </c>
      <c r="B171" s="109" t="s">
        <v>18936</v>
      </c>
      <c r="C171" s="110" t="s">
        <v>18937</v>
      </c>
      <c r="D171" s="111" t="s">
        <v>18938</v>
      </c>
    </row>
    <row r="172" spans="1:4" ht="15.75" customHeight="1" x14ac:dyDescent="0.2">
      <c r="A172" s="111" t="s">
        <v>15492</v>
      </c>
      <c r="B172" s="109" t="s">
        <v>18939</v>
      </c>
      <c r="C172" s="110" t="s">
        <v>18940</v>
      </c>
      <c r="D172" s="111" t="s">
        <v>18941</v>
      </c>
    </row>
    <row r="173" spans="1:4" ht="15.75" customHeight="1" x14ac:dyDescent="0.2">
      <c r="A173" s="112" t="s">
        <v>17078</v>
      </c>
      <c r="B173" s="109" t="s">
        <v>18942</v>
      </c>
      <c r="C173" s="113" t="s">
        <v>18943</v>
      </c>
      <c r="D173" s="108" t="s">
        <v>18944</v>
      </c>
    </row>
    <row r="174" spans="1:4" ht="15.75" customHeight="1" x14ac:dyDescent="0.2">
      <c r="A174" s="108" t="s">
        <v>16703</v>
      </c>
      <c r="B174" s="109" t="s">
        <v>18945</v>
      </c>
      <c r="C174" s="113" t="s">
        <v>18946</v>
      </c>
      <c r="D174" s="108" t="s">
        <v>18947</v>
      </c>
    </row>
    <row r="175" spans="1:4" ht="15.75" customHeight="1" x14ac:dyDescent="0.2">
      <c r="A175" s="108" t="s">
        <v>15093</v>
      </c>
      <c r="B175" s="109" t="s">
        <v>18948</v>
      </c>
      <c r="C175" s="113"/>
      <c r="D175" s="108"/>
    </row>
    <row r="176" spans="1:4" ht="15.75" customHeight="1" x14ac:dyDescent="0.2">
      <c r="A176" s="111" t="s">
        <v>15646</v>
      </c>
      <c r="B176" s="109" t="s">
        <v>18949</v>
      </c>
      <c r="C176" s="110" t="s">
        <v>18950</v>
      </c>
      <c r="D176" s="111" t="s">
        <v>18951</v>
      </c>
    </row>
    <row r="177" spans="1:4" ht="15.75" customHeight="1" x14ac:dyDescent="0.2">
      <c r="A177" s="108" t="s">
        <v>15484</v>
      </c>
      <c r="B177" s="109" t="s">
        <v>18952</v>
      </c>
      <c r="C177" s="110" t="s">
        <v>18953</v>
      </c>
      <c r="D177" s="111" t="s">
        <v>18954</v>
      </c>
    </row>
    <row r="178" spans="1:4" ht="15.75" customHeight="1" x14ac:dyDescent="0.2">
      <c r="A178" s="108" t="s">
        <v>15373</v>
      </c>
      <c r="B178" s="109" t="s">
        <v>18955</v>
      </c>
      <c r="C178" s="115" t="s">
        <v>18956</v>
      </c>
      <c r="D178" s="108" t="s">
        <v>18957</v>
      </c>
    </row>
    <row r="179" spans="1:4" ht="15.75" customHeight="1" x14ac:dyDescent="0.15">
      <c r="A179" s="108" t="s">
        <v>10393</v>
      </c>
      <c r="B179" s="114" t="s">
        <v>18958</v>
      </c>
      <c r="C179" s="113" t="s">
        <v>18959</v>
      </c>
      <c r="D179" s="108" t="s">
        <v>18960</v>
      </c>
    </row>
    <row r="180" spans="1:4" ht="15.75" customHeight="1" x14ac:dyDescent="0.2">
      <c r="A180" s="108" t="s">
        <v>15098</v>
      </c>
      <c r="B180" s="109" t="s">
        <v>18961</v>
      </c>
      <c r="C180" s="113"/>
      <c r="D180" s="108"/>
    </row>
    <row r="181" spans="1:4" ht="15.75" customHeight="1" x14ac:dyDescent="0.2">
      <c r="A181" s="108" t="s">
        <v>17939</v>
      </c>
      <c r="B181" s="109" t="s">
        <v>18962</v>
      </c>
      <c r="C181" s="113"/>
      <c r="D181" s="108"/>
    </row>
    <row r="182" spans="1:4" ht="15.75" customHeight="1" x14ac:dyDescent="0.2">
      <c r="A182" s="111" t="s">
        <v>16659</v>
      </c>
      <c r="B182" s="109" t="s">
        <v>18963</v>
      </c>
      <c r="C182" s="110" t="s">
        <v>480</v>
      </c>
      <c r="D182" s="111" t="s">
        <v>480</v>
      </c>
    </row>
    <row r="183" spans="1:4" ht="15.75" customHeight="1" x14ac:dyDescent="0.2">
      <c r="A183" s="108" t="s">
        <v>17448</v>
      </c>
      <c r="B183" s="109" t="s">
        <v>18964</v>
      </c>
      <c r="C183" s="110" t="s">
        <v>18819</v>
      </c>
      <c r="D183" s="108" t="s">
        <v>18818</v>
      </c>
    </row>
    <row r="184" spans="1:4" ht="15.75" customHeight="1" x14ac:dyDescent="0.2">
      <c r="A184" s="108" t="s">
        <v>16934</v>
      </c>
      <c r="B184" s="109" t="s">
        <v>18965</v>
      </c>
      <c r="C184" s="113" t="s">
        <v>18819</v>
      </c>
      <c r="D184" s="108" t="s">
        <v>18818</v>
      </c>
    </row>
    <row r="185" spans="1:4" ht="15.75" customHeight="1" x14ac:dyDescent="0.2">
      <c r="A185" s="108" t="s">
        <v>15237</v>
      </c>
      <c r="B185" s="109" t="s">
        <v>18966</v>
      </c>
      <c r="C185" s="110"/>
      <c r="D185" s="111"/>
    </row>
    <row r="186" spans="1:4" ht="15.75" customHeight="1" x14ac:dyDescent="0.2">
      <c r="A186" s="108" t="s">
        <v>15241</v>
      </c>
      <c r="B186" s="109" t="s">
        <v>18967</v>
      </c>
      <c r="C186" s="110"/>
      <c r="D186" s="111"/>
    </row>
    <row r="187" spans="1:4" ht="15.75" customHeight="1" x14ac:dyDescent="0.2">
      <c r="A187" s="108" t="s">
        <v>14976</v>
      </c>
      <c r="B187" s="109" t="s">
        <v>18968</v>
      </c>
      <c r="C187" s="110"/>
      <c r="D187" s="111" t="s">
        <v>18969</v>
      </c>
    </row>
    <row r="188" spans="1:4" ht="15.75" customHeight="1" x14ac:dyDescent="0.2">
      <c r="A188" s="108" t="s">
        <v>17543</v>
      </c>
      <c r="B188" s="109" t="s">
        <v>18970</v>
      </c>
      <c r="C188" s="110" t="s">
        <v>18971</v>
      </c>
      <c r="D188" s="111" t="s">
        <v>18972</v>
      </c>
    </row>
    <row r="189" spans="1:4" ht="15.75" customHeight="1" x14ac:dyDescent="0.2">
      <c r="A189" s="108" t="s">
        <v>17996</v>
      </c>
      <c r="B189" s="109" t="s">
        <v>18973</v>
      </c>
      <c r="C189" s="110" t="s">
        <v>18974</v>
      </c>
      <c r="D189" s="111" t="s">
        <v>18975</v>
      </c>
    </row>
    <row r="190" spans="1:4" ht="15.75" customHeight="1" x14ac:dyDescent="0.2">
      <c r="A190" s="108" t="s">
        <v>17600</v>
      </c>
      <c r="B190" s="109" t="s">
        <v>18976</v>
      </c>
      <c r="C190" s="115" t="s">
        <v>18977</v>
      </c>
      <c r="D190" s="108" t="s">
        <v>18978</v>
      </c>
    </row>
    <row r="191" spans="1:4" ht="15.75" customHeight="1" x14ac:dyDescent="0.2">
      <c r="A191" s="118" t="s">
        <v>470</v>
      </c>
      <c r="B191" s="109" t="s">
        <v>469</v>
      </c>
      <c r="C191" s="110" t="s">
        <v>480</v>
      </c>
      <c r="D191" s="111" t="s">
        <v>18979</v>
      </c>
    </row>
    <row r="192" spans="1:4" ht="15.75" customHeight="1" x14ac:dyDescent="0.2">
      <c r="A192" s="108" t="s">
        <v>15597</v>
      </c>
      <c r="B192" s="109" t="s">
        <v>18980</v>
      </c>
      <c r="C192" s="113" t="s">
        <v>18981</v>
      </c>
      <c r="D192" s="108" t="s">
        <v>18982</v>
      </c>
    </row>
    <row r="193" spans="1:4" ht="15.75" customHeight="1" x14ac:dyDescent="0.2">
      <c r="A193" s="108" t="s">
        <v>17474</v>
      </c>
      <c r="B193" s="109" t="s">
        <v>18983</v>
      </c>
      <c r="C193" s="110" t="s">
        <v>18984</v>
      </c>
      <c r="D193" s="108" t="s">
        <v>18985</v>
      </c>
    </row>
    <row r="194" spans="1:4" ht="15.75" customHeight="1" x14ac:dyDescent="0.2">
      <c r="A194" s="108" t="s">
        <v>14942</v>
      </c>
      <c r="B194" s="109" t="s">
        <v>18986</v>
      </c>
      <c r="C194" s="113" t="s">
        <v>18987</v>
      </c>
      <c r="D194" s="108" t="s">
        <v>18988</v>
      </c>
    </row>
    <row r="195" spans="1:4" ht="15.75" customHeight="1" x14ac:dyDescent="0.2">
      <c r="A195" s="108" t="s">
        <v>17551</v>
      </c>
      <c r="B195" s="109" t="s">
        <v>18989</v>
      </c>
      <c r="C195" s="110" t="s">
        <v>18990</v>
      </c>
      <c r="D195" s="111" t="s">
        <v>18991</v>
      </c>
    </row>
    <row r="196" spans="1:4" ht="15.75" customHeight="1" x14ac:dyDescent="0.2">
      <c r="A196" s="108" t="s">
        <v>452</v>
      </c>
      <c r="B196" s="109" t="s">
        <v>451</v>
      </c>
      <c r="C196" s="110" t="s">
        <v>458</v>
      </c>
      <c r="D196" s="111" t="s">
        <v>459</v>
      </c>
    </row>
    <row r="197" spans="1:4" ht="15.75" customHeight="1" x14ac:dyDescent="0.2">
      <c r="A197" s="108" t="s">
        <v>416</v>
      </c>
      <c r="B197" s="109" t="s">
        <v>415</v>
      </c>
      <c r="C197" s="110" t="s">
        <v>420</v>
      </c>
      <c r="D197" s="111" t="s">
        <v>421</v>
      </c>
    </row>
    <row r="198" spans="1:4" ht="15.75" customHeight="1" x14ac:dyDescent="0.2">
      <c r="A198" s="108" t="s">
        <v>16969</v>
      </c>
      <c r="B198" s="109" t="s">
        <v>18992</v>
      </c>
      <c r="C198" s="113" t="s">
        <v>18993</v>
      </c>
      <c r="D198" s="108" t="s">
        <v>18994</v>
      </c>
    </row>
    <row r="199" spans="1:4" ht="15.75" customHeight="1" x14ac:dyDescent="0.2">
      <c r="A199" s="108" t="s">
        <v>17001</v>
      </c>
      <c r="B199" s="109" t="s">
        <v>18995</v>
      </c>
      <c r="C199" s="113" t="s">
        <v>18996</v>
      </c>
      <c r="D199" s="108" t="s">
        <v>18997</v>
      </c>
    </row>
    <row r="200" spans="1:4" ht="15.75" customHeight="1" x14ac:dyDescent="0.2">
      <c r="A200" s="108" t="s">
        <v>9882</v>
      </c>
      <c r="B200" s="109" t="s">
        <v>18998</v>
      </c>
      <c r="C200" s="113" t="s">
        <v>18999</v>
      </c>
      <c r="D200" s="108" t="s">
        <v>19000</v>
      </c>
    </row>
    <row r="201" spans="1:4" ht="15.75" customHeight="1" x14ac:dyDescent="0.2">
      <c r="A201" s="118" t="s">
        <v>486</v>
      </c>
      <c r="B201" s="109" t="s">
        <v>485</v>
      </c>
      <c r="C201" s="110"/>
      <c r="D201" s="111"/>
    </row>
    <row r="202" spans="1:4" ht="15.75" customHeight="1" x14ac:dyDescent="0.2">
      <c r="A202" s="108" t="s">
        <v>462</v>
      </c>
      <c r="B202" s="109" t="s">
        <v>461</v>
      </c>
      <c r="C202" s="110" t="s">
        <v>19001</v>
      </c>
      <c r="D202" s="111" t="s">
        <v>463</v>
      </c>
    </row>
    <row r="203" spans="1:4" ht="15.75" customHeight="1" x14ac:dyDescent="0.2">
      <c r="A203" s="108" t="s">
        <v>17655</v>
      </c>
      <c r="B203" s="109" t="s">
        <v>19002</v>
      </c>
      <c r="C203" s="110"/>
      <c r="D203" s="111" t="s">
        <v>18822</v>
      </c>
    </row>
    <row r="204" spans="1:4" ht="15.75" customHeight="1" x14ac:dyDescent="0.2">
      <c r="A204" s="108" t="s">
        <v>17470</v>
      </c>
      <c r="B204" s="109" t="s">
        <v>19003</v>
      </c>
      <c r="C204" s="110" t="s">
        <v>18819</v>
      </c>
      <c r="D204" s="108" t="s">
        <v>18818</v>
      </c>
    </row>
    <row r="205" spans="1:4" ht="15.75" customHeight="1" x14ac:dyDescent="0.2">
      <c r="A205" s="108" t="s">
        <v>12669</v>
      </c>
      <c r="B205" s="109" t="s">
        <v>19004</v>
      </c>
      <c r="C205" s="110" t="s">
        <v>18819</v>
      </c>
      <c r="D205" s="108" t="s">
        <v>18818</v>
      </c>
    </row>
    <row r="206" spans="1:4" ht="15.75" customHeight="1" x14ac:dyDescent="0.2">
      <c r="A206" s="108" t="s">
        <v>15858</v>
      </c>
      <c r="B206" s="109" t="s">
        <v>19005</v>
      </c>
      <c r="C206" s="110" t="s">
        <v>19006</v>
      </c>
      <c r="D206" s="111" t="s">
        <v>19007</v>
      </c>
    </row>
    <row r="207" spans="1:4" ht="15.75" customHeight="1" x14ac:dyDescent="0.2">
      <c r="A207" s="108" t="s">
        <v>17556</v>
      </c>
      <c r="B207" s="109" t="s">
        <v>19008</v>
      </c>
      <c r="C207" s="110"/>
      <c r="D207" s="111" t="s">
        <v>18822</v>
      </c>
    </row>
    <row r="208" spans="1:4" ht="15.75" customHeight="1" x14ac:dyDescent="0.2">
      <c r="A208" s="108" t="s">
        <v>16892</v>
      </c>
      <c r="B208" s="109" t="s">
        <v>19009</v>
      </c>
      <c r="C208" s="113" t="s">
        <v>19010</v>
      </c>
      <c r="D208" s="108" t="s">
        <v>19011</v>
      </c>
    </row>
    <row r="209" spans="1:4" ht="15.75" customHeight="1" x14ac:dyDescent="0.2">
      <c r="A209" s="116" t="s">
        <v>9887</v>
      </c>
      <c r="B209" s="109" t="s">
        <v>19012</v>
      </c>
      <c r="C209" s="110" t="s">
        <v>19013</v>
      </c>
      <c r="D209" s="111" t="s">
        <v>19014</v>
      </c>
    </row>
    <row r="210" spans="1:4" ht="15.75" customHeight="1" x14ac:dyDescent="0.2">
      <c r="A210" s="108" t="s">
        <v>17005</v>
      </c>
      <c r="B210" s="109" t="s">
        <v>19015</v>
      </c>
      <c r="C210" s="113" t="s">
        <v>18819</v>
      </c>
      <c r="D210" s="108" t="s">
        <v>18818</v>
      </c>
    </row>
    <row r="211" spans="1:4" ht="15.75" customHeight="1" x14ac:dyDescent="0.2">
      <c r="A211" s="108" t="s">
        <v>17030</v>
      </c>
      <c r="B211" s="109" t="s">
        <v>19016</v>
      </c>
      <c r="C211" s="113" t="s">
        <v>18819</v>
      </c>
      <c r="D211" s="108" t="s">
        <v>19017</v>
      </c>
    </row>
    <row r="212" spans="1:4" ht="15.75" customHeight="1" x14ac:dyDescent="0.2">
      <c r="A212" s="108" t="s">
        <v>9942</v>
      </c>
      <c r="B212" s="109" t="s">
        <v>19018</v>
      </c>
      <c r="C212" s="110"/>
      <c r="D212" s="111" t="s">
        <v>18880</v>
      </c>
    </row>
    <row r="213" spans="1:4" ht="15.75" customHeight="1" x14ac:dyDescent="0.2">
      <c r="A213" s="108" t="s">
        <v>9947</v>
      </c>
      <c r="B213" s="109" t="s">
        <v>19019</v>
      </c>
      <c r="C213" s="110"/>
      <c r="D213" s="111" t="s">
        <v>18812</v>
      </c>
    </row>
    <row r="214" spans="1:4" ht="15.75" customHeight="1" x14ac:dyDescent="0.2">
      <c r="A214" s="108" t="s">
        <v>17699</v>
      </c>
      <c r="B214" s="109" t="s">
        <v>19020</v>
      </c>
      <c r="C214" s="115"/>
      <c r="D214" s="108" t="s">
        <v>18880</v>
      </c>
    </row>
    <row r="215" spans="1:4" ht="15.75" customHeight="1" x14ac:dyDescent="0.2">
      <c r="A215" s="108" t="s">
        <v>15519</v>
      </c>
      <c r="B215" s="109" t="s">
        <v>19021</v>
      </c>
      <c r="C215" s="110" t="s">
        <v>19022</v>
      </c>
      <c r="D215" s="111" t="s">
        <v>19023</v>
      </c>
    </row>
    <row r="216" spans="1:4" ht="15.75" customHeight="1" x14ac:dyDescent="0.2">
      <c r="A216" s="108" t="s">
        <v>15612</v>
      </c>
      <c r="B216" s="109" t="s">
        <v>19024</v>
      </c>
      <c r="C216" s="110" t="s">
        <v>480</v>
      </c>
      <c r="D216" s="111" t="s">
        <v>480</v>
      </c>
    </row>
    <row r="217" spans="1:4" ht="15.75" customHeight="1" x14ac:dyDescent="0.2">
      <c r="A217" s="108" t="s">
        <v>14994</v>
      </c>
      <c r="B217" s="109" t="s">
        <v>19025</v>
      </c>
      <c r="C217" s="110" t="s">
        <v>19026</v>
      </c>
      <c r="D217" s="111" t="s">
        <v>19027</v>
      </c>
    </row>
    <row r="218" spans="1:4" ht="15.75" customHeight="1" x14ac:dyDescent="0.2">
      <c r="A218" s="108" t="s">
        <v>14939</v>
      </c>
      <c r="B218" s="109" t="s">
        <v>19028</v>
      </c>
      <c r="C218" s="113" t="s">
        <v>19029</v>
      </c>
      <c r="D218" s="108" t="s">
        <v>19030</v>
      </c>
    </row>
    <row r="219" spans="1:4" ht="15.75" customHeight="1" x14ac:dyDescent="0.2">
      <c r="A219" s="108" t="s">
        <v>16213</v>
      </c>
      <c r="B219" s="109" t="s">
        <v>19031</v>
      </c>
      <c r="C219" s="113" t="s">
        <v>19032</v>
      </c>
      <c r="D219" s="108" t="s">
        <v>19033</v>
      </c>
    </row>
    <row r="220" spans="1:4" ht="15.75" customHeight="1" x14ac:dyDescent="0.2">
      <c r="A220" s="108" t="s">
        <v>16167</v>
      </c>
      <c r="B220" s="109" t="s">
        <v>19034</v>
      </c>
      <c r="C220" s="113" t="s">
        <v>19035</v>
      </c>
      <c r="D220" s="108" t="s">
        <v>19033</v>
      </c>
    </row>
    <row r="221" spans="1:4" ht="15.75" customHeight="1" x14ac:dyDescent="0.2">
      <c r="A221" s="108" t="s">
        <v>16170</v>
      </c>
      <c r="B221" s="109" t="s">
        <v>19036</v>
      </c>
      <c r="C221" s="113" t="s">
        <v>19037</v>
      </c>
      <c r="D221" s="108" t="s">
        <v>19038</v>
      </c>
    </row>
    <row r="222" spans="1:4" ht="15.75" customHeight="1" x14ac:dyDescent="0.2">
      <c r="A222" s="108" t="s">
        <v>16261</v>
      </c>
      <c r="B222" s="109" t="s">
        <v>19039</v>
      </c>
      <c r="C222" s="113" t="s">
        <v>19040</v>
      </c>
      <c r="D222" s="108" t="s">
        <v>19033</v>
      </c>
    </row>
    <row r="223" spans="1:4" ht="15.75" customHeight="1" x14ac:dyDescent="0.2">
      <c r="A223" s="108" t="s">
        <v>16160</v>
      </c>
      <c r="B223" s="109" t="s">
        <v>19041</v>
      </c>
      <c r="C223" s="113" t="s">
        <v>19042</v>
      </c>
      <c r="D223" s="108" t="s">
        <v>19033</v>
      </c>
    </row>
    <row r="224" spans="1:4" ht="15.75" customHeight="1" x14ac:dyDescent="0.2">
      <c r="A224" s="108" t="s">
        <v>16159</v>
      </c>
      <c r="B224" s="109" t="s">
        <v>19043</v>
      </c>
      <c r="C224" s="113" t="s">
        <v>19044</v>
      </c>
      <c r="D224" s="108" t="s">
        <v>19033</v>
      </c>
    </row>
    <row r="225" spans="1:4" ht="15.75" customHeight="1" x14ac:dyDescent="0.2">
      <c r="A225" s="108" t="s">
        <v>14874</v>
      </c>
      <c r="B225" s="109" t="s">
        <v>19045</v>
      </c>
      <c r="C225" s="110"/>
      <c r="D225" s="108" t="s">
        <v>19046</v>
      </c>
    </row>
    <row r="226" spans="1:4" ht="15.75" customHeight="1" x14ac:dyDescent="0.2">
      <c r="A226" s="112" t="s">
        <v>16363</v>
      </c>
      <c r="B226" s="109" t="s">
        <v>19047</v>
      </c>
      <c r="C226" s="113" t="s">
        <v>19048</v>
      </c>
      <c r="D226" s="108" t="s">
        <v>18809</v>
      </c>
    </row>
    <row r="227" spans="1:4" ht="15.75" customHeight="1" x14ac:dyDescent="0.2">
      <c r="A227" s="112" t="s">
        <v>16384</v>
      </c>
      <c r="B227" s="109" t="s">
        <v>19049</v>
      </c>
      <c r="C227" s="113" t="s">
        <v>19050</v>
      </c>
      <c r="D227" s="108" t="s">
        <v>19051</v>
      </c>
    </row>
    <row r="228" spans="1:4" ht="15.75" customHeight="1" x14ac:dyDescent="0.2">
      <c r="A228" s="108" t="s">
        <v>17616</v>
      </c>
      <c r="B228" s="109" t="s">
        <v>19052</v>
      </c>
      <c r="C228" s="110"/>
      <c r="D228" s="111" t="s">
        <v>18822</v>
      </c>
    </row>
    <row r="229" spans="1:4" ht="15.75" customHeight="1" x14ac:dyDescent="0.2">
      <c r="A229" s="108" t="s">
        <v>14902</v>
      </c>
      <c r="B229" s="109" t="s">
        <v>19053</v>
      </c>
      <c r="C229" s="110" t="s">
        <v>19054</v>
      </c>
      <c r="D229" s="111" t="s">
        <v>19055</v>
      </c>
    </row>
    <row r="230" spans="1:4" ht="15.75" customHeight="1" x14ac:dyDescent="0.2">
      <c r="A230" s="108" t="s">
        <v>15572</v>
      </c>
      <c r="B230" s="109" t="s">
        <v>19056</v>
      </c>
      <c r="C230" s="113" t="s">
        <v>19057</v>
      </c>
      <c r="D230" s="108" t="s">
        <v>19058</v>
      </c>
    </row>
    <row r="231" spans="1:4" ht="15.75" customHeight="1" x14ac:dyDescent="0.2">
      <c r="A231" s="108" t="s">
        <v>16726</v>
      </c>
      <c r="B231" s="109" t="s">
        <v>19059</v>
      </c>
      <c r="C231" s="110" t="s">
        <v>18808</v>
      </c>
      <c r="D231" s="111" t="s">
        <v>19060</v>
      </c>
    </row>
    <row r="232" spans="1:4" ht="15.75" customHeight="1" x14ac:dyDescent="0.2">
      <c r="A232" s="108" t="s">
        <v>15986</v>
      </c>
      <c r="B232" s="109" t="s">
        <v>19061</v>
      </c>
      <c r="C232" s="110" t="s">
        <v>480</v>
      </c>
      <c r="D232" s="111" t="s">
        <v>480</v>
      </c>
    </row>
    <row r="233" spans="1:4" ht="15.75" customHeight="1" x14ac:dyDescent="0.2">
      <c r="A233" s="111" t="s">
        <v>15561</v>
      </c>
      <c r="B233" s="109" t="s">
        <v>19062</v>
      </c>
      <c r="C233" s="110" t="s">
        <v>19063</v>
      </c>
      <c r="D233" s="111" t="s">
        <v>19064</v>
      </c>
    </row>
    <row r="234" spans="1:4" ht="15.75" customHeight="1" x14ac:dyDescent="0.2">
      <c r="A234" s="108" t="s">
        <v>14859</v>
      </c>
      <c r="B234" s="109" t="s">
        <v>19065</v>
      </c>
      <c r="C234" s="110" t="s">
        <v>19066</v>
      </c>
      <c r="D234" s="111" t="s">
        <v>19067</v>
      </c>
    </row>
    <row r="235" spans="1:4" ht="15.75" customHeight="1" x14ac:dyDescent="0.2">
      <c r="A235" s="108" t="s">
        <v>9765</v>
      </c>
      <c r="B235" s="109" t="s">
        <v>19068</v>
      </c>
      <c r="C235" s="110" t="s">
        <v>19069</v>
      </c>
      <c r="D235" s="111" t="s">
        <v>19070</v>
      </c>
    </row>
    <row r="236" spans="1:4" ht="15.75" customHeight="1" x14ac:dyDescent="0.2">
      <c r="A236" s="108" t="s">
        <v>15468</v>
      </c>
      <c r="B236" s="109" t="s">
        <v>19071</v>
      </c>
      <c r="C236" s="110" t="s">
        <v>19072</v>
      </c>
      <c r="D236" s="111" t="s">
        <v>19073</v>
      </c>
    </row>
    <row r="237" spans="1:4" ht="15.75" customHeight="1" x14ac:dyDescent="0.2">
      <c r="A237" s="111" t="s">
        <v>15560</v>
      </c>
      <c r="B237" s="109" t="s">
        <v>19074</v>
      </c>
      <c r="C237" s="113" t="s">
        <v>19075</v>
      </c>
      <c r="D237" s="108" t="s">
        <v>19076</v>
      </c>
    </row>
    <row r="238" spans="1:4" ht="15.75" customHeight="1" x14ac:dyDescent="0.2">
      <c r="A238" s="108" t="s">
        <v>15554</v>
      </c>
      <c r="B238" s="109" t="s">
        <v>19077</v>
      </c>
      <c r="C238" s="110" t="s">
        <v>19078</v>
      </c>
      <c r="D238" s="111" t="s">
        <v>19079</v>
      </c>
    </row>
    <row r="239" spans="1:4" ht="15.75" customHeight="1" x14ac:dyDescent="0.2">
      <c r="A239" s="108" t="s">
        <v>10376</v>
      </c>
      <c r="B239" s="109" t="s">
        <v>19080</v>
      </c>
      <c r="C239" s="110" t="s">
        <v>19081</v>
      </c>
      <c r="D239" s="111" t="s">
        <v>19082</v>
      </c>
    </row>
    <row r="240" spans="1:4" ht="15.75" customHeight="1" x14ac:dyDescent="0.2">
      <c r="A240" s="108" t="s">
        <v>10375</v>
      </c>
      <c r="B240" s="109" t="s">
        <v>19083</v>
      </c>
      <c r="C240" s="110" t="s">
        <v>19081</v>
      </c>
      <c r="D240" s="111" t="s">
        <v>19084</v>
      </c>
    </row>
    <row r="241" spans="1:4" ht="15.75" customHeight="1" x14ac:dyDescent="0.2">
      <c r="A241" s="108" t="s">
        <v>10374</v>
      </c>
      <c r="B241" s="109" t="s">
        <v>19085</v>
      </c>
      <c r="C241" s="110" t="s">
        <v>19081</v>
      </c>
      <c r="D241" s="111" t="s">
        <v>19086</v>
      </c>
    </row>
    <row r="242" spans="1:4" ht="15.75" customHeight="1" x14ac:dyDescent="0.2">
      <c r="A242" s="116" t="s">
        <v>10371</v>
      </c>
      <c r="B242" s="109" t="s">
        <v>19087</v>
      </c>
      <c r="C242" s="110" t="s">
        <v>19081</v>
      </c>
      <c r="D242" s="111" t="s">
        <v>19088</v>
      </c>
    </row>
    <row r="243" spans="1:4" ht="15.75" customHeight="1" x14ac:dyDescent="0.2">
      <c r="A243" s="108" t="s">
        <v>16775</v>
      </c>
      <c r="B243" s="109" t="s">
        <v>19089</v>
      </c>
      <c r="C243" s="110" t="s">
        <v>19090</v>
      </c>
      <c r="D243" s="108" t="s">
        <v>19033</v>
      </c>
    </row>
    <row r="244" spans="1:4" ht="15.75" customHeight="1" x14ac:dyDescent="0.2">
      <c r="A244" s="108" t="s">
        <v>16529</v>
      </c>
      <c r="B244" s="109" t="s">
        <v>19091</v>
      </c>
      <c r="C244" s="110" t="s">
        <v>19090</v>
      </c>
      <c r="D244" s="108" t="s">
        <v>19033</v>
      </c>
    </row>
    <row r="245" spans="1:4" ht="15.75" customHeight="1" x14ac:dyDescent="0.2">
      <c r="A245" s="108" t="s">
        <v>16768</v>
      </c>
      <c r="B245" s="109" t="s">
        <v>19092</v>
      </c>
      <c r="C245" s="110" t="s">
        <v>19090</v>
      </c>
      <c r="D245" s="108" t="s">
        <v>19033</v>
      </c>
    </row>
    <row r="246" spans="1:4" ht="15.75" customHeight="1" x14ac:dyDescent="0.2">
      <c r="A246" s="108" t="s">
        <v>15470</v>
      </c>
      <c r="B246" s="109" t="s">
        <v>19093</v>
      </c>
      <c r="C246" s="113" t="s">
        <v>19094</v>
      </c>
      <c r="D246" s="108" t="s">
        <v>19095</v>
      </c>
    </row>
    <row r="247" spans="1:4" ht="15.75" customHeight="1" x14ac:dyDescent="0.2">
      <c r="A247" s="108" t="s">
        <v>16840</v>
      </c>
      <c r="B247" s="109" t="s">
        <v>19096</v>
      </c>
      <c r="C247" s="110"/>
      <c r="D247" s="111" t="s">
        <v>18880</v>
      </c>
    </row>
    <row r="248" spans="1:4" ht="15.75" customHeight="1" x14ac:dyDescent="0.2">
      <c r="A248" s="108" t="s">
        <v>17545</v>
      </c>
      <c r="B248" s="109" t="s">
        <v>19097</v>
      </c>
      <c r="C248" s="110" t="s">
        <v>19098</v>
      </c>
      <c r="D248" s="111" t="s">
        <v>19099</v>
      </c>
    </row>
    <row r="249" spans="1:4" ht="15.75" customHeight="1" x14ac:dyDescent="0.2">
      <c r="A249" s="108" t="s">
        <v>15797</v>
      </c>
      <c r="B249" s="109" t="s">
        <v>19100</v>
      </c>
      <c r="C249" s="110" t="s">
        <v>18819</v>
      </c>
      <c r="D249" s="108" t="s">
        <v>18818</v>
      </c>
    </row>
    <row r="250" spans="1:4" ht="15.75" customHeight="1" x14ac:dyDescent="0.2">
      <c r="A250" s="108" t="s">
        <v>17692</v>
      </c>
      <c r="B250" s="109" t="s">
        <v>19101</v>
      </c>
      <c r="C250" s="113" t="s">
        <v>19102</v>
      </c>
      <c r="D250" s="108" t="s">
        <v>19103</v>
      </c>
    </row>
    <row r="251" spans="1:4" ht="15.75" customHeight="1" x14ac:dyDescent="0.2">
      <c r="A251" s="108" t="s">
        <v>692</v>
      </c>
      <c r="B251" s="109" t="s">
        <v>691</v>
      </c>
      <c r="C251" s="110"/>
      <c r="D251" s="111" t="s">
        <v>18864</v>
      </c>
    </row>
    <row r="252" spans="1:4" ht="15.75" customHeight="1" x14ac:dyDescent="0.2">
      <c r="A252" s="108" t="s">
        <v>15625</v>
      </c>
      <c r="B252" s="109" t="s">
        <v>19104</v>
      </c>
      <c r="C252" s="110"/>
      <c r="D252" s="111"/>
    </row>
    <row r="253" spans="1:4" ht="15.75" customHeight="1" x14ac:dyDescent="0.2">
      <c r="A253" s="117" t="s">
        <v>18825</v>
      </c>
      <c r="B253" s="122" t="s">
        <v>19105</v>
      </c>
      <c r="C253" s="110"/>
      <c r="D253" s="111"/>
    </row>
    <row r="254" spans="1:4" ht="15.75" customHeight="1" x14ac:dyDescent="0.2">
      <c r="A254" s="108" t="s">
        <v>15660</v>
      </c>
      <c r="B254" s="109" t="s">
        <v>19106</v>
      </c>
      <c r="C254" s="110" t="s">
        <v>19107</v>
      </c>
      <c r="D254" s="111" t="s">
        <v>19108</v>
      </c>
    </row>
    <row r="255" spans="1:4" ht="15.75" customHeight="1" x14ac:dyDescent="0.2">
      <c r="A255" s="108" t="s">
        <v>17574</v>
      </c>
      <c r="B255" s="109" t="s">
        <v>19109</v>
      </c>
      <c r="C255" s="110" t="s">
        <v>19110</v>
      </c>
      <c r="D255" s="111" t="s">
        <v>19111</v>
      </c>
    </row>
    <row r="256" spans="1:4" ht="15.75" customHeight="1" x14ac:dyDescent="0.2">
      <c r="A256" s="108" t="s">
        <v>15648</v>
      </c>
      <c r="B256" s="109" t="s">
        <v>19112</v>
      </c>
      <c r="C256" s="110" t="s">
        <v>19113</v>
      </c>
      <c r="D256" s="111" t="s">
        <v>19114</v>
      </c>
    </row>
    <row r="257" spans="1:4" ht="15.75" customHeight="1" x14ac:dyDescent="0.2">
      <c r="A257" s="111" t="s">
        <v>15637</v>
      </c>
      <c r="B257" s="109" t="s">
        <v>19115</v>
      </c>
      <c r="C257" s="123" t="s">
        <v>480</v>
      </c>
      <c r="D257" s="120" t="s">
        <v>480</v>
      </c>
    </row>
    <row r="258" spans="1:4" ht="15.75" customHeight="1" x14ac:dyDescent="0.2">
      <c r="A258" s="108" t="s">
        <v>15142</v>
      </c>
      <c r="B258" s="109" t="s">
        <v>19116</v>
      </c>
      <c r="C258" s="110" t="s">
        <v>19117</v>
      </c>
      <c r="D258" s="111" t="s">
        <v>19118</v>
      </c>
    </row>
    <row r="259" spans="1:4" ht="15.75" customHeight="1" x14ac:dyDescent="0.2">
      <c r="A259" s="108" t="s">
        <v>17028</v>
      </c>
      <c r="B259" s="109" t="s">
        <v>19119</v>
      </c>
      <c r="C259" s="113" t="s">
        <v>18819</v>
      </c>
      <c r="D259" s="108" t="s">
        <v>18818</v>
      </c>
    </row>
    <row r="260" spans="1:4" ht="15.75" customHeight="1" x14ac:dyDescent="0.2">
      <c r="A260" s="108" t="s">
        <v>16320</v>
      </c>
      <c r="B260" s="109" t="s">
        <v>19120</v>
      </c>
      <c r="C260" s="110" t="s">
        <v>19121</v>
      </c>
      <c r="D260" s="111" t="s">
        <v>19122</v>
      </c>
    </row>
    <row r="261" spans="1:4" ht="15.75" customHeight="1" x14ac:dyDescent="0.2">
      <c r="A261" s="108" t="s">
        <v>17559</v>
      </c>
      <c r="B261" s="109" t="s">
        <v>19123</v>
      </c>
      <c r="C261" s="110" t="s">
        <v>19124</v>
      </c>
      <c r="D261" s="111" t="s">
        <v>19125</v>
      </c>
    </row>
    <row r="262" spans="1:4" ht="15.75" customHeight="1" x14ac:dyDescent="0.2">
      <c r="A262" s="108" t="s">
        <v>10403</v>
      </c>
      <c r="B262" s="109" t="s">
        <v>19126</v>
      </c>
      <c r="C262" s="115" t="s">
        <v>19127</v>
      </c>
      <c r="D262" s="108" t="s">
        <v>19128</v>
      </c>
    </row>
    <row r="263" spans="1:4" ht="15.75" customHeight="1" x14ac:dyDescent="0.2">
      <c r="A263" s="108" t="s">
        <v>14991</v>
      </c>
      <c r="B263" s="109" t="s">
        <v>19129</v>
      </c>
      <c r="C263" s="110" t="s">
        <v>19130</v>
      </c>
      <c r="D263" s="111" t="s">
        <v>19131</v>
      </c>
    </row>
    <row r="264" spans="1:4" ht="15.75" customHeight="1" x14ac:dyDescent="0.2">
      <c r="A264" s="111" t="s">
        <v>14888</v>
      </c>
      <c r="B264" s="109" t="s">
        <v>19132</v>
      </c>
      <c r="C264" s="110" t="s">
        <v>19133</v>
      </c>
      <c r="D264" s="108" t="s">
        <v>19134</v>
      </c>
    </row>
    <row r="265" spans="1:4" ht="15.75" customHeight="1" x14ac:dyDescent="0.2">
      <c r="A265" s="112" t="s">
        <v>16287</v>
      </c>
      <c r="B265" s="109" t="s">
        <v>19135</v>
      </c>
      <c r="C265" s="113" t="s">
        <v>19136</v>
      </c>
      <c r="D265" s="108" t="s">
        <v>19137</v>
      </c>
    </row>
    <row r="266" spans="1:4" ht="15.75" customHeight="1" x14ac:dyDescent="0.2">
      <c r="A266" s="112" t="s">
        <v>16388</v>
      </c>
      <c r="B266" s="109" t="s">
        <v>19138</v>
      </c>
      <c r="C266" s="113" t="s">
        <v>19139</v>
      </c>
      <c r="D266" s="108" t="s">
        <v>18809</v>
      </c>
    </row>
    <row r="267" spans="1:4" ht="15.75" customHeight="1" x14ac:dyDescent="0.2">
      <c r="A267" s="108" t="s">
        <v>15745</v>
      </c>
      <c r="B267" s="109" t="s">
        <v>19140</v>
      </c>
      <c r="C267" s="110" t="s">
        <v>480</v>
      </c>
      <c r="D267" s="108" t="s">
        <v>18855</v>
      </c>
    </row>
    <row r="268" spans="1:4" ht="15.75" customHeight="1" x14ac:dyDescent="0.2">
      <c r="A268" s="112" t="s">
        <v>16312</v>
      </c>
      <c r="B268" s="124" t="s">
        <v>19141</v>
      </c>
      <c r="C268" s="113" t="s">
        <v>19142</v>
      </c>
      <c r="D268" s="108" t="s">
        <v>19143</v>
      </c>
    </row>
    <row r="269" spans="1:4" ht="15.75" customHeight="1" x14ac:dyDescent="0.2">
      <c r="A269" s="112" t="s">
        <v>16574</v>
      </c>
      <c r="B269" s="109" t="s">
        <v>19144</v>
      </c>
      <c r="C269" s="110" t="s">
        <v>19145</v>
      </c>
      <c r="D269" s="108" t="s">
        <v>19033</v>
      </c>
    </row>
    <row r="270" spans="1:4" ht="15.75" customHeight="1" x14ac:dyDescent="0.2">
      <c r="A270" s="108" t="s">
        <v>16003</v>
      </c>
      <c r="B270" s="109" t="s">
        <v>19146</v>
      </c>
      <c r="C270" s="110" t="s">
        <v>19147</v>
      </c>
      <c r="D270" s="111" t="s">
        <v>19148</v>
      </c>
    </row>
    <row r="271" spans="1:4" ht="15.75" customHeight="1" x14ac:dyDescent="0.2">
      <c r="A271" s="108" t="s">
        <v>15730</v>
      </c>
      <c r="B271" s="109" t="s">
        <v>19149</v>
      </c>
      <c r="C271" s="110" t="s">
        <v>19090</v>
      </c>
      <c r="D271" s="108" t="s">
        <v>19033</v>
      </c>
    </row>
    <row r="272" spans="1:4" ht="15.75" customHeight="1" x14ac:dyDescent="0.2">
      <c r="A272" s="111" t="s">
        <v>15555</v>
      </c>
      <c r="B272" s="109" t="s">
        <v>19150</v>
      </c>
      <c r="C272" s="110" t="s">
        <v>19151</v>
      </c>
      <c r="D272" s="111" t="s">
        <v>19152</v>
      </c>
    </row>
    <row r="273" spans="1:4" ht="15.75" customHeight="1" x14ac:dyDescent="0.2">
      <c r="A273" s="108" t="s">
        <v>10406</v>
      </c>
      <c r="B273" s="109" t="s">
        <v>19153</v>
      </c>
      <c r="C273" s="115" t="s">
        <v>19154</v>
      </c>
      <c r="D273" s="108" t="s">
        <v>19155</v>
      </c>
    </row>
    <row r="274" spans="1:4" ht="15.75" customHeight="1" x14ac:dyDescent="0.2">
      <c r="A274" s="108" t="s">
        <v>10404</v>
      </c>
      <c r="B274" s="109" t="s">
        <v>19156</v>
      </c>
      <c r="C274" s="115" t="s">
        <v>19157</v>
      </c>
      <c r="D274" s="108" t="s">
        <v>19158</v>
      </c>
    </row>
    <row r="275" spans="1:4" ht="15.75" customHeight="1" x14ac:dyDescent="0.2">
      <c r="A275" s="108" t="s">
        <v>10402</v>
      </c>
      <c r="B275" s="109" t="s">
        <v>19159</v>
      </c>
      <c r="C275" s="115" t="s">
        <v>19160</v>
      </c>
      <c r="D275" s="108" t="s">
        <v>19161</v>
      </c>
    </row>
    <row r="276" spans="1:4" ht="15.75" customHeight="1" x14ac:dyDescent="0.2">
      <c r="A276" s="108" t="s">
        <v>10401</v>
      </c>
      <c r="B276" s="109" t="s">
        <v>19162</v>
      </c>
      <c r="C276" s="115" t="s">
        <v>19163</v>
      </c>
      <c r="D276" s="108" t="s">
        <v>19164</v>
      </c>
    </row>
    <row r="277" spans="1:4" ht="15.75" customHeight="1" x14ac:dyDescent="0.2">
      <c r="A277" s="108" t="s">
        <v>10409</v>
      </c>
      <c r="B277" s="109" t="s">
        <v>19165</v>
      </c>
      <c r="C277" s="115" t="s">
        <v>19166</v>
      </c>
      <c r="D277" s="108" t="s">
        <v>19167</v>
      </c>
    </row>
    <row r="278" spans="1:4" ht="15.75" customHeight="1" x14ac:dyDescent="0.2">
      <c r="A278" s="108" t="s">
        <v>10476</v>
      </c>
      <c r="B278" s="109" t="s">
        <v>19168</v>
      </c>
      <c r="C278" s="110" t="s">
        <v>19169</v>
      </c>
      <c r="D278" s="111" t="s">
        <v>19170</v>
      </c>
    </row>
    <row r="279" spans="1:4" ht="15.75" customHeight="1" x14ac:dyDescent="0.2">
      <c r="A279" s="108" t="s">
        <v>14866</v>
      </c>
      <c r="B279" s="109" t="s">
        <v>19171</v>
      </c>
      <c r="C279" s="110" t="s">
        <v>19172</v>
      </c>
      <c r="D279" s="108" t="s">
        <v>19173</v>
      </c>
    </row>
    <row r="280" spans="1:4" ht="15.75" customHeight="1" x14ac:dyDescent="0.2">
      <c r="A280" s="108" t="s">
        <v>14871</v>
      </c>
      <c r="B280" s="109" t="s">
        <v>19174</v>
      </c>
      <c r="C280" s="110" t="s">
        <v>19175</v>
      </c>
      <c r="D280" s="108" t="s">
        <v>19176</v>
      </c>
    </row>
    <row r="281" spans="1:4" ht="15.75" customHeight="1" x14ac:dyDescent="0.2">
      <c r="A281" s="108" t="s">
        <v>10405</v>
      </c>
      <c r="B281" s="109" t="s">
        <v>19177</v>
      </c>
      <c r="C281" s="115" t="s">
        <v>19178</v>
      </c>
      <c r="D281" s="108" t="s">
        <v>19179</v>
      </c>
    </row>
    <row r="282" spans="1:4" ht="15.75" customHeight="1" x14ac:dyDescent="0.2">
      <c r="A282" s="108" t="s">
        <v>16885</v>
      </c>
      <c r="B282" s="109" t="s">
        <v>19180</v>
      </c>
      <c r="C282" s="110" t="s">
        <v>19181</v>
      </c>
      <c r="D282" s="111" t="s">
        <v>19182</v>
      </c>
    </row>
    <row r="283" spans="1:4" ht="15.75" customHeight="1" x14ac:dyDescent="0.2">
      <c r="A283" s="108" t="s">
        <v>17550</v>
      </c>
      <c r="B283" s="109" t="s">
        <v>19183</v>
      </c>
      <c r="C283" s="110"/>
      <c r="D283" s="111" t="s">
        <v>18822</v>
      </c>
    </row>
    <row r="284" spans="1:4" ht="15.75" customHeight="1" x14ac:dyDescent="0.2">
      <c r="A284" s="108" t="s">
        <v>17548</v>
      </c>
      <c r="B284" s="109" t="s">
        <v>19184</v>
      </c>
      <c r="C284" s="110"/>
      <c r="D284" s="111" t="s">
        <v>18822</v>
      </c>
    </row>
    <row r="285" spans="1:4" ht="15.75" customHeight="1" x14ac:dyDescent="0.2">
      <c r="A285" s="108" t="s">
        <v>9761</v>
      </c>
      <c r="B285" s="109" t="s">
        <v>19185</v>
      </c>
      <c r="C285" s="110" t="s">
        <v>19186</v>
      </c>
      <c r="D285" s="111" t="s">
        <v>19187</v>
      </c>
    </row>
    <row r="286" spans="1:4" ht="15.75" customHeight="1" x14ac:dyDescent="0.2">
      <c r="A286" s="125" t="s">
        <v>16366</v>
      </c>
      <c r="B286" s="109" t="s">
        <v>19188</v>
      </c>
      <c r="C286" s="113" t="s">
        <v>19189</v>
      </c>
      <c r="D286" s="108" t="s">
        <v>18809</v>
      </c>
    </row>
    <row r="287" spans="1:4" ht="15.75" customHeight="1" x14ac:dyDescent="0.2">
      <c r="A287" s="108" t="s">
        <v>17045</v>
      </c>
      <c r="B287" s="109" t="s">
        <v>19190</v>
      </c>
      <c r="C287" s="110" t="s">
        <v>19191</v>
      </c>
      <c r="D287" s="111" t="s">
        <v>19192</v>
      </c>
    </row>
    <row r="288" spans="1:4" ht="15.75" customHeight="1" x14ac:dyDescent="0.2">
      <c r="A288" s="112" t="s">
        <v>16290</v>
      </c>
      <c r="B288" s="109" t="s">
        <v>19193</v>
      </c>
      <c r="C288" s="113" t="s">
        <v>19194</v>
      </c>
      <c r="D288" s="108" t="s">
        <v>18809</v>
      </c>
    </row>
    <row r="289" spans="1:4" ht="15.75" customHeight="1" x14ac:dyDescent="0.2">
      <c r="A289" s="108" t="s">
        <v>17706</v>
      </c>
      <c r="B289" s="109" t="s">
        <v>19195</v>
      </c>
      <c r="C289" s="113" t="s">
        <v>480</v>
      </c>
      <c r="D289" s="108" t="s">
        <v>19196</v>
      </c>
    </row>
    <row r="290" spans="1:4" ht="15.75" customHeight="1" x14ac:dyDescent="0.2">
      <c r="A290" s="108" t="s">
        <v>15780</v>
      </c>
      <c r="B290" s="109" t="s">
        <v>19197</v>
      </c>
      <c r="C290" s="110" t="s">
        <v>19198</v>
      </c>
      <c r="D290" s="111" t="s">
        <v>19199</v>
      </c>
    </row>
    <row r="291" spans="1:4" ht="15.75" customHeight="1" x14ac:dyDescent="0.2">
      <c r="A291" s="108" t="s">
        <v>15448</v>
      </c>
      <c r="B291" s="109" t="s">
        <v>19200</v>
      </c>
      <c r="C291" s="113" t="s">
        <v>19201</v>
      </c>
      <c r="D291" s="108" t="s">
        <v>19202</v>
      </c>
    </row>
    <row r="292" spans="1:4" ht="15.75" customHeight="1" x14ac:dyDescent="0.2">
      <c r="A292" s="108" t="s">
        <v>14979</v>
      </c>
      <c r="B292" s="109" t="s">
        <v>19203</v>
      </c>
      <c r="C292" s="110" t="s">
        <v>19204</v>
      </c>
      <c r="D292" s="111" t="s">
        <v>19205</v>
      </c>
    </row>
    <row r="293" spans="1:4" ht="15.75" customHeight="1" x14ac:dyDescent="0.2">
      <c r="A293" s="111" t="s">
        <v>15477</v>
      </c>
      <c r="B293" s="109" t="s">
        <v>19206</v>
      </c>
      <c r="C293" s="110" t="s">
        <v>19207</v>
      </c>
      <c r="D293" s="111" t="s">
        <v>19208</v>
      </c>
    </row>
    <row r="294" spans="1:4" ht="15.75" customHeight="1" x14ac:dyDescent="0.2">
      <c r="A294" s="108" t="s">
        <v>16208</v>
      </c>
      <c r="B294" s="109" t="s">
        <v>19209</v>
      </c>
      <c r="C294" s="110" t="s">
        <v>18840</v>
      </c>
      <c r="D294" s="111" t="s">
        <v>19210</v>
      </c>
    </row>
    <row r="295" spans="1:4" ht="15.75" customHeight="1" x14ac:dyDescent="0.2">
      <c r="A295" s="108" t="s">
        <v>15139</v>
      </c>
      <c r="B295" s="109" t="s">
        <v>19211</v>
      </c>
      <c r="C295" s="110"/>
      <c r="D295" s="111"/>
    </row>
    <row r="296" spans="1:4" ht="15.75" customHeight="1" x14ac:dyDescent="0.2">
      <c r="A296" s="108" t="s">
        <v>16266</v>
      </c>
      <c r="B296" s="109" t="s">
        <v>19212</v>
      </c>
      <c r="C296" s="110"/>
      <c r="D296" s="111" t="s">
        <v>18812</v>
      </c>
    </row>
    <row r="297" spans="1:4" ht="15.75" customHeight="1" x14ac:dyDescent="0.2">
      <c r="A297" s="108" t="s">
        <v>15671</v>
      </c>
      <c r="B297" s="109" t="s">
        <v>19213</v>
      </c>
      <c r="C297" s="110" t="s">
        <v>19214</v>
      </c>
      <c r="D297" s="111" t="s">
        <v>19215</v>
      </c>
    </row>
    <row r="298" spans="1:4" ht="15.75" customHeight="1" x14ac:dyDescent="0.2">
      <c r="A298" s="108" t="s">
        <v>14983</v>
      </c>
      <c r="B298" s="109" t="s">
        <v>19216</v>
      </c>
      <c r="C298" s="110" t="s">
        <v>19204</v>
      </c>
      <c r="D298" s="111" t="s">
        <v>19217</v>
      </c>
    </row>
    <row r="299" spans="1:4" ht="15.75" customHeight="1" x14ac:dyDescent="0.2">
      <c r="A299" s="108" t="s">
        <v>17651</v>
      </c>
      <c r="B299" s="109" t="s">
        <v>19218</v>
      </c>
      <c r="C299" s="110"/>
      <c r="D299" s="108" t="s">
        <v>19219</v>
      </c>
    </row>
    <row r="300" spans="1:4" ht="15.75" customHeight="1" x14ac:dyDescent="0.2">
      <c r="A300" s="111" t="s">
        <v>10681</v>
      </c>
      <c r="B300" s="109" t="s">
        <v>19220</v>
      </c>
      <c r="C300" s="110" t="s">
        <v>19207</v>
      </c>
      <c r="D300" s="111" t="s">
        <v>19208</v>
      </c>
    </row>
    <row r="301" spans="1:4" ht="15.75" customHeight="1" x14ac:dyDescent="0.2">
      <c r="A301" s="108" t="s">
        <v>15665</v>
      </c>
      <c r="B301" s="109" t="s">
        <v>19221</v>
      </c>
      <c r="C301" s="110" t="s">
        <v>19222</v>
      </c>
      <c r="D301" s="111" t="s">
        <v>19223</v>
      </c>
    </row>
    <row r="302" spans="1:4" ht="15.75" customHeight="1" x14ac:dyDescent="0.2">
      <c r="A302" s="108" t="s">
        <v>17552</v>
      </c>
      <c r="B302" s="109" t="s">
        <v>19224</v>
      </c>
      <c r="C302" s="110" t="s">
        <v>19225</v>
      </c>
      <c r="D302" s="111" t="s">
        <v>19226</v>
      </c>
    </row>
    <row r="303" spans="1:4" ht="15.75" customHeight="1" x14ac:dyDescent="0.2">
      <c r="A303" s="108" t="s">
        <v>10410</v>
      </c>
      <c r="B303" s="109" t="s">
        <v>19227</v>
      </c>
      <c r="C303" s="115" t="s">
        <v>19228</v>
      </c>
      <c r="D303" s="108" t="s">
        <v>19229</v>
      </c>
    </row>
    <row r="304" spans="1:4" ht="15.75" customHeight="1" x14ac:dyDescent="0.2">
      <c r="A304" s="108" t="s">
        <v>17540</v>
      </c>
      <c r="B304" s="109" t="s">
        <v>19230</v>
      </c>
      <c r="C304" s="110" t="s">
        <v>19231</v>
      </c>
      <c r="D304" s="111" t="s">
        <v>19232</v>
      </c>
    </row>
    <row r="305" spans="1:4" ht="15.75" customHeight="1" x14ac:dyDescent="0.2">
      <c r="A305" s="108" t="s">
        <v>17607</v>
      </c>
      <c r="B305" s="109" t="s">
        <v>19233</v>
      </c>
      <c r="C305" s="110" t="s">
        <v>19234</v>
      </c>
      <c r="D305" s="111" t="s">
        <v>19235</v>
      </c>
    </row>
    <row r="306" spans="1:4" ht="15.75" customHeight="1" x14ac:dyDescent="0.2">
      <c r="A306" s="108" t="s">
        <v>16483</v>
      </c>
      <c r="B306" s="109" t="s">
        <v>19236</v>
      </c>
      <c r="C306" s="113" t="s">
        <v>19237</v>
      </c>
      <c r="D306" s="108" t="s">
        <v>19238</v>
      </c>
    </row>
    <row r="307" spans="1:4" ht="15.75" customHeight="1" x14ac:dyDescent="0.2">
      <c r="A307" s="108" t="s">
        <v>17610</v>
      </c>
      <c r="B307" s="109" t="s">
        <v>19239</v>
      </c>
      <c r="C307" s="110"/>
      <c r="D307" s="111" t="s">
        <v>18822</v>
      </c>
    </row>
    <row r="308" spans="1:4" ht="15.75" customHeight="1" x14ac:dyDescent="0.2">
      <c r="A308" s="108" t="s">
        <v>17656</v>
      </c>
      <c r="B308" s="109" t="s">
        <v>19240</v>
      </c>
      <c r="C308" s="115" t="s">
        <v>19241</v>
      </c>
      <c r="D308" s="108" t="s">
        <v>19242</v>
      </c>
    </row>
    <row r="309" spans="1:4" ht="15.75" customHeight="1" x14ac:dyDescent="0.2">
      <c r="A309" s="108" t="s">
        <v>17536</v>
      </c>
      <c r="B309" s="109" t="s">
        <v>19243</v>
      </c>
      <c r="C309" s="110" t="s">
        <v>19244</v>
      </c>
      <c r="D309" s="111" t="s">
        <v>19245</v>
      </c>
    </row>
    <row r="310" spans="1:4" ht="15.75" customHeight="1" x14ac:dyDescent="0.2">
      <c r="A310" s="108" t="s">
        <v>17533</v>
      </c>
      <c r="B310" s="109" t="s">
        <v>19246</v>
      </c>
      <c r="C310" s="110" t="s">
        <v>19247</v>
      </c>
      <c r="D310" s="111" t="s">
        <v>19248</v>
      </c>
    </row>
    <row r="311" spans="1:4" ht="15.75" customHeight="1" x14ac:dyDescent="0.2">
      <c r="A311" s="108" t="s">
        <v>16747</v>
      </c>
      <c r="B311" s="109" t="s">
        <v>19249</v>
      </c>
      <c r="C311" s="110" t="s">
        <v>19250</v>
      </c>
      <c r="D311" s="111" t="s">
        <v>19251</v>
      </c>
    </row>
    <row r="312" spans="1:4" ht="15.75" customHeight="1" x14ac:dyDescent="0.2">
      <c r="A312" s="108" t="s">
        <v>15803</v>
      </c>
      <c r="B312" s="109" t="s">
        <v>19252</v>
      </c>
      <c r="C312" s="110" t="s">
        <v>19253</v>
      </c>
      <c r="D312" s="108" t="s">
        <v>19033</v>
      </c>
    </row>
    <row r="313" spans="1:4" ht="15.75" customHeight="1" x14ac:dyDescent="0.2">
      <c r="A313" s="125" t="s">
        <v>16457</v>
      </c>
      <c r="B313" s="109" t="s">
        <v>19254</v>
      </c>
      <c r="C313" s="113" t="s">
        <v>19255</v>
      </c>
      <c r="D313" s="108" t="s">
        <v>18809</v>
      </c>
    </row>
    <row r="314" spans="1:4" ht="15.75" customHeight="1" x14ac:dyDescent="0.2">
      <c r="A314" s="112" t="s">
        <v>17067</v>
      </c>
      <c r="B314" s="109" t="s">
        <v>19256</v>
      </c>
      <c r="C314" s="113" t="s">
        <v>19257</v>
      </c>
      <c r="D314" s="108" t="s">
        <v>19033</v>
      </c>
    </row>
    <row r="315" spans="1:4" ht="15.75" customHeight="1" x14ac:dyDescent="0.2">
      <c r="A315" s="108" t="s">
        <v>15576</v>
      </c>
      <c r="B315" s="109" t="s">
        <v>19258</v>
      </c>
      <c r="C315" s="113" t="s">
        <v>19259</v>
      </c>
      <c r="D315" s="108" t="s">
        <v>18809</v>
      </c>
    </row>
    <row r="316" spans="1:4" ht="15.75" customHeight="1" x14ac:dyDescent="0.2">
      <c r="A316" s="125" t="s">
        <v>16355</v>
      </c>
      <c r="B316" s="109" t="s">
        <v>19260</v>
      </c>
      <c r="C316" s="113" t="s">
        <v>19261</v>
      </c>
      <c r="D316" s="108" t="s">
        <v>18809</v>
      </c>
    </row>
    <row r="317" spans="1:4" ht="15.75" customHeight="1" x14ac:dyDescent="0.2">
      <c r="A317" s="108" t="s">
        <v>17530</v>
      </c>
      <c r="B317" s="109" t="s">
        <v>19262</v>
      </c>
      <c r="C317" s="115" t="s">
        <v>480</v>
      </c>
      <c r="D317" s="108" t="s">
        <v>19196</v>
      </c>
    </row>
    <row r="318" spans="1:4" ht="15.75" customHeight="1" x14ac:dyDescent="0.2">
      <c r="A318" s="108" t="s">
        <v>15469</v>
      </c>
      <c r="B318" s="109" t="s">
        <v>19263</v>
      </c>
      <c r="C318" s="113" t="s">
        <v>19264</v>
      </c>
      <c r="D318" s="111" t="s">
        <v>19265</v>
      </c>
    </row>
    <row r="319" spans="1:4" ht="15.75" customHeight="1" x14ac:dyDescent="0.2">
      <c r="A319" s="108" t="s">
        <v>15473</v>
      </c>
      <c r="B319" s="109" t="s">
        <v>19266</v>
      </c>
      <c r="C319" s="126" t="s">
        <v>19267</v>
      </c>
      <c r="D319" s="108" t="s">
        <v>19268</v>
      </c>
    </row>
    <row r="320" spans="1:4" ht="15.75" customHeight="1" x14ac:dyDescent="0.2">
      <c r="A320" s="111" t="s">
        <v>10470</v>
      </c>
      <c r="B320" s="109" t="s">
        <v>19269</v>
      </c>
      <c r="C320" s="110" t="s">
        <v>19270</v>
      </c>
      <c r="D320" s="111" t="s">
        <v>19271</v>
      </c>
    </row>
    <row r="321" spans="1:4" ht="15.75" customHeight="1" x14ac:dyDescent="0.2">
      <c r="A321" s="108" t="s">
        <v>13511</v>
      </c>
      <c r="B321" s="109" t="s">
        <v>19272</v>
      </c>
      <c r="C321" s="113" t="s">
        <v>19273</v>
      </c>
      <c r="D321" s="108" t="s">
        <v>19274</v>
      </c>
    </row>
    <row r="322" spans="1:4" ht="15.75" customHeight="1" x14ac:dyDescent="0.2">
      <c r="A322" s="108" t="s">
        <v>9751</v>
      </c>
      <c r="B322" s="109" t="s">
        <v>19275</v>
      </c>
      <c r="C322" s="110" t="s">
        <v>19276</v>
      </c>
      <c r="D322" s="111" t="s">
        <v>19277</v>
      </c>
    </row>
    <row r="323" spans="1:4" ht="15.75" customHeight="1" x14ac:dyDescent="0.2">
      <c r="A323" s="108" t="s">
        <v>17605</v>
      </c>
      <c r="B323" s="109" t="s">
        <v>19278</v>
      </c>
      <c r="C323" s="110"/>
      <c r="D323" s="111" t="s">
        <v>18822</v>
      </c>
    </row>
    <row r="324" spans="1:4" ht="15.75" customHeight="1" x14ac:dyDescent="0.2">
      <c r="A324" s="108" t="s">
        <v>16510</v>
      </c>
      <c r="B324" s="109" t="s">
        <v>19279</v>
      </c>
      <c r="C324" s="110" t="s">
        <v>19280</v>
      </c>
      <c r="D324" s="111" t="s">
        <v>19280</v>
      </c>
    </row>
    <row r="325" spans="1:4" ht="15.75" customHeight="1" x14ac:dyDescent="0.2">
      <c r="A325" s="118" t="s">
        <v>16771</v>
      </c>
      <c r="B325" s="109" t="s">
        <v>19281</v>
      </c>
      <c r="C325" s="113" t="s">
        <v>480</v>
      </c>
      <c r="D325" s="111" t="s">
        <v>19282</v>
      </c>
    </row>
    <row r="326" spans="1:4" ht="15.75" customHeight="1" x14ac:dyDescent="0.2">
      <c r="A326" s="108" t="s">
        <v>15666</v>
      </c>
      <c r="B326" s="109" t="s">
        <v>19283</v>
      </c>
      <c r="C326" s="110" t="s">
        <v>19284</v>
      </c>
      <c r="D326" s="111" t="s">
        <v>19285</v>
      </c>
    </row>
    <row r="327" spans="1:4" ht="15.75" customHeight="1" x14ac:dyDescent="0.2">
      <c r="A327" s="108" t="s">
        <v>14863</v>
      </c>
      <c r="B327" s="109" t="s">
        <v>19286</v>
      </c>
      <c r="C327" s="113" t="s">
        <v>19287</v>
      </c>
      <c r="D327" s="108" t="s">
        <v>19288</v>
      </c>
    </row>
    <row r="328" spans="1:4" ht="15.75" customHeight="1" x14ac:dyDescent="0.2">
      <c r="A328" s="108" t="s">
        <v>15663</v>
      </c>
      <c r="B328" s="109" t="s">
        <v>19289</v>
      </c>
      <c r="C328" s="110" t="s">
        <v>19290</v>
      </c>
      <c r="D328" s="111" t="s">
        <v>19291</v>
      </c>
    </row>
    <row r="329" spans="1:4" ht="15.75" customHeight="1" x14ac:dyDescent="0.2">
      <c r="A329" s="108" t="s">
        <v>10241</v>
      </c>
      <c r="B329" s="109" t="s">
        <v>19292</v>
      </c>
      <c r="C329" s="110" t="s">
        <v>19293</v>
      </c>
      <c r="D329" s="111" t="s">
        <v>19294</v>
      </c>
    </row>
    <row r="330" spans="1:4" ht="15.75" customHeight="1" x14ac:dyDescent="0.2">
      <c r="A330" s="108" t="s">
        <v>710</v>
      </c>
      <c r="B330" s="109" t="s">
        <v>709</v>
      </c>
      <c r="C330" s="113" t="s">
        <v>18819</v>
      </c>
      <c r="D330" s="108" t="s">
        <v>712</v>
      </c>
    </row>
    <row r="331" spans="1:4" ht="15.75" customHeight="1" x14ac:dyDescent="0.2">
      <c r="A331" s="108" t="s">
        <v>17008</v>
      </c>
      <c r="B331" s="109" t="s">
        <v>19295</v>
      </c>
      <c r="C331" s="113" t="s">
        <v>18819</v>
      </c>
      <c r="D331" s="108" t="s">
        <v>18818</v>
      </c>
    </row>
    <row r="332" spans="1:4" ht="15.75" customHeight="1" x14ac:dyDescent="0.2">
      <c r="A332" s="108" t="s">
        <v>15796</v>
      </c>
      <c r="B332" s="109" t="s">
        <v>19296</v>
      </c>
      <c r="C332" s="113" t="s">
        <v>18819</v>
      </c>
      <c r="D332" s="108" t="s">
        <v>19297</v>
      </c>
    </row>
    <row r="333" spans="1:4" ht="15.75" customHeight="1" x14ac:dyDescent="0.2">
      <c r="A333" s="111" t="s">
        <v>15651</v>
      </c>
      <c r="B333" s="109" t="s">
        <v>19298</v>
      </c>
      <c r="C333" s="110" t="s">
        <v>480</v>
      </c>
      <c r="D333" s="111" t="s">
        <v>480</v>
      </c>
    </row>
    <row r="334" spans="1:4" ht="15.75" customHeight="1" x14ac:dyDescent="0.2">
      <c r="A334" s="108" t="s">
        <v>14978</v>
      </c>
      <c r="B334" s="109" t="s">
        <v>19299</v>
      </c>
      <c r="C334" s="110" t="s">
        <v>19300</v>
      </c>
      <c r="D334" s="111" t="s">
        <v>19301</v>
      </c>
    </row>
    <row r="335" spans="1:4" ht="15.75" customHeight="1" x14ac:dyDescent="0.2">
      <c r="A335" s="108" t="s">
        <v>17568</v>
      </c>
      <c r="B335" s="109" t="s">
        <v>19302</v>
      </c>
      <c r="C335" s="110" t="s">
        <v>19303</v>
      </c>
      <c r="D335" s="111" t="s">
        <v>19304</v>
      </c>
    </row>
    <row r="336" spans="1:4" ht="15.75" customHeight="1" x14ac:dyDescent="0.2">
      <c r="A336" s="108" t="s">
        <v>17649</v>
      </c>
      <c r="B336" s="109" t="s">
        <v>19305</v>
      </c>
      <c r="C336" s="110" t="s">
        <v>19306</v>
      </c>
      <c r="D336" s="111" t="s">
        <v>19307</v>
      </c>
    </row>
    <row r="337" spans="1:4" ht="15.75" customHeight="1" x14ac:dyDescent="0.2">
      <c r="A337" s="108" t="s">
        <v>17604</v>
      </c>
      <c r="B337" s="109" t="s">
        <v>19308</v>
      </c>
      <c r="C337" s="110"/>
      <c r="D337" s="111" t="s">
        <v>19309</v>
      </c>
    </row>
    <row r="338" spans="1:4" ht="15.75" customHeight="1" x14ac:dyDescent="0.2">
      <c r="A338" s="108" t="s">
        <v>15918</v>
      </c>
      <c r="B338" s="109" t="s">
        <v>19310</v>
      </c>
      <c r="C338" s="110" t="s">
        <v>19311</v>
      </c>
      <c r="D338" s="111" t="s">
        <v>19312</v>
      </c>
    </row>
    <row r="339" spans="1:4" ht="15.75" customHeight="1" x14ac:dyDescent="0.2">
      <c r="A339" s="108" t="s">
        <v>16477</v>
      </c>
      <c r="B339" s="109" t="s">
        <v>19313</v>
      </c>
      <c r="C339" s="110" t="s">
        <v>19314</v>
      </c>
      <c r="D339" s="111" t="s">
        <v>19315</v>
      </c>
    </row>
    <row r="340" spans="1:4" ht="15.75" customHeight="1" x14ac:dyDescent="0.2">
      <c r="A340" s="108" t="s">
        <v>15676</v>
      </c>
      <c r="B340" s="109" t="s">
        <v>19316</v>
      </c>
      <c r="C340" s="110" t="s">
        <v>19317</v>
      </c>
      <c r="D340" s="111" t="s">
        <v>19318</v>
      </c>
    </row>
    <row r="341" spans="1:4" ht="15.75" customHeight="1" x14ac:dyDescent="0.2">
      <c r="A341" s="108" t="s">
        <v>17578</v>
      </c>
      <c r="B341" s="109" t="s">
        <v>19319</v>
      </c>
      <c r="C341" s="110" t="s">
        <v>19320</v>
      </c>
      <c r="D341" s="111" t="s">
        <v>19321</v>
      </c>
    </row>
    <row r="342" spans="1:4" ht="15.75" customHeight="1" x14ac:dyDescent="0.2">
      <c r="A342" s="108" t="s">
        <v>14914</v>
      </c>
      <c r="B342" s="109" t="s">
        <v>19322</v>
      </c>
      <c r="C342" s="110" t="s">
        <v>19323</v>
      </c>
      <c r="D342" s="111" t="s">
        <v>19324</v>
      </c>
    </row>
    <row r="343" spans="1:4" ht="15.75" customHeight="1" x14ac:dyDescent="0.2">
      <c r="A343" s="112" t="s">
        <v>16247</v>
      </c>
      <c r="B343" s="109" t="s">
        <v>19325</v>
      </c>
      <c r="C343" s="113" t="s">
        <v>19326</v>
      </c>
      <c r="D343" s="108" t="s">
        <v>18809</v>
      </c>
    </row>
    <row r="344" spans="1:4" ht="15.75" customHeight="1" x14ac:dyDescent="0.2">
      <c r="A344" s="112" t="s">
        <v>16278</v>
      </c>
      <c r="B344" s="109" t="s">
        <v>19327</v>
      </c>
      <c r="C344" s="113" t="s">
        <v>19328</v>
      </c>
      <c r="D344" s="108" t="s">
        <v>18809</v>
      </c>
    </row>
    <row r="345" spans="1:4" ht="15.75" customHeight="1" x14ac:dyDescent="0.2">
      <c r="A345" s="112" t="s">
        <v>17150</v>
      </c>
      <c r="B345" s="109" t="s">
        <v>19329</v>
      </c>
      <c r="C345" s="113" t="s">
        <v>19330</v>
      </c>
      <c r="D345" s="108" t="s">
        <v>18809</v>
      </c>
    </row>
    <row r="346" spans="1:4" ht="15.75" customHeight="1" x14ac:dyDescent="0.2">
      <c r="A346" s="111" t="s">
        <v>15641</v>
      </c>
      <c r="B346" s="109" t="s">
        <v>19331</v>
      </c>
      <c r="C346" s="110" t="s">
        <v>480</v>
      </c>
      <c r="D346" s="111" t="s">
        <v>480</v>
      </c>
    </row>
    <row r="347" spans="1:4" ht="15.75" customHeight="1" x14ac:dyDescent="0.2">
      <c r="A347" s="112" t="s">
        <v>16404</v>
      </c>
      <c r="B347" s="109" t="s">
        <v>19332</v>
      </c>
      <c r="C347" s="110" t="s">
        <v>19333</v>
      </c>
      <c r="D347" s="108" t="s">
        <v>19033</v>
      </c>
    </row>
    <row r="348" spans="1:4" ht="15.75" customHeight="1" x14ac:dyDescent="0.2">
      <c r="A348" s="112" t="s">
        <v>16374</v>
      </c>
      <c r="B348" s="109" t="s">
        <v>19334</v>
      </c>
      <c r="C348" s="113" t="s">
        <v>19335</v>
      </c>
      <c r="D348" s="108" t="s">
        <v>19336</v>
      </c>
    </row>
    <row r="349" spans="1:4" ht="15.75" customHeight="1" x14ac:dyDescent="0.2">
      <c r="A349" s="108" t="s">
        <v>14989</v>
      </c>
      <c r="B349" s="109" t="s">
        <v>19337</v>
      </c>
      <c r="C349" s="110"/>
      <c r="D349" s="111" t="s">
        <v>18969</v>
      </c>
    </row>
    <row r="350" spans="1:4" ht="15.75" customHeight="1" x14ac:dyDescent="0.2">
      <c r="A350" s="108" t="s">
        <v>16967</v>
      </c>
      <c r="B350" s="109" t="s">
        <v>19338</v>
      </c>
      <c r="C350" s="110" t="s">
        <v>480</v>
      </c>
      <c r="D350" s="111" t="s">
        <v>19339</v>
      </c>
    </row>
    <row r="351" spans="1:4" ht="15.75" customHeight="1" x14ac:dyDescent="0.2">
      <c r="A351" s="111" t="s">
        <v>15629</v>
      </c>
      <c r="B351" s="109" t="s">
        <v>19340</v>
      </c>
      <c r="C351" s="110" t="s">
        <v>480</v>
      </c>
      <c r="D351" s="111" t="s">
        <v>480</v>
      </c>
    </row>
    <row r="352" spans="1:4" ht="15.75" customHeight="1" x14ac:dyDescent="0.2">
      <c r="A352" s="108" t="s">
        <v>17573</v>
      </c>
      <c r="B352" s="109" t="s">
        <v>19341</v>
      </c>
      <c r="C352" s="110"/>
      <c r="D352" s="111" t="s">
        <v>18822</v>
      </c>
    </row>
    <row r="353" spans="1:4" ht="15.75" customHeight="1" x14ac:dyDescent="0.2">
      <c r="A353" s="111" t="s">
        <v>14857</v>
      </c>
      <c r="B353" s="109" t="s">
        <v>19342</v>
      </c>
      <c r="C353" s="115"/>
      <c r="D353" s="108" t="s">
        <v>19046</v>
      </c>
    </row>
    <row r="354" spans="1:4" ht="15.75" customHeight="1" x14ac:dyDescent="0.2">
      <c r="A354" s="108" t="s">
        <v>564</v>
      </c>
      <c r="B354" s="109" t="s">
        <v>563</v>
      </c>
      <c r="C354" s="110" t="s">
        <v>565</v>
      </c>
      <c r="D354" s="111" t="s">
        <v>566</v>
      </c>
    </row>
    <row r="355" spans="1:4" ht="15.75" customHeight="1" x14ac:dyDescent="0.2">
      <c r="A355" s="108" t="s">
        <v>584</v>
      </c>
      <c r="B355" s="109" t="s">
        <v>583</v>
      </c>
      <c r="C355" s="110" t="s">
        <v>585</v>
      </c>
      <c r="D355" s="111" t="s">
        <v>586</v>
      </c>
    </row>
    <row r="356" spans="1:4" ht="15.75" customHeight="1" x14ac:dyDescent="0.2">
      <c r="A356" s="108" t="s">
        <v>14969</v>
      </c>
      <c r="B356" s="109" t="s">
        <v>19343</v>
      </c>
      <c r="C356" s="115" t="s">
        <v>19344</v>
      </c>
      <c r="D356" s="108" t="s">
        <v>19345</v>
      </c>
    </row>
    <row r="357" spans="1:4" ht="15.75" customHeight="1" x14ac:dyDescent="0.2">
      <c r="A357" s="108" t="s">
        <v>588</v>
      </c>
      <c r="B357" s="109" t="s">
        <v>587</v>
      </c>
      <c r="C357" s="110" t="s">
        <v>589</v>
      </c>
      <c r="D357" s="111" t="s">
        <v>590</v>
      </c>
    </row>
    <row r="358" spans="1:4" ht="15.75" customHeight="1" x14ac:dyDescent="0.2">
      <c r="A358" s="108" t="s">
        <v>14982</v>
      </c>
      <c r="B358" s="109" t="s">
        <v>19346</v>
      </c>
      <c r="C358" s="110" t="s">
        <v>19347</v>
      </c>
      <c r="D358" s="111" t="s">
        <v>19348</v>
      </c>
    </row>
    <row r="359" spans="1:4" ht="15.75" customHeight="1" x14ac:dyDescent="0.2">
      <c r="A359" s="108" t="s">
        <v>10421</v>
      </c>
      <c r="B359" s="109" t="s">
        <v>19349</v>
      </c>
      <c r="C359" s="110" t="s">
        <v>19350</v>
      </c>
      <c r="D359" s="111" t="s">
        <v>19351</v>
      </c>
    </row>
    <row r="360" spans="1:4" ht="15.75" customHeight="1" x14ac:dyDescent="0.2">
      <c r="A360" s="108" t="s">
        <v>16966</v>
      </c>
      <c r="B360" s="109" t="s">
        <v>19352</v>
      </c>
      <c r="C360" s="113" t="s">
        <v>18819</v>
      </c>
      <c r="D360" s="108" t="s">
        <v>18818</v>
      </c>
    </row>
    <row r="361" spans="1:4" ht="15.75" customHeight="1" x14ac:dyDescent="0.2">
      <c r="A361" s="108" t="s">
        <v>15694</v>
      </c>
      <c r="B361" s="109" t="s">
        <v>19353</v>
      </c>
      <c r="C361" s="110" t="s">
        <v>19354</v>
      </c>
      <c r="D361" s="111" t="s">
        <v>19355</v>
      </c>
    </row>
    <row r="362" spans="1:4" ht="15.75" customHeight="1" x14ac:dyDescent="0.2">
      <c r="A362" s="108" t="s">
        <v>10416</v>
      </c>
      <c r="B362" s="109" t="s">
        <v>19356</v>
      </c>
      <c r="C362" s="110">
        <f>AB362</f>
        <v>0</v>
      </c>
      <c r="D362" s="111" t="s">
        <v>19357</v>
      </c>
    </row>
    <row r="363" spans="1:4" ht="15.75" customHeight="1" x14ac:dyDescent="0.2">
      <c r="A363" s="108" t="s">
        <v>14944</v>
      </c>
      <c r="B363" s="109" t="s">
        <v>19358</v>
      </c>
      <c r="C363" s="110"/>
      <c r="D363" s="111" t="s">
        <v>18822</v>
      </c>
    </row>
    <row r="364" spans="1:4" ht="15.75" customHeight="1" x14ac:dyDescent="0.2">
      <c r="A364" s="108" t="s">
        <v>17571</v>
      </c>
      <c r="B364" s="109" t="s">
        <v>19359</v>
      </c>
      <c r="C364" s="110"/>
      <c r="D364" s="111" t="s">
        <v>18822</v>
      </c>
    </row>
    <row r="365" spans="1:4" ht="15.75" customHeight="1" x14ac:dyDescent="0.2">
      <c r="A365" s="108" t="s">
        <v>14984</v>
      </c>
      <c r="B365" s="109" t="s">
        <v>19360</v>
      </c>
      <c r="C365" s="110"/>
      <c r="D365" s="111" t="s">
        <v>18822</v>
      </c>
    </row>
    <row r="366" spans="1:4" ht="15.75" customHeight="1" x14ac:dyDescent="0.2">
      <c r="A366" s="108" t="s">
        <v>16751</v>
      </c>
      <c r="B366" s="109" t="s">
        <v>19361</v>
      </c>
      <c r="C366" s="110" t="s">
        <v>19280</v>
      </c>
      <c r="D366" s="111" t="s">
        <v>19280</v>
      </c>
    </row>
    <row r="367" spans="1:4" ht="15.75" customHeight="1" x14ac:dyDescent="0.2">
      <c r="A367" s="108" t="s">
        <v>17588</v>
      </c>
      <c r="B367" s="109" t="s">
        <v>19362</v>
      </c>
      <c r="C367" s="110"/>
      <c r="D367" s="111" t="s">
        <v>18822</v>
      </c>
    </row>
    <row r="368" spans="1:4" ht="15.75" customHeight="1" x14ac:dyDescent="0.2">
      <c r="A368" s="108" t="s">
        <v>17577</v>
      </c>
      <c r="B368" s="109" t="s">
        <v>19363</v>
      </c>
      <c r="C368" s="110" t="s">
        <v>19364</v>
      </c>
      <c r="D368" s="111" t="s">
        <v>19365</v>
      </c>
    </row>
    <row r="369" spans="1:4" ht="15.75" customHeight="1" x14ac:dyDescent="0.2">
      <c r="A369" s="108" t="s">
        <v>9800</v>
      </c>
      <c r="B369" s="109" t="s">
        <v>19366</v>
      </c>
      <c r="C369" s="110" t="s">
        <v>19367</v>
      </c>
      <c r="D369" s="111" t="s">
        <v>19368</v>
      </c>
    </row>
    <row r="370" spans="1:4" ht="15.75" customHeight="1" x14ac:dyDescent="0.2">
      <c r="A370" s="108" t="s">
        <v>16951</v>
      </c>
      <c r="B370" s="109" t="s">
        <v>19369</v>
      </c>
      <c r="C370" s="113"/>
      <c r="D370" s="108"/>
    </row>
    <row r="371" spans="1:4" ht="15.75" customHeight="1" x14ac:dyDescent="0.2">
      <c r="A371" s="108" t="s">
        <v>14855</v>
      </c>
      <c r="B371" s="109" t="s">
        <v>19370</v>
      </c>
      <c r="C371" s="115" t="s">
        <v>19371</v>
      </c>
      <c r="D371" s="108" t="s">
        <v>19372</v>
      </c>
    </row>
    <row r="372" spans="1:4" ht="15.75" customHeight="1" x14ac:dyDescent="0.2">
      <c r="A372" s="108" t="s">
        <v>680</v>
      </c>
      <c r="B372" s="109" t="s">
        <v>679</v>
      </c>
      <c r="C372" s="110"/>
      <c r="D372" s="111" t="s">
        <v>18864</v>
      </c>
    </row>
    <row r="373" spans="1:4" ht="15.75" customHeight="1" x14ac:dyDescent="0.2">
      <c r="A373" s="108" t="s">
        <v>686</v>
      </c>
      <c r="B373" s="109" t="s">
        <v>685</v>
      </c>
      <c r="C373" s="110"/>
      <c r="D373" s="111" t="s">
        <v>18864</v>
      </c>
    </row>
    <row r="374" spans="1:4" ht="15.75" customHeight="1" x14ac:dyDescent="0.2">
      <c r="A374" s="108" t="s">
        <v>688</v>
      </c>
      <c r="B374" s="109" t="s">
        <v>687</v>
      </c>
      <c r="C374" s="110"/>
      <c r="D374" s="111" t="s">
        <v>18864</v>
      </c>
    </row>
    <row r="375" spans="1:4" ht="15.75" customHeight="1" x14ac:dyDescent="0.2">
      <c r="A375" s="108" t="s">
        <v>690</v>
      </c>
      <c r="B375" s="109" t="s">
        <v>689</v>
      </c>
      <c r="C375" s="110"/>
      <c r="D375" s="111" t="s">
        <v>18864</v>
      </c>
    </row>
    <row r="376" spans="1:4" ht="15.75" customHeight="1" x14ac:dyDescent="0.2">
      <c r="A376" s="108" t="s">
        <v>694</v>
      </c>
      <c r="B376" s="109" t="s">
        <v>693</v>
      </c>
      <c r="C376" s="110"/>
      <c r="D376" s="111" t="s">
        <v>18864</v>
      </c>
    </row>
    <row r="377" spans="1:4" ht="15.75" customHeight="1" x14ac:dyDescent="0.2">
      <c r="A377" s="108" t="s">
        <v>696</v>
      </c>
      <c r="B377" s="109" t="s">
        <v>695</v>
      </c>
      <c r="C377" s="110"/>
      <c r="D377" s="111" t="s">
        <v>18864</v>
      </c>
    </row>
    <row r="378" spans="1:4" ht="15.75" customHeight="1" x14ac:dyDescent="0.2">
      <c r="A378" s="108" t="s">
        <v>698</v>
      </c>
      <c r="B378" s="109" t="s">
        <v>697</v>
      </c>
      <c r="C378" s="110"/>
      <c r="D378" s="111" t="s">
        <v>18864</v>
      </c>
    </row>
    <row r="379" spans="1:4" ht="15.75" customHeight="1" x14ac:dyDescent="0.2">
      <c r="A379" s="108" t="s">
        <v>700</v>
      </c>
      <c r="B379" s="109" t="s">
        <v>699</v>
      </c>
      <c r="C379" s="110"/>
      <c r="D379" s="111" t="s">
        <v>18864</v>
      </c>
    </row>
    <row r="380" spans="1:4" ht="15.75" customHeight="1" x14ac:dyDescent="0.2">
      <c r="A380" s="108" t="s">
        <v>9823</v>
      </c>
      <c r="B380" s="109" t="s">
        <v>19373</v>
      </c>
      <c r="C380" s="115" t="s">
        <v>19374</v>
      </c>
      <c r="D380" s="108" t="s">
        <v>19375</v>
      </c>
    </row>
    <row r="381" spans="1:4" ht="15.75" customHeight="1" x14ac:dyDescent="0.2">
      <c r="A381" s="112" t="s">
        <v>16311</v>
      </c>
      <c r="B381" s="109" t="s">
        <v>19376</v>
      </c>
      <c r="C381" s="113" t="s">
        <v>19377</v>
      </c>
      <c r="D381" s="108" t="s">
        <v>18809</v>
      </c>
    </row>
    <row r="382" spans="1:4" ht="15.75" customHeight="1" x14ac:dyDescent="0.2">
      <c r="A382" s="112" t="s">
        <v>16279</v>
      </c>
      <c r="B382" s="109" t="s">
        <v>19378</v>
      </c>
      <c r="C382" s="113" t="s">
        <v>19379</v>
      </c>
      <c r="D382" s="108" t="s">
        <v>18809</v>
      </c>
    </row>
    <row r="383" spans="1:4" ht="15.75" customHeight="1" x14ac:dyDescent="0.2">
      <c r="A383" s="108" t="s">
        <v>15173</v>
      </c>
      <c r="B383" s="109" t="s">
        <v>19380</v>
      </c>
      <c r="C383" s="113"/>
      <c r="D383" s="108"/>
    </row>
    <row r="384" spans="1:4" ht="15.75" customHeight="1" x14ac:dyDescent="0.2">
      <c r="A384" s="108" t="s">
        <v>16948</v>
      </c>
      <c r="B384" s="109" t="s">
        <v>19381</v>
      </c>
      <c r="C384" s="113"/>
      <c r="D384" s="108"/>
    </row>
    <row r="385" spans="1:4" ht="15.75" customHeight="1" x14ac:dyDescent="0.2">
      <c r="A385" s="108" t="s">
        <v>15167</v>
      </c>
      <c r="B385" s="109" t="s">
        <v>19382</v>
      </c>
      <c r="C385" s="113"/>
      <c r="D385" s="108"/>
    </row>
    <row r="386" spans="1:4" ht="15.75" customHeight="1" x14ac:dyDescent="0.2">
      <c r="A386" s="108" t="s">
        <v>17587</v>
      </c>
      <c r="B386" s="109" t="s">
        <v>19383</v>
      </c>
      <c r="C386" s="113"/>
      <c r="D386" s="108" t="s">
        <v>19384</v>
      </c>
    </row>
    <row r="387" spans="1:4" ht="15.75" customHeight="1" x14ac:dyDescent="0.2">
      <c r="A387" s="108" t="s">
        <v>15915</v>
      </c>
      <c r="B387" s="109" t="s">
        <v>19385</v>
      </c>
      <c r="C387" s="110" t="s">
        <v>19280</v>
      </c>
      <c r="D387" s="111" t="s">
        <v>19280</v>
      </c>
    </row>
    <row r="388" spans="1:4" ht="15.75" customHeight="1" x14ac:dyDescent="0.2">
      <c r="A388" s="108" t="s">
        <v>14931</v>
      </c>
      <c r="B388" s="109" t="s">
        <v>19386</v>
      </c>
      <c r="C388" s="115" t="s">
        <v>19387</v>
      </c>
      <c r="D388" s="108" t="s">
        <v>19388</v>
      </c>
    </row>
    <row r="389" spans="1:4" ht="15.75" customHeight="1" x14ac:dyDescent="0.2">
      <c r="A389" s="108" t="s">
        <v>17562</v>
      </c>
      <c r="B389" s="109" t="s">
        <v>19389</v>
      </c>
      <c r="C389" s="110" t="s">
        <v>19390</v>
      </c>
      <c r="D389" s="111" t="s">
        <v>19391</v>
      </c>
    </row>
    <row r="390" spans="1:4" ht="15.75" customHeight="1" x14ac:dyDescent="0.2">
      <c r="A390" s="108" t="s">
        <v>14986</v>
      </c>
      <c r="B390" s="109" t="s">
        <v>19392</v>
      </c>
      <c r="C390" s="110" t="s">
        <v>19393</v>
      </c>
      <c r="D390" s="111" t="s">
        <v>19394</v>
      </c>
    </row>
    <row r="391" spans="1:4" ht="15.75" customHeight="1" x14ac:dyDescent="0.2">
      <c r="A391" s="108" t="s">
        <v>17581</v>
      </c>
      <c r="B391" s="109" t="s">
        <v>19395</v>
      </c>
      <c r="C391" s="110" t="s">
        <v>19396</v>
      </c>
      <c r="D391" s="111" t="s">
        <v>19397</v>
      </c>
    </row>
    <row r="392" spans="1:4" ht="15.75" customHeight="1" x14ac:dyDescent="0.2">
      <c r="A392" s="108" t="s">
        <v>14856</v>
      </c>
      <c r="B392" s="109" t="s">
        <v>19398</v>
      </c>
      <c r="C392" s="110" t="s">
        <v>19399</v>
      </c>
      <c r="D392" s="111" t="s">
        <v>19400</v>
      </c>
    </row>
    <row r="393" spans="1:4" ht="15.75" customHeight="1" x14ac:dyDescent="0.2">
      <c r="A393" s="112" t="s">
        <v>16283</v>
      </c>
      <c r="B393" s="109" t="s">
        <v>19401</v>
      </c>
      <c r="C393" s="113" t="s">
        <v>19402</v>
      </c>
      <c r="D393" s="108" t="s">
        <v>18809</v>
      </c>
    </row>
    <row r="394" spans="1:4" ht="15.75" customHeight="1" x14ac:dyDescent="0.2">
      <c r="A394" s="112" t="s">
        <v>16237</v>
      </c>
      <c r="B394" s="109" t="s">
        <v>19403</v>
      </c>
      <c r="C394" s="113" t="s">
        <v>19404</v>
      </c>
      <c r="D394" s="108" t="s">
        <v>18809</v>
      </c>
    </row>
    <row r="395" spans="1:4" ht="15.75" customHeight="1" x14ac:dyDescent="0.2">
      <c r="A395" s="108" t="s">
        <v>9730</v>
      </c>
      <c r="B395" s="109" t="s">
        <v>19405</v>
      </c>
      <c r="C395" s="115" t="s">
        <v>19406</v>
      </c>
      <c r="D395" s="108" t="s">
        <v>19407</v>
      </c>
    </row>
    <row r="396" spans="1:4" ht="15.75" customHeight="1" x14ac:dyDescent="0.2">
      <c r="A396" s="108" t="s">
        <v>15465</v>
      </c>
      <c r="B396" s="109" t="s">
        <v>19408</v>
      </c>
      <c r="C396" s="110" t="s">
        <v>19409</v>
      </c>
      <c r="D396" s="111" t="s">
        <v>19410</v>
      </c>
    </row>
    <row r="397" spans="1:4" ht="15.75" customHeight="1" x14ac:dyDescent="0.2">
      <c r="A397" s="108" t="s">
        <v>17565</v>
      </c>
      <c r="B397" s="109" t="s">
        <v>19411</v>
      </c>
      <c r="C397" s="110"/>
      <c r="D397" s="111" t="s">
        <v>18822</v>
      </c>
    </row>
    <row r="398" spans="1:4" ht="15.75" customHeight="1" x14ac:dyDescent="0.2">
      <c r="A398" s="108" t="s">
        <v>10462</v>
      </c>
      <c r="B398" s="109" t="s">
        <v>19412</v>
      </c>
      <c r="C398" s="110" t="s">
        <v>19413</v>
      </c>
      <c r="D398" s="111" t="s">
        <v>19413</v>
      </c>
    </row>
    <row r="399" spans="1:4" ht="15.75" customHeight="1" x14ac:dyDescent="0.2">
      <c r="A399" s="108" t="s">
        <v>14997</v>
      </c>
      <c r="B399" s="109" t="s">
        <v>19414</v>
      </c>
      <c r="C399" s="110"/>
      <c r="D399" s="111" t="s">
        <v>19415</v>
      </c>
    </row>
    <row r="400" spans="1:4" ht="15.75" customHeight="1" x14ac:dyDescent="0.2">
      <c r="A400" s="108" t="s">
        <v>17584</v>
      </c>
      <c r="B400" s="109" t="s">
        <v>19416</v>
      </c>
      <c r="C400" s="110"/>
      <c r="D400" s="111" t="s">
        <v>18822</v>
      </c>
    </row>
    <row r="401" spans="1:4" ht="15.75" customHeight="1" x14ac:dyDescent="0.2">
      <c r="A401" s="108" t="s">
        <v>16306</v>
      </c>
      <c r="B401" s="109" t="s">
        <v>19417</v>
      </c>
      <c r="C401" s="110" t="s">
        <v>19357</v>
      </c>
      <c r="D401" s="111" t="s">
        <v>19357</v>
      </c>
    </row>
    <row r="402" spans="1:4" ht="15.75" customHeight="1" x14ac:dyDescent="0.2">
      <c r="A402" s="108" t="s">
        <v>15442</v>
      </c>
      <c r="B402" s="109" t="s">
        <v>19418</v>
      </c>
      <c r="C402" s="113" t="s">
        <v>480</v>
      </c>
      <c r="D402" s="111" t="s">
        <v>19196</v>
      </c>
    </row>
    <row r="403" spans="1:4" ht="15.75" customHeight="1" x14ac:dyDescent="0.2">
      <c r="A403" s="108" t="s">
        <v>14977</v>
      </c>
      <c r="B403" s="109" t="s">
        <v>19419</v>
      </c>
      <c r="C403" s="115"/>
      <c r="D403" s="108" t="s">
        <v>19420</v>
      </c>
    </row>
    <row r="404" spans="1:4" ht="15.75" customHeight="1" x14ac:dyDescent="0.2">
      <c r="A404" s="111" t="s">
        <v>716</v>
      </c>
      <c r="B404" s="109" t="s">
        <v>715</v>
      </c>
      <c r="C404" s="110"/>
      <c r="D404" s="108" t="s">
        <v>18855</v>
      </c>
    </row>
    <row r="405" spans="1:4" ht="15.75" customHeight="1" x14ac:dyDescent="0.2">
      <c r="A405" s="111" t="s">
        <v>14858</v>
      </c>
      <c r="B405" s="109" t="s">
        <v>19421</v>
      </c>
      <c r="C405" s="115"/>
      <c r="D405" s="108" t="s">
        <v>19046</v>
      </c>
    </row>
    <row r="406" spans="1:4" ht="15.75" customHeight="1" x14ac:dyDescent="0.15"/>
    <row r="407" spans="1:4" ht="15.75" customHeight="1" x14ac:dyDescent="0.15"/>
    <row r="408" spans="1:4" ht="15.75" customHeight="1" x14ac:dyDescent="0.15"/>
    <row r="409" spans="1:4" ht="15.75" customHeight="1" x14ac:dyDescent="0.15"/>
    <row r="410" spans="1:4" ht="15.75" customHeight="1" x14ac:dyDescent="0.15"/>
    <row r="411" spans="1:4" ht="15.75" customHeight="1" x14ac:dyDescent="0.15"/>
    <row r="412" spans="1:4" ht="15.75" customHeight="1" x14ac:dyDescent="0.15"/>
    <row r="413" spans="1:4" ht="15.75" customHeight="1" x14ac:dyDescent="0.15"/>
    <row r="414" spans="1:4" ht="15.75" customHeight="1" x14ac:dyDescent="0.15"/>
    <row r="415" spans="1:4" ht="15.75" customHeight="1" x14ac:dyDescent="0.15"/>
    <row r="416" spans="1:4"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2.67578125" defaultRowHeight="15" customHeight="1" x14ac:dyDescent="0.15"/>
  <cols>
    <col min="1" max="1" width="36.00390625" customWidth="1"/>
    <col min="2" max="2" width="9.57421875" customWidth="1"/>
    <col min="3" max="3" width="14.96875" customWidth="1"/>
    <col min="4" max="26" width="7.68359375" customWidth="1"/>
  </cols>
  <sheetData>
    <row r="1" spans="1:26" ht="12.75" customHeight="1" x14ac:dyDescent="0.15">
      <c r="A1" s="67" t="s">
        <v>815</v>
      </c>
      <c r="B1" s="68"/>
      <c r="C1" s="69"/>
      <c r="D1" s="67"/>
      <c r="E1" s="67"/>
      <c r="F1" s="67"/>
      <c r="G1" s="67"/>
      <c r="H1" s="67"/>
      <c r="I1" s="67"/>
      <c r="J1" s="67"/>
      <c r="K1" s="67"/>
      <c r="L1" s="67"/>
      <c r="M1" s="67"/>
      <c r="N1" s="67"/>
      <c r="O1" s="67"/>
      <c r="P1" s="67"/>
      <c r="Q1" s="67"/>
      <c r="R1" s="67"/>
      <c r="S1" s="67"/>
      <c r="T1" s="67"/>
      <c r="U1" s="67"/>
      <c r="V1" s="67"/>
      <c r="W1" s="67"/>
      <c r="X1" s="67"/>
      <c r="Y1" s="67"/>
      <c r="Z1" s="67"/>
    </row>
    <row r="2" spans="1:26" ht="12.75" customHeight="1" x14ac:dyDescent="0.15">
      <c r="A2" s="70" t="s">
        <v>81</v>
      </c>
      <c r="B2" s="65">
        <v>62</v>
      </c>
      <c r="C2" s="65">
        <v>1643426.3954999999</v>
      </c>
    </row>
    <row r="3" spans="1:26" ht="12.75" customHeight="1" x14ac:dyDescent="0.15">
      <c r="A3" s="70" t="s">
        <v>212</v>
      </c>
      <c r="B3" s="65">
        <v>6</v>
      </c>
      <c r="C3" s="65">
        <v>231144.58739999999</v>
      </c>
    </row>
    <row r="4" spans="1:26" ht="12.75" customHeight="1" x14ac:dyDescent="0.15">
      <c r="A4" s="70" t="s">
        <v>816</v>
      </c>
      <c r="B4" s="65">
        <v>29</v>
      </c>
      <c r="C4" s="65">
        <v>536687.79319999996</v>
      </c>
    </row>
    <row r="5" spans="1:26" ht="12.75" customHeight="1" x14ac:dyDescent="0.15">
      <c r="A5" s="70" t="s">
        <v>817</v>
      </c>
      <c r="B5" s="65">
        <v>17</v>
      </c>
      <c r="C5" s="65">
        <v>1082334.4426500001</v>
      </c>
    </row>
    <row r="6" spans="1:26" ht="12.75" customHeight="1" x14ac:dyDescent="0.15">
      <c r="A6" s="70" t="s">
        <v>471</v>
      </c>
      <c r="B6" s="65">
        <v>7</v>
      </c>
      <c r="C6" s="65">
        <v>548929.4706</v>
      </c>
    </row>
    <row r="7" spans="1:26" ht="12.75" customHeight="1" x14ac:dyDescent="0.15">
      <c r="A7" s="70" t="s">
        <v>818</v>
      </c>
      <c r="B7" s="65">
        <v>3</v>
      </c>
      <c r="C7" s="65">
        <v>34434.163</v>
      </c>
    </row>
    <row r="8" spans="1:26" ht="12.75" customHeight="1" x14ac:dyDescent="0.15">
      <c r="A8" s="70" t="s">
        <v>819</v>
      </c>
      <c r="B8" s="65">
        <v>1</v>
      </c>
      <c r="C8" s="65">
        <v>40000</v>
      </c>
    </row>
    <row r="9" spans="1:26" ht="12.75" customHeight="1" x14ac:dyDescent="0.15">
      <c r="A9" s="70" t="s">
        <v>711</v>
      </c>
      <c r="B9" s="65">
        <v>5</v>
      </c>
      <c r="C9" s="65">
        <v>81073.493000000002</v>
      </c>
    </row>
    <row r="10" spans="1:26" ht="12.75" customHeight="1" x14ac:dyDescent="0.15">
      <c r="A10" s="70" t="s">
        <v>777</v>
      </c>
      <c r="B10" s="65">
        <v>5</v>
      </c>
      <c r="C10" s="65">
        <v>136086.47200000001</v>
      </c>
    </row>
    <row r="11" spans="1:26" ht="12.75" customHeight="1" x14ac:dyDescent="0.15">
      <c r="A11" s="67" t="s">
        <v>820</v>
      </c>
      <c r="B11" s="68">
        <f t="shared" ref="B11:C11" si="0">SUM(B2:B10)</f>
        <v>135</v>
      </c>
      <c r="C11" s="69">
        <f t="shared" si="0"/>
        <v>4334116.8173500001</v>
      </c>
      <c r="D11" s="67"/>
      <c r="E11" s="67"/>
      <c r="F11" s="67"/>
      <c r="G11" s="67"/>
      <c r="H11" s="67"/>
      <c r="I11" s="67"/>
      <c r="J11" s="67"/>
      <c r="K11" s="67"/>
      <c r="L11" s="67"/>
      <c r="M11" s="67"/>
      <c r="N11" s="67"/>
      <c r="O11" s="67"/>
      <c r="P11" s="67"/>
      <c r="Q11" s="67"/>
      <c r="R11" s="67"/>
      <c r="S11" s="67"/>
      <c r="T11" s="67"/>
      <c r="U11" s="67"/>
      <c r="V11" s="67"/>
      <c r="W11" s="67"/>
      <c r="X11" s="67"/>
      <c r="Y11" s="67"/>
      <c r="Z11" s="67"/>
    </row>
    <row r="12" spans="1:26" ht="12.75" customHeight="1" x14ac:dyDescent="0.15">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row>
    <row r="13" spans="1:26" ht="12.75" customHeight="1" x14ac:dyDescent="0.15">
      <c r="A13" s="67" t="s">
        <v>821</v>
      </c>
      <c r="B13" s="68"/>
      <c r="C13" s="69"/>
      <c r="D13" s="67"/>
      <c r="E13" s="67"/>
      <c r="F13" s="67"/>
      <c r="G13" s="67"/>
      <c r="H13" s="67"/>
      <c r="I13" s="67"/>
      <c r="J13" s="67"/>
      <c r="K13" s="67"/>
      <c r="L13" s="67"/>
      <c r="M13" s="67"/>
      <c r="N13" s="67"/>
      <c r="O13" s="67"/>
      <c r="P13" s="67"/>
      <c r="Q13" s="67"/>
      <c r="R13" s="67"/>
      <c r="S13" s="67"/>
      <c r="T13" s="67"/>
      <c r="U13" s="67"/>
      <c r="V13" s="67"/>
      <c r="W13" s="67"/>
      <c r="X13" s="67"/>
      <c r="Y13" s="67"/>
      <c r="Z13" s="67"/>
    </row>
    <row r="14" spans="1:26" ht="12.75" customHeight="1" x14ac:dyDescent="0.15">
      <c r="A14" s="70" t="s">
        <v>417</v>
      </c>
      <c r="B14" s="65">
        <v>1</v>
      </c>
      <c r="C14" s="66">
        <v>80151.281000000003</v>
      </c>
    </row>
    <row r="15" spans="1:26" ht="12.75" customHeight="1" x14ac:dyDescent="0.15">
      <c r="A15" s="70" t="s">
        <v>822</v>
      </c>
      <c r="B15" s="65">
        <v>79</v>
      </c>
      <c r="C15" s="66">
        <v>2295750.5547500011</v>
      </c>
    </row>
    <row r="16" spans="1:26" ht="12.75" customHeight="1" x14ac:dyDescent="0.15">
      <c r="A16" s="70" t="s">
        <v>823</v>
      </c>
      <c r="B16" s="65">
        <v>52</v>
      </c>
      <c r="C16" s="66">
        <v>1869991.1856</v>
      </c>
    </row>
    <row r="17" spans="1:26" ht="12.75" customHeight="1" x14ac:dyDescent="0.15">
      <c r="A17" s="70" t="s">
        <v>824</v>
      </c>
      <c r="B17" s="65">
        <v>1</v>
      </c>
      <c r="C17" s="66">
        <v>36371.959000000003</v>
      </c>
    </row>
    <row r="18" spans="1:26" ht="12.75" customHeight="1" x14ac:dyDescent="0.15">
      <c r="A18" s="70" t="s">
        <v>735</v>
      </c>
      <c r="B18" s="65">
        <v>3</v>
      </c>
      <c r="C18" s="66">
        <v>53532.514999999999</v>
      </c>
    </row>
    <row r="19" spans="1:26" ht="12.75" customHeight="1" x14ac:dyDescent="0.15">
      <c r="A19" s="67" t="s">
        <v>820</v>
      </c>
      <c r="B19" s="68">
        <f t="shared" ref="B19:C19" si="1">SUM(B14:B18)</f>
        <v>136</v>
      </c>
      <c r="C19" s="69">
        <f t="shared" si="1"/>
        <v>4335797.4953500004</v>
      </c>
      <c r="D19" s="67"/>
      <c r="E19" s="67"/>
      <c r="F19" s="67"/>
      <c r="G19" s="67"/>
      <c r="H19" s="67"/>
      <c r="I19" s="67"/>
      <c r="J19" s="67"/>
      <c r="K19" s="67"/>
      <c r="L19" s="67"/>
      <c r="M19" s="67"/>
      <c r="N19" s="67"/>
      <c r="O19" s="67"/>
      <c r="P19" s="67"/>
      <c r="Q19" s="67"/>
      <c r="R19" s="67"/>
      <c r="S19" s="67"/>
      <c r="T19" s="67"/>
      <c r="U19" s="67"/>
      <c r="V19" s="67"/>
      <c r="W19" s="67"/>
      <c r="X19" s="67"/>
      <c r="Y19" s="67"/>
      <c r="Z19" s="67"/>
    </row>
    <row r="20" spans="1:26" ht="12.75" customHeight="1" x14ac:dyDescent="0.15"/>
    <row r="21" spans="1:26" ht="12.75" customHeight="1" x14ac:dyDescent="0.15"/>
    <row r="22" spans="1:26" ht="12.75" customHeight="1" x14ac:dyDescent="0.15"/>
    <row r="23" spans="1:26" ht="12.75" customHeight="1" x14ac:dyDescent="0.15"/>
    <row r="24" spans="1:26" ht="12.75" customHeight="1" x14ac:dyDescent="0.15"/>
    <row r="25" spans="1:26" ht="12.75" customHeight="1" x14ac:dyDescent="0.15"/>
    <row r="26" spans="1:26" ht="12.75" customHeight="1" x14ac:dyDescent="0.15"/>
    <row r="27" spans="1:26" ht="12.75" customHeight="1" x14ac:dyDescent="0.15"/>
    <row r="28" spans="1:26" ht="12.75" customHeight="1" x14ac:dyDescent="0.15"/>
    <row r="29" spans="1:26" ht="12.75" customHeight="1" x14ac:dyDescent="0.15"/>
    <row r="30" spans="1:26" ht="12.75" customHeight="1" x14ac:dyDescent="0.15"/>
    <row r="31" spans="1:26" ht="12.75" customHeight="1" x14ac:dyDescent="0.15"/>
    <row r="32" spans="1:26" ht="12.75" customHeight="1" x14ac:dyDescent="0.15"/>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M1000"/>
  <sheetViews>
    <sheetView workbookViewId="0"/>
  </sheetViews>
  <sheetFormatPr defaultColWidth="12.67578125" defaultRowHeight="15" customHeight="1" x14ac:dyDescent="0.15"/>
  <cols>
    <col min="1" max="1" width="44.09375" customWidth="1"/>
    <col min="2" max="3" width="14.42578125" customWidth="1"/>
    <col min="4" max="5" width="11.0546875" customWidth="1"/>
    <col min="6" max="6" width="30.609375" customWidth="1"/>
    <col min="7" max="7" width="17.6640625" customWidth="1"/>
    <col min="8" max="8" width="11.0546875" customWidth="1"/>
    <col min="9" max="9" width="30.0703125" customWidth="1"/>
    <col min="10" max="10" width="17.2578125" customWidth="1"/>
    <col min="11" max="11" width="11.0546875" customWidth="1"/>
    <col min="12" max="12" width="55.2890625" customWidth="1"/>
    <col min="13" max="13" width="19.01171875" customWidth="1"/>
    <col min="14" max="26" width="11.0546875" customWidth="1"/>
  </cols>
  <sheetData>
    <row r="1" spans="1:13" ht="15.75" customHeight="1" x14ac:dyDescent="0.2">
      <c r="A1" s="72" t="s">
        <v>44</v>
      </c>
      <c r="B1" s="72" t="s">
        <v>825</v>
      </c>
      <c r="C1" s="72" t="s">
        <v>826</v>
      </c>
      <c r="F1" s="73" t="s">
        <v>827</v>
      </c>
      <c r="G1" s="74" t="s">
        <v>828</v>
      </c>
      <c r="I1" s="73" t="s">
        <v>829</v>
      </c>
      <c r="J1" s="74" t="s">
        <v>830</v>
      </c>
      <c r="L1" s="73" t="s">
        <v>831</v>
      </c>
      <c r="M1" s="74"/>
    </row>
    <row r="2" spans="1:13" ht="15.75" customHeight="1" x14ac:dyDescent="0.15">
      <c r="A2" s="158" t="s">
        <v>832</v>
      </c>
      <c r="B2" s="159"/>
      <c r="C2" s="154"/>
      <c r="F2" s="75" t="s">
        <v>833</v>
      </c>
      <c r="G2" s="75" t="s">
        <v>834</v>
      </c>
      <c r="I2" s="73" t="s">
        <v>835</v>
      </c>
      <c r="J2" s="75" t="s">
        <v>834</v>
      </c>
      <c r="L2" s="73" t="s">
        <v>836</v>
      </c>
      <c r="M2" s="75" t="s">
        <v>837</v>
      </c>
    </row>
    <row r="3" spans="1:13" ht="45.75" customHeight="1" x14ac:dyDescent="0.15">
      <c r="A3" s="75" t="s">
        <v>838</v>
      </c>
      <c r="B3" s="160" t="s">
        <v>839</v>
      </c>
      <c r="C3" s="160">
        <v>50</v>
      </c>
      <c r="F3" s="75" t="s">
        <v>840</v>
      </c>
      <c r="G3" s="75" t="s">
        <v>841</v>
      </c>
      <c r="I3" s="73" t="s">
        <v>842</v>
      </c>
      <c r="J3" s="75" t="s">
        <v>843</v>
      </c>
      <c r="L3" s="73" t="s">
        <v>844</v>
      </c>
      <c r="M3" s="76" t="s">
        <v>845</v>
      </c>
    </row>
    <row r="4" spans="1:13" ht="62.25" customHeight="1" x14ac:dyDescent="0.15">
      <c r="A4" s="75" t="s">
        <v>846</v>
      </c>
      <c r="B4" s="161"/>
      <c r="C4" s="161"/>
      <c r="F4" s="75" t="s">
        <v>847</v>
      </c>
      <c r="G4" s="75" t="s">
        <v>848</v>
      </c>
      <c r="I4" s="73" t="s">
        <v>849</v>
      </c>
      <c r="J4" s="75" t="s">
        <v>850</v>
      </c>
      <c r="L4" s="73" t="s">
        <v>851</v>
      </c>
      <c r="M4" s="75" t="s">
        <v>852</v>
      </c>
    </row>
    <row r="5" spans="1:13" ht="15.75" customHeight="1" x14ac:dyDescent="0.15">
      <c r="A5" s="75" t="s">
        <v>853</v>
      </c>
      <c r="B5" s="161"/>
      <c r="C5" s="161"/>
      <c r="F5" s="75" t="s">
        <v>854</v>
      </c>
      <c r="G5" s="75" t="s">
        <v>855</v>
      </c>
    </row>
    <row r="6" spans="1:13" ht="15.75" customHeight="1" x14ac:dyDescent="0.15">
      <c r="A6" s="75" t="s">
        <v>856</v>
      </c>
      <c r="B6" s="162"/>
      <c r="C6" s="162"/>
      <c r="F6" s="75" t="s">
        <v>857</v>
      </c>
      <c r="G6" s="75" t="s">
        <v>858</v>
      </c>
    </row>
    <row r="7" spans="1:13" ht="15.75" customHeight="1" x14ac:dyDescent="0.15">
      <c r="A7" s="158" t="s">
        <v>859</v>
      </c>
      <c r="B7" s="159"/>
      <c r="C7" s="154"/>
      <c r="F7" s="75" t="s">
        <v>860</v>
      </c>
      <c r="G7" s="75" t="s">
        <v>843</v>
      </c>
    </row>
    <row r="8" spans="1:13" ht="15.75" customHeight="1" x14ac:dyDescent="0.15">
      <c r="A8" s="75" t="s">
        <v>861</v>
      </c>
      <c r="B8" s="160" t="s">
        <v>862</v>
      </c>
      <c r="C8" s="160">
        <v>40</v>
      </c>
      <c r="F8" s="75" t="s">
        <v>863</v>
      </c>
      <c r="G8" s="75" t="s">
        <v>864</v>
      </c>
    </row>
    <row r="9" spans="1:13" ht="15.75" customHeight="1" x14ac:dyDescent="0.15">
      <c r="A9" s="75" t="s">
        <v>865</v>
      </c>
      <c r="B9" s="161"/>
      <c r="C9" s="161"/>
    </row>
    <row r="10" spans="1:13" ht="15.75" customHeight="1" x14ac:dyDescent="0.15">
      <c r="A10" s="158" t="s">
        <v>866</v>
      </c>
      <c r="B10" s="159"/>
      <c r="C10" s="154"/>
    </row>
    <row r="11" spans="1:13" ht="15.75" customHeight="1" x14ac:dyDescent="0.15">
      <c r="A11" s="75" t="s">
        <v>867</v>
      </c>
      <c r="B11" s="163" t="s">
        <v>868</v>
      </c>
      <c r="C11" s="163">
        <v>30</v>
      </c>
    </row>
    <row r="12" spans="1:13" ht="15.75" customHeight="1" x14ac:dyDescent="0.15">
      <c r="A12" s="75" t="s">
        <v>869</v>
      </c>
      <c r="B12" s="161"/>
      <c r="C12" s="161"/>
    </row>
    <row r="13" spans="1:13" ht="15.75" customHeight="1" x14ac:dyDescent="0.15">
      <c r="A13" s="75" t="s">
        <v>870</v>
      </c>
      <c r="B13" s="161"/>
      <c r="C13" s="161"/>
    </row>
    <row r="14" spans="1:13" ht="15.75" customHeight="1" x14ac:dyDescent="0.15">
      <c r="A14" s="158" t="s">
        <v>871</v>
      </c>
      <c r="B14" s="159"/>
      <c r="C14" s="154"/>
    </row>
    <row r="15" spans="1:13" ht="15.75" customHeight="1" x14ac:dyDescent="0.15">
      <c r="A15" s="75" t="s">
        <v>872</v>
      </c>
      <c r="B15" s="160" t="s">
        <v>873</v>
      </c>
      <c r="C15" s="160">
        <v>20</v>
      </c>
    </row>
    <row r="16" spans="1:13" ht="15.75" customHeight="1" x14ac:dyDescent="0.15">
      <c r="A16" s="75" t="s">
        <v>874</v>
      </c>
      <c r="B16" s="161"/>
      <c r="C16" s="161"/>
    </row>
    <row r="17" spans="1:3" ht="15.75" customHeight="1" x14ac:dyDescent="0.15">
      <c r="A17" s="75" t="s">
        <v>875</v>
      </c>
      <c r="B17" s="161"/>
      <c r="C17" s="161"/>
    </row>
    <row r="18" spans="1:3" ht="15.75" customHeight="1" x14ac:dyDescent="0.15">
      <c r="A18" s="77" t="s">
        <v>876</v>
      </c>
      <c r="B18" s="161"/>
      <c r="C18" s="161"/>
    </row>
    <row r="19" spans="1:3" ht="15.75" customHeight="1" x14ac:dyDescent="0.15">
      <c r="A19" s="78" t="s">
        <v>877</v>
      </c>
      <c r="B19" s="162"/>
      <c r="C19" s="162"/>
    </row>
    <row r="20" spans="1:3" ht="15.75" customHeight="1" x14ac:dyDescent="0.15">
      <c r="A20" s="158" t="s">
        <v>878</v>
      </c>
      <c r="B20" s="159"/>
      <c r="C20" s="154"/>
    </row>
    <row r="21" spans="1:3" ht="15.75" customHeight="1" x14ac:dyDescent="0.15">
      <c r="A21" s="77" t="s">
        <v>879</v>
      </c>
      <c r="B21" s="160" t="s">
        <v>880</v>
      </c>
      <c r="C21" s="160">
        <v>10</v>
      </c>
    </row>
    <row r="22" spans="1:3" ht="15.75" customHeight="1" x14ac:dyDescent="0.15">
      <c r="A22" s="78" t="s">
        <v>881</v>
      </c>
      <c r="B22" s="161"/>
      <c r="C22" s="161"/>
    </row>
    <row r="23" spans="1:3" ht="15.75" customHeight="1" x14ac:dyDescent="0.15">
      <c r="A23" s="75" t="s">
        <v>882</v>
      </c>
      <c r="B23" s="162"/>
      <c r="C23" s="162"/>
    </row>
    <row r="24" spans="1:3" ht="15.75" customHeight="1" x14ac:dyDescent="0.15">
      <c r="A24" s="158" t="s">
        <v>883</v>
      </c>
      <c r="B24" s="159"/>
      <c r="C24" s="154"/>
    </row>
    <row r="25" spans="1:3" ht="15.75" customHeight="1" x14ac:dyDescent="0.15">
      <c r="A25" s="75" t="s">
        <v>884</v>
      </c>
      <c r="B25" s="160" t="s">
        <v>885</v>
      </c>
      <c r="C25" s="160">
        <v>5</v>
      </c>
    </row>
    <row r="26" spans="1:3" ht="15.75" customHeight="1" x14ac:dyDescent="0.15">
      <c r="A26" s="75" t="s">
        <v>886</v>
      </c>
      <c r="B26" s="161"/>
      <c r="C26" s="161"/>
    </row>
    <row r="27" spans="1:3" ht="15.75" customHeight="1" x14ac:dyDescent="0.15">
      <c r="A27" s="75" t="s">
        <v>887</v>
      </c>
      <c r="B27" s="162"/>
      <c r="C27" s="162"/>
    </row>
    <row r="28" spans="1:3" ht="15.75" customHeight="1" x14ac:dyDescent="0.15"/>
    <row r="29" spans="1:3" ht="15.75" customHeight="1" x14ac:dyDescent="0.15"/>
    <row r="30" spans="1:3" ht="15.75" customHeight="1" x14ac:dyDescent="0.15"/>
    <row r="31" spans="1:3" ht="15.75" customHeight="1" x14ac:dyDescent="0.15"/>
    <row r="32" spans="1:3"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8">
    <mergeCell ref="A10:C10"/>
    <mergeCell ref="C21:C23"/>
    <mergeCell ref="A24:C24"/>
    <mergeCell ref="B25:B27"/>
    <mergeCell ref="C25:C27"/>
    <mergeCell ref="B11:B13"/>
    <mergeCell ref="C11:C13"/>
    <mergeCell ref="A14:C14"/>
    <mergeCell ref="B15:B19"/>
    <mergeCell ref="C15:C19"/>
    <mergeCell ref="A20:C20"/>
    <mergeCell ref="B21:B23"/>
    <mergeCell ref="A2:C2"/>
    <mergeCell ref="B3:B6"/>
    <mergeCell ref="C3:C6"/>
    <mergeCell ref="A7:C7"/>
    <mergeCell ref="B8:B9"/>
    <mergeCell ref="C8:C9"/>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T1935"/>
  <sheetViews>
    <sheetView workbookViewId="0">
      <pane xSplit="4" ySplit="5" topLeftCell="E6" activePane="bottomRight" state="frozen"/>
      <selection pane="bottomLeft" activeCell="A6" sqref="A6"/>
      <selection pane="topRight" activeCell="E1" sqref="E1"/>
      <selection pane="bottomRight" activeCell="E6" sqref="E6"/>
    </sheetView>
  </sheetViews>
  <sheetFormatPr defaultColWidth="12.67578125" defaultRowHeight="15" customHeight="1" x14ac:dyDescent="0.15"/>
  <cols>
    <col min="1" max="1" width="2.01953125" customWidth="1"/>
    <col min="2" max="2" width="3.1015625" customWidth="1"/>
    <col min="3" max="4" width="55.69140625" customWidth="1"/>
    <col min="5" max="7" width="12.67578125" customWidth="1"/>
    <col min="8" max="9" width="11.8671875" customWidth="1"/>
    <col min="10" max="10" width="11.0546875" customWidth="1"/>
    <col min="11" max="16" width="12.67578125" customWidth="1"/>
    <col min="17" max="28" width="10.24609375" customWidth="1"/>
    <col min="29" max="31" width="11.32421875" customWidth="1"/>
    <col min="32" max="34" width="11.19140625" customWidth="1"/>
    <col min="35" max="37" width="12.67578125" customWidth="1"/>
    <col min="38" max="40" width="14.42578125" customWidth="1"/>
    <col min="41" max="46" width="7.953125" customWidth="1"/>
  </cols>
  <sheetData>
    <row r="1" spans="1:46" ht="12.75" customHeight="1" x14ac:dyDescent="0.15">
      <c r="A1" s="79"/>
      <c r="B1" s="79"/>
      <c r="C1" s="79"/>
      <c r="D1" s="79"/>
      <c r="E1" s="80"/>
      <c r="F1" s="79"/>
      <c r="G1" s="79"/>
      <c r="H1" s="79"/>
      <c r="I1" s="79"/>
      <c r="J1" s="79"/>
      <c r="K1" s="79"/>
      <c r="L1" s="79"/>
      <c r="M1" s="81" t="s">
        <v>888</v>
      </c>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spans="1:46" ht="12.75" customHeight="1" x14ac:dyDescent="0.15">
      <c r="A2" s="164" t="s">
        <v>889</v>
      </c>
      <c r="B2" s="128"/>
      <c r="C2" s="128"/>
      <c r="D2" s="128"/>
      <c r="E2" s="128"/>
      <c r="F2" s="128"/>
      <c r="G2" s="128"/>
      <c r="H2" s="128"/>
      <c r="I2" s="128"/>
      <c r="J2" s="128"/>
      <c r="K2" s="128"/>
      <c r="L2" s="128"/>
      <c r="M2" s="128"/>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spans="1:46" ht="6" customHeight="1" x14ac:dyDescent="0.15">
      <c r="A3" s="79"/>
      <c r="B3" s="79"/>
      <c r="C3" s="79"/>
      <c r="D3" s="79"/>
      <c r="E3" s="80"/>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row>
    <row r="4" spans="1:46" ht="6.75" customHeight="1" x14ac:dyDescent="0.15">
      <c r="A4" s="79"/>
      <c r="B4" s="79"/>
      <c r="C4" s="79"/>
      <c r="D4" s="79"/>
      <c r="E4" s="80"/>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row>
    <row r="5" spans="1:46" ht="64.5" customHeight="1" x14ac:dyDescent="0.15">
      <c r="A5" s="82"/>
      <c r="B5" s="82"/>
      <c r="C5" s="82"/>
      <c r="D5" s="82"/>
      <c r="E5" s="83" t="s">
        <v>890</v>
      </c>
      <c r="F5" s="82" t="s">
        <v>891</v>
      </c>
      <c r="G5" s="82" t="s">
        <v>892</v>
      </c>
      <c r="H5" s="82" t="s">
        <v>893</v>
      </c>
      <c r="I5" s="82" t="s">
        <v>894</v>
      </c>
      <c r="J5" s="82" t="s">
        <v>895</v>
      </c>
      <c r="K5" s="82" t="s">
        <v>896</v>
      </c>
      <c r="L5" s="82" t="s">
        <v>897</v>
      </c>
      <c r="M5" s="82" t="s">
        <v>898</v>
      </c>
      <c r="N5" s="82" t="s">
        <v>899</v>
      </c>
      <c r="O5" s="82" t="s">
        <v>900</v>
      </c>
      <c r="P5" s="82" t="s">
        <v>901</v>
      </c>
      <c r="Q5" s="82" t="s">
        <v>902</v>
      </c>
      <c r="R5" s="82" t="s">
        <v>903</v>
      </c>
      <c r="S5" s="82" t="s">
        <v>904</v>
      </c>
      <c r="T5" s="82" t="s">
        <v>905</v>
      </c>
      <c r="U5" s="82" t="s">
        <v>906</v>
      </c>
      <c r="V5" s="82" t="s">
        <v>907</v>
      </c>
      <c r="W5" s="82" t="s">
        <v>908</v>
      </c>
      <c r="X5" s="82" t="s">
        <v>909</v>
      </c>
      <c r="Y5" s="82" t="s">
        <v>910</v>
      </c>
      <c r="Z5" s="82" t="s">
        <v>911</v>
      </c>
      <c r="AA5" s="82" t="s">
        <v>912</v>
      </c>
      <c r="AB5" s="82" t="s">
        <v>913</v>
      </c>
      <c r="AC5" s="82" t="s">
        <v>914</v>
      </c>
      <c r="AD5" s="82" t="s">
        <v>915</v>
      </c>
      <c r="AE5" s="82" t="s">
        <v>916</v>
      </c>
      <c r="AF5" s="82" t="s">
        <v>917</v>
      </c>
      <c r="AG5" s="82" t="s">
        <v>918</v>
      </c>
      <c r="AH5" s="82" t="s">
        <v>919</v>
      </c>
      <c r="AI5" s="82" t="s">
        <v>920</v>
      </c>
      <c r="AJ5" s="82" t="s">
        <v>921</v>
      </c>
      <c r="AK5" s="82" t="s">
        <v>922</v>
      </c>
      <c r="AL5" s="82" t="s">
        <v>923</v>
      </c>
      <c r="AM5" s="82" t="s">
        <v>924</v>
      </c>
      <c r="AN5" s="82" t="s">
        <v>925</v>
      </c>
      <c r="AO5" s="82"/>
      <c r="AP5" s="82"/>
      <c r="AQ5" s="82"/>
      <c r="AR5" s="82"/>
      <c r="AS5" s="82"/>
      <c r="AT5" s="82"/>
    </row>
    <row r="6" spans="1:46" ht="12.75" customHeight="1" x14ac:dyDescent="0.15">
      <c r="A6" s="79" t="s">
        <v>926</v>
      </c>
      <c r="B6" s="79"/>
      <c r="C6" s="79"/>
      <c r="D6" s="79"/>
      <c r="E6" s="84">
        <v>0</v>
      </c>
      <c r="F6" s="85">
        <v>194.11617000000001</v>
      </c>
      <c r="G6" s="85">
        <v>303.98032999999998</v>
      </c>
      <c r="H6" s="85">
        <v>0</v>
      </c>
      <c r="I6" s="85">
        <v>0</v>
      </c>
      <c r="J6" s="85">
        <v>0</v>
      </c>
      <c r="K6" s="85">
        <v>0</v>
      </c>
      <c r="L6" s="85">
        <v>0</v>
      </c>
      <c r="M6" s="85">
        <v>0</v>
      </c>
      <c r="N6" s="85">
        <v>0</v>
      </c>
      <c r="O6" s="85">
        <v>0</v>
      </c>
      <c r="P6" s="85">
        <v>0</v>
      </c>
      <c r="Q6" s="85">
        <v>0</v>
      </c>
      <c r="R6" s="85">
        <v>194.11617000000001</v>
      </c>
      <c r="S6" s="85">
        <v>303.98032999999998</v>
      </c>
      <c r="T6" s="85">
        <v>0</v>
      </c>
      <c r="U6" s="85">
        <v>13.616919999999999</v>
      </c>
      <c r="V6" s="85">
        <v>11.0121</v>
      </c>
      <c r="W6" s="85">
        <v>0</v>
      </c>
      <c r="X6" s="85">
        <v>92.133800000000008</v>
      </c>
      <c r="Y6" s="85">
        <v>256.91606999999999</v>
      </c>
      <c r="Z6" s="85">
        <v>0</v>
      </c>
      <c r="AA6" s="85">
        <v>0</v>
      </c>
      <c r="AB6" s="85">
        <v>0</v>
      </c>
      <c r="AC6" s="85">
        <v>0</v>
      </c>
      <c r="AD6" s="85">
        <v>0</v>
      </c>
      <c r="AE6" s="85">
        <v>0</v>
      </c>
      <c r="AF6" s="85">
        <v>0</v>
      </c>
      <c r="AG6" s="85">
        <v>68.788349999999994</v>
      </c>
      <c r="AH6" s="85">
        <v>23.97222</v>
      </c>
      <c r="AI6" s="85">
        <v>0</v>
      </c>
      <c r="AJ6" s="85">
        <v>0</v>
      </c>
      <c r="AK6" s="85">
        <v>0</v>
      </c>
      <c r="AL6" s="85">
        <v>0</v>
      </c>
      <c r="AM6" s="85">
        <v>0</v>
      </c>
      <c r="AN6" s="85">
        <v>0</v>
      </c>
      <c r="AO6" s="85"/>
      <c r="AP6" s="85"/>
      <c r="AQ6" s="85"/>
      <c r="AR6" s="85"/>
      <c r="AS6" s="85"/>
      <c r="AT6" s="85"/>
    </row>
    <row r="7" spans="1:46" ht="12.75" customHeight="1" x14ac:dyDescent="0.15">
      <c r="A7" s="79"/>
      <c r="B7" s="79" t="s">
        <v>927</v>
      </c>
      <c r="C7" s="79"/>
      <c r="D7" s="79"/>
      <c r="E7" s="84">
        <v>0</v>
      </c>
      <c r="F7" s="85">
        <v>158.63920999999999</v>
      </c>
      <c r="G7" s="85">
        <v>244.24267</v>
      </c>
      <c r="H7" s="85">
        <v>0</v>
      </c>
      <c r="I7" s="85">
        <v>0</v>
      </c>
      <c r="J7" s="85">
        <v>0</v>
      </c>
      <c r="K7" s="85">
        <v>0</v>
      </c>
      <c r="L7" s="85">
        <v>0</v>
      </c>
      <c r="M7" s="85">
        <v>0</v>
      </c>
      <c r="N7" s="85">
        <v>0</v>
      </c>
      <c r="O7" s="85">
        <v>0</v>
      </c>
      <c r="P7" s="85">
        <v>0</v>
      </c>
      <c r="Q7" s="85">
        <v>0</v>
      </c>
      <c r="R7" s="85">
        <v>158.63920999999999</v>
      </c>
      <c r="S7" s="85">
        <v>244.24267</v>
      </c>
      <c r="T7" s="85">
        <v>0</v>
      </c>
      <c r="U7" s="85">
        <v>6.9355699999999993</v>
      </c>
      <c r="V7" s="85">
        <v>9.7465899999999994</v>
      </c>
      <c r="W7" s="85">
        <v>0</v>
      </c>
      <c r="X7" s="85">
        <v>92.133800000000008</v>
      </c>
      <c r="Y7" s="85">
        <v>211.01208</v>
      </c>
      <c r="Z7" s="85">
        <v>0</v>
      </c>
      <c r="AA7" s="85">
        <v>0</v>
      </c>
      <c r="AB7" s="85">
        <v>0</v>
      </c>
      <c r="AC7" s="85">
        <v>0</v>
      </c>
      <c r="AD7" s="85">
        <v>0</v>
      </c>
      <c r="AE7" s="85">
        <v>0</v>
      </c>
      <c r="AF7" s="85">
        <v>0</v>
      </c>
      <c r="AG7" s="85">
        <v>39.992739999999998</v>
      </c>
      <c r="AH7" s="85">
        <v>11.404059999999999</v>
      </c>
      <c r="AI7" s="85">
        <v>0</v>
      </c>
      <c r="AJ7" s="85">
        <v>0</v>
      </c>
      <c r="AK7" s="85">
        <v>0</v>
      </c>
      <c r="AL7" s="85">
        <v>0</v>
      </c>
      <c r="AM7" s="85">
        <v>0</v>
      </c>
      <c r="AN7" s="85">
        <v>0</v>
      </c>
      <c r="AO7" s="85"/>
      <c r="AP7" s="85"/>
      <c r="AQ7" s="85"/>
      <c r="AR7" s="85"/>
      <c r="AS7" s="85"/>
      <c r="AT7" s="85"/>
    </row>
    <row r="8" spans="1:46" ht="12.75" customHeight="1" x14ac:dyDescent="0.15">
      <c r="A8" s="79"/>
      <c r="B8" s="79"/>
      <c r="C8" s="79" t="str">
        <f t="shared" ref="C8:C1735" si="0">LEFT(D8,10)</f>
        <v>0120110000</v>
      </c>
      <c r="D8" s="79" t="s">
        <v>928</v>
      </c>
      <c r="E8" s="84">
        <v>0</v>
      </c>
      <c r="F8" s="85">
        <v>12.81696</v>
      </c>
      <c r="G8" s="85">
        <v>20.01061</v>
      </c>
      <c r="H8" s="85">
        <v>0</v>
      </c>
      <c r="I8" s="85">
        <v>0</v>
      </c>
      <c r="J8" s="85">
        <v>0</v>
      </c>
      <c r="K8" s="85">
        <v>0</v>
      </c>
      <c r="L8" s="85">
        <v>0</v>
      </c>
      <c r="M8" s="85">
        <v>0</v>
      </c>
      <c r="N8" s="85">
        <v>0</v>
      </c>
      <c r="O8" s="85">
        <v>0</v>
      </c>
      <c r="P8" s="85">
        <v>0</v>
      </c>
      <c r="Q8" s="85">
        <v>0</v>
      </c>
      <c r="R8" s="85">
        <v>12.81696</v>
      </c>
      <c r="S8" s="85">
        <v>20.01061</v>
      </c>
      <c r="T8" s="85">
        <v>0</v>
      </c>
      <c r="U8" s="85">
        <v>0</v>
      </c>
      <c r="V8" s="85">
        <v>0</v>
      </c>
      <c r="W8" s="85">
        <v>0</v>
      </c>
      <c r="X8" s="85">
        <v>0</v>
      </c>
      <c r="Y8" s="85">
        <v>10.915459999999999</v>
      </c>
      <c r="Z8" s="85">
        <v>0</v>
      </c>
      <c r="AA8" s="85">
        <v>0</v>
      </c>
      <c r="AB8" s="85">
        <v>0</v>
      </c>
      <c r="AC8" s="85">
        <v>0</v>
      </c>
      <c r="AD8" s="85">
        <v>0</v>
      </c>
      <c r="AE8" s="85">
        <v>0</v>
      </c>
      <c r="AF8" s="85">
        <v>0</v>
      </c>
      <c r="AG8" s="85">
        <v>0</v>
      </c>
      <c r="AH8" s="85">
        <v>0</v>
      </c>
      <c r="AI8" s="85">
        <v>0</v>
      </c>
      <c r="AJ8" s="85">
        <v>0</v>
      </c>
      <c r="AK8" s="85">
        <v>0</v>
      </c>
      <c r="AL8" s="85">
        <v>0</v>
      </c>
      <c r="AM8" s="85">
        <v>0</v>
      </c>
      <c r="AN8" s="85">
        <v>0</v>
      </c>
      <c r="AO8" s="85"/>
      <c r="AP8" s="85"/>
      <c r="AQ8" s="85"/>
      <c r="AR8" s="85"/>
      <c r="AS8" s="85"/>
      <c r="AT8" s="85"/>
    </row>
    <row r="9" spans="1:46" ht="12.75" customHeight="1" x14ac:dyDescent="0.15">
      <c r="A9" s="79"/>
      <c r="B9" s="79"/>
      <c r="C9" s="79" t="str">
        <f t="shared" si="0"/>
        <v>0120210000</v>
      </c>
      <c r="D9" s="79" t="s">
        <v>929</v>
      </c>
      <c r="E9" s="84">
        <v>0</v>
      </c>
      <c r="F9" s="85">
        <v>38.652740000000001</v>
      </c>
      <c r="G9" s="85">
        <v>0</v>
      </c>
      <c r="H9" s="85">
        <v>0</v>
      </c>
      <c r="I9" s="85">
        <v>0</v>
      </c>
      <c r="J9" s="85">
        <v>0</v>
      </c>
      <c r="K9" s="85">
        <v>0</v>
      </c>
      <c r="L9" s="85">
        <v>0</v>
      </c>
      <c r="M9" s="85">
        <v>0</v>
      </c>
      <c r="N9" s="85">
        <v>0</v>
      </c>
      <c r="O9" s="85">
        <v>0</v>
      </c>
      <c r="P9" s="85">
        <v>0</v>
      </c>
      <c r="Q9" s="85">
        <v>0</v>
      </c>
      <c r="R9" s="85">
        <v>38.652740000000001</v>
      </c>
      <c r="S9" s="85">
        <v>0</v>
      </c>
      <c r="T9" s="85">
        <v>0</v>
      </c>
      <c r="U9" s="85">
        <v>0</v>
      </c>
      <c r="V9" s="85">
        <v>0</v>
      </c>
      <c r="W9" s="85">
        <v>0</v>
      </c>
      <c r="X9" s="85">
        <v>0</v>
      </c>
      <c r="Y9" s="85">
        <v>0</v>
      </c>
      <c r="Z9" s="85">
        <v>0</v>
      </c>
      <c r="AA9" s="85">
        <v>0</v>
      </c>
      <c r="AB9" s="85">
        <v>0</v>
      </c>
      <c r="AC9" s="85">
        <v>0</v>
      </c>
      <c r="AD9" s="85">
        <v>0</v>
      </c>
      <c r="AE9" s="85">
        <v>0</v>
      </c>
      <c r="AF9" s="85">
        <v>0</v>
      </c>
      <c r="AG9" s="85">
        <v>38.652740000000001</v>
      </c>
      <c r="AH9" s="85">
        <v>0</v>
      </c>
      <c r="AI9" s="85">
        <v>0</v>
      </c>
      <c r="AJ9" s="85">
        <v>0</v>
      </c>
      <c r="AK9" s="85">
        <v>0</v>
      </c>
      <c r="AL9" s="85">
        <v>0</v>
      </c>
      <c r="AM9" s="85">
        <v>0</v>
      </c>
      <c r="AN9" s="85">
        <v>0</v>
      </c>
      <c r="AO9" s="85"/>
      <c r="AP9" s="85"/>
      <c r="AQ9" s="85"/>
      <c r="AR9" s="85"/>
      <c r="AS9" s="85"/>
      <c r="AT9" s="85"/>
    </row>
    <row r="10" spans="1:46" ht="12.75" customHeight="1" x14ac:dyDescent="0.15">
      <c r="A10" s="79"/>
      <c r="B10" s="79"/>
      <c r="C10" s="79" t="str">
        <f t="shared" si="0"/>
        <v>0120410000</v>
      </c>
      <c r="D10" s="79" t="s">
        <v>930</v>
      </c>
      <c r="E10" s="84">
        <v>0</v>
      </c>
      <c r="F10" s="85">
        <v>0</v>
      </c>
      <c r="G10" s="85">
        <v>11.404059999999999</v>
      </c>
      <c r="H10" s="85">
        <v>0</v>
      </c>
      <c r="I10" s="85">
        <v>0</v>
      </c>
      <c r="J10" s="85">
        <v>0</v>
      </c>
      <c r="K10" s="85">
        <v>0</v>
      </c>
      <c r="L10" s="85">
        <v>0</v>
      </c>
      <c r="M10" s="85">
        <v>0</v>
      </c>
      <c r="N10" s="85">
        <v>0</v>
      </c>
      <c r="O10" s="85">
        <v>0</v>
      </c>
      <c r="P10" s="85">
        <v>0</v>
      </c>
      <c r="Q10" s="85">
        <v>0</v>
      </c>
      <c r="R10" s="85">
        <v>0</v>
      </c>
      <c r="S10" s="85">
        <v>11.404059999999999</v>
      </c>
      <c r="T10" s="85">
        <v>0</v>
      </c>
      <c r="U10" s="85">
        <v>0</v>
      </c>
      <c r="V10" s="85">
        <v>0</v>
      </c>
      <c r="W10" s="85">
        <v>0</v>
      </c>
      <c r="X10" s="85">
        <v>0</v>
      </c>
      <c r="Y10" s="85">
        <v>0</v>
      </c>
      <c r="Z10" s="85">
        <v>0</v>
      </c>
      <c r="AA10" s="85">
        <v>0</v>
      </c>
      <c r="AB10" s="85">
        <v>0</v>
      </c>
      <c r="AC10" s="85">
        <v>0</v>
      </c>
      <c r="AD10" s="85">
        <v>0</v>
      </c>
      <c r="AE10" s="85">
        <v>0</v>
      </c>
      <c r="AF10" s="85">
        <v>0</v>
      </c>
      <c r="AG10" s="85">
        <v>0</v>
      </c>
      <c r="AH10" s="85">
        <v>11.404059999999999</v>
      </c>
      <c r="AI10" s="85">
        <v>0</v>
      </c>
      <c r="AJ10" s="85">
        <v>0</v>
      </c>
      <c r="AK10" s="85">
        <v>0</v>
      </c>
      <c r="AL10" s="85">
        <v>0</v>
      </c>
      <c r="AM10" s="85">
        <v>0</v>
      </c>
      <c r="AN10" s="85">
        <v>0</v>
      </c>
      <c r="AO10" s="85"/>
      <c r="AP10" s="85"/>
      <c r="AQ10" s="85"/>
      <c r="AR10" s="85"/>
      <c r="AS10" s="85"/>
      <c r="AT10" s="85"/>
    </row>
    <row r="11" spans="1:46" ht="12.75" customHeight="1" x14ac:dyDescent="0.15">
      <c r="A11" s="79"/>
      <c r="B11" s="79"/>
      <c r="C11" s="79" t="str">
        <f t="shared" si="0"/>
        <v>0120510000</v>
      </c>
      <c r="D11" s="79" t="s">
        <v>931</v>
      </c>
      <c r="E11" s="84">
        <v>0</v>
      </c>
      <c r="F11" s="85">
        <v>1.34</v>
      </c>
      <c r="G11" s="85">
        <v>6.4528599999999994</v>
      </c>
      <c r="H11" s="85">
        <v>0</v>
      </c>
      <c r="I11" s="85">
        <v>0</v>
      </c>
      <c r="J11" s="85">
        <v>0</v>
      </c>
      <c r="K11" s="85">
        <v>0</v>
      </c>
      <c r="L11" s="85">
        <v>0</v>
      </c>
      <c r="M11" s="85">
        <v>0</v>
      </c>
      <c r="N11" s="85">
        <v>0</v>
      </c>
      <c r="O11" s="85">
        <v>0</v>
      </c>
      <c r="P11" s="85">
        <v>0</v>
      </c>
      <c r="Q11" s="85">
        <v>0</v>
      </c>
      <c r="R11" s="85">
        <v>1.34</v>
      </c>
      <c r="S11" s="85">
        <v>6.4528599999999994</v>
      </c>
      <c r="T11" s="85">
        <v>0</v>
      </c>
      <c r="U11" s="85">
        <v>0</v>
      </c>
      <c r="V11" s="85">
        <v>6.4528599999999994</v>
      </c>
      <c r="W11" s="85">
        <v>0</v>
      </c>
      <c r="X11" s="85">
        <v>0</v>
      </c>
      <c r="Y11" s="85">
        <v>0</v>
      </c>
      <c r="Z11" s="85">
        <v>0</v>
      </c>
      <c r="AA11" s="85">
        <v>0</v>
      </c>
      <c r="AB11" s="85">
        <v>0</v>
      </c>
      <c r="AC11" s="85">
        <v>0</v>
      </c>
      <c r="AD11" s="85">
        <v>0</v>
      </c>
      <c r="AE11" s="85">
        <v>0</v>
      </c>
      <c r="AF11" s="85">
        <v>0</v>
      </c>
      <c r="AG11" s="85">
        <v>1.34</v>
      </c>
      <c r="AH11" s="85">
        <v>0</v>
      </c>
      <c r="AI11" s="85">
        <v>0</v>
      </c>
      <c r="AJ11" s="85">
        <v>0</v>
      </c>
      <c r="AK11" s="85">
        <v>0</v>
      </c>
      <c r="AL11" s="85">
        <v>0</v>
      </c>
      <c r="AM11" s="85">
        <v>0</v>
      </c>
      <c r="AN11" s="85">
        <v>0</v>
      </c>
      <c r="AO11" s="85"/>
      <c r="AP11" s="85"/>
      <c r="AQ11" s="85"/>
      <c r="AR11" s="85"/>
      <c r="AS11" s="85"/>
      <c r="AT11" s="85"/>
    </row>
    <row r="12" spans="1:46" ht="12.75" customHeight="1" x14ac:dyDescent="0.15">
      <c r="A12" s="79"/>
      <c r="B12" s="79"/>
      <c r="C12" s="79" t="str">
        <f t="shared" si="0"/>
        <v>0120610000</v>
      </c>
      <c r="D12" s="79" t="s">
        <v>932</v>
      </c>
      <c r="E12" s="84">
        <v>0</v>
      </c>
      <c r="F12" s="85">
        <v>0</v>
      </c>
      <c r="G12" s="85">
        <v>0.59699999999999998</v>
      </c>
      <c r="H12" s="85">
        <v>0</v>
      </c>
      <c r="I12" s="85">
        <v>0</v>
      </c>
      <c r="J12" s="85">
        <v>0</v>
      </c>
      <c r="K12" s="85">
        <v>0</v>
      </c>
      <c r="L12" s="85">
        <v>0</v>
      </c>
      <c r="M12" s="85">
        <v>0</v>
      </c>
      <c r="N12" s="85">
        <v>0</v>
      </c>
      <c r="O12" s="85">
        <v>0</v>
      </c>
      <c r="P12" s="85">
        <v>0</v>
      </c>
      <c r="Q12" s="85">
        <v>0</v>
      </c>
      <c r="R12" s="85">
        <v>0</v>
      </c>
      <c r="S12" s="85">
        <v>0.59699999999999998</v>
      </c>
      <c r="T12" s="85">
        <v>0</v>
      </c>
      <c r="U12" s="85">
        <v>0</v>
      </c>
      <c r="V12" s="85">
        <v>0.59699999999999998</v>
      </c>
      <c r="W12" s="85">
        <v>0</v>
      </c>
      <c r="X12" s="85">
        <v>0</v>
      </c>
      <c r="Y12" s="85">
        <v>0</v>
      </c>
      <c r="Z12" s="85">
        <v>0</v>
      </c>
      <c r="AA12" s="85">
        <v>0</v>
      </c>
      <c r="AB12" s="85">
        <v>0</v>
      </c>
      <c r="AC12" s="85">
        <v>0</v>
      </c>
      <c r="AD12" s="85">
        <v>0</v>
      </c>
      <c r="AE12" s="85">
        <v>0</v>
      </c>
      <c r="AF12" s="85">
        <v>0</v>
      </c>
      <c r="AG12" s="85">
        <v>0</v>
      </c>
      <c r="AH12" s="85">
        <v>0</v>
      </c>
      <c r="AI12" s="85">
        <v>0</v>
      </c>
      <c r="AJ12" s="85">
        <v>0</v>
      </c>
      <c r="AK12" s="85">
        <v>0</v>
      </c>
      <c r="AL12" s="85">
        <v>0</v>
      </c>
      <c r="AM12" s="85">
        <v>0</v>
      </c>
      <c r="AN12" s="85">
        <v>0</v>
      </c>
      <c r="AO12" s="85"/>
      <c r="AP12" s="85"/>
      <c r="AQ12" s="85"/>
      <c r="AR12" s="85"/>
      <c r="AS12" s="85"/>
      <c r="AT12" s="85"/>
    </row>
    <row r="13" spans="1:46" ht="12.75" customHeight="1" x14ac:dyDescent="0.15">
      <c r="A13" s="79"/>
      <c r="B13" s="79"/>
      <c r="C13" s="79" t="str">
        <f t="shared" si="0"/>
        <v>0120810000</v>
      </c>
      <c r="D13" s="79" t="s">
        <v>933</v>
      </c>
      <c r="E13" s="84">
        <v>0</v>
      </c>
      <c r="F13" s="85">
        <v>6.1724899999999998</v>
      </c>
      <c r="G13" s="85">
        <v>0</v>
      </c>
      <c r="H13" s="85">
        <v>0</v>
      </c>
      <c r="I13" s="85">
        <v>0</v>
      </c>
      <c r="J13" s="85">
        <v>0</v>
      </c>
      <c r="K13" s="85">
        <v>0</v>
      </c>
      <c r="L13" s="85">
        <v>0</v>
      </c>
      <c r="M13" s="85">
        <v>0</v>
      </c>
      <c r="N13" s="85">
        <v>0</v>
      </c>
      <c r="O13" s="85">
        <v>0</v>
      </c>
      <c r="P13" s="85">
        <v>0</v>
      </c>
      <c r="Q13" s="85">
        <v>0</v>
      </c>
      <c r="R13" s="85">
        <v>6.1724899999999998</v>
      </c>
      <c r="S13" s="85">
        <v>0</v>
      </c>
      <c r="T13" s="85">
        <v>0</v>
      </c>
      <c r="U13" s="85">
        <v>0</v>
      </c>
      <c r="V13" s="85">
        <v>0</v>
      </c>
      <c r="W13" s="85">
        <v>0</v>
      </c>
      <c r="X13" s="85">
        <v>6.1724899999999998</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c r="AP13" s="85"/>
      <c r="AQ13" s="85"/>
      <c r="AR13" s="85"/>
      <c r="AS13" s="85"/>
      <c r="AT13" s="85"/>
    </row>
    <row r="14" spans="1:46" ht="12.75" customHeight="1" x14ac:dyDescent="0.15">
      <c r="A14" s="79"/>
      <c r="B14" s="79"/>
      <c r="C14" s="79" t="str">
        <f t="shared" si="0"/>
        <v>0120910000</v>
      </c>
      <c r="D14" s="79" t="s">
        <v>934</v>
      </c>
      <c r="E14" s="84">
        <v>0</v>
      </c>
      <c r="F14" s="85">
        <v>0</v>
      </c>
      <c r="G14" s="85">
        <v>2.6967300000000001</v>
      </c>
      <c r="H14" s="85">
        <v>0</v>
      </c>
      <c r="I14" s="85">
        <v>0</v>
      </c>
      <c r="J14" s="85">
        <v>0</v>
      </c>
      <c r="K14" s="85">
        <v>0</v>
      </c>
      <c r="L14" s="85">
        <v>0</v>
      </c>
      <c r="M14" s="85">
        <v>0</v>
      </c>
      <c r="N14" s="85">
        <v>0</v>
      </c>
      <c r="O14" s="85">
        <v>0</v>
      </c>
      <c r="P14" s="85">
        <v>0</v>
      </c>
      <c r="Q14" s="85">
        <v>0</v>
      </c>
      <c r="R14" s="85">
        <v>0</v>
      </c>
      <c r="S14" s="85">
        <v>2.6967300000000001</v>
      </c>
      <c r="T14" s="85">
        <v>0</v>
      </c>
      <c r="U14" s="85">
        <v>0</v>
      </c>
      <c r="V14" s="85">
        <v>2.6967300000000001</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5">
        <v>0</v>
      </c>
      <c r="AM14" s="85">
        <v>0</v>
      </c>
      <c r="AN14" s="85">
        <v>0</v>
      </c>
      <c r="AO14" s="85"/>
      <c r="AP14" s="85"/>
      <c r="AQ14" s="85"/>
      <c r="AR14" s="85"/>
      <c r="AS14" s="85"/>
      <c r="AT14" s="85"/>
    </row>
    <row r="15" spans="1:46" ht="12.75" customHeight="1" x14ac:dyDescent="0.15">
      <c r="A15" s="79"/>
      <c r="B15" s="79"/>
      <c r="C15" s="79" t="str">
        <f t="shared" si="0"/>
        <v>0121010000</v>
      </c>
      <c r="D15" s="79" t="s">
        <v>935</v>
      </c>
      <c r="E15" s="84">
        <v>0</v>
      </c>
      <c r="F15" s="85">
        <v>0</v>
      </c>
      <c r="G15" s="85">
        <v>2.9847899999999998</v>
      </c>
      <c r="H15" s="85">
        <v>0</v>
      </c>
      <c r="I15" s="85">
        <v>0</v>
      </c>
      <c r="J15" s="85">
        <v>0</v>
      </c>
      <c r="K15" s="85">
        <v>0</v>
      </c>
      <c r="L15" s="85">
        <v>0</v>
      </c>
      <c r="M15" s="85">
        <v>0</v>
      </c>
      <c r="N15" s="85">
        <v>0</v>
      </c>
      <c r="O15" s="85">
        <v>0</v>
      </c>
      <c r="P15" s="85">
        <v>0</v>
      </c>
      <c r="Q15" s="85">
        <v>0</v>
      </c>
      <c r="R15" s="85">
        <v>0</v>
      </c>
      <c r="S15" s="85">
        <v>2.9847899999999998</v>
      </c>
      <c r="T15" s="85">
        <v>0</v>
      </c>
      <c r="U15" s="85">
        <v>0</v>
      </c>
      <c r="V15" s="85">
        <v>0</v>
      </c>
      <c r="W15" s="85">
        <v>0</v>
      </c>
      <c r="X15" s="85">
        <v>0</v>
      </c>
      <c r="Y15" s="85">
        <v>0</v>
      </c>
      <c r="Z15" s="85">
        <v>0</v>
      </c>
      <c r="AA15" s="85">
        <v>0</v>
      </c>
      <c r="AB15" s="85">
        <v>0</v>
      </c>
      <c r="AC15" s="85">
        <v>0</v>
      </c>
      <c r="AD15" s="85">
        <v>0</v>
      </c>
      <c r="AE15" s="85">
        <v>0</v>
      </c>
      <c r="AF15" s="85">
        <v>0</v>
      </c>
      <c r="AG15" s="85">
        <v>0</v>
      </c>
      <c r="AH15" s="85">
        <v>0</v>
      </c>
      <c r="AI15" s="85">
        <v>0</v>
      </c>
      <c r="AJ15" s="85">
        <v>0</v>
      </c>
      <c r="AK15" s="85">
        <v>0</v>
      </c>
      <c r="AL15" s="85">
        <v>0</v>
      </c>
      <c r="AM15" s="85">
        <v>0</v>
      </c>
      <c r="AN15" s="85">
        <v>0</v>
      </c>
      <c r="AO15" s="85"/>
      <c r="AP15" s="85"/>
      <c r="AQ15" s="85"/>
      <c r="AR15" s="85"/>
      <c r="AS15" s="85"/>
      <c r="AT15" s="85"/>
    </row>
    <row r="16" spans="1:46" ht="12.75" customHeight="1" x14ac:dyDescent="0.15">
      <c r="A16" s="79"/>
      <c r="B16" s="79"/>
      <c r="C16" s="79" t="str">
        <f t="shared" si="0"/>
        <v>0121110000</v>
      </c>
      <c r="D16" s="79" t="s">
        <v>936</v>
      </c>
      <c r="E16" s="84">
        <v>0</v>
      </c>
      <c r="F16" s="85">
        <v>99.657019999999989</v>
      </c>
      <c r="G16" s="85">
        <v>200.09662</v>
      </c>
      <c r="H16" s="85">
        <v>0</v>
      </c>
      <c r="I16" s="85">
        <v>0</v>
      </c>
      <c r="J16" s="85">
        <v>0</v>
      </c>
      <c r="K16" s="85">
        <v>0</v>
      </c>
      <c r="L16" s="85">
        <v>0</v>
      </c>
      <c r="M16" s="85">
        <v>0</v>
      </c>
      <c r="N16" s="85">
        <v>0</v>
      </c>
      <c r="O16" s="85">
        <v>0</v>
      </c>
      <c r="P16" s="85">
        <v>0</v>
      </c>
      <c r="Q16" s="85">
        <v>0</v>
      </c>
      <c r="R16" s="85">
        <v>99.657019999999989</v>
      </c>
      <c r="S16" s="85">
        <v>200.09662</v>
      </c>
      <c r="T16" s="85">
        <v>0</v>
      </c>
      <c r="U16" s="85">
        <v>6.9355699999999993</v>
      </c>
      <c r="V16" s="85">
        <v>0</v>
      </c>
      <c r="W16" s="85">
        <v>0</v>
      </c>
      <c r="X16" s="85">
        <v>85.961309999999997</v>
      </c>
      <c r="Y16" s="85">
        <v>200.09662</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c r="AP16" s="85"/>
      <c r="AQ16" s="85"/>
      <c r="AR16" s="85"/>
      <c r="AS16" s="85"/>
      <c r="AT16" s="85"/>
    </row>
    <row r="17" spans="1:46" ht="12.75" customHeight="1" x14ac:dyDescent="0.15">
      <c r="A17" s="79"/>
      <c r="B17" s="79" t="s">
        <v>937</v>
      </c>
      <c r="C17" s="79" t="str">
        <f t="shared" si="0"/>
        <v/>
      </c>
      <c r="D17" s="79"/>
      <c r="E17" s="84">
        <v>0</v>
      </c>
      <c r="F17" s="85">
        <v>35.476959999999998</v>
      </c>
      <c r="G17" s="85">
        <v>59.737659999999998</v>
      </c>
      <c r="H17" s="85">
        <v>0</v>
      </c>
      <c r="I17" s="85">
        <v>0</v>
      </c>
      <c r="J17" s="85">
        <v>0</v>
      </c>
      <c r="K17" s="85">
        <v>0</v>
      </c>
      <c r="L17" s="85">
        <v>0</v>
      </c>
      <c r="M17" s="85">
        <v>0</v>
      </c>
      <c r="N17" s="85">
        <v>0</v>
      </c>
      <c r="O17" s="85">
        <v>0</v>
      </c>
      <c r="P17" s="85">
        <v>0</v>
      </c>
      <c r="Q17" s="85">
        <v>0</v>
      </c>
      <c r="R17" s="85">
        <v>35.476959999999998</v>
      </c>
      <c r="S17" s="85">
        <v>59.737659999999998</v>
      </c>
      <c r="T17" s="85">
        <v>0</v>
      </c>
      <c r="U17" s="85">
        <v>6.6813500000000001</v>
      </c>
      <c r="V17" s="85">
        <v>1.2655099999999999</v>
      </c>
      <c r="W17" s="85">
        <v>0</v>
      </c>
      <c r="X17" s="85">
        <v>0</v>
      </c>
      <c r="Y17" s="85">
        <v>45.90399</v>
      </c>
      <c r="Z17" s="85">
        <v>0</v>
      </c>
      <c r="AA17" s="85">
        <v>0</v>
      </c>
      <c r="AB17" s="85">
        <v>0</v>
      </c>
      <c r="AC17" s="85">
        <v>0</v>
      </c>
      <c r="AD17" s="85">
        <v>0</v>
      </c>
      <c r="AE17" s="85">
        <v>0</v>
      </c>
      <c r="AF17" s="85">
        <v>0</v>
      </c>
      <c r="AG17" s="85">
        <v>28.79561</v>
      </c>
      <c r="AH17" s="85">
        <v>12.568159999999999</v>
      </c>
      <c r="AI17" s="85">
        <v>0</v>
      </c>
      <c r="AJ17" s="85">
        <v>0</v>
      </c>
      <c r="AK17" s="85">
        <v>0</v>
      </c>
      <c r="AL17" s="85">
        <v>0</v>
      </c>
      <c r="AM17" s="85">
        <v>0</v>
      </c>
      <c r="AN17" s="85">
        <v>0</v>
      </c>
      <c r="AO17" s="85"/>
      <c r="AP17" s="85"/>
      <c r="AQ17" s="85"/>
      <c r="AR17" s="85"/>
      <c r="AS17" s="85"/>
      <c r="AT17" s="85"/>
    </row>
    <row r="18" spans="1:46" ht="12.75" customHeight="1" x14ac:dyDescent="0.15">
      <c r="A18" s="79"/>
      <c r="B18" s="79"/>
      <c r="C18" s="79" t="str">
        <f t="shared" si="0"/>
        <v>0130151000</v>
      </c>
      <c r="D18" s="79" t="s">
        <v>938</v>
      </c>
      <c r="E18" s="84">
        <v>0</v>
      </c>
      <c r="F18" s="85">
        <v>0</v>
      </c>
      <c r="G18" s="85">
        <v>4.0999999999999999E-4</v>
      </c>
      <c r="H18" s="85">
        <v>0</v>
      </c>
      <c r="I18" s="85">
        <v>0</v>
      </c>
      <c r="J18" s="85">
        <v>0</v>
      </c>
      <c r="K18" s="85">
        <v>0</v>
      </c>
      <c r="L18" s="85">
        <v>0</v>
      </c>
      <c r="M18" s="85">
        <v>0</v>
      </c>
      <c r="N18" s="85">
        <v>0</v>
      </c>
      <c r="O18" s="85">
        <v>0</v>
      </c>
      <c r="P18" s="85">
        <v>0</v>
      </c>
      <c r="Q18" s="85">
        <v>0</v>
      </c>
      <c r="R18" s="85">
        <v>0</v>
      </c>
      <c r="S18" s="85">
        <v>4.0999999999999999E-4</v>
      </c>
      <c r="T18" s="85">
        <v>0</v>
      </c>
      <c r="U18" s="85">
        <v>0</v>
      </c>
      <c r="V18" s="85">
        <v>4.0999999999999999E-4</v>
      </c>
      <c r="W18" s="85">
        <v>0</v>
      </c>
      <c r="X18" s="85">
        <v>0</v>
      </c>
      <c r="Y18" s="85">
        <v>0</v>
      </c>
      <c r="Z18" s="85">
        <v>0</v>
      </c>
      <c r="AA18" s="85">
        <v>0</v>
      </c>
      <c r="AB18" s="85">
        <v>0</v>
      </c>
      <c r="AC18" s="85">
        <v>0</v>
      </c>
      <c r="AD18" s="85">
        <v>0</v>
      </c>
      <c r="AE18" s="85">
        <v>0</v>
      </c>
      <c r="AF18" s="85">
        <v>0</v>
      </c>
      <c r="AG18" s="85">
        <v>0</v>
      </c>
      <c r="AH18" s="85">
        <v>0</v>
      </c>
      <c r="AI18" s="85">
        <v>0</v>
      </c>
      <c r="AJ18" s="85">
        <v>0</v>
      </c>
      <c r="AK18" s="85">
        <v>0</v>
      </c>
      <c r="AL18" s="85">
        <v>0</v>
      </c>
      <c r="AM18" s="85">
        <v>0</v>
      </c>
      <c r="AN18" s="85">
        <v>0</v>
      </c>
      <c r="AO18" s="85"/>
      <c r="AP18" s="85"/>
      <c r="AQ18" s="85"/>
      <c r="AR18" s="85"/>
      <c r="AS18" s="85"/>
      <c r="AT18" s="85"/>
    </row>
    <row r="19" spans="1:46" ht="12.75" customHeight="1" x14ac:dyDescent="0.15">
      <c r="A19" s="79"/>
      <c r="B19" s="79"/>
      <c r="C19" s="79" t="str">
        <f t="shared" si="0"/>
        <v>0130351500</v>
      </c>
      <c r="D19" s="79" t="s">
        <v>939</v>
      </c>
      <c r="E19" s="84">
        <v>0</v>
      </c>
      <c r="F19" s="85">
        <v>23.629659999999998</v>
      </c>
      <c r="G19" s="85">
        <v>2.5631599999999999</v>
      </c>
      <c r="H19" s="85">
        <v>0</v>
      </c>
      <c r="I19" s="85">
        <v>0</v>
      </c>
      <c r="J19" s="85">
        <v>0</v>
      </c>
      <c r="K19" s="85">
        <v>0</v>
      </c>
      <c r="L19" s="85">
        <v>0</v>
      </c>
      <c r="M19" s="85">
        <v>0</v>
      </c>
      <c r="N19" s="85">
        <v>0</v>
      </c>
      <c r="O19" s="85">
        <v>0</v>
      </c>
      <c r="P19" s="85">
        <v>0</v>
      </c>
      <c r="Q19" s="85">
        <v>0</v>
      </c>
      <c r="R19" s="85">
        <v>23.629659999999998</v>
      </c>
      <c r="S19" s="85">
        <v>2.5631599999999999</v>
      </c>
      <c r="T19" s="85">
        <v>0</v>
      </c>
      <c r="U19" s="85">
        <v>0</v>
      </c>
      <c r="V19" s="85">
        <v>0</v>
      </c>
      <c r="W19" s="85">
        <v>0</v>
      </c>
      <c r="X19" s="85">
        <v>0</v>
      </c>
      <c r="Y19" s="85">
        <v>0</v>
      </c>
      <c r="Z19" s="85">
        <v>0</v>
      </c>
      <c r="AA19" s="85">
        <v>0</v>
      </c>
      <c r="AB19" s="85">
        <v>0</v>
      </c>
      <c r="AC19" s="85">
        <v>0</v>
      </c>
      <c r="AD19" s="85">
        <v>0</v>
      </c>
      <c r="AE19" s="85">
        <v>0</v>
      </c>
      <c r="AF19" s="85">
        <v>0</v>
      </c>
      <c r="AG19" s="85">
        <v>23.629659999999998</v>
      </c>
      <c r="AH19" s="85">
        <v>2.5631599999999999</v>
      </c>
      <c r="AI19" s="85">
        <v>0</v>
      </c>
      <c r="AJ19" s="85">
        <v>0</v>
      </c>
      <c r="AK19" s="85">
        <v>0</v>
      </c>
      <c r="AL19" s="85">
        <v>0</v>
      </c>
      <c r="AM19" s="85">
        <v>0</v>
      </c>
      <c r="AN19" s="85">
        <v>0</v>
      </c>
      <c r="AO19" s="85"/>
      <c r="AP19" s="85"/>
      <c r="AQ19" s="85"/>
      <c r="AR19" s="85"/>
      <c r="AS19" s="85"/>
      <c r="AT19" s="85"/>
    </row>
    <row r="20" spans="1:46" ht="12.75" customHeight="1" x14ac:dyDescent="0.15">
      <c r="A20" s="79"/>
      <c r="B20" s="79"/>
      <c r="C20" s="79" t="str">
        <f t="shared" si="0"/>
        <v>0130540200</v>
      </c>
      <c r="D20" s="79" t="s">
        <v>940</v>
      </c>
      <c r="E20" s="84">
        <v>0</v>
      </c>
      <c r="F20" s="85">
        <v>3.5297000000000001</v>
      </c>
      <c r="G20" s="85">
        <v>10.005000000000001</v>
      </c>
      <c r="H20" s="85">
        <v>0</v>
      </c>
      <c r="I20" s="85">
        <v>0</v>
      </c>
      <c r="J20" s="85">
        <v>0</v>
      </c>
      <c r="K20" s="85">
        <v>0</v>
      </c>
      <c r="L20" s="85">
        <v>0</v>
      </c>
      <c r="M20" s="85">
        <v>0</v>
      </c>
      <c r="N20" s="85">
        <v>0</v>
      </c>
      <c r="O20" s="85">
        <v>0</v>
      </c>
      <c r="P20" s="85">
        <v>0</v>
      </c>
      <c r="Q20" s="85">
        <v>0</v>
      </c>
      <c r="R20" s="85">
        <v>3.5297000000000001</v>
      </c>
      <c r="S20" s="85">
        <v>10.005000000000001</v>
      </c>
      <c r="T20" s="85">
        <v>0</v>
      </c>
      <c r="U20" s="85">
        <v>0</v>
      </c>
      <c r="V20" s="85">
        <v>0</v>
      </c>
      <c r="W20" s="85">
        <v>0</v>
      </c>
      <c r="X20" s="85">
        <v>0</v>
      </c>
      <c r="Y20" s="85">
        <v>0</v>
      </c>
      <c r="Z20" s="85">
        <v>0</v>
      </c>
      <c r="AA20" s="85">
        <v>0</v>
      </c>
      <c r="AB20" s="85">
        <v>0</v>
      </c>
      <c r="AC20" s="85">
        <v>0</v>
      </c>
      <c r="AD20" s="85">
        <v>0</v>
      </c>
      <c r="AE20" s="85">
        <v>0</v>
      </c>
      <c r="AF20" s="85">
        <v>0</v>
      </c>
      <c r="AG20" s="85">
        <v>3.5297000000000001</v>
      </c>
      <c r="AH20" s="85">
        <v>10.005000000000001</v>
      </c>
      <c r="AI20" s="85">
        <v>0</v>
      </c>
      <c r="AJ20" s="85">
        <v>0</v>
      </c>
      <c r="AK20" s="85">
        <v>0</v>
      </c>
      <c r="AL20" s="85">
        <v>0</v>
      </c>
      <c r="AM20" s="85">
        <v>0</v>
      </c>
      <c r="AN20" s="85">
        <v>0</v>
      </c>
      <c r="AO20" s="85"/>
      <c r="AP20" s="85"/>
      <c r="AQ20" s="85"/>
      <c r="AR20" s="85"/>
      <c r="AS20" s="85"/>
      <c r="AT20" s="85"/>
    </row>
    <row r="21" spans="1:46" ht="12.75" customHeight="1" x14ac:dyDescent="0.15">
      <c r="A21" s="79"/>
      <c r="B21" s="79"/>
      <c r="C21" s="79" t="str">
        <f t="shared" si="0"/>
        <v>0131250600</v>
      </c>
      <c r="D21" s="79" t="s">
        <v>941</v>
      </c>
      <c r="E21" s="84">
        <v>0</v>
      </c>
      <c r="F21" s="85">
        <v>6.6813500000000001</v>
      </c>
      <c r="G21" s="85">
        <v>0</v>
      </c>
      <c r="H21" s="85">
        <v>0</v>
      </c>
      <c r="I21" s="85">
        <v>0</v>
      </c>
      <c r="J21" s="85">
        <v>0</v>
      </c>
      <c r="K21" s="85">
        <v>0</v>
      </c>
      <c r="L21" s="85">
        <v>0</v>
      </c>
      <c r="M21" s="85">
        <v>0</v>
      </c>
      <c r="N21" s="85">
        <v>0</v>
      </c>
      <c r="O21" s="85">
        <v>0</v>
      </c>
      <c r="P21" s="85">
        <v>0</v>
      </c>
      <c r="Q21" s="85">
        <v>0</v>
      </c>
      <c r="R21" s="85">
        <v>6.6813500000000001</v>
      </c>
      <c r="S21" s="85">
        <v>0</v>
      </c>
      <c r="T21" s="85">
        <v>0</v>
      </c>
      <c r="U21" s="85">
        <v>6.6813500000000001</v>
      </c>
      <c r="V21" s="85">
        <v>0</v>
      </c>
      <c r="W21" s="85">
        <v>0</v>
      </c>
      <c r="X21" s="85">
        <v>0</v>
      </c>
      <c r="Y21" s="85">
        <v>0</v>
      </c>
      <c r="Z21" s="85">
        <v>0</v>
      </c>
      <c r="AA21" s="85">
        <v>0</v>
      </c>
      <c r="AB21" s="85">
        <v>0</v>
      </c>
      <c r="AC21" s="85">
        <v>0</v>
      </c>
      <c r="AD21" s="85">
        <v>0</v>
      </c>
      <c r="AE21" s="85">
        <v>0</v>
      </c>
      <c r="AF21" s="85">
        <v>0</v>
      </c>
      <c r="AG21" s="85">
        <v>0</v>
      </c>
      <c r="AH21" s="85">
        <v>0</v>
      </c>
      <c r="AI21" s="85">
        <v>0</v>
      </c>
      <c r="AJ21" s="85">
        <v>0</v>
      </c>
      <c r="AK21" s="85">
        <v>0</v>
      </c>
      <c r="AL21" s="85">
        <v>0</v>
      </c>
      <c r="AM21" s="85">
        <v>0</v>
      </c>
      <c r="AN21" s="85">
        <v>0</v>
      </c>
      <c r="AO21" s="85"/>
      <c r="AP21" s="85"/>
      <c r="AQ21" s="85"/>
      <c r="AR21" s="85"/>
      <c r="AS21" s="85"/>
      <c r="AT21" s="85"/>
    </row>
    <row r="22" spans="1:46" ht="12.75" customHeight="1" x14ac:dyDescent="0.15">
      <c r="A22" s="79"/>
      <c r="B22" s="79"/>
      <c r="C22" s="79" t="str">
        <f t="shared" si="0"/>
        <v>0131251700</v>
      </c>
      <c r="D22" s="79" t="s">
        <v>942</v>
      </c>
      <c r="E22" s="84">
        <v>0</v>
      </c>
      <c r="F22" s="85">
        <v>0</v>
      </c>
      <c r="G22" s="85">
        <v>41.378229999999995</v>
      </c>
      <c r="H22" s="85">
        <v>0</v>
      </c>
      <c r="I22" s="85">
        <v>0</v>
      </c>
      <c r="J22" s="85">
        <v>0</v>
      </c>
      <c r="K22" s="85">
        <v>0</v>
      </c>
      <c r="L22" s="85">
        <v>0</v>
      </c>
      <c r="M22" s="85">
        <v>0</v>
      </c>
      <c r="N22" s="85">
        <v>0</v>
      </c>
      <c r="O22" s="85">
        <v>0</v>
      </c>
      <c r="P22" s="85">
        <v>0</v>
      </c>
      <c r="Q22" s="85">
        <v>0</v>
      </c>
      <c r="R22" s="85">
        <v>0</v>
      </c>
      <c r="S22" s="85">
        <v>41.378229999999995</v>
      </c>
      <c r="T22" s="85">
        <v>0</v>
      </c>
      <c r="U22" s="85">
        <v>0</v>
      </c>
      <c r="V22" s="85">
        <v>0</v>
      </c>
      <c r="W22" s="85">
        <v>0</v>
      </c>
      <c r="X22" s="85">
        <v>0</v>
      </c>
      <c r="Y22" s="85">
        <v>41.378229999999995</v>
      </c>
      <c r="Z22" s="85">
        <v>0</v>
      </c>
      <c r="AA22" s="85">
        <v>0</v>
      </c>
      <c r="AB22" s="85">
        <v>0</v>
      </c>
      <c r="AC22" s="85">
        <v>0</v>
      </c>
      <c r="AD22" s="85">
        <v>0</v>
      </c>
      <c r="AE22" s="85">
        <v>0</v>
      </c>
      <c r="AF22" s="85">
        <v>0</v>
      </c>
      <c r="AG22" s="85">
        <v>0</v>
      </c>
      <c r="AH22" s="85">
        <v>0</v>
      </c>
      <c r="AI22" s="85">
        <v>0</v>
      </c>
      <c r="AJ22" s="85">
        <v>0</v>
      </c>
      <c r="AK22" s="85">
        <v>0</v>
      </c>
      <c r="AL22" s="85">
        <v>0</v>
      </c>
      <c r="AM22" s="85">
        <v>0</v>
      </c>
      <c r="AN22" s="85">
        <v>0</v>
      </c>
      <c r="AO22" s="85"/>
      <c r="AP22" s="85"/>
      <c r="AQ22" s="85"/>
      <c r="AR22" s="85"/>
      <c r="AS22" s="85"/>
      <c r="AT22" s="85"/>
    </row>
    <row r="23" spans="1:46" ht="12.75" customHeight="1" x14ac:dyDescent="0.15">
      <c r="A23" s="79"/>
      <c r="B23" s="79"/>
      <c r="C23" s="79" t="str">
        <f t="shared" si="0"/>
        <v>0131340100</v>
      </c>
      <c r="D23" s="79" t="s">
        <v>943</v>
      </c>
      <c r="E23" s="84">
        <v>0</v>
      </c>
      <c r="F23" s="85">
        <v>1.63625</v>
      </c>
      <c r="G23" s="85">
        <v>0</v>
      </c>
      <c r="H23" s="85">
        <v>0</v>
      </c>
      <c r="I23" s="85">
        <v>0</v>
      </c>
      <c r="J23" s="85">
        <v>0</v>
      </c>
      <c r="K23" s="85">
        <v>0</v>
      </c>
      <c r="L23" s="85">
        <v>0</v>
      </c>
      <c r="M23" s="85">
        <v>0</v>
      </c>
      <c r="N23" s="85">
        <v>0</v>
      </c>
      <c r="O23" s="85">
        <v>0</v>
      </c>
      <c r="P23" s="85">
        <v>0</v>
      </c>
      <c r="Q23" s="85">
        <v>0</v>
      </c>
      <c r="R23" s="85">
        <v>1.63625</v>
      </c>
      <c r="S23" s="85">
        <v>0</v>
      </c>
      <c r="T23" s="85">
        <v>0</v>
      </c>
      <c r="U23" s="85">
        <v>0</v>
      </c>
      <c r="V23" s="85">
        <v>0</v>
      </c>
      <c r="W23" s="85">
        <v>0</v>
      </c>
      <c r="X23" s="85">
        <v>0</v>
      </c>
      <c r="Y23" s="85">
        <v>0</v>
      </c>
      <c r="Z23" s="85">
        <v>0</v>
      </c>
      <c r="AA23" s="85">
        <v>0</v>
      </c>
      <c r="AB23" s="85">
        <v>0</v>
      </c>
      <c r="AC23" s="85">
        <v>0</v>
      </c>
      <c r="AD23" s="85">
        <v>0</v>
      </c>
      <c r="AE23" s="85">
        <v>0</v>
      </c>
      <c r="AF23" s="85">
        <v>0</v>
      </c>
      <c r="AG23" s="85">
        <v>1.63625</v>
      </c>
      <c r="AH23" s="85">
        <v>0</v>
      </c>
      <c r="AI23" s="85">
        <v>0</v>
      </c>
      <c r="AJ23" s="85">
        <v>0</v>
      </c>
      <c r="AK23" s="85">
        <v>0</v>
      </c>
      <c r="AL23" s="85">
        <v>0</v>
      </c>
      <c r="AM23" s="85">
        <v>0</v>
      </c>
      <c r="AN23" s="85">
        <v>0</v>
      </c>
      <c r="AO23" s="85"/>
      <c r="AP23" s="85"/>
      <c r="AQ23" s="85"/>
      <c r="AR23" s="85"/>
      <c r="AS23" s="85"/>
      <c r="AT23" s="85"/>
    </row>
    <row r="24" spans="1:46" ht="12.75" customHeight="1" x14ac:dyDescent="0.15">
      <c r="A24" s="79"/>
      <c r="B24" s="79"/>
      <c r="C24" s="79" t="str">
        <f t="shared" si="0"/>
        <v>0131440100</v>
      </c>
      <c r="D24" s="79" t="s">
        <v>944</v>
      </c>
      <c r="E24" s="84">
        <v>0</v>
      </c>
      <c r="F24" s="85">
        <v>0</v>
      </c>
      <c r="G24" s="85">
        <v>1.2651000000000001</v>
      </c>
      <c r="H24" s="85">
        <v>0</v>
      </c>
      <c r="I24" s="85">
        <v>0</v>
      </c>
      <c r="J24" s="85">
        <v>0</v>
      </c>
      <c r="K24" s="85">
        <v>0</v>
      </c>
      <c r="L24" s="85">
        <v>0</v>
      </c>
      <c r="M24" s="85">
        <v>0</v>
      </c>
      <c r="N24" s="85">
        <v>0</v>
      </c>
      <c r="O24" s="85">
        <v>0</v>
      </c>
      <c r="P24" s="85">
        <v>0</v>
      </c>
      <c r="Q24" s="85">
        <v>0</v>
      </c>
      <c r="R24" s="85">
        <v>0</v>
      </c>
      <c r="S24" s="85">
        <v>1.2651000000000001</v>
      </c>
      <c r="T24" s="85">
        <v>0</v>
      </c>
      <c r="U24" s="85">
        <v>0</v>
      </c>
      <c r="V24" s="85">
        <v>1.2651000000000001</v>
      </c>
      <c r="W24" s="85">
        <v>0</v>
      </c>
      <c r="X24" s="85">
        <v>0</v>
      </c>
      <c r="Y24" s="85">
        <v>0</v>
      </c>
      <c r="Z24" s="85">
        <v>0</v>
      </c>
      <c r="AA24" s="85">
        <v>0</v>
      </c>
      <c r="AB24" s="85">
        <v>0</v>
      </c>
      <c r="AC24" s="85">
        <v>0</v>
      </c>
      <c r="AD24" s="85">
        <v>0</v>
      </c>
      <c r="AE24" s="85">
        <v>0</v>
      </c>
      <c r="AF24" s="85">
        <v>0</v>
      </c>
      <c r="AG24" s="85">
        <v>0</v>
      </c>
      <c r="AH24" s="85">
        <v>0</v>
      </c>
      <c r="AI24" s="85">
        <v>0</v>
      </c>
      <c r="AJ24" s="85">
        <v>0</v>
      </c>
      <c r="AK24" s="85">
        <v>0</v>
      </c>
      <c r="AL24" s="85">
        <v>0</v>
      </c>
      <c r="AM24" s="85">
        <v>0</v>
      </c>
      <c r="AN24" s="85">
        <v>0</v>
      </c>
      <c r="AO24" s="85"/>
      <c r="AP24" s="85"/>
      <c r="AQ24" s="85"/>
      <c r="AR24" s="85"/>
      <c r="AS24" s="85"/>
      <c r="AT24" s="85"/>
    </row>
    <row r="25" spans="1:46" ht="12.75" customHeight="1" x14ac:dyDescent="0.15">
      <c r="A25" s="79"/>
      <c r="B25" s="79"/>
      <c r="C25" s="79" t="str">
        <f t="shared" si="0"/>
        <v>0131450900</v>
      </c>
      <c r="D25" s="79" t="s">
        <v>945</v>
      </c>
      <c r="E25" s="84">
        <v>0</v>
      </c>
      <c r="F25" s="85">
        <v>0</v>
      </c>
      <c r="G25" s="85">
        <v>4.52576</v>
      </c>
      <c r="H25" s="85">
        <v>0</v>
      </c>
      <c r="I25" s="85">
        <v>0</v>
      </c>
      <c r="J25" s="85">
        <v>0</v>
      </c>
      <c r="K25" s="85">
        <v>0</v>
      </c>
      <c r="L25" s="85">
        <v>0</v>
      </c>
      <c r="M25" s="85">
        <v>0</v>
      </c>
      <c r="N25" s="85">
        <v>0</v>
      </c>
      <c r="O25" s="85">
        <v>0</v>
      </c>
      <c r="P25" s="85">
        <v>0</v>
      </c>
      <c r="Q25" s="85">
        <v>0</v>
      </c>
      <c r="R25" s="85">
        <v>0</v>
      </c>
      <c r="S25" s="85">
        <v>4.52576</v>
      </c>
      <c r="T25" s="85">
        <v>0</v>
      </c>
      <c r="U25" s="85">
        <v>0</v>
      </c>
      <c r="V25" s="85">
        <v>0</v>
      </c>
      <c r="W25" s="85">
        <v>0</v>
      </c>
      <c r="X25" s="85">
        <v>0</v>
      </c>
      <c r="Y25" s="85">
        <v>4.52576</v>
      </c>
      <c r="Z25" s="85">
        <v>0</v>
      </c>
      <c r="AA25" s="85">
        <v>0</v>
      </c>
      <c r="AB25" s="85">
        <v>0</v>
      </c>
      <c r="AC25" s="85">
        <v>0</v>
      </c>
      <c r="AD25" s="85">
        <v>0</v>
      </c>
      <c r="AE25" s="85">
        <v>0</v>
      </c>
      <c r="AF25" s="85">
        <v>0</v>
      </c>
      <c r="AG25" s="85">
        <v>0</v>
      </c>
      <c r="AH25" s="85">
        <v>0</v>
      </c>
      <c r="AI25" s="85">
        <v>0</v>
      </c>
      <c r="AJ25" s="85">
        <v>0</v>
      </c>
      <c r="AK25" s="85">
        <v>0</v>
      </c>
      <c r="AL25" s="85">
        <v>0</v>
      </c>
      <c r="AM25" s="85">
        <v>0</v>
      </c>
      <c r="AN25" s="85">
        <v>0</v>
      </c>
      <c r="AO25" s="85"/>
      <c r="AP25" s="85"/>
      <c r="AQ25" s="85"/>
      <c r="AR25" s="85"/>
      <c r="AS25" s="85"/>
      <c r="AT25" s="85"/>
    </row>
    <row r="26" spans="1:46" ht="12.75" customHeight="1" x14ac:dyDescent="0.15">
      <c r="A26" s="79" t="s">
        <v>946</v>
      </c>
      <c r="B26" s="79"/>
      <c r="C26" s="79" t="str">
        <f t="shared" si="0"/>
        <v/>
      </c>
      <c r="D26" s="79"/>
      <c r="E26" s="84">
        <v>14392084.726</v>
      </c>
      <c r="F26" s="85">
        <v>6419548.2939999998</v>
      </c>
      <c r="G26" s="85">
        <v>4950681.2531500002</v>
      </c>
      <c r="H26" s="85">
        <v>10247563.03087</v>
      </c>
      <c r="I26" s="85">
        <v>4471205.7363600004</v>
      </c>
      <c r="J26" s="85">
        <v>3453358.8335799999</v>
      </c>
      <c r="K26" s="85">
        <v>643230.86280999996</v>
      </c>
      <c r="L26" s="85">
        <v>304567.00699000002</v>
      </c>
      <c r="M26" s="85">
        <v>137118.02254000001</v>
      </c>
      <c r="N26" s="85">
        <v>238061.997</v>
      </c>
      <c r="O26" s="85">
        <v>138762.90625</v>
      </c>
      <c r="P26" s="85">
        <v>52081.417509999999</v>
      </c>
      <c r="Q26" s="85">
        <v>3058750.2276699999</v>
      </c>
      <c r="R26" s="85">
        <v>1356383.44518</v>
      </c>
      <c r="S26" s="85">
        <v>1162934.93254</v>
      </c>
      <c r="T26" s="85">
        <v>402280.10200000001</v>
      </c>
      <c r="U26" s="85">
        <v>132002.05356999999</v>
      </c>
      <c r="V26" s="85">
        <v>117352.06293</v>
      </c>
      <c r="W26" s="85">
        <v>718472.90099999995</v>
      </c>
      <c r="X26" s="85">
        <v>315615.19455000001</v>
      </c>
      <c r="Y26" s="85">
        <v>249019.32519</v>
      </c>
      <c r="Z26" s="85">
        <v>252847.62166999999</v>
      </c>
      <c r="AA26" s="85">
        <v>121319.39115</v>
      </c>
      <c r="AB26" s="85">
        <v>84644.473209999996</v>
      </c>
      <c r="AC26" s="85">
        <v>3395.54</v>
      </c>
      <c r="AD26" s="85">
        <v>1757.6147599999999</v>
      </c>
      <c r="AE26" s="85">
        <v>1620.7806700000001</v>
      </c>
      <c r="AF26" s="85">
        <v>1678425.2339999999</v>
      </c>
      <c r="AG26" s="85">
        <v>784349.38830999995</v>
      </c>
      <c r="AH26" s="85">
        <v>708840.34629000002</v>
      </c>
      <c r="AI26" s="85">
        <v>184.6</v>
      </c>
      <c r="AJ26" s="85">
        <v>76.342910000000003</v>
      </c>
      <c r="AK26" s="85">
        <v>32.883359999999996</v>
      </c>
      <c r="AL26" s="85">
        <v>146592.36300000001</v>
      </c>
      <c r="AM26" s="85">
        <v>59211.661480000002</v>
      </c>
      <c r="AN26" s="85">
        <v>51405.678050000002</v>
      </c>
      <c r="AO26" s="85"/>
      <c r="AP26" s="85"/>
      <c r="AQ26" s="85"/>
      <c r="AR26" s="85"/>
      <c r="AS26" s="85"/>
      <c r="AT26" s="85"/>
    </row>
    <row r="27" spans="1:46" ht="12.75" customHeight="1" x14ac:dyDescent="0.15">
      <c r="A27" s="79"/>
      <c r="B27" s="79" t="s">
        <v>947</v>
      </c>
      <c r="C27" s="79" t="str">
        <f t="shared" si="0"/>
        <v/>
      </c>
      <c r="D27" s="79"/>
      <c r="E27" s="84">
        <v>2245840.98</v>
      </c>
      <c r="F27" s="85">
        <v>988575.61401000002</v>
      </c>
      <c r="G27" s="85">
        <v>762176.88647999999</v>
      </c>
      <c r="H27" s="85">
        <v>2042279</v>
      </c>
      <c r="I27" s="85">
        <v>848963.12152000004</v>
      </c>
      <c r="J27" s="85">
        <v>655700.05260000005</v>
      </c>
      <c r="K27" s="85">
        <v>0</v>
      </c>
      <c r="L27" s="85">
        <v>0</v>
      </c>
      <c r="M27" s="85">
        <v>0</v>
      </c>
      <c r="N27" s="85">
        <v>0</v>
      </c>
      <c r="O27" s="85">
        <v>0</v>
      </c>
      <c r="P27" s="85">
        <v>0</v>
      </c>
      <c r="Q27" s="85">
        <v>0</v>
      </c>
      <c r="R27" s="85">
        <v>0</v>
      </c>
      <c r="S27" s="85">
        <v>0</v>
      </c>
      <c r="T27" s="85">
        <v>0</v>
      </c>
      <c r="U27" s="85">
        <v>0</v>
      </c>
      <c r="V27" s="85">
        <v>0</v>
      </c>
      <c r="W27" s="85">
        <v>0</v>
      </c>
      <c r="X27" s="85">
        <v>0</v>
      </c>
      <c r="Y27" s="85">
        <v>0</v>
      </c>
      <c r="Z27" s="85">
        <v>0</v>
      </c>
      <c r="AA27" s="85">
        <v>0</v>
      </c>
      <c r="AB27" s="85">
        <v>0</v>
      </c>
      <c r="AC27" s="85">
        <v>0</v>
      </c>
      <c r="AD27" s="85">
        <v>0</v>
      </c>
      <c r="AE27" s="85">
        <v>0</v>
      </c>
      <c r="AF27" s="85">
        <v>0</v>
      </c>
      <c r="AG27" s="85">
        <v>0</v>
      </c>
      <c r="AH27" s="85">
        <v>0</v>
      </c>
      <c r="AI27" s="85">
        <v>0</v>
      </c>
      <c r="AJ27" s="85">
        <v>0</v>
      </c>
      <c r="AK27" s="85">
        <v>0</v>
      </c>
      <c r="AL27" s="85">
        <v>34041.980000000003</v>
      </c>
      <c r="AM27" s="85">
        <v>14879.43923</v>
      </c>
      <c r="AN27" s="85">
        <v>11228.39445</v>
      </c>
      <c r="AO27" s="85"/>
      <c r="AP27" s="85"/>
      <c r="AQ27" s="85"/>
      <c r="AR27" s="85"/>
      <c r="AS27" s="85"/>
      <c r="AT27" s="85"/>
    </row>
    <row r="28" spans="1:46" ht="12.75" customHeight="1" x14ac:dyDescent="0.15">
      <c r="A28" s="79"/>
      <c r="B28" s="79"/>
      <c r="C28" s="79" t="str">
        <f t="shared" si="0"/>
        <v>0210000000</v>
      </c>
      <c r="D28" s="79" t="s">
        <v>947</v>
      </c>
      <c r="E28" s="84">
        <v>2245840.98</v>
      </c>
      <c r="F28" s="85">
        <v>988575.61401000002</v>
      </c>
      <c r="G28" s="85">
        <v>762176.88647999999</v>
      </c>
      <c r="H28" s="85">
        <v>2042279</v>
      </c>
      <c r="I28" s="85">
        <v>848963.12152000004</v>
      </c>
      <c r="J28" s="85">
        <v>655700.05260000005</v>
      </c>
      <c r="K28" s="85">
        <v>0</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34041.980000000003</v>
      </c>
      <c r="AM28" s="85">
        <v>14879.43923</v>
      </c>
      <c r="AN28" s="85">
        <v>11228.39445</v>
      </c>
      <c r="AO28" s="85"/>
      <c r="AP28" s="85"/>
      <c r="AQ28" s="85"/>
      <c r="AR28" s="85"/>
      <c r="AS28" s="85"/>
      <c r="AT28" s="85"/>
    </row>
    <row r="29" spans="1:46" ht="12.75" customHeight="1" x14ac:dyDescent="0.15">
      <c r="A29" s="79"/>
      <c r="B29" s="79" t="s">
        <v>948</v>
      </c>
      <c r="C29" s="79" t="str">
        <f t="shared" si="0"/>
        <v/>
      </c>
      <c r="D29" s="79"/>
      <c r="E29" s="84">
        <v>889.22</v>
      </c>
      <c r="F29" s="85">
        <v>508.94493</v>
      </c>
      <c r="G29" s="85">
        <v>2254.9617699999999</v>
      </c>
      <c r="H29" s="85">
        <v>0</v>
      </c>
      <c r="I29" s="85">
        <v>0</v>
      </c>
      <c r="J29" s="85">
        <v>0</v>
      </c>
      <c r="K29" s="85">
        <v>0</v>
      </c>
      <c r="L29" s="85">
        <v>0</v>
      </c>
      <c r="M29" s="85">
        <v>0</v>
      </c>
      <c r="N29" s="85">
        <v>0</v>
      </c>
      <c r="O29" s="85">
        <v>0</v>
      </c>
      <c r="P29" s="85">
        <v>0</v>
      </c>
      <c r="Q29" s="85">
        <v>0</v>
      </c>
      <c r="R29" s="85">
        <v>0</v>
      </c>
      <c r="S29" s="85">
        <v>0</v>
      </c>
      <c r="T29" s="85">
        <v>0</v>
      </c>
      <c r="U29" s="85">
        <v>0</v>
      </c>
      <c r="V29" s="85">
        <v>0</v>
      </c>
      <c r="W29" s="85">
        <v>0</v>
      </c>
      <c r="X29" s="85">
        <v>0</v>
      </c>
      <c r="Y29" s="85">
        <v>0</v>
      </c>
      <c r="Z29" s="85">
        <v>0</v>
      </c>
      <c r="AA29" s="85">
        <v>0</v>
      </c>
      <c r="AB29" s="85">
        <v>0</v>
      </c>
      <c r="AC29" s="85">
        <v>0</v>
      </c>
      <c r="AD29" s="85">
        <v>0</v>
      </c>
      <c r="AE29" s="85">
        <v>0</v>
      </c>
      <c r="AF29" s="85">
        <v>0</v>
      </c>
      <c r="AG29" s="85">
        <v>0</v>
      </c>
      <c r="AH29" s="85">
        <v>0</v>
      </c>
      <c r="AI29" s="85">
        <v>0</v>
      </c>
      <c r="AJ29" s="85">
        <v>0</v>
      </c>
      <c r="AK29" s="85">
        <v>0</v>
      </c>
      <c r="AL29" s="85">
        <v>14</v>
      </c>
      <c r="AM29" s="85">
        <v>5.7309399999999995</v>
      </c>
      <c r="AN29" s="85">
        <v>7.0447000000000006</v>
      </c>
      <c r="AO29" s="85"/>
      <c r="AP29" s="85"/>
      <c r="AQ29" s="85"/>
      <c r="AR29" s="85"/>
      <c r="AS29" s="85"/>
      <c r="AT29" s="85"/>
    </row>
    <row r="30" spans="1:46" ht="12.75" customHeight="1" x14ac:dyDescent="0.15">
      <c r="A30" s="79"/>
      <c r="B30" s="79"/>
      <c r="C30" s="79" t="str">
        <f t="shared" si="0"/>
        <v>0230320000</v>
      </c>
      <c r="D30" s="79" t="s">
        <v>949</v>
      </c>
      <c r="E30" s="84">
        <v>488</v>
      </c>
      <c r="F30" s="85">
        <v>266.11635000000001</v>
      </c>
      <c r="G30" s="85">
        <v>748.53913</v>
      </c>
      <c r="H30" s="85">
        <v>0</v>
      </c>
      <c r="I30" s="85">
        <v>0</v>
      </c>
      <c r="J30" s="85">
        <v>0</v>
      </c>
      <c r="K30" s="85">
        <v>0</v>
      </c>
      <c r="L30" s="85">
        <v>0</v>
      </c>
      <c r="M30" s="85">
        <v>0</v>
      </c>
      <c r="N30" s="85">
        <v>0</v>
      </c>
      <c r="O30" s="85">
        <v>0</v>
      </c>
      <c r="P30" s="85">
        <v>0</v>
      </c>
      <c r="Q30" s="85">
        <v>0</v>
      </c>
      <c r="R30" s="85">
        <v>0</v>
      </c>
      <c r="S30" s="85">
        <v>0</v>
      </c>
      <c r="T30" s="85">
        <v>0</v>
      </c>
      <c r="U30" s="85">
        <v>0</v>
      </c>
      <c r="V30" s="85">
        <v>0</v>
      </c>
      <c r="W30" s="85">
        <v>0</v>
      </c>
      <c r="X30" s="85">
        <v>0</v>
      </c>
      <c r="Y30" s="85">
        <v>0</v>
      </c>
      <c r="Z30" s="85">
        <v>0</v>
      </c>
      <c r="AA30" s="85">
        <v>0</v>
      </c>
      <c r="AB30" s="85">
        <v>0</v>
      </c>
      <c r="AC30" s="85">
        <v>0</v>
      </c>
      <c r="AD30" s="85">
        <v>0</v>
      </c>
      <c r="AE30" s="85">
        <v>0</v>
      </c>
      <c r="AF30" s="85">
        <v>0</v>
      </c>
      <c r="AG30" s="85">
        <v>0</v>
      </c>
      <c r="AH30" s="85">
        <v>0</v>
      </c>
      <c r="AI30" s="85">
        <v>0</v>
      </c>
      <c r="AJ30" s="85">
        <v>0</v>
      </c>
      <c r="AK30" s="85">
        <v>0</v>
      </c>
      <c r="AL30" s="85">
        <v>0</v>
      </c>
      <c r="AM30" s="85">
        <v>0.32400000000000001</v>
      </c>
      <c r="AN30" s="85">
        <v>0.55000000000000004</v>
      </c>
      <c r="AO30" s="85"/>
      <c r="AP30" s="85"/>
      <c r="AQ30" s="85"/>
      <c r="AR30" s="85"/>
      <c r="AS30" s="85"/>
      <c r="AT30" s="85"/>
    </row>
    <row r="31" spans="1:46" ht="12.75" customHeight="1" x14ac:dyDescent="0.15">
      <c r="A31" s="79"/>
      <c r="B31" s="79"/>
      <c r="C31" s="79" t="str">
        <f t="shared" si="0"/>
        <v>0230420000</v>
      </c>
      <c r="D31" s="79" t="s">
        <v>950</v>
      </c>
      <c r="E31" s="84">
        <v>69</v>
      </c>
      <c r="F31" s="85">
        <v>89.973889999999997</v>
      </c>
      <c r="G31" s="85">
        <v>843.32240999999999</v>
      </c>
      <c r="H31" s="85">
        <v>0</v>
      </c>
      <c r="I31" s="85">
        <v>0</v>
      </c>
      <c r="J31" s="85">
        <v>0</v>
      </c>
      <c r="K31" s="85">
        <v>0</v>
      </c>
      <c r="L31" s="85">
        <v>0</v>
      </c>
      <c r="M31" s="85">
        <v>0</v>
      </c>
      <c r="N31" s="85">
        <v>0</v>
      </c>
      <c r="O31" s="85">
        <v>0</v>
      </c>
      <c r="P31" s="85">
        <v>0</v>
      </c>
      <c r="Q31" s="85">
        <v>0</v>
      </c>
      <c r="R31" s="85">
        <v>0</v>
      </c>
      <c r="S31" s="85">
        <v>0</v>
      </c>
      <c r="T31" s="85">
        <v>0</v>
      </c>
      <c r="U31" s="85">
        <v>0</v>
      </c>
      <c r="V31" s="85">
        <v>0</v>
      </c>
      <c r="W31" s="85">
        <v>0</v>
      </c>
      <c r="X31" s="85">
        <v>0</v>
      </c>
      <c r="Y31" s="85">
        <v>0</v>
      </c>
      <c r="Z31" s="85">
        <v>0</v>
      </c>
      <c r="AA31" s="85">
        <v>0</v>
      </c>
      <c r="AB31" s="85">
        <v>0</v>
      </c>
      <c r="AC31" s="85">
        <v>0</v>
      </c>
      <c r="AD31" s="85">
        <v>0</v>
      </c>
      <c r="AE31" s="85">
        <v>0</v>
      </c>
      <c r="AF31" s="85">
        <v>0</v>
      </c>
      <c r="AG31" s="85">
        <v>0</v>
      </c>
      <c r="AH31" s="85">
        <v>0</v>
      </c>
      <c r="AI31" s="85">
        <v>0</v>
      </c>
      <c r="AJ31" s="85">
        <v>0</v>
      </c>
      <c r="AK31" s="85">
        <v>0</v>
      </c>
      <c r="AL31" s="85">
        <v>0</v>
      </c>
      <c r="AM31" s="85">
        <v>9.6339999999999995E-2</v>
      </c>
      <c r="AN31" s="85">
        <v>0.06</v>
      </c>
      <c r="AO31" s="85"/>
      <c r="AP31" s="85"/>
      <c r="AQ31" s="85"/>
      <c r="AR31" s="85"/>
      <c r="AS31" s="85"/>
      <c r="AT31" s="85"/>
    </row>
    <row r="32" spans="1:46" ht="12.75" customHeight="1" x14ac:dyDescent="0.15">
      <c r="A32" s="79"/>
      <c r="B32" s="79"/>
      <c r="C32" s="79" t="str">
        <f t="shared" si="0"/>
        <v>0230520000</v>
      </c>
      <c r="D32" s="79" t="s">
        <v>951</v>
      </c>
      <c r="E32" s="84">
        <v>218.1</v>
      </c>
      <c r="F32" s="85">
        <v>52.904440000000001</v>
      </c>
      <c r="G32" s="85">
        <v>53.184639999999995</v>
      </c>
      <c r="H32" s="85">
        <v>0</v>
      </c>
      <c r="I32" s="85">
        <v>0</v>
      </c>
      <c r="J32" s="85">
        <v>0</v>
      </c>
      <c r="K32" s="85">
        <v>0</v>
      </c>
      <c r="L32" s="85">
        <v>0</v>
      </c>
      <c r="M32" s="85">
        <v>0</v>
      </c>
      <c r="N32" s="85">
        <v>0</v>
      </c>
      <c r="O32" s="85">
        <v>0</v>
      </c>
      <c r="P32" s="85">
        <v>0</v>
      </c>
      <c r="Q32" s="85">
        <v>0</v>
      </c>
      <c r="R32" s="85">
        <v>0</v>
      </c>
      <c r="S32" s="85">
        <v>0</v>
      </c>
      <c r="T32" s="85">
        <v>0</v>
      </c>
      <c r="U32" s="85">
        <v>0</v>
      </c>
      <c r="V32" s="85">
        <v>0</v>
      </c>
      <c r="W32" s="85">
        <v>0</v>
      </c>
      <c r="X32" s="85">
        <v>0</v>
      </c>
      <c r="Y32" s="85">
        <v>0</v>
      </c>
      <c r="Z32" s="85">
        <v>0</v>
      </c>
      <c r="AA32" s="85">
        <v>0</v>
      </c>
      <c r="AB32" s="85">
        <v>0</v>
      </c>
      <c r="AC32" s="85">
        <v>0</v>
      </c>
      <c r="AD32" s="85">
        <v>0</v>
      </c>
      <c r="AE32" s="85">
        <v>0</v>
      </c>
      <c r="AF32" s="85">
        <v>0</v>
      </c>
      <c r="AG32" s="85">
        <v>0</v>
      </c>
      <c r="AH32" s="85">
        <v>0</v>
      </c>
      <c r="AI32" s="85">
        <v>0</v>
      </c>
      <c r="AJ32" s="85">
        <v>0</v>
      </c>
      <c r="AK32" s="85">
        <v>0</v>
      </c>
      <c r="AL32" s="85">
        <v>0</v>
      </c>
      <c r="AM32" s="85">
        <v>0</v>
      </c>
      <c r="AN32" s="85">
        <v>0</v>
      </c>
      <c r="AO32" s="85"/>
      <c r="AP32" s="85"/>
      <c r="AQ32" s="85"/>
      <c r="AR32" s="85"/>
      <c r="AS32" s="85"/>
      <c r="AT32" s="85"/>
    </row>
    <row r="33" spans="1:46" ht="12.75" customHeight="1" x14ac:dyDescent="0.15">
      <c r="A33" s="79"/>
      <c r="B33" s="79"/>
      <c r="C33" s="79" t="str">
        <f t="shared" si="0"/>
        <v>0231220000</v>
      </c>
      <c r="D33" s="79" t="s">
        <v>952</v>
      </c>
      <c r="E33" s="84">
        <v>15</v>
      </c>
      <c r="F33" s="85">
        <v>7.2316000000000003</v>
      </c>
      <c r="G33" s="85">
        <v>240.12974</v>
      </c>
      <c r="H33" s="85">
        <v>0</v>
      </c>
      <c r="I33" s="85">
        <v>0</v>
      </c>
      <c r="J33" s="85">
        <v>0</v>
      </c>
      <c r="K33" s="85">
        <v>0</v>
      </c>
      <c r="L33" s="85">
        <v>0</v>
      </c>
      <c r="M33" s="85">
        <v>0</v>
      </c>
      <c r="N33" s="85">
        <v>0</v>
      </c>
      <c r="O33" s="85">
        <v>0</v>
      </c>
      <c r="P33" s="85">
        <v>0</v>
      </c>
      <c r="Q33" s="85">
        <v>0</v>
      </c>
      <c r="R33" s="85">
        <v>0</v>
      </c>
      <c r="S33" s="85">
        <v>0</v>
      </c>
      <c r="T33" s="85">
        <v>0</v>
      </c>
      <c r="U33" s="85">
        <v>0</v>
      </c>
      <c r="V33" s="85">
        <v>0</v>
      </c>
      <c r="W33" s="85">
        <v>0</v>
      </c>
      <c r="X33" s="85">
        <v>0</v>
      </c>
      <c r="Y33" s="85">
        <v>0</v>
      </c>
      <c r="Z33" s="85">
        <v>0</v>
      </c>
      <c r="AA33" s="85">
        <v>0</v>
      </c>
      <c r="AB33" s="85">
        <v>0</v>
      </c>
      <c r="AC33" s="85">
        <v>0</v>
      </c>
      <c r="AD33" s="85">
        <v>0</v>
      </c>
      <c r="AE33" s="85">
        <v>0</v>
      </c>
      <c r="AF33" s="85">
        <v>0</v>
      </c>
      <c r="AG33" s="85">
        <v>0</v>
      </c>
      <c r="AH33" s="85">
        <v>0</v>
      </c>
      <c r="AI33" s="85">
        <v>0</v>
      </c>
      <c r="AJ33" s="85">
        <v>0</v>
      </c>
      <c r="AK33" s="85">
        <v>0</v>
      </c>
      <c r="AL33" s="85">
        <v>14</v>
      </c>
      <c r="AM33" s="85">
        <v>5.3106</v>
      </c>
      <c r="AN33" s="85">
        <v>6.4347000000000003</v>
      </c>
      <c r="AO33" s="85"/>
      <c r="AP33" s="85"/>
      <c r="AQ33" s="85"/>
      <c r="AR33" s="85"/>
      <c r="AS33" s="85"/>
      <c r="AT33" s="85"/>
    </row>
    <row r="34" spans="1:46" ht="12.75" customHeight="1" x14ac:dyDescent="0.15">
      <c r="A34" s="79"/>
      <c r="B34" s="79"/>
      <c r="C34" s="79" t="str">
        <f t="shared" si="0"/>
        <v>0232220000</v>
      </c>
      <c r="D34" s="79" t="s">
        <v>953</v>
      </c>
      <c r="E34" s="84">
        <v>99.12</v>
      </c>
      <c r="F34" s="85">
        <v>92.718649999999997</v>
      </c>
      <c r="G34" s="85">
        <v>42.362559999999995</v>
      </c>
      <c r="H34" s="85">
        <v>0</v>
      </c>
      <c r="I34" s="85">
        <v>0</v>
      </c>
      <c r="J34" s="85">
        <v>0</v>
      </c>
      <c r="K34" s="85">
        <v>0</v>
      </c>
      <c r="L34" s="85">
        <v>0</v>
      </c>
      <c r="M34" s="85">
        <v>0</v>
      </c>
      <c r="N34" s="85">
        <v>0</v>
      </c>
      <c r="O34" s="85">
        <v>0</v>
      </c>
      <c r="P34" s="85">
        <v>0</v>
      </c>
      <c r="Q34" s="85">
        <v>0</v>
      </c>
      <c r="R34" s="85">
        <v>0</v>
      </c>
      <c r="S34" s="85">
        <v>0</v>
      </c>
      <c r="T34" s="85">
        <v>0</v>
      </c>
      <c r="U34" s="85">
        <v>0</v>
      </c>
      <c r="V34" s="85">
        <v>0</v>
      </c>
      <c r="W34" s="85">
        <v>0</v>
      </c>
      <c r="X34" s="85">
        <v>0</v>
      </c>
      <c r="Y34" s="85">
        <v>0</v>
      </c>
      <c r="Z34" s="85">
        <v>0</v>
      </c>
      <c r="AA34" s="85">
        <v>0</v>
      </c>
      <c r="AB34" s="85">
        <v>0</v>
      </c>
      <c r="AC34" s="85">
        <v>0</v>
      </c>
      <c r="AD34" s="85">
        <v>0</v>
      </c>
      <c r="AE34" s="85">
        <v>0</v>
      </c>
      <c r="AF34" s="85">
        <v>0</v>
      </c>
      <c r="AG34" s="85">
        <v>0</v>
      </c>
      <c r="AH34" s="85">
        <v>0</v>
      </c>
      <c r="AI34" s="85">
        <v>0</v>
      </c>
      <c r="AJ34" s="85">
        <v>0</v>
      </c>
      <c r="AK34" s="85">
        <v>0</v>
      </c>
      <c r="AL34" s="85">
        <v>0</v>
      </c>
      <c r="AM34" s="85">
        <v>0</v>
      </c>
      <c r="AN34" s="85">
        <v>0</v>
      </c>
      <c r="AO34" s="85"/>
      <c r="AP34" s="85"/>
      <c r="AQ34" s="85"/>
      <c r="AR34" s="85"/>
      <c r="AS34" s="85"/>
      <c r="AT34" s="85"/>
    </row>
    <row r="35" spans="1:46" ht="12.75" customHeight="1" x14ac:dyDescent="0.15">
      <c r="A35" s="79"/>
      <c r="B35" s="79"/>
      <c r="C35" s="79" t="str">
        <f t="shared" si="0"/>
        <v>0232320000</v>
      </c>
      <c r="D35" s="79" t="s">
        <v>954</v>
      </c>
      <c r="E35" s="84">
        <v>0</v>
      </c>
      <c r="F35" s="85">
        <v>0</v>
      </c>
      <c r="G35" s="85">
        <v>327.42329000000001</v>
      </c>
      <c r="H35" s="85">
        <v>0</v>
      </c>
      <c r="I35" s="85">
        <v>0</v>
      </c>
      <c r="J35" s="85">
        <v>0</v>
      </c>
      <c r="K35" s="85">
        <v>0</v>
      </c>
      <c r="L35" s="85">
        <v>0</v>
      </c>
      <c r="M35" s="85">
        <v>0</v>
      </c>
      <c r="N35" s="85">
        <v>0</v>
      </c>
      <c r="O35" s="85">
        <v>0</v>
      </c>
      <c r="P35" s="85">
        <v>0</v>
      </c>
      <c r="Q35" s="85">
        <v>0</v>
      </c>
      <c r="R35" s="85">
        <v>0</v>
      </c>
      <c r="S35" s="85">
        <v>0</v>
      </c>
      <c r="T35" s="85">
        <v>0</v>
      </c>
      <c r="U35" s="85">
        <v>0</v>
      </c>
      <c r="V35" s="85">
        <v>0</v>
      </c>
      <c r="W35" s="85">
        <v>0</v>
      </c>
      <c r="X35" s="85">
        <v>0</v>
      </c>
      <c r="Y35" s="85">
        <v>0</v>
      </c>
      <c r="Z35" s="85">
        <v>0</v>
      </c>
      <c r="AA35" s="85">
        <v>0</v>
      </c>
      <c r="AB35" s="85">
        <v>0</v>
      </c>
      <c r="AC35" s="85">
        <v>0</v>
      </c>
      <c r="AD35" s="85">
        <v>0</v>
      </c>
      <c r="AE35" s="85">
        <v>0</v>
      </c>
      <c r="AF35" s="85">
        <v>0</v>
      </c>
      <c r="AG35" s="85">
        <v>0</v>
      </c>
      <c r="AH35" s="85">
        <v>0</v>
      </c>
      <c r="AI35" s="85">
        <v>0</v>
      </c>
      <c r="AJ35" s="85">
        <v>0</v>
      </c>
      <c r="AK35" s="85">
        <v>0</v>
      </c>
      <c r="AL35" s="85">
        <v>0</v>
      </c>
      <c r="AM35" s="85">
        <v>0</v>
      </c>
      <c r="AN35" s="85">
        <v>0</v>
      </c>
      <c r="AO35" s="85"/>
      <c r="AP35" s="85"/>
      <c r="AQ35" s="85"/>
      <c r="AR35" s="85"/>
      <c r="AS35" s="85"/>
      <c r="AT35" s="85"/>
    </row>
    <row r="36" spans="1:46" ht="12.75" customHeight="1" x14ac:dyDescent="0.15">
      <c r="A36" s="79"/>
      <c r="B36" s="79" t="s">
        <v>955</v>
      </c>
      <c r="C36" s="79" t="str">
        <f t="shared" si="0"/>
        <v/>
      </c>
      <c r="D36" s="79"/>
      <c r="E36" s="84">
        <v>12145354.526000001</v>
      </c>
      <c r="F36" s="85">
        <v>5430463.7350599999</v>
      </c>
      <c r="G36" s="85">
        <v>4186249.4049</v>
      </c>
      <c r="H36" s="85">
        <v>8205284.0308699999</v>
      </c>
      <c r="I36" s="85">
        <v>3622242.6148399999</v>
      </c>
      <c r="J36" s="85">
        <v>2797658.7809799998</v>
      </c>
      <c r="K36" s="85">
        <v>643230.86280999996</v>
      </c>
      <c r="L36" s="85">
        <v>304567.00699000002</v>
      </c>
      <c r="M36" s="85">
        <v>137118.02254000001</v>
      </c>
      <c r="N36" s="85">
        <v>238061.997</v>
      </c>
      <c r="O36" s="85">
        <v>138762.90625</v>
      </c>
      <c r="P36" s="85">
        <v>52081.417509999999</v>
      </c>
      <c r="Q36" s="85">
        <v>3058750.2276699999</v>
      </c>
      <c r="R36" s="85">
        <v>1356383.44518</v>
      </c>
      <c r="S36" s="85">
        <v>1162934.93254</v>
      </c>
      <c r="T36" s="85">
        <v>402280.10200000001</v>
      </c>
      <c r="U36" s="85">
        <v>132002.05356999999</v>
      </c>
      <c r="V36" s="85">
        <v>117352.06293</v>
      </c>
      <c r="W36" s="85">
        <v>718472.90099999995</v>
      </c>
      <c r="X36" s="85">
        <v>315615.19455000001</v>
      </c>
      <c r="Y36" s="85">
        <v>249019.32519</v>
      </c>
      <c r="Z36" s="85">
        <v>252847.62166999999</v>
      </c>
      <c r="AA36" s="85">
        <v>121319.39115</v>
      </c>
      <c r="AB36" s="85">
        <v>84644.473209999996</v>
      </c>
      <c r="AC36" s="85">
        <v>3395.54</v>
      </c>
      <c r="AD36" s="85">
        <v>1757.6147599999999</v>
      </c>
      <c r="AE36" s="85">
        <v>1620.7806700000001</v>
      </c>
      <c r="AF36" s="85">
        <v>1678425.2339999999</v>
      </c>
      <c r="AG36" s="85">
        <v>784349.38830999995</v>
      </c>
      <c r="AH36" s="85">
        <v>708840.34629000002</v>
      </c>
      <c r="AI36" s="85">
        <v>184.6</v>
      </c>
      <c r="AJ36" s="85">
        <v>76.342910000000003</v>
      </c>
      <c r="AK36" s="85">
        <v>32.883359999999996</v>
      </c>
      <c r="AL36" s="85">
        <v>112536.383</v>
      </c>
      <c r="AM36" s="85">
        <v>44326.491309999998</v>
      </c>
      <c r="AN36" s="85">
        <v>40170.238899999997</v>
      </c>
      <c r="AO36" s="85"/>
      <c r="AP36" s="85"/>
      <c r="AQ36" s="85"/>
      <c r="AR36" s="85"/>
      <c r="AS36" s="85"/>
      <c r="AT36" s="85"/>
    </row>
    <row r="37" spans="1:46" ht="12.75" customHeight="1" x14ac:dyDescent="0.15">
      <c r="A37" s="79"/>
      <c r="B37" s="79"/>
      <c r="C37" s="79" t="str">
        <f t="shared" si="0"/>
        <v>0250100000</v>
      </c>
      <c r="D37" s="79" t="s">
        <v>956</v>
      </c>
      <c r="E37" s="84">
        <v>455334.37199999997</v>
      </c>
      <c r="F37" s="85">
        <v>217225.53909000001</v>
      </c>
      <c r="G37" s="85">
        <v>157846.38691</v>
      </c>
      <c r="H37" s="85">
        <v>361094</v>
      </c>
      <c r="I37" s="85">
        <v>174720.71463</v>
      </c>
      <c r="J37" s="85">
        <v>122075.73910999999</v>
      </c>
      <c r="K37" s="85">
        <v>13566.922</v>
      </c>
      <c r="L37" s="85">
        <v>5862.13375</v>
      </c>
      <c r="M37" s="85">
        <v>3350.1796899999999</v>
      </c>
      <c r="N37" s="85">
        <v>7014.9220000000005</v>
      </c>
      <c r="O37" s="85">
        <v>3367.9635899999998</v>
      </c>
      <c r="P37" s="85">
        <v>1700.00316</v>
      </c>
      <c r="Q37" s="85">
        <v>76319.376000000004</v>
      </c>
      <c r="R37" s="85">
        <v>34281.265939999997</v>
      </c>
      <c r="S37" s="85">
        <v>30141.166529999999</v>
      </c>
      <c r="T37" s="85">
        <v>8318</v>
      </c>
      <c r="U37" s="85">
        <v>2175.5619799999999</v>
      </c>
      <c r="V37" s="85">
        <v>4145.62788</v>
      </c>
      <c r="W37" s="85">
        <v>21579.9</v>
      </c>
      <c r="X37" s="85">
        <v>8863.8700599999993</v>
      </c>
      <c r="Y37" s="85">
        <v>6957.7724600000001</v>
      </c>
      <c r="Z37" s="85">
        <v>4059.3</v>
      </c>
      <c r="AA37" s="85">
        <v>1825.35015</v>
      </c>
      <c r="AB37" s="85">
        <v>1575.20264</v>
      </c>
      <c r="AC37" s="85">
        <v>50.95</v>
      </c>
      <c r="AD37" s="85">
        <v>38.479169999999996</v>
      </c>
      <c r="AE37" s="85">
        <v>37.500109999999999</v>
      </c>
      <c r="AF37" s="85">
        <v>42311.226000000002</v>
      </c>
      <c r="AG37" s="85">
        <v>21378.004580000001</v>
      </c>
      <c r="AH37" s="85">
        <v>17425.063440000002</v>
      </c>
      <c r="AI37" s="85">
        <v>0</v>
      </c>
      <c r="AJ37" s="85">
        <v>0</v>
      </c>
      <c r="AK37" s="85">
        <v>0</v>
      </c>
      <c r="AL37" s="85">
        <v>3126</v>
      </c>
      <c r="AM37" s="85">
        <v>1237.07275</v>
      </c>
      <c r="AN37" s="85">
        <v>1060.3549800000001</v>
      </c>
      <c r="AO37" s="85"/>
      <c r="AP37" s="85"/>
      <c r="AQ37" s="85"/>
      <c r="AR37" s="85"/>
      <c r="AS37" s="85"/>
      <c r="AT37" s="85"/>
    </row>
    <row r="38" spans="1:46" ht="12.75" customHeight="1" x14ac:dyDescent="0.15">
      <c r="A38" s="79"/>
      <c r="B38" s="79"/>
      <c r="C38" s="79" t="str">
        <f t="shared" si="0"/>
        <v>0250200000</v>
      </c>
      <c r="D38" s="79" t="s">
        <v>957</v>
      </c>
      <c r="E38" s="84">
        <v>35756.5</v>
      </c>
      <c r="F38" s="85">
        <v>15970.53991</v>
      </c>
      <c r="G38" s="85">
        <v>10890.702230000001</v>
      </c>
      <c r="H38" s="85">
        <v>24087</v>
      </c>
      <c r="I38" s="85">
        <v>9800.9491099999996</v>
      </c>
      <c r="J38" s="85">
        <v>7739.8479699999998</v>
      </c>
      <c r="K38" s="85">
        <v>32</v>
      </c>
      <c r="L38" s="85">
        <v>14.14143</v>
      </c>
      <c r="M38" s="85">
        <v>9.1980000000000004</v>
      </c>
      <c r="N38" s="85">
        <v>0</v>
      </c>
      <c r="O38" s="85">
        <v>0</v>
      </c>
      <c r="P38" s="85">
        <v>0</v>
      </c>
      <c r="Q38" s="85">
        <v>11406.5</v>
      </c>
      <c r="R38" s="85">
        <v>6036.4496499999996</v>
      </c>
      <c r="S38" s="85">
        <v>3028.9450200000001</v>
      </c>
      <c r="T38" s="85">
        <v>590</v>
      </c>
      <c r="U38" s="85">
        <v>155.49970999999999</v>
      </c>
      <c r="V38" s="85">
        <v>43.507759999999998</v>
      </c>
      <c r="W38" s="85">
        <v>4800</v>
      </c>
      <c r="X38" s="85">
        <v>1926.41416</v>
      </c>
      <c r="Y38" s="85">
        <v>1680.6497899999999</v>
      </c>
      <c r="Z38" s="85">
        <v>212.5</v>
      </c>
      <c r="AA38" s="85">
        <v>96.541449999999998</v>
      </c>
      <c r="AB38" s="85">
        <v>71.635159999999999</v>
      </c>
      <c r="AC38" s="85">
        <v>0</v>
      </c>
      <c r="AD38" s="85">
        <v>0</v>
      </c>
      <c r="AE38" s="85">
        <v>0</v>
      </c>
      <c r="AF38" s="85">
        <v>5804</v>
      </c>
      <c r="AG38" s="85">
        <v>3857.99433</v>
      </c>
      <c r="AH38" s="85">
        <v>1233.1523099999999</v>
      </c>
      <c r="AI38" s="85">
        <v>0</v>
      </c>
      <c r="AJ38" s="85">
        <v>0</v>
      </c>
      <c r="AK38" s="85">
        <v>0</v>
      </c>
      <c r="AL38" s="85">
        <v>170</v>
      </c>
      <c r="AM38" s="85">
        <v>61.129479999999994</v>
      </c>
      <c r="AN38" s="85">
        <v>95.040689999999998</v>
      </c>
      <c r="AO38" s="85"/>
      <c r="AP38" s="85"/>
      <c r="AQ38" s="85"/>
      <c r="AR38" s="85"/>
      <c r="AS38" s="85"/>
      <c r="AT38" s="85"/>
    </row>
    <row r="39" spans="1:46" ht="12.75" customHeight="1" x14ac:dyDescent="0.15">
      <c r="A39" s="79"/>
      <c r="B39" s="79"/>
      <c r="C39" s="79" t="str">
        <f t="shared" si="0"/>
        <v>0250300000</v>
      </c>
      <c r="D39" s="79" t="s">
        <v>958</v>
      </c>
      <c r="E39" s="84">
        <v>166555</v>
      </c>
      <c r="F39" s="85">
        <v>68579.115019999997</v>
      </c>
      <c r="G39" s="85">
        <v>63237.792450000001</v>
      </c>
      <c r="H39" s="85">
        <v>125865.8</v>
      </c>
      <c r="I39" s="85">
        <v>51254.966180000003</v>
      </c>
      <c r="J39" s="85">
        <v>47186.320110000001</v>
      </c>
      <c r="K39" s="85">
        <v>3854.355</v>
      </c>
      <c r="L39" s="85">
        <v>2048.08061</v>
      </c>
      <c r="M39" s="85">
        <v>1040.43307</v>
      </c>
      <c r="N39" s="85">
        <v>1654.355</v>
      </c>
      <c r="O39" s="85">
        <v>995.83986000000004</v>
      </c>
      <c r="P39" s="85">
        <v>440.65631000000002</v>
      </c>
      <c r="Q39" s="85">
        <v>34456.46</v>
      </c>
      <c r="R39" s="85">
        <v>13898.959129999999</v>
      </c>
      <c r="S39" s="85">
        <v>14056.785610000001</v>
      </c>
      <c r="T39" s="85">
        <v>3586.665</v>
      </c>
      <c r="U39" s="85">
        <v>1331.4606799999999</v>
      </c>
      <c r="V39" s="85">
        <v>988.67569000000003</v>
      </c>
      <c r="W39" s="85">
        <v>8998.4549999999999</v>
      </c>
      <c r="X39" s="85">
        <v>4126.5844699999998</v>
      </c>
      <c r="Y39" s="85">
        <v>3686.8765600000002</v>
      </c>
      <c r="Z39" s="85">
        <v>1958.6000000000001</v>
      </c>
      <c r="AA39" s="85">
        <v>1054.9381000000001</v>
      </c>
      <c r="AB39" s="85">
        <v>691.69597999999996</v>
      </c>
      <c r="AC39" s="85">
        <v>50</v>
      </c>
      <c r="AD39" s="85">
        <v>37.5</v>
      </c>
      <c r="AE39" s="85">
        <v>25</v>
      </c>
      <c r="AF39" s="85">
        <v>19862.740000000002</v>
      </c>
      <c r="AG39" s="85">
        <v>7348.47588</v>
      </c>
      <c r="AH39" s="85">
        <v>8664.5373799999998</v>
      </c>
      <c r="AI39" s="85">
        <v>0</v>
      </c>
      <c r="AJ39" s="85">
        <v>0</v>
      </c>
      <c r="AK39" s="85">
        <v>0</v>
      </c>
      <c r="AL39" s="85">
        <v>1565.6870000000001</v>
      </c>
      <c r="AM39" s="85">
        <v>617.38527999999997</v>
      </c>
      <c r="AN39" s="85">
        <v>521.24360000000001</v>
      </c>
      <c r="AO39" s="85"/>
      <c r="AP39" s="85"/>
      <c r="AQ39" s="85"/>
      <c r="AR39" s="85"/>
      <c r="AS39" s="85"/>
      <c r="AT39" s="85"/>
    </row>
    <row r="40" spans="1:46" ht="12.75" customHeight="1" x14ac:dyDescent="0.15">
      <c r="A40" s="79"/>
      <c r="B40" s="79"/>
      <c r="C40" s="79" t="str">
        <f t="shared" si="0"/>
        <v>0250400000</v>
      </c>
      <c r="D40" s="79" t="s">
        <v>959</v>
      </c>
      <c r="E40" s="84">
        <v>53661.998</v>
      </c>
      <c r="F40" s="85">
        <v>20004.633689999999</v>
      </c>
      <c r="G40" s="85">
        <v>19382.001420000001</v>
      </c>
      <c r="H40" s="85">
        <v>30921.429</v>
      </c>
      <c r="I40" s="85">
        <v>10276.97774</v>
      </c>
      <c r="J40" s="85">
        <v>11194.70887</v>
      </c>
      <c r="K40" s="85">
        <v>2140.6089999999999</v>
      </c>
      <c r="L40" s="85">
        <v>1119.54892</v>
      </c>
      <c r="M40" s="85">
        <v>608.99279000000001</v>
      </c>
      <c r="N40" s="85">
        <v>947.05799999999999</v>
      </c>
      <c r="O40" s="85">
        <v>592.29592000000002</v>
      </c>
      <c r="P40" s="85">
        <v>261.21879000000001</v>
      </c>
      <c r="Q40" s="85">
        <v>19718.037</v>
      </c>
      <c r="R40" s="85">
        <v>8395.4738699999998</v>
      </c>
      <c r="S40" s="85">
        <v>6894.2295400000003</v>
      </c>
      <c r="T40" s="85">
        <v>5308.2290000000003</v>
      </c>
      <c r="U40" s="85">
        <v>1544.8883599999999</v>
      </c>
      <c r="V40" s="85">
        <v>2077.5805099999998</v>
      </c>
      <c r="W40" s="85">
        <v>6235.1150000000007</v>
      </c>
      <c r="X40" s="85">
        <v>3381.49377</v>
      </c>
      <c r="Y40" s="85">
        <v>2075.8227099999999</v>
      </c>
      <c r="Z40" s="85">
        <v>2598.4050000000002</v>
      </c>
      <c r="AA40" s="85">
        <v>1147.49198</v>
      </c>
      <c r="AB40" s="85">
        <v>1009.83504</v>
      </c>
      <c r="AC40" s="85">
        <v>0</v>
      </c>
      <c r="AD40" s="85">
        <v>0</v>
      </c>
      <c r="AE40" s="85">
        <v>0</v>
      </c>
      <c r="AF40" s="85">
        <v>5561.018</v>
      </c>
      <c r="AG40" s="85">
        <v>2312.1312600000001</v>
      </c>
      <c r="AH40" s="85">
        <v>1715.9862800000001</v>
      </c>
      <c r="AI40" s="85">
        <v>0</v>
      </c>
      <c r="AJ40" s="85">
        <v>0</v>
      </c>
      <c r="AK40" s="85">
        <v>0</v>
      </c>
      <c r="AL40" s="85">
        <v>20.3</v>
      </c>
      <c r="AM40" s="85">
        <v>14.200419999999999</v>
      </c>
      <c r="AN40" s="85">
        <v>8.7309199999999993</v>
      </c>
      <c r="AO40" s="85"/>
      <c r="AP40" s="85"/>
      <c r="AQ40" s="85"/>
      <c r="AR40" s="85"/>
      <c r="AS40" s="85"/>
      <c r="AT40" s="85"/>
    </row>
    <row r="41" spans="1:46" ht="12.75" customHeight="1" x14ac:dyDescent="0.15">
      <c r="A41" s="79"/>
      <c r="B41" s="79"/>
      <c r="C41" s="79" t="str">
        <f t="shared" si="0"/>
        <v>0250500000</v>
      </c>
      <c r="D41" s="79" t="s">
        <v>960</v>
      </c>
      <c r="E41" s="84">
        <v>264359.32199999999</v>
      </c>
      <c r="F41" s="85">
        <v>116495.05993</v>
      </c>
      <c r="G41" s="85">
        <v>74817.145850000001</v>
      </c>
      <c r="H41" s="85">
        <v>203152</v>
      </c>
      <c r="I41" s="85">
        <v>90839.54909</v>
      </c>
      <c r="J41" s="85">
        <v>54592.313750000001</v>
      </c>
      <c r="K41" s="85">
        <v>10410</v>
      </c>
      <c r="L41" s="85">
        <v>4273.6826000000001</v>
      </c>
      <c r="M41" s="85">
        <v>2142.1092000000003</v>
      </c>
      <c r="N41" s="85">
        <v>6210</v>
      </c>
      <c r="O41" s="85">
        <v>2742.1996399999998</v>
      </c>
      <c r="P41" s="85">
        <v>1134.62166</v>
      </c>
      <c r="Q41" s="85">
        <v>46383.894</v>
      </c>
      <c r="R41" s="85">
        <v>18313.50578</v>
      </c>
      <c r="S41" s="85">
        <v>16840.215530000001</v>
      </c>
      <c r="T41" s="85">
        <v>5710</v>
      </c>
      <c r="U41" s="85">
        <v>1822.5255000000002</v>
      </c>
      <c r="V41" s="85">
        <v>1308.2803699999999</v>
      </c>
      <c r="W41" s="85">
        <v>9675.594000000001</v>
      </c>
      <c r="X41" s="85">
        <v>3906.5401200000001</v>
      </c>
      <c r="Y41" s="85">
        <v>3153.3791799999999</v>
      </c>
      <c r="Z41" s="85">
        <v>3945.5</v>
      </c>
      <c r="AA41" s="85">
        <v>1903.68777</v>
      </c>
      <c r="AB41" s="85">
        <v>1052.57277</v>
      </c>
      <c r="AC41" s="85">
        <v>0</v>
      </c>
      <c r="AD41" s="85">
        <v>0</v>
      </c>
      <c r="AE41" s="85">
        <v>0</v>
      </c>
      <c r="AF41" s="85">
        <v>27050</v>
      </c>
      <c r="AG41" s="85">
        <v>10679.96919</v>
      </c>
      <c r="AH41" s="85">
        <v>11325.905210000001</v>
      </c>
      <c r="AI41" s="85">
        <v>0</v>
      </c>
      <c r="AJ41" s="85">
        <v>0</v>
      </c>
      <c r="AK41" s="85">
        <v>0</v>
      </c>
      <c r="AL41" s="85">
        <v>1910</v>
      </c>
      <c r="AM41" s="85">
        <v>953.1622000000001</v>
      </c>
      <c r="AN41" s="85">
        <v>778.97146999999995</v>
      </c>
      <c r="AO41" s="85"/>
      <c r="AP41" s="85"/>
      <c r="AQ41" s="85"/>
      <c r="AR41" s="85"/>
      <c r="AS41" s="85"/>
      <c r="AT41" s="85"/>
    </row>
    <row r="42" spans="1:46" ht="12.75" customHeight="1" x14ac:dyDescent="0.15">
      <c r="A42" s="79"/>
      <c r="B42" s="79"/>
      <c r="C42" s="79" t="str">
        <f t="shared" si="0"/>
        <v>0250600000</v>
      </c>
      <c r="D42" s="79" t="s">
        <v>961</v>
      </c>
      <c r="E42" s="84">
        <v>83782.974000000002</v>
      </c>
      <c r="F42" s="85">
        <v>78929.450400000002</v>
      </c>
      <c r="G42" s="85">
        <v>62201.58988</v>
      </c>
      <c r="H42" s="85">
        <v>50966.629000000001</v>
      </c>
      <c r="I42" s="85">
        <v>45518.6391</v>
      </c>
      <c r="J42" s="85">
        <v>36823.589540000001</v>
      </c>
      <c r="K42" s="85">
        <v>7685</v>
      </c>
      <c r="L42" s="85">
        <v>8311.9459999999999</v>
      </c>
      <c r="M42" s="85">
        <v>3534.9450299999999</v>
      </c>
      <c r="N42" s="85">
        <v>4173</v>
      </c>
      <c r="O42" s="85">
        <v>5307.7375099999999</v>
      </c>
      <c r="P42" s="85">
        <v>1440.5130899999999</v>
      </c>
      <c r="Q42" s="85">
        <v>23626.154999999999</v>
      </c>
      <c r="R42" s="85">
        <v>22840.552230000001</v>
      </c>
      <c r="S42" s="85">
        <v>20690.128669999998</v>
      </c>
      <c r="T42" s="85">
        <v>2656</v>
      </c>
      <c r="U42" s="85">
        <v>2131.3216299999999</v>
      </c>
      <c r="V42" s="85">
        <v>1885.54674</v>
      </c>
      <c r="W42" s="85">
        <v>7910</v>
      </c>
      <c r="X42" s="85">
        <v>7534.5722100000003</v>
      </c>
      <c r="Y42" s="85">
        <v>7003.8063300000003</v>
      </c>
      <c r="Z42" s="85">
        <v>2436.377</v>
      </c>
      <c r="AA42" s="85">
        <v>2545.5124900000001</v>
      </c>
      <c r="AB42" s="85">
        <v>1449.2660599999999</v>
      </c>
      <c r="AC42" s="85">
        <v>75.25</v>
      </c>
      <c r="AD42" s="85">
        <v>73.548339999999996</v>
      </c>
      <c r="AE42" s="85">
        <v>58.333329999999997</v>
      </c>
      <c r="AF42" s="85">
        <v>10548.528</v>
      </c>
      <c r="AG42" s="85">
        <v>10555.59756</v>
      </c>
      <c r="AH42" s="85">
        <v>10293.17621</v>
      </c>
      <c r="AI42" s="85">
        <v>0</v>
      </c>
      <c r="AJ42" s="85">
        <v>0</v>
      </c>
      <c r="AK42" s="85">
        <v>0</v>
      </c>
      <c r="AL42" s="85">
        <v>693</v>
      </c>
      <c r="AM42" s="85">
        <v>638.55400000000009</v>
      </c>
      <c r="AN42" s="85">
        <v>668.68051000000003</v>
      </c>
      <c r="AO42" s="85"/>
      <c r="AP42" s="85"/>
      <c r="AQ42" s="85"/>
      <c r="AR42" s="85"/>
      <c r="AS42" s="85"/>
      <c r="AT42" s="85"/>
    </row>
    <row r="43" spans="1:46" ht="12.75" customHeight="1" x14ac:dyDescent="0.15">
      <c r="A43" s="79"/>
      <c r="B43" s="79"/>
      <c r="C43" s="79" t="str">
        <f t="shared" si="0"/>
        <v>0250700000</v>
      </c>
      <c r="D43" s="79" t="s">
        <v>962</v>
      </c>
      <c r="E43" s="84">
        <v>271800</v>
      </c>
      <c r="F43" s="85">
        <v>115966.21528999999</v>
      </c>
      <c r="G43" s="85">
        <v>89638.550029999999</v>
      </c>
      <c r="H43" s="85">
        <v>188400</v>
      </c>
      <c r="I43" s="85">
        <v>80652.548469999994</v>
      </c>
      <c r="J43" s="85">
        <v>58515.358809999998</v>
      </c>
      <c r="K43" s="85">
        <v>12165</v>
      </c>
      <c r="L43" s="85">
        <v>5972.4915099999998</v>
      </c>
      <c r="M43" s="85">
        <v>3311.55575</v>
      </c>
      <c r="N43" s="85">
        <v>6065</v>
      </c>
      <c r="O43" s="85">
        <v>3576.26737</v>
      </c>
      <c r="P43" s="85">
        <v>1814.7718400000001</v>
      </c>
      <c r="Q43" s="85">
        <v>63577.599999999999</v>
      </c>
      <c r="R43" s="85">
        <v>26077.62473</v>
      </c>
      <c r="S43" s="85">
        <v>24197.370129999999</v>
      </c>
      <c r="T43" s="85">
        <v>6475</v>
      </c>
      <c r="U43" s="85">
        <v>2720.08214</v>
      </c>
      <c r="V43" s="85">
        <v>1458.4967899999999</v>
      </c>
      <c r="W43" s="85">
        <v>19042.3</v>
      </c>
      <c r="X43" s="85">
        <v>7083.6030899999996</v>
      </c>
      <c r="Y43" s="85">
        <v>5874.3514699999996</v>
      </c>
      <c r="Z43" s="85">
        <v>3615</v>
      </c>
      <c r="AA43" s="85">
        <v>1608.00344</v>
      </c>
      <c r="AB43" s="85">
        <v>903.20844999999997</v>
      </c>
      <c r="AC43" s="85">
        <v>100</v>
      </c>
      <c r="AD43" s="85">
        <v>144.08992000000001</v>
      </c>
      <c r="AE43" s="85">
        <v>37.215000000000003</v>
      </c>
      <c r="AF43" s="85">
        <v>34305.300000000003</v>
      </c>
      <c r="AG43" s="85">
        <v>14490.86814</v>
      </c>
      <c r="AH43" s="85">
        <v>15909.20592</v>
      </c>
      <c r="AI43" s="85">
        <v>0</v>
      </c>
      <c r="AJ43" s="85">
        <v>0</v>
      </c>
      <c r="AK43" s="85">
        <v>0</v>
      </c>
      <c r="AL43" s="85">
        <v>5115</v>
      </c>
      <c r="AM43" s="85">
        <v>1999.1043500000001</v>
      </c>
      <c r="AN43" s="85">
        <v>1726.0636000000002</v>
      </c>
      <c r="AO43" s="85"/>
      <c r="AP43" s="85"/>
      <c r="AQ43" s="85"/>
      <c r="AR43" s="85"/>
      <c r="AS43" s="85"/>
      <c r="AT43" s="85"/>
    </row>
    <row r="44" spans="1:46" ht="12.75" customHeight="1" x14ac:dyDescent="0.15">
      <c r="A44" s="79"/>
      <c r="B44" s="79"/>
      <c r="C44" s="79" t="str">
        <f t="shared" si="0"/>
        <v>0250800000</v>
      </c>
      <c r="D44" s="79" t="s">
        <v>963</v>
      </c>
      <c r="E44" s="84">
        <v>77364.483999999997</v>
      </c>
      <c r="F44" s="85">
        <v>29826.93521</v>
      </c>
      <c r="G44" s="85">
        <v>28518.506590000001</v>
      </c>
      <c r="H44" s="85">
        <v>42574.279869999998</v>
      </c>
      <c r="I44" s="85">
        <v>14871.941849999999</v>
      </c>
      <c r="J44" s="85">
        <v>19009.620930000001</v>
      </c>
      <c r="K44" s="85">
        <v>7231.1198100000001</v>
      </c>
      <c r="L44" s="85">
        <v>3770.1566499999999</v>
      </c>
      <c r="M44" s="85">
        <v>1081.4764600000001</v>
      </c>
      <c r="N44" s="85">
        <v>6130.7390000000005</v>
      </c>
      <c r="O44" s="85">
        <v>3225.41696</v>
      </c>
      <c r="P44" s="85">
        <v>782.91584</v>
      </c>
      <c r="Q44" s="85">
        <v>26248.723669999999</v>
      </c>
      <c r="R44" s="85">
        <v>10930.420829999999</v>
      </c>
      <c r="S44" s="85">
        <v>8181.4288100000003</v>
      </c>
      <c r="T44" s="85">
        <v>5157.6180000000004</v>
      </c>
      <c r="U44" s="85">
        <v>580.27325999999994</v>
      </c>
      <c r="V44" s="85">
        <v>524.67534000000001</v>
      </c>
      <c r="W44" s="85">
        <v>6849.1</v>
      </c>
      <c r="X44" s="85">
        <v>3565.0443500000001</v>
      </c>
      <c r="Y44" s="85">
        <v>2843.42751</v>
      </c>
      <c r="Z44" s="85">
        <v>2795.66867</v>
      </c>
      <c r="AA44" s="85">
        <v>1968.86888</v>
      </c>
      <c r="AB44" s="85">
        <v>913.96023000000002</v>
      </c>
      <c r="AC44" s="85">
        <v>55.5</v>
      </c>
      <c r="AD44" s="85">
        <v>2.0833300000000001</v>
      </c>
      <c r="AE44" s="85">
        <v>12.5</v>
      </c>
      <c r="AF44" s="85">
        <v>11381.800999999999</v>
      </c>
      <c r="AG44" s="85">
        <v>4814.1510099999996</v>
      </c>
      <c r="AH44" s="85">
        <v>3886.2057300000001</v>
      </c>
      <c r="AI44" s="85">
        <v>0</v>
      </c>
      <c r="AJ44" s="85">
        <v>0</v>
      </c>
      <c r="AK44" s="85">
        <v>0</v>
      </c>
      <c r="AL44" s="85">
        <v>282.77199999999999</v>
      </c>
      <c r="AM44" s="85">
        <v>92.984269999999995</v>
      </c>
      <c r="AN44" s="85">
        <v>72.935789999999997</v>
      </c>
      <c r="AO44" s="85"/>
      <c r="AP44" s="85"/>
      <c r="AQ44" s="85"/>
      <c r="AR44" s="85"/>
      <c r="AS44" s="85"/>
      <c r="AT44" s="85"/>
    </row>
    <row r="45" spans="1:46" ht="12.75" customHeight="1" x14ac:dyDescent="0.15">
      <c r="A45" s="79"/>
      <c r="B45" s="79"/>
      <c r="C45" s="79" t="str">
        <f t="shared" si="0"/>
        <v>0250900000</v>
      </c>
      <c r="D45" s="79" t="s">
        <v>964</v>
      </c>
      <c r="E45" s="84">
        <v>57304.288</v>
      </c>
      <c r="F45" s="85">
        <v>19481.852029999998</v>
      </c>
      <c r="G45" s="85">
        <v>16752.163759999999</v>
      </c>
      <c r="H45" s="85">
        <v>32290.55</v>
      </c>
      <c r="I45" s="85">
        <v>9427.2189699999999</v>
      </c>
      <c r="J45" s="85">
        <v>9064.6606300000003</v>
      </c>
      <c r="K45" s="85">
        <v>1363.5250000000001</v>
      </c>
      <c r="L45" s="85">
        <v>732.51378999999997</v>
      </c>
      <c r="M45" s="85">
        <v>332.33042999999998</v>
      </c>
      <c r="N45" s="85">
        <v>836.75</v>
      </c>
      <c r="O45" s="85">
        <v>464.4504</v>
      </c>
      <c r="P45" s="85">
        <v>168.73933</v>
      </c>
      <c r="Q45" s="85">
        <v>22758.935000000001</v>
      </c>
      <c r="R45" s="85">
        <v>8918.8838199999991</v>
      </c>
      <c r="S45" s="85">
        <v>7001.8349699999999</v>
      </c>
      <c r="T45" s="85">
        <v>2971.9860000000003</v>
      </c>
      <c r="U45" s="85">
        <v>352.85014999999999</v>
      </c>
      <c r="V45" s="85">
        <v>541.19272999999998</v>
      </c>
      <c r="W45" s="85">
        <v>9360.52</v>
      </c>
      <c r="X45" s="85">
        <v>4466.6935299999996</v>
      </c>
      <c r="Y45" s="85">
        <v>2936.9709400000002</v>
      </c>
      <c r="Z45" s="85">
        <v>558.37099999999998</v>
      </c>
      <c r="AA45" s="85">
        <v>284.10762999999997</v>
      </c>
      <c r="AB45" s="85">
        <v>87.816180000000003</v>
      </c>
      <c r="AC45" s="85">
        <v>44.09</v>
      </c>
      <c r="AD45" s="85">
        <v>25.2</v>
      </c>
      <c r="AE45" s="85">
        <v>19.09</v>
      </c>
      <c r="AF45" s="85">
        <v>9823.9680000000008</v>
      </c>
      <c r="AG45" s="85">
        <v>3790.03251</v>
      </c>
      <c r="AH45" s="85">
        <v>3416.76512</v>
      </c>
      <c r="AI45" s="85">
        <v>0</v>
      </c>
      <c r="AJ45" s="85">
        <v>0</v>
      </c>
      <c r="AK45" s="85">
        <v>0</v>
      </c>
      <c r="AL45" s="85">
        <v>281.67500000000001</v>
      </c>
      <c r="AM45" s="85">
        <v>170.7183</v>
      </c>
      <c r="AN45" s="85">
        <v>78.965519999999998</v>
      </c>
      <c r="AO45" s="85"/>
      <c r="AP45" s="85"/>
      <c r="AQ45" s="85"/>
      <c r="AR45" s="85"/>
      <c r="AS45" s="85"/>
      <c r="AT45" s="85"/>
    </row>
    <row r="46" spans="1:46" ht="12.75" customHeight="1" x14ac:dyDescent="0.15">
      <c r="A46" s="79"/>
      <c r="B46" s="79"/>
      <c r="C46" s="79" t="str">
        <f t="shared" si="0"/>
        <v>0251000000</v>
      </c>
      <c r="D46" s="79" t="s">
        <v>965</v>
      </c>
      <c r="E46" s="84">
        <v>116000</v>
      </c>
      <c r="F46" s="85">
        <v>42834.803460000003</v>
      </c>
      <c r="G46" s="85">
        <v>36749.501109999997</v>
      </c>
      <c r="H46" s="85">
        <v>70224</v>
      </c>
      <c r="I46" s="85">
        <v>25320.221829999999</v>
      </c>
      <c r="J46" s="85">
        <v>21092.37067</v>
      </c>
      <c r="K46" s="85">
        <v>2450</v>
      </c>
      <c r="L46" s="85">
        <v>1385.5761199999999</v>
      </c>
      <c r="M46" s="85">
        <v>653.24180999999999</v>
      </c>
      <c r="N46" s="85">
        <v>1400</v>
      </c>
      <c r="O46" s="85">
        <v>962.61937999999998</v>
      </c>
      <c r="P46" s="85">
        <v>337.24819000000002</v>
      </c>
      <c r="Q46" s="85">
        <v>42266</v>
      </c>
      <c r="R46" s="85">
        <v>15502.253849999999</v>
      </c>
      <c r="S46" s="85">
        <v>14561.94226</v>
      </c>
      <c r="T46" s="85">
        <v>3900</v>
      </c>
      <c r="U46" s="85">
        <v>721.87967000000003</v>
      </c>
      <c r="V46" s="85">
        <v>604.12877000000003</v>
      </c>
      <c r="W46" s="85">
        <v>13500</v>
      </c>
      <c r="X46" s="85">
        <v>5178.0788700000003</v>
      </c>
      <c r="Y46" s="85">
        <v>4758.9718400000002</v>
      </c>
      <c r="Z46" s="85">
        <v>1501</v>
      </c>
      <c r="AA46" s="85">
        <v>611.03733</v>
      </c>
      <c r="AB46" s="85">
        <v>396.20997999999997</v>
      </c>
      <c r="AC46" s="85">
        <v>165</v>
      </c>
      <c r="AD46" s="85">
        <v>43.75</v>
      </c>
      <c r="AE46" s="85">
        <v>62.5</v>
      </c>
      <c r="AF46" s="85">
        <v>23200</v>
      </c>
      <c r="AG46" s="85">
        <v>8947.5079800000003</v>
      </c>
      <c r="AH46" s="85">
        <v>8740.1316700000007</v>
      </c>
      <c r="AI46" s="85">
        <v>0</v>
      </c>
      <c r="AJ46" s="85">
        <v>0</v>
      </c>
      <c r="AK46" s="85">
        <v>0</v>
      </c>
      <c r="AL46" s="85">
        <v>524</v>
      </c>
      <c r="AM46" s="85">
        <v>282.48469</v>
      </c>
      <c r="AN46" s="85">
        <v>215.65821</v>
      </c>
      <c r="AO46" s="85"/>
      <c r="AP46" s="85"/>
      <c r="AQ46" s="85"/>
      <c r="AR46" s="85"/>
      <c r="AS46" s="85"/>
      <c r="AT46" s="85"/>
    </row>
    <row r="47" spans="1:46" ht="12.75" customHeight="1" x14ac:dyDescent="0.15">
      <c r="A47" s="79"/>
      <c r="B47" s="79"/>
      <c r="C47" s="79" t="str">
        <f t="shared" si="0"/>
        <v>0251200000</v>
      </c>
      <c r="D47" s="79" t="s">
        <v>966</v>
      </c>
      <c r="E47" s="84">
        <v>133620.87400000001</v>
      </c>
      <c r="F47" s="85">
        <v>44236.69023</v>
      </c>
      <c r="G47" s="85">
        <v>38561.565069999997</v>
      </c>
      <c r="H47" s="85">
        <v>88846.983999999997</v>
      </c>
      <c r="I47" s="85">
        <v>25740.161500000002</v>
      </c>
      <c r="J47" s="85">
        <v>24433.796910000001</v>
      </c>
      <c r="K47" s="85">
        <v>2509.279</v>
      </c>
      <c r="L47" s="85">
        <v>980.85734000000002</v>
      </c>
      <c r="M47" s="85">
        <v>553.11842000000001</v>
      </c>
      <c r="N47" s="85">
        <v>769.93000000000006</v>
      </c>
      <c r="O47" s="85">
        <v>484.6748</v>
      </c>
      <c r="P47" s="85">
        <v>241.40531999999999</v>
      </c>
      <c r="Q47" s="85">
        <v>39602.911999999997</v>
      </c>
      <c r="R47" s="85">
        <v>16087.52196</v>
      </c>
      <c r="S47" s="85">
        <v>12684.19594</v>
      </c>
      <c r="T47" s="85">
        <v>3654.837</v>
      </c>
      <c r="U47" s="85">
        <v>379.71242000000001</v>
      </c>
      <c r="V47" s="85">
        <v>151.57715999999999</v>
      </c>
      <c r="W47" s="85">
        <v>16859.114000000001</v>
      </c>
      <c r="X47" s="85">
        <v>7803.7470499999999</v>
      </c>
      <c r="Y47" s="85">
        <v>5699.3220799999999</v>
      </c>
      <c r="Z47" s="85">
        <v>2427.6759999999999</v>
      </c>
      <c r="AA47" s="85">
        <v>1067.90068</v>
      </c>
      <c r="AB47" s="85">
        <v>646.89230999999995</v>
      </c>
      <c r="AC47" s="85">
        <v>0</v>
      </c>
      <c r="AD47" s="85">
        <v>0</v>
      </c>
      <c r="AE47" s="85">
        <v>0</v>
      </c>
      <c r="AF47" s="85">
        <v>16661.285</v>
      </c>
      <c r="AG47" s="85">
        <v>6836.1618099999996</v>
      </c>
      <c r="AH47" s="85">
        <v>6186.4043899999997</v>
      </c>
      <c r="AI47" s="85">
        <v>0</v>
      </c>
      <c r="AJ47" s="85">
        <v>0</v>
      </c>
      <c r="AK47" s="85">
        <v>0</v>
      </c>
      <c r="AL47" s="85">
        <v>2193.6040000000003</v>
      </c>
      <c r="AM47" s="85">
        <v>998.04435000000001</v>
      </c>
      <c r="AN47" s="85">
        <v>474.15717000000001</v>
      </c>
      <c r="AO47" s="85"/>
      <c r="AP47" s="85"/>
      <c r="AQ47" s="85"/>
      <c r="AR47" s="85"/>
      <c r="AS47" s="85"/>
      <c r="AT47" s="85"/>
    </row>
    <row r="48" spans="1:46" ht="12.75" customHeight="1" x14ac:dyDescent="0.15">
      <c r="A48" s="79"/>
      <c r="B48" s="79"/>
      <c r="C48" s="79" t="str">
        <f t="shared" si="0"/>
        <v>0251300000</v>
      </c>
      <c r="D48" s="79" t="s">
        <v>967</v>
      </c>
      <c r="E48" s="84">
        <v>59409.75</v>
      </c>
      <c r="F48" s="85">
        <v>21031.242300000002</v>
      </c>
      <c r="G48" s="85">
        <v>18491.414990000001</v>
      </c>
      <c r="H48" s="85">
        <v>31805.264999999999</v>
      </c>
      <c r="I48" s="85">
        <v>10887.622719999999</v>
      </c>
      <c r="J48" s="85">
        <v>9264.6442700000007</v>
      </c>
      <c r="K48" s="85">
        <v>2074.3670000000002</v>
      </c>
      <c r="L48" s="85">
        <v>1001.81719</v>
      </c>
      <c r="M48" s="85">
        <v>418.33787999999998</v>
      </c>
      <c r="N48" s="85">
        <v>1357.665</v>
      </c>
      <c r="O48" s="85">
        <v>762.38225999999997</v>
      </c>
      <c r="P48" s="85">
        <v>264.94247000000001</v>
      </c>
      <c r="Q48" s="85">
        <v>22892.007000000001</v>
      </c>
      <c r="R48" s="85">
        <v>8648.4356599999992</v>
      </c>
      <c r="S48" s="85">
        <v>7834.8053799999998</v>
      </c>
      <c r="T48" s="85">
        <v>3955.14</v>
      </c>
      <c r="U48" s="85">
        <v>727.92065000000002</v>
      </c>
      <c r="V48" s="85">
        <v>1004.17959</v>
      </c>
      <c r="W48" s="85">
        <v>7438.2030000000004</v>
      </c>
      <c r="X48" s="85">
        <v>2976.13708</v>
      </c>
      <c r="Y48" s="85">
        <v>2636.1832399999998</v>
      </c>
      <c r="Z48" s="85">
        <v>983.30500000000006</v>
      </c>
      <c r="AA48" s="85">
        <v>452.41386999999997</v>
      </c>
      <c r="AB48" s="85">
        <v>280.22464000000002</v>
      </c>
      <c r="AC48" s="85">
        <v>57.5</v>
      </c>
      <c r="AD48" s="85">
        <v>25</v>
      </c>
      <c r="AE48" s="85">
        <v>20.83333</v>
      </c>
      <c r="AF48" s="85">
        <v>10414.593000000001</v>
      </c>
      <c r="AG48" s="85">
        <v>4461.7155599999996</v>
      </c>
      <c r="AH48" s="85">
        <v>3888.57908</v>
      </c>
      <c r="AI48" s="85">
        <v>0</v>
      </c>
      <c r="AJ48" s="85">
        <v>0</v>
      </c>
      <c r="AK48" s="85">
        <v>0</v>
      </c>
      <c r="AL48" s="85">
        <v>20.711000000000002</v>
      </c>
      <c r="AM48" s="85">
        <v>14.706300000000001</v>
      </c>
      <c r="AN48" s="85">
        <v>8.4479499999999987</v>
      </c>
      <c r="AO48" s="85"/>
      <c r="AP48" s="85"/>
      <c r="AQ48" s="85"/>
      <c r="AR48" s="85"/>
      <c r="AS48" s="85"/>
      <c r="AT48" s="85"/>
    </row>
    <row r="49" spans="1:46" ht="12.75" customHeight="1" x14ac:dyDescent="0.15">
      <c r="A49" s="79"/>
      <c r="B49" s="79"/>
      <c r="C49" s="79" t="str">
        <f t="shared" si="0"/>
        <v>0251400000</v>
      </c>
      <c r="D49" s="79" t="s">
        <v>968</v>
      </c>
      <c r="E49" s="84">
        <v>27210.755000000001</v>
      </c>
      <c r="F49" s="85">
        <v>9265.1338799999994</v>
      </c>
      <c r="G49" s="85">
        <v>7865.6304</v>
      </c>
      <c r="H49" s="85">
        <v>11480</v>
      </c>
      <c r="I49" s="85">
        <v>3138.8819400000002</v>
      </c>
      <c r="J49" s="85">
        <v>3007.6320099999998</v>
      </c>
      <c r="K49" s="85">
        <v>79.400000000000006</v>
      </c>
      <c r="L49" s="85">
        <v>29.104609999999997</v>
      </c>
      <c r="M49" s="85">
        <v>31.32912</v>
      </c>
      <c r="N49" s="85">
        <v>0</v>
      </c>
      <c r="O49" s="85">
        <v>0</v>
      </c>
      <c r="P49" s="85">
        <v>0</v>
      </c>
      <c r="Q49" s="85">
        <v>15308.36</v>
      </c>
      <c r="R49" s="85">
        <v>5940.2501000000002</v>
      </c>
      <c r="S49" s="85">
        <v>4737.2093100000002</v>
      </c>
      <c r="T49" s="85">
        <v>1170</v>
      </c>
      <c r="U49" s="85">
        <v>132.47474</v>
      </c>
      <c r="V49" s="85">
        <v>57.988429999999994</v>
      </c>
      <c r="W49" s="85">
        <v>9782.16</v>
      </c>
      <c r="X49" s="85">
        <v>4026.1707500000002</v>
      </c>
      <c r="Y49" s="85">
        <v>3410.9840800000002</v>
      </c>
      <c r="Z49" s="85">
        <v>76.2</v>
      </c>
      <c r="AA49" s="85">
        <v>69.091830000000002</v>
      </c>
      <c r="AB49" s="85">
        <v>8.8440499999999993</v>
      </c>
      <c r="AC49" s="85">
        <v>0</v>
      </c>
      <c r="AD49" s="85">
        <v>20.83333</v>
      </c>
      <c r="AE49" s="85">
        <v>0</v>
      </c>
      <c r="AF49" s="85">
        <v>4280</v>
      </c>
      <c r="AG49" s="85">
        <v>1691.6794500000001</v>
      </c>
      <c r="AH49" s="85">
        <v>1259.39275</v>
      </c>
      <c r="AI49" s="85">
        <v>0</v>
      </c>
      <c r="AJ49" s="85">
        <v>0</v>
      </c>
      <c r="AK49" s="85">
        <v>0</v>
      </c>
      <c r="AL49" s="85">
        <v>265</v>
      </c>
      <c r="AM49" s="85">
        <v>130.86678000000001</v>
      </c>
      <c r="AN49" s="85">
        <v>51.54618</v>
      </c>
      <c r="AO49" s="85"/>
      <c r="AP49" s="85"/>
      <c r="AQ49" s="85"/>
      <c r="AR49" s="85"/>
      <c r="AS49" s="85"/>
      <c r="AT49" s="85"/>
    </row>
    <row r="50" spans="1:46" ht="12.75" customHeight="1" x14ac:dyDescent="0.15">
      <c r="A50" s="79"/>
      <c r="B50" s="79"/>
      <c r="C50" s="79" t="str">
        <f t="shared" si="0"/>
        <v>0251500000</v>
      </c>
      <c r="D50" s="79" t="s">
        <v>969</v>
      </c>
      <c r="E50" s="84">
        <v>40615.411999999997</v>
      </c>
      <c r="F50" s="85">
        <v>20966.13509</v>
      </c>
      <c r="G50" s="85">
        <v>13136.119650000001</v>
      </c>
      <c r="H50" s="85">
        <v>25988.478999999999</v>
      </c>
      <c r="I50" s="85">
        <v>13709.318069999999</v>
      </c>
      <c r="J50" s="85">
        <v>8182.8533200000002</v>
      </c>
      <c r="K50" s="85">
        <v>160.34300000000002</v>
      </c>
      <c r="L50" s="85">
        <v>54.436749999999996</v>
      </c>
      <c r="M50" s="85">
        <v>37.139890000000001</v>
      </c>
      <c r="N50" s="85">
        <v>39.6</v>
      </c>
      <c r="O50" s="85">
        <v>11.465529999999999</v>
      </c>
      <c r="P50" s="85">
        <v>7.4116599999999995</v>
      </c>
      <c r="Q50" s="85">
        <v>14265.302</v>
      </c>
      <c r="R50" s="85">
        <v>7046.8387400000001</v>
      </c>
      <c r="S50" s="85">
        <v>4793.7732500000002</v>
      </c>
      <c r="T50" s="85">
        <v>943.37100000000009</v>
      </c>
      <c r="U50" s="85">
        <v>166.29993999999999</v>
      </c>
      <c r="V50" s="85">
        <v>63.209919999999997</v>
      </c>
      <c r="W50" s="85">
        <v>5858.9670000000006</v>
      </c>
      <c r="X50" s="85">
        <v>3255.5108</v>
      </c>
      <c r="Y50" s="85">
        <v>1468.4940000000001</v>
      </c>
      <c r="Z50" s="85">
        <v>2792.808</v>
      </c>
      <c r="AA50" s="85">
        <v>1460.2022899999999</v>
      </c>
      <c r="AB50" s="85">
        <v>1280.7212</v>
      </c>
      <c r="AC50" s="85">
        <v>0</v>
      </c>
      <c r="AD50" s="85">
        <v>0</v>
      </c>
      <c r="AE50" s="85">
        <v>0</v>
      </c>
      <c r="AF50" s="85">
        <v>4670.1559999999999</v>
      </c>
      <c r="AG50" s="85">
        <v>2164.8257100000001</v>
      </c>
      <c r="AH50" s="85">
        <v>1981.3481300000001</v>
      </c>
      <c r="AI50" s="85">
        <v>0</v>
      </c>
      <c r="AJ50" s="85">
        <v>0</v>
      </c>
      <c r="AK50" s="85">
        <v>0</v>
      </c>
      <c r="AL50" s="85">
        <v>137.73099999999999</v>
      </c>
      <c r="AM50" s="85">
        <v>103.01600000000001</v>
      </c>
      <c r="AN50" s="85">
        <v>72.1648</v>
      </c>
      <c r="AO50" s="85"/>
      <c r="AP50" s="85"/>
      <c r="AQ50" s="85"/>
      <c r="AR50" s="85"/>
      <c r="AS50" s="85"/>
      <c r="AT50" s="85"/>
    </row>
    <row r="51" spans="1:46" ht="12.75" customHeight="1" x14ac:dyDescent="0.15">
      <c r="A51" s="79"/>
      <c r="B51" s="79"/>
      <c r="C51" s="79" t="str">
        <f t="shared" si="0"/>
        <v>0251600000</v>
      </c>
      <c r="D51" s="79" t="s">
        <v>970</v>
      </c>
      <c r="E51" s="84">
        <v>58683.967000000004</v>
      </c>
      <c r="F51" s="85">
        <v>21553.925439999999</v>
      </c>
      <c r="G51" s="85">
        <v>16386.217619999999</v>
      </c>
      <c r="H51" s="85">
        <v>29113.343000000001</v>
      </c>
      <c r="I51" s="85">
        <v>9226.7907300000006</v>
      </c>
      <c r="J51" s="85">
        <v>7633.7697500000004</v>
      </c>
      <c r="K51" s="85">
        <v>973.92600000000004</v>
      </c>
      <c r="L51" s="85">
        <v>396.59888999999998</v>
      </c>
      <c r="M51" s="85">
        <v>206.50701000000001</v>
      </c>
      <c r="N51" s="85">
        <v>665.86200000000008</v>
      </c>
      <c r="O51" s="85">
        <v>258.82805999999999</v>
      </c>
      <c r="P51" s="85">
        <v>139.10201000000001</v>
      </c>
      <c r="Q51" s="85">
        <v>27335.444</v>
      </c>
      <c r="R51" s="85">
        <v>11367.814619999999</v>
      </c>
      <c r="S51" s="85">
        <v>8058.64617</v>
      </c>
      <c r="T51" s="85">
        <v>3991.2730000000001</v>
      </c>
      <c r="U51" s="85">
        <v>992.05242999999996</v>
      </c>
      <c r="V51" s="85">
        <v>225.91591</v>
      </c>
      <c r="W51" s="85">
        <v>8307.9459999999999</v>
      </c>
      <c r="X51" s="85">
        <v>3078.73137</v>
      </c>
      <c r="Y51" s="85">
        <v>2412.7809999999999</v>
      </c>
      <c r="Z51" s="85">
        <v>2088.2580000000003</v>
      </c>
      <c r="AA51" s="85">
        <v>567.18026999999995</v>
      </c>
      <c r="AB51" s="85">
        <v>447.16448000000003</v>
      </c>
      <c r="AC51" s="85">
        <v>75</v>
      </c>
      <c r="AD51" s="85">
        <v>10.419</v>
      </c>
      <c r="AE51" s="85">
        <v>38.770000000000003</v>
      </c>
      <c r="AF51" s="85">
        <v>12872.967000000001</v>
      </c>
      <c r="AG51" s="85">
        <v>6719.4315500000002</v>
      </c>
      <c r="AH51" s="85">
        <v>4934.0147800000004</v>
      </c>
      <c r="AI51" s="85">
        <v>0</v>
      </c>
      <c r="AJ51" s="85">
        <v>0</v>
      </c>
      <c r="AK51" s="85">
        <v>0</v>
      </c>
      <c r="AL51" s="85">
        <v>1014.505</v>
      </c>
      <c r="AM51" s="85">
        <v>418.90895999999998</v>
      </c>
      <c r="AN51" s="85">
        <v>375.52562999999998</v>
      </c>
      <c r="AO51" s="85"/>
      <c r="AP51" s="85"/>
      <c r="AQ51" s="85"/>
      <c r="AR51" s="85"/>
      <c r="AS51" s="85"/>
      <c r="AT51" s="85"/>
    </row>
    <row r="52" spans="1:46" ht="12.75" customHeight="1" x14ac:dyDescent="0.15">
      <c r="A52" s="79"/>
      <c r="B52" s="79"/>
      <c r="C52" s="79" t="str">
        <f t="shared" si="0"/>
        <v>0251900000</v>
      </c>
      <c r="D52" s="79" t="s">
        <v>971</v>
      </c>
      <c r="E52" s="84">
        <v>35098.190999999999</v>
      </c>
      <c r="F52" s="85">
        <v>13359.322899999999</v>
      </c>
      <c r="G52" s="85">
        <v>9950.7674200000001</v>
      </c>
      <c r="H52" s="85">
        <v>19362.213</v>
      </c>
      <c r="I52" s="85">
        <v>5930.6242199999997</v>
      </c>
      <c r="J52" s="85">
        <v>5194.8436000000002</v>
      </c>
      <c r="K52" s="85">
        <v>710.447</v>
      </c>
      <c r="L52" s="85">
        <v>504.28460000000001</v>
      </c>
      <c r="M52" s="85">
        <v>142.92345</v>
      </c>
      <c r="N52" s="85">
        <v>479.41800000000001</v>
      </c>
      <c r="O52" s="85">
        <v>427.57790999999997</v>
      </c>
      <c r="P52" s="85">
        <v>90.092320000000001</v>
      </c>
      <c r="Q52" s="85">
        <v>14071.959000000001</v>
      </c>
      <c r="R52" s="85">
        <v>6397.9495999999999</v>
      </c>
      <c r="S52" s="85">
        <v>4258.0159199999998</v>
      </c>
      <c r="T52" s="85">
        <v>2135.0150000000003</v>
      </c>
      <c r="U52" s="85">
        <v>622.87700000000007</v>
      </c>
      <c r="V52" s="85">
        <v>567.43637999999999</v>
      </c>
      <c r="W52" s="85">
        <v>6869.7480000000005</v>
      </c>
      <c r="X52" s="85">
        <v>3460.8306400000001</v>
      </c>
      <c r="Y52" s="85">
        <v>1799.75359</v>
      </c>
      <c r="Z52" s="85">
        <v>571.06100000000004</v>
      </c>
      <c r="AA52" s="85">
        <v>536.68074999999999</v>
      </c>
      <c r="AB52" s="85">
        <v>136.35240999999999</v>
      </c>
      <c r="AC52" s="85">
        <v>50</v>
      </c>
      <c r="AD52" s="85">
        <v>20.833349999999999</v>
      </c>
      <c r="AE52" s="85">
        <v>18.75001</v>
      </c>
      <c r="AF52" s="85">
        <v>4396.1350000000002</v>
      </c>
      <c r="AG52" s="85">
        <v>1748.46226</v>
      </c>
      <c r="AH52" s="85">
        <v>1699.01253</v>
      </c>
      <c r="AI52" s="85">
        <v>0</v>
      </c>
      <c r="AJ52" s="85">
        <v>0</v>
      </c>
      <c r="AK52" s="85">
        <v>0</v>
      </c>
      <c r="AL52" s="85">
        <v>636</v>
      </c>
      <c r="AM52" s="85">
        <v>307.46778</v>
      </c>
      <c r="AN52" s="85">
        <v>204.51325</v>
      </c>
      <c r="AO52" s="85"/>
      <c r="AP52" s="85"/>
      <c r="AQ52" s="85"/>
      <c r="AR52" s="85"/>
      <c r="AS52" s="85"/>
      <c r="AT52" s="85"/>
    </row>
    <row r="53" spans="1:46" ht="12.75" customHeight="1" x14ac:dyDescent="0.15">
      <c r="A53" s="79"/>
      <c r="B53" s="79"/>
      <c r="C53" s="79" t="str">
        <f t="shared" si="0"/>
        <v>0252000000</v>
      </c>
      <c r="D53" s="79" t="s">
        <v>972</v>
      </c>
      <c r="E53" s="84">
        <v>54335.8</v>
      </c>
      <c r="F53" s="85">
        <v>20119.877629999999</v>
      </c>
      <c r="G53" s="85">
        <v>12723.505349999999</v>
      </c>
      <c r="H53" s="85">
        <v>46034</v>
      </c>
      <c r="I53" s="85">
        <v>16442.289769999999</v>
      </c>
      <c r="J53" s="85">
        <v>9929.0673399999996</v>
      </c>
      <c r="K53" s="85">
        <v>278</v>
      </c>
      <c r="L53" s="85">
        <v>235.12419</v>
      </c>
      <c r="M53" s="85">
        <v>92.786749999999998</v>
      </c>
      <c r="N53" s="85">
        <v>111</v>
      </c>
      <c r="O53" s="85">
        <v>134.74445</v>
      </c>
      <c r="P53" s="85">
        <v>50.013749999999995</v>
      </c>
      <c r="Q53" s="85">
        <v>7455.8</v>
      </c>
      <c r="R53" s="85">
        <v>3141.5762300000001</v>
      </c>
      <c r="S53" s="85">
        <v>2469.77945</v>
      </c>
      <c r="T53" s="85">
        <v>1570</v>
      </c>
      <c r="U53" s="85">
        <v>414.11367000000001</v>
      </c>
      <c r="V53" s="85">
        <v>400.43178</v>
      </c>
      <c r="W53" s="85">
        <v>1790</v>
      </c>
      <c r="X53" s="85">
        <v>1194.7676300000001</v>
      </c>
      <c r="Y53" s="85">
        <v>459.08584000000002</v>
      </c>
      <c r="Z53" s="85">
        <v>287.8</v>
      </c>
      <c r="AA53" s="85">
        <v>120.06922</v>
      </c>
      <c r="AB53" s="85">
        <v>97.597359999999995</v>
      </c>
      <c r="AC53" s="85">
        <v>1</v>
      </c>
      <c r="AD53" s="85">
        <v>-0.876</v>
      </c>
      <c r="AE53" s="85">
        <v>0.876</v>
      </c>
      <c r="AF53" s="85">
        <v>3807</v>
      </c>
      <c r="AG53" s="85">
        <v>1413.50171</v>
      </c>
      <c r="AH53" s="85">
        <v>1511.78847</v>
      </c>
      <c r="AI53" s="85">
        <v>0</v>
      </c>
      <c r="AJ53" s="85">
        <v>0</v>
      </c>
      <c r="AK53" s="85">
        <v>0</v>
      </c>
      <c r="AL53" s="85">
        <v>261</v>
      </c>
      <c r="AM53" s="85">
        <v>167.1534</v>
      </c>
      <c r="AN53" s="85">
        <v>102.63294</v>
      </c>
      <c r="AO53" s="85"/>
      <c r="AP53" s="85"/>
      <c r="AQ53" s="85"/>
      <c r="AR53" s="85"/>
      <c r="AS53" s="85"/>
      <c r="AT53" s="85"/>
    </row>
    <row r="54" spans="1:46" ht="12.75" customHeight="1" x14ac:dyDescent="0.15">
      <c r="A54" s="79"/>
      <c r="B54" s="79"/>
      <c r="C54" s="79" t="str">
        <f t="shared" si="0"/>
        <v>0252200000</v>
      </c>
      <c r="D54" s="79" t="s">
        <v>973</v>
      </c>
      <c r="E54" s="84">
        <v>37122.65</v>
      </c>
      <c r="F54" s="85">
        <v>12898.70815</v>
      </c>
      <c r="G54" s="85">
        <v>11503.53796</v>
      </c>
      <c r="H54" s="85">
        <v>21970</v>
      </c>
      <c r="I54" s="85">
        <v>6555.4964499999996</v>
      </c>
      <c r="J54" s="85">
        <v>6904.2348000000002</v>
      </c>
      <c r="K54" s="85">
        <v>1678.5</v>
      </c>
      <c r="L54" s="85">
        <v>815.78561999999999</v>
      </c>
      <c r="M54" s="85">
        <v>392.74486999999999</v>
      </c>
      <c r="N54" s="85">
        <v>878.5</v>
      </c>
      <c r="O54" s="85">
        <v>519.22328000000005</v>
      </c>
      <c r="P54" s="85">
        <v>212.59854999999999</v>
      </c>
      <c r="Q54" s="85">
        <v>12835.5</v>
      </c>
      <c r="R54" s="85">
        <v>5327.5321899999999</v>
      </c>
      <c r="S54" s="85">
        <v>4033.3530000000001</v>
      </c>
      <c r="T54" s="85">
        <v>2740</v>
      </c>
      <c r="U54" s="85">
        <v>396.09689000000003</v>
      </c>
      <c r="V54" s="85">
        <v>373.19846999999999</v>
      </c>
      <c r="W54" s="85">
        <v>3880</v>
      </c>
      <c r="X54" s="85">
        <v>1928.0841599999999</v>
      </c>
      <c r="Y54" s="85">
        <v>1162.9954600000001</v>
      </c>
      <c r="Z54" s="85">
        <v>875.5</v>
      </c>
      <c r="AA54" s="85">
        <v>281.01567</v>
      </c>
      <c r="AB54" s="85">
        <v>288.01614999999998</v>
      </c>
      <c r="AC54" s="85">
        <v>0</v>
      </c>
      <c r="AD54" s="85">
        <v>0</v>
      </c>
      <c r="AE54" s="85">
        <v>0</v>
      </c>
      <c r="AF54" s="85">
        <v>5340</v>
      </c>
      <c r="AG54" s="85">
        <v>2722.33547</v>
      </c>
      <c r="AH54" s="85">
        <v>2209.1429199999998</v>
      </c>
      <c r="AI54" s="85">
        <v>0</v>
      </c>
      <c r="AJ54" s="85">
        <v>0</v>
      </c>
      <c r="AK54" s="85">
        <v>0</v>
      </c>
      <c r="AL54" s="85">
        <v>23</v>
      </c>
      <c r="AM54" s="85">
        <v>13.365</v>
      </c>
      <c r="AN54" s="85">
        <v>7.0173499999999995</v>
      </c>
      <c r="AO54" s="85"/>
      <c r="AP54" s="85"/>
      <c r="AQ54" s="85"/>
      <c r="AR54" s="85"/>
      <c r="AS54" s="85"/>
      <c r="AT54" s="85"/>
    </row>
    <row r="55" spans="1:46" ht="12.75" customHeight="1" x14ac:dyDescent="0.15">
      <c r="A55" s="79"/>
      <c r="B55" s="79"/>
      <c r="C55" s="79" t="str">
        <f t="shared" si="0"/>
        <v>0252300000</v>
      </c>
      <c r="D55" s="79" t="s">
        <v>974</v>
      </c>
      <c r="E55" s="84">
        <v>134420</v>
      </c>
      <c r="F55" s="85">
        <v>68013.993390000003</v>
      </c>
      <c r="G55" s="85">
        <v>46091.817849999999</v>
      </c>
      <c r="H55" s="85">
        <v>71910.45</v>
      </c>
      <c r="I55" s="85">
        <v>35575.916129999998</v>
      </c>
      <c r="J55" s="85">
        <v>22619.32042</v>
      </c>
      <c r="K55" s="85">
        <v>18400</v>
      </c>
      <c r="L55" s="85">
        <v>9777.1994099999993</v>
      </c>
      <c r="M55" s="85">
        <v>5892.9879099999998</v>
      </c>
      <c r="N55" s="85">
        <v>5800</v>
      </c>
      <c r="O55" s="85">
        <v>4240.2375700000002</v>
      </c>
      <c r="P55" s="85">
        <v>1742.5880199999999</v>
      </c>
      <c r="Q55" s="85">
        <v>41660</v>
      </c>
      <c r="R55" s="85">
        <v>18083.315139999999</v>
      </c>
      <c r="S55" s="85">
        <v>16487.534449999999</v>
      </c>
      <c r="T55" s="85">
        <v>6700</v>
      </c>
      <c r="U55" s="85">
        <v>2472.92092</v>
      </c>
      <c r="V55" s="85">
        <v>1942.6116199999999</v>
      </c>
      <c r="W55" s="85">
        <v>4100</v>
      </c>
      <c r="X55" s="85">
        <v>1921.4294500000001</v>
      </c>
      <c r="Y55" s="85">
        <v>1206.5927300000001</v>
      </c>
      <c r="Z55" s="85">
        <v>8590</v>
      </c>
      <c r="AA55" s="85">
        <v>4259.3541500000001</v>
      </c>
      <c r="AB55" s="85">
        <v>3275.1993400000001</v>
      </c>
      <c r="AC55" s="85">
        <v>25</v>
      </c>
      <c r="AD55" s="85">
        <v>18.75</v>
      </c>
      <c r="AE55" s="85">
        <v>22.91667</v>
      </c>
      <c r="AF55" s="85">
        <v>22100</v>
      </c>
      <c r="AG55" s="85">
        <v>9341.31862</v>
      </c>
      <c r="AH55" s="85">
        <v>9956.65409</v>
      </c>
      <c r="AI55" s="85">
        <v>0</v>
      </c>
      <c r="AJ55" s="85">
        <v>0</v>
      </c>
      <c r="AK55" s="85">
        <v>0</v>
      </c>
      <c r="AL55" s="85">
        <v>1623.7</v>
      </c>
      <c r="AM55" s="85">
        <v>755.24985000000004</v>
      </c>
      <c r="AN55" s="85">
        <v>504.74780000000004</v>
      </c>
      <c r="AO55" s="85"/>
      <c r="AP55" s="85"/>
      <c r="AQ55" s="85"/>
      <c r="AR55" s="85"/>
      <c r="AS55" s="85"/>
      <c r="AT55" s="85"/>
    </row>
    <row r="56" spans="1:46" ht="12.75" customHeight="1" x14ac:dyDescent="0.15">
      <c r="A56" s="79"/>
      <c r="B56" s="79"/>
      <c r="C56" s="79" t="str">
        <f t="shared" si="0"/>
        <v>0252400000</v>
      </c>
      <c r="D56" s="79" t="s">
        <v>975</v>
      </c>
      <c r="E56" s="84">
        <v>50542.3</v>
      </c>
      <c r="F56" s="85">
        <v>27020.578420000002</v>
      </c>
      <c r="G56" s="85">
        <v>12796.99684</v>
      </c>
      <c r="H56" s="85">
        <v>43290</v>
      </c>
      <c r="I56" s="85">
        <v>24401.056049999999</v>
      </c>
      <c r="J56" s="85">
        <v>10298.74115</v>
      </c>
      <c r="K56" s="85">
        <v>890</v>
      </c>
      <c r="L56" s="85">
        <v>370.99445000000003</v>
      </c>
      <c r="M56" s="85">
        <v>252.25314</v>
      </c>
      <c r="N56" s="85">
        <v>570</v>
      </c>
      <c r="O56" s="85">
        <v>273.59958999999998</v>
      </c>
      <c r="P56" s="85">
        <v>186.72073999999998</v>
      </c>
      <c r="Q56" s="85">
        <v>6075</v>
      </c>
      <c r="R56" s="85">
        <v>2115.45676</v>
      </c>
      <c r="S56" s="85">
        <v>2074.1341899999998</v>
      </c>
      <c r="T56" s="85">
        <v>600</v>
      </c>
      <c r="U56" s="85">
        <v>176.06041999999999</v>
      </c>
      <c r="V56" s="85">
        <v>129.36715000000001</v>
      </c>
      <c r="W56" s="85">
        <v>2470</v>
      </c>
      <c r="X56" s="85">
        <v>1034.9375199999999</v>
      </c>
      <c r="Y56" s="85">
        <v>968.74085000000002</v>
      </c>
      <c r="Z56" s="85">
        <v>300</v>
      </c>
      <c r="AA56" s="85">
        <v>93.74315</v>
      </c>
      <c r="AB56" s="85">
        <v>82.914239999999992</v>
      </c>
      <c r="AC56" s="85">
        <v>0</v>
      </c>
      <c r="AD56" s="85">
        <v>0</v>
      </c>
      <c r="AE56" s="85">
        <v>0</v>
      </c>
      <c r="AF56" s="85">
        <v>2700</v>
      </c>
      <c r="AG56" s="85">
        <v>809.51567</v>
      </c>
      <c r="AH56" s="85">
        <v>893.11194999999998</v>
      </c>
      <c r="AI56" s="85">
        <v>0</v>
      </c>
      <c r="AJ56" s="85">
        <v>0</v>
      </c>
      <c r="AK56" s="85">
        <v>0</v>
      </c>
      <c r="AL56" s="85">
        <v>6</v>
      </c>
      <c r="AM56" s="85">
        <v>1.9890000000000001</v>
      </c>
      <c r="AN56" s="85">
        <v>1.5810000000000002</v>
      </c>
      <c r="AO56" s="85"/>
      <c r="AP56" s="85"/>
      <c r="AQ56" s="85"/>
      <c r="AR56" s="85"/>
      <c r="AS56" s="85"/>
      <c r="AT56" s="85"/>
    </row>
    <row r="57" spans="1:46" ht="12.75" customHeight="1" x14ac:dyDescent="0.15">
      <c r="A57" s="79"/>
      <c r="B57" s="79"/>
      <c r="C57" s="79" t="str">
        <f t="shared" si="0"/>
        <v>0252600000</v>
      </c>
      <c r="D57" s="79" t="s">
        <v>976</v>
      </c>
      <c r="E57" s="84">
        <v>129253.7</v>
      </c>
      <c r="F57" s="85">
        <v>52612.802479999998</v>
      </c>
      <c r="G57" s="85">
        <v>32688.040659999999</v>
      </c>
      <c r="H57" s="85">
        <v>108330</v>
      </c>
      <c r="I57" s="85">
        <v>44044.982300000003</v>
      </c>
      <c r="J57" s="85">
        <v>25765.62874</v>
      </c>
      <c r="K57" s="85">
        <v>433</v>
      </c>
      <c r="L57" s="85">
        <v>281.66913</v>
      </c>
      <c r="M57" s="85">
        <v>130.93285</v>
      </c>
      <c r="N57" s="85">
        <v>48</v>
      </c>
      <c r="O57" s="85">
        <v>58.830039999999997</v>
      </c>
      <c r="P57" s="85">
        <v>22.4787</v>
      </c>
      <c r="Q57" s="85">
        <v>18781.262000000002</v>
      </c>
      <c r="R57" s="85">
        <v>7592.8254999999999</v>
      </c>
      <c r="S57" s="85">
        <v>6064.5183100000004</v>
      </c>
      <c r="T57" s="85">
        <v>3208.8</v>
      </c>
      <c r="U57" s="85">
        <v>1898.8226000000002</v>
      </c>
      <c r="V57" s="85">
        <v>1151.58475</v>
      </c>
      <c r="W57" s="85">
        <v>6920.66</v>
      </c>
      <c r="X57" s="85">
        <v>2462.3333200000002</v>
      </c>
      <c r="Y57" s="85">
        <v>1946.7184199999999</v>
      </c>
      <c r="Z57" s="85">
        <v>679.9</v>
      </c>
      <c r="AA57" s="85">
        <v>343.53192999999999</v>
      </c>
      <c r="AB57" s="85">
        <v>211.97748999999999</v>
      </c>
      <c r="AC57" s="85">
        <v>0</v>
      </c>
      <c r="AD57" s="85">
        <v>0</v>
      </c>
      <c r="AE57" s="85">
        <v>0</v>
      </c>
      <c r="AF57" s="85">
        <v>7971.5</v>
      </c>
      <c r="AG57" s="85">
        <v>2888.1175499999999</v>
      </c>
      <c r="AH57" s="85">
        <v>2753.8416499999998</v>
      </c>
      <c r="AI57" s="85">
        <v>0</v>
      </c>
      <c r="AJ57" s="85">
        <v>0</v>
      </c>
      <c r="AK57" s="85">
        <v>0</v>
      </c>
      <c r="AL57" s="85">
        <v>515.36800000000005</v>
      </c>
      <c r="AM57" s="85">
        <v>252.73937999999998</v>
      </c>
      <c r="AN57" s="85">
        <v>185.80151000000001</v>
      </c>
      <c r="AO57" s="85"/>
      <c r="AP57" s="85"/>
      <c r="AQ57" s="85"/>
      <c r="AR57" s="85"/>
      <c r="AS57" s="85"/>
      <c r="AT57" s="85"/>
    </row>
    <row r="58" spans="1:46" ht="12.75" customHeight="1" x14ac:dyDescent="0.15">
      <c r="A58" s="79"/>
      <c r="B58" s="79"/>
      <c r="C58" s="79" t="str">
        <f t="shared" si="0"/>
        <v>0252700000</v>
      </c>
      <c r="D58" s="79" t="s">
        <v>977</v>
      </c>
      <c r="E58" s="84">
        <v>60706.815000000002</v>
      </c>
      <c r="F58" s="85">
        <v>28674.779879999998</v>
      </c>
      <c r="G58" s="85">
        <v>22365.142169999999</v>
      </c>
      <c r="H58" s="85">
        <v>36719.200000000004</v>
      </c>
      <c r="I58" s="85">
        <v>18219.584589999999</v>
      </c>
      <c r="J58" s="85">
        <v>13838.18197</v>
      </c>
      <c r="K58" s="85">
        <v>888.01499999999999</v>
      </c>
      <c r="L58" s="85">
        <v>422.07799</v>
      </c>
      <c r="M58" s="85">
        <v>302.12705</v>
      </c>
      <c r="N58" s="85">
        <v>173.01500000000001</v>
      </c>
      <c r="O58" s="85">
        <v>201.41889</v>
      </c>
      <c r="P58" s="85">
        <v>116.59947</v>
      </c>
      <c r="Q58" s="85">
        <v>22251</v>
      </c>
      <c r="R58" s="85">
        <v>9334.765800000001</v>
      </c>
      <c r="S58" s="85">
        <v>7863.3127899999999</v>
      </c>
      <c r="T58" s="85">
        <v>1500</v>
      </c>
      <c r="U58" s="85">
        <v>292.61908</v>
      </c>
      <c r="V58" s="85">
        <v>241.53144</v>
      </c>
      <c r="W58" s="85">
        <v>9200</v>
      </c>
      <c r="X58" s="85">
        <v>3930.0176099999999</v>
      </c>
      <c r="Y58" s="85">
        <v>3109.78379</v>
      </c>
      <c r="Z58" s="85">
        <v>2326</v>
      </c>
      <c r="AA58" s="85">
        <v>972.22622000000001</v>
      </c>
      <c r="AB58" s="85">
        <v>996.86374000000001</v>
      </c>
      <c r="AC58" s="85">
        <v>25</v>
      </c>
      <c r="AD58" s="85">
        <v>6.25</v>
      </c>
      <c r="AE58" s="85">
        <v>6.25</v>
      </c>
      <c r="AF58" s="85">
        <v>9200</v>
      </c>
      <c r="AG58" s="85">
        <v>4133.6528900000003</v>
      </c>
      <c r="AH58" s="85">
        <v>3508.88382</v>
      </c>
      <c r="AI58" s="85">
        <v>0</v>
      </c>
      <c r="AJ58" s="85">
        <v>0</v>
      </c>
      <c r="AK58" s="85">
        <v>0</v>
      </c>
      <c r="AL58" s="85">
        <v>573</v>
      </c>
      <c r="AM58" s="85">
        <v>295.36855000000003</v>
      </c>
      <c r="AN58" s="85">
        <v>179.85992999999999</v>
      </c>
      <c r="AO58" s="85"/>
      <c r="AP58" s="85"/>
      <c r="AQ58" s="85"/>
      <c r="AR58" s="85"/>
      <c r="AS58" s="85"/>
      <c r="AT58" s="85"/>
    </row>
    <row r="59" spans="1:46" ht="12.75" customHeight="1" x14ac:dyDescent="0.15">
      <c r="A59" s="79"/>
      <c r="B59" s="79"/>
      <c r="C59" s="79" t="str">
        <f t="shared" si="0"/>
        <v>0252900000</v>
      </c>
      <c r="D59" s="79" t="s">
        <v>978</v>
      </c>
      <c r="E59" s="84">
        <v>35551.735000000001</v>
      </c>
      <c r="F59" s="85">
        <v>13224.185750000001</v>
      </c>
      <c r="G59" s="85">
        <v>10609.822759999999</v>
      </c>
      <c r="H59" s="85">
        <v>22329.3</v>
      </c>
      <c r="I59" s="85">
        <v>8704.9965699999993</v>
      </c>
      <c r="J59" s="85">
        <v>6369.72876</v>
      </c>
      <c r="K59" s="85">
        <v>1263.44</v>
      </c>
      <c r="L59" s="85">
        <v>497.89796000000001</v>
      </c>
      <c r="M59" s="85">
        <v>340.47815000000003</v>
      </c>
      <c r="N59" s="85">
        <v>386.79</v>
      </c>
      <c r="O59" s="85">
        <v>45.743849999999995</v>
      </c>
      <c r="P59" s="85">
        <v>95.849409999999992</v>
      </c>
      <c r="Q59" s="85">
        <v>10270.044</v>
      </c>
      <c r="R59" s="85">
        <v>3577.9478000000004</v>
      </c>
      <c r="S59" s="85">
        <v>3291.2213499999998</v>
      </c>
      <c r="T59" s="85">
        <v>929.4430000000001</v>
      </c>
      <c r="U59" s="85">
        <v>230.04302000000001</v>
      </c>
      <c r="V59" s="85">
        <v>123.66399</v>
      </c>
      <c r="W59" s="85">
        <v>3148.0480000000002</v>
      </c>
      <c r="X59" s="85">
        <v>783.78654000000006</v>
      </c>
      <c r="Y59" s="85">
        <v>855.35715000000005</v>
      </c>
      <c r="Z59" s="85">
        <v>699.03100000000006</v>
      </c>
      <c r="AA59" s="85">
        <v>221.04521</v>
      </c>
      <c r="AB59" s="85">
        <v>182.73716999999999</v>
      </c>
      <c r="AC59" s="85">
        <v>25</v>
      </c>
      <c r="AD59" s="85">
        <v>25</v>
      </c>
      <c r="AE59" s="85">
        <v>18.75</v>
      </c>
      <c r="AF59" s="85">
        <v>5468.5219999999999</v>
      </c>
      <c r="AG59" s="85">
        <v>2318.07303</v>
      </c>
      <c r="AH59" s="85">
        <v>2110.7130400000001</v>
      </c>
      <c r="AI59" s="85">
        <v>0</v>
      </c>
      <c r="AJ59" s="85">
        <v>0</v>
      </c>
      <c r="AK59" s="85">
        <v>0</v>
      </c>
      <c r="AL59" s="85">
        <v>811.61500000000001</v>
      </c>
      <c r="AM59" s="85">
        <v>293.09863999999999</v>
      </c>
      <c r="AN59" s="85">
        <v>174.95971</v>
      </c>
      <c r="AO59" s="85"/>
      <c r="AP59" s="85"/>
      <c r="AQ59" s="85"/>
      <c r="AR59" s="85"/>
      <c r="AS59" s="85"/>
      <c r="AT59" s="85"/>
    </row>
    <row r="60" spans="1:46" ht="12.75" customHeight="1" x14ac:dyDescent="0.15">
      <c r="A60" s="79"/>
      <c r="B60" s="79"/>
      <c r="C60" s="79" t="str">
        <f t="shared" si="0"/>
        <v>0253000000</v>
      </c>
      <c r="D60" s="79" t="s">
        <v>979</v>
      </c>
      <c r="E60" s="84">
        <v>54325.33</v>
      </c>
      <c r="F60" s="85">
        <v>21580.953450000001</v>
      </c>
      <c r="G60" s="85">
        <v>18305.949369999998</v>
      </c>
      <c r="H60" s="85">
        <v>27739.4</v>
      </c>
      <c r="I60" s="85">
        <v>9686.7987300000004</v>
      </c>
      <c r="J60" s="85">
        <v>8333.67713</v>
      </c>
      <c r="K60" s="85">
        <v>6040</v>
      </c>
      <c r="L60" s="85">
        <v>3454.31439</v>
      </c>
      <c r="M60" s="85">
        <v>1235.30594</v>
      </c>
      <c r="N60" s="85">
        <v>4920</v>
      </c>
      <c r="O60" s="85">
        <v>2348.1320099999998</v>
      </c>
      <c r="P60" s="85">
        <v>990.86340000000007</v>
      </c>
      <c r="Q60" s="85">
        <v>19979.3</v>
      </c>
      <c r="R60" s="85">
        <v>8177.4269199999999</v>
      </c>
      <c r="S60" s="85">
        <v>8454.3556000000008</v>
      </c>
      <c r="T60" s="85">
        <v>2171.9</v>
      </c>
      <c r="U60" s="85">
        <v>646.29511000000002</v>
      </c>
      <c r="V60" s="85">
        <v>631.88843999999995</v>
      </c>
      <c r="W60" s="85">
        <v>2680.05</v>
      </c>
      <c r="X60" s="85">
        <v>1139.30789</v>
      </c>
      <c r="Y60" s="85">
        <v>1136.4262000000001</v>
      </c>
      <c r="Z60" s="85">
        <v>1097.8</v>
      </c>
      <c r="AA60" s="85">
        <v>488.23453000000001</v>
      </c>
      <c r="AB60" s="85">
        <v>296.84163999999998</v>
      </c>
      <c r="AC60" s="85">
        <v>0</v>
      </c>
      <c r="AD60" s="85">
        <v>2.0833300000000001</v>
      </c>
      <c r="AE60" s="85">
        <v>0</v>
      </c>
      <c r="AF60" s="85">
        <v>14022.4</v>
      </c>
      <c r="AG60" s="85">
        <v>5900.9210599999997</v>
      </c>
      <c r="AH60" s="85">
        <v>6382.3693199999998</v>
      </c>
      <c r="AI60" s="85">
        <v>0</v>
      </c>
      <c r="AJ60" s="85">
        <v>0</v>
      </c>
      <c r="AK60" s="85">
        <v>0</v>
      </c>
      <c r="AL60" s="85">
        <v>408.3</v>
      </c>
      <c r="AM60" s="85">
        <v>198.72450000000001</v>
      </c>
      <c r="AN60" s="85">
        <v>143.91194000000002</v>
      </c>
      <c r="AO60" s="85"/>
      <c r="AP60" s="85"/>
      <c r="AQ60" s="85"/>
      <c r="AR60" s="85"/>
      <c r="AS60" s="85"/>
      <c r="AT60" s="85"/>
    </row>
    <row r="61" spans="1:46" ht="12.75" customHeight="1" x14ac:dyDescent="0.15">
      <c r="A61" s="79"/>
      <c r="B61" s="79"/>
      <c r="C61" s="79" t="str">
        <f t="shared" si="0"/>
        <v>0253100000</v>
      </c>
      <c r="D61" s="79" t="s">
        <v>980</v>
      </c>
      <c r="E61" s="84">
        <v>77555.710999999996</v>
      </c>
      <c r="F61" s="85">
        <v>43679.576309999997</v>
      </c>
      <c r="G61" s="85">
        <v>20871.56726</v>
      </c>
      <c r="H61" s="85">
        <v>57375.095999999998</v>
      </c>
      <c r="I61" s="85">
        <v>35486.961719999999</v>
      </c>
      <c r="J61" s="85">
        <v>14966.32401</v>
      </c>
      <c r="K61" s="85">
        <v>1034.3150000000001</v>
      </c>
      <c r="L61" s="85">
        <v>345.9171</v>
      </c>
      <c r="M61" s="85">
        <v>153.56483</v>
      </c>
      <c r="N61" s="85">
        <v>581.28</v>
      </c>
      <c r="O61" s="85">
        <v>161.74963</v>
      </c>
      <c r="P61" s="85">
        <v>86.46132999999999</v>
      </c>
      <c r="Q61" s="85">
        <v>17744.525000000001</v>
      </c>
      <c r="R61" s="85">
        <v>7128.0853000000006</v>
      </c>
      <c r="S61" s="85">
        <v>5175.3930799999998</v>
      </c>
      <c r="T61" s="85">
        <v>1445.1000000000001</v>
      </c>
      <c r="U61" s="85">
        <v>167.05020999999999</v>
      </c>
      <c r="V61" s="85">
        <v>84.770229999999998</v>
      </c>
      <c r="W61" s="85">
        <v>7104.75</v>
      </c>
      <c r="X61" s="85">
        <v>2592.8118199999999</v>
      </c>
      <c r="Y61" s="85">
        <v>2208.6066799999999</v>
      </c>
      <c r="Z61" s="85">
        <v>224.19500000000002</v>
      </c>
      <c r="AA61" s="85">
        <v>59.798159999999996</v>
      </c>
      <c r="AB61" s="85">
        <v>66.901150000000001</v>
      </c>
      <c r="AC61" s="85">
        <v>0</v>
      </c>
      <c r="AD61" s="85">
        <v>0</v>
      </c>
      <c r="AE61" s="85">
        <v>0</v>
      </c>
      <c r="AF61" s="85">
        <v>8969.48</v>
      </c>
      <c r="AG61" s="85">
        <v>4308.1621100000002</v>
      </c>
      <c r="AH61" s="85">
        <v>2814.6850199999999</v>
      </c>
      <c r="AI61" s="85">
        <v>0</v>
      </c>
      <c r="AJ61" s="85">
        <v>0</v>
      </c>
      <c r="AK61" s="85">
        <v>0</v>
      </c>
      <c r="AL61" s="85">
        <v>493.8</v>
      </c>
      <c r="AM61" s="85">
        <v>221.65218999999999</v>
      </c>
      <c r="AN61" s="85">
        <v>227.68398999999999</v>
      </c>
      <c r="AO61" s="85"/>
      <c r="AP61" s="85"/>
      <c r="AQ61" s="85"/>
      <c r="AR61" s="85"/>
      <c r="AS61" s="85"/>
      <c r="AT61" s="85"/>
    </row>
    <row r="62" spans="1:46" ht="12.75" customHeight="1" x14ac:dyDescent="0.15">
      <c r="A62" s="79"/>
      <c r="B62" s="79"/>
      <c r="C62" s="79" t="str">
        <f t="shared" si="0"/>
        <v>0253300000</v>
      </c>
      <c r="D62" s="79" t="s">
        <v>981</v>
      </c>
      <c r="E62" s="84">
        <v>121500</v>
      </c>
      <c r="F62" s="85">
        <v>73189.02648</v>
      </c>
      <c r="G62" s="85">
        <v>38426.879180000004</v>
      </c>
      <c r="H62" s="85">
        <v>83553.600000000006</v>
      </c>
      <c r="I62" s="85">
        <v>57957.364020000001</v>
      </c>
      <c r="J62" s="85">
        <v>22063.841499999999</v>
      </c>
      <c r="K62" s="85">
        <v>6740</v>
      </c>
      <c r="L62" s="85">
        <v>2587.24253</v>
      </c>
      <c r="M62" s="85">
        <v>1503.61085</v>
      </c>
      <c r="N62" s="85">
        <v>2540</v>
      </c>
      <c r="O62" s="85">
        <v>1285.9328399999999</v>
      </c>
      <c r="P62" s="85">
        <v>521.12075000000004</v>
      </c>
      <c r="Q62" s="85">
        <v>29053.59</v>
      </c>
      <c r="R62" s="85">
        <v>11256.7601</v>
      </c>
      <c r="S62" s="85">
        <v>13628.59412</v>
      </c>
      <c r="T62" s="85">
        <v>6790.09</v>
      </c>
      <c r="U62" s="85">
        <v>1703.27314</v>
      </c>
      <c r="V62" s="85">
        <v>3717.10367</v>
      </c>
      <c r="W62" s="85">
        <v>4855</v>
      </c>
      <c r="X62" s="85">
        <v>2602.26971</v>
      </c>
      <c r="Y62" s="85">
        <v>1837.42785</v>
      </c>
      <c r="Z62" s="85">
        <v>3582</v>
      </c>
      <c r="AA62" s="85">
        <v>1066.8945899999999</v>
      </c>
      <c r="AB62" s="85">
        <v>1471.66335</v>
      </c>
      <c r="AC62" s="85">
        <v>26.5</v>
      </c>
      <c r="AD62" s="85">
        <v>85.41664999999999</v>
      </c>
      <c r="AE62" s="85">
        <v>20.41666</v>
      </c>
      <c r="AF62" s="85">
        <v>13800</v>
      </c>
      <c r="AG62" s="85">
        <v>5798.9060099999997</v>
      </c>
      <c r="AH62" s="85">
        <v>6581.9825899999996</v>
      </c>
      <c r="AI62" s="85">
        <v>0</v>
      </c>
      <c r="AJ62" s="85">
        <v>0</v>
      </c>
      <c r="AK62" s="85">
        <v>0</v>
      </c>
      <c r="AL62" s="85">
        <v>1287</v>
      </c>
      <c r="AM62" s="85">
        <v>484.61806999999999</v>
      </c>
      <c r="AN62" s="85">
        <v>237.71272999999999</v>
      </c>
      <c r="AO62" s="85"/>
      <c r="AP62" s="85"/>
      <c r="AQ62" s="85"/>
      <c r="AR62" s="85"/>
      <c r="AS62" s="85"/>
      <c r="AT62" s="85"/>
    </row>
    <row r="63" spans="1:46" ht="12.75" customHeight="1" x14ac:dyDescent="0.15">
      <c r="A63" s="79"/>
      <c r="B63" s="79"/>
      <c r="C63" s="79" t="str">
        <f t="shared" si="0"/>
        <v>0253500000</v>
      </c>
      <c r="D63" s="79" t="s">
        <v>982</v>
      </c>
      <c r="E63" s="84">
        <v>173493.4</v>
      </c>
      <c r="F63" s="85">
        <v>67129.536309999996</v>
      </c>
      <c r="G63" s="85">
        <v>54579.359479999999</v>
      </c>
      <c r="H63" s="85">
        <v>125690</v>
      </c>
      <c r="I63" s="85">
        <v>46361.403720000002</v>
      </c>
      <c r="J63" s="85">
        <v>38526.572189999999</v>
      </c>
      <c r="K63" s="85">
        <v>5170.5</v>
      </c>
      <c r="L63" s="85">
        <v>2894.2247200000002</v>
      </c>
      <c r="M63" s="85">
        <v>1142.7929899999999</v>
      </c>
      <c r="N63" s="85">
        <v>2720.5</v>
      </c>
      <c r="O63" s="85">
        <v>1702.3097399999999</v>
      </c>
      <c r="P63" s="85">
        <v>630.86096999999995</v>
      </c>
      <c r="Q63" s="85">
        <v>39824</v>
      </c>
      <c r="R63" s="85">
        <v>16758.594669999999</v>
      </c>
      <c r="S63" s="85">
        <v>13882.052170000001</v>
      </c>
      <c r="T63" s="85">
        <v>3350</v>
      </c>
      <c r="U63" s="85">
        <v>1014.41566</v>
      </c>
      <c r="V63" s="85">
        <v>772.95614</v>
      </c>
      <c r="W63" s="85">
        <v>14100</v>
      </c>
      <c r="X63" s="85">
        <v>6222.4898599999997</v>
      </c>
      <c r="Y63" s="85">
        <v>5302.2450200000003</v>
      </c>
      <c r="Z63" s="85">
        <v>2999</v>
      </c>
      <c r="AA63" s="85">
        <v>1088.9111600000001</v>
      </c>
      <c r="AB63" s="85">
        <v>639.07011999999997</v>
      </c>
      <c r="AC63" s="85">
        <v>75</v>
      </c>
      <c r="AD63" s="85">
        <v>39.58323</v>
      </c>
      <c r="AE63" s="85">
        <v>37.5</v>
      </c>
      <c r="AF63" s="85">
        <v>19300</v>
      </c>
      <c r="AG63" s="85">
        <v>8393.1947600000003</v>
      </c>
      <c r="AH63" s="85">
        <v>7130.28089</v>
      </c>
      <c r="AI63" s="85">
        <v>0</v>
      </c>
      <c r="AJ63" s="85">
        <v>0</v>
      </c>
      <c r="AK63" s="85">
        <v>0</v>
      </c>
      <c r="AL63" s="85">
        <v>1858</v>
      </c>
      <c r="AM63" s="85">
        <v>657.24873000000002</v>
      </c>
      <c r="AN63" s="85">
        <v>631.92352000000005</v>
      </c>
      <c r="AO63" s="85"/>
      <c r="AP63" s="85"/>
      <c r="AQ63" s="85"/>
      <c r="AR63" s="85"/>
      <c r="AS63" s="85"/>
      <c r="AT63" s="85"/>
    </row>
    <row r="64" spans="1:46" ht="12.75" customHeight="1" x14ac:dyDescent="0.15">
      <c r="A64" s="79"/>
      <c r="B64" s="79"/>
      <c r="C64" s="79" t="str">
        <f t="shared" si="0"/>
        <v>0253600000</v>
      </c>
      <c r="D64" s="79" t="s">
        <v>983</v>
      </c>
      <c r="E64" s="84">
        <v>4907395.4850000003</v>
      </c>
      <c r="F64" s="85">
        <v>2144168.0499300002</v>
      </c>
      <c r="G64" s="85">
        <v>1695721.33895</v>
      </c>
      <c r="H64" s="85">
        <v>3259847.3</v>
      </c>
      <c r="I64" s="85">
        <v>1371112.72639</v>
      </c>
      <c r="J64" s="85">
        <v>1121246.3242599999</v>
      </c>
      <c r="K64" s="85">
        <v>363500</v>
      </c>
      <c r="L64" s="85">
        <v>156581.03477999999</v>
      </c>
      <c r="M64" s="85">
        <v>69620.814159999994</v>
      </c>
      <c r="N64" s="85">
        <v>97000</v>
      </c>
      <c r="O64" s="85">
        <v>47423.708760000001</v>
      </c>
      <c r="P64" s="85">
        <v>18510.566269999999</v>
      </c>
      <c r="Q64" s="85">
        <v>1164164.4850000001</v>
      </c>
      <c r="R64" s="85">
        <v>534770.53255</v>
      </c>
      <c r="S64" s="85">
        <v>466716.89869</v>
      </c>
      <c r="T64" s="85">
        <v>149400</v>
      </c>
      <c r="U64" s="85">
        <v>62677.237379999999</v>
      </c>
      <c r="V64" s="85">
        <v>46976.968330000003</v>
      </c>
      <c r="W64" s="85">
        <v>137600</v>
      </c>
      <c r="X64" s="85">
        <v>56468.031009999999</v>
      </c>
      <c r="Y64" s="85">
        <v>45718.931729999997</v>
      </c>
      <c r="Z64" s="85">
        <v>121980</v>
      </c>
      <c r="AA64" s="85">
        <v>60502.186540000002</v>
      </c>
      <c r="AB64" s="85">
        <v>41286.529199999997</v>
      </c>
      <c r="AC64" s="85">
        <v>1410</v>
      </c>
      <c r="AD64" s="85">
        <v>613.15326000000005</v>
      </c>
      <c r="AE64" s="85">
        <v>586.47654</v>
      </c>
      <c r="AF64" s="85">
        <v>751524.48499999999</v>
      </c>
      <c r="AG64" s="85">
        <v>353569.12196999998</v>
      </c>
      <c r="AH64" s="85">
        <v>331139.71768</v>
      </c>
      <c r="AI64" s="85">
        <v>0</v>
      </c>
      <c r="AJ64" s="85">
        <v>0</v>
      </c>
      <c r="AK64" s="85">
        <v>0</v>
      </c>
      <c r="AL64" s="85">
        <v>43825</v>
      </c>
      <c r="AM64" s="85">
        <v>15805.718860000001</v>
      </c>
      <c r="AN64" s="85">
        <v>15705.44238</v>
      </c>
      <c r="AO64" s="85"/>
      <c r="AP64" s="85"/>
      <c r="AQ64" s="85"/>
      <c r="AR64" s="85"/>
      <c r="AS64" s="85"/>
      <c r="AT64" s="85"/>
    </row>
    <row r="65" spans="1:46" ht="12.75" customHeight="1" x14ac:dyDescent="0.15">
      <c r="A65" s="79"/>
      <c r="B65" s="79"/>
      <c r="C65" s="79" t="str">
        <f t="shared" si="0"/>
        <v>0253700000</v>
      </c>
      <c r="D65" s="79" t="s">
        <v>984</v>
      </c>
      <c r="E65" s="84">
        <v>274252.33</v>
      </c>
      <c r="F65" s="85">
        <v>118369.22086</v>
      </c>
      <c r="G65" s="85">
        <v>103165.22481</v>
      </c>
      <c r="H65" s="85">
        <v>156713.70000000001</v>
      </c>
      <c r="I65" s="85">
        <v>65240.774740000001</v>
      </c>
      <c r="J65" s="85">
        <v>63257.281430000003</v>
      </c>
      <c r="K65" s="85">
        <v>14500</v>
      </c>
      <c r="L65" s="85">
        <v>6366.3822499999997</v>
      </c>
      <c r="M65" s="85">
        <v>3234.2068800000002</v>
      </c>
      <c r="N65" s="85">
        <v>6600</v>
      </c>
      <c r="O65" s="85">
        <v>3396.5612299999998</v>
      </c>
      <c r="P65" s="85">
        <v>1163.7596100000001</v>
      </c>
      <c r="Q65" s="85">
        <v>96736</v>
      </c>
      <c r="R65" s="85">
        <v>43517.302649999998</v>
      </c>
      <c r="S65" s="85">
        <v>33474.66274</v>
      </c>
      <c r="T65" s="85">
        <v>15500</v>
      </c>
      <c r="U65" s="85">
        <v>6113.5047400000003</v>
      </c>
      <c r="V65" s="85">
        <v>4767.5594300000002</v>
      </c>
      <c r="W65" s="85">
        <v>31800</v>
      </c>
      <c r="X65" s="85">
        <v>16350.983829999999</v>
      </c>
      <c r="Y65" s="85">
        <v>9772.4187199999997</v>
      </c>
      <c r="Z65" s="85">
        <v>10786.1</v>
      </c>
      <c r="AA65" s="85">
        <v>4767.1613900000002</v>
      </c>
      <c r="AB65" s="85">
        <v>3152.1982800000001</v>
      </c>
      <c r="AC65" s="85">
        <v>185</v>
      </c>
      <c r="AD65" s="85">
        <v>79.165999999999997</v>
      </c>
      <c r="AE65" s="85">
        <v>93.75</v>
      </c>
      <c r="AF65" s="85">
        <v>38343.700000000004</v>
      </c>
      <c r="AG65" s="85">
        <v>16164.27095</v>
      </c>
      <c r="AH65" s="85">
        <v>15611.291310000001</v>
      </c>
      <c r="AI65" s="85">
        <v>0</v>
      </c>
      <c r="AJ65" s="85">
        <v>0</v>
      </c>
      <c r="AK65" s="85">
        <v>0</v>
      </c>
      <c r="AL65" s="85">
        <v>4470.5</v>
      </c>
      <c r="AM65" s="85">
        <v>1421.9374800000001</v>
      </c>
      <c r="AN65" s="85">
        <v>1413.9356</v>
      </c>
      <c r="AO65" s="85"/>
      <c r="AP65" s="85"/>
      <c r="AQ65" s="85"/>
      <c r="AR65" s="85"/>
      <c r="AS65" s="85"/>
      <c r="AT65" s="85"/>
    </row>
    <row r="66" spans="1:46" ht="12.75" customHeight="1" x14ac:dyDescent="0.15">
      <c r="A66" s="79"/>
      <c r="B66" s="79"/>
      <c r="C66" s="79" t="str">
        <f t="shared" si="0"/>
        <v>0253800000</v>
      </c>
      <c r="D66" s="79" t="s">
        <v>985</v>
      </c>
      <c r="E66" s="84">
        <v>80333.006999999998</v>
      </c>
      <c r="F66" s="85">
        <v>37530.147299999997</v>
      </c>
      <c r="G66" s="85">
        <v>26926.39718</v>
      </c>
      <c r="H66" s="85">
        <v>46354.700000000004</v>
      </c>
      <c r="I66" s="85">
        <v>18320.794549999999</v>
      </c>
      <c r="J66" s="85">
        <v>16020.91345</v>
      </c>
      <c r="K66" s="85">
        <v>1352.4</v>
      </c>
      <c r="L66" s="85">
        <v>1117.441</v>
      </c>
      <c r="M66" s="85">
        <v>364.92637999999999</v>
      </c>
      <c r="N66" s="85">
        <v>530.9</v>
      </c>
      <c r="O66" s="85">
        <v>631.54594999999995</v>
      </c>
      <c r="P66" s="85">
        <v>181.70938000000001</v>
      </c>
      <c r="Q66" s="85">
        <v>30640.069</v>
      </c>
      <c r="R66" s="85">
        <v>16734.97669</v>
      </c>
      <c r="S66" s="85">
        <v>9849.6571600000007</v>
      </c>
      <c r="T66" s="85">
        <v>3570</v>
      </c>
      <c r="U66" s="85">
        <v>501.56101999999998</v>
      </c>
      <c r="V66" s="85">
        <v>546.08914000000004</v>
      </c>
      <c r="W66" s="85">
        <v>5414</v>
      </c>
      <c r="X66" s="85">
        <v>2433.6562800000002</v>
      </c>
      <c r="Y66" s="85">
        <v>1820.59968</v>
      </c>
      <c r="Z66" s="85">
        <v>1236.279</v>
      </c>
      <c r="AA66" s="85">
        <v>335.40805</v>
      </c>
      <c r="AB66" s="85">
        <v>466.40848</v>
      </c>
      <c r="AC66" s="85">
        <v>6.25</v>
      </c>
      <c r="AD66" s="85">
        <v>16.957000000000001</v>
      </c>
      <c r="AE66" s="85">
        <v>14.633329999999999</v>
      </c>
      <c r="AF66" s="85">
        <v>20412.240000000002</v>
      </c>
      <c r="AG66" s="85">
        <v>13444.71154</v>
      </c>
      <c r="AH66" s="85">
        <v>7001.1125300000003</v>
      </c>
      <c r="AI66" s="85">
        <v>0</v>
      </c>
      <c r="AJ66" s="85">
        <v>0</v>
      </c>
      <c r="AK66" s="85">
        <v>0</v>
      </c>
      <c r="AL66" s="85">
        <v>1360.5</v>
      </c>
      <c r="AM66" s="85">
        <v>792.29241000000002</v>
      </c>
      <c r="AN66" s="85">
        <v>467.51292999999998</v>
      </c>
      <c r="AO66" s="85"/>
      <c r="AP66" s="85"/>
      <c r="AQ66" s="85"/>
      <c r="AR66" s="85"/>
      <c r="AS66" s="85"/>
      <c r="AT66" s="85"/>
    </row>
    <row r="67" spans="1:46" ht="12.75" customHeight="1" x14ac:dyDescent="0.15">
      <c r="A67" s="79"/>
      <c r="B67" s="79"/>
      <c r="C67" s="79" t="str">
        <f t="shared" si="0"/>
        <v>0254000000</v>
      </c>
      <c r="D67" s="79" t="s">
        <v>986</v>
      </c>
      <c r="E67" s="84">
        <v>33586.6</v>
      </c>
      <c r="F67" s="85">
        <v>10962.284540000001</v>
      </c>
      <c r="G67" s="85">
        <v>8994.1956800000007</v>
      </c>
      <c r="H67" s="85">
        <v>19594.77</v>
      </c>
      <c r="I67" s="85">
        <v>4241.2820000000002</v>
      </c>
      <c r="J67" s="85">
        <v>4300.9111000000003</v>
      </c>
      <c r="K67" s="85">
        <v>291.18</v>
      </c>
      <c r="L67" s="85">
        <v>156.71420999999998</v>
      </c>
      <c r="M67" s="85">
        <v>76.389309999999995</v>
      </c>
      <c r="N67" s="85">
        <v>173.43</v>
      </c>
      <c r="O67" s="85">
        <v>107.24684999999999</v>
      </c>
      <c r="P67" s="85">
        <v>48.740679999999998</v>
      </c>
      <c r="Q67" s="85">
        <v>13308.65</v>
      </c>
      <c r="R67" s="85">
        <v>6410.8319799999999</v>
      </c>
      <c r="S67" s="85">
        <v>4456.9597100000001</v>
      </c>
      <c r="T67" s="85">
        <v>1512.73</v>
      </c>
      <c r="U67" s="85">
        <v>217.51174</v>
      </c>
      <c r="V67" s="85">
        <v>148.10446999999999</v>
      </c>
      <c r="W67" s="85">
        <v>3776.6</v>
      </c>
      <c r="X67" s="85">
        <v>1271.29592</v>
      </c>
      <c r="Y67" s="85">
        <v>1183.8898899999999</v>
      </c>
      <c r="Z67" s="85">
        <v>192.75</v>
      </c>
      <c r="AA67" s="85">
        <v>78.738959999999992</v>
      </c>
      <c r="AB67" s="85">
        <v>62.555709999999998</v>
      </c>
      <c r="AC67" s="85">
        <v>0</v>
      </c>
      <c r="AD67" s="85">
        <v>0</v>
      </c>
      <c r="AE67" s="85">
        <v>0</v>
      </c>
      <c r="AF67" s="85">
        <v>7826.57</v>
      </c>
      <c r="AG67" s="85">
        <v>4843.2853599999999</v>
      </c>
      <c r="AH67" s="85">
        <v>3062.4096399999999</v>
      </c>
      <c r="AI67" s="85">
        <v>0</v>
      </c>
      <c r="AJ67" s="85">
        <v>0</v>
      </c>
      <c r="AK67" s="85">
        <v>0</v>
      </c>
      <c r="AL67" s="85">
        <v>8.4</v>
      </c>
      <c r="AM67" s="85">
        <v>4.3953699999999998</v>
      </c>
      <c r="AN67" s="85">
        <v>0.82203999999999999</v>
      </c>
      <c r="AO67" s="85"/>
      <c r="AP67" s="85"/>
      <c r="AQ67" s="85"/>
      <c r="AR67" s="85"/>
      <c r="AS67" s="85"/>
      <c r="AT67" s="85"/>
    </row>
    <row r="68" spans="1:46" ht="12.75" customHeight="1" x14ac:dyDescent="0.15">
      <c r="A68" s="79"/>
      <c r="B68" s="79"/>
      <c r="C68" s="79" t="str">
        <f t="shared" si="0"/>
        <v>0254100000</v>
      </c>
      <c r="D68" s="79" t="s">
        <v>987</v>
      </c>
      <c r="E68" s="84">
        <v>113356.38</v>
      </c>
      <c r="F68" s="85">
        <v>51517.616759999997</v>
      </c>
      <c r="G68" s="85">
        <v>42887.387459999998</v>
      </c>
      <c r="H68" s="85">
        <v>71378.77</v>
      </c>
      <c r="I68" s="85">
        <v>30450.33424</v>
      </c>
      <c r="J68" s="85">
        <v>29900.477159999999</v>
      </c>
      <c r="K68" s="85">
        <v>13088.550000000001</v>
      </c>
      <c r="L68" s="85">
        <v>7375.2746299999999</v>
      </c>
      <c r="M68" s="85">
        <v>2634.2085299999999</v>
      </c>
      <c r="N68" s="85">
        <v>9744.7000000000007</v>
      </c>
      <c r="O68" s="85">
        <v>6221.3885899999996</v>
      </c>
      <c r="P68" s="85">
        <v>1878.0457899999999</v>
      </c>
      <c r="Q68" s="85">
        <v>26539.75</v>
      </c>
      <c r="R68" s="85">
        <v>12464.01331</v>
      </c>
      <c r="S68" s="85">
        <v>9586.1084100000007</v>
      </c>
      <c r="T68" s="85">
        <v>3427.7000000000003</v>
      </c>
      <c r="U68" s="85">
        <v>1372.5524800000001</v>
      </c>
      <c r="V68" s="85">
        <v>814.12756000000002</v>
      </c>
      <c r="W68" s="85">
        <v>5008.9000000000005</v>
      </c>
      <c r="X68" s="85">
        <v>2553.4425700000002</v>
      </c>
      <c r="Y68" s="85">
        <v>1650.2821899999999</v>
      </c>
      <c r="Z68" s="85">
        <v>1748.3500000000001</v>
      </c>
      <c r="AA68" s="85">
        <v>1055.0996500000001</v>
      </c>
      <c r="AB68" s="85">
        <v>522.99478999999997</v>
      </c>
      <c r="AC68" s="85">
        <v>0</v>
      </c>
      <c r="AD68" s="85">
        <v>37.5</v>
      </c>
      <c r="AE68" s="85">
        <v>43.75</v>
      </c>
      <c r="AF68" s="85">
        <v>16354.800000000001</v>
      </c>
      <c r="AG68" s="85">
        <v>7445.4186099999997</v>
      </c>
      <c r="AH68" s="85">
        <v>6554.9538700000003</v>
      </c>
      <c r="AI68" s="85">
        <v>0</v>
      </c>
      <c r="AJ68" s="85">
        <v>0</v>
      </c>
      <c r="AK68" s="85">
        <v>0</v>
      </c>
      <c r="AL68" s="85">
        <v>1446.5</v>
      </c>
      <c r="AM68" s="85">
        <v>659.98653000000002</v>
      </c>
      <c r="AN68" s="85">
        <v>501.87794000000002</v>
      </c>
      <c r="AO68" s="85"/>
      <c r="AP68" s="85"/>
      <c r="AQ68" s="85"/>
      <c r="AR68" s="85"/>
      <c r="AS68" s="85"/>
      <c r="AT68" s="85"/>
    </row>
    <row r="69" spans="1:46" ht="12.75" customHeight="1" x14ac:dyDescent="0.15">
      <c r="A69" s="79"/>
      <c r="B69" s="79"/>
      <c r="C69" s="79" t="str">
        <f t="shared" si="0"/>
        <v>0254200000</v>
      </c>
      <c r="D69" s="79" t="s">
        <v>988</v>
      </c>
      <c r="E69" s="84">
        <v>359077.2</v>
      </c>
      <c r="F69" s="85">
        <v>139677.89069999999</v>
      </c>
      <c r="G69" s="85">
        <v>137827.07910999999</v>
      </c>
      <c r="H69" s="85">
        <v>245325</v>
      </c>
      <c r="I69" s="85">
        <v>101436.68532</v>
      </c>
      <c r="J69" s="85">
        <v>94983.052630000006</v>
      </c>
      <c r="K69" s="85">
        <v>15700</v>
      </c>
      <c r="L69" s="85">
        <v>7247.4787200000001</v>
      </c>
      <c r="M69" s="85">
        <v>3489.8105500000001</v>
      </c>
      <c r="N69" s="85">
        <v>6000</v>
      </c>
      <c r="O69" s="85">
        <v>3659.5028900000002</v>
      </c>
      <c r="P69" s="85">
        <v>1283.8999799999999</v>
      </c>
      <c r="Q69" s="85">
        <v>93570.2</v>
      </c>
      <c r="R69" s="85">
        <v>28912.02954</v>
      </c>
      <c r="S69" s="85">
        <v>36189.69184</v>
      </c>
      <c r="T69" s="85">
        <v>45550</v>
      </c>
      <c r="U69" s="85">
        <v>6976.37644</v>
      </c>
      <c r="V69" s="85">
        <v>16680.229189999998</v>
      </c>
      <c r="W69" s="85">
        <v>12429</v>
      </c>
      <c r="X69" s="85">
        <v>5180.0858200000002</v>
      </c>
      <c r="Y69" s="85">
        <v>3927.9512100000002</v>
      </c>
      <c r="Z69" s="85">
        <v>4502</v>
      </c>
      <c r="AA69" s="85">
        <v>1958.6985199999999</v>
      </c>
      <c r="AB69" s="85">
        <v>1427.31438</v>
      </c>
      <c r="AC69" s="85">
        <v>25</v>
      </c>
      <c r="AD69" s="85">
        <v>20.83333</v>
      </c>
      <c r="AE69" s="85">
        <v>12.5</v>
      </c>
      <c r="AF69" s="85">
        <v>31055</v>
      </c>
      <c r="AG69" s="85">
        <v>14770.98213</v>
      </c>
      <c r="AH69" s="85">
        <v>14137.04861</v>
      </c>
      <c r="AI69" s="85">
        <v>0</v>
      </c>
      <c r="AJ69" s="85">
        <v>0</v>
      </c>
      <c r="AK69" s="85">
        <v>0</v>
      </c>
      <c r="AL69" s="85">
        <v>2674.2000000000003</v>
      </c>
      <c r="AM69" s="85">
        <v>1058.26648</v>
      </c>
      <c r="AN69" s="85">
        <v>1362.1594</v>
      </c>
      <c r="AO69" s="85"/>
      <c r="AP69" s="85"/>
      <c r="AQ69" s="85"/>
      <c r="AR69" s="85"/>
      <c r="AS69" s="85"/>
      <c r="AT69" s="85"/>
    </row>
    <row r="70" spans="1:46" ht="12.75" customHeight="1" x14ac:dyDescent="0.15">
      <c r="A70" s="79"/>
      <c r="B70" s="79"/>
      <c r="C70" s="79" t="str">
        <f t="shared" si="0"/>
        <v>0254300000</v>
      </c>
      <c r="D70" s="79" t="s">
        <v>989</v>
      </c>
      <c r="E70" s="84">
        <v>23617.4</v>
      </c>
      <c r="F70" s="85">
        <v>15544.592909999999</v>
      </c>
      <c r="G70" s="85">
        <v>6982.0833499999999</v>
      </c>
      <c r="H70" s="85">
        <v>14225</v>
      </c>
      <c r="I70" s="85">
        <v>11602.496719999999</v>
      </c>
      <c r="J70" s="85">
        <v>3158.6071700000002</v>
      </c>
      <c r="K70" s="85">
        <v>1140</v>
      </c>
      <c r="L70" s="85">
        <v>769.46749</v>
      </c>
      <c r="M70" s="85">
        <v>319.26429999999999</v>
      </c>
      <c r="N70" s="85">
        <v>940</v>
      </c>
      <c r="O70" s="85">
        <v>472.21325999999999</v>
      </c>
      <c r="P70" s="85">
        <v>263.57803999999999</v>
      </c>
      <c r="Q70" s="85">
        <v>8121</v>
      </c>
      <c r="R70" s="85">
        <v>3107.9673000000003</v>
      </c>
      <c r="S70" s="85">
        <v>3401.4103100000002</v>
      </c>
      <c r="T70" s="85">
        <v>784</v>
      </c>
      <c r="U70" s="85">
        <v>128.44964999999999</v>
      </c>
      <c r="V70" s="85">
        <v>59.380869999999994</v>
      </c>
      <c r="W70" s="85">
        <v>2302</v>
      </c>
      <c r="X70" s="85">
        <v>861.08858999999995</v>
      </c>
      <c r="Y70" s="85">
        <v>1155.64588</v>
      </c>
      <c r="Z70" s="85">
        <v>335</v>
      </c>
      <c r="AA70" s="85">
        <v>238.30321000000001</v>
      </c>
      <c r="AB70" s="85">
        <v>139.88947999999999</v>
      </c>
      <c r="AC70" s="85">
        <v>0</v>
      </c>
      <c r="AD70" s="85">
        <v>0</v>
      </c>
      <c r="AE70" s="85">
        <v>0</v>
      </c>
      <c r="AF70" s="85">
        <v>4700</v>
      </c>
      <c r="AG70" s="85">
        <v>1880.1258499999999</v>
      </c>
      <c r="AH70" s="85">
        <v>2046.4940799999999</v>
      </c>
      <c r="AI70" s="85">
        <v>0</v>
      </c>
      <c r="AJ70" s="85">
        <v>0</v>
      </c>
      <c r="AK70" s="85">
        <v>0</v>
      </c>
      <c r="AL70" s="85">
        <v>26</v>
      </c>
      <c r="AM70" s="85">
        <v>4.7474099999999995</v>
      </c>
      <c r="AN70" s="85">
        <v>5.4776600000000002</v>
      </c>
      <c r="AO70" s="85"/>
      <c r="AP70" s="85"/>
      <c r="AQ70" s="85"/>
      <c r="AR70" s="85"/>
      <c r="AS70" s="85"/>
      <c r="AT70" s="85"/>
    </row>
    <row r="71" spans="1:46" ht="12.75" customHeight="1" x14ac:dyDescent="0.15">
      <c r="A71" s="79"/>
      <c r="B71" s="79"/>
      <c r="C71" s="79" t="str">
        <f t="shared" si="0"/>
        <v>0254600000</v>
      </c>
      <c r="D71" s="79" t="s">
        <v>990</v>
      </c>
      <c r="E71" s="84">
        <v>46445.599999999999</v>
      </c>
      <c r="F71" s="85">
        <v>18393.456129999999</v>
      </c>
      <c r="G71" s="85">
        <v>12172.39631</v>
      </c>
      <c r="H71" s="85">
        <v>23550</v>
      </c>
      <c r="I71" s="85">
        <v>7043.7676600000004</v>
      </c>
      <c r="J71" s="85">
        <v>5958.1164600000002</v>
      </c>
      <c r="K71" s="85">
        <v>5645.62</v>
      </c>
      <c r="L71" s="85">
        <v>2284.3498</v>
      </c>
      <c r="M71" s="85">
        <v>1267.63266</v>
      </c>
      <c r="N71" s="85">
        <v>4430</v>
      </c>
      <c r="O71" s="85">
        <v>1951.7403300000001</v>
      </c>
      <c r="P71" s="85">
        <v>1028.1283000000001</v>
      </c>
      <c r="Q71" s="85">
        <v>17003.95</v>
      </c>
      <c r="R71" s="85">
        <v>8578.2983800000002</v>
      </c>
      <c r="S71" s="85">
        <v>4847.1713900000004</v>
      </c>
      <c r="T71" s="85">
        <v>750</v>
      </c>
      <c r="U71" s="85">
        <v>184.85760000000002</v>
      </c>
      <c r="V71" s="85">
        <v>52.224679999999999</v>
      </c>
      <c r="W71" s="85">
        <v>7190.6</v>
      </c>
      <c r="X71" s="85">
        <v>2527.8375700000001</v>
      </c>
      <c r="Y71" s="85">
        <v>2179.38213</v>
      </c>
      <c r="Z71" s="85">
        <v>670</v>
      </c>
      <c r="AA71" s="85">
        <v>386.05246</v>
      </c>
      <c r="AB71" s="85">
        <v>251.43475999999998</v>
      </c>
      <c r="AC71" s="85">
        <v>50</v>
      </c>
      <c r="AD71" s="85">
        <v>25</v>
      </c>
      <c r="AE71" s="85">
        <v>12.5</v>
      </c>
      <c r="AF71" s="85">
        <v>8340</v>
      </c>
      <c r="AG71" s="85">
        <v>5454.5507500000003</v>
      </c>
      <c r="AH71" s="85">
        <v>2351.6298200000001</v>
      </c>
      <c r="AI71" s="85">
        <v>0</v>
      </c>
      <c r="AJ71" s="85">
        <v>0</v>
      </c>
      <c r="AK71" s="85">
        <v>0</v>
      </c>
      <c r="AL71" s="85">
        <v>91</v>
      </c>
      <c r="AM71" s="85">
        <v>54.262839999999997</v>
      </c>
      <c r="AN71" s="85">
        <v>34.325429999999997</v>
      </c>
      <c r="AO71" s="85"/>
      <c r="AP71" s="85"/>
      <c r="AQ71" s="85"/>
      <c r="AR71" s="85"/>
      <c r="AS71" s="85"/>
      <c r="AT71" s="85"/>
    </row>
    <row r="72" spans="1:46" ht="12.75" customHeight="1" x14ac:dyDescent="0.15">
      <c r="A72" s="79"/>
      <c r="B72" s="79"/>
      <c r="C72" s="79" t="str">
        <f t="shared" si="0"/>
        <v>0254700000</v>
      </c>
      <c r="D72" s="79" t="s">
        <v>991</v>
      </c>
      <c r="E72" s="84">
        <v>45443.4</v>
      </c>
      <c r="F72" s="85">
        <v>23355.151300000001</v>
      </c>
      <c r="G72" s="85">
        <v>16792.393100000001</v>
      </c>
      <c r="H72" s="85">
        <v>26884.400000000001</v>
      </c>
      <c r="I72" s="85">
        <v>13883.503129999999</v>
      </c>
      <c r="J72" s="85">
        <v>8736.8972200000007</v>
      </c>
      <c r="K72" s="85">
        <v>1922.6000000000001</v>
      </c>
      <c r="L72" s="85">
        <v>567.26849000000004</v>
      </c>
      <c r="M72" s="85">
        <v>-189.7534</v>
      </c>
      <c r="N72" s="85">
        <v>780</v>
      </c>
      <c r="O72" s="85">
        <v>259.20508000000001</v>
      </c>
      <c r="P72" s="85">
        <v>133.61905999999999</v>
      </c>
      <c r="Q72" s="85">
        <v>16135</v>
      </c>
      <c r="R72" s="85">
        <v>8457.9821800000009</v>
      </c>
      <c r="S72" s="85">
        <v>7917.2082899999996</v>
      </c>
      <c r="T72" s="85">
        <v>1735</v>
      </c>
      <c r="U72" s="85">
        <v>600.09927000000005</v>
      </c>
      <c r="V72" s="85">
        <v>325.88137999999998</v>
      </c>
      <c r="W72" s="85">
        <v>400</v>
      </c>
      <c r="X72" s="85">
        <v>154.75570000000002</v>
      </c>
      <c r="Y72" s="85">
        <v>160.97029000000001</v>
      </c>
      <c r="Z72" s="85">
        <v>940</v>
      </c>
      <c r="AA72" s="85">
        <v>753.33798999999999</v>
      </c>
      <c r="AB72" s="85">
        <v>399.73528999999996</v>
      </c>
      <c r="AC72" s="85">
        <v>0</v>
      </c>
      <c r="AD72" s="85">
        <v>31.16733</v>
      </c>
      <c r="AE72" s="85">
        <v>0</v>
      </c>
      <c r="AF72" s="85">
        <v>13060</v>
      </c>
      <c r="AG72" s="85">
        <v>6918.6218900000003</v>
      </c>
      <c r="AH72" s="85">
        <v>7030.6213299999999</v>
      </c>
      <c r="AI72" s="85">
        <v>0</v>
      </c>
      <c r="AJ72" s="85">
        <v>0</v>
      </c>
      <c r="AK72" s="85">
        <v>0</v>
      </c>
      <c r="AL72" s="85">
        <v>460</v>
      </c>
      <c r="AM72" s="85">
        <v>301.41678999999999</v>
      </c>
      <c r="AN72" s="85">
        <v>251.16908000000001</v>
      </c>
      <c r="AO72" s="85"/>
      <c r="AP72" s="85"/>
      <c r="AQ72" s="85"/>
      <c r="AR72" s="85"/>
      <c r="AS72" s="85"/>
      <c r="AT72" s="85"/>
    </row>
    <row r="73" spans="1:46" ht="12.75" customHeight="1" x14ac:dyDescent="0.15">
      <c r="A73" s="79"/>
      <c r="B73" s="79"/>
      <c r="C73" s="79" t="str">
        <f t="shared" si="0"/>
        <v>0254800000</v>
      </c>
      <c r="D73" s="79" t="s">
        <v>992</v>
      </c>
      <c r="E73" s="84">
        <v>175032.5</v>
      </c>
      <c r="F73" s="85">
        <v>84025.528699999995</v>
      </c>
      <c r="G73" s="85">
        <v>64432.528250000003</v>
      </c>
      <c r="H73" s="85">
        <v>103400</v>
      </c>
      <c r="I73" s="85">
        <v>48910.545339999997</v>
      </c>
      <c r="J73" s="85">
        <v>36092.233670000001</v>
      </c>
      <c r="K73" s="85">
        <v>4200</v>
      </c>
      <c r="L73" s="85">
        <v>4766.9170400000003</v>
      </c>
      <c r="M73" s="85">
        <v>2547.3724099999999</v>
      </c>
      <c r="N73" s="85">
        <v>1600</v>
      </c>
      <c r="O73" s="85">
        <v>3376.4748199999999</v>
      </c>
      <c r="P73" s="85">
        <v>988.52268000000004</v>
      </c>
      <c r="Q73" s="85">
        <v>63279.5</v>
      </c>
      <c r="R73" s="85">
        <v>28453.938450000001</v>
      </c>
      <c r="S73" s="85">
        <v>24235.761259999999</v>
      </c>
      <c r="T73" s="85">
        <v>4800</v>
      </c>
      <c r="U73" s="85">
        <v>1458.9729600000001</v>
      </c>
      <c r="V73" s="85">
        <v>1299.64807</v>
      </c>
      <c r="W73" s="85">
        <v>16800</v>
      </c>
      <c r="X73" s="85">
        <v>7505.0807800000002</v>
      </c>
      <c r="Y73" s="85">
        <v>5436.8516</v>
      </c>
      <c r="Z73" s="85">
        <v>3225</v>
      </c>
      <c r="AA73" s="85">
        <v>1737.3243299999999</v>
      </c>
      <c r="AB73" s="85">
        <v>1098.4884199999999</v>
      </c>
      <c r="AC73" s="85">
        <v>50</v>
      </c>
      <c r="AD73" s="85">
        <v>39.5</v>
      </c>
      <c r="AE73" s="85">
        <v>56.25</v>
      </c>
      <c r="AF73" s="85">
        <v>38400</v>
      </c>
      <c r="AG73" s="85">
        <v>17706.293379999999</v>
      </c>
      <c r="AH73" s="85">
        <v>16341.71817</v>
      </c>
      <c r="AI73" s="85">
        <v>0</v>
      </c>
      <c r="AJ73" s="85">
        <v>0</v>
      </c>
      <c r="AK73" s="85">
        <v>0</v>
      </c>
      <c r="AL73" s="85">
        <v>2580</v>
      </c>
      <c r="AM73" s="85">
        <v>1097.72866</v>
      </c>
      <c r="AN73" s="85">
        <v>928.94281999999998</v>
      </c>
      <c r="AO73" s="85"/>
      <c r="AP73" s="85"/>
      <c r="AQ73" s="85"/>
      <c r="AR73" s="85"/>
      <c r="AS73" s="85"/>
      <c r="AT73" s="85"/>
    </row>
    <row r="74" spans="1:46" ht="12.75" customHeight="1" x14ac:dyDescent="0.15">
      <c r="A74" s="79"/>
      <c r="B74" s="79"/>
      <c r="C74" s="79" t="str">
        <f t="shared" si="0"/>
        <v>0254900000</v>
      </c>
      <c r="D74" s="79" t="s">
        <v>993</v>
      </c>
      <c r="E74" s="84">
        <v>47351.8</v>
      </c>
      <c r="F74" s="85">
        <v>17459.37098</v>
      </c>
      <c r="G74" s="85">
        <v>16520.876919999999</v>
      </c>
      <c r="H74" s="85">
        <v>26670.7</v>
      </c>
      <c r="I74" s="85">
        <v>9181.4502000000011</v>
      </c>
      <c r="J74" s="85">
        <v>9255.4632899999997</v>
      </c>
      <c r="K74" s="85">
        <v>590</v>
      </c>
      <c r="L74" s="85">
        <v>475.09752000000003</v>
      </c>
      <c r="M74" s="85">
        <v>222.96423999999999</v>
      </c>
      <c r="N74" s="85">
        <v>165</v>
      </c>
      <c r="O74" s="85">
        <v>270.32172000000003</v>
      </c>
      <c r="P74" s="85">
        <v>89.819490000000002</v>
      </c>
      <c r="Q74" s="85">
        <v>19424</v>
      </c>
      <c r="R74" s="85">
        <v>7398.8887299999997</v>
      </c>
      <c r="S74" s="85">
        <v>6898.9887699999999</v>
      </c>
      <c r="T74" s="85">
        <v>2130</v>
      </c>
      <c r="U74" s="85">
        <v>572.69704999999999</v>
      </c>
      <c r="V74" s="85">
        <v>450.23509000000001</v>
      </c>
      <c r="W74" s="85">
        <v>7400.2</v>
      </c>
      <c r="X74" s="85">
        <v>3019.9234000000001</v>
      </c>
      <c r="Y74" s="85">
        <v>2498.2438499999998</v>
      </c>
      <c r="Z74" s="85">
        <v>1238.8</v>
      </c>
      <c r="AA74" s="85">
        <v>485.17613999999998</v>
      </c>
      <c r="AB74" s="85">
        <v>443.73192</v>
      </c>
      <c r="AC74" s="85">
        <v>110</v>
      </c>
      <c r="AD74" s="85">
        <v>25.5</v>
      </c>
      <c r="AE74" s="85">
        <v>43.75</v>
      </c>
      <c r="AF74" s="85">
        <v>8545</v>
      </c>
      <c r="AG74" s="85">
        <v>3295.5921400000002</v>
      </c>
      <c r="AH74" s="85">
        <v>3463.0279099999998</v>
      </c>
      <c r="AI74" s="85">
        <v>0</v>
      </c>
      <c r="AJ74" s="85">
        <v>0</v>
      </c>
      <c r="AK74" s="85">
        <v>0</v>
      </c>
      <c r="AL74" s="85">
        <v>123.5</v>
      </c>
      <c r="AM74" s="85">
        <v>62.82488</v>
      </c>
      <c r="AN74" s="85">
        <v>62.3461</v>
      </c>
      <c r="AO74" s="85"/>
      <c r="AP74" s="85"/>
      <c r="AQ74" s="85"/>
      <c r="AR74" s="85"/>
      <c r="AS74" s="85"/>
      <c r="AT74" s="85"/>
    </row>
    <row r="75" spans="1:46" ht="12.75" customHeight="1" x14ac:dyDescent="0.15">
      <c r="A75" s="79"/>
      <c r="B75" s="79"/>
      <c r="C75" s="79" t="str">
        <f t="shared" si="0"/>
        <v>0255000000</v>
      </c>
      <c r="D75" s="79" t="s">
        <v>994</v>
      </c>
      <c r="E75" s="84">
        <v>560887.07999999996</v>
      </c>
      <c r="F75" s="85">
        <v>402125.09019999998</v>
      </c>
      <c r="G75" s="85">
        <v>239116.52914999999</v>
      </c>
      <c r="H75" s="85">
        <v>448264.88</v>
      </c>
      <c r="I75" s="85">
        <v>352799.85412999999</v>
      </c>
      <c r="J75" s="85">
        <v>198910.63899000001</v>
      </c>
      <c r="K75" s="85">
        <v>22667.600000000002</v>
      </c>
      <c r="L75" s="85">
        <v>10177.76665</v>
      </c>
      <c r="M75" s="85">
        <v>4044.1887000000002</v>
      </c>
      <c r="N75" s="85">
        <v>10022.1</v>
      </c>
      <c r="O75" s="85">
        <v>6248.9143400000003</v>
      </c>
      <c r="P75" s="85">
        <v>2081.6801700000001</v>
      </c>
      <c r="Q75" s="85">
        <v>81682.7</v>
      </c>
      <c r="R75" s="85">
        <v>34690.975469999998</v>
      </c>
      <c r="S75" s="85">
        <v>32778.030630000001</v>
      </c>
      <c r="T75" s="85">
        <v>8060</v>
      </c>
      <c r="U75" s="85">
        <v>3597.89122</v>
      </c>
      <c r="V75" s="85">
        <v>3236.6034</v>
      </c>
      <c r="W75" s="85">
        <v>29920</v>
      </c>
      <c r="X75" s="85">
        <v>13797.3968</v>
      </c>
      <c r="Y75" s="85">
        <v>11653.758309999999</v>
      </c>
      <c r="Z75" s="85">
        <v>5700.5</v>
      </c>
      <c r="AA75" s="85">
        <v>2336.0388000000003</v>
      </c>
      <c r="AB75" s="85">
        <v>1784.49171</v>
      </c>
      <c r="AC75" s="85">
        <v>0</v>
      </c>
      <c r="AD75" s="85">
        <v>6.25</v>
      </c>
      <c r="AE75" s="85">
        <v>6.25</v>
      </c>
      <c r="AF75" s="85">
        <v>37769</v>
      </c>
      <c r="AG75" s="85">
        <v>14901.452649999999</v>
      </c>
      <c r="AH75" s="85">
        <v>16055.10548</v>
      </c>
      <c r="AI75" s="85">
        <v>0</v>
      </c>
      <c r="AJ75" s="85">
        <v>0</v>
      </c>
      <c r="AK75" s="85">
        <v>0</v>
      </c>
      <c r="AL75" s="85">
        <v>5540</v>
      </c>
      <c r="AM75" s="85">
        <v>1598.10313</v>
      </c>
      <c r="AN75" s="85">
        <v>1720.3332</v>
      </c>
      <c r="AO75" s="85"/>
      <c r="AP75" s="85"/>
      <c r="AQ75" s="85"/>
      <c r="AR75" s="85"/>
      <c r="AS75" s="85"/>
      <c r="AT75" s="85"/>
    </row>
    <row r="76" spans="1:46" ht="12.75" customHeight="1" x14ac:dyDescent="0.15">
      <c r="A76" s="79"/>
      <c r="B76" s="79"/>
      <c r="C76" s="79" t="str">
        <f t="shared" si="0"/>
        <v>0255100000</v>
      </c>
      <c r="D76" s="79" t="s">
        <v>995</v>
      </c>
      <c r="E76" s="84">
        <v>60844.402000000002</v>
      </c>
      <c r="F76" s="85">
        <v>21327.840749999999</v>
      </c>
      <c r="G76" s="85">
        <v>19299.393029999999</v>
      </c>
      <c r="H76" s="85">
        <v>39341.319000000003</v>
      </c>
      <c r="I76" s="85">
        <v>12507.561300000001</v>
      </c>
      <c r="J76" s="85">
        <v>12427.940640000001</v>
      </c>
      <c r="K76" s="85">
        <v>154.03</v>
      </c>
      <c r="L76" s="85">
        <v>122.24862</v>
      </c>
      <c r="M76" s="85">
        <v>50.004489999999997</v>
      </c>
      <c r="N76" s="85">
        <v>43.03</v>
      </c>
      <c r="O76" s="85">
        <v>58.073259999999998</v>
      </c>
      <c r="P76" s="85">
        <v>19.434549999999998</v>
      </c>
      <c r="Q76" s="85">
        <v>20968.07</v>
      </c>
      <c r="R76" s="85">
        <v>8502.5841199999995</v>
      </c>
      <c r="S76" s="85">
        <v>6642.4380499999997</v>
      </c>
      <c r="T76" s="85">
        <v>2558.25</v>
      </c>
      <c r="U76" s="85">
        <v>336.17748</v>
      </c>
      <c r="V76" s="85">
        <v>256.4502</v>
      </c>
      <c r="W76" s="85">
        <v>4326.63</v>
      </c>
      <c r="X76" s="85">
        <v>1787.98245</v>
      </c>
      <c r="Y76" s="85">
        <v>1659.45607</v>
      </c>
      <c r="Z76" s="85">
        <v>2713.19</v>
      </c>
      <c r="AA76" s="85">
        <v>1450.38887</v>
      </c>
      <c r="AB76" s="85">
        <v>1075.4873299999999</v>
      </c>
      <c r="AC76" s="85">
        <v>25</v>
      </c>
      <c r="AD76" s="85">
        <v>12.5</v>
      </c>
      <c r="AE76" s="85">
        <v>6.25</v>
      </c>
      <c r="AF76" s="85">
        <v>11345</v>
      </c>
      <c r="AG76" s="85">
        <v>4915.53532</v>
      </c>
      <c r="AH76" s="85">
        <v>3644.7944499999999</v>
      </c>
      <c r="AI76" s="85">
        <v>0</v>
      </c>
      <c r="AJ76" s="85">
        <v>0</v>
      </c>
      <c r="AK76" s="85">
        <v>0</v>
      </c>
      <c r="AL76" s="85">
        <v>77.13</v>
      </c>
      <c r="AM76" s="85">
        <v>51.881039999999999</v>
      </c>
      <c r="AN76" s="85">
        <v>28.471359999999997</v>
      </c>
      <c r="AO76" s="85"/>
      <c r="AP76" s="85"/>
      <c r="AQ76" s="85"/>
      <c r="AR76" s="85"/>
      <c r="AS76" s="85"/>
      <c r="AT76" s="85"/>
    </row>
    <row r="77" spans="1:46" ht="12.75" customHeight="1" x14ac:dyDescent="0.15">
      <c r="A77" s="79"/>
      <c r="B77" s="79"/>
      <c r="C77" s="79" t="str">
        <f t="shared" si="0"/>
        <v>0255200000</v>
      </c>
      <c r="D77" s="79" t="s">
        <v>996</v>
      </c>
      <c r="E77" s="84">
        <v>34908.938000000002</v>
      </c>
      <c r="F77" s="85">
        <v>9776.9140700000007</v>
      </c>
      <c r="G77" s="85">
        <v>9467.1338199999991</v>
      </c>
      <c r="H77" s="85">
        <v>20247</v>
      </c>
      <c r="I77" s="85">
        <v>5092.7896099999998</v>
      </c>
      <c r="J77" s="85">
        <v>5228.0608300000004</v>
      </c>
      <c r="K77" s="85">
        <v>437.65000000000003</v>
      </c>
      <c r="L77" s="85">
        <v>134.46575999999999</v>
      </c>
      <c r="M77" s="85">
        <v>100.86259</v>
      </c>
      <c r="N77" s="85">
        <v>77.650000000000006</v>
      </c>
      <c r="O77" s="85">
        <v>6.0858099999999995</v>
      </c>
      <c r="P77" s="85">
        <v>26.238159999999997</v>
      </c>
      <c r="Q77" s="85">
        <v>13225.9</v>
      </c>
      <c r="R77" s="85">
        <v>4205.1940199999999</v>
      </c>
      <c r="S77" s="85">
        <v>4011.7303900000002</v>
      </c>
      <c r="T77" s="85">
        <v>1705</v>
      </c>
      <c r="U77" s="85">
        <v>151.49087</v>
      </c>
      <c r="V77" s="85">
        <v>70.931079999999994</v>
      </c>
      <c r="W77" s="85">
        <v>4490</v>
      </c>
      <c r="X77" s="85">
        <v>1487.53964</v>
      </c>
      <c r="Y77" s="85">
        <v>1181.1100799999999</v>
      </c>
      <c r="Z77" s="85">
        <v>207.5</v>
      </c>
      <c r="AA77" s="85">
        <v>42.960079999999998</v>
      </c>
      <c r="AB77" s="85">
        <v>27.126919999999998</v>
      </c>
      <c r="AC77" s="85">
        <v>0</v>
      </c>
      <c r="AD77" s="85">
        <v>0</v>
      </c>
      <c r="AE77" s="85">
        <v>0</v>
      </c>
      <c r="AF77" s="85">
        <v>6823.4000000000005</v>
      </c>
      <c r="AG77" s="85">
        <v>2523.20343</v>
      </c>
      <c r="AH77" s="85">
        <v>2732.5623099999998</v>
      </c>
      <c r="AI77" s="85">
        <v>0</v>
      </c>
      <c r="AJ77" s="85">
        <v>0</v>
      </c>
      <c r="AK77" s="85">
        <v>0</v>
      </c>
      <c r="AL77" s="85">
        <v>17</v>
      </c>
      <c r="AM77" s="85">
        <v>10.256159999999999</v>
      </c>
      <c r="AN77" s="85">
        <v>4.5297299999999998</v>
      </c>
      <c r="AO77" s="85"/>
      <c r="AP77" s="85"/>
      <c r="AQ77" s="85"/>
      <c r="AR77" s="85"/>
      <c r="AS77" s="85"/>
      <c r="AT77" s="85"/>
    </row>
    <row r="78" spans="1:46" ht="12.75" customHeight="1" x14ac:dyDescent="0.15">
      <c r="A78" s="79"/>
      <c r="B78" s="79"/>
      <c r="C78" s="79" t="str">
        <f t="shared" si="0"/>
        <v>0255300000</v>
      </c>
      <c r="D78" s="79" t="s">
        <v>997</v>
      </c>
      <c r="E78" s="84">
        <v>277996.09999999998</v>
      </c>
      <c r="F78" s="85">
        <v>126765.17242</v>
      </c>
      <c r="G78" s="85">
        <v>97437.863079999996</v>
      </c>
      <c r="H78" s="85">
        <v>204065</v>
      </c>
      <c r="I78" s="85">
        <v>87465.15436</v>
      </c>
      <c r="J78" s="85">
        <v>72909.414539999998</v>
      </c>
      <c r="K78" s="85">
        <v>9200</v>
      </c>
      <c r="L78" s="85">
        <v>4351.7764699999998</v>
      </c>
      <c r="M78" s="85">
        <v>2138.60682</v>
      </c>
      <c r="N78" s="85">
        <v>3300</v>
      </c>
      <c r="O78" s="85">
        <v>2265.08788</v>
      </c>
      <c r="P78" s="85">
        <v>910.38039000000003</v>
      </c>
      <c r="Q78" s="85">
        <v>61620</v>
      </c>
      <c r="R78" s="85">
        <v>32441.080010000001</v>
      </c>
      <c r="S78" s="85">
        <v>21057.2667</v>
      </c>
      <c r="T78" s="85">
        <v>8100</v>
      </c>
      <c r="U78" s="85">
        <v>3362.4494300000001</v>
      </c>
      <c r="V78" s="85">
        <v>2392.1875199999999</v>
      </c>
      <c r="W78" s="85">
        <v>8500</v>
      </c>
      <c r="X78" s="85">
        <v>4188.7387200000003</v>
      </c>
      <c r="Y78" s="85">
        <v>2769.5899599999998</v>
      </c>
      <c r="Z78" s="85">
        <v>10317</v>
      </c>
      <c r="AA78" s="85">
        <v>5159.0370700000003</v>
      </c>
      <c r="AB78" s="85">
        <v>4333.1401999999998</v>
      </c>
      <c r="AC78" s="85">
        <v>0</v>
      </c>
      <c r="AD78" s="85">
        <v>0</v>
      </c>
      <c r="AE78" s="85">
        <v>0</v>
      </c>
      <c r="AF78" s="85">
        <v>34700</v>
      </c>
      <c r="AG78" s="85">
        <v>19725.756290000001</v>
      </c>
      <c r="AH78" s="85">
        <v>11561.569020000001</v>
      </c>
      <c r="AI78" s="85">
        <v>0</v>
      </c>
      <c r="AJ78" s="85">
        <v>0</v>
      </c>
      <c r="AK78" s="85">
        <v>0</v>
      </c>
      <c r="AL78" s="85">
        <v>2705</v>
      </c>
      <c r="AM78" s="85">
        <v>1058.4170200000001</v>
      </c>
      <c r="AN78" s="85">
        <v>1073.99595</v>
      </c>
      <c r="AO78" s="85"/>
      <c r="AP78" s="85"/>
      <c r="AQ78" s="85"/>
      <c r="AR78" s="85"/>
      <c r="AS78" s="85"/>
      <c r="AT78" s="85"/>
    </row>
    <row r="79" spans="1:46" ht="12.75" customHeight="1" x14ac:dyDescent="0.15">
      <c r="A79" s="79"/>
      <c r="B79" s="79"/>
      <c r="C79" s="79" t="str">
        <f t="shared" si="0"/>
        <v>0255400000</v>
      </c>
      <c r="D79" s="79" t="s">
        <v>998</v>
      </c>
      <c r="E79" s="84">
        <v>25143.350000000002</v>
      </c>
      <c r="F79" s="85">
        <v>8755.8856400000004</v>
      </c>
      <c r="G79" s="85">
        <v>6158.7026299999998</v>
      </c>
      <c r="H79" s="85">
        <v>15294.2</v>
      </c>
      <c r="I79" s="85">
        <v>4750.6141399999997</v>
      </c>
      <c r="J79" s="85">
        <v>3608.1819700000001</v>
      </c>
      <c r="K79" s="85">
        <v>202.8</v>
      </c>
      <c r="L79" s="85">
        <v>330.53900000000004</v>
      </c>
      <c r="M79" s="85">
        <v>38.953009999999999</v>
      </c>
      <c r="N79" s="85">
        <v>111.3</v>
      </c>
      <c r="O79" s="85">
        <v>277.09694000000002</v>
      </c>
      <c r="P79" s="85">
        <v>8.70716</v>
      </c>
      <c r="Q79" s="85">
        <v>9448.5</v>
      </c>
      <c r="R79" s="85">
        <v>3608.9600799999998</v>
      </c>
      <c r="S79" s="85">
        <v>2459.4569499999998</v>
      </c>
      <c r="T79" s="85">
        <v>1626</v>
      </c>
      <c r="U79" s="85">
        <v>243.51498000000001</v>
      </c>
      <c r="V79" s="85">
        <v>219.17271</v>
      </c>
      <c r="W79" s="85">
        <v>3500</v>
      </c>
      <c r="X79" s="85">
        <v>1497.2444700000001</v>
      </c>
      <c r="Y79" s="85">
        <v>992.57367999999997</v>
      </c>
      <c r="Z79" s="85">
        <v>395.5</v>
      </c>
      <c r="AA79" s="85">
        <v>276.67097000000001</v>
      </c>
      <c r="AB79" s="85">
        <v>167.05331999999999</v>
      </c>
      <c r="AC79" s="85">
        <v>0</v>
      </c>
      <c r="AD79" s="85">
        <v>0</v>
      </c>
      <c r="AE79" s="85">
        <v>0</v>
      </c>
      <c r="AF79" s="85">
        <v>3927</v>
      </c>
      <c r="AG79" s="85">
        <v>1591.5296599999999</v>
      </c>
      <c r="AH79" s="85">
        <v>1080.65724</v>
      </c>
      <c r="AI79" s="85">
        <v>0</v>
      </c>
      <c r="AJ79" s="85">
        <v>0</v>
      </c>
      <c r="AK79" s="85">
        <v>0</v>
      </c>
      <c r="AL79" s="85">
        <v>5.2</v>
      </c>
      <c r="AM79" s="85">
        <v>4.6131199999999994</v>
      </c>
      <c r="AN79" s="85">
        <v>1.5571000000000002</v>
      </c>
      <c r="AO79" s="85"/>
      <c r="AP79" s="85"/>
      <c r="AQ79" s="85"/>
      <c r="AR79" s="85"/>
      <c r="AS79" s="85"/>
      <c r="AT79" s="85"/>
    </row>
    <row r="80" spans="1:46" ht="12.75" customHeight="1" x14ac:dyDescent="0.15">
      <c r="A80" s="79"/>
      <c r="B80" s="79"/>
      <c r="C80" s="79" t="str">
        <f t="shared" si="0"/>
        <v>0255500000</v>
      </c>
      <c r="D80" s="79" t="s">
        <v>999</v>
      </c>
      <c r="E80" s="84">
        <v>121426.5</v>
      </c>
      <c r="F80" s="85">
        <v>45605.914100000002</v>
      </c>
      <c r="G80" s="85">
        <v>42180.87586</v>
      </c>
      <c r="H80" s="85">
        <v>85705</v>
      </c>
      <c r="I80" s="85">
        <v>30182.903630000001</v>
      </c>
      <c r="J80" s="85">
        <v>29718.38377</v>
      </c>
      <c r="K80" s="85">
        <v>4772</v>
      </c>
      <c r="L80" s="85">
        <v>2622.3121700000002</v>
      </c>
      <c r="M80" s="85">
        <v>1329.4223300000001</v>
      </c>
      <c r="N80" s="85">
        <v>1572</v>
      </c>
      <c r="O80" s="85">
        <v>1264.39462</v>
      </c>
      <c r="P80" s="85">
        <v>512.73549000000003</v>
      </c>
      <c r="Q80" s="85">
        <v>28364.7</v>
      </c>
      <c r="R80" s="85">
        <v>11633.856949999999</v>
      </c>
      <c r="S80" s="85">
        <v>10180.101339999999</v>
      </c>
      <c r="T80" s="85">
        <v>3965.5</v>
      </c>
      <c r="U80" s="85">
        <v>1451.47669</v>
      </c>
      <c r="V80" s="85">
        <v>1347.8526400000001</v>
      </c>
      <c r="W80" s="85">
        <v>6420.5</v>
      </c>
      <c r="X80" s="85">
        <v>2494.2789000000002</v>
      </c>
      <c r="Y80" s="85">
        <v>2142.2647499999998</v>
      </c>
      <c r="Z80" s="85">
        <v>3526</v>
      </c>
      <c r="AA80" s="85">
        <v>1452.9280200000001</v>
      </c>
      <c r="AB80" s="85">
        <v>1102.8404700000001</v>
      </c>
      <c r="AC80" s="85">
        <v>9.5</v>
      </c>
      <c r="AD80" s="85">
        <v>0</v>
      </c>
      <c r="AE80" s="85">
        <v>9.0133299999999998</v>
      </c>
      <c r="AF80" s="85">
        <v>14430</v>
      </c>
      <c r="AG80" s="85">
        <v>6231.1983399999999</v>
      </c>
      <c r="AH80" s="85">
        <v>5572.3746499999997</v>
      </c>
      <c r="AI80" s="85">
        <v>0</v>
      </c>
      <c r="AJ80" s="85">
        <v>0</v>
      </c>
      <c r="AK80" s="85">
        <v>0</v>
      </c>
      <c r="AL80" s="85">
        <v>1473.6000000000001</v>
      </c>
      <c r="AM80" s="85">
        <v>564.06138999999996</v>
      </c>
      <c r="AN80" s="85">
        <v>502.66135000000003</v>
      </c>
      <c r="AO80" s="85"/>
      <c r="AP80" s="85"/>
      <c r="AQ80" s="85"/>
      <c r="AR80" s="85"/>
      <c r="AS80" s="85"/>
      <c r="AT80" s="85"/>
    </row>
    <row r="81" spans="1:46" ht="12.75" customHeight="1" x14ac:dyDescent="0.15">
      <c r="A81" s="79"/>
      <c r="B81" s="79"/>
      <c r="C81" s="79" t="str">
        <f t="shared" si="0"/>
        <v>0255600000</v>
      </c>
      <c r="D81" s="79" t="s">
        <v>1000</v>
      </c>
      <c r="E81" s="84">
        <v>338376</v>
      </c>
      <c r="F81" s="85">
        <v>156583.86128000001</v>
      </c>
      <c r="G81" s="85">
        <v>126462.82822</v>
      </c>
      <c r="H81" s="85">
        <v>286000</v>
      </c>
      <c r="I81" s="85">
        <v>127866.77956</v>
      </c>
      <c r="J81" s="85">
        <v>105480.46458</v>
      </c>
      <c r="K81" s="85">
        <v>8200</v>
      </c>
      <c r="L81" s="85">
        <v>7702.6581200000001</v>
      </c>
      <c r="M81" s="85">
        <v>3086.4177599999998</v>
      </c>
      <c r="N81" s="85">
        <v>4000</v>
      </c>
      <c r="O81" s="85">
        <v>5518.3091400000003</v>
      </c>
      <c r="P81" s="85">
        <v>1939.3022000000001</v>
      </c>
      <c r="Q81" s="85">
        <v>41160</v>
      </c>
      <c r="R81" s="85">
        <v>19254.02882</v>
      </c>
      <c r="S81" s="85">
        <v>16645.787479999999</v>
      </c>
      <c r="T81" s="85">
        <v>3200</v>
      </c>
      <c r="U81" s="85">
        <v>1353.29636</v>
      </c>
      <c r="V81" s="85">
        <v>1118.30052</v>
      </c>
      <c r="W81" s="85">
        <v>19300</v>
      </c>
      <c r="X81" s="85">
        <v>9939.1074399999998</v>
      </c>
      <c r="Y81" s="85">
        <v>7986.53791</v>
      </c>
      <c r="Z81" s="85">
        <v>1565</v>
      </c>
      <c r="AA81" s="85">
        <v>660.80718999999999</v>
      </c>
      <c r="AB81" s="85">
        <v>445.47185000000002</v>
      </c>
      <c r="AC81" s="85">
        <v>45</v>
      </c>
      <c r="AD81" s="85">
        <v>12.84</v>
      </c>
      <c r="AE81" s="85">
        <v>13.75</v>
      </c>
      <c r="AF81" s="85">
        <v>17000</v>
      </c>
      <c r="AG81" s="85">
        <v>7267.4913299999998</v>
      </c>
      <c r="AH81" s="85">
        <v>7061.6872000000003</v>
      </c>
      <c r="AI81" s="85">
        <v>0</v>
      </c>
      <c r="AJ81" s="85">
        <v>0</v>
      </c>
      <c r="AK81" s="85">
        <v>0</v>
      </c>
      <c r="AL81" s="85">
        <v>650</v>
      </c>
      <c r="AM81" s="85">
        <v>567.06271000000004</v>
      </c>
      <c r="AN81" s="85">
        <v>271.97003999999998</v>
      </c>
      <c r="AO81" s="85"/>
      <c r="AP81" s="85"/>
      <c r="AQ81" s="85"/>
      <c r="AR81" s="85"/>
      <c r="AS81" s="85"/>
      <c r="AT81" s="85"/>
    </row>
    <row r="82" spans="1:46" ht="12.75" customHeight="1" x14ac:dyDescent="0.15">
      <c r="A82" s="79"/>
      <c r="B82" s="79"/>
      <c r="C82" s="79" t="str">
        <f t="shared" si="0"/>
        <v>0255700000</v>
      </c>
      <c r="D82" s="79" t="s">
        <v>1001</v>
      </c>
      <c r="E82" s="84">
        <v>139000</v>
      </c>
      <c r="F82" s="85">
        <v>51520.346810000003</v>
      </c>
      <c r="G82" s="85">
        <v>45180.639719999999</v>
      </c>
      <c r="H82" s="85">
        <v>87110.6</v>
      </c>
      <c r="I82" s="85">
        <v>29282.36939</v>
      </c>
      <c r="J82" s="85">
        <v>29223.863300000001</v>
      </c>
      <c r="K82" s="85">
        <v>5280</v>
      </c>
      <c r="L82" s="85">
        <v>2619.1763000000001</v>
      </c>
      <c r="M82" s="85">
        <v>990.93984999999998</v>
      </c>
      <c r="N82" s="85">
        <v>2690</v>
      </c>
      <c r="O82" s="85">
        <v>1765.8329699999999</v>
      </c>
      <c r="P82" s="85">
        <v>502.84939000000003</v>
      </c>
      <c r="Q82" s="85">
        <v>44206</v>
      </c>
      <c r="R82" s="85">
        <v>18550.154259999999</v>
      </c>
      <c r="S82" s="85">
        <v>13933.3863</v>
      </c>
      <c r="T82" s="85">
        <v>3080</v>
      </c>
      <c r="U82" s="85">
        <v>803.40497000000005</v>
      </c>
      <c r="V82" s="85">
        <v>415.12788999999998</v>
      </c>
      <c r="W82" s="85">
        <v>17830</v>
      </c>
      <c r="X82" s="85">
        <v>7774.3043299999999</v>
      </c>
      <c r="Y82" s="85">
        <v>5734.4927100000004</v>
      </c>
      <c r="Z82" s="85">
        <v>1126</v>
      </c>
      <c r="AA82" s="85">
        <v>538.53985999999998</v>
      </c>
      <c r="AB82" s="85">
        <v>485.86408</v>
      </c>
      <c r="AC82" s="85">
        <v>50</v>
      </c>
      <c r="AD82" s="85">
        <v>0</v>
      </c>
      <c r="AE82" s="85">
        <v>0</v>
      </c>
      <c r="AF82" s="85">
        <v>22120</v>
      </c>
      <c r="AG82" s="85">
        <v>9433.9050999999999</v>
      </c>
      <c r="AH82" s="85">
        <v>7297.9016199999996</v>
      </c>
      <c r="AI82" s="85">
        <v>0</v>
      </c>
      <c r="AJ82" s="85">
        <v>0</v>
      </c>
      <c r="AK82" s="85">
        <v>0</v>
      </c>
      <c r="AL82" s="85">
        <v>1995</v>
      </c>
      <c r="AM82" s="85">
        <v>769.18250999999998</v>
      </c>
      <c r="AN82" s="85">
        <v>671.00596999999993</v>
      </c>
      <c r="AO82" s="85"/>
      <c r="AP82" s="85"/>
      <c r="AQ82" s="85"/>
      <c r="AR82" s="85"/>
      <c r="AS82" s="85"/>
      <c r="AT82" s="85"/>
    </row>
    <row r="83" spans="1:46" ht="12.75" customHeight="1" x14ac:dyDescent="0.15">
      <c r="A83" s="79"/>
      <c r="B83" s="79"/>
      <c r="C83" s="79" t="str">
        <f t="shared" si="0"/>
        <v>0255800000</v>
      </c>
      <c r="D83" s="79" t="s">
        <v>1002</v>
      </c>
      <c r="E83" s="84">
        <v>410605.9</v>
      </c>
      <c r="F83" s="85">
        <v>161953.23206000001</v>
      </c>
      <c r="G83" s="85">
        <v>111805.09897000001</v>
      </c>
      <c r="H83" s="85">
        <v>319840</v>
      </c>
      <c r="I83" s="85">
        <v>120621.43475</v>
      </c>
      <c r="J83" s="85">
        <v>80228.096309999994</v>
      </c>
      <c r="K83" s="85">
        <v>17503.7</v>
      </c>
      <c r="L83" s="85">
        <v>7347.0496599999997</v>
      </c>
      <c r="M83" s="85">
        <v>3221.7625800000001</v>
      </c>
      <c r="N83" s="85">
        <v>7752.2</v>
      </c>
      <c r="O83" s="85">
        <v>4174.8517599999996</v>
      </c>
      <c r="P83" s="85">
        <v>1291.9898499999999</v>
      </c>
      <c r="Q83" s="85">
        <v>66145.8</v>
      </c>
      <c r="R83" s="85">
        <v>30013.21457</v>
      </c>
      <c r="S83" s="85">
        <v>25035.251830000001</v>
      </c>
      <c r="T83" s="85">
        <v>9600</v>
      </c>
      <c r="U83" s="85">
        <v>3742.7091799999998</v>
      </c>
      <c r="V83" s="85">
        <v>2201.2853</v>
      </c>
      <c r="W83" s="85">
        <v>11283</v>
      </c>
      <c r="X83" s="85">
        <v>7043.60905</v>
      </c>
      <c r="Y83" s="85">
        <v>4178.3830099999996</v>
      </c>
      <c r="Z83" s="85">
        <v>9966</v>
      </c>
      <c r="AA83" s="85">
        <v>3403.0348300000001</v>
      </c>
      <c r="AB83" s="85">
        <v>2279.4905399999998</v>
      </c>
      <c r="AC83" s="85">
        <v>100</v>
      </c>
      <c r="AD83" s="85">
        <v>41.666820000000001</v>
      </c>
      <c r="AE83" s="85">
        <v>26.149989999999999</v>
      </c>
      <c r="AF83" s="85">
        <v>34933.5</v>
      </c>
      <c r="AG83" s="85">
        <v>15686.39228</v>
      </c>
      <c r="AH83" s="85">
        <v>16265.638629999999</v>
      </c>
      <c r="AI83" s="85">
        <v>184.6</v>
      </c>
      <c r="AJ83" s="85">
        <v>76.342910000000003</v>
      </c>
      <c r="AK83" s="85">
        <v>32.883359999999996</v>
      </c>
      <c r="AL83" s="85">
        <v>5915.7</v>
      </c>
      <c r="AM83" s="85">
        <v>2082.43975</v>
      </c>
      <c r="AN83" s="85">
        <v>2022.61059</v>
      </c>
      <c r="AO83" s="85"/>
      <c r="AP83" s="85"/>
      <c r="AQ83" s="85"/>
      <c r="AR83" s="85"/>
      <c r="AS83" s="85"/>
      <c r="AT83" s="85"/>
    </row>
    <row r="84" spans="1:46" ht="12.75" customHeight="1" x14ac:dyDescent="0.15">
      <c r="A84" s="79"/>
      <c r="B84" s="79"/>
      <c r="C84" s="79" t="str">
        <f t="shared" si="0"/>
        <v>0255900000</v>
      </c>
      <c r="D84" s="79" t="s">
        <v>1003</v>
      </c>
      <c r="E84" s="84">
        <v>78231.199999999997</v>
      </c>
      <c r="F84" s="85">
        <v>32086.339449999999</v>
      </c>
      <c r="G84" s="85">
        <v>29355.179660000002</v>
      </c>
      <c r="H84" s="85">
        <v>46772</v>
      </c>
      <c r="I84" s="85">
        <v>18658.4715</v>
      </c>
      <c r="J84" s="85">
        <v>19061.163500000002</v>
      </c>
      <c r="K84" s="85">
        <v>2937.6</v>
      </c>
      <c r="L84" s="85">
        <v>1858.59313</v>
      </c>
      <c r="M84" s="85">
        <v>796.35221000000001</v>
      </c>
      <c r="N84" s="85">
        <v>2122.6</v>
      </c>
      <c r="O84" s="85">
        <v>1482.56583</v>
      </c>
      <c r="P84" s="85">
        <v>542.51067</v>
      </c>
      <c r="Q84" s="85">
        <v>26484.2</v>
      </c>
      <c r="R84" s="85">
        <v>10711.318439999999</v>
      </c>
      <c r="S84" s="85">
        <v>8686.7523399999991</v>
      </c>
      <c r="T84" s="85">
        <v>1999.1000000000001</v>
      </c>
      <c r="U84" s="85">
        <v>512.64057000000003</v>
      </c>
      <c r="V84" s="85">
        <v>370.77447000000001</v>
      </c>
      <c r="W84" s="85">
        <v>10442.4</v>
      </c>
      <c r="X84" s="85">
        <v>5120.2020899999998</v>
      </c>
      <c r="Y84" s="85">
        <v>2986.9918600000001</v>
      </c>
      <c r="Z84" s="85">
        <v>946.4</v>
      </c>
      <c r="AA84" s="85">
        <v>573.64512999999999</v>
      </c>
      <c r="AB84" s="85">
        <v>344.63056999999998</v>
      </c>
      <c r="AC84" s="85">
        <v>0</v>
      </c>
      <c r="AD84" s="85">
        <v>22.91667</v>
      </c>
      <c r="AE84" s="85">
        <v>0</v>
      </c>
      <c r="AF84" s="85">
        <v>13096.300000000001</v>
      </c>
      <c r="AG84" s="85">
        <v>4481.9139800000003</v>
      </c>
      <c r="AH84" s="85">
        <v>4984.3554400000003</v>
      </c>
      <c r="AI84" s="85">
        <v>0</v>
      </c>
      <c r="AJ84" s="85">
        <v>0</v>
      </c>
      <c r="AK84" s="85">
        <v>0</v>
      </c>
      <c r="AL84" s="85">
        <v>1194</v>
      </c>
      <c r="AM84" s="85">
        <v>464.36229000000003</v>
      </c>
      <c r="AN84" s="85">
        <v>494.01877999999999</v>
      </c>
      <c r="AO84" s="85"/>
      <c r="AP84" s="85"/>
      <c r="AQ84" s="85"/>
      <c r="AR84" s="85"/>
      <c r="AS84" s="85"/>
      <c r="AT84" s="85"/>
    </row>
    <row r="85" spans="1:46" ht="12.75" customHeight="1" x14ac:dyDescent="0.15">
      <c r="A85" s="79"/>
      <c r="B85" s="79"/>
      <c r="C85" s="79" t="str">
        <f t="shared" si="0"/>
        <v>0256000000</v>
      </c>
      <c r="D85" s="79" t="s">
        <v>1004</v>
      </c>
      <c r="E85" s="84">
        <v>39217.445999999996</v>
      </c>
      <c r="F85" s="85">
        <v>26218.34117</v>
      </c>
      <c r="G85" s="85">
        <v>11310.80904</v>
      </c>
      <c r="H85" s="85">
        <v>22908.681</v>
      </c>
      <c r="I85" s="85">
        <v>19960.10727</v>
      </c>
      <c r="J85" s="85">
        <v>6148.8946599999999</v>
      </c>
      <c r="K85" s="85">
        <v>1305</v>
      </c>
      <c r="L85" s="85">
        <v>741.49058000000002</v>
      </c>
      <c r="M85" s="85">
        <v>301.48642000000001</v>
      </c>
      <c r="N85" s="85">
        <v>880</v>
      </c>
      <c r="O85" s="85">
        <v>552.47189000000003</v>
      </c>
      <c r="P85" s="85">
        <v>220.75342000000001</v>
      </c>
      <c r="Q85" s="85">
        <v>13459.555</v>
      </c>
      <c r="R85" s="85">
        <v>4842.2693900000004</v>
      </c>
      <c r="S85" s="85">
        <v>4430.3992399999997</v>
      </c>
      <c r="T85" s="85">
        <v>885</v>
      </c>
      <c r="U85" s="85">
        <v>201.95245</v>
      </c>
      <c r="V85" s="85">
        <v>126.32860000000001</v>
      </c>
      <c r="W85" s="85">
        <v>5525</v>
      </c>
      <c r="X85" s="85">
        <v>1881.2436299999999</v>
      </c>
      <c r="Y85" s="85">
        <v>1941.61745</v>
      </c>
      <c r="Z85" s="85">
        <v>383.95500000000004</v>
      </c>
      <c r="AA85" s="85">
        <v>56.841939999999994</v>
      </c>
      <c r="AB85" s="85">
        <v>105.54245</v>
      </c>
      <c r="AC85" s="85">
        <v>0</v>
      </c>
      <c r="AD85" s="85">
        <v>0</v>
      </c>
      <c r="AE85" s="85">
        <v>0</v>
      </c>
      <c r="AF85" s="85">
        <v>6665.6</v>
      </c>
      <c r="AG85" s="85">
        <v>2702.23137</v>
      </c>
      <c r="AH85" s="85">
        <v>2256.9107399999998</v>
      </c>
      <c r="AI85" s="85">
        <v>0</v>
      </c>
      <c r="AJ85" s="85">
        <v>0</v>
      </c>
      <c r="AK85" s="85">
        <v>0</v>
      </c>
      <c r="AL85" s="85">
        <v>435</v>
      </c>
      <c r="AM85" s="85">
        <v>319.68970000000002</v>
      </c>
      <c r="AN85" s="85">
        <v>129.50892999999999</v>
      </c>
      <c r="AO85" s="85"/>
      <c r="AP85" s="85"/>
      <c r="AQ85" s="85"/>
      <c r="AR85" s="85"/>
      <c r="AS85" s="85"/>
      <c r="AT85" s="85"/>
    </row>
    <row r="86" spans="1:46" ht="12.75" customHeight="1" x14ac:dyDescent="0.15">
      <c r="A86" s="79"/>
      <c r="B86" s="79"/>
      <c r="C86" s="79" t="str">
        <f t="shared" si="0"/>
        <v>0256100000</v>
      </c>
      <c r="D86" s="79" t="s">
        <v>1005</v>
      </c>
      <c r="E86" s="84">
        <v>24696.45</v>
      </c>
      <c r="F86" s="85">
        <v>13088.73768</v>
      </c>
      <c r="G86" s="85">
        <v>6888.8650000000007</v>
      </c>
      <c r="H86" s="85">
        <v>12934.5</v>
      </c>
      <c r="I86" s="85">
        <v>5480.5865000000003</v>
      </c>
      <c r="J86" s="85">
        <v>3126.75477</v>
      </c>
      <c r="K86" s="85">
        <v>25</v>
      </c>
      <c r="L86" s="85">
        <v>27.910439999999998</v>
      </c>
      <c r="M86" s="85">
        <v>6.6430000000000007</v>
      </c>
      <c r="N86" s="85">
        <v>0</v>
      </c>
      <c r="O86" s="85">
        <v>0</v>
      </c>
      <c r="P86" s="85">
        <v>0</v>
      </c>
      <c r="Q86" s="85">
        <v>11345</v>
      </c>
      <c r="R86" s="85">
        <v>7274.4981799999996</v>
      </c>
      <c r="S86" s="85">
        <v>3420.6824499999998</v>
      </c>
      <c r="T86" s="85">
        <v>610</v>
      </c>
      <c r="U86" s="85">
        <v>87.353259999999992</v>
      </c>
      <c r="V86" s="85">
        <v>76.930149999999998</v>
      </c>
      <c r="W86" s="85">
        <v>4550</v>
      </c>
      <c r="X86" s="85">
        <v>1675.6191699999999</v>
      </c>
      <c r="Y86" s="85">
        <v>1307.0873000000001</v>
      </c>
      <c r="Z86" s="85">
        <v>492</v>
      </c>
      <c r="AA86" s="85">
        <v>230.00467</v>
      </c>
      <c r="AB86" s="85">
        <v>163.59710999999999</v>
      </c>
      <c r="AC86" s="85">
        <v>25</v>
      </c>
      <c r="AD86" s="85">
        <v>0</v>
      </c>
      <c r="AE86" s="85">
        <v>0</v>
      </c>
      <c r="AF86" s="85">
        <v>5668</v>
      </c>
      <c r="AG86" s="85">
        <v>5281.5210800000004</v>
      </c>
      <c r="AH86" s="85">
        <v>1873.06789</v>
      </c>
      <c r="AI86" s="85">
        <v>0</v>
      </c>
      <c r="AJ86" s="85">
        <v>0</v>
      </c>
      <c r="AK86" s="85">
        <v>0</v>
      </c>
      <c r="AL86" s="85">
        <v>356</v>
      </c>
      <c r="AM86" s="85">
        <v>229.39992000000001</v>
      </c>
      <c r="AN86" s="85">
        <v>221.0309</v>
      </c>
      <c r="AO86" s="85"/>
      <c r="AP86" s="85"/>
      <c r="AQ86" s="85"/>
      <c r="AR86" s="85"/>
      <c r="AS86" s="85"/>
      <c r="AT86" s="85"/>
    </row>
    <row r="87" spans="1:46" ht="12.75" customHeight="1" x14ac:dyDescent="0.15">
      <c r="A87" s="79"/>
      <c r="B87" s="79"/>
      <c r="C87" s="79" t="str">
        <f t="shared" si="0"/>
        <v>0256200000</v>
      </c>
      <c r="D87" s="79" t="s">
        <v>1006</v>
      </c>
      <c r="E87" s="84">
        <v>67302.508000000002</v>
      </c>
      <c r="F87" s="85">
        <v>31631.02994</v>
      </c>
      <c r="G87" s="85">
        <v>24924.165229999999</v>
      </c>
      <c r="H87" s="85">
        <v>40350.008000000002</v>
      </c>
      <c r="I87" s="85">
        <v>20491.273519999999</v>
      </c>
      <c r="J87" s="85">
        <v>15274.712599999999</v>
      </c>
      <c r="K87" s="85">
        <v>3370</v>
      </c>
      <c r="L87" s="85">
        <v>1601.0654400000001</v>
      </c>
      <c r="M87" s="85">
        <v>690.65449999999998</v>
      </c>
      <c r="N87" s="85">
        <v>2040</v>
      </c>
      <c r="O87" s="85">
        <v>1047.8946599999999</v>
      </c>
      <c r="P87" s="85">
        <v>353.66109</v>
      </c>
      <c r="Q87" s="85">
        <v>22135</v>
      </c>
      <c r="R87" s="85">
        <v>8985.8889799999997</v>
      </c>
      <c r="S87" s="85">
        <v>8547.3427200000006</v>
      </c>
      <c r="T87" s="85">
        <v>2850</v>
      </c>
      <c r="U87" s="85">
        <v>1124.8595800000001</v>
      </c>
      <c r="V87" s="85">
        <v>893.37491999999997</v>
      </c>
      <c r="W87" s="85">
        <v>7900</v>
      </c>
      <c r="X87" s="85">
        <v>3076.5084200000001</v>
      </c>
      <c r="Y87" s="85">
        <v>2698.5930000000003</v>
      </c>
      <c r="Z87" s="85">
        <v>1365</v>
      </c>
      <c r="AA87" s="85">
        <v>524.66206999999997</v>
      </c>
      <c r="AB87" s="85">
        <v>527.26954999999998</v>
      </c>
      <c r="AC87" s="85">
        <v>0</v>
      </c>
      <c r="AD87" s="85">
        <v>0</v>
      </c>
      <c r="AE87" s="85">
        <v>12.5</v>
      </c>
      <c r="AF87" s="85">
        <v>10020</v>
      </c>
      <c r="AG87" s="85">
        <v>4259.8589099999999</v>
      </c>
      <c r="AH87" s="85">
        <v>4415.6052499999996</v>
      </c>
      <c r="AI87" s="85">
        <v>0</v>
      </c>
      <c r="AJ87" s="85">
        <v>0</v>
      </c>
      <c r="AK87" s="85">
        <v>0</v>
      </c>
      <c r="AL87" s="85">
        <v>570</v>
      </c>
      <c r="AM87" s="85">
        <v>208.07176000000001</v>
      </c>
      <c r="AN87" s="85">
        <v>216.97400999999999</v>
      </c>
      <c r="AO87" s="85"/>
      <c r="AP87" s="85"/>
      <c r="AQ87" s="85"/>
      <c r="AR87" s="85"/>
      <c r="AS87" s="85"/>
      <c r="AT87" s="85"/>
    </row>
    <row r="88" spans="1:46" ht="12.75" customHeight="1" x14ac:dyDescent="0.15">
      <c r="A88" s="79"/>
      <c r="B88" s="79"/>
      <c r="C88" s="79" t="str">
        <f t="shared" si="0"/>
        <v>0256300000</v>
      </c>
      <c r="D88" s="79" t="s">
        <v>1007</v>
      </c>
      <c r="E88" s="84">
        <v>165000</v>
      </c>
      <c r="F88" s="85">
        <v>64135.131789999999</v>
      </c>
      <c r="G88" s="85">
        <v>55548.383609999997</v>
      </c>
      <c r="H88" s="85">
        <v>88605</v>
      </c>
      <c r="I88" s="85">
        <v>29162.677339999998</v>
      </c>
      <c r="J88" s="85">
        <v>26886.007409999998</v>
      </c>
      <c r="K88" s="85">
        <v>2501</v>
      </c>
      <c r="L88" s="85">
        <v>2159.4432000000002</v>
      </c>
      <c r="M88" s="85">
        <v>932.39846999999997</v>
      </c>
      <c r="N88" s="85">
        <v>1136</v>
      </c>
      <c r="O88" s="85">
        <v>1399.5441499999999</v>
      </c>
      <c r="P88" s="85">
        <v>590.48305000000005</v>
      </c>
      <c r="Q88" s="85">
        <v>71626.5</v>
      </c>
      <c r="R88" s="85">
        <v>31718.88248</v>
      </c>
      <c r="S88" s="85">
        <v>26883.640589999999</v>
      </c>
      <c r="T88" s="85">
        <v>4245.5</v>
      </c>
      <c r="U88" s="85">
        <v>1823.23855</v>
      </c>
      <c r="V88" s="85">
        <v>1724.87393</v>
      </c>
      <c r="W88" s="85">
        <v>36896</v>
      </c>
      <c r="X88" s="85">
        <v>14887.135490000001</v>
      </c>
      <c r="Y88" s="85">
        <v>13566.134609999999</v>
      </c>
      <c r="Z88" s="85">
        <v>1755</v>
      </c>
      <c r="AA88" s="85">
        <v>850.82601</v>
      </c>
      <c r="AB88" s="85">
        <v>592.00025000000005</v>
      </c>
      <c r="AC88" s="85">
        <v>75</v>
      </c>
      <c r="AD88" s="85">
        <v>64.97833</v>
      </c>
      <c r="AE88" s="85">
        <v>50.68</v>
      </c>
      <c r="AF88" s="85">
        <v>28650</v>
      </c>
      <c r="AG88" s="85">
        <v>14092.704100000001</v>
      </c>
      <c r="AH88" s="85">
        <v>10949.951800000001</v>
      </c>
      <c r="AI88" s="85">
        <v>0</v>
      </c>
      <c r="AJ88" s="85">
        <v>0</v>
      </c>
      <c r="AK88" s="85">
        <v>0</v>
      </c>
      <c r="AL88" s="85">
        <v>1175</v>
      </c>
      <c r="AM88" s="85">
        <v>488.83540000000005</v>
      </c>
      <c r="AN88" s="85">
        <v>402.61837000000003</v>
      </c>
      <c r="AO88" s="85"/>
      <c r="AP88" s="85"/>
      <c r="AQ88" s="85"/>
      <c r="AR88" s="85"/>
      <c r="AS88" s="85"/>
      <c r="AT88" s="85"/>
    </row>
    <row r="89" spans="1:46" ht="12.75" customHeight="1" x14ac:dyDescent="0.15">
      <c r="A89" s="79"/>
      <c r="B89" s="79"/>
      <c r="C89" s="79" t="str">
        <f t="shared" si="0"/>
        <v>0256400000</v>
      </c>
      <c r="D89" s="79" t="s">
        <v>1008</v>
      </c>
      <c r="E89" s="84">
        <v>55518.26</v>
      </c>
      <c r="F89" s="85">
        <v>18422.134170000001</v>
      </c>
      <c r="G89" s="85">
        <v>15986.904070000001</v>
      </c>
      <c r="H89" s="85">
        <v>33274.457000000002</v>
      </c>
      <c r="I89" s="85">
        <v>10887.336020000001</v>
      </c>
      <c r="J89" s="85">
        <v>10311.70148</v>
      </c>
      <c r="K89" s="85">
        <v>258.31100000000004</v>
      </c>
      <c r="L89" s="85">
        <v>103.87894</v>
      </c>
      <c r="M89" s="85">
        <v>69.582610000000003</v>
      </c>
      <c r="N89" s="85">
        <v>15</v>
      </c>
      <c r="O89" s="85">
        <v>12.658519999999999</v>
      </c>
      <c r="P89" s="85">
        <v>8.3826400000000003</v>
      </c>
      <c r="Q89" s="85">
        <v>21547.694</v>
      </c>
      <c r="R89" s="85">
        <v>7164.0030900000002</v>
      </c>
      <c r="S89" s="85">
        <v>5469.6272499999995</v>
      </c>
      <c r="T89" s="85">
        <v>4104.2870000000003</v>
      </c>
      <c r="U89" s="85">
        <v>400.42813999999998</v>
      </c>
      <c r="V89" s="85">
        <v>282.53125999999997</v>
      </c>
      <c r="W89" s="85">
        <v>8454.36</v>
      </c>
      <c r="X89" s="85">
        <v>2176.7111599999998</v>
      </c>
      <c r="Y89" s="85">
        <v>2421.53379</v>
      </c>
      <c r="Z89" s="85">
        <v>246.64700000000002</v>
      </c>
      <c r="AA89" s="85">
        <v>151.16825</v>
      </c>
      <c r="AB89" s="85">
        <v>84.066469999999995</v>
      </c>
      <c r="AC89" s="85">
        <v>0</v>
      </c>
      <c r="AD89" s="85">
        <v>0</v>
      </c>
      <c r="AE89" s="85">
        <v>0</v>
      </c>
      <c r="AF89" s="85">
        <v>8742.4</v>
      </c>
      <c r="AG89" s="85">
        <v>4435.6955399999997</v>
      </c>
      <c r="AH89" s="85">
        <v>2681.4957300000001</v>
      </c>
      <c r="AI89" s="85">
        <v>0</v>
      </c>
      <c r="AJ89" s="85">
        <v>0</v>
      </c>
      <c r="AK89" s="85">
        <v>0</v>
      </c>
      <c r="AL89" s="85">
        <v>322.65000000000003</v>
      </c>
      <c r="AM89" s="85">
        <v>215.61312000000001</v>
      </c>
      <c r="AN89" s="85">
        <v>111.74854000000001</v>
      </c>
      <c r="AO89" s="85"/>
      <c r="AP89" s="85"/>
      <c r="AQ89" s="85"/>
      <c r="AR89" s="85"/>
      <c r="AS89" s="85"/>
      <c r="AT89" s="85"/>
    </row>
    <row r="90" spans="1:46" ht="12.75" customHeight="1" x14ac:dyDescent="0.15">
      <c r="A90" s="79"/>
      <c r="B90" s="79"/>
      <c r="C90" s="79" t="str">
        <f t="shared" si="0"/>
        <v>0256500000</v>
      </c>
      <c r="D90" s="79" t="s">
        <v>1009</v>
      </c>
      <c r="E90" s="84">
        <v>27028.2</v>
      </c>
      <c r="F90" s="85">
        <v>10073.973120000001</v>
      </c>
      <c r="G90" s="85">
        <v>6894.1856799999996</v>
      </c>
      <c r="H90" s="85">
        <v>15375.1</v>
      </c>
      <c r="I90" s="85">
        <v>5362.3582299999998</v>
      </c>
      <c r="J90" s="85">
        <v>3780.5504599999999</v>
      </c>
      <c r="K90" s="85">
        <v>114.7</v>
      </c>
      <c r="L90" s="85">
        <v>53.200269999999996</v>
      </c>
      <c r="M90" s="85">
        <v>31.986000000000001</v>
      </c>
      <c r="N90" s="85">
        <v>0</v>
      </c>
      <c r="O90" s="85">
        <v>0</v>
      </c>
      <c r="P90" s="85">
        <v>0</v>
      </c>
      <c r="Q90" s="85">
        <v>11346.5</v>
      </c>
      <c r="R90" s="85">
        <v>4573.5088400000004</v>
      </c>
      <c r="S90" s="85">
        <v>2994.3080100000002</v>
      </c>
      <c r="T90" s="85">
        <v>810</v>
      </c>
      <c r="U90" s="85">
        <v>226.04026999999999</v>
      </c>
      <c r="V90" s="85">
        <v>141.79367999999999</v>
      </c>
      <c r="W90" s="85">
        <v>6205</v>
      </c>
      <c r="X90" s="85">
        <v>2832.44778</v>
      </c>
      <c r="Y90" s="85">
        <v>1599.6187600000001</v>
      </c>
      <c r="Z90" s="85">
        <v>225.5</v>
      </c>
      <c r="AA90" s="85">
        <v>144.79504</v>
      </c>
      <c r="AB90" s="85">
        <v>25.295339999999999</v>
      </c>
      <c r="AC90" s="85">
        <v>0</v>
      </c>
      <c r="AD90" s="85">
        <v>0</v>
      </c>
      <c r="AE90" s="85">
        <v>12.5</v>
      </c>
      <c r="AF90" s="85">
        <v>4106</v>
      </c>
      <c r="AG90" s="85">
        <v>1370.2257500000001</v>
      </c>
      <c r="AH90" s="85">
        <v>1215.10023</v>
      </c>
      <c r="AI90" s="85">
        <v>0</v>
      </c>
      <c r="AJ90" s="85">
        <v>0</v>
      </c>
      <c r="AK90" s="85">
        <v>0</v>
      </c>
      <c r="AL90" s="85">
        <v>4.7</v>
      </c>
      <c r="AM90" s="85">
        <v>2.9687399999999999</v>
      </c>
      <c r="AN90" s="85">
        <v>1.7350299999999999</v>
      </c>
      <c r="AO90" s="85"/>
      <c r="AP90" s="85"/>
      <c r="AQ90" s="85"/>
      <c r="AR90" s="85"/>
      <c r="AS90" s="85"/>
      <c r="AT90" s="85"/>
    </row>
    <row r="91" spans="1:46" ht="12.75" customHeight="1" x14ac:dyDescent="0.15">
      <c r="A91" s="79"/>
      <c r="B91" s="79"/>
      <c r="C91" s="79" t="str">
        <f t="shared" si="0"/>
        <v>0256600000</v>
      </c>
      <c r="D91" s="79" t="s">
        <v>1010</v>
      </c>
      <c r="E91" s="84">
        <v>90048.760999999999</v>
      </c>
      <c r="F91" s="85">
        <v>46010.309630000003</v>
      </c>
      <c r="G91" s="85">
        <v>34364.629789999999</v>
      </c>
      <c r="H91" s="85">
        <v>52905.728999999999</v>
      </c>
      <c r="I91" s="85">
        <v>25444.047910000001</v>
      </c>
      <c r="J91" s="85">
        <v>21389.553380000001</v>
      </c>
      <c r="K91" s="85">
        <v>7646.0970000000007</v>
      </c>
      <c r="L91" s="85">
        <v>5088.33896</v>
      </c>
      <c r="M91" s="85">
        <v>1454.72399</v>
      </c>
      <c r="N91" s="85">
        <v>3449.473</v>
      </c>
      <c r="O91" s="85">
        <v>2919.2919700000002</v>
      </c>
      <c r="P91" s="85">
        <v>1278.2819500000001</v>
      </c>
      <c r="Q91" s="85">
        <v>28209.393</v>
      </c>
      <c r="R91" s="85">
        <v>14305.416139999999</v>
      </c>
      <c r="S91" s="85">
        <v>10917.960499999999</v>
      </c>
      <c r="T91" s="85">
        <v>2848.761</v>
      </c>
      <c r="U91" s="85">
        <v>1079.14246</v>
      </c>
      <c r="V91" s="85">
        <v>764.82308</v>
      </c>
      <c r="W91" s="85">
        <v>8581.2740000000013</v>
      </c>
      <c r="X91" s="85">
        <v>5076.2002499999999</v>
      </c>
      <c r="Y91" s="85">
        <v>2511.5190299999999</v>
      </c>
      <c r="Z91" s="85">
        <v>2432.0750000000003</v>
      </c>
      <c r="AA91" s="85">
        <v>1340.5718899999999</v>
      </c>
      <c r="AB91" s="85">
        <v>1001.59686</v>
      </c>
      <c r="AC91" s="85">
        <v>100</v>
      </c>
      <c r="AD91" s="85">
        <v>52.242370000000001</v>
      </c>
      <c r="AE91" s="85">
        <v>50.5</v>
      </c>
      <c r="AF91" s="85">
        <v>14203.628000000001</v>
      </c>
      <c r="AG91" s="85">
        <v>6727.0246699999998</v>
      </c>
      <c r="AH91" s="85">
        <v>6569.0415300000004</v>
      </c>
      <c r="AI91" s="85">
        <v>0</v>
      </c>
      <c r="AJ91" s="85">
        <v>0</v>
      </c>
      <c r="AK91" s="85">
        <v>0</v>
      </c>
      <c r="AL91" s="85">
        <v>383.20500000000004</v>
      </c>
      <c r="AM91" s="85">
        <v>71.165639999999996</v>
      </c>
      <c r="AN91" s="85">
        <v>189.54361</v>
      </c>
      <c r="AO91" s="85"/>
      <c r="AP91" s="85"/>
      <c r="AQ91" s="85"/>
      <c r="AR91" s="85"/>
      <c r="AS91" s="85"/>
      <c r="AT91" s="85"/>
    </row>
    <row r="92" spans="1:46" ht="12.75" customHeight="1" x14ac:dyDescent="0.15">
      <c r="A92" s="79"/>
      <c r="B92" s="79"/>
      <c r="C92" s="79" t="str">
        <f t="shared" si="0"/>
        <v>0256700000</v>
      </c>
      <c r="D92" s="79" t="s">
        <v>1011</v>
      </c>
      <c r="E92" s="84">
        <v>79000</v>
      </c>
      <c r="F92" s="85">
        <v>31203.227060000001</v>
      </c>
      <c r="G92" s="85">
        <v>28560.03818</v>
      </c>
      <c r="H92" s="85">
        <v>53700</v>
      </c>
      <c r="I92" s="85">
        <v>20039.50475</v>
      </c>
      <c r="J92" s="85">
        <v>17847.402719999998</v>
      </c>
      <c r="K92" s="85">
        <v>2250</v>
      </c>
      <c r="L92" s="85">
        <v>1366.5451399999999</v>
      </c>
      <c r="M92" s="85">
        <v>618.86270000000002</v>
      </c>
      <c r="N92" s="85">
        <v>1400</v>
      </c>
      <c r="O92" s="85">
        <v>1006.74828</v>
      </c>
      <c r="P92" s="85">
        <v>357.15305999999998</v>
      </c>
      <c r="Q92" s="85">
        <v>21492</v>
      </c>
      <c r="R92" s="85">
        <v>9037.8578899999993</v>
      </c>
      <c r="S92" s="85">
        <v>9503.9148000000005</v>
      </c>
      <c r="T92" s="85">
        <v>2400</v>
      </c>
      <c r="U92" s="85">
        <v>412.71384</v>
      </c>
      <c r="V92" s="85">
        <v>373.45355000000001</v>
      </c>
      <c r="W92" s="85">
        <v>9800</v>
      </c>
      <c r="X92" s="85">
        <v>3951.88436</v>
      </c>
      <c r="Y92" s="85">
        <v>4930.6213100000004</v>
      </c>
      <c r="Z92" s="85">
        <v>932</v>
      </c>
      <c r="AA92" s="85">
        <v>363.49229000000003</v>
      </c>
      <c r="AB92" s="85">
        <v>312.73401000000001</v>
      </c>
      <c r="AC92" s="85">
        <v>60</v>
      </c>
      <c r="AD92" s="85">
        <v>12.5</v>
      </c>
      <c r="AE92" s="85">
        <v>24.875</v>
      </c>
      <c r="AF92" s="85">
        <v>8300</v>
      </c>
      <c r="AG92" s="85">
        <v>4297.2674000000006</v>
      </c>
      <c r="AH92" s="85">
        <v>3862.2309300000002</v>
      </c>
      <c r="AI92" s="85">
        <v>0</v>
      </c>
      <c r="AJ92" s="85">
        <v>0</v>
      </c>
      <c r="AK92" s="85">
        <v>0</v>
      </c>
      <c r="AL92" s="85">
        <v>400</v>
      </c>
      <c r="AM92" s="85">
        <v>152.42481000000001</v>
      </c>
      <c r="AN92" s="85">
        <v>101.86059</v>
      </c>
      <c r="AO92" s="85"/>
      <c r="AP92" s="85"/>
      <c r="AQ92" s="85"/>
      <c r="AR92" s="85"/>
      <c r="AS92" s="85"/>
      <c r="AT92" s="85"/>
    </row>
    <row r="93" spans="1:46" ht="12.75" customHeight="1" x14ac:dyDescent="0.15">
      <c r="A93" s="79"/>
      <c r="B93" s="79"/>
      <c r="C93" s="79" t="str">
        <f t="shared" si="0"/>
        <v>0256800000</v>
      </c>
      <c r="D93" s="79" t="s">
        <v>1012</v>
      </c>
      <c r="E93" s="84">
        <v>66324</v>
      </c>
      <c r="F93" s="85">
        <v>27819.44398</v>
      </c>
      <c r="G93" s="85">
        <v>22101.836630000002</v>
      </c>
      <c r="H93" s="85">
        <v>36477.387999999999</v>
      </c>
      <c r="I93" s="85">
        <v>11784.03865</v>
      </c>
      <c r="J93" s="85">
        <v>11568.528770000001</v>
      </c>
      <c r="K93" s="85">
        <v>5394.63</v>
      </c>
      <c r="L93" s="85">
        <v>2049.8917799999999</v>
      </c>
      <c r="M93" s="85">
        <v>970.11361999999997</v>
      </c>
      <c r="N93" s="85">
        <v>3594.63</v>
      </c>
      <c r="O93" s="85">
        <v>1285.0099399999999</v>
      </c>
      <c r="P93" s="85">
        <v>468.24299999999999</v>
      </c>
      <c r="Q93" s="85">
        <v>22751.487000000001</v>
      </c>
      <c r="R93" s="85">
        <v>12841.037700000001</v>
      </c>
      <c r="S93" s="85">
        <v>8590.8183700000009</v>
      </c>
      <c r="T93" s="85">
        <v>2530</v>
      </c>
      <c r="U93" s="85">
        <v>630.74180000000001</v>
      </c>
      <c r="V93" s="85">
        <v>425.62227999999999</v>
      </c>
      <c r="W93" s="85">
        <v>6590</v>
      </c>
      <c r="X93" s="85">
        <v>4490.0002700000005</v>
      </c>
      <c r="Y93" s="85">
        <v>2825.78766</v>
      </c>
      <c r="Z93" s="85">
        <v>1113.32</v>
      </c>
      <c r="AA93" s="85">
        <v>943.14850999999999</v>
      </c>
      <c r="AB93" s="85">
        <v>287.83965999999998</v>
      </c>
      <c r="AC93" s="85">
        <v>0</v>
      </c>
      <c r="AD93" s="85">
        <v>0</v>
      </c>
      <c r="AE93" s="85">
        <v>4.1666699999999999</v>
      </c>
      <c r="AF93" s="85">
        <v>12518.166999999999</v>
      </c>
      <c r="AG93" s="85">
        <v>6777.1471199999996</v>
      </c>
      <c r="AH93" s="85">
        <v>5047.4021000000002</v>
      </c>
      <c r="AI93" s="85">
        <v>0</v>
      </c>
      <c r="AJ93" s="85">
        <v>0</v>
      </c>
      <c r="AK93" s="85">
        <v>0</v>
      </c>
      <c r="AL93" s="85">
        <v>632</v>
      </c>
      <c r="AM93" s="85">
        <v>322.05740000000003</v>
      </c>
      <c r="AN93" s="85">
        <v>357.93723999999997</v>
      </c>
      <c r="AO93" s="85"/>
      <c r="AP93" s="85"/>
      <c r="AQ93" s="85"/>
      <c r="AR93" s="85"/>
      <c r="AS93" s="85"/>
      <c r="AT93" s="85"/>
    </row>
    <row r="94" spans="1:46" ht="12.75" customHeight="1" x14ac:dyDescent="0.15">
      <c r="A94" s="79"/>
      <c r="B94" s="79"/>
      <c r="C94" s="79" t="str">
        <f t="shared" si="0"/>
        <v>0256900000</v>
      </c>
      <c r="D94" s="79" t="s">
        <v>1013</v>
      </c>
      <c r="E94" s="84">
        <v>74158.585000000006</v>
      </c>
      <c r="F94" s="85">
        <v>30844.169910000001</v>
      </c>
      <c r="G94" s="85">
        <v>25380.49424</v>
      </c>
      <c r="H94" s="85">
        <v>38500.410000000003</v>
      </c>
      <c r="I94" s="85">
        <v>16136.557210000001</v>
      </c>
      <c r="J94" s="85">
        <v>13207.7317</v>
      </c>
      <c r="K94" s="85">
        <v>1812.7</v>
      </c>
      <c r="L94" s="85">
        <v>494.74608999999998</v>
      </c>
      <c r="M94" s="85">
        <v>303.20317</v>
      </c>
      <c r="N94" s="85">
        <v>1428.6000000000001</v>
      </c>
      <c r="O94" s="85">
        <v>363.62144999999998</v>
      </c>
      <c r="P94" s="85">
        <v>211.21297000000001</v>
      </c>
      <c r="Q94" s="85">
        <v>33320.270000000004</v>
      </c>
      <c r="R94" s="85">
        <v>13741.86002</v>
      </c>
      <c r="S94" s="85">
        <v>11666.916740000001</v>
      </c>
      <c r="T94" s="85">
        <v>2681.4</v>
      </c>
      <c r="U94" s="85">
        <v>395.89596999999998</v>
      </c>
      <c r="V94" s="85">
        <v>405.34444000000002</v>
      </c>
      <c r="W94" s="85">
        <v>13897.800000000001</v>
      </c>
      <c r="X94" s="85">
        <v>6174.8432700000003</v>
      </c>
      <c r="Y94" s="85">
        <v>5012.6713399999999</v>
      </c>
      <c r="Z94" s="85">
        <v>421.97</v>
      </c>
      <c r="AA94" s="85">
        <v>174.76947000000001</v>
      </c>
      <c r="AB94" s="85">
        <v>264.94628999999998</v>
      </c>
      <c r="AC94" s="85">
        <v>50</v>
      </c>
      <c r="AD94" s="85">
        <v>6.25</v>
      </c>
      <c r="AE94" s="85">
        <v>47.083329999999997</v>
      </c>
      <c r="AF94" s="85">
        <v>16269.1</v>
      </c>
      <c r="AG94" s="85">
        <v>6990.10131</v>
      </c>
      <c r="AH94" s="85">
        <v>5936.8713399999997</v>
      </c>
      <c r="AI94" s="85">
        <v>0</v>
      </c>
      <c r="AJ94" s="85">
        <v>0</v>
      </c>
      <c r="AK94" s="85">
        <v>0</v>
      </c>
      <c r="AL94" s="85">
        <v>270</v>
      </c>
      <c r="AM94" s="85">
        <v>202.48534000000001</v>
      </c>
      <c r="AN94" s="85">
        <v>121.4405</v>
      </c>
      <c r="AO94" s="85"/>
      <c r="AP94" s="85"/>
      <c r="AQ94" s="85"/>
      <c r="AR94" s="85"/>
      <c r="AS94" s="85"/>
      <c r="AT94" s="85"/>
    </row>
    <row r="95" spans="1:46" ht="12.75" customHeight="1" x14ac:dyDescent="0.15">
      <c r="A95" s="79"/>
      <c r="B95" s="79"/>
      <c r="C95" s="79" t="str">
        <f t="shared" si="0"/>
        <v>0257000000</v>
      </c>
      <c r="D95" s="79" t="s">
        <v>1014</v>
      </c>
      <c r="E95" s="84">
        <v>63320</v>
      </c>
      <c r="F95" s="85">
        <v>30811.930899999999</v>
      </c>
      <c r="G95" s="85">
        <v>20702.439610000001</v>
      </c>
      <c r="H95" s="85">
        <v>39545</v>
      </c>
      <c r="I95" s="85">
        <v>14729.95271</v>
      </c>
      <c r="J95" s="85">
        <v>13032.51325</v>
      </c>
      <c r="K95" s="85">
        <v>1595</v>
      </c>
      <c r="L95" s="85">
        <v>1166.7373600000001</v>
      </c>
      <c r="M95" s="85">
        <v>289.03876000000002</v>
      </c>
      <c r="N95" s="85">
        <v>1025</v>
      </c>
      <c r="O95" s="85">
        <v>934.46906999999999</v>
      </c>
      <c r="P95" s="85">
        <v>135.66969</v>
      </c>
      <c r="Q95" s="85">
        <v>21482.3</v>
      </c>
      <c r="R95" s="85">
        <v>14425.39856</v>
      </c>
      <c r="S95" s="85">
        <v>7079.8493200000003</v>
      </c>
      <c r="T95" s="85">
        <v>2250</v>
      </c>
      <c r="U95" s="85">
        <v>365.09294</v>
      </c>
      <c r="V95" s="85">
        <v>242.83523</v>
      </c>
      <c r="W95" s="85">
        <v>7450</v>
      </c>
      <c r="X95" s="85">
        <v>3384.7347599999998</v>
      </c>
      <c r="Y95" s="85">
        <v>2750.2314200000001</v>
      </c>
      <c r="Z95" s="85">
        <v>232.3</v>
      </c>
      <c r="AA95" s="85">
        <v>207.03693999999999</v>
      </c>
      <c r="AB95" s="85">
        <v>24.34365</v>
      </c>
      <c r="AC95" s="85">
        <v>25</v>
      </c>
      <c r="AD95" s="85">
        <v>0</v>
      </c>
      <c r="AE95" s="85">
        <v>4.1680399999999995</v>
      </c>
      <c r="AF95" s="85">
        <v>11525</v>
      </c>
      <c r="AG95" s="85">
        <v>10468.53392</v>
      </c>
      <c r="AH95" s="85">
        <v>4058.2709799999998</v>
      </c>
      <c r="AI95" s="85">
        <v>0</v>
      </c>
      <c r="AJ95" s="85">
        <v>0</v>
      </c>
      <c r="AK95" s="85">
        <v>0</v>
      </c>
      <c r="AL95" s="85">
        <v>363</v>
      </c>
      <c r="AM95" s="85">
        <v>166.77555000000001</v>
      </c>
      <c r="AN95" s="85">
        <v>144.10467</v>
      </c>
      <c r="AO95" s="85"/>
      <c r="AP95" s="85"/>
      <c r="AQ95" s="85"/>
      <c r="AR95" s="85"/>
      <c r="AS95" s="85"/>
      <c r="AT95" s="85"/>
    </row>
    <row r="96" spans="1:46" ht="12.75" customHeight="1" x14ac:dyDescent="0.15">
      <c r="A96" s="79"/>
      <c r="B96" s="79"/>
      <c r="C96" s="79" t="str">
        <f t="shared" si="0"/>
        <v>0257100000</v>
      </c>
      <c r="D96" s="79" t="s">
        <v>1015</v>
      </c>
      <c r="E96" s="84">
        <v>62760</v>
      </c>
      <c r="F96" s="85">
        <v>22224.116839999999</v>
      </c>
      <c r="G96" s="85">
        <v>22629.771390000002</v>
      </c>
      <c r="H96" s="85">
        <v>38000</v>
      </c>
      <c r="I96" s="85">
        <v>12260.266869999999</v>
      </c>
      <c r="J96" s="85">
        <v>13629.030150000001</v>
      </c>
      <c r="K96" s="85">
        <v>2165</v>
      </c>
      <c r="L96" s="85">
        <v>1603.5733499999999</v>
      </c>
      <c r="M96" s="85">
        <v>499.44470999999999</v>
      </c>
      <c r="N96" s="85">
        <v>1600</v>
      </c>
      <c r="O96" s="85">
        <v>1369.2245800000001</v>
      </c>
      <c r="P96" s="85">
        <v>358.44720999999998</v>
      </c>
      <c r="Q96" s="85">
        <v>21670</v>
      </c>
      <c r="R96" s="85">
        <v>8028.6126299999996</v>
      </c>
      <c r="S96" s="85">
        <v>8092.8693599999997</v>
      </c>
      <c r="T96" s="85">
        <v>1420</v>
      </c>
      <c r="U96" s="85">
        <v>305.54896000000002</v>
      </c>
      <c r="V96" s="85">
        <v>573.57066999999995</v>
      </c>
      <c r="W96" s="85">
        <v>7162</v>
      </c>
      <c r="X96" s="85">
        <v>2514.5799200000001</v>
      </c>
      <c r="Y96" s="85">
        <v>2207.1455299999998</v>
      </c>
      <c r="Z96" s="85">
        <v>338</v>
      </c>
      <c r="AA96" s="85">
        <v>101.87757999999999</v>
      </c>
      <c r="AB96" s="85">
        <v>161.97483</v>
      </c>
      <c r="AC96" s="85">
        <v>50</v>
      </c>
      <c r="AD96" s="85">
        <v>12.5</v>
      </c>
      <c r="AE96" s="85">
        <v>50</v>
      </c>
      <c r="AF96" s="85">
        <v>12700</v>
      </c>
      <c r="AG96" s="85">
        <v>5094.10617</v>
      </c>
      <c r="AH96" s="85">
        <v>5100.1783299999997</v>
      </c>
      <c r="AI96" s="85">
        <v>0</v>
      </c>
      <c r="AJ96" s="85">
        <v>0</v>
      </c>
      <c r="AK96" s="85">
        <v>0</v>
      </c>
      <c r="AL96" s="85">
        <v>650</v>
      </c>
      <c r="AM96" s="85">
        <v>207.39440999999999</v>
      </c>
      <c r="AN96" s="85">
        <v>239.43239</v>
      </c>
      <c r="AO96" s="85"/>
      <c r="AP96" s="85"/>
      <c r="AQ96" s="85"/>
      <c r="AR96" s="85"/>
      <c r="AS96" s="85"/>
      <c r="AT96" s="85"/>
    </row>
    <row r="97" spans="1:46" ht="12.75" customHeight="1" x14ac:dyDescent="0.15">
      <c r="A97" s="79"/>
      <c r="B97" s="79"/>
      <c r="C97" s="79" t="str">
        <f t="shared" si="0"/>
        <v>0257200000</v>
      </c>
      <c r="D97" s="79" t="s">
        <v>1016</v>
      </c>
      <c r="E97" s="84">
        <v>110442.8</v>
      </c>
      <c r="F97" s="85">
        <v>40005.698100000001</v>
      </c>
      <c r="G97" s="85">
        <v>37885.848180000001</v>
      </c>
      <c r="H97" s="85">
        <v>69389.95</v>
      </c>
      <c r="I97" s="85">
        <v>24525.736150000001</v>
      </c>
      <c r="J97" s="85">
        <v>22151.98331</v>
      </c>
      <c r="K97" s="85">
        <v>5379</v>
      </c>
      <c r="L97" s="85">
        <v>2094.9069300000001</v>
      </c>
      <c r="M97" s="85">
        <v>1082.54638</v>
      </c>
      <c r="N97" s="85">
        <v>3165</v>
      </c>
      <c r="O97" s="85">
        <v>1233.5544</v>
      </c>
      <c r="P97" s="85">
        <v>539.19758000000002</v>
      </c>
      <c r="Q97" s="85">
        <v>32166.05</v>
      </c>
      <c r="R97" s="85">
        <v>11802.46478</v>
      </c>
      <c r="S97" s="85">
        <v>13655.258589999999</v>
      </c>
      <c r="T97" s="85">
        <v>2860.6</v>
      </c>
      <c r="U97" s="85">
        <v>776.22294999999997</v>
      </c>
      <c r="V97" s="85">
        <v>423.51981999999998</v>
      </c>
      <c r="W97" s="85">
        <v>9971.1</v>
      </c>
      <c r="X97" s="85">
        <v>3795.6541299999999</v>
      </c>
      <c r="Y97" s="85">
        <v>3595.8613399999999</v>
      </c>
      <c r="Z97" s="85">
        <v>3311.5</v>
      </c>
      <c r="AA97" s="85">
        <v>582.37550999999996</v>
      </c>
      <c r="AB97" s="85">
        <v>377.92966000000001</v>
      </c>
      <c r="AC97" s="85">
        <v>0</v>
      </c>
      <c r="AD97" s="85">
        <v>6.25</v>
      </c>
      <c r="AE97" s="85">
        <v>0</v>
      </c>
      <c r="AF97" s="85">
        <v>16022.85</v>
      </c>
      <c r="AG97" s="85">
        <v>6641.9621900000002</v>
      </c>
      <c r="AH97" s="85">
        <v>9257.9477700000007</v>
      </c>
      <c r="AI97" s="85">
        <v>0</v>
      </c>
      <c r="AJ97" s="85">
        <v>0</v>
      </c>
      <c r="AK97" s="85">
        <v>0</v>
      </c>
      <c r="AL97" s="85">
        <v>2473.3000000000002</v>
      </c>
      <c r="AM97" s="85">
        <v>1062.8922399999999</v>
      </c>
      <c r="AN97" s="85">
        <v>818.43104000000005</v>
      </c>
      <c r="AO97" s="85"/>
      <c r="AP97" s="85"/>
      <c r="AQ97" s="85"/>
      <c r="AR97" s="85"/>
      <c r="AS97" s="85"/>
      <c r="AT97" s="85"/>
    </row>
    <row r="98" spans="1:46" ht="12.75" customHeight="1" x14ac:dyDescent="0.15">
      <c r="A98" s="79"/>
      <c r="B98" s="79"/>
      <c r="C98" s="79" t="str">
        <f t="shared" si="0"/>
        <v>0257300000</v>
      </c>
      <c r="D98" s="79" t="s">
        <v>1017</v>
      </c>
      <c r="E98" s="84">
        <v>168200</v>
      </c>
      <c r="F98" s="85">
        <v>63825.593939999999</v>
      </c>
      <c r="G98" s="85">
        <v>55971.532590000003</v>
      </c>
      <c r="H98" s="85">
        <v>114124.5</v>
      </c>
      <c r="I98" s="85">
        <v>42363.485330000003</v>
      </c>
      <c r="J98" s="85">
        <v>36700.890720000003</v>
      </c>
      <c r="K98" s="85">
        <v>5800</v>
      </c>
      <c r="L98" s="85">
        <v>2859.80663</v>
      </c>
      <c r="M98" s="85">
        <v>1556.27529</v>
      </c>
      <c r="N98" s="85">
        <v>2200</v>
      </c>
      <c r="O98" s="85">
        <v>1655.6542300000001</v>
      </c>
      <c r="P98" s="85">
        <v>673.91746000000001</v>
      </c>
      <c r="Q98" s="85">
        <v>45793</v>
      </c>
      <c r="R98" s="85">
        <v>17655.327740000001</v>
      </c>
      <c r="S98" s="85">
        <v>16798.250459999999</v>
      </c>
      <c r="T98" s="85">
        <v>4500</v>
      </c>
      <c r="U98" s="85">
        <v>868.28542000000004</v>
      </c>
      <c r="V98" s="85">
        <v>1166.9279899999999</v>
      </c>
      <c r="W98" s="85">
        <v>11500</v>
      </c>
      <c r="X98" s="85">
        <v>4075.6592799999999</v>
      </c>
      <c r="Y98" s="85">
        <v>4237.95856</v>
      </c>
      <c r="Z98" s="85">
        <v>1433</v>
      </c>
      <c r="AA98" s="85">
        <v>949.87116000000003</v>
      </c>
      <c r="AB98" s="85">
        <v>663.62135000000001</v>
      </c>
      <c r="AC98" s="85">
        <v>44</v>
      </c>
      <c r="AD98" s="85">
        <v>0</v>
      </c>
      <c r="AE98" s="85">
        <v>2.0833300000000001</v>
      </c>
      <c r="AF98" s="85">
        <v>28307</v>
      </c>
      <c r="AG98" s="85">
        <v>11753.12708</v>
      </c>
      <c r="AH98" s="85">
        <v>10700.25223</v>
      </c>
      <c r="AI98" s="85">
        <v>0</v>
      </c>
      <c r="AJ98" s="85">
        <v>0</v>
      </c>
      <c r="AK98" s="85">
        <v>0</v>
      </c>
      <c r="AL98" s="85">
        <v>2045</v>
      </c>
      <c r="AM98" s="85">
        <v>768.34933000000001</v>
      </c>
      <c r="AN98" s="85">
        <v>777.41221999999993</v>
      </c>
      <c r="AO98" s="85"/>
      <c r="AP98" s="85"/>
      <c r="AQ98" s="85"/>
      <c r="AR98" s="85"/>
      <c r="AS98" s="85"/>
      <c r="AT98" s="85"/>
    </row>
    <row r="99" spans="1:46" ht="12.75" customHeight="1" x14ac:dyDescent="0.15">
      <c r="A99" s="79"/>
      <c r="B99" s="79"/>
      <c r="C99" s="79" t="str">
        <f t="shared" si="0"/>
        <v>0257400000</v>
      </c>
      <c r="D99" s="79" t="s">
        <v>1018</v>
      </c>
      <c r="E99" s="84">
        <v>33661.016000000003</v>
      </c>
      <c r="F99" s="85">
        <v>12775.37782</v>
      </c>
      <c r="G99" s="85">
        <v>12824.682140000001</v>
      </c>
      <c r="H99" s="85">
        <v>21495.951000000001</v>
      </c>
      <c r="I99" s="85">
        <v>8208.4175200000009</v>
      </c>
      <c r="J99" s="85">
        <v>8268.6510699999999</v>
      </c>
      <c r="K99" s="85">
        <v>106.63200000000001</v>
      </c>
      <c r="L99" s="85">
        <v>41.641819999999996</v>
      </c>
      <c r="M99" s="85">
        <v>32.313229999999997</v>
      </c>
      <c r="N99" s="85">
        <v>0</v>
      </c>
      <c r="O99" s="85">
        <v>0</v>
      </c>
      <c r="P99" s="85">
        <v>0</v>
      </c>
      <c r="Q99" s="85">
        <v>12009.319</v>
      </c>
      <c r="R99" s="85">
        <v>4389.8033400000004</v>
      </c>
      <c r="S99" s="85">
        <v>4493.4320100000004</v>
      </c>
      <c r="T99" s="85">
        <v>2702.8070000000002</v>
      </c>
      <c r="U99" s="85">
        <v>976.27391999999998</v>
      </c>
      <c r="V99" s="85">
        <v>763.87174000000005</v>
      </c>
      <c r="W99" s="85">
        <v>4540.9070000000002</v>
      </c>
      <c r="X99" s="85">
        <v>1719.1294700000001</v>
      </c>
      <c r="Y99" s="85">
        <v>2029.0918099999999</v>
      </c>
      <c r="Z99" s="85">
        <v>566.73</v>
      </c>
      <c r="AA99" s="85">
        <v>312.57886000000002</v>
      </c>
      <c r="AB99" s="85">
        <v>193.4547</v>
      </c>
      <c r="AC99" s="85">
        <v>0</v>
      </c>
      <c r="AD99" s="85">
        <v>0</v>
      </c>
      <c r="AE99" s="85">
        <v>0</v>
      </c>
      <c r="AF99" s="85">
        <v>4198.875</v>
      </c>
      <c r="AG99" s="85">
        <v>1381.8210899999999</v>
      </c>
      <c r="AH99" s="85">
        <v>1507.01376</v>
      </c>
      <c r="AI99" s="85">
        <v>0</v>
      </c>
      <c r="AJ99" s="85">
        <v>0</v>
      </c>
      <c r="AK99" s="85">
        <v>0</v>
      </c>
      <c r="AL99" s="85">
        <v>1.53</v>
      </c>
      <c r="AM99" s="85">
        <v>93.397900000000007</v>
      </c>
      <c r="AN99" s="85">
        <v>0.46271999999999996</v>
      </c>
      <c r="AO99" s="85"/>
      <c r="AP99" s="85"/>
      <c r="AQ99" s="85"/>
      <c r="AR99" s="85"/>
      <c r="AS99" s="85"/>
      <c r="AT99" s="85"/>
    </row>
    <row r="100" spans="1:46" ht="12.75" customHeight="1" x14ac:dyDescent="0.15">
      <c r="A100" s="79" t="s">
        <v>1019</v>
      </c>
      <c r="B100" s="79"/>
      <c r="C100" s="79" t="str">
        <f t="shared" si="0"/>
        <v/>
      </c>
      <c r="D100" s="79"/>
      <c r="E100" s="84">
        <v>8098249.7446799995</v>
      </c>
      <c r="F100" s="85">
        <v>4231265.3923199996</v>
      </c>
      <c r="G100" s="85">
        <v>2924402.2542500002</v>
      </c>
      <c r="H100" s="85">
        <v>5745992.5999999996</v>
      </c>
      <c r="I100" s="85">
        <v>3108934.1149200001</v>
      </c>
      <c r="J100" s="85">
        <v>2076283.19456</v>
      </c>
      <c r="K100" s="85">
        <v>486482.68599999999</v>
      </c>
      <c r="L100" s="85">
        <v>209946.41592</v>
      </c>
      <c r="M100" s="85">
        <v>87613.702780000007</v>
      </c>
      <c r="N100" s="85">
        <v>138909.26500000001</v>
      </c>
      <c r="O100" s="85">
        <v>94893.485199999996</v>
      </c>
      <c r="P100" s="85">
        <v>32841.49538</v>
      </c>
      <c r="Q100" s="85">
        <v>1495367.2890000001</v>
      </c>
      <c r="R100" s="85">
        <v>704704.69247000001</v>
      </c>
      <c r="S100" s="85">
        <v>597381.26882999996</v>
      </c>
      <c r="T100" s="85">
        <v>238010.08000000002</v>
      </c>
      <c r="U100" s="85">
        <v>86381.693369999994</v>
      </c>
      <c r="V100" s="85">
        <v>108249.41987</v>
      </c>
      <c r="W100" s="85">
        <v>242654.745</v>
      </c>
      <c r="X100" s="85">
        <v>118230.82276</v>
      </c>
      <c r="Y100" s="85">
        <v>89572.800900000002</v>
      </c>
      <c r="Z100" s="85">
        <v>152616.72</v>
      </c>
      <c r="AA100" s="85">
        <v>66743.106899999999</v>
      </c>
      <c r="AB100" s="85">
        <v>46176.582490000001</v>
      </c>
      <c r="AC100" s="85">
        <v>1588.3</v>
      </c>
      <c r="AD100" s="85">
        <v>1004.57922</v>
      </c>
      <c r="AE100" s="85">
        <v>1032.6028699999999</v>
      </c>
      <c r="AF100" s="85">
        <v>858143.69499999995</v>
      </c>
      <c r="AG100" s="85">
        <v>430970.43955000001</v>
      </c>
      <c r="AH100" s="85">
        <v>351476.09227000002</v>
      </c>
      <c r="AI100" s="85">
        <v>415.2</v>
      </c>
      <c r="AJ100" s="85">
        <v>236.79310000000001</v>
      </c>
      <c r="AK100" s="85">
        <v>116.71000000000001</v>
      </c>
      <c r="AL100" s="85">
        <v>112101.41099999999</v>
      </c>
      <c r="AM100" s="85">
        <v>46561.515740000003</v>
      </c>
      <c r="AN100" s="85">
        <v>45557.451059999999</v>
      </c>
      <c r="AO100" s="85"/>
      <c r="AP100" s="85"/>
      <c r="AQ100" s="85"/>
      <c r="AR100" s="85"/>
      <c r="AS100" s="85"/>
      <c r="AT100" s="85"/>
    </row>
    <row r="101" spans="1:46" ht="12.75" customHeight="1" x14ac:dyDescent="0.15">
      <c r="A101" s="79"/>
      <c r="B101" s="79" t="s">
        <v>1020</v>
      </c>
      <c r="C101" s="79" t="str">
        <f t="shared" si="0"/>
        <v/>
      </c>
      <c r="D101" s="79"/>
      <c r="E101" s="84">
        <v>1314461.8999999999</v>
      </c>
      <c r="F101" s="85">
        <v>695890.94339000003</v>
      </c>
      <c r="G101" s="85">
        <v>471653.88783000002</v>
      </c>
      <c r="H101" s="85">
        <v>1143761.8999999999</v>
      </c>
      <c r="I101" s="85">
        <v>590303.95331000001</v>
      </c>
      <c r="J101" s="85">
        <v>394230.99200000003</v>
      </c>
      <c r="K101" s="85">
        <v>0</v>
      </c>
      <c r="L101" s="85">
        <v>0</v>
      </c>
      <c r="M101" s="85">
        <v>0</v>
      </c>
      <c r="N101" s="85">
        <v>0</v>
      </c>
      <c r="O101" s="85">
        <v>0</v>
      </c>
      <c r="P101" s="85">
        <v>0</v>
      </c>
      <c r="Q101" s="85">
        <v>0</v>
      </c>
      <c r="R101" s="85">
        <v>0</v>
      </c>
      <c r="S101" s="85">
        <v>0</v>
      </c>
      <c r="T101" s="85">
        <v>0</v>
      </c>
      <c r="U101" s="85">
        <v>0</v>
      </c>
      <c r="V101" s="85">
        <v>0</v>
      </c>
      <c r="W101" s="85">
        <v>0</v>
      </c>
      <c r="X101" s="85">
        <v>0</v>
      </c>
      <c r="Y101" s="85">
        <v>0</v>
      </c>
      <c r="Z101" s="85">
        <v>0</v>
      </c>
      <c r="AA101" s="85">
        <v>0</v>
      </c>
      <c r="AB101" s="85">
        <v>0</v>
      </c>
      <c r="AC101" s="85">
        <v>0</v>
      </c>
      <c r="AD101" s="85">
        <v>0</v>
      </c>
      <c r="AE101" s="85">
        <v>0</v>
      </c>
      <c r="AF101" s="85">
        <v>0</v>
      </c>
      <c r="AG101" s="85">
        <v>0</v>
      </c>
      <c r="AH101" s="85">
        <v>0</v>
      </c>
      <c r="AI101" s="85">
        <v>0</v>
      </c>
      <c r="AJ101" s="85">
        <v>0</v>
      </c>
      <c r="AK101" s="85">
        <v>0</v>
      </c>
      <c r="AL101" s="85">
        <v>24620</v>
      </c>
      <c r="AM101" s="85">
        <v>13018.25799</v>
      </c>
      <c r="AN101" s="85">
        <v>11878.612499999999</v>
      </c>
      <c r="AO101" s="85"/>
      <c r="AP101" s="85"/>
      <c r="AQ101" s="85"/>
      <c r="AR101" s="85"/>
      <c r="AS101" s="85"/>
      <c r="AT101" s="85"/>
    </row>
    <row r="102" spans="1:46" ht="12.75" customHeight="1" x14ac:dyDescent="0.15">
      <c r="A102" s="79"/>
      <c r="B102" s="79"/>
      <c r="C102" s="79" t="str">
        <f t="shared" si="0"/>
        <v>0310000000</v>
      </c>
      <c r="D102" s="79" t="s">
        <v>1020</v>
      </c>
      <c r="E102" s="84">
        <v>1314461.8999999999</v>
      </c>
      <c r="F102" s="85">
        <v>695890.94339000003</v>
      </c>
      <c r="G102" s="85">
        <v>471653.88783000002</v>
      </c>
      <c r="H102" s="85">
        <v>1143761.8999999999</v>
      </c>
      <c r="I102" s="85">
        <v>590303.95331000001</v>
      </c>
      <c r="J102" s="85">
        <v>394230.99200000003</v>
      </c>
      <c r="K102" s="85">
        <v>0</v>
      </c>
      <c r="L102" s="85">
        <v>0</v>
      </c>
      <c r="M102" s="85">
        <v>0</v>
      </c>
      <c r="N102" s="85">
        <v>0</v>
      </c>
      <c r="O102" s="85">
        <v>0</v>
      </c>
      <c r="P102" s="85">
        <v>0</v>
      </c>
      <c r="Q102" s="85">
        <v>0</v>
      </c>
      <c r="R102" s="85">
        <v>0</v>
      </c>
      <c r="S102" s="85">
        <v>0</v>
      </c>
      <c r="T102" s="85">
        <v>0</v>
      </c>
      <c r="U102" s="85">
        <v>0</v>
      </c>
      <c r="V102" s="85">
        <v>0</v>
      </c>
      <c r="W102" s="85">
        <v>0</v>
      </c>
      <c r="X102" s="85">
        <v>0</v>
      </c>
      <c r="Y102" s="85">
        <v>0</v>
      </c>
      <c r="Z102" s="85">
        <v>0</v>
      </c>
      <c r="AA102" s="85">
        <v>0</v>
      </c>
      <c r="AB102" s="85">
        <v>0</v>
      </c>
      <c r="AC102" s="85">
        <v>0</v>
      </c>
      <c r="AD102" s="85">
        <v>0</v>
      </c>
      <c r="AE102" s="85">
        <v>0</v>
      </c>
      <c r="AF102" s="85">
        <v>0</v>
      </c>
      <c r="AG102" s="85">
        <v>0</v>
      </c>
      <c r="AH102" s="85">
        <v>0</v>
      </c>
      <c r="AI102" s="85">
        <v>0</v>
      </c>
      <c r="AJ102" s="85">
        <v>0</v>
      </c>
      <c r="AK102" s="85">
        <v>0</v>
      </c>
      <c r="AL102" s="85">
        <v>24620</v>
      </c>
      <c r="AM102" s="85">
        <v>13018.25799</v>
      </c>
      <c r="AN102" s="85">
        <v>11878.612499999999</v>
      </c>
      <c r="AO102" s="85"/>
      <c r="AP102" s="85"/>
      <c r="AQ102" s="85"/>
      <c r="AR102" s="85"/>
      <c r="AS102" s="85"/>
      <c r="AT102" s="85"/>
    </row>
    <row r="103" spans="1:46" ht="12.75" customHeight="1" x14ac:dyDescent="0.15">
      <c r="A103" s="79"/>
      <c r="B103" s="79" t="s">
        <v>1021</v>
      </c>
      <c r="C103" s="79" t="str">
        <f t="shared" si="0"/>
        <v/>
      </c>
      <c r="D103" s="79"/>
      <c r="E103" s="84">
        <v>66.8</v>
      </c>
      <c r="F103" s="85">
        <v>730.45403999999996</v>
      </c>
      <c r="G103" s="85">
        <v>333.02210000000002</v>
      </c>
      <c r="H103" s="85">
        <v>0</v>
      </c>
      <c r="I103" s="85">
        <v>0</v>
      </c>
      <c r="J103" s="85">
        <v>0</v>
      </c>
      <c r="K103" s="85">
        <v>0</v>
      </c>
      <c r="L103" s="85">
        <v>0</v>
      </c>
      <c r="M103" s="85">
        <v>0</v>
      </c>
      <c r="N103" s="85">
        <v>0</v>
      </c>
      <c r="O103" s="85">
        <v>0</v>
      </c>
      <c r="P103" s="85">
        <v>0</v>
      </c>
      <c r="Q103" s="85">
        <v>0</v>
      </c>
      <c r="R103" s="85">
        <v>0</v>
      </c>
      <c r="S103" s="85">
        <v>0</v>
      </c>
      <c r="T103" s="85">
        <v>0</v>
      </c>
      <c r="U103" s="85">
        <v>0</v>
      </c>
      <c r="V103" s="85">
        <v>0</v>
      </c>
      <c r="W103" s="85">
        <v>0</v>
      </c>
      <c r="X103" s="85">
        <v>0</v>
      </c>
      <c r="Y103" s="85">
        <v>0</v>
      </c>
      <c r="Z103" s="85">
        <v>0</v>
      </c>
      <c r="AA103" s="85">
        <v>0</v>
      </c>
      <c r="AB103" s="85">
        <v>0</v>
      </c>
      <c r="AC103" s="85">
        <v>0</v>
      </c>
      <c r="AD103" s="85">
        <v>0</v>
      </c>
      <c r="AE103" s="85">
        <v>0</v>
      </c>
      <c r="AF103" s="85">
        <v>0</v>
      </c>
      <c r="AG103" s="85">
        <v>0</v>
      </c>
      <c r="AH103" s="85">
        <v>0</v>
      </c>
      <c r="AI103" s="85">
        <v>0</v>
      </c>
      <c r="AJ103" s="85">
        <v>0</v>
      </c>
      <c r="AK103" s="85">
        <v>0</v>
      </c>
      <c r="AL103" s="85">
        <v>10</v>
      </c>
      <c r="AM103" s="85">
        <v>330.79400000000004</v>
      </c>
      <c r="AN103" s="85">
        <v>217.39131</v>
      </c>
      <c r="AO103" s="85"/>
      <c r="AP103" s="85"/>
      <c r="AQ103" s="85"/>
      <c r="AR103" s="85"/>
      <c r="AS103" s="85"/>
      <c r="AT103" s="85"/>
    </row>
    <row r="104" spans="1:46" ht="12.75" customHeight="1" x14ac:dyDescent="0.15">
      <c r="A104" s="79"/>
      <c r="B104" s="79"/>
      <c r="C104" s="79" t="str">
        <f t="shared" si="0"/>
        <v>0330120000</v>
      </c>
      <c r="D104" s="79" t="s">
        <v>1022</v>
      </c>
      <c r="E104" s="84">
        <v>3.3000000000000003</v>
      </c>
      <c r="F104" s="85">
        <v>3.35182</v>
      </c>
      <c r="G104" s="85">
        <v>25.681709999999999</v>
      </c>
      <c r="H104" s="85">
        <v>0</v>
      </c>
      <c r="I104" s="85">
        <v>0</v>
      </c>
      <c r="J104" s="85">
        <v>0</v>
      </c>
      <c r="K104" s="85">
        <v>0</v>
      </c>
      <c r="L104" s="85">
        <v>0</v>
      </c>
      <c r="M104" s="85">
        <v>0</v>
      </c>
      <c r="N104" s="85">
        <v>0</v>
      </c>
      <c r="O104" s="85">
        <v>0</v>
      </c>
      <c r="P104" s="85">
        <v>0</v>
      </c>
      <c r="Q104" s="85">
        <v>0</v>
      </c>
      <c r="R104" s="85">
        <v>0</v>
      </c>
      <c r="S104" s="85">
        <v>0</v>
      </c>
      <c r="T104" s="85">
        <v>0</v>
      </c>
      <c r="U104" s="85">
        <v>0</v>
      </c>
      <c r="V104" s="85">
        <v>0</v>
      </c>
      <c r="W104" s="85">
        <v>0</v>
      </c>
      <c r="X104" s="85">
        <v>0</v>
      </c>
      <c r="Y104" s="85">
        <v>0</v>
      </c>
      <c r="Z104" s="85">
        <v>0</v>
      </c>
      <c r="AA104" s="85">
        <v>0</v>
      </c>
      <c r="AB104" s="85">
        <v>0</v>
      </c>
      <c r="AC104" s="85">
        <v>0</v>
      </c>
      <c r="AD104" s="85">
        <v>0</v>
      </c>
      <c r="AE104" s="85">
        <v>0</v>
      </c>
      <c r="AF104" s="85">
        <v>0</v>
      </c>
      <c r="AG104" s="85">
        <v>0</v>
      </c>
      <c r="AH104" s="85">
        <v>0</v>
      </c>
      <c r="AI104" s="85">
        <v>0</v>
      </c>
      <c r="AJ104" s="85">
        <v>0</v>
      </c>
      <c r="AK104" s="85">
        <v>0</v>
      </c>
      <c r="AL104" s="85">
        <v>0</v>
      </c>
      <c r="AM104" s="85">
        <v>0</v>
      </c>
      <c r="AN104" s="85">
        <v>25.681709999999999</v>
      </c>
      <c r="AO104" s="85"/>
      <c r="AP104" s="85"/>
      <c r="AQ104" s="85"/>
      <c r="AR104" s="85"/>
      <c r="AS104" s="85"/>
      <c r="AT104" s="85"/>
    </row>
    <row r="105" spans="1:46" ht="12.75" customHeight="1" x14ac:dyDescent="0.15">
      <c r="A105" s="79"/>
      <c r="B105" s="79"/>
      <c r="C105" s="79" t="str">
        <f t="shared" si="0"/>
        <v>0330420000</v>
      </c>
      <c r="D105" s="79" t="s">
        <v>1023</v>
      </c>
      <c r="E105" s="84">
        <v>3.5</v>
      </c>
      <c r="F105" s="85">
        <v>390.30822000000001</v>
      </c>
      <c r="G105" s="85">
        <v>47.890529999999998</v>
      </c>
      <c r="H105" s="85">
        <v>0</v>
      </c>
      <c r="I105" s="85">
        <v>0</v>
      </c>
      <c r="J105" s="85">
        <v>0</v>
      </c>
      <c r="K105" s="85">
        <v>0</v>
      </c>
      <c r="L105" s="85">
        <v>0</v>
      </c>
      <c r="M105" s="85">
        <v>0</v>
      </c>
      <c r="N105" s="85">
        <v>0</v>
      </c>
      <c r="O105" s="85">
        <v>0</v>
      </c>
      <c r="P105" s="85">
        <v>0</v>
      </c>
      <c r="Q105" s="85">
        <v>0</v>
      </c>
      <c r="R105" s="85">
        <v>0</v>
      </c>
      <c r="S105" s="85">
        <v>0</v>
      </c>
      <c r="T105" s="85">
        <v>0</v>
      </c>
      <c r="U105" s="85">
        <v>0</v>
      </c>
      <c r="V105" s="85">
        <v>0</v>
      </c>
      <c r="W105" s="85">
        <v>0</v>
      </c>
      <c r="X105" s="85">
        <v>0</v>
      </c>
      <c r="Y105" s="85">
        <v>0</v>
      </c>
      <c r="Z105" s="85">
        <v>0</v>
      </c>
      <c r="AA105" s="85">
        <v>0</v>
      </c>
      <c r="AB105" s="85">
        <v>0</v>
      </c>
      <c r="AC105" s="85">
        <v>0</v>
      </c>
      <c r="AD105" s="85">
        <v>0</v>
      </c>
      <c r="AE105" s="85">
        <v>0</v>
      </c>
      <c r="AF105" s="85">
        <v>0</v>
      </c>
      <c r="AG105" s="85">
        <v>0</v>
      </c>
      <c r="AH105" s="85">
        <v>0</v>
      </c>
      <c r="AI105" s="85">
        <v>0</v>
      </c>
      <c r="AJ105" s="85">
        <v>0</v>
      </c>
      <c r="AK105" s="85">
        <v>0</v>
      </c>
      <c r="AL105" s="85">
        <v>0</v>
      </c>
      <c r="AM105" s="85">
        <v>0</v>
      </c>
      <c r="AN105" s="85">
        <v>0</v>
      </c>
      <c r="AO105" s="85"/>
      <c r="AP105" s="85"/>
      <c r="AQ105" s="85"/>
      <c r="AR105" s="85"/>
      <c r="AS105" s="85"/>
      <c r="AT105" s="85"/>
    </row>
    <row r="106" spans="1:46" ht="12.75" customHeight="1" x14ac:dyDescent="0.15">
      <c r="A106" s="79"/>
      <c r="B106" s="79"/>
      <c r="C106" s="79" t="str">
        <f t="shared" si="0"/>
        <v>0330620000</v>
      </c>
      <c r="D106" s="79" t="s">
        <v>1024</v>
      </c>
      <c r="E106" s="84">
        <v>30</v>
      </c>
      <c r="F106" s="85">
        <v>28.267000000000003</v>
      </c>
      <c r="G106" s="85">
        <v>68.540260000000004</v>
      </c>
      <c r="H106" s="85">
        <v>0</v>
      </c>
      <c r="I106" s="85">
        <v>0</v>
      </c>
      <c r="J106" s="85">
        <v>0</v>
      </c>
      <c r="K106" s="85">
        <v>0</v>
      </c>
      <c r="L106" s="85">
        <v>0</v>
      </c>
      <c r="M106" s="85">
        <v>0</v>
      </c>
      <c r="N106" s="85">
        <v>0</v>
      </c>
      <c r="O106" s="85">
        <v>0</v>
      </c>
      <c r="P106" s="85">
        <v>0</v>
      </c>
      <c r="Q106" s="85">
        <v>0</v>
      </c>
      <c r="R106" s="85">
        <v>0</v>
      </c>
      <c r="S106" s="85">
        <v>0</v>
      </c>
      <c r="T106" s="85">
        <v>0</v>
      </c>
      <c r="U106" s="85">
        <v>0</v>
      </c>
      <c r="V106" s="85">
        <v>0</v>
      </c>
      <c r="W106" s="85">
        <v>0</v>
      </c>
      <c r="X106" s="85">
        <v>0</v>
      </c>
      <c r="Y106" s="85">
        <v>0</v>
      </c>
      <c r="Z106" s="85">
        <v>0</v>
      </c>
      <c r="AA106" s="85">
        <v>0</v>
      </c>
      <c r="AB106" s="85">
        <v>0</v>
      </c>
      <c r="AC106" s="85">
        <v>0</v>
      </c>
      <c r="AD106" s="85">
        <v>0</v>
      </c>
      <c r="AE106" s="85">
        <v>0</v>
      </c>
      <c r="AF106" s="85">
        <v>0</v>
      </c>
      <c r="AG106" s="85">
        <v>0</v>
      </c>
      <c r="AH106" s="85">
        <v>0</v>
      </c>
      <c r="AI106" s="85">
        <v>0</v>
      </c>
      <c r="AJ106" s="85">
        <v>0</v>
      </c>
      <c r="AK106" s="85">
        <v>0</v>
      </c>
      <c r="AL106" s="85">
        <v>0</v>
      </c>
      <c r="AM106" s="85">
        <v>28.267000000000003</v>
      </c>
      <c r="AN106" s="85">
        <v>6.8</v>
      </c>
      <c r="AO106" s="85"/>
      <c r="AP106" s="85"/>
      <c r="AQ106" s="85"/>
      <c r="AR106" s="85"/>
      <c r="AS106" s="85"/>
      <c r="AT106" s="85"/>
    </row>
    <row r="107" spans="1:46" ht="12.75" customHeight="1" x14ac:dyDescent="0.15">
      <c r="A107" s="79"/>
      <c r="B107" s="79"/>
      <c r="C107" s="79" t="str">
        <f t="shared" si="0"/>
        <v>0330820000</v>
      </c>
      <c r="D107" s="79" t="s">
        <v>1025</v>
      </c>
      <c r="E107" s="84">
        <v>30</v>
      </c>
      <c r="F107" s="85">
        <v>308.52699999999999</v>
      </c>
      <c r="G107" s="85">
        <v>190.90960000000001</v>
      </c>
      <c r="H107" s="85">
        <v>0</v>
      </c>
      <c r="I107" s="85">
        <v>0</v>
      </c>
      <c r="J107" s="85">
        <v>0</v>
      </c>
      <c r="K107" s="85">
        <v>0</v>
      </c>
      <c r="L107" s="85">
        <v>0</v>
      </c>
      <c r="M107" s="85">
        <v>0</v>
      </c>
      <c r="N107" s="85">
        <v>0</v>
      </c>
      <c r="O107" s="85">
        <v>0</v>
      </c>
      <c r="P107" s="85">
        <v>0</v>
      </c>
      <c r="Q107" s="85">
        <v>0</v>
      </c>
      <c r="R107" s="85">
        <v>0</v>
      </c>
      <c r="S107" s="85">
        <v>0</v>
      </c>
      <c r="T107" s="85">
        <v>0</v>
      </c>
      <c r="U107" s="85">
        <v>0</v>
      </c>
      <c r="V107" s="85">
        <v>0</v>
      </c>
      <c r="W107" s="85">
        <v>0</v>
      </c>
      <c r="X107" s="85">
        <v>0</v>
      </c>
      <c r="Y107" s="85">
        <v>0</v>
      </c>
      <c r="Z107" s="85">
        <v>0</v>
      </c>
      <c r="AA107" s="85">
        <v>0</v>
      </c>
      <c r="AB107" s="85">
        <v>0</v>
      </c>
      <c r="AC107" s="85">
        <v>0</v>
      </c>
      <c r="AD107" s="85">
        <v>0</v>
      </c>
      <c r="AE107" s="85">
        <v>0</v>
      </c>
      <c r="AF107" s="85">
        <v>0</v>
      </c>
      <c r="AG107" s="85">
        <v>0</v>
      </c>
      <c r="AH107" s="85">
        <v>0</v>
      </c>
      <c r="AI107" s="85">
        <v>0</v>
      </c>
      <c r="AJ107" s="85">
        <v>0</v>
      </c>
      <c r="AK107" s="85">
        <v>0</v>
      </c>
      <c r="AL107" s="85">
        <v>10</v>
      </c>
      <c r="AM107" s="85">
        <v>302.52699999999999</v>
      </c>
      <c r="AN107" s="85">
        <v>184.90960000000001</v>
      </c>
      <c r="AO107" s="85"/>
      <c r="AP107" s="85"/>
      <c r="AQ107" s="85"/>
      <c r="AR107" s="85"/>
      <c r="AS107" s="85"/>
      <c r="AT107" s="85"/>
    </row>
    <row r="108" spans="1:46" ht="12.75" customHeight="1" x14ac:dyDescent="0.15">
      <c r="A108" s="79"/>
      <c r="B108" s="79" t="s">
        <v>1026</v>
      </c>
      <c r="C108" s="79" t="str">
        <f t="shared" si="0"/>
        <v/>
      </c>
      <c r="D108" s="79"/>
      <c r="E108" s="84">
        <v>6783721.0446800003</v>
      </c>
      <c r="F108" s="85">
        <v>3534643.9948900002</v>
      </c>
      <c r="G108" s="85">
        <v>2452415.3443200001</v>
      </c>
      <c r="H108" s="85">
        <v>4602230.7</v>
      </c>
      <c r="I108" s="85">
        <v>2518630.1616099998</v>
      </c>
      <c r="J108" s="85">
        <v>1682052.2025599999</v>
      </c>
      <c r="K108" s="85">
        <v>486482.68599999999</v>
      </c>
      <c r="L108" s="85">
        <v>209946.41592</v>
      </c>
      <c r="M108" s="85">
        <v>87613.702780000007</v>
      </c>
      <c r="N108" s="85">
        <v>138909.26500000001</v>
      </c>
      <c r="O108" s="85">
        <v>94893.485199999996</v>
      </c>
      <c r="P108" s="85">
        <v>32841.49538</v>
      </c>
      <c r="Q108" s="85">
        <v>1495367.2890000001</v>
      </c>
      <c r="R108" s="85">
        <v>704704.69247000001</v>
      </c>
      <c r="S108" s="85">
        <v>597381.26882999996</v>
      </c>
      <c r="T108" s="85">
        <v>238010.08000000002</v>
      </c>
      <c r="U108" s="85">
        <v>86381.693369999994</v>
      </c>
      <c r="V108" s="85">
        <v>108249.41987</v>
      </c>
      <c r="W108" s="85">
        <v>242654.745</v>
      </c>
      <c r="X108" s="85">
        <v>118230.82276</v>
      </c>
      <c r="Y108" s="85">
        <v>89572.800900000002</v>
      </c>
      <c r="Z108" s="85">
        <v>152616.72</v>
      </c>
      <c r="AA108" s="85">
        <v>66743.106899999999</v>
      </c>
      <c r="AB108" s="85">
        <v>46176.582490000001</v>
      </c>
      <c r="AC108" s="85">
        <v>1588.3</v>
      </c>
      <c r="AD108" s="85">
        <v>1004.57922</v>
      </c>
      <c r="AE108" s="85">
        <v>1032.6028699999999</v>
      </c>
      <c r="AF108" s="85">
        <v>858143.69499999995</v>
      </c>
      <c r="AG108" s="85">
        <v>430970.43955000001</v>
      </c>
      <c r="AH108" s="85">
        <v>351476.09227000002</v>
      </c>
      <c r="AI108" s="85">
        <v>415.2</v>
      </c>
      <c r="AJ108" s="85">
        <v>236.79310000000001</v>
      </c>
      <c r="AK108" s="85">
        <v>116.71000000000001</v>
      </c>
      <c r="AL108" s="85">
        <v>87471.410999999993</v>
      </c>
      <c r="AM108" s="85">
        <v>33212.463750000003</v>
      </c>
      <c r="AN108" s="85">
        <v>33461.447249999997</v>
      </c>
      <c r="AO108" s="85"/>
      <c r="AP108" s="85"/>
      <c r="AQ108" s="85"/>
      <c r="AR108" s="85"/>
      <c r="AS108" s="85"/>
      <c r="AT108" s="85"/>
    </row>
    <row r="109" spans="1:46" ht="12.75" customHeight="1" x14ac:dyDescent="0.15">
      <c r="A109" s="79"/>
      <c r="B109" s="79"/>
      <c r="C109" s="79" t="str">
        <f t="shared" si="0"/>
        <v>0350100000</v>
      </c>
      <c r="D109" s="79" t="s">
        <v>1027</v>
      </c>
      <c r="E109" s="84">
        <v>10586.4</v>
      </c>
      <c r="F109" s="85">
        <v>4614.7014900000004</v>
      </c>
      <c r="G109" s="85">
        <v>3669.1081199999999</v>
      </c>
      <c r="H109" s="85">
        <v>5431.9120000000003</v>
      </c>
      <c r="I109" s="85">
        <v>1906.2987900000001</v>
      </c>
      <c r="J109" s="85">
        <v>1789.4814100000001</v>
      </c>
      <c r="K109" s="85">
        <v>107.97800000000001</v>
      </c>
      <c r="L109" s="85">
        <v>40.901730000000001</v>
      </c>
      <c r="M109" s="85">
        <v>27.252000000000002</v>
      </c>
      <c r="N109" s="85">
        <v>0</v>
      </c>
      <c r="O109" s="85">
        <v>0</v>
      </c>
      <c r="P109" s="85">
        <v>0</v>
      </c>
      <c r="Q109" s="85">
        <v>3891.0660000000003</v>
      </c>
      <c r="R109" s="85">
        <v>1891.4532099999999</v>
      </c>
      <c r="S109" s="85">
        <v>1377.12231</v>
      </c>
      <c r="T109" s="85">
        <v>284.62200000000001</v>
      </c>
      <c r="U109" s="85">
        <v>68.081789999999998</v>
      </c>
      <c r="V109" s="85">
        <v>54.244229999999995</v>
      </c>
      <c r="W109" s="85">
        <v>1958.5</v>
      </c>
      <c r="X109" s="85">
        <v>1000.995</v>
      </c>
      <c r="Y109" s="85">
        <v>678.77846</v>
      </c>
      <c r="Z109" s="85">
        <v>238.91400000000002</v>
      </c>
      <c r="AA109" s="85">
        <v>52.530989999999996</v>
      </c>
      <c r="AB109" s="85">
        <v>154.62188</v>
      </c>
      <c r="AC109" s="85">
        <v>0</v>
      </c>
      <c r="AD109" s="85">
        <v>0</v>
      </c>
      <c r="AE109" s="85">
        <v>0</v>
      </c>
      <c r="AF109" s="85">
        <v>1409.03</v>
      </c>
      <c r="AG109" s="85">
        <v>769.84542999999996</v>
      </c>
      <c r="AH109" s="85">
        <v>489.47773999999998</v>
      </c>
      <c r="AI109" s="85">
        <v>0</v>
      </c>
      <c r="AJ109" s="85">
        <v>0</v>
      </c>
      <c r="AK109" s="85">
        <v>0</v>
      </c>
      <c r="AL109" s="85">
        <v>0.88600000000000001</v>
      </c>
      <c r="AM109" s="85">
        <v>0.5806</v>
      </c>
      <c r="AN109" s="85">
        <v>0.4264</v>
      </c>
      <c r="AO109" s="85"/>
      <c r="AP109" s="85"/>
      <c r="AQ109" s="85"/>
      <c r="AR109" s="85"/>
      <c r="AS109" s="85"/>
      <c r="AT109" s="85"/>
    </row>
    <row r="110" spans="1:46" ht="12.75" customHeight="1" x14ac:dyDescent="0.15">
      <c r="A110" s="79"/>
      <c r="B110" s="79"/>
      <c r="C110" s="79" t="str">
        <f t="shared" si="0"/>
        <v>0350200000</v>
      </c>
      <c r="D110" s="79" t="s">
        <v>1028</v>
      </c>
      <c r="E110" s="84">
        <v>28472.600000000002</v>
      </c>
      <c r="F110" s="85">
        <v>12351.92215</v>
      </c>
      <c r="G110" s="85">
        <v>9802.9606399999993</v>
      </c>
      <c r="H110" s="85">
        <v>16745</v>
      </c>
      <c r="I110" s="85">
        <v>6333.3427799999999</v>
      </c>
      <c r="J110" s="85">
        <v>5182.4304599999996</v>
      </c>
      <c r="K110" s="85">
        <v>930</v>
      </c>
      <c r="L110" s="85">
        <v>470.46409</v>
      </c>
      <c r="M110" s="85">
        <v>307.26958999999999</v>
      </c>
      <c r="N110" s="85">
        <v>130</v>
      </c>
      <c r="O110" s="85">
        <v>125.56915000000001</v>
      </c>
      <c r="P110" s="85">
        <v>33.37959</v>
      </c>
      <c r="Q110" s="85">
        <v>9725</v>
      </c>
      <c r="R110" s="85">
        <v>5014.1824800000004</v>
      </c>
      <c r="S110" s="85">
        <v>3797.9288799999999</v>
      </c>
      <c r="T110" s="85">
        <v>660</v>
      </c>
      <c r="U110" s="85">
        <v>245.76933</v>
      </c>
      <c r="V110" s="85">
        <v>207.24987999999999</v>
      </c>
      <c r="W110" s="85">
        <v>4939</v>
      </c>
      <c r="X110" s="85">
        <v>2585.5038500000001</v>
      </c>
      <c r="Y110" s="85">
        <v>2054.7906200000002</v>
      </c>
      <c r="Z110" s="85">
        <v>176</v>
      </c>
      <c r="AA110" s="85">
        <v>93.045789999999997</v>
      </c>
      <c r="AB110" s="85">
        <v>66.138289999999998</v>
      </c>
      <c r="AC110" s="85">
        <v>0</v>
      </c>
      <c r="AD110" s="85">
        <v>0</v>
      </c>
      <c r="AE110" s="85">
        <v>0</v>
      </c>
      <c r="AF110" s="85">
        <v>3950</v>
      </c>
      <c r="AG110" s="85">
        <v>2089.8635100000001</v>
      </c>
      <c r="AH110" s="85">
        <v>1469.75009</v>
      </c>
      <c r="AI110" s="85">
        <v>0</v>
      </c>
      <c r="AJ110" s="85">
        <v>0</v>
      </c>
      <c r="AK110" s="85">
        <v>0</v>
      </c>
      <c r="AL110" s="85">
        <v>370</v>
      </c>
      <c r="AM110" s="85">
        <v>323.16588000000002</v>
      </c>
      <c r="AN110" s="85">
        <v>98.833700000000007</v>
      </c>
      <c r="AO110" s="85"/>
      <c r="AP110" s="85"/>
      <c r="AQ110" s="85"/>
      <c r="AR110" s="85"/>
      <c r="AS110" s="85"/>
      <c r="AT110" s="85"/>
    </row>
    <row r="111" spans="1:46" ht="12.75" customHeight="1" x14ac:dyDescent="0.15">
      <c r="A111" s="79"/>
      <c r="B111" s="79"/>
      <c r="C111" s="79" t="str">
        <f t="shared" si="0"/>
        <v>0350300000</v>
      </c>
      <c r="D111" s="79" t="s">
        <v>1029</v>
      </c>
      <c r="E111" s="84">
        <v>32707.4</v>
      </c>
      <c r="F111" s="85">
        <v>11304.31864</v>
      </c>
      <c r="G111" s="85">
        <v>11893.89164</v>
      </c>
      <c r="H111" s="85">
        <v>19441.7</v>
      </c>
      <c r="I111" s="85">
        <v>5712.3598899999997</v>
      </c>
      <c r="J111" s="85">
        <v>7112.2280300000002</v>
      </c>
      <c r="K111" s="85">
        <v>804</v>
      </c>
      <c r="L111" s="85">
        <v>441.99212</v>
      </c>
      <c r="M111" s="85">
        <v>203.17452</v>
      </c>
      <c r="N111" s="85">
        <v>564</v>
      </c>
      <c r="O111" s="85">
        <v>316.53546999999998</v>
      </c>
      <c r="P111" s="85">
        <v>140.33527000000001</v>
      </c>
      <c r="Q111" s="85">
        <v>11770.7</v>
      </c>
      <c r="R111" s="85">
        <v>4841.10203</v>
      </c>
      <c r="S111" s="85">
        <v>4272.6261000000004</v>
      </c>
      <c r="T111" s="85">
        <v>2640</v>
      </c>
      <c r="U111" s="85">
        <v>239.39913000000001</v>
      </c>
      <c r="V111" s="85">
        <v>237.25867</v>
      </c>
      <c r="W111" s="85">
        <v>2870</v>
      </c>
      <c r="X111" s="85">
        <v>1571.75155</v>
      </c>
      <c r="Y111" s="85">
        <v>1552.4728700000001</v>
      </c>
      <c r="Z111" s="85">
        <v>640</v>
      </c>
      <c r="AA111" s="85">
        <v>423.82880999999998</v>
      </c>
      <c r="AB111" s="85">
        <v>256.26238000000001</v>
      </c>
      <c r="AC111" s="85">
        <v>0</v>
      </c>
      <c r="AD111" s="85">
        <v>12.5</v>
      </c>
      <c r="AE111" s="85">
        <v>12.5</v>
      </c>
      <c r="AF111" s="85">
        <v>5620.6</v>
      </c>
      <c r="AG111" s="85">
        <v>2593.6225399999998</v>
      </c>
      <c r="AH111" s="85">
        <v>2214.0421799999999</v>
      </c>
      <c r="AI111" s="85">
        <v>0</v>
      </c>
      <c r="AJ111" s="85">
        <v>0</v>
      </c>
      <c r="AK111" s="85">
        <v>0</v>
      </c>
      <c r="AL111" s="85">
        <v>315</v>
      </c>
      <c r="AM111" s="85">
        <v>196.58139</v>
      </c>
      <c r="AN111" s="85">
        <v>99.304270000000002</v>
      </c>
      <c r="AO111" s="85"/>
      <c r="AP111" s="85"/>
      <c r="AQ111" s="85"/>
      <c r="AR111" s="85"/>
      <c r="AS111" s="85"/>
      <c r="AT111" s="85"/>
    </row>
    <row r="112" spans="1:46" ht="12.75" customHeight="1" x14ac:dyDescent="0.15">
      <c r="A112" s="79"/>
      <c r="B112" s="79"/>
      <c r="C112" s="79" t="str">
        <f t="shared" si="0"/>
        <v>0350500000</v>
      </c>
      <c r="D112" s="79" t="s">
        <v>1030</v>
      </c>
      <c r="E112" s="84">
        <v>35367.661</v>
      </c>
      <c r="F112" s="85">
        <v>20521.102879999999</v>
      </c>
      <c r="G112" s="85">
        <v>14920.81645</v>
      </c>
      <c r="H112" s="85">
        <v>21535.242999999999</v>
      </c>
      <c r="I112" s="85">
        <v>13302.00606</v>
      </c>
      <c r="J112" s="85">
        <v>9570.8092899999992</v>
      </c>
      <c r="K112" s="85">
        <v>2193.9110000000001</v>
      </c>
      <c r="L112" s="85">
        <v>1490.2516599999999</v>
      </c>
      <c r="M112" s="85">
        <v>394.19412999999997</v>
      </c>
      <c r="N112" s="85">
        <v>1435</v>
      </c>
      <c r="O112" s="85">
        <v>1139.04773</v>
      </c>
      <c r="P112" s="85">
        <v>220.90172999999999</v>
      </c>
      <c r="Q112" s="85">
        <v>10145.607</v>
      </c>
      <c r="R112" s="85">
        <v>5143.8486499999999</v>
      </c>
      <c r="S112" s="85">
        <v>4118.1490400000002</v>
      </c>
      <c r="T112" s="85">
        <v>1923.575</v>
      </c>
      <c r="U112" s="85">
        <v>556.96857999999997</v>
      </c>
      <c r="V112" s="85">
        <v>501.62184000000002</v>
      </c>
      <c r="W112" s="85">
        <v>2932.7719999999999</v>
      </c>
      <c r="X112" s="85">
        <v>1563.7636500000001</v>
      </c>
      <c r="Y112" s="85">
        <v>1165.58269</v>
      </c>
      <c r="Z112" s="85">
        <v>1189.2</v>
      </c>
      <c r="AA112" s="85">
        <v>562.62648000000002</v>
      </c>
      <c r="AB112" s="85">
        <v>539.07683999999995</v>
      </c>
      <c r="AC112" s="85">
        <v>0</v>
      </c>
      <c r="AD112" s="85">
        <v>12.5</v>
      </c>
      <c r="AE112" s="85">
        <v>16.66667</v>
      </c>
      <c r="AF112" s="85">
        <v>4097.0600000000004</v>
      </c>
      <c r="AG112" s="85">
        <v>2445.1601900000001</v>
      </c>
      <c r="AH112" s="85">
        <v>1893.1785</v>
      </c>
      <c r="AI112" s="85">
        <v>0</v>
      </c>
      <c r="AJ112" s="85">
        <v>0</v>
      </c>
      <c r="AK112" s="85">
        <v>0</v>
      </c>
      <c r="AL112" s="85">
        <v>415</v>
      </c>
      <c r="AM112" s="85">
        <v>344.49139000000002</v>
      </c>
      <c r="AN112" s="85">
        <v>141.35097999999999</v>
      </c>
      <c r="AO112" s="85"/>
      <c r="AP112" s="85"/>
      <c r="AQ112" s="85"/>
      <c r="AR112" s="85"/>
      <c r="AS112" s="85"/>
      <c r="AT112" s="85"/>
    </row>
    <row r="113" spans="1:46" ht="12.75" customHeight="1" x14ac:dyDescent="0.15">
      <c r="A113" s="79"/>
      <c r="B113" s="79"/>
      <c r="C113" s="79" t="str">
        <f t="shared" si="0"/>
        <v>0350600000</v>
      </c>
      <c r="D113" s="79" t="s">
        <v>1031</v>
      </c>
      <c r="E113" s="84">
        <v>21026</v>
      </c>
      <c r="F113" s="85">
        <v>11930.1211</v>
      </c>
      <c r="G113" s="85">
        <v>7245.6949699999996</v>
      </c>
      <c r="H113" s="85">
        <v>14325.9</v>
      </c>
      <c r="I113" s="85">
        <v>8675.0821599999999</v>
      </c>
      <c r="J113" s="85">
        <v>4359.7191800000001</v>
      </c>
      <c r="K113" s="85">
        <v>500</v>
      </c>
      <c r="L113" s="85">
        <v>292.09102999999999</v>
      </c>
      <c r="M113" s="85">
        <v>225.97456</v>
      </c>
      <c r="N113" s="85">
        <v>0</v>
      </c>
      <c r="O113" s="85">
        <v>77.188929999999999</v>
      </c>
      <c r="P113" s="85">
        <v>106.21917000000001</v>
      </c>
      <c r="Q113" s="85">
        <v>6110</v>
      </c>
      <c r="R113" s="85">
        <v>2902.6461300000001</v>
      </c>
      <c r="S113" s="85">
        <v>2627.5444499999999</v>
      </c>
      <c r="T113" s="85">
        <v>650</v>
      </c>
      <c r="U113" s="85">
        <v>387.46508</v>
      </c>
      <c r="V113" s="85">
        <v>327.36170000000004</v>
      </c>
      <c r="W113" s="85">
        <v>1200</v>
      </c>
      <c r="X113" s="85">
        <v>576.15246999999999</v>
      </c>
      <c r="Y113" s="85">
        <v>594.99198000000001</v>
      </c>
      <c r="Z113" s="85">
        <v>330</v>
      </c>
      <c r="AA113" s="85">
        <v>236.72501</v>
      </c>
      <c r="AB113" s="85">
        <v>111.22288</v>
      </c>
      <c r="AC113" s="85">
        <v>0</v>
      </c>
      <c r="AD113" s="85">
        <v>6.25</v>
      </c>
      <c r="AE113" s="85">
        <v>6.25</v>
      </c>
      <c r="AF113" s="85">
        <v>3930</v>
      </c>
      <c r="AG113" s="85">
        <v>1696.05357</v>
      </c>
      <c r="AH113" s="85">
        <v>1587.7178899999999</v>
      </c>
      <c r="AI113" s="85">
        <v>0</v>
      </c>
      <c r="AJ113" s="85">
        <v>0</v>
      </c>
      <c r="AK113" s="85">
        <v>0</v>
      </c>
      <c r="AL113" s="85">
        <v>0.5</v>
      </c>
      <c r="AM113" s="85">
        <v>2.6755</v>
      </c>
      <c r="AN113" s="85">
        <v>1.4277299999999999</v>
      </c>
      <c r="AO113" s="85"/>
      <c r="AP113" s="85"/>
      <c r="AQ113" s="85"/>
      <c r="AR113" s="85"/>
      <c r="AS113" s="85"/>
      <c r="AT113" s="85"/>
    </row>
    <row r="114" spans="1:46" ht="12.75" customHeight="1" x14ac:dyDescent="0.15">
      <c r="A114" s="79"/>
      <c r="B114" s="79"/>
      <c r="C114" s="79" t="str">
        <f t="shared" si="0"/>
        <v>0350700000</v>
      </c>
      <c r="D114" s="79" t="s">
        <v>1032</v>
      </c>
      <c r="E114" s="84">
        <v>77732.258000000002</v>
      </c>
      <c r="F114" s="85">
        <v>36510.239909999997</v>
      </c>
      <c r="G114" s="85">
        <v>34651.535669999997</v>
      </c>
      <c r="H114" s="85">
        <v>56113.258000000002</v>
      </c>
      <c r="I114" s="85">
        <v>25322.652859999998</v>
      </c>
      <c r="J114" s="85">
        <v>26640.53774</v>
      </c>
      <c r="K114" s="85">
        <v>2270</v>
      </c>
      <c r="L114" s="85">
        <v>1349.9202700000001</v>
      </c>
      <c r="M114" s="85">
        <v>759.84977000000003</v>
      </c>
      <c r="N114" s="85">
        <v>470</v>
      </c>
      <c r="O114" s="85">
        <v>541.45096000000001</v>
      </c>
      <c r="P114" s="85">
        <v>324.27417000000003</v>
      </c>
      <c r="Q114" s="85">
        <v>17080</v>
      </c>
      <c r="R114" s="85">
        <v>8699.6791799999992</v>
      </c>
      <c r="S114" s="85">
        <v>6485.7717499999999</v>
      </c>
      <c r="T114" s="85">
        <v>2300</v>
      </c>
      <c r="U114" s="85">
        <v>1364.2172</v>
      </c>
      <c r="V114" s="85">
        <v>644.74477999999999</v>
      </c>
      <c r="W114" s="85">
        <v>4100</v>
      </c>
      <c r="X114" s="85">
        <v>2223.9134600000002</v>
      </c>
      <c r="Y114" s="85">
        <v>1376.0901200000001</v>
      </c>
      <c r="Z114" s="85">
        <v>2990</v>
      </c>
      <c r="AA114" s="85">
        <v>1219.7317</v>
      </c>
      <c r="AB114" s="85">
        <v>942.21273999999994</v>
      </c>
      <c r="AC114" s="85">
        <v>0</v>
      </c>
      <c r="AD114" s="85">
        <v>0</v>
      </c>
      <c r="AE114" s="85">
        <v>25</v>
      </c>
      <c r="AF114" s="85">
        <v>7550</v>
      </c>
      <c r="AG114" s="85">
        <v>3885.5790200000001</v>
      </c>
      <c r="AH114" s="85">
        <v>3472.1461100000001</v>
      </c>
      <c r="AI114" s="85">
        <v>0</v>
      </c>
      <c r="AJ114" s="85">
        <v>0</v>
      </c>
      <c r="AK114" s="85">
        <v>0</v>
      </c>
      <c r="AL114" s="85">
        <v>631</v>
      </c>
      <c r="AM114" s="85">
        <v>315.28025000000002</v>
      </c>
      <c r="AN114" s="85">
        <v>447.56303000000003</v>
      </c>
      <c r="AO114" s="85"/>
      <c r="AP114" s="85"/>
      <c r="AQ114" s="85"/>
      <c r="AR114" s="85"/>
      <c r="AS114" s="85"/>
      <c r="AT114" s="85"/>
    </row>
    <row r="115" spans="1:46" ht="12.75" customHeight="1" x14ac:dyDescent="0.15">
      <c r="A115" s="79"/>
      <c r="B115" s="79"/>
      <c r="C115" s="79" t="str">
        <f t="shared" si="0"/>
        <v>0350800000</v>
      </c>
      <c r="D115" s="79" t="s">
        <v>1033</v>
      </c>
      <c r="E115" s="84">
        <v>24517.200000000001</v>
      </c>
      <c r="F115" s="85">
        <v>17320.601289999999</v>
      </c>
      <c r="G115" s="85">
        <v>7675.7846</v>
      </c>
      <c r="H115" s="85">
        <v>19288</v>
      </c>
      <c r="I115" s="85">
        <v>14323.28594</v>
      </c>
      <c r="J115" s="85">
        <v>5449.1788200000001</v>
      </c>
      <c r="K115" s="85">
        <v>305</v>
      </c>
      <c r="L115" s="85">
        <v>127.40765</v>
      </c>
      <c r="M115" s="85">
        <v>91.98711999999999</v>
      </c>
      <c r="N115" s="85">
        <v>0</v>
      </c>
      <c r="O115" s="85">
        <v>0</v>
      </c>
      <c r="P115" s="85">
        <v>0</v>
      </c>
      <c r="Q115" s="85">
        <v>3872.3</v>
      </c>
      <c r="R115" s="85">
        <v>1948.95165</v>
      </c>
      <c r="S115" s="85">
        <v>1787.9545900000001</v>
      </c>
      <c r="T115" s="85">
        <v>1147</v>
      </c>
      <c r="U115" s="85">
        <v>340.48811000000001</v>
      </c>
      <c r="V115" s="85">
        <v>316.19367</v>
      </c>
      <c r="W115" s="85">
        <v>477.5</v>
      </c>
      <c r="X115" s="85">
        <v>240.55600000000001</v>
      </c>
      <c r="Y115" s="85">
        <v>274.27051999999998</v>
      </c>
      <c r="Z115" s="85">
        <v>337.8</v>
      </c>
      <c r="AA115" s="85">
        <v>165.25664</v>
      </c>
      <c r="AB115" s="85">
        <v>124.78607</v>
      </c>
      <c r="AC115" s="85">
        <v>0</v>
      </c>
      <c r="AD115" s="85">
        <v>0</v>
      </c>
      <c r="AE115" s="85">
        <v>0</v>
      </c>
      <c r="AF115" s="85">
        <v>1910</v>
      </c>
      <c r="AG115" s="85">
        <v>1202.6509000000001</v>
      </c>
      <c r="AH115" s="85">
        <v>1072.70433</v>
      </c>
      <c r="AI115" s="85">
        <v>0</v>
      </c>
      <c r="AJ115" s="85">
        <v>0</v>
      </c>
      <c r="AK115" s="85">
        <v>0</v>
      </c>
      <c r="AL115" s="85">
        <v>9</v>
      </c>
      <c r="AM115" s="85">
        <v>6.0399000000000003</v>
      </c>
      <c r="AN115" s="85">
        <v>2.89459</v>
      </c>
      <c r="AO115" s="85"/>
      <c r="AP115" s="85"/>
      <c r="AQ115" s="85"/>
      <c r="AR115" s="85"/>
      <c r="AS115" s="85"/>
      <c r="AT115" s="85"/>
    </row>
    <row r="116" spans="1:46" ht="12.75" customHeight="1" x14ac:dyDescent="0.15">
      <c r="A116" s="79"/>
      <c r="B116" s="79"/>
      <c r="C116" s="79" t="str">
        <f t="shared" si="0"/>
        <v>0350900000</v>
      </c>
      <c r="D116" s="79" t="s">
        <v>1034</v>
      </c>
      <c r="E116" s="84">
        <v>29218.5</v>
      </c>
      <c r="F116" s="85">
        <v>17468.900979999999</v>
      </c>
      <c r="G116" s="85">
        <v>9291.5107399999997</v>
      </c>
      <c r="H116" s="85">
        <v>19006.100000000002</v>
      </c>
      <c r="I116" s="85">
        <v>12362.151819999999</v>
      </c>
      <c r="J116" s="85">
        <v>5256.7058900000002</v>
      </c>
      <c r="K116" s="85">
        <v>325</v>
      </c>
      <c r="L116" s="85">
        <v>151.72056000000001</v>
      </c>
      <c r="M116" s="85">
        <v>88.575689999999994</v>
      </c>
      <c r="N116" s="85">
        <v>0</v>
      </c>
      <c r="O116" s="85">
        <v>0</v>
      </c>
      <c r="P116" s="85">
        <v>0</v>
      </c>
      <c r="Q116" s="85">
        <v>9154</v>
      </c>
      <c r="R116" s="85">
        <v>4781.3904700000003</v>
      </c>
      <c r="S116" s="85">
        <v>3588.9024199999999</v>
      </c>
      <c r="T116" s="85">
        <v>1050</v>
      </c>
      <c r="U116" s="85">
        <v>384.33721000000003</v>
      </c>
      <c r="V116" s="85">
        <v>328.39010999999999</v>
      </c>
      <c r="W116" s="85">
        <v>1940</v>
      </c>
      <c r="X116" s="85">
        <v>1039.5525</v>
      </c>
      <c r="Y116" s="85">
        <v>577.18791999999996</v>
      </c>
      <c r="Z116" s="85">
        <v>1310</v>
      </c>
      <c r="AA116" s="85">
        <v>578.67044999999996</v>
      </c>
      <c r="AB116" s="85">
        <v>452.87135999999998</v>
      </c>
      <c r="AC116" s="85">
        <v>0</v>
      </c>
      <c r="AD116" s="85">
        <v>0</v>
      </c>
      <c r="AE116" s="85">
        <v>0</v>
      </c>
      <c r="AF116" s="85">
        <v>4850</v>
      </c>
      <c r="AG116" s="85">
        <v>2776.6760100000001</v>
      </c>
      <c r="AH116" s="85">
        <v>2229.6580300000001</v>
      </c>
      <c r="AI116" s="85">
        <v>0</v>
      </c>
      <c r="AJ116" s="85">
        <v>0</v>
      </c>
      <c r="AK116" s="85">
        <v>0</v>
      </c>
      <c r="AL116" s="85">
        <v>232</v>
      </c>
      <c r="AM116" s="85">
        <v>81.650959999999998</v>
      </c>
      <c r="AN116" s="85">
        <v>63.119459999999997</v>
      </c>
      <c r="AO116" s="85"/>
      <c r="AP116" s="85"/>
      <c r="AQ116" s="85"/>
      <c r="AR116" s="85"/>
      <c r="AS116" s="85"/>
      <c r="AT116" s="85"/>
    </row>
    <row r="117" spans="1:46" ht="12.75" customHeight="1" x14ac:dyDescent="0.15">
      <c r="A117" s="79"/>
      <c r="B117" s="79"/>
      <c r="C117" s="79" t="str">
        <f t="shared" si="0"/>
        <v>0351100000</v>
      </c>
      <c r="D117" s="79" t="s">
        <v>1035</v>
      </c>
      <c r="E117" s="84">
        <v>16811.366999999998</v>
      </c>
      <c r="F117" s="85">
        <v>12047.64327</v>
      </c>
      <c r="G117" s="85">
        <v>6557.0273900000002</v>
      </c>
      <c r="H117" s="85">
        <v>11263.217000000001</v>
      </c>
      <c r="I117" s="85">
        <v>8601.6842099999994</v>
      </c>
      <c r="J117" s="85">
        <v>4577.2816400000002</v>
      </c>
      <c r="K117" s="85">
        <v>119</v>
      </c>
      <c r="L117" s="85">
        <v>50.903579999999998</v>
      </c>
      <c r="M117" s="85">
        <v>37.243179999999995</v>
      </c>
      <c r="N117" s="85">
        <v>0</v>
      </c>
      <c r="O117" s="85">
        <v>0</v>
      </c>
      <c r="P117" s="85">
        <v>0</v>
      </c>
      <c r="Q117" s="85">
        <v>4924.6000000000004</v>
      </c>
      <c r="R117" s="85">
        <v>3131.38078</v>
      </c>
      <c r="S117" s="85">
        <v>1779.80089</v>
      </c>
      <c r="T117" s="85">
        <v>666.4</v>
      </c>
      <c r="U117" s="85">
        <v>142.24382</v>
      </c>
      <c r="V117" s="85">
        <v>67.532150000000001</v>
      </c>
      <c r="W117" s="85">
        <v>1416.5</v>
      </c>
      <c r="X117" s="85">
        <v>626.48568</v>
      </c>
      <c r="Y117" s="85">
        <v>834.56131000000005</v>
      </c>
      <c r="Z117" s="85">
        <v>733.5</v>
      </c>
      <c r="AA117" s="85">
        <v>398.47406999999998</v>
      </c>
      <c r="AB117" s="85">
        <v>121.97726</v>
      </c>
      <c r="AC117" s="85">
        <v>0</v>
      </c>
      <c r="AD117" s="85">
        <v>0</v>
      </c>
      <c r="AE117" s="85">
        <v>0</v>
      </c>
      <c r="AF117" s="85">
        <v>2100</v>
      </c>
      <c r="AG117" s="85">
        <v>1951.7677100000001</v>
      </c>
      <c r="AH117" s="85">
        <v>754.19217000000003</v>
      </c>
      <c r="AI117" s="85">
        <v>0</v>
      </c>
      <c r="AJ117" s="85">
        <v>0</v>
      </c>
      <c r="AK117" s="85">
        <v>0</v>
      </c>
      <c r="AL117" s="85">
        <v>418.8</v>
      </c>
      <c r="AM117" s="85">
        <v>173.25205</v>
      </c>
      <c r="AN117" s="85">
        <v>119.93900000000001</v>
      </c>
      <c r="AO117" s="85"/>
      <c r="AP117" s="85"/>
      <c r="AQ117" s="85"/>
      <c r="AR117" s="85"/>
      <c r="AS117" s="85"/>
      <c r="AT117" s="85"/>
    </row>
    <row r="118" spans="1:46" ht="12.75" customHeight="1" x14ac:dyDescent="0.15">
      <c r="A118" s="79"/>
      <c r="B118" s="79"/>
      <c r="C118" s="79" t="str">
        <f t="shared" si="0"/>
        <v>0351200000</v>
      </c>
      <c r="D118" s="79" t="s">
        <v>1036</v>
      </c>
      <c r="E118" s="84">
        <v>27800</v>
      </c>
      <c r="F118" s="85">
        <v>11666.212079999999</v>
      </c>
      <c r="G118" s="85">
        <v>8412.92598</v>
      </c>
      <c r="H118" s="85">
        <v>15194.1</v>
      </c>
      <c r="I118" s="85">
        <v>5635.8100699999995</v>
      </c>
      <c r="J118" s="85">
        <v>5340.4044700000004</v>
      </c>
      <c r="K118" s="85">
        <v>280.40000000000003</v>
      </c>
      <c r="L118" s="85">
        <v>123.33642</v>
      </c>
      <c r="M118" s="85">
        <v>94.216999999999999</v>
      </c>
      <c r="N118" s="85">
        <v>0.4</v>
      </c>
      <c r="O118" s="85">
        <v>0</v>
      </c>
      <c r="P118" s="85">
        <v>0</v>
      </c>
      <c r="Q118" s="85">
        <v>11369</v>
      </c>
      <c r="R118" s="85">
        <v>5692.8711599999997</v>
      </c>
      <c r="S118" s="85">
        <v>2674.1181299999998</v>
      </c>
      <c r="T118" s="85">
        <v>1800</v>
      </c>
      <c r="U118" s="85">
        <v>179.30395999999999</v>
      </c>
      <c r="V118" s="85">
        <v>99.044809999999998</v>
      </c>
      <c r="W118" s="85">
        <v>4000</v>
      </c>
      <c r="X118" s="85">
        <v>1501.97453</v>
      </c>
      <c r="Y118" s="85">
        <v>900.20951000000002</v>
      </c>
      <c r="Z118" s="85">
        <v>237</v>
      </c>
      <c r="AA118" s="85">
        <v>82.095969999999994</v>
      </c>
      <c r="AB118" s="85">
        <v>51.869700000000002</v>
      </c>
      <c r="AC118" s="85">
        <v>32</v>
      </c>
      <c r="AD118" s="85">
        <v>18.75</v>
      </c>
      <c r="AE118" s="85">
        <v>12.5</v>
      </c>
      <c r="AF118" s="85">
        <v>5300</v>
      </c>
      <c r="AG118" s="85">
        <v>3910.7467000000001</v>
      </c>
      <c r="AH118" s="85">
        <v>1610.4941100000001</v>
      </c>
      <c r="AI118" s="85">
        <v>0</v>
      </c>
      <c r="AJ118" s="85">
        <v>0</v>
      </c>
      <c r="AK118" s="85">
        <v>0</v>
      </c>
      <c r="AL118" s="85">
        <v>70</v>
      </c>
      <c r="AM118" s="85">
        <v>14.132359999999998</v>
      </c>
      <c r="AN118" s="85">
        <v>3.8382399999999999</v>
      </c>
      <c r="AO118" s="85"/>
      <c r="AP118" s="85"/>
      <c r="AQ118" s="85"/>
      <c r="AR118" s="85"/>
      <c r="AS118" s="85"/>
      <c r="AT118" s="85"/>
    </row>
    <row r="119" spans="1:46" ht="12.75" customHeight="1" x14ac:dyDescent="0.15">
      <c r="A119" s="79"/>
      <c r="B119" s="79"/>
      <c r="C119" s="79" t="str">
        <f t="shared" si="0"/>
        <v>0351300000</v>
      </c>
      <c r="D119" s="79" t="s">
        <v>1037</v>
      </c>
      <c r="E119" s="84">
        <v>15698.5</v>
      </c>
      <c r="F119" s="85">
        <v>8052.1493200000004</v>
      </c>
      <c r="G119" s="85">
        <v>4969.7213400000001</v>
      </c>
      <c r="H119" s="85">
        <v>11598</v>
      </c>
      <c r="I119" s="85">
        <v>5914.8579900000004</v>
      </c>
      <c r="J119" s="85">
        <v>3262.7968500000002</v>
      </c>
      <c r="K119" s="85">
        <v>180</v>
      </c>
      <c r="L119" s="85">
        <v>92.585489999999993</v>
      </c>
      <c r="M119" s="85">
        <v>42.576000000000001</v>
      </c>
      <c r="N119" s="85">
        <v>0</v>
      </c>
      <c r="O119" s="85">
        <v>0</v>
      </c>
      <c r="P119" s="85">
        <v>0</v>
      </c>
      <c r="Q119" s="85">
        <v>3213.59</v>
      </c>
      <c r="R119" s="85">
        <v>1530.7096899999999</v>
      </c>
      <c r="S119" s="85">
        <v>1296.5367100000001</v>
      </c>
      <c r="T119" s="85">
        <v>270.20999999999998</v>
      </c>
      <c r="U119" s="85">
        <v>107.07807</v>
      </c>
      <c r="V119" s="85">
        <v>100.73838000000001</v>
      </c>
      <c r="W119" s="85">
        <v>1303</v>
      </c>
      <c r="X119" s="85">
        <v>501.49210000000005</v>
      </c>
      <c r="Y119" s="85">
        <v>488.85430000000002</v>
      </c>
      <c r="Z119" s="85">
        <v>223.38</v>
      </c>
      <c r="AA119" s="85">
        <v>77.879819999999995</v>
      </c>
      <c r="AB119" s="85">
        <v>59.430839999999996</v>
      </c>
      <c r="AC119" s="85">
        <v>0</v>
      </c>
      <c r="AD119" s="85">
        <v>0</v>
      </c>
      <c r="AE119" s="85">
        <v>0</v>
      </c>
      <c r="AF119" s="85">
        <v>1417</v>
      </c>
      <c r="AG119" s="85">
        <v>844.25970000000007</v>
      </c>
      <c r="AH119" s="85">
        <v>647.51319000000001</v>
      </c>
      <c r="AI119" s="85">
        <v>0</v>
      </c>
      <c r="AJ119" s="85">
        <v>0</v>
      </c>
      <c r="AK119" s="85">
        <v>0</v>
      </c>
      <c r="AL119" s="85">
        <v>0</v>
      </c>
      <c r="AM119" s="85">
        <v>4.0799199999999995</v>
      </c>
      <c r="AN119" s="85">
        <v>0.77843999999999991</v>
      </c>
      <c r="AO119" s="85"/>
      <c r="AP119" s="85"/>
      <c r="AQ119" s="85"/>
      <c r="AR119" s="85"/>
      <c r="AS119" s="85"/>
      <c r="AT119" s="85"/>
    </row>
    <row r="120" spans="1:46" ht="12.75" customHeight="1" x14ac:dyDescent="0.15">
      <c r="A120" s="79"/>
      <c r="B120" s="79"/>
      <c r="C120" s="79" t="str">
        <f t="shared" si="0"/>
        <v>0351400000</v>
      </c>
      <c r="D120" s="79" t="s">
        <v>1038</v>
      </c>
      <c r="E120" s="84">
        <v>25433.190000000002</v>
      </c>
      <c r="F120" s="85">
        <v>12956.465029999999</v>
      </c>
      <c r="G120" s="85">
        <v>9830.3758400000006</v>
      </c>
      <c r="H120" s="85">
        <v>19507</v>
      </c>
      <c r="I120" s="85">
        <v>9670.4890899999991</v>
      </c>
      <c r="J120" s="85">
        <v>7843.9950099999996</v>
      </c>
      <c r="K120" s="85">
        <v>177.58</v>
      </c>
      <c r="L120" s="85">
        <v>84.124009999999998</v>
      </c>
      <c r="M120" s="85">
        <v>57.566839999999999</v>
      </c>
      <c r="N120" s="85">
        <v>10.08</v>
      </c>
      <c r="O120" s="85">
        <v>0</v>
      </c>
      <c r="P120" s="85">
        <v>10.04914</v>
      </c>
      <c r="Q120" s="85">
        <v>5463.6</v>
      </c>
      <c r="R120" s="85">
        <v>2897.0101800000002</v>
      </c>
      <c r="S120" s="85">
        <v>1727.3040599999999</v>
      </c>
      <c r="T120" s="85">
        <v>904.7</v>
      </c>
      <c r="U120" s="85">
        <v>177.0419</v>
      </c>
      <c r="V120" s="85">
        <v>104.13633</v>
      </c>
      <c r="W120" s="85">
        <v>688.7</v>
      </c>
      <c r="X120" s="85">
        <v>228.53101000000001</v>
      </c>
      <c r="Y120" s="85">
        <v>309.05417999999997</v>
      </c>
      <c r="Z120" s="85">
        <v>449.3</v>
      </c>
      <c r="AA120" s="85">
        <v>160.09602000000001</v>
      </c>
      <c r="AB120" s="85">
        <v>89.623620000000003</v>
      </c>
      <c r="AC120" s="85">
        <v>0</v>
      </c>
      <c r="AD120" s="85">
        <v>0</v>
      </c>
      <c r="AE120" s="85">
        <v>0</v>
      </c>
      <c r="AF120" s="85">
        <v>3420.9</v>
      </c>
      <c r="AG120" s="85">
        <v>2331.3412499999999</v>
      </c>
      <c r="AH120" s="85">
        <v>1224.48993</v>
      </c>
      <c r="AI120" s="85">
        <v>0</v>
      </c>
      <c r="AJ120" s="85">
        <v>0</v>
      </c>
      <c r="AK120" s="85">
        <v>0</v>
      </c>
      <c r="AL120" s="85">
        <v>6</v>
      </c>
      <c r="AM120" s="85">
        <v>4.1001300000000001</v>
      </c>
      <c r="AN120" s="85">
        <v>3.7791799999999998</v>
      </c>
      <c r="AO120" s="85"/>
      <c r="AP120" s="85"/>
      <c r="AQ120" s="85"/>
      <c r="AR120" s="85"/>
      <c r="AS120" s="85"/>
      <c r="AT120" s="85"/>
    </row>
    <row r="121" spans="1:46" ht="12.75" customHeight="1" x14ac:dyDescent="0.15">
      <c r="A121" s="79"/>
      <c r="B121" s="79"/>
      <c r="C121" s="79" t="str">
        <f t="shared" si="0"/>
        <v>0351500000</v>
      </c>
      <c r="D121" s="79" t="s">
        <v>1039</v>
      </c>
      <c r="E121" s="84">
        <v>33583.1</v>
      </c>
      <c r="F121" s="85">
        <v>30400.572400000001</v>
      </c>
      <c r="G121" s="85">
        <v>12101.27067</v>
      </c>
      <c r="H121" s="85">
        <v>19885.7</v>
      </c>
      <c r="I121" s="85">
        <v>23839.458149999999</v>
      </c>
      <c r="J121" s="85">
        <v>7547.9332599999998</v>
      </c>
      <c r="K121" s="85">
        <v>320</v>
      </c>
      <c r="L121" s="85">
        <v>173.73219</v>
      </c>
      <c r="M121" s="85">
        <v>109.4765</v>
      </c>
      <c r="N121" s="85">
        <v>0</v>
      </c>
      <c r="O121" s="85">
        <v>0</v>
      </c>
      <c r="P121" s="85">
        <v>0</v>
      </c>
      <c r="Q121" s="85">
        <v>9903.3000000000011</v>
      </c>
      <c r="R121" s="85">
        <v>4399.1204399999997</v>
      </c>
      <c r="S121" s="85">
        <v>3402.3945199999998</v>
      </c>
      <c r="T121" s="85">
        <v>4850</v>
      </c>
      <c r="U121" s="85">
        <v>1143.2692400000001</v>
      </c>
      <c r="V121" s="85">
        <v>864.54749000000004</v>
      </c>
      <c r="W121" s="85">
        <v>1280</v>
      </c>
      <c r="X121" s="85">
        <v>1014.85537</v>
      </c>
      <c r="Y121" s="85">
        <v>620.69003999999995</v>
      </c>
      <c r="Z121" s="85">
        <v>269.5</v>
      </c>
      <c r="AA121" s="85">
        <v>162.99303</v>
      </c>
      <c r="AB121" s="85">
        <v>138.81871000000001</v>
      </c>
      <c r="AC121" s="85">
        <v>0</v>
      </c>
      <c r="AD121" s="85">
        <v>0</v>
      </c>
      <c r="AE121" s="85">
        <v>0</v>
      </c>
      <c r="AF121" s="85">
        <v>3503.8</v>
      </c>
      <c r="AG121" s="85">
        <v>2078.0028000000002</v>
      </c>
      <c r="AH121" s="85">
        <v>1778.3382799999999</v>
      </c>
      <c r="AI121" s="85">
        <v>0</v>
      </c>
      <c r="AJ121" s="85">
        <v>0</v>
      </c>
      <c r="AK121" s="85">
        <v>0</v>
      </c>
      <c r="AL121" s="85">
        <v>205.5</v>
      </c>
      <c r="AM121" s="85">
        <v>29.38946</v>
      </c>
      <c r="AN121" s="85">
        <v>178.61389</v>
      </c>
      <c r="AO121" s="85"/>
      <c r="AP121" s="85"/>
      <c r="AQ121" s="85"/>
      <c r="AR121" s="85"/>
      <c r="AS121" s="85"/>
      <c r="AT121" s="85"/>
    </row>
    <row r="122" spans="1:46" ht="12.75" customHeight="1" x14ac:dyDescent="0.15">
      <c r="A122" s="79"/>
      <c r="B122" s="79"/>
      <c r="C122" s="79" t="str">
        <f t="shared" si="0"/>
        <v>0351600000</v>
      </c>
      <c r="D122" s="79" t="s">
        <v>1040</v>
      </c>
      <c r="E122" s="84">
        <v>35319.159</v>
      </c>
      <c r="F122" s="85">
        <v>19664.41576</v>
      </c>
      <c r="G122" s="85">
        <v>10535.027249999999</v>
      </c>
      <c r="H122" s="85">
        <v>17104.148000000001</v>
      </c>
      <c r="I122" s="85">
        <v>11741.846219999999</v>
      </c>
      <c r="J122" s="85">
        <v>5403.5861000000004</v>
      </c>
      <c r="K122" s="85">
        <v>5616.2120000000004</v>
      </c>
      <c r="L122" s="85">
        <v>2615.8914100000002</v>
      </c>
      <c r="M122" s="85">
        <v>1116.78415</v>
      </c>
      <c r="N122" s="85">
        <v>4399.0470000000005</v>
      </c>
      <c r="O122" s="85">
        <v>2134.0208600000001</v>
      </c>
      <c r="P122" s="85">
        <v>830.94255999999996</v>
      </c>
      <c r="Q122" s="85">
        <v>11419.866</v>
      </c>
      <c r="R122" s="85">
        <v>4654.4269199999999</v>
      </c>
      <c r="S122" s="85">
        <v>3386.2199599999999</v>
      </c>
      <c r="T122" s="85">
        <v>1070.991</v>
      </c>
      <c r="U122" s="85">
        <v>374.26833999999997</v>
      </c>
      <c r="V122" s="85">
        <v>323.53224</v>
      </c>
      <c r="W122" s="85">
        <v>2771.4950000000003</v>
      </c>
      <c r="X122" s="85">
        <v>1133.2215799999999</v>
      </c>
      <c r="Y122" s="85">
        <v>966.05091000000004</v>
      </c>
      <c r="Z122" s="85">
        <v>185.15</v>
      </c>
      <c r="AA122" s="85">
        <v>385.56777</v>
      </c>
      <c r="AB122" s="85">
        <v>51.92998</v>
      </c>
      <c r="AC122" s="85">
        <v>0</v>
      </c>
      <c r="AD122" s="85">
        <v>0</v>
      </c>
      <c r="AE122" s="85">
        <v>0</v>
      </c>
      <c r="AF122" s="85">
        <v>7383.2980000000007</v>
      </c>
      <c r="AG122" s="85">
        <v>2759.5779299999999</v>
      </c>
      <c r="AH122" s="85">
        <v>2042.7268300000001</v>
      </c>
      <c r="AI122" s="85">
        <v>0</v>
      </c>
      <c r="AJ122" s="85">
        <v>0</v>
      </c>
      <c r="AK122" s="85">
        <v>0</v>
      </c>
      <c r="AL122" s="85">
        <v>32.298999999999999</v>
      </c>
      <c r="AM122" s="85">
        <v>230.03948</v>
      </c>
      <c r="AN122" s="85">
        <v>2.1257999999999999</v>
      </c>
      <c r="AO122" s="85"/>
      <c r="AP122" s="85"/>
      <c r="AQ122" s="85"/>
      <c r="AR122" s="85"/>
      <c r="AS122" s="85"/>
      <c r="AT122" s="85"/>
    </row>
    <row r="123" spans="1:46" ht="12.75" customHeight="1" x14ac:dyDescent="0.15">
      <c r="A123" s="79"/>
      <c r="B123" s="79"/>
      <c r="C123" s="79" t="str">
        <f t="shared" si="0"/>
        <v>0351800000</v>
      </c>
      <c r="D123" s="79" t="s">
        <v>1041</v>
      </c>
      <c r="E123" s="84">
        <v>55836.800000000003</v>
      </c>
      <c r="F123" s="85">
        <v>34332.09319</v>
      </c>
      <c r="G123" s="85">
        <v>21642.992450000002</v>
      </c>
      <c r="H123" s="85">
        <v>31605</v>
      </c>
      <c r="I123" s="85">
        <v>14977.67261</v>
      </c>
      <c r="J123" s="85">
        <v>13149.239600000001</v>
      </c>
      <c r="K123" s="85">
        <v>8650</v>
      </c>
      <c r="L123" s="85">
        <v>7995.4041299999999</v>
      </c>
      <c r="M123" s="85">
        <v>2137.0939899999998</v>
      </c>
      <c r="N123" s="85">
        <v>7000</v>
      </c>
      <c r="O123" s="85">
        <v>7367.5913499999997</v>
      </c>
      <c r="P123" s="85">
        <v>1727.3699899999999</v>
      </c>
      <c r="Q123" s="85">
        <v>11642</v>
      </c>
      <c r="R123" s="85">
        <v>5751.2197500000002</v>
      </c>
      <c r="S123" s="85">
        <v>5313.28557</v>
      </c>
      <c r="T123" s="85">
        <v>1310</v>
      </c>
      <c r="U123" s="85">
        <v>540.36013000000003</v>
      </c>
      <c r="V123" s="85">
        <v>434.73797999999999</v>
      </c>
      <c r="W123" s="85">
        <v>4800</v>
      </c>
      <c r="X123" s="85">
        <v>2786.83032</v>
      </c>
      <c r="Y123" s="85">
        <v>2437.7655300000001</v>
      </c>
      <c r="Z123" s="85">
        <v>1122</v>
      </c>
      <c r="AA123" s="85">
        <v>430.37243999999998</v>
      </c>
      <c r="AB123" s="85">
        <v>395.89576</v>
      </c>
      <c r="AC123" s="85">
        <v>0</v>
      </c>
      <c r="AD123" s="85">
        <v>0</v>
      </c>
      <c r="AE123" s="85">
        <v>0</v>
      </c>
      <c r="AF123" s="85">
        <v>4360</v>
      </c>
      <c r="AG123" s="85">
        <v>1985.3343600000001</v>
      </c>
      <c r="AH123" s="85">
        <v>2028.4688000000001</v>
      </c>
      <c r="AI123" s="85">
        <v>0</v>
      </c>
      <c r="AJ123" s="85">
        <v>0</v>
      </c>
      <c r="AK123" s="85">
        <v>0</v>
      </c>
      <c r="AL123" s="85">
        <v>500</v>
      </c>
      <c r="AM123" s="85">
        <v>178.62062</v>
      </c>
      <c r="AN123" s="85">
        <v>89.987529999999992</v>
      </c>
      <c r="AO123" s="85"/>
      <c r="AP123" s="85"/>
      <c r="AQ123" s="85"/>
      <c r="AR123" s="85"/>
      <c r="AS123" s="85"/>
      <c r="AT123" s="85"/>
    </row>
    <row r="124" spans="1:46" ht="12.75" customHeight="1" x14ac:dyDescent="0.15">
      <c r="A124" s="79"/>
      <c r="B124" s="79"/>
      <c r="C124" s="79" t="str">
        <f t="shared" si="0"/>
        <v>0351900000</v>
      </c>
      <c r="D124" s="79" t="s">
        <v>1042</v>
      </c>
      <c r="E124" s="84">
        <v>18231.2</v>
      </c>
      <c r="F124" s="85">
        <v>7762.20309</v>
      </c>
      <c r="G124" s="85">
        <v>5972.8216000000002</v>
      </c>
      <c r="H124" s="85">
        <v>11904</v>
      </c>
      <c r="I124" s="85">
        <v>5049.52747</v>
      </c>
      <c r="J124" s="85">
        <v>3762.6751599999998</v>
      </c>
      <c r="K124" s="85">
        <v>414.7</v>
      </c>
      <c r="L124" s="85">
        <v>238.08224999999999</v>
      </c>
      <c r="M124" s="85">
        <v>145.15199000000001</v>
      </c>
      <c r="N124" s="85">
        <v>185</v>
      </c>
      <c r="O124" s="85">
        <v>123.22265</v>
      </c>
      <c r="P124" s="85">
        <v>70.440510000000003</v>
      </c>
      <c r="Q124" s="85">
        <v>4599.3</v>
      </c>
      <c r="R124" s="85">
        <v>1804.4057600000001</v>
      </c>
      <c r="S124" s="85">
        <v>1738.9764</v>
      </c>
      <c r="T124" s="85">
        <v>909.4</v>
      </c>
      <c r="U124" s="85">
        <v>117.71562</v>
      </c>
      <c r="V124" s="85">
        <v>122.89036</v>
      </c>
      <c r="W124" s="85">
        <v>780</v>
      </c>
      <c r="X124" s="85">
        <v>441.54239000000001</v>
      </c>
      <c r="Y124" s="85">
        <v>380.21793000000002</v>
      </c>
      <c r="Z124" s="85">
        <v>209.5</v>
      </c>
      <c r="AA124" s="85">
        <v>27.408669999999997</v>
      </c>
      <c r="AB124" s="85">
        <v>60.928989999999999</v>
      </c>
      <c r="AC124" s="85">
        <v>0</v>
      </c>
      <c r="AD124" s="85">
        <v>0</v>
      </c>
      <c r="AE124" s="85">
        <v>0</v>
      </c>
      <c r="AF124" s="85">
        <v>2700.4</v>
      </c>
      <c r="AG124" s="85">
        <v>1217.7390800000001</v>
      </c>
      <c r="AH124" s="85">
        <v>1174.93912</v>
      </c>
      <c r="AI124" s="85">
        <v>0</v>
      </c>
      <c r="AJ124" s="85">
        <v>0</v>
      </c>
      <c r="AK124" s="85">
        <v>0</v>
      </c>
      <c r="AL124" s="85">
        <v>239</v>
      </c>
      <c r="AM124" s="85">
        <v>105.31768</v>
      </c>
      <c r="AN124" s="85">
        <v>52.445159999999994</v>
      </c>
      <c r="AO124" s="85"/>
      <c r="AP124" s="85"/>
      <c r="AQ124" s="85"/>
      <c r="AR124" s="85"/>
      <c r="AS124" s="85"/>
      <c r="AT124" s="85"/>
    </row>
    <row r="125" spans="1:46" ht="12.75" customHeight="1" x14ac:dyDescent="0.15">
      <c r="A125" s="79"/>
      <c r="B125" s="79"/>
      <c r="C125" s="79" t="str">
        <f t="shared" si="0"/>
        <v>0352000000</v>
      </c>
      <c r="D125" s="79" t="s">
        <v>1043</v>
      </c>
      <c r="E125" s="84">
        <v>18724.2</v>
      </c>
      <c r="F125" s="85">
        <v>9787.7249000000011</v>
      </c>
      <c r="G125" s="85">
        <v>6760.2165500000001</v>
      </c>
      <c r="H125" s="85">
        <v>15050</v>
      </c>
      <c r="I125" s="85">
        <v>7942.2646599999998</v>
      </c>
      <c r="J125" s="85">
        <v>5544.3598199999997</v>
      </c>
      <c r="K125" s="85">
        <v>230</v>
      </c>
      <c r="L125" s="85">
        <v>94.380979999999994</v>
      </c>
      <c r="M125" s="85">
        <v>65.609179999999995</v>
      </c>
      <c r="N125" s="85">
        <v>0</v>
      </c>
      <c r="O125" s="85">
        <v>0</v>
      </c>
      <c r="P125" s="85">
        <v>0</v>
      </c>
      <c r="Q125" s="85">
        <v>2881.5</v>
      </c>
      <c r="R125" s="85">
        <v>1478.0908899999999</v>
      </c>
      <c r="S125" s="85">
        <v>947.75468999999998</v>
      </c>
      <c r="T125" s="85">
        <v>495</v>
      </c>
      <c r="U125" s="85">
        <v>92.817489999999992</v>
      </c>
      <c r="V125" s="85">
        <v>81.419039999999995</v>
      </c>
      <c r="W125" s="85">
        <v>581.5</v>
      </c>
      <c r="X125" s="85">
        <v>517.62383</v>
      </c>
      <c r="Y125" s="85">
        <v>125.54284</v>
      </c>
      <c r="Z125" s="85">
        <v>65</v>
      </c>
      <c r="AA125" s="85">
        <v>6.2565599999999995</v>
      </c>
      <c r="AB125" s="85">
        <v>10.060700000000001</v>
      </c>
      <c r="AC125" s="85">
        <v>0</v>
      </c>
      <c r="AD125" s="85">
        <v>0</v>
      </c>
      <c r="AE125" s="85">
        <v>0</v>
      </c>
      <c r="AF125" s="85">
        <v>1740</v>
      </c>
      <c r="AG125" s="85">
        <v>861.39301</v>
      </c>
      <c r="AH125" s="85">
        <v>730.73211000000003</v>
      </c>
      <c r="AI125" s="85">
        <v>0</v>
      </c>
      <c r="AJ125" s="85">
        <v>0</v>
      </c>
      <c r="AK125" s="85">
        <v>0</v>
      </c>
      <c r="AL125" s="85">
        <v>8</v>
      </c>
      <c r="AM125" s="85">
        <v>4.7669100000000002</v>
      </c>
      <c r="AN125" s="85">
        <v>2.1034600000000001</v>
      </c>
      <c r="AO125" s="85"/>
      <c r="AP125" s="85"/>
      <c r="AQ125" s="85"/>
      <c r="AR125" s="85"/>
      <c r="AS125" s="85"/>
      <c r="AT125" s="85"/>
    </row>
    <row r="126" spans="1:46" ht="12.75" customHeight="1" x14ac:dyDescent="0.15">
      <c r="A126" s="79"/>
      <c r="B126" s="79"/>
      <c r="C126" s="79" t="str">
        <f t="shared" si="0"/>
        <v>0352200000</v>
      </c>
      <c r="D126" s="79" t="s">
        <v>1044</v>
      </c>
      <c r="E126" s="84">
        <v>30681</v>
      </c>
      <c r="F126" s="85">
        <v>17419.945540000001</v>
      </c>
      <c r="G126" s="85">
        <v>14446.008260000001</v>
      </c>
      <c r="H126" s="85">
        <v>19040</v>
      </c>
      <c r="I126" s="85">
        <v>9433.5982800000002</v>
      </c>
      <c r="J126" s="85">
        <v>9246.5253799999991</v>
      </c>
      <c r="K126" s="85">
        <v>1900</v>
      </c>
      <c r="L126" s="85">
        <v>878.06881999999996</v>
      </c>
      <c r="M126" s="85">
        <v>495.92437999999999</v>
      </c>
      <c r="N126" s="85">
        <v>850</v>
      </c>
      <c r="O126" s="85">
        <v>375.79885000000002</v>
      </c>
      <c r="P126" s="85">
        <v>206.38838000000001</v>
      </c>
      <c r="Q126" s="85">
        <v>8910</v>
      </c>
      <c r="R126" s="85">
        <v>6451.2070299999996</v>
      </c>
      <c r="S126" s="85">
        <v>3996.7263699999999</v>
      </c>
      <c r="T126" s="85">
        <v>1400</v>
      </c>
      <c r="U126" s="85">
        <v>514.37594000000001</v>
      </c>
      <c r="V126" s="85">
        <v>385.05061999999998</v>
      </c>
      <c r="W126" s="85">
        <v>2100</v>
      </c>
      <c r="X126" s="85">
        <v>1412.31212</v>
      </c>
      <c r="Y126" s="85">
        <v>790.92710999999997</v>
      </c>
      <c r="Z126" s="85">
        <v>410</v>
      </c>
      <c r="AA126" s="85">
        <v>248.61806000000001</v>
      </c>
      <c r="AB126" s="85">
        <v>172.68884</v>
      </c>
      <c r="AC126" s="85">
        <v>0</v>
      </c>
      <c r="AD126" s="85">
        <v>0</v>
      </c>
      <c r="AE126" s="85">
        <v>6.25</v>
      </c>
      <c r="AF126" s="85">
        <v>5000</v>
      </c>
      <c r="AG126" s="85">
        <v>4275.9009100000003</v>
      </c>
      <c r="AH126" s="85">
        <v>2641.8098</v>
      </c>
      <c r="AI126" s="85">
        <v>0</v>
      </c>
      <c r="AJ126" s="85">
        <v>0</v>
      </c>
      <c r="AK126" s="85">
        <v>0</v>
      </c>
      <c r="AL126" s="85">
        <v>550</v>
      </c>
      <c r="AM126" s="85">
        <v>208.99744999999999</v>
      </c>
      <c r="AN126" s="85">
        <v>401.80151999999998</v>
      </c>
      <c r="AO126" s="85"/>
      <c r="AP126" s="85"/>
      <c r="AQ126" s="85"/>
      <c r="AR126" s="85"/>
      <c r="AS126" s="85"/>
      <c r="AT126" s="85"/>
    </row>
    <row r="127" spans="1:46" ht="12.75" customHeight="1" x14ac:dyDescent="0.15">
      <c r="A127" s="79"/>
      <c r="B127" s="79"/>
      <c r="C127" s="79" t="str">
        <f t="shared" si="0"/>
        <v>0352400000</v>
      </c>
      <c r="D127" s="79" t="s">
        <v>1045</v>
      </c>
      <c r="E127" s="84">
        <v>42513</v>
      </c>
      <c r="F127" s="85">
        <v>20070.147430000001</v>
      </c>
      <c r="G127" s="85">
        <v>15791.365830000001</v>
      </c>
      <c r="H127" s="85">
        <v>30810</v>
      </c>
      <c r="I127" s="85">
        <v>12743.88192</v>
      </c>
      <c r="J127" s="85">
        <v>11010.622939999999</v>
      </c>
      <c r="K127" s="85">
        <v>900</v>
      </c>
      <c r="L127" s="85">
        <v>455.86103000000003</v>
      </c>
      <c r="M127" s="85">
        <v>305.43567000000002</v>
      </c>
      <c r="N127" s="85">
        <v>0</v>
      </c>
      <c r="O127" s="85">
        <v>0</v>
      </c>
      <c r="P127" s="85">
        <v>0</v>
      </c>
      <c r="Q127" s="85">
        <v>9975</v>
      </c>
      <c r="R127" s="85">
        <v>5105.6206400000001</v>
      </c>
      <c r="S127" s="85">
        <v>4346.4110499999997</v>
      </c>
      <c r="T127" s="85">
        <v>1040</v>
      </c>
      <c r="U127" s="85">
        <v>522.86521000000005</v>
      </c>
      <c r="V127" s="85">
        <v>234.33261999999999</v>
      </c>
      <c r="W127" s="85">
        <v>1700</v>
      </c>
      <c r="X127" s="85">
        <v>832.09636</v>
      </c>
      <c r="Y127" s="85">
        <v>613.27801999999997</v>
      </c>
      <c r="Z127" s="85">
        <v>409</v>
      </c>
      <c r="AA127" s="85">
        <v>196.70582999999999</v>
      </c>
      <c r="AB127" s="85">
        <v>196.14207999999999</v>
      </c>
      <c r="AC127" s="85">
        <v>25</v>
      </c>
      <c r="AD127" s="85">
        <v>12.5</v>
      </c>
      <c r="AE127" s="85">
        <v>12.5</v>
      </c>
      <c r="AF127" s="85">
        <v>6792</v>
      </c>
      <c r="AG127" s="85">
        <v>3530.00324</v>
      </c>
      <c r="AH127" s="85">
        <v>3284.3683299999998</v>
      </c>
      <c r="AI127" s="85">
        <v>0</v>
      </c>
      <c r="AJ127" s="85">
        <v>0</v>
      </c>
      <c r="AK127" s="85">
        <v>0</v>
      </c>
      <c r="AL127" s="85">
        <v>390</v>
      </c>
      <c r="AM127" s="85">
        <v>353.95236999999997</v>
      </c>
      <c r="AN127" s="85">
        <v>42.325319999999998</v>
      </c>
      <c r="AO127" s="85"/>
      <c r="AP127" s="85"/>
      <c r="AQ127" s="85"/>
      <c r="AR127" s="85"/>
      <c r="AS127" s="85"/>
      <c r="AT127" s="85"/>
    </row>
    <row r="128" spans="1:46" ht="12.75" customHeight="1" x14ac:dyDescent="0.15">
      <c r="A128" s="79"/>
      <c r="B128" s="79"/>
      <c r="C128" s="79" t="str">
        <f t="shared" si="0"/>
        <v>0352500000</v>
      </c>
      <c r="D128" s="79" t="s">
        <v>1046</v>
      </c>
      <c r="E128" s="84">
        <v>183623.20300000001</v>
      </c>
      <c r="F128" s="85">
        <v>105458.57562</v>
      </c>
      <c r="G128" s="85">
        <v>67799.137430000002</v>
      </c>
      <c r="H128" s="85">
        <v>139318.375</v>
      </c>
      <c r="I128" s="85">
        <v>82447.993419999999</v>
      </c>
      <c r="J128" s="85">
        <v>50356.518300000003</v>
      </c>
      <c r="K128" s="85">
        <v>7836.7540000000008</v>
      </c>
      <c r="L128" s="85">
        <v>4683.54979</v>
      </c>
      <c r="M128" s="85">
        <v>1793.40068</v>
      </c>
      <c r="N128" s="85">
        <v>5515.8</v>
      </c>
      <c r="O128" s="85">
        <v>3451.5733300000002</v>
      </c>
      <c r="P128" s="85">
        <v>1190.1236200000001</v>
      </c>
      <c r="Q128" s="85">
        <v>34128.175999999999</v>
      </c>
      <c r="R128" s="85">
        <v>17477.008900000001</v>
      </c>
      <c r="S128" s="85">
        <v>14607.9007</v>
      </c>
      <c r="T128" s="85">
        <v>4963.6940000000004</v>
      </c>
      <c r="U128" s="85">
        <v>2840.1997200000001</v>
      </c>
      <c r="V128" s="85">
        <v>1791.07041</v>
      </c>
      <c r="W128" s="85">
        <v>2904.681</v>
      </c>
      <c r="X128" s="85">
        <v>1391.80981</v>
      </c>
      <c r="Y128" s="85">
        <v>1093.9680699999999</v>
      </c>
      <c r="Z128" s="85">
        <v>6442.8180000000002</v>
      </c>
      <c r="AA128" s="85">
        <v>3551.3895699999998</v>
      </c>
      <c r="AB128" s="85">
        <v>2309.5107499999999</v>
      </c>
      <c r="AC128" s="85">
        <v>0</v>
      </c>
      <c r="AD128" s="85">
        <v>0</v>
      </c>
      <c r="AE128" s="85">
        <v>12.483329999999999</v>
      </c>
      <c r="AF128" s="85">
        <v>19813.137999999999</v>
      </c>
      <c r="AG128" s="85">
        <v>9692.2497999999996</v>
      </c>
      <c r="AH128" s="85">
        <v>9397.5106400000004</v>
      </c>
      <c r="AI128" s="85">
        <v>0</v>
      </c>
      <c r="AJ128" s="85">
        <v>0</v>
      </c>
      <c r="AK128" s="85">
        <v>0</v>
      </c>
      <c r="AL128" s="85">
        <v>32</v>
      </c>
      <c r="AM128" s="85">
        <v>347.19060999999999</v>
      </c>
      <c r="AN128" s="85">
        <v>182.21627999999998</v>
      </c>
      <c r="AO128" s="85"/>
      <c r="AP128" s="85"/>
      <c r="AQ128" s="85"/>
      <c r="AR128" s="85"/>
      <c r="AS128" s="85"/>
      <c r="AT128" s="85"/>
    </row>
    <row r="129" spans="1:46" ht="12.75" customHeight="1" x14ac:dyDescent="0.15">
      <c r="A129" s="79"/>
      <c r="B129" s="79"/>
      <c r="C129" s="79" t="str">
        <f t="shared" si="0"/>
        <v>0352600000</v>
      </c>
      <c r="D129" s="79" t="s">
        <v>1047</v>
      </c>
      <c r="E129" s="84">
        <v>84030</v>
      </c>
      <c r="F129" s="85">
        <v>40857.074950000002</v>
      </c>
      <c r="G129" s="85">
        <v>32126.505100000002</v>
      </c>
      <c r="H129" s="85">
        <v>53940.544000000002</v>
      </c>
      <c r="I129" s="85">
        <v>26518.20059</v>
      </c>
      <c r="J129" s="85">
        <v>21652.696840000001</v>
      </c>
      <c r="K129" s="85">
        <v>4307.4960000000001</v>
      </c>
      <c r="L129" s="85">
        <v>2122.3324499999999</v>
      </c>
      <c r="M129" s="85">
        <v>859.12076999999999</v>
      </c>
      <c r="N129" s="85">
        <v>2242.0050000000001</v>
      </c>
      <c r="O129" s="85">
        <v>1374.1259299999999</v>
      </c>
      <c r="P129" s="85">
        <v>415.46992999999998</v>
      </c>
      <c r="Q129" s="85">
        <v>21585.816999999999</v>
      </c>
      <c r="R129" s="85">
        <v>10438.779119999999</v>
      </c>
      <c r="S129" s="85">
        <v>7182.5563599999996</v>
      </c>
      <c r="T129" s="85">
        <v>8391.393</v>
      </c>
      <c r="U129" s="85">
        <v>3209.9816300000002</v>
      </c>
      <c r="V129" s="85">
        <v>1712.7873500000001</v>
      </c>
      <c r="W129" s="85">
        <v>3010.027</v>
      </c>
      <c r="X129" s="85">
        <v>1451.6369</v>
      </c>
      <c r="Y129" s="85">
        <v>961.12264000000005</v>
      </c>
      <c r="Z129" s="85">
        <v>1332.0260000000001</v>
      </c>
      <c r="AA129" s="85">
        <v>744.34824000000003</v>
      </c>
      <c r="AB129" s="85">
        <v>436.21165999999999</v>
      </c>
      <c r="AC129" s="85">
        <v>0</v>
      </c>
      <c r="AD129" s="85">
        <v>0</v>
      </c>
      <c r="AE129" s="85">
        <v>6.25</v>
      </c>
      <c r="AF129" s="85">
        <v>8849.0950000000012</v>
      </c>
      <c r="AG129" s="85">
        <v>5028.9274599999999</v>
      </c>
      <c r="AH129" s="85">
        <v>4062.9042100000001</v>
      </c>
      <c r="AI129" s="85">
        <v>0</v>
      </c>
      <c r="AJ129" s="85">
        <v>0</v>
      </c>
      <c r="AK129" s="85">
        <v>0</v>
      </c>
      <c r="AL129" s="85">
        <v>951.53300000000002</v>
      </c>
      <c r="AM129" s="85">
        <v>573.48245999999995</v>
      </c>
      <c r="AN129" s="85">
        <v>702.02713000000006</v>
      </c>
      <c r="AO129" s="85"/>
      <c r="AP129" s="85"/>
      <c r="AQ129" s="85"/>
      <c r="AR129" s="85"/>
      <c r="AS129" s="85"/>
      <c r="AT129" s="85"/>
    </row>
    <row r="130" spans="1:46" ht="12.75" customHeight="1" x14ac:dyDescent="0.15">
      <c r="A130" s="79"/>
      <c r="B130" s="79"/>
      <c r="C130" s="79" t="str">
        <f t="shared" si="0"/>
        <v>0352700000</v>
      </c>
      <c r="D130" s="79" t="s">
        <v>1048</v>
      </c>
      <c r="E130" s="84">
        <v>32020</v>
      </c>
      <c r="F130" s="85">
        <v>34440.166100000002</v>
      </c>
      <c r="G130" s="85">
        <v>9484.6306199999999</v>
      </c>
      <c r="H130" s="85">
        <v>19194</v>
      </c>
      <c r="I130" s="85">
        <v>20627.927930000002</v>
      </c>
      <c r="J130" s="85">
        <v>5368.884</v>
      </c>
      <c r="K130" s="85">
        <v>8280</v>
      </c>
      <c r="L130" s="85">
        <v>10190.04535</v>
      </c>
      <c r="M130" s="85">
        <v>2269.06295</v>
      </c>
      <c r="N130" s="85">
        <v>5980</v>
      </c>
      <c r="O130" s="85">
        <v>8349.6754299999993</v>
      </c>
      <c r="P130" s="85">
        <v>1851.90688</v>
      </c>
      <c r="Q130" s="85">
        <v>4131</v>
      </c>
      <c r="R130" s="85">
        <v>2880.4401699999999</v>
      </c>
      <c r="S130" s="85">
        <v>1764.0963300000001</v>
      </c>
      <c r="T130" s="85">
        <v>750</v>
      </c>
      <c r="U130" s="85">
        <v>271.73050000000001</v>
      </c>
      <c r="V130" s="85">
        <v>224.3347</v>
      </c>
      <c r="W130" s="85">
        <v>1225</v>
      </c>
      <c r="X130" s="85">
        <v>1071.63708</v>
      </c>
      <c r="Y130" s="85">
        <v>491.27460000000002</v>
      </c>
      <c r="Z130" s="85">
        <v>996</v>
      </c>
      <c r="AA130" s="85">
        <v>771.44974999999999</v>
      </c>
      <c r="AB130" s="85">
        <v>313.26038</v>
      </c>
      <c r="AC130" s="85">
        <v>0</v>
      </c>
      <c r="AD130" s="85">
        <v>0</v>
      </c>
      <c r="AE130" s="85">
        <v>0</v>
      </c>
      <c r="AF130" s="85">
        <v>1160</v>
      </c>
      <c r="AG130" s="85">
        <v>752.67834000000005</v>
      </c>
      <c r="AH130" s="85">
        <v>734.26665000000003</v>
      </c>
      <c r="AI130" s="85">
        <v>0</v>
      </c>
      <c r="AJ130" s="85">
        <v>0</v>
      </c>
      <c r="AK130" s="85">
        <v>0</v>
      </c>
      <c r="AL130" s="85">
        <v>90</v>
      </c>
      <c r="AM130" s="85">
        <v>35.569700000000005</v>
      </c>
      <c r="AN130" s="85">
        <v>22.501939999999998</v>
      </c>
      <c r="AO130" s="85"/>
      <c r="AP130" s="85"/>
      <c r="AQ130" s="85"/>
      <c r="AR130" s="85"/>
      <c r="AS130" s="85"/>
      <c r="AT130" s="85"/>
    </row>
    <row r="131" spans="1:46" ht="12.75" customHeight="1" x14ac:dyDescent="0.15">
      <c r="A131" s="79"/>
      <c r="B131" s="79"/>
      <c r="C131" s="79" t="str">
        <f t="shared" si="0"/>
        <v>0352800000</v>
      </c>
      <c r="D131" s="79" t="s">
        <v>1049</v>
      </c>
      <c r="E131" s="84">
        <v>14000</v>
      </c>
      <c r="F131" s="85">
        <v>9012.9380000000001</v>
      </c>
      <c r="G131" s="85">
        <v>5284.1935299999996</v>
      </c>
      <c r="H131" s="85">
        <v>8813.6</v>
      </c>
      <c r="I131" s="85">
        <v>5753.2498800000003</v>
      </c>
      <c r="J131" s="85">
        <v>3612.7523700000002</v>
      </c>
      <c r="K131" s="85">
        <v>233.52</v>
      </c>
      <c r="L131" s="85">
        <v>105.97463</v>
      </c>
      <c r="M131" s="85">
        <v>78.38879</v>
      </c>
      <c r="N131" s="85">
        <v>0</v>
      </c>
      <c r="O131" s="85">
        <v>0</v>
      </c>
      <c r="P131" s="85">
        <v>0</v>
      </c>
      <c r="Q131" s="85">
        <v>3873.28</v>
      </c>
      <c r="R131" s="85">
        <v>2235.6812500000001</v>
      </c>
      <c r="S131" s="85">
        <v>1358.3044399999999</v>
      </c>
      <c r="T131" s="85">
        <v>679.2</v>
      </c>
      <c r="U131" s="85">
        <v>268.85633000000001</v>
      </c>
      <c r="V131" s="85">
        <v>183.69965999999999</v>
      </c>
      <c r="W131" s="85">
        <v>782.4</v>
      </c>
      <c r="X131" s="85">
        <v>567.95736999999997</v>
      </c>
      <c r="Y131" s="85">
        <v>295.56947000000002</v>
      </c>
      <c r="Z131" s="85">
        <v>290.40000000000003</v>
      </c>
      <c r="AA131" s="85">
        <v>48.124849999999995</v>
      </c>
      <c r="AB131" s="85">
        <v>40.262969999999996</v>
      </c>
      <c r="AC131" s="85">
        <v>0</v>
      </c>
      <c r="AD131" s="85">
        <v>0</v>
      </c>
      <c r="AE131" s="85">
        <v>0</v>
      </c>
      <c r="AF131" s="85">
        <v>2121.2800000000002</v>
      </c>
      <c r="AG131" s="85">
        <v>1350.7427</v>
      </c>
      <c r="AH131" s="85">
        <v>838.77233999999999</v>
      </c>
      <c r="AI131" s="85">
        <v>0</v>
      </c>
      <c r="AJ131" s="85">
        <v>0</v>
      </c>
      <c r="AK131" s="85">
        <v>0</v>
      </c>
      <c r="AL131" s="85">
        <v>0</v>
      </c>
      <c r="AM131" s="85">
        <v>6.8756399999999998</v>
      </c>
      <c r="AN131" s="85">
        <v>1.8883099999999999</v>
      </c>
      <c r="AO131" s="85"/>
      <c r="AP131" s="85"/>
      <c r="AQ131" s="85"/>
      <c r="AR131" s="85"/>
      <c r="AS131" s="85"/>
      <c r="AT131" s="85"/>
    </row>
    <row r="132" spans="1:46" ht="12.75" customHeight="1" x14ac:dyDescent="0.15">
      <c r="A132" s="79"/>
      <c r="B132" s="79"/>
      <c r="C132" s="79" t="str">
        <f t="shared" si="0"/>
        <v>0352900000</v>
      </c>
      <c r="D132" s="79" t="s">
        <v>1050</v>
      </c>
      <c r="E132" s="84">
        <v>95534.817679999993</v>
      </c>
      <c r="F132" s="85">
        <v>39923.93316</v>
      </c>
      <c r="G132" s="85">
        <v>34809.946969999997</v>
      </c>
      <c r="H132" s="85">
        <v>55580</v>
      </c>
      <c r="I132" s="85">
        <v>22978.561089999999</v>
      </c>
      <c r="J132" s="85">
        <v>20084.20017</v>
      </c>
      <c r="K132" s="85">
        <v>5874.1</v>
      </c>
      <c r="L132" s="85">
        <v>2014.0926400000001</v>
      </c>
      <c r="M132" s="85">
        <v>2002.1542000000002</v>
      </c>
      <c r="N132" s="85">
        <v>2874.1</v>
      </c>
      <c r="O132" s="85">
        <v>685.25518999999997</v>
      </c>
      <c r="P132" s="85">
        <v>1170.6983499999999</v>
      </c>
      <c r="Q132" s="85">
        <v>30248.409</v>
      </c>
      <c r="R132" s="85">
        <v>12767.29183</v>
      </c>
      <c r="S132" s="85">
        <v>10861.737510000001</v>
      </c>
      <c r="T132" s="85">
        <v>2700</v>
      </c>
      <c r="U132" s="85">
        <v>813.17881</v>
      </c>
      <c r="V132" s="85">
        <v>615.14678000000004</v>
      </c>
      <c r="W132" s="85">
        <v>7300</v>
      </c>
      <c r="X132" s="85">
        <v>4025.77232</v>
      </c>
      <c r="Y132" s="85">
        <v>3265.91849</v>
      </c>
      <c r="Z132" s="85">
        <v>5530</v>
      </c>
      <c r="AA132" s="85">
        <v>1516.25341</v>
      </c>
      <c r="AB132" s="85">
        <v>1052.7129299999999</v>
      </c>
      <c r="AC132" s="85">
        <v>25</v>
      </c>
      <c r="AD132" s="85">
        <v>25</v>
      </c>
      <c r="AE132" s="85">
        <v>6.242</v>
      </c>
      <c r="AF132" s="85">
        <v>14625</v>
      </c>
      <c r="AG132" s="85">
        <v>6334.0927899999997</v>
      </c>
      <c r="AH132" s="85">
        <v>5914.0885600000001</v>
      </c>
      <c r="AI132" s="85">
        <v>0</v>
      </c>
      <c r="AJ132" s="85">
        <v>0</v>
      </c>
      <c r="AK132" s="85">
        <v>0</v>
      </c>
      <c r="AL132" s="85">
        <v>1955</v>
      </c>
      <c r="AM132" s="85">
        <v>1095.1012800000001</v>
      </c>
      <c r="AN132" s="85">
        <v>881.12774000000002</v>
      </c>
      <c r="AO132" s="85"/>
      <c r="AP132" s="85"/>
      <c r="AQ132" s="85"/>
      <c r="AR132" s="85"/>
      <c r="AS132" s="85"/>
      <c r="AT132" s="85"/>
    </row>
    <row r="133" spans="1:46" ht="12.75" customHeight="1" x14ac:dyDescent="0.15">
      <c r="A133" s="79"/>
      <c r="B133" s="79"/>
      <c r="C133" s="79" t="str">
        <f t="shared" si="0"/>
        <v>0353000000</v>
      </c>
      <c r="D133" s="79" t="s">
        <v>1051</v>
      </c>
      <c r="E133" s="84">
        <v>51573.9</v>
      </c>
      <c r="F133" s="85">
        <v>21892.03487</v>
      </c>
      <c r="G133" s="85">
        <v>20414.629400000002</v>
      </c>
      <c r="H133" s="85">
        <v>32050</v>
      </c>
      <c r="I133" s="85">
        <v>13462.741330000001</v>
      </c>
      <c r="J133" s="85">
        <v>12234.80204</v>
      </c>
      <c r="K133" s="85">
        <v>1520</v>
      </c>
      <c r="L133" s="85">
        <v>677.68938000000003</v>
      </c>
      <c r="M133" s="85">
        <v>416.04352999999998</v>
      </c>
      <c r="N133" s="85">
        <v>220</v>
      </c>
      <c r="O133" s="85">
        <v>148.10075000000001</v>
      </c>
      <c r="P133" s="85">
        <v>50.151519999999998</v>
      </c>
      <c r="Q133" s="85">
        <v>14529.6</v>
      </c>
      <c r="R133" s="85">
        <v>6461.5092000000004</v>
      </c>
      <c r="S133" s="85">
        <v>6086.0244499999999</v>
      </c>
      <c r="T133" s="85">
        <v>1400</v>
      </c>
      <c r="U133" s="85">
        <v>613.94213000000002</v>
      </c>
      <c r="V133" s="85">
        <v>445.57344000000001</v>
      </c>
      <c r="W133" s="85">
        <v>4500</v>
      </c>
      <c r="X133" s="85">
        <v>1977.8221100000001</v>
      </c>
      <c r="Y133" s="85">
        <v>1705.5878499999999</v>
      </c>
      <c r="Z133" s="85">
        <v>648</v>
      </c>
      <c r="AA133" s="85">
        <v>426.20632999999998</v>
      </c>
      <c r="AB133" s="85">
        <v>164.22436999999999</v>
      </c>
      <c r="AC133" s="85">
        <v>0</v>
      </c>
      <c r="AD133" s="85">
        <v>0</v>
      </c>
      <c r="AE133" s="85">
        <v>0</v>
      </c>
      <c r="AF133" s="85">
        <v>7980</v>
      </c>
      <c r="AG133" s="85">
        <v>3440.9036299999998</v>
      </c>
      <c r="AH133" s="85">
        <v>3769.74379</v>
      </c>
      <c r="AI133" s="85">
        <v>0</v>
      </c>
      <c r="AJ133" s="85">
        <v>0</v>
      </c>
      <c r="AK133" s="85">
        <v>0</v>
      </c>
      <c r="AL133" s="85">
        <v>115</v>
      </c>
      <c r="AM133" s="85">
        <v>211.81413000000001</v>
      </c>
      <c r="AN133" s="85">
        <v>59.113219999999998</v>
      </c>
      <c r="AO133" s="85"/>
      <c r="AP133" s="85"/>
      <c r="AQ133" s="85"/>
      <c r="AR133" s="85"/>
      <c r="AS133" s="85"/>
      <c r="AT133" s="85"/>
    </row>
    <row r="134" spans="1:46" ht="12.75" customHeight="1" x14ac:dyDescent="0.15">
      <c r="A134" s="79"/>
      <c r="B134" s="79"/>
      <c r="C134" s="79" t="str">
        <f t="shared" si="0"/>
        <v>0353100000</v>
      </c>
      <c r="D134" s="79" t="s">
        <v>1052</v>
      </c>
      <c r="E134" s="84">
        <v>7360</v>
      </c>
      <c r="F134" s="85">
        <v>3072.1102099999998</v>
      </c>
      <c r="G134" s="85">
        <v>1873.4639500000001</v>
      </c>
      <c r="H134" s="85">
        <v>4625</v>
      </c>
      <c r="I134" s="85">
        <v>2443.0971599999998</v>
      </c>
      <c r="J134" s="85">
        <v>1222.22415</v>
      </c>
      <c r="K134" s="85">
        <v>150</v>
      </c>
      <c r="L134" s="85">
        <v>58.120149999999995</v>
      </c>
      <c r="M134" s="85">
        <v>30.588200000000001</v>
      </c>
      <c r="N134" s="85">
        <v>0</v>
      </c>
      <c r="O134" s="85">
        <v>0</v>
      </c>
      <c r="P134" s="85">
        <v>0</v>
      </c>
      <c r="Q134" s="85">
        <v>2048</v>
      </c>
      <c r="R134" s="85">
        <v>497.69808</v>
      </c>
      <c r="S134" s="85">
        <v>400.59930000000003</v>
      </c>
      <c r="T134" s="85">
        <v>710</v>
      </c>
      <c r="U134" s="85">
        <v>74.785300000000007</v>
      </c>
      <c r="V134" s="85">
        <v>45.224559999999997</v>
      </c>
      <c r="W134" s="85">
        <v>630</v>
      </c>
      <c r="X134" s="85">
        <v>122.25175999999999</v>
      </c>
      <c r="Y134" s="85">
        <v>117.78575000000001</v>
      </c>
      <c r="Z134" s="85">
        <v>78</v>
      </c>
      <c r="AA134" s="85">
        <v>21.753129999999999</v>
      </c>
      <c r="AB134" s="85">
        <v>15.570549999999999</v>
      </c>
      <c r="AC134" s="85">
        <v>0</v>
      </c>
      <c r="AD134" s="85">
        <v>0</v>
      </c>
      <c r="AE134" s="85">
        <v>0</v>
      </c>
      <c r="AF134" s="85">
        <v>630</v>
      </c>
      <c r="AG134" s="85">
        <v>278.90789000000001</v>
      </c>
      <c r="AH134" s="85">
        <v>222.01844</v>
      </c>
      <c r="AI134" s="85">
        <v>0</v>
      </c>
      <c r="AJ134" s="85">
        <v>0</v>
      </c>
      <c r="AK134" s="85">
        <v>0</v>
      </c>
      <c r="AL134" s="85">
        <v>11</v>
      </c>
      <c r="AM134" s="85">
        <v>10.91281</v>
      </c>
      <c r="AN134" s="85">
        <v>2.0025499999999998</v>
      </c>
      <c r="AO134" s="85"/>
      <c r="AP134" s="85"/>
      <c r="AQ134" s="85"/>
      <c r="AR134" s="85"/>
      <c r="AS134" s="85"/>
      <c r="AT134" s="85"/>
    </row>
    <row r="135" spans="1:46" ht="12.75" customHeight="1" x14ac:dyDescent="0.15">
      <c r="A135" s="79"/>
      <c r="B135" s="79"/>
      <c r="C135" s="79" t="str">
        <f t="shared" si="0"/>
        <v>0353200000</v>
      </c>
      <c r="D135" s="79" t="s">
        <v>1053</v>
      </c>
      <c r="E135" s="84">
        <v>15975.6</v>
      </c>
      <c r="F135" s="85">
        <v>8334.6868200000008</v>
      </c>
      <c r="G135" s="85">
        <v>6896.6550999999999</v>
      </c>
      <c r="H135" s="85">
        <v>8860</v>
      </c>
      <c r="I135" s="85">
        <v>4275.3738499999999</v>
      </c>
      <c r="J135" s="85">
        <v>4609.1423199999999</v>
      </c>
      <c r="K135" s="85">
        <v>595</v>
      </c>
      <c r="L135" s="85">
        <v>656.34490000000005</v>
      </c>
      <c r="M135" s="85">
        <v>301.34550999999999</v>
      </c>
      <c r="N135" s="85">
        <v>315</v>
      </c>
      <c r="O135" s="85">
        <v>528.58980000000008</v>
      </c>
      <c r="P135" s="85">
        <v>210.36117999999999</v>
      </c>
      <c r="Q135" s="85">
        <v>5892</v>
      </c>
      <c r="R135" s="85">
        <v>2888.8255899999999</v>
      </c>
      <c r="S135" s="85">
        <v>1826.9157299999999</v>
      </c>
      <c r="T135" s="85">
        <v>670</v>
      </c>
      <c r="U135" s="85">
        <v>115.99023</v>
      </c>
      <c r="V135" s="85">
        <v>138.83153999999999</v>
      </c>
      <c r="W135" s="85">
        <v>2335</v>
      </c>
      <c r="X135" s="85">
        <v>887.55785000000003</v>
      </c>
      <c r="Y135" s="85">
        <v>840.07600000000002</v>
      </c>
      <c r="Z135" s="85">
        <v>247</v>
      </c>
      <c r="AA135" s="85">
        <v>186.69346000000002</v>
      </c>
      <c r="AB135" s="85">
        <v>60.720869999999998</v>
      </c>
      <c r="AC135" s="85">
        <v>0</v>
      </c>
      <c r="AD135" s="85">
        <v>0</v>
      </c>
      <c r="AE135" s="85">
        <v>0</v>
      </c>
      <c r="AF135" s="85">
        <v>2640</v>
      </c>
      <c r="AG135" s="85">
        <v>1698.5840499999999</v>
      </c>
      <c r="AH135" s="85">
        <v>787.28732000000002</v>
      </c>
      <c r="AI135" s="85">
        <v>0</v>
      </c>
      <c r="AJ135" s="85">
        <v>0</v>
      </c>
      <c r="AK135" s="85">
        <v>0</v>
      </c>
      <c r="AL135" s="85">
        <v>128.5</v>
      </c>
      <c r="AM135" s="85">
        <v>18.81043</v>
      </c>
      <c r="AN135" s="85">
        <v>12.22354</v>
      </c>
      <c r="AO135" s="85"/>
      <c r="AP135" s="85"/>
      <c r="AQ135" s="85"/>
      <c r="AR135" s="85"/>
      <c r="AS135" s="85"/>
      <c r="AT135" s="85"/>
    </row>
    <row r="136" spans="1:46" ht="12.75" customHeight="1" x14ac:dyDescent="0.15">
      <c r="A136" s="79"/>
      <c r="B136" s="79"/>
      <c r="C136" s="79" t="str">
        <f t="shared" si="0"/>
        <v>0353300000</v>
      </c>
      <c r="D136" s="79" t="s">
        <v>1054</v>
      </c>
      <c r="E136" s="84">
        <v>22685</v>
      </c>
      <c r="F136" s="85">
        <v>17712.450680000002</v>
      </c>
      <c r="G136" s="85">
        <v>7789.9930899999999</v>
      </c>
      <c r="H136" s="85">
        <v>15495</v>
      </c>
      <c r="I136" s="85">
        <v>14919.81638</v>
      </c>
      <c r="J136" s="85">
        <v>5659.2130000000006</v>
      </c>
      <c r="K136" s="85">
        <v>200</v>
      </c>
      <c r="L136" s="85">
        <v>82.118169999999992</v>
      </c>
      <c r="M136" s="85">
        <v>40.816209999999998</v>
      </c>
      <c r="N136" s="85">
        <v>0</v>
      </c>
      <c r="O136" s="85">
        <v>0</v>
      </c>
      <c r="P136" s="85">
        <v>0</v>
      </c>
      <c r="Q136" s="85">
        <v>6020</v>
      </c>
      <c r="R136" s="85">
        <v>2508.83824</v>
      </c>
      <c r="S136" s="85">
        <v>2018.49721</v>
      </c>
      <c r="T136" s="85">
        <v>1106</v>
      </c>
      <c r="U136" s="85">
        <v>348.15106000000003</v>
      </c>
      <c r="V136" s="85">
        <v>378.16723000000002</v>
      </c>
      <c r="W136" s="85">
        <v>2264</v>
      </c>
      <c r="X136" s="85">
        <v>643.96699000000001</v>
      </c>
      <c r="Y136" s="85">
        <v>525.37072999999998</v>
      </c>
      <c r="Z136" s="85">
        <v>250</v>
      </c>
      <c r="AA136" s="85">
        <v>35.681489999999997</v>
      </c>
      <c r="AB136" s="85">
        <v>11.335149999999999</v>
      </c>
      <c r="AC136" s="85">
        <v>0</v>
      </c>
      <c r="AD136" s="85">
        <v>0</v>
      </c>
      <c r="AE136" s="85">
        <v>0</v>
      </c>
      <c r="AF136" s="85">
        <v>2400</v>
      </c>
      <c r="AG136" s="85">
        <v>1481.0387000000001</v>
      </c>
      <c r="AH136" s="85">
        <v>1103.6241</v>
      </c>
      <c r="AI136" s="85">
        <v>0</v>
      </c>
      <c r="AJ136" s="85">
        <v>0</v>
      </c>
      <c r="AK136" s="85">
        <v>0</v>
      </c>
      <c r="AL136" s="85">
        <v>24</v>
      </c>
      <c r="AM136" s="85">
        <v>3.2636000000000003</v>
      </c>
      <c r="AN136" s="85">
        <v>2.7871799999999998</v>
      </c>
      <c r="AO136" s="85"/>
      <c r="AP136" s="85"/>
      <c r="AQ136" s="85"/>
      <c r="AR136" s="85"/>
      <c r="AS136" s="85"/>
      <c r="AT136" s="85"/>
    </row>
    <row r="137" spans="1:46" ht="12.75" customHeight="1" x14ac:dyDescent="0.15">
      <c r="A137" s="79"/>
      <c r="B137" s="79"/>
      <c r="C137" s="79" t="str">
        <f t="shared" si="0"/>
        <v>0353400000</v>
      </c>
      <c r="D137" s="79" t="s">
        <v>1055</v>
      </c>
      <c r="E137" s="84">
        <v>7500</v>
      </c>
      <c r="F137" s="85">
        <v>5702.7302499999996</v>
      </c>
      <c r="G137" s="85">
        <v>3047.8728099999998</v>
      </c>
      <c r="H137" s="85">
        <v>3131.8</v>
      </c>
      <c r="I137" s="85">
        <v>3136.5821299999998</v>
      </c>
      <c r="J137" s="85">
        <v>1297.12681</v>
      </c>
      <c r="K137" s="85">
        <v>51</v>
      </c>
      <c r="L137" s="85">
        <v>23.689</v>
      </c>
      <c r="M137" s="85">
        <v>22.096640000000001</v>
      </c>
      <c r="N137" s="85">
        <v>0</v>
      </c>
      <c r="O137" s="85">
        <v>0</v>
      </c>
      <c r="P137" s="85">
        <v>0</v>
      </c>
      <c r="Q137" s="85">
        <v>3791.4</v>
      </c>
      <c r="R137" s="85">
        <v>2146.9716800000001</v>
      </c>
      <c r="S137" s="85">
        <v>1523.5776599999999</v>
      </c>
      <c r="T137" s="85">
        <v>191</v>
      </c>
      <c r="U137" s="85">
        <v>48.974260000000001</v>
      </c>
      <c r="V137" s="85">
        <v>46.222819999999999</v>
      </c>
      <c r="W137" s="85">
        <v>2537</v>
      </c>
      <c r="X137" s="85">
        <v>1410.4822099999999</v>
      </c>
      <c r="Y137" s="85">
        <v>960.39475000000004</v>
      </c>
      <c r="Z137" s="85">
        <v>43.4</v>
      </c>
      <c r="AA137" s="85">
        <v>14.318759999999999</v>
      </c>
      <c r="AB137" s="85">
        <v>17.295279999999998</v>
      </c>
      <c r="AC137" s="85">
        <v>0</v>
      </c>
      <c r="AD137" s="85">
        <v>0</v>
      </c>
      <c r="AE137" s="85">
        <v>0</v>
      </c>
      <c r="AF137" s="85">
        <v>1020</v>
      </c>
      <c r="AG137" s="85">
        <v>673.19645000000003</v>
      </c>
      <c r="AH137" s="85">
        <v>499.66480999999999</v>
      </c>
      <c r="AI137" s="85">
        <v>0</v>
      </c>
      <c r="AJ137" s="85">
        <v>0</v>
      </c>
      <c r="AK137" s="85">
        <v>0</v>
      </c>
      <c r="AL137" s="85">
        <v>247.4</v>
      </c>
      <c r="AM137" s="85">
        <v>221.55006</v>
      </c>
      <c r="AN137" s="85">
        <v>129.45582999999999</v>
      </c>
      <c r="AO137" s="85"/>
      <c r="AP137" s="85"/>
      <c r="AQ137" s="85"/>
      <c r="AR137" s="85"/>
      <c r="AS137" s="85"/>
      <c r="AT137" s="85"/>
    </row>
    <row r="138" spans="1:46" ht="12.75" customHeight="1" x14ac:dyDescent="0.15">
      <c r="A138" s="79"/>
      <c r="B138" s="79"/>
      <c r="C138" s="79" t="str">
        <f t="shared" si="0"/>
        <v>0353500000</v>
      </c>
      <c r="D138" s="79" t="s">
        <v>1056</v>
      </c>
      <c r="E138" s="84">
        <v>12900</v>
      </c>
      <c r="F138" s="85">
        <v>5942.7022999999999</v>
      </c>
      <c r="G138" s="85">
        <v>3920.1819599999999</v>
      </c>
      <c r="H138" s="85">
        <v>7801</v>
      </c>
      <c r="I138" s="85">
        <v>3708.5451400000002</v>
      </c>
      <c r="J138" s="85">
        <v>2566.3217199999999</v>
      </c>
      <c r="K138" s="85">
        <v>35</v>
      </c>
      <c r="L138" s="85">
        <v>26.301169999999999</v>
      </c>
      <c r="M138" s="85">
        <v>11.368</v>
      </c>
      <c r="N138" s="85">
        <v>0</v>
      </c>
      <c r="O138" s="85">
        <v>0</v>
      </c>
      <c r="P138" s="85">
        <v>0</v>
      </c>
      <c r="Q138" s="85">
        <v>4672</v>
      </c>
      <c r="R138" s="85">
        <v>2139.03476</v>
      </c>
      <c r="S138" s="85">
        <v>1294.0581299999999</v>
      </c>
      <c r="T138" s="85">
        <v>800</v>
      </c>
      <c r="U138" s="85">
        <v>130.81050999999999</v>
      </c>
      <c r="V138" s="85">
        <v>125.37013</v>
      </c>
      <c r="W138" s="85">
        <v>2115</v>
      </c>
      <c r="X138" s="85">
        <v>1287.7940699999999</v>
      </c>
      <c r="Y138" s="85">
        <v>587.06812000000002</v>
      </c>
      <c r="Z138" s="85">
        <v>52</v>
      </c>
      <c r="AA138" s="85">
        <v>46.596579999999996</v>
      </c>
      <c r="AB138" s="85">
        <v>23.971889999999998</v>
      </c>
      <c r="AC138" s="85">
        <v>0</v>
      </c>
      <c r="AD138" s="85">
        <v>0</v>
      </c>
      <c r="AE138" s="85">
        <v>0</v>
      </c>
      <c r="AF138" s="85">
        <v>1705</v>
      </c>
      <c r="AG138" s="85">
        <v>673.83360000000005</v>
      </c>
      <c r="AH138" s="85">
        <v>557.64799000000005</v>
      </c>
      <c r="AI138" s="85">
        <v>0</v>
      </c>
      <c r="AJ138" s="85">
        <v>0</v>
      </c>
      <c r="AK138" s="85">
        <v>0</v>
      </c>
      <c r="AL138" s="85">
        <v>2</v>
      </c>
      <c r="AM138" s="85">
        <v>0.95107999999999993</v>
      </c>
      <c r="AN138" s="85">
        <v>0.72497</v>
      </c>
      <c r="AO138" s="85"/>
      <c r="AP138" s="85"/>
      <c r="AQ138" s="85"/>
      <c r="AR138" s="85"/>
      <c r="AS138" s="85"/>
      <c r="AT138" s="85"/>
    </row>
    <row r="139" spans="1:46" ht="12.75" customHeight="1" x14ac:dyDescent="0.15">
      <c r="A139" s="79"/>
      <c r="B139" s="79"/>
      <c r="C139" s="79" t="str">
        <f t="shared" si="0"/>
        <v>0353600000</v>
      </c>
      <c r="D139" s="79" t="s">
        <v>1057</v>
      </c>
      <c r="E139" s="84">
        <v>27474.9</v>
      </c>
      <c r="F139" s="85">
        <v>22264.878700000001</v>
      </c>
      <c r="G139" s="85">
        <v>5717.8773000000001</v>
      </c>
      <c r="H139" s="85">
        <v>18842.900000000001</v>
      </c>
      <c r="I139" s="85">
        <v>17316.768370000002</v>
      </c>
      <c r="J139" s="85">
        <v>2729.4711900000002</v>
      </c>
      <c r="K139" s="85">
        <v>1990</v>
      </c>
      <c r="L139" s="85">
        <v>1804.8725300000001</v>
      </c>
      <c r="M139" s="85">
        <v>635.62482999999997</v>
      </c>
      <c r="N139" s="85">
        <v>1690</v>
      </c>
      <c r="O139" s="85">
        <v>1672.4966199999999</v>
      </c>
      <c r="P139" s="85">
        <v>555.56282999999996</v>
      </c>
      <c r="Q139" s="85">
        <v>6555</v>
      </c>
      <c r="R139" s="85">
        <v>3057.3836700000002</v>
      </c>
      <c r="S139" s="85">
        <v>2340.79342</v>
      </c>
      <c r="T139" s="85">
        <v>1200</v>
      </c>
      <c r="U139" s="85">
        <v>347.22438999999997</v>
      </c>
      <c r="V139" s="85">
        <v>296.10113000000001</v>
      </c>
      <c r="W139" s="85">
        <v>1700</v>
      </c>
      <c r="X139" s="85">
        <v>856.00385000000006</v>
      </c>
      <c r="Y139" s="85">
        <v>632.63607000000002</v>
      </c>
      <c r="Z139" s="85">
        <v>1080</v>
      </c>
      <c r="AA139" s="85">
        <v>566.25070000000005</v>
      </c>
      <c r="AB139" s="85">
        <v>416.77746000000002</v>
      </c>
      <c r="AC139" s="85">
        <v>0</v>
      </c>
      <c r="AD139" s="85">
        <v>0</v>
      </c>
      <c r="AE139" s="85">
        <v>0</v>
      </c>
      <c r="AF139" s="85">
        <v>2575</v>
      </c>
      <c r="AG139" s="85">
        <v>1284.6552300000001</v>
      </c>
      <c r="AH139" s="85">
        <v>991.14125999999999</v>
      </c>
      <c r="AI139" s="85">
        <v>0</v>
      </c>
      <c r="AJ139" s="85">
        <v>0</v>
      </c>
      <c r="AK139" s="85">
        <v>0</v>
      </c>
      <c r="AL139" s="85">
        <v>2</v>
      </c>
      <c r="AM139" s="85">
        <v>1.5586199999999999</v>
      </c>
      <c r="AN139" s="85">
        <v>0.52960000000000007</v>
      </c>
      <c r="AO139" s="85"/>
      <c r="AP139" s="85"/>
      <c r="AQ139" s="85"/>
      <c r="AR139" s="85"/>
      <c r="AS139" s="85"/>
      <c r="AT139" s="85"/>
    </row>
    <row r="140" spans="1:46" ht="12.75" customHeight="1" x14ac:dyDescent="0.15">
      <c r="A140" s="79"/>
      <c r="B140" s="79"/>
      <c r="C140" s="79" t="str">
        <f t="shared" si="0"/>
        <v>0353700000</v>
      </c>
      <c r="D140" s="79" t="s">
        <v>1058</v>
      </c>
      <c r="E140" s="84">
        <v>84758.326000000001</v>
      </c>
      <c r="F140" s="85">
        <v>36457.785430000004</v>
      </c>
      <c r="G140" s="85">
        <v>31034.07188</v>
      </c>
      <c r="H140" s="85">
        <v>51499.476000000002</v>
      </c>
      <c r="I140" s="85">
        <v>19489.380079999999</v>
      </c>
      <c r="J140" s="85">
        <v>18116.749660000001</v>
      </c>
      <c r="K140" s="85">
        <v>3736.2000000000003</v>
      </c>
      <c r="L140" s="85">
        <v>2053.0206699999999</v>
      </c>
      <c r="M140" s="85">
        <v>984.62135999999998</v>
      </c>
      <c r="N140" s="85">
        <v>1052</v>
      </c>
      <c r="O140" s="85">
        <v>1088.22524</v>
      </c>
      <c r="P140" s="85">
        <v>384.01774999999998</v>
      </c>
      <c r="Q140" s="85">
        <v>27530.400000000001</v>
      </c>
      <c r="R140" s="85">
        <v>13999.1211</v>
      </c>
      <c r="S140" s="85">
        <v>11184.71062</v>
      </c>
      <c r="T140" s="85">
        <v>4319.8</v>
      </c>
      <c r="U140" s="85">
        <v>968.05051000000003</v>
      </c>
      <c r="V140" s="85">
        <v>978.69552999999996</v>
      </c>
      <c r="W140" s="85">
        <v>8507</v>
      </c>
      <c r="X140" s="85">
        <v>4171.7994799999997</v>
      </c>
      <c r="Y140" s="85">
        <v>4039.0952900000002</v>
      </c>
      <c r="Z140" s="85">
        <v>4456.7</v>
      </c>
      <c r="AA140" s="85">
        <v>2266.77043</v>
      </c>
      <c r="AB140" s="85">
        <v>1664.0190499999999</v>
      </c>
      <c r="AC140" s="85">
        <v>75</v>
      </c>
      <c r="AD140" s="85">
        <v>37.5</v>
      </c>
      <c r="AE140" s="85">
        <v>37.5</v>
      </c>
      <c r="AF140" s="85">
        <v>10171.9</v>
      </c>
      <c r="AG140" s="85">
        <v>6505.0856800000001</v>
      </c>
      <c r="AH140" s="85">
        <v>4465.4007499999998</v>
      </c>
      <c r="AI140" s="85">
        <v>0</v>
      </c>
      <c r="AJ140" s="85">
        <v>0</v>
      </c>
      <c r="AK140" s="85">
        <v>0</v>
      </c>
      <c r="AL140" s="85">
        <v>521.20000000000005</v>
      </c>
      <c r="AM140" s="85">
        <v>160.72337999999999</v>
      </c>
      <c r="AN140" s="85">
        <v>590.50473999999997</v>
      </c>
      <c r="AO140" s="85"/>
      <c r="AP140" s="85"/>
      <c r="AQ140" s="85"/>
      <c r="AR140" s="85"/>
      <c r="AS140" s="85"/>
      <c r="AT140" s="85"/>
    </row>
    <row r="141" spans="1:46" ht="12.75" customHeight="1" x14ac:dyDescent="0.15">
      <c r="A141" s="79"/>
      <c r="B141" s="79"/>
      <c r="C141" s="79" t="str">
        <f t="shared" si="0"/>
        <v>0353800000</v>
      </c>
      <c r="D141" s="79" t="s">
        <v>1059</v>
      </c>
      <c r="E141" s="84">
        <v>35880.660000000003</v>
      </c>
      <c r="F141" s="85">
        <v>19650.676810000001</v>
      </c>
      <c r="G141" s="85">
        <v>12966.74301</v>
      </c>
      <c r="H141" s="85">
        <v>23258.560000000001</v>
      </c>
      <c r="I141" s="85">
        <v>14325.26936</v>
      </c>
      <c r="J141" s="85">
        <v>8155.8009899999997</v>
      </c>
      <c r="K141" s="85">
        <v>1150</v>
      </c>
      <c r="L141" s="85">
        <v>586.36727999999994</v>
      </c>
      <c r="M141" s="85">
        <v>268.53770000000003</v>
      </c>
      <c r="N141" s="85">
        <v>650</v>
      </c>
      <c r="O141" s="85">
        <v>357.13882999999998</v>
      </c>
      <c r="P141" s="85">
        <v>173.97978000000001</v>
      </c>
      <c r="Q141" s="85">
        <v>10408.5</v>
      </c>
      <c r="R141" s="85">
        <v>4438.7955899999997</v>
      </c>
      <c r="S141" s="85">
        <v>4210.5933500000001</v>
      </c>
      <c r="T141" s="85">
        <v>1000</v>
      </c>
      <c r="U141" s="85">
        <v>245.45075</v>
      </c>
      <c r="V141" s="85">
        <v>286.99790000000002</v>
      </c>
      <c r="W141" s="85">
        <v>5778</v>
      </c>
      <c r="X141" s="85">
        <v>2596.3195599999999</v>
      </c>
      <c r="Y141" s="85">
        <v>2382.1057099999998</v>
      </c>
      <c r="Z141" s="85">
        <v>328</v>
      </c>
      <c r="AA141" s="85">
        <v>84.584890000000001</v>
      </c>
      <c r="AB141" s="85">
        <v>90.373589999999993</v>
      </c>
      <c r="AC141" s="85">
        <v>0</v>
      </c>
      <c r="AD141" s="85">
        <v>0</v>
      </c>
      <c r="AE141" s="85">
        <v>0</v>
      </c>
      <c r="AF141" s="85">
        <v>3302.5</v>
      </c>
      <c r="AG141" s="85">
        <v>1512.44039</v>
      </c>
      <c r="AH141" s="85">
        <v>1451.1161500000001</v>
      </c>
      <c r="AI141" s="85">
        <v>0</v>
      </c>
      <c r="AJ141" s="85">
        <v>0</v>
      </c>
      <c r="AK141" s="85">
        <v>0</v>
      </c>
      <c r="AL141" s="85">
        <v>295.10000000000002</v>
      </c>
      <c r="AM141" s="85">
        <v>138.1558</v>
      </c>
      <c r="AN141" s="85">
        <v>89.553359999999998</v>
      </c>
      <c r="AO141" s="85"/>
      <c r="AP141" s="85"/>
      <c r="AQ141" s="85"/>
      <c r="AR141" s="85"/>
      <c r="AS141" s="85"/>
      <c r="AT141" s="85"/>
    </row>
    <row r="142" spans="1:46" ht="12.75" customHeight="1" x14ac:dyDescent="0.15">
      <c r="A142" s="79"/>
      <c r="B142" s="79"/>
      <c r="C142" s="79" t="str">
        <f t="shared" si="0"/>
        <v>0353900000</v>
      </c>
      <c r="D142" s="79" t="s">
        <v>1060</v>
      </c>
      <c r="E142" s="84">
        <v>43966.700000000004</v>
      </c>
      <c r="F142" s="85">
        <v>15592.10275</v>
      </c>
      <c r="G142" s="85">
        <v>15086.10051</v>
      </c>
      <c r="H142" s="85">
        <v>29090</v>
      </c>
      <c r="I142" s="85">
        <v>8908.73956</v>
      </c>
      <c r="J142" s="85">
        <v>9997.2565000000013</v>
      </c>
      <c r="K142" s="85">
        <v>1200</v>
      </c>
      <c r="L142" s="85">
        <v>1078.0600300000001</v>
      </c>
      <c r="M142" s="85">
        <v>356.64022</v>
      </c>
      <c r="N142" s="85">
        <v>500</v>
      </c>
      <c r="O142" s="85">
        <v>780.18394999999998</v>
      </c>
      <c r="P142" s="85">
        <v>208.58873</v>
      </c>
      <c r="Q142" s="85">
        <v>13394</v>
      </c>
      <c r="R142" s="85">
        <v>5413.4240600000003</v>
      </c>
      <c r="S142" s="85">
        <v>4602.8641799999996</v>
      </c>
      <c r="T142" s="85">
        <v>1050</v>
      </c>
      <c r="U142" s="85">
        <v>345.99853000000002</v>
      </c>
      <c r="V142" s="85">
        <v>285.43722000000002</v>
      </c>
      <c r="W142" s="85">
        <v>4760</v>
      </c>
      <c r="X142" s="85">
        <v>2058.7338399999999</v>
      </c>
      <c r="Y142" s="85">
        <v>1690.4736</v>
      </c>
      <c r="Z142" s="85">
        <v>880</v>
      </c>
      <c r="AA142" s="85">
        <v>541.99645999999996</v>
      </c>
      <c r="AB142" s="85">
        <v>384.74034999999998</v>
      </c>
      <c r="AC142" s="85">
        <v>100</v>
      </c>
      <c r="AD142" s="85">
        <v>76.02</v>
      </c>
      <c r="AE142" s="85">
        <v>37.550000000000004</v>
      </c>
      <c r="AF142" s="85">
        <v>6604</v>
      </c>
      <c r="AG142" s="85">
        <v>2390.6752299999998</v>
      </c>
      <c r="AH142" s="85">
        <v>2204.6630100000002</v>
      </c>
      <c r="AI142" s="85">
        <v>0</v>
      </c>
      <c r="AJ142" s="85">
        <v>0</v>
      </c>
      <c r="AK142" s="85">
        <v>0</v>
      </c>
      <c r="AL142" s="85">
        <v>161</v>
      </c>
      <c r="AM142" s="85">
        <v>36.517620000000001</v>
      </c>
      <c r="AN142" s="85">
        <v>119.24665</v>
      </c>
      <c r="AO142" s="85"/>
      <c r="AP142" s="85"/>
      <c r="AQ142" s="85"/>
      <c r="AR142" s="85"/>
      <c r="AS142" s="85"/>
      <c r="AT142" s="85"/>
    </row>
    <row r="143" spans="1:46" ht="12.75" customHeight="1" x14ac:dyDescent="0.15">
      <c r="A143" s="79"/>
      <c r="B143" s="79"/>
      <c r="C143" s="79" t="str">
        <f t="shared" si="0"/>
        <v>0354000000</v>
      </c>
      <c r="D143" s="79" t="s">
        <v>1061</v>
      </c>
      <c r="E143" s="84">
        <v>30000</v>
      </c>
      <c r="F143" s="85">
        <v>12729.76021</v>
      </c>
      <c r="G143" s="85">
        <v>10746.508830000001</v>
      </c>
      <c r="H143" s="85">
        <v>18070</v>
      </c>
      <c r="I143" s="85">
        <v>7029.3915900000002</v>
      </c>
      <c r="J143" s="85">
        <v>5965.7281800000001</v>
      </c>
      <c r="K143" s="85">
        <v>550</v>
      </c>
      <c r="L143" s="85">
        <v>520.34407999999996</v>
      </c>
      <c r="M143" s="85">
        <v>165.83022</v>
      </c>
      <c r="N143" s="85">
        <v>250</v>
      </c>
      <c r="O143" s="85">
        <v>404.74536999999998</v>
      </c>
      <c r="P143" s="85">
        <v>76.718220000000002</v>
      </c>
      <c r="Q143" s="85">
        <v>10251</v>
      </c>
      <c r="R143" s="85">
        <v>5075.3945800000001</v>
      </c>
      <c r="S143" s="85">
        <v>4254.9044100000001</v>
      </c>
      <c r="T143" s="85">
        <v>1000</v>
      </c>
      <c r="U143" s="85">
        <v>230.57532</v>
      </c>
      <c r="V143" s="85">
        <v>176.41588000000002</v>
      </c>
      <c r="W143" s="85">
        <v>3311</v>
      </c>
      <c r="X143" s="85">
        <v>1406.2277099999999</v>
      </c>
      <c r="Y143" s="85">
        <v>1367.9721500000001</v>
      </c>
      <c r="Z143" s="85">
        <v>390</v>
      </c>
      <c r="AA143" s="85">
        <v>162.32427000000001</v>
      </c>
      <c r="AB143" s="85">
        <v>154.76410999999999</v>
      </c>
      <c r="AC143" s="85">
        <v>0</v>
      </c>
      <c r="AD143" s="85">
        <v>0</v>
      </c>
      <c r="AE143" s="85">
        <v>0</v>
      </c>
      <c r="AF143" s="85">
        <v>5550</v>
      </c>
      <c r="AG143" s="85">
        <v>3276.26728</v>
      </c>
      <c r="AH143" s="85">
        <v>2555.75227</v>
      </c>
      <c r="AI143" s="85">
        <v>0</v>
      </c>
      <c r="AJ143" s="85">
        <v>0</v>
      </c>
      <c r="AK143" s="85">
        <v>0</v>
      </c>
      <c r="AL143" s="85">
        <v>30</v>
      </c>
      <c r="AM143" s="85">
        <v>9.8349399999999996</v>
      </c>
      <c r="AN143" s="85">
        <v>3.2842899999999999</v>
      </c>
      <c r="AO143" s="85"/>
      <c r="AP143" s="85"/>
      <c r="AQ143" s="85"/>
      <c r="AR143" s="85"/>
      <c r="AS143" s="85"/>
      <c r="AT143" s="85"/>
    </row>
    <row r="144" spans="1:46" ht="12.75" customHeight="1" x14ac:dyDescent="0.15">
      <c r="A144" s="79"/>
      <c r="B144" s="79"/>
      <c r="C144" s="79" t="str">
        <f t="shared" si="0"/>
        <v>0354100000</v>
      </c>
      <c r="D144" s="79" t="s">
        <v>1062</v>
      </c>
      <c r="E144" s="84">
        <v>60120.601000000002</v>
      </c>
      <c r="F144" s="85">
        <v>39753.414850000001</v>
      </c>
      <c r="G144" s="85">
        <v>20306.72654</v>
      </c>
      <c r="H144" s="85">
        <v>46024.553</v>
      </c>
      <c r="I144" s="85">
        <v>33189.30762</v>
      </c>
      <c r="J144" s="85">
        <v>15047.13638</v>
      </c>
      <c r="K144" s="85">
        <v>1681.3980000000001</v>
      </c>
      <c r="L144" s="85">
        <v>801.41573000000005</v>
      </c>
      <c r="M144" s="85">
        <v>651.49593000000004</v>
      </c>
      <c r="N144" s="85">
        <v>201.398</v>
      </c>
      <c r="O144" s="85">
        <v>191.22787</v>
      </c>
      <c r="P144" s="85">
        <v>128.63292000000001</v>
      </c>
      <c r="Q144" s="85">
        <v>11907.65</v>
      </c>
      <c r="R144" s="85">
        <v>5367.0306199999995</v>
      </c>
      <c r="S144" s="85">
        <v>4367.5583699999997</v>
      </c>
      <c r="T144" s="85">
        <v>2470</v>
      </c>
      <c r="U144" s="85">
        <v>521.19101000000001</v>
      </c>
      <c r="V144" s="85">
        <v>406.23040000000003</v>
      </c>
      <c r="W144" s="85">
        <v>3050</v>
      </c>
      <c r="X144" s="85">
        <v>1467.4057399999999</v>
      </c>
      <c r="Y144" s="85">
        <v>1209.2567200000001</v>
      </c>
      <c r="Z144" s="85">
        <v>622</v>
      </c>
      <c r="AA144" s="85">
        <v>290.77447000000001</v>
      </c>
      <c r="AB144" s="85">
        <v>203.93136999999999</v>
      </c>
      <c r="AC144" s="85">
        <v>0</v>
      </c>
      <c r="AD144" s="85">
        <v>0</v>
      </c>
      <c r="AE144" s="85">
        <v>0</v>
      </c>
      <c r="AF144" s="85">
        <v>5765.6500000000005</v>
      </c>
      <c r="AG144" s="85">
        <v>3087.6594</v>
      </c>
      <c r="AH144" s="85">
        <v>2547.02988</v>
      </c>
      <c r="AI144" s="85">
        <v>0</v>
      </c>
      <c r="AJ144" s="85">
        <v>0</v>
      </c>
      <c r="AK144" s="85">
        <v>0</v>
      </c>
      <c r="AL144" s="85">
        <v>130</v>
      </c>
      <c r="AM144" s="85">
        <v>70.345519999999993</v>
      </c>
      <c r="AN144" s="85">
        <v>55.318649999999998</v>
      </c>
      <c r="AO144" s="85"/>
      <c r="AP144" s="85"/>
      <c r="AQ144" s="85"/>
      <c r="AR144" s="85"/>
      <c r="AS144" s="85"/>
      <c r="AT144" s="85"/>
    </row>
    <row r="145" spans="1:46" ht="12.75" customHeight="1" x14ac:dyDescent="0.15">
      <c r="A145" s="79"/>
      <c r="B145" s="79"/>
      <c r="C145" s="79" t="str">
        <f t="shared" si="0"/>
        <v>0354500000</v>
      </c>
      <c r="D145" s="79" t="s">
        <v>1063</v>
      </c>
      <c r="E145" s="84">
        <v>152199.03099999999</v>
      </c>
      <c r="F145" s="85">
        <v>88570.413360000006</v>
      </c>
      <c r="G145" s="85">
        <v>55963.686500000003</v>
      </c>
      <c r="H145" s="85">
        <v>105791.13099999999</v>
      </c>
      <c r="I145" s="85">
        <v>69281.950469999996</v>
      </c>
      <c r="J145" s="85">
        <v>38303.251170000003</v>
      </c>
      <c r="K145" s="85">
        <v>9563</v>
      </c>
      <c r="L145" s="85">
        <v>2765.9700800000001</v>
      </c>
      <c r="M145" s="85">
        <v>1716.9680000000001</v>
      </c>
      <c r="N145" s="85">
        <v>2300</v>
      </c>
      <c r="O145" s="85">
        <v>711.01954999999998</v>
      </c>
      <c r="P145" s="85">
        <v>364.13945000000001</v>
      </c>
      <c r="Q145" s="85">
        <v>31951.9</v>
      </c>
      <c r="R145" s="85">
        <v>13373.2376</v>
      </c>
      <c r="S145" s="85">
        <v>13446.97948</v>
      </c>
      <c r="T145" s="85">
        <v>5100</v>
      </c>
      <c r="U145" s="85">
        <v>967.52057000000002</v>
      </c>
      <c r="V145" s="85">
        <v>2003.1693299999999</v>
      </c>
      <c r="W145" s="85">
        <v>7000</v>
      </c>
      <c r="X145" s="85">
        <v>2708.41327</v>
      </c>
      <c r="Y145" s="85">
        <v>2385.3479900000002</v>
      </c>
      <c r="Z145" s="85">
        <v>1665.5</v>
      </c>
      <c r="AA145" s="85">
        <v>877.64816999999994</v>
      </c>
      <c r="AB145" s="85">
        <v>621.26858000000004</v>
      </c>
      <c r="AC145" s="85">
        <v>75</v>
      </c>
      <c r="AD145" s="85">
        <v>50</v>
      </c>
      <c r="AE145" s="85">
        <v>43.75</v>
      </c>
      <c r="AF145" s="85">
        <v>18100</v>
      </c>
      <c r="AG145" s="85">
        <v>8759.4090899999992</v>
      </c>
      <c r="AH145" s="85">
        <v>8389.0096300000005</v>
      </c>
      <c r="AI145" s="85">
        <v>0</v>
      </c>
      <c r="AJ145" s="85">
        <v>0</v>
      </c>
      <c r="AK145" s="85">
        <v>0</v>
      </c>
      <c r="AL145" s="85">
        <v>1800</v>
      </c>
      <c r="AM145" s="85">
        <v>741.49985000000004</v>
      </c>
      <c r="AN145" s="85">
        <v>833.82257000000004</v>
      </c>
      <c r="AO145" s="85"/>
      <c r="AP145" s="85"/>
      <c r="AQ145" s="85"/>
      <c r="AR145" s="85"/>
      <c r="AS145" s="85"/>
      <c r="AT145" s="85"/>
    </row>
    <row r="146" spans="1:46" ht="12.75" customHeight="1" x14ac:dyDescent="0.15">
      <c r="A146" s="79"/>
      <c r="B146" s="79"/>
      <c r="C146" s="79" t="str">
        <f t="shared" si="0"/>
        <v>0354600000</v>
      </c>
      <c r="D146" s="79" t="s">
        <v>1064</v>
      </c>
      <c r="E146" s="84">
        <v>205000</v>
      </c>
      <c r="F146" s="85">
        <v>99188.327619999996</v>
      </c>
      <c r="G146" s="85">
        <v>79873.7163</v>
      </c>
      <c r="H146" s="85">
        <v>150600</v>
      </c>
      <c r="I146" s="85">
        <v>68446.100550000003</v>
      </c>
      <c r="J146" s="85">
        <v>57093.67858</v>
      </c>
      <c r="K146" s="85">
        <v>15000</v>
      </c>
      <c r="L146" s="85">
        <v>9139.0386199999994</v>
      </c>
      <c r="M146" s="85">
        <v>3883.8738899999998</v>
      </c>
      <c r="N146" s="85">
        <v>7500</v>
      </c>
      <c r="O146" s="85">
        <v>6798.4656100000002</v>
      </c>
      <c r="P146" s="85">
        <v>2397.7332900000001</v>
      </c>
      <c r="Q146" s="85">
        <v>32590</v>
      </c>
      <c r="R146" s="85">
        <v>17629.691770000001</v>
      </c>
      <c r="S146" s="85">
        <v>16151.18946</v>
      </c>
      <c r="T146" s="85">
        <v>1600</v>
      </c>
      <c r="U146" s="85">
        <v>1039.99899</v>
      </c>
      <c r="V146" s="85">
        <v>714.71884999999997</v>
      </c>
      <c r="W146" s="85">
        <v>3400</v>
      </c>
      <c r="X146" s="85">
        <v>1772.9058600000001</v>
      </c>
      <c r="Y146" s="85">
        <v>1508.3145199999999</v>
      </c>
      <c r="Z146" s="85">
        <v>2500</v>
      </c>
      <c r="AA146" s="85">
        <v>872.64511000000005</v>
      </c>
      <c r="AB146" s="85">
        <v>1015.85336</v>
      </c>
      <c r="AC146" s="85">
        <v>100</v>
      </c>
      <c r="AD146" s="85">
        <v>88.333329999999989</v>
      </c>
      <c r="AE146" s="85">
        <v>58.47833</v>
      </c>
      <c r="AF146" s="85">
        <v>24900</v>
      </c>
      <c r="AG146" s="85">
        <v>13799.44198</v>
      </c>
      <c r="AH146" s="85">
        <v>12821.9894</v>
      </c>
      <c r="AI146" s="85">
        <v>0</v>
      </c>
      <c r="AJ146" s="85">
        <v>0</v>
      </c>
      <c r="AK146" s="85">
        <v>0</v>
      </c>
      <c r="AL146" s="85">
        <v>6200</v>
      </c>
      <c r="AM146" s="85">
        <v>2544.6069600000001</v>
      </c>
      <c r="AN146" s="85">
        <v>2411.7269000000001</v>
      </c>
      <c r="AO146" s="85"/>
      <c r="AP146" s="85"/>
      <c r="AQ146" s="85"/>
      <c r="AR146" s="85"/>
      <c r="AS146" s="85"/>
      <c r="AT146" s="85"/>
    </row>
    <row r="147" spans="1:46" ht="12.75" customHeight="1" x14ac:dyDescent="0.15">
      <c r="A147" s="79"/>
      <c r="B147" s="79"/>
      <c r="C147" s="79" t="str">
        <f t="shared" si="0"/>
        <v>0354900000</v>
      </c>
      <c r="D147" s="79" t="s">
        <v>1065</v>
      </c>
      <c r="E147" s="84">
        <v>43012.800000000003</v>
      </c>
      <c r="F147" s="85">
        <v>19328.184809999999</v>
      </c>
      <c r="G147" s="85">
        <v>16339.070180000001</v>
      </c>
      <c r="H147" s="85">
        <v>29550</v>
      </c>
      <c r="I147" s="85">
        <v>12939.088110000001</v>
      </c>
      <c r="J147" s="85">
        <v>10997.730460000001</v>
      </c>
      <c r="K147" s="85">
        <v>1383</v>
      </c>
      <c r="L147" s="85">
        <v>762.76454000000001</v>
      </c>
      <c r="M147" s="85">
        <v>449.63290999999998</v>
      </c>
      <c r="N147" s="85">
        <v>473</v>
      </c>
      <c r="O147" s="85">
        <v>390.10051999999996</v>
      </c>
      <c r="P147" s="85">
        <v>267.02091000000001</v>
      </c>
      <c r="Q147" s="85">
        <v>10361</v>
      </c>
      <c r="R147" s="85">
        <v>5098.23128</v>
      </c>
      <c r="S147" s="85">
        <v>4140.2854600000001</v>
      </c>
      <c r="T147" s="85">
        <v>1920</v>
      </c>
      <c r="U147" s="85">
        <v>726.46112000000005</v>
      </c>
      <c r="V147" s="85">
        <v>661.64386999999999</v>
      </c>
      <c r="W147" s="85">
        <v>2060</v>
      </c>
      <c r="X147" s="85">
        <v>789.66001000000006</v>
      </c>
      <c r="Y147" s="85">
        <v>717.40960000000007</v>
      </c>
      <c r="Z147" s="85">
        <v>539</v>
      </c>
      <c r="AA147" s="85">
        <v>182.19434999999999</v>
      </c>
      <c r="AB147" s="85">
        <v>176.17631999999998</v>
      </c>
      <c r="AC147" s="85">
        <v>0</v>
      </c>
      <c r="AD147" s="85">
        <v>0</v>
      </c>
      <c r="AE147" s="85">
        <v>0</v>
      </c>
      <c r="AF147" s="85">
        <v>5842</v>
      </c>
      <c r="AG147" s="85">
        <v>3399.9158000000002</v>
      </c>
      <c r="AH147" s="85">
        <v>2585.0556700000002</v>
      </c>
      <c r="AI147" s="85">
        <v>0</v>
      </c>
      <c r="AJ147" s="85">
        <v>0</v>
      </c>
      <c r="AK147" s="85">
        <v>0</v>
      </c>
      <c r="AL147" s="85">
        <v>1028</v>
      </c>
      <c r="AM147" s="85">
        <v>383.55485999999996</v>
      </c>
      <c r="AN147" s="85">
        <v>593.47744</v>
      </c>
      <c r="AO147" s="85"/>
      <c r="AP147" s="85"/>
      <c r="AQ147" s="85"/>
      <c r="AR147" s="85"/>
      <c r="AS147" s="85"/>
      <c r="AT147" s="85"/>
    </row>
    <row r="148" spans="1:46" ht="12.75" customHeight="1" x14ac:dyDescent="0.15">
      <c r="A148" s="79"/>
      <c r="B148" s="79"/>
      <c r="C148" s="79" t="str">
        <f t="shared" si="0"/>
        <v>0355100000</v>
      </c>
      <c r="D148" s="79" t="s">
        <v>1066</v>
      </c>
      <c r="E148" s="84">
        <v>2611487</v>
      </c>
      <c r="F148" s="85">
        <v>1129547.1969999999</v>
      </c>
      <c r="G148" s="85">
        <v>891536.97028000001</v>
      </c>
      <c r="H148" s="85">
        <v>1720000</v>
      </c>
      <c r="I148" s="85">
        <v>752583.25965999998</v>
      </c>
      <c r="J148" s="85">
        <v>622630.17122999998</v>
      </c>
      <c r="K148" s="85">
        <v>246720</v>
      </c>
      <c r="L148" s="85">
        <v>82875.57432</v>
      </c>
      <c r="M148" s="85">
        <v>35353.39428</v>
      </c>
      <c r="N148" s="85">
        <v>36120</v>
      </c>
      <c r="O148" s="85">
        <v>20974.820500000002</v>
      </c>
      <c r="P148" s="85">
        <v>8734.2716299999993</v>
      </c>
      <c r="Q148" s="85">
        <v>582175</v>
      </c>
      <c r="R148" s="85">
        <v>266671.10061000002</v>
      </c>
      <c r="S148" s="85">
        <v>210664.55901</v>
      </c>
      <c r="T148" s="85">
        <v>96600</v>
      </c>
      <c r="U148" s="85">
        <v>35803.574849999997</v>
      </c>
      <c r="V148" s="85">
        <v>36889.700929999999</v>
      </c>
      <c r="W148" s="85">
        <v>59400</v>
      </c>
      <c r="X148" s="85">
        <v>26700.35727</v>
      </c>
      <c r="Y148" s="85">
        <v>19948.233080000002</v>
      </c>
      <c r="Z148" s="85">
        <v>64000</v>
      </c>
      <c r="AA148" s="85">
        <v>26055.56538</v>
      </c>
      <c r="AB148" s="85">
        <v>17643.236130000001</v>
      </c>
      <c r="AC148" s="85">
        <v>900</v>
      </c>
      <c r="AD148" s="85">
        <v>404.46922000000001</v>
      </c>
      <c r="AE148" s="85">
        <v>472.93254000000002</v>
      </c>
      <c r="AF148" s="85">
        <v>360000</v>
      </c>
      <c r="AG148" s="85">
        <v>176899.71836</v>
      </c>
      <c r="AH148" s="85">
        <v>135176.11408</v>
      </c>
      <c r="AI148" s="85">
        <v>175</v>
      </c>
      <c r="AJ148" s="85">
        <v>128</v>
      </c>
      <c r="AK148" s="85">
        <v>36.51</v>
      </c>
      <c r="AL148" s="85">
        <v>29062</v>
      </c>
      <c r="AM148" s="85">
        <v>9429.5175299999992</v>
      </c>
      <c r="AN148" s="85">
        <v>8851.5740499999993</v>
      </c>
      <c r="AO148" s="85"/>
      <c r="AP148" s="85"/>
      <c r="AQ148" s="85"/>
      <c r="AR148" s="85"/>
      <c r="AS148" s="85"/>
      <c r="AT148" s="85"/>
    </row>
    <row r="149" spans="1:46" ht="12.75" customHeight="1" x14ac:dyDescent="0.15">
      <c r="A149" s="79"/>
      <c r="B149" s="79"/>
      <c r="C149" s="79" t="str">
        <f t="shared" si="0"/>
        <v>0355200000</v>
      </c>
      <c r="D149" s="79" t="s">
        <v>1067</v>
      </c>
      <c r="E149" s="84">
        <v>25000</v>
      </c>
      <c r="F149" s="85">
        <v>9860.9802600000003</v>
      </c>
      <c r="G149" s="85">
        <v>8560.8489900000004</v>
      </c>
      <c r="H149" s="85">
        <v>13391</v>
      </c>
      <c r="I149" s="85">
        <v>4813.5113099999999</v>
      </c>
      <c r="J149" s="85">
        <v>3829.0696400000002</v>
      </c>
      <c r="K149" s="85">
        <v>200</v>
      </c>
      <c r="L149" s="85">
        <v>118.47190999999999</v>
      </c>
      <c r="M149" s="85">
        <v>76.795969999999997</v>
      </c>
      <c r="N149" s="85">
        <v>0</v>
      </c>
      <c r="O149" s="85">
        <v>0</v>
      </c>
      <c r="P149" s="85">
        <v>0</v>
      </c>
      <c r="Q149" s="85">
        <v>10969</v>
      </c>
      <c r="R149" s="85">
        <v>4685.9706900000001</v>
      </c>
      <c r="S149" s="85">
        <v>4516.0170799999996</v>
      </c>
      <c r="T149" s="85">
        <v>2030</v>
      </c>
      <c r="U149" s="85">
        <v>577.35256000000004</v>
      </c>
      <c r="V149" s="85">
        <v>689.62435000000005</v>
      </c>
      <c r="W149" s="85">
        <v>1829</v>
      </c>
      <c r="X149" s="85">
        <v>1071.1869200000001</v>
      </c>
      <c r="Y149" s="85">
        <v>913.01297</v>
      </c>
      <c r="Z149" s="85">
        <v>2010</v>
      </c>
      <c r="AA149" s="85">
        <v>850.12154999999996</v>
      </c>
      <c r="AB149" s="85">
        <v>848.05400000000009</v>
      </c>
      <c r="AC149" s="85">
        <v>0</v>
      </c>
      <c r="AD149" s="85">
        <v>0</v>
      </c>
      <c r="AE149" s="85">
        <v>0</v>
      </c>
      <c r="AF149" s="85">
        <v>5100</v>
      </c>
      <c r="AG149" s="85">
        <v>2187.3096599999999</v>
      </c>
      <c r="AH149" s="85">
        <v>2065.3257600000002</v>
      </c>
      <c r="AI149" s="85">
        <v>0</v>
      </c>
      <c r="AJ149" s="85">
        <v>0</v>
      </c>
      <c r="AK149" s="85">
        <v>0</v>
      </c>
      <c r="AL149" s="85">
        <v>205</v>
      </c>
      <c r="AM149" s="85">
        <v>101.99814000000001</v>
      </c>
      <c r="AN149" s="85">
        <v>58.571759999999998</v>
      </c>
      <c r="AO149" s="85"/>
      <c r="AP149" s="85"/>
      <c r="AQ149" s="85"/>
      <c r="AR149" s="85"/>
      <c r="AS149" s="85"/>
      <c r="AT149" s="85"/>
    </row>
    <row r="150" spans="1:46" ht="12.75" customHeight="1" x14ac:dyDescent="0.15">
      <c r="A150" s="79"/>
      <c r="B150" s="79"/>
      <c r="C150" s="79" t="str">
        <f t="shared" si="0"/>
        <v>0355300000</v>
      </c>
      <c r="D150" s="79" t="s">
        <v>1068</v>
      </c>
      <c r="E150" s="84">
        <v>10500</v>
      </c>
      <c r="F150" s="85">
        <v>3887.8495800000001</v>
      </c>
      <c r="G150" s="85">
        <v>3479.56106</v>
      </c>
      <c r="H150" s="85">
        <v>6285</v>
      </c>
      <c r="I150" s="85">
        <v>1912.76865</v>
      </c>
      <c r="J150" s="85">
        <v>2103.2909199999999</v>
      </c>
      <c r="K150" s="85">
        <v>135</v>
      </c>
      <c r="L150" s="85">
        <v>57.902009999999997</v>
      </c>
      <c r="M150" s="85">
        <v>34.096779999999995</v>
      </c>
      <c r="N150" s="85">
        <v>0</v>
      </c>
      <c r="O150" s="85">
        <v>0</v>
      </c>
      <c r="P150" s="85">
        <v>0</v>
      </c>
      <c r="Q150" s="85">
        <v>3910.9</v>
      </c>
      <c r="R150" s="85">
        <v>1822.75062</v>
      </c>
      <c r="S150" s="85">
        <v>1299.18092</v>
      </c>
      <c r="T150" s="85">
        <v>663</v>
      </c>
      <c r="U150" s="85">
        <v>79.0989</v>
      </c>
      <c r="V150" s="85">
        <v>14.989559999999999</v>
      </c>
      <c r="W150" s="85">
        <v>850</v>
      </c>
      <c r="X150" s="85">
        <v>443.19745999999998</v>
      </c>
      <c r="Y150" s="85">
        <v>291.95846</v>
      </c>
      <c r="Z150" s="85">
        <v>107.9</v>
      </c>
      <c r="AA150" s="85">
        <v>31.742159999999998</v>
      </c>
      <c r="AB150" s="85">
        <v>39.123069999999998</v>
      </c>
      <c r="AC150" s="85">
        <v>0</v>
      </c>
      <c r="AD150" s="85">
        <v>0</v>
      </c>
      <c r="AE150" s="85">
        <v>0</v>
      </c>
      <c r="AF150" s="85">
        <v>2290</v>
      </c>
      <c r="AG150" s="85">
        <v>1268.7121</v>
      </c>
      <c r="AH150" s="85">
        <v>953.10982999999999</v>
      </c>
      <c r="AI150" s="85">
        <v>0</v>
      </c>
      <c r="AJ150" s="85">
        <v>0</v>
      </c>
      <c r="AK150" s="85">
        <v>0</v>
      </c>
      <c r="AL150" s="85">
        <v>142</v>
      </c>
      <c r="AM150" s="85">
        <v>64.424800000000005</v>
      </c>
      <c r="AN150" s="85">
        <v>40.752890000000001</v>
      </c>
      <c r="AO150" s="85"/>
      <c r="AP150" s="85"/>
      <c r="AQ150" s="85"/>
      <c r="AR150" s="85"/>
      <c r="AS150" s="85"/>
      <c r="AT150" s="85"/>
    </row>
    <row r="151" spans="1:46" ht="12.75" customHeight="1" x14ac:dyDescent="0.15">
      <c r="A151" s="79"/>
      <c r="B151" s="79"/>
      <c r="C151" s="79" t="str">
        <f t="shared" si="0"/>
        <v>0355400000</v>
      </c>
      <c r="D151" s="79" t="s">
        <v>1069</v>
      </c>
      <c r="E151" s="84">
        <v>17713.53</v>
      </c>
      <c r="F151" s="85">
        <v>8979.7853799999993</v>
      </c>
      <c r="G151" s="85">
        <v>7433.8487699999996</v>
      </c>
      <c r="H151" s="85">
        <v>9974.1</v>
      </c>
      <c r="I151" s="85">
        <v>5434.0789299999997</v>
      </c>
      <c r="J151" s="85">
        <v>4329.5817900000002</v>
      </c>
      <c r="K151" s="85">
        <v>153</v>
      </c>
      <c r="L151" s="85">
        <v>87.554090000000002</v>
      </c>
      <c r="M151" s="85">
        <v>54.868119999999998</v>
      </c>
      <c r="N151" s="85">
        <v>0</v>
      </c>
      <c r="O151" s="85">
        <v>0</v>
      </c>
      <c r="P151" s="85">
        <v>0</v>
      </c>
      <c r="Q151" s="85">
        <v>5843.93</v>
      </c>
      <c r="R151" s="85">
        <v>2764.0335100000002</v>
      </c>
      <c r="S151" s="85">
        <v>2445.5660200000002</v>
      </c>
      <c r="T151" s="85">
        <v>950</v>
      </c>
      <c r="U151" s="85">
        <v>328.75812999999999</v>
      </c>
      <c r="V151" s="85">
        <v>298.50698999999997</v>
      </c>
      <c r="W151" s="85">
        <v>475</v>
      </c>
      <c r="X151" s="85">
        <v>236.3717</v>
      </c>
      <c r="Y151" s="85">
        <v>206.44810000000001</v>
      </c>
      <c r="Z151" s="85">
        <v>194.4</v>
      </c>
      <c r="AA151" s="85">
        <v>45.945360000000001</v>
      </c>
      <c r="AB151" s="85">
        <v>76.351230000000001</v>
      </c>
      <c r="AC151" s="85">
        <v>0</v>
      </c>
      <c r="AD151" s="85">
        <v>0</v>
      </c>
      <c r="AE151" s="85">
        <v>0</v>
      </c>
      <c r="AF151" s="85">
        <v>4224.53</v>
      </c>
      <c r="AG151" s="85">
        <v>2152.9583200000002</v>
      </c>
      <c r="AH151" s="85">
        <v>1864.2597000000001</v>
      </c>
      <c r="AI151" s="85">
        <v>0</v>
      </c>
      <c r="AJ151" s="85">
        <v>0</v>
      </c>
      <c r="AK151" s="85">
        <v>0</v>
      </c>
      <c r="AL151" s="85">
        <v>4.9000000000000004</v>
      </c>
      <c r="AM151" s="85">
        <v>5.4211799999999997</v>
      </c>
      <c r="AN151" s="85">
        <v>3.0342499999999997</v>
      </c>
      <c r="AO151" s="85"/>
      <c r="AP151" s="85"/>
      <c r="AQ151" s="85"/>
      <c r="AR151" s="85"/>
      <c r="AS151" s="85"/>
      <c r="AT151" s="85"/>
    </row>
    <row r="152" spans="1:46" ht="12.75" customHeight="1" x14ac:dyDescent="0.15">
      <c r="A152" s="79"/>
      <c r="B152" s="79"/>
      <c r="C152" s="79" t="str">
        <f t="shared" si="0"/>
        <v>0355500000</v>
      </c>
      <c r="D152" s="79" t="s">
        <v>1070</v>
      </c>
      <c r="E152" s="84">
        <v>30650</v>
      </c>
      <c r="F152" s="85">
        <v>14967.88003</v>
      </c>
      <c r="G152" s="85">
        <v>10095.151379999999</v>
      </c>
      <c r="H152" s="85">
        <v>17550</v>
      </c>
      <c r="I152" s="85">
        <v>6781.50587</v>
      </c>
      <c r="J152" s="85">
        <v>5788.4826199999998</v>
      </c>
      <c r="K152" s="85">
        <v>500</v>
      </c>
      <c r="L152" s="85">
        <v>878.84232999999995</v>
      </c>
      <c r="M152" s="85">
        <v>389.42894999999999</v>
      </c>
      <c r="N152" s="85">
        <v>0</v>
      </c>
      <c r="O152" s="85">
        <v>652.18102999999996</v>
      </c>
      <c r="P152" s="85">
        <v>208.66952000000001</v>
      </c>
      <c r="Q152" s="85">
        <v>12125</v>
      </c>
      <c r="R152" s="85">
        <v>6722.4738699999998</v>
      </c>
      <c r="S152" s="85">
        <v>3716.9967799999999</v>
      </c>
      <c r="T152" s="85">
        <v>830</v>
      </c>
      <c r="U152" s="85">
        <v>94.734749999999991</v>
      </c>
      <c r="V152" s="85">
        <v>76.025019999999998</v>
      </c>
      <c r="W152" s="85">
        <v>5500</v>
      </c>
      <c r="X152" s="85">
        <v>3750.9358699999998</v>
      </c>
      <c r="Y152" s="85">
        <v>998.10980000000006</v>
      </c>
      <c r="Z152" s="85">
        <v>195</v>
      </c>
      <c r="AA152" s="85">
        <v>259.41296999999997</v>
      </c>
      <c r="AB152" s="85">
        <v>105.6584</v>
      </c>
      <c r="AC152" s="85">
        <v>0</v>
      </c>
      <c r="AD152" s="85">
        <v>0</v>
      </c>
      <c r="AE152" s="85">
        <v>0</v>
      </c>
      <c r="AF152" s="85">
        <v>5600</v>
      </c>
      <c r="AG152" s="85">
        <v>2617.3902800000001</v>
      </c>
      <c r="AH152" s="85">
        <v>2537.2035599999999</v>
      </c>
      <c r="AI152" s="85">
        <v>0</v>
      </c>
      <c r="AJ152" s="85">
        <v>0</v>
      </c>
      <c r="AK152" s="85">
        <v>0</v>
      </c>
      <c r="AL152" s="85">
        <v>360</v>
      </c>
      <c r="AM152" s="85">
        <v>310.42917999999997</v>
      </c>
      <c r="AN152" s="85">
        <v>133.61108000000002</v>
      </c>
      <c r="AO152" s="85"/>
      <c r="AP152" s="85"/>
      <c r="AQ152" s="85"/>
      <c r="AR152" s="85"/>
      <c r="AS152" s="85"/>
      <c r="AT152" s="85"/>
    </row>
    <row r="153" spans="1:46" ht="12.75" customHeight="1" x14ac:dyDescent="0.15">
      <c r="A153" s="79"/>
      <c r="B153" s="79"/>
      <c r="C153" s="79" t="str">
        <f t="shared" si="0"/>
        <v>0355600000</v>
      </c>
      <c r="D153" s="79" t="s">
        <v>1071</v>
      </c>
      <c r="E153" s="84">
        <v>749811.91899999999</v>
      </c>
      <c r="F153" s="85">
        <v>633211.93883</v>
      </c>
      <c r="G153" s="85">
        <v>262459.63777999999</v>
      </c>
      <c r="H153" s="85">
        <v>665420.01899999997</v>
      </c>
      <c r="I153" s="85">
        <v>597220.23329999996</v>
      </c>
      <c r="J153" s="85">
        <v>236166.44657999999</v>
      </c>
      <c r="K153" s="85">
        <v>24619.5</v>
      </c>
      <c r="L153" s="85">
        <v>9046.2253899999996</v>
      </c>
      <c r="M153" s="85">
        <v>3759.10835</v>
      </c>
      <c r="N153" s="85">
        <v>10784.9</v>
      </c>
      <c r="O153" s="85">
        <v>4513.4488799999999</v>
      </c>
      <c r="P153" s="85">
        <v>1393.8773000000001</v>
      </c>
      <c r="Q153" s="85">
        <v>53585.5</v>
      </c>
      <c r="R153" s="85">
        <v>24240.29261</v>
      </c>
      <c r="S153" s="85">
        <v>19952.640459999999</v>
      </c>
      <c r="T153" s="85">
        <v>10879.1</v>
      </c>
      <c r="U153" s="85">
        <v>3289.8021000000003</v>
      </c>
      <c r="V153" s="85">
        <v>3865.55762</v>
      </c>
      <c r="W153" s="85">
        <v>8964.6</v>
      </c>
      <c r="X153" s="85">
        <v>4222.8461399999997</v>
      </c>
      <c r="Y153" s="85">
        <v>2457.41554</v>
      </c>
      <c r="Z153" s="85">
        <v>4857.8</v>
      </c>
      <c r="AA153" s="85">
        <v>1947.9758200000001</v>
      </c>
      <c r="AB153" s="85">
        <v>1343.09105</v>
      </c>
      <c r="AC153" s="85">
        <v>25</v>
      </c>
      <c r="AD153" s="85">
        <v>6.25</v>
      </c>
      <c r="AE153" s="85">
        <v>33.333329999999997</v>
      </c>
      <c r="AF153" s="85">
        <v>28717.5</v>
      </c>
      <c r="AG153" s="85">
        <v>14673.43455</v>
      </c>
      <c r="AH153" s="85">
        <v>12228.14292</v>
      </c>
      <c r="AI153" s="85">
        <v>0</v>
      </c>
      <c r="AJ153" s="85">
        <v>0</v>
      </c>
      <c r="AK153" s="85">
        <v>0</v>
      </c>
      <c r="AL153" s="85">
        <v>4951.9750000000004</v>
      </c>
      <c r="AM153" s="85">
        <v>1745.49171</v>
      </c>
      <c r="AN153" s="85">
        <v>1782.2858100000001</v>
      </c>
      <c r="AO153" s="85"/>
      <c r="AP153" s="85"/>
      <c r="AQ153" s="85"/>
      <c r="AR153" s="85"/>
      <c r="AS153" s="85"/>
      <c r="AT153" s="85"/>
    </row>
    <row r="154" spans="1:46" ht="12.75" customHeight="1" x14ac:dyDescent="0.15">
      <c r="A154" s="79"/>
      <c r="B154" s="79"/>
      <c r="C154" s="79" t="str">
        <f t="shared" si="0"/>
        <v>0355700000</v>
      </c>
      <c r="D154" s="79" t="s">
        <v>1072</v>
      </c>
      <c r="E154" s="84">
        <v>112415</v>
      </c>
      <c r="F154" s="85">
        <v>52283.184410000002</v>
      </c>
      <c r="G154" s="85">
        <v>43293.034679999997</v>
      </c>
      <c r="H154" s="85">
        <v>73018</v>
      </c>
      <c r="I154" s="85">
        <v>31894.494180000002</v>
      </c>
      <c r="J154" s="85">
        <v>28980.502649999999</v>
      </c>
      <c r="K154" s="85">
        <v>4630</v>
      </c>
      <c r="L154" s="85">
        <v>3462.42668</v>
      </c>
      <c r="M154" s="85">
        <v>1488.58377</v>
      </c>
      <c r="N154" s="85">
        <v>2060</v>
      </c>
      <c r="O154" s="85">
        <v>2159.0734200000002</v>
      </c>
      <c r="P154" s="85">
        <v>702.01684999999998</v>
      </c>
      <c r="Q154" s="85">
        <v>32081</v>
      </c>
      <c r="R154" s="85">
        <v>15618.75483</v>
      </c>
      <c r="S154" s="85">
        <v>11430.1589</v>
      </c>
      <c r="T154" s="85">
        <v>2650</v>
      </c>
      <c r="U154" s="85">
        <v>436.23221999999998</v>
      </c>
      <c r="V154" s="85">
        <v>435.95300000000003</v>
      </c>
      <c r="W154" s="85">
        <v>6350</v>
      </c>
      <c r="X154" s="85">
        <v>2707.9662600000001</v>
      </c>
      <c r="Y154" s="85">
        <v>2081.0033899999999</v>
      </c>
      <c r="Z154" s="85">
        <v>4581</v>
      </c>
      <c r="AA154" s="85">
        <v>1955.4582</v>
      </c>
      <c r="AB154" s="85">
        <v>1610.0250799999999</v>
      </c>
      <c r="AC154" s="85">
        <v>100</v>
      </c>
      <c r="AD154" s="85">
        <v>87.5</v>
      </c>
      <c r="AE154" s="85">
        <v>97</v>
      </c>
      <c r="AF154" s="85">
        <v>18400</v>
      </c>
      <c r="AG154" s="85">
        <v>10431.59815</v>
      </c>
      <c r="AH154" s="85">
        <v>7206.1774299999997</v>
      </c>
      <c r="AI154" s="85">
        <v>0</v>
      </c>
      <c r="AJ154" s="85">
        <v>0</v>
      </c>
      <c r="AK154" s="85">
        <v>0</v>
      </c>
      <c r="AL154" s="85">
        <v>2300</v>
      </c>
      <c r="AM154" s="85">
        <v>928.77170000000001</v>
      </c>
      <c r="AN154" s="85">
        <v>886.82961999999998</v>
      </c>
      <c r="AO154" s="85"/>
      <c r="AP154" s="85"/>
      <c r="AQ154" s="85"/>
      <c r="AR154" s="85"/>
      <c r="AS154" s="85"/>
      <c r="AT154" s="85"/>
    </row>
    <row r="155" spans="1:46" ht="12.75" customHeight="1" x14ac:dyDescent="0.15">
      <c r="A155" s="79"/>
      <c r="B155" s="79"/>
      <c r="C155" s="79" t="str">
        <f t="shared" si="0"/>
        <v>0355800000</v>
      </c>
      <c r="D155" s="79" t="s">
        <v>1073</v>
      </c>
      <c r="E155" s="84">
        <v>157815.755</v>
      </c>
      <c r="F155" s="85">
        <v>90533.528380000003</v>
      </c>
      <c r="G155" s="85">
        <v>60469.117389999999</v>
      </c>
      <c r="H155" s="85">
        <v>100291.44899999999</v>
      </c>
      <c r="I155" s="85">
        <v>67023.330100000006</v>
      </c>
      <c r="J155" s="85">
        <v>41455.109429999997</v>
      </c>
      <c r="K155" s="85">
        <v>6400</v>
      </c>
      <c r="L155" s="85">
        <v>2701.7205800000002</v>
      </c>
      <c r="M155" s="85">
        <v>1377.9052300000001</v>
      </c>
      <c r="N155" s="85">
        <v>4000</v>
      </c>
      <c r="O155" s="85">
        <v>1744.65761</v>
      </c>
      <c r="P155" s="85">
        <v>732.68083999999999</v>
      </c>
      <c r="Q155" s="85">
        <v>41457</v>
      </c>
      <c r="R155" s="85">
        <v>15745.647929999999</v>
      </c>
      <c r="S155" s="85">
        <v>14752.108850000001</v>
      </c>
      <c r="T155" s="85">
        <v>5400</v>
      </c>
      <c r="U155" s="85">
        <v>1279.5345</v>
      </c>
      <c r="V155" s="85">
        <v>1042.90578</v>
      </c>
      <c r="W155" s="85">
        <v>5000</v>
      </c>
      <c r="X155" s="85">
        <v>2495.0322799999999</v>
      </c>
      <c r="Y155" s="85">
        <v>1306.9489799999999</v>
      </c>
      <c r="Z155" s="85">
        <v>3150</v>
      </c>
      <c r="AA155" s="85">
        <v>1331.3131699999999</v>
      </c>
      <c r="AB155" s="85">
        <v>935.64230000000009</v>
      </c>
      <c r="AC155" s="85">
        <v>0</v>
      </c>
      <c r="AD155" s="85">
        <v>0</v>
      </c>
      <c r="AE155" s="85">
        <v>0</v>
      </c>
      <c r="AF155" s="85">
        <v>27907</v>
      </c>
      <c r="AG155" s="85">
        <v>10639.767980000001</v>
      </c>
      <c r="AH155" s="85">
        <v>11466.611790000001</v>
      </c>
      <c r="AI155" s="85">
        <v>0</v>
      </c>
      <c r="AJ155" s="85">
        <v>0</v>
      </c>
      <c r="AK155" s="85">
        <v>0</v>
      </c>
      <c r="AL155" s="85">
        <v>3665</v>
      </c>
      <c r="AM155" s="85">
        <v>1666.5915399999999</v>
      </c>
      <c r="AN155" s="85">
        <v>1351.76971</v>
      </c>
      <c r="AO155" s="85"/>
      <c r="AP155" s="85"/>
      <c r="AQ155" s="85"/>
      <c r="AR155" s="85"/>
      <c r="AS155" s="85"/>
      <c r="AT155" s="85"/>
    </row>
    <row r="156" spans="1:46" ht="12.75" customHeight="1" x14ac:dyDescent="0.15">
      <c r="A156" s="79"/>
      <c r="B156" s="79"/>
      <c r="C156" s="79" t="str">
        <f t="shared" si="0"/>
        <v>0355900000</v>
      </c>
      <c r="D156" s="79" t="s">
        <v>1074</v>
      </c>
      <c r="E156" s="84">
        <v>534809.43200000003</v>
      </c>
      <c r="F156" s="85">
        <v>263212.47801999998</v>
      </c>
      <c r="G156" s="85">
        <v>231218.31052999999</v>
      </c>
      <c r="H156" s="85">
        <v>315320.01</v>
      </c>
      <c r="I156" s="85">
        <v>152836.64712000001</v>
      </c>
      <c r="J156" s="85">
        <v>123613.87454</v>
      </c>
      <c r="K156" s="85">
        <v>61637.936999999998</v>
      </c>
      <c r="L156" s="85">
        <v>28390.48964</v>
      </c>
      <c r="M156" s="85">
        <v>10447.74037</v>
      </c>
      <c r="N156" s="85">
        <v>14070.535</v>
      </c>
      <c r="O156" s="85">
        <v>10763.6209</v>
      </c>
      <c r="P156" s="85">
        <v>2946.3400900000001</v>
      </c>
      <c r="Q156" s="85">
        <v>138884.66800000001</v>
      </c>
      <c r="R156" s="85">
        <v>70975.218949999995</v>
      </c>
      <c r="S156" s="85">
        <v>84992.081040000005</v>
      </c>
      <c r="T156" s="85">
        <v>26649.994999999999</v>
      </c>
      <c r="U156" s="85">
        <v>12142.983539999999</v>
      </c>
      <c r="V156" s="85">
        <v>38139.542370000003</v>
      </c>
      <c r="W156" s="85">
        <v>13693.07</v>
      </c>
      <c r="X156" s="85">
        <v>7651.3542500000003</v>
      </c>
      <c r="Y156" s="85">
        <v>4590.2580600000001</v>
      </c>
      <c r="Z156" s="85">
        <v>14196.531999999999</v>
      </c>
      <c r="AA156" s="85">
        <v>7053.91932</v>
      </c>
      <c r="AB156" s="85">
        <v>4471.3845899999997</v>
      </c>
      <c r="AC156" s="85">
        <v>125</v>
      </c>
      <c r="AD156" s="85">
        <v>50.34</v>
      </c>
      <c r="AE156" s="85">
        <v>54.166669999999996</v>
      </c>
      <c r="AF156" s="85">
        <v>83729.584000000003</v>
      </c>
      <c r="AG156" s="85">
        <v>43872.166239999999</v>
      </c>
      <c r="AH156" s="85">
        <v>37557.591370000002</v>
      </c>
      <c r="AI156" s="85">
        <v>240.20000000000002</v>
      </c>
      <c r="AJ156" s="85">
        <v>108.79310000000001</v>
      </c>
      <c r="AK156" s="85">
        <v>80.2</v>
      </c>
      <c r="AL156" s="85">
        <v>14949.817999999999</v>
      </c>
      <c r="AM156" s="85">
        <v>4320.5155699999996</v>
      </c>
      <c r="AN156" s="85">
        <v>6564.4062100000001</v>
      </c>
      <c r="AO156" s="85"/>
      <c r="AP156" s="85"/>
      <c r="AQ156" s="85"/>
      <c r="AR156" s="85"/>
      <c r="AS156" s="85"/>
      <c r="AT156" s="85"/>
    </row>
    <row r="157" spans="1:46" ht="12.75" customHeight="1" x14ac:dyDescent="0.15">
      <c r="A157" s="79"/>
      <c r="B157" s="79"/>
      <c r="C157" s="79" t="str">
        <f t="shared" si="0"/>
        <v>0356000000</v>
      </c>
      <c r="D157" s="79" t="s">
        <v>1075</v>
      </c>
      <c r="E157" s="84">
        <v>67854.955000000002</v>
      </c>
      <c r="F157" s="85">
        <v>27817.15295</v>
      </c>
      <c r="G157" s="85">
        <v>24667.747950000001</v>
      </c>
      <c r="H157" s="85">
        <v>40698.955000000002</v>
      </c>
      <c r="I157" s="85">
        <v>15023.942660000001</v>
      </c>
      <c r="J157" s="85">
        <v>13731.842339999999</v>
      </c>
      <c r="K157" s="85">
        <v>1160</v>
      </c>
      <c r="L157" s="85">
        <v>1229.67641</v>
      </c>
      <c r="M157" s="85">
        <v>494.25155999999998</v>
      </c>
      <c r="N157" s="85">
        <v>540</v>
      </c>
      <c r="O157" s="85">
        <v>895.78450000000009</v>
      </c>
      <c r="P157" s="85">
        <v>306.30333999999999</v>
      </c>
      <c r="Q157" s="85">
        <v>17965</v>
      </c>
      <c r="R157" s="85">
        <v>8721.8315899999998</v>
      </c>
      <c r="S157" s="85">
        <v>6017.1840599999996</v>
      </c>
      <c r="T157" s="85">
        <v>2850</v>
      </c>
      <c r="U157" s="85">
        <v>402.93950000000001</v>
      </c>
      <c r="V157" s="85">
        <v>305.67752999999999</v>
      </c>
      <c r="W157" s="85">
        <v>4920</v>
      </c>
      <c r="X157" s="85">
        <v>2182.32168</v>
      </c>
      <c r="Y157" s="85">
        <v>2058.0110100000002</v>
      </c>
      <c r="Z157" s="85">
        <v>1095</v>
      </c>
      <c r="AA157" s="85">
        <v>438.98900000000003</v>
      </c>
      <c r="AB157" s="85">
        <v>118.51944</v>
      </c>
      <c r="AC157" s="85">
        <v>0</v>
      </c>
      <c r="AD157" s="85">
        <v>0</v>
      </c>
      <c r="AE157" s="85">
        <v>0</v>
      </c>
      <c r="AF157" s="85">
        <v>9100</v>
      </c>
      <c r="AG157" s="85">
        <v>5697.5814099999998</v>
      </c>
      <c r="AH157" s="85">
        <v>3534.9760799999999</v>
      </c>
      <c r="AI157" s="85">
        <v>0</v>
      </c>
      <c r="AJ157" s="85">
        <v>0</v>
      </c>
      <c r="AK157" s="85">
        <v>0</v>
      </c>
      <c r="AL157" s="85">
        <v>950</v>
      </c>
      <c r="AM157" s="85">
        <v>250.05945</v>
      </c>
      <c r="AN157" s="85">
        <v>528.40796</v>
      </c>
      <c r="AO157" s="85"/>
      <c r="AP157" s="85"/>
      <c r="AQ157" s="85"/>
      <c r="AR157" s="85"/>
      <c r="AS157" s="85"/>
      <c r="AT157" s="85"/>
    </row>
    <row r="158" spans="1:46" ht="12.75" customHeight="1" x14ac:dyDescent="0.15">
      <c r="A158" s="79"/>
      <c r="B158" s="79"/>
      <c r="C158" s="79" t="str">
        <f t="shared" si="0"/>
        <v>0356100000</v>
      </c>
      <c r="D158" s="79" t="s">
        <v>1076</v>
      </c>
      <c r="E158" s="84">
        <v>131525.95000000001</v>
      </c>
      <c r="F158" s="85">
        <v>74716.342040000003</v>
      </c>
      <c r="G158" s="85">
        <v>45202.582520000004</v>
      </c>
      <c r="H158" s="85">
        <v>83483.95</v>
      </c>
      <c r="I158" s="85">
        <v>52136.870889999998</v>
      </c>
      <c r="J158" s="85">
        <v>27990.780330000001</v>
      </c>
      <c r="K158" s="85">
        <v>16250</v>
      </c>
      <c r="L158" s="85">
        <v>7499.38706</v>
      </c>
      <c r="M158" s="85">
        <v>2777.7445699999998</v>
      </c>
      <c r="N158" s="85">
        <v>11450</v>
      </c>
      <c r="O158" s="85">
        <v>5861.4502499999999</v>
      </c>
      <c r="P158" s="85">
        <v>1896.52657</v>
      </c>
      <c r="Q158" s="85">
        <v>22406</v>
      </c>
      <c r="R158" s="85">
        <v>11156.329159999999</v>
      </c>
      <c r="S158" s="85">
        <v>8696.5722900000001</v>
      </c>
      <c r="T158" s="85">
        <v>3010</v>
      </c>
      <c r="U158" s="85">
        <v>1676.62544</v>
      </c>
      <c r="V158" s="85">
        <v>1260.0816199999999</v>
      </c>
      <c r="W158" s="85">
        <v>3650</v>
      </c>
      <c r="X158" s="85">
        <v>2380.9935300000002</v>
      </c>
      <c r="Y158" s="85">
        <v>1404.42608</v>
      </c>
      <c r="Z158" s="85">
        <v>1663</v>
      </c>
      <c r="AA158" s="85">
        <v>949.85490000000004</v>
      </c>
      <c r="AB158" s="85">
        <v>550.37005999999997</v>
      </c>
      <c r="AC158" s="85">
        <v>0</v>
      </c>
      <c r="AD158" s="85">
        <v>25</v>
      </c>
      <c r="AE158" s="85">
        <v>0</v>
      </c>
      <c r="AF158" s="85">
        <v>14070</v>
      </c>
      <c r="AG158" s="85">
        <v>6117.0902900000001</v>
      </c>
      <c r="AH158" s="85">
        <v>5471.6845300000004</v>
      </c>
      <c r="AI158" s="85">
        <v>0</v>
      </c>
      <c r="AJ158" s="85">
        <v>0</v>
      </c>
      <c r="AK158" s="85">
        <v>0</v>
      </c>
      <c r="AL158" s="85">
        <v>1705</v>
      </c>
      <c r="AM158" s="85">
        <v>1378.9928199999999</v>
      </c>
      <c r="AN158" s="85">
        <v>597.38022000000001</v>
      </c>
      <c r="AO158" s="85"/>
      <c r="AP158" s="85"/>
      <c r="AQ158" s="85"/>
      <c r="AR158" s="85"/>
      <c r="AS158" s="85"/>
      <c r="AT158" s="85"/>
    </row>
    <row r="159" spans="1:46" ht="12.75" customHeight="1" x14ac:dyDescent="0.15">
      <c r="A159" s="79"/>
      <c r="B159" s="79"/>
      <c r="C159" s="79" t="str">
        <f t="shared" si="0"/>
        <v>0356200000</v>
      </c>
      <c r="D159" s="79" t="s">
        <v>1077</v>
      </c>
      <c r="E159" s="84">
        <v>311000</v>
      </c>
      <c r="F159" s="85">
        <v>151011.61668000001</v>
      </c>
      <c r="G159" s="85">
        <v>111953.15297</v>
      </c>
      <c r="H159" s="85">
        <v>202700</v>
      </c>
      <c r="I159" s="85">
        <v>100562.25616</v>
      </c>
      <c r="J159" s="85">
        <v>73389.308439999993</v>
      </c>
      <c r="K159" s="85">
        <v>19700</v>
      </c>
      <c r="L159" s="85">
        <v>9492.1384500000004</v>
      </c>
      <c r="M159" s="85">
        <v>4692.15924</v>
      </c>
      <c r="N159" s="85">
        <v>6700</v>
      </c>
      <c r="O159" s="85">
        <v>4070.6210700000001</v>
      </c>
      <c r="P159" s="85">
        <v>1410.1127000000001</v>
      </c>
      <c r="Q159" s="85">
        <v>78596.3</v>
      </c>
      <c r="R159" s="85">
        <v>37104.991990000002</v>
      </c>
      <c r="S159" s="85">
        <v>29618.910179999999</v>
      </c>
      <c r="T159" s="85">
        <v>10685</v>
      </c>
      <c r="U159" s="85">
        <v>6106.23153</v>
      </c>
      <c r="V159" s="85">
        <v>4027.2850400000002</v>
      </c>
      <c r="W159" s="85">
        <v>8100</v>
      </c>
      <c r="X159" s="85">
        <v>4077.4383800000001</v>
      </c>
      <c r="Y159" s="85">
        <v>2726.1274199999998</v>
      </c>
      <c r="Z159" s="85">
        <v>12157</v>
      </c>
      <c r="AA159" s="85">
        <v>4411.2155300000004</v>
      </c>
      <c r="AB159" s="85">
        <v>3742.2982900000002</v>
      </c>
      <c r="AC159" s="85">
        <v>6.3</v>
      </c>
      <c r="AD159" s="85">
        <v>0</v>
      </c>
      <c r="AE159" s="85">
        <v>18.75</v>
      </c>
      <c r="AF159" s="85">
        <v>47620</v>
      </c>
      <c r="AG159" s="85">
        <v>22494.01755</v>
      </c>
      <c r="AH159" s="85">
        <v>19094.458429999999</v>
      </c>
      <c r="AI159" s="85">
        <v>0</v>
      </c>
      <c r="AJ159" s="85">
        <v>0</v>
      </c>
      <c r="AK159" s="85">
        <v>0</v>
      </c>
      <c r="AL159" s="85">
        <v>7640</v>
      </c>
      <c r="AM159" s="85">
        <v>2452.3740499999999</v>
      </c>
      <c r="AN159" s="85">
        <v>2551.4806699999999</v>
      </c>
      <c r="AO159" s="85"/>
      <c r="AP159" s="85"/>
      <c r="AQ159" s="85"/>
      <c r="AR159" s="85"/>
      <c r="AS159" s="85"/>
      <c r="AT159" s="85"/>
    </row>
    <row r="160" spans="1:46" ht="12.75" customHeight="1" x14ac:dyDescent="0.15">
      <c r="A160" s="79"/>
      <c r="B160" s="79"/>
      <c r="C160" s="79" t="str">
        <f t="shared" si="0"/>
        <v>0356300000</v>
      </c>
      <c r="D160" s="79" t="s">
        <v>1078</v>
      </c>
      <c r="E160" s="84">
        <v>37124</v>
      </c>
      <c r="F160" s="85">
        <v>14909.84591</v>
      </c>
      <c r="G160" s="85">
        <v>13977.21695</v>
      </c>
      <c r="H160" s="85">
        <v>21314</v>
      </c>
      <c r="I160" s="85">
        <v>6806.3596000000007</v>
      </c>
      <c r="J160" s="85">
        <v>6016.0535799999998</v>
      </c>
      <c r="K160" s="85">
        <v>1385</v>
      </c>
      <c r="L160" s="85">
        <v>1529.56567</v>
      </c>
      <c r="M160" s="85">
        <v>573.96068000000002</v>
      </c>
      <c r="N160" s="85">
        <v>695</v>
      </c>
      <c r="O160" s="85">
        <v>1189.36087</v>
      </c>
      <c r="P160" s="85">
        <v>331.62223</v>
      </c>
      <c r="Q160" s="85">
        <v>13025</v>
      </c>
      <c r="R160" s="85">
        <v>5546.6282499999998</v>
      </c>
      <c r="S160" s="85">
        <v>7175.0843699999996</v>
      </c>
      <c r="T160" s="85">
        <v>1685</v>
      </c>
      <c r="U160" s="85">
        <v>417.89717000000002</v>
      </c>
      <c r="V160" s="85">
        <v>504.08087</v>
      </c>
      <c r="W160" s="85">
        <v>5345</v>
      </c>
      <c r="X160" s="85">
        <v>2470.22354</v>
      </c>
      <c r="Y160" s="85">
        <v>4130.8250099999996</v>
      </c>
      <c r="Z160" s="85">
        <v>945</v>
      </c>
      <c r="AA160" s="85">
        <v>478.97793000000001</v>
      </c>
      <c r="AB160" s="85">
        <v>407.62993999999998</v>
      </c>
      <c r="AC160" s="85">
        <v>0</v>
      </c>
      <c r="AD160" s="85">
        <v>0</v>
      </c>
      <c r="AE160" s="85">
        <v>0</v>
      </c>
      <c r="AF160" s="85">
        <v>5050</v>
      </c>
      <c r="AG160" s="85">
        <v>2179.52961</v>
      </c>
      <c r="AH160" s="85">
        <v>2132.54855</v>
      </c>
      <c r="AI160" s="85">
        <v>0</v>
      </c>
      <c r="AJ160" s="85">
        <v>0</v>
      </c>
      <c r="AK160" s="85">
        <v>0</v>
      </c>
      <c r="AL160" s="85">
        <v>15</v>
      </c>
      <c r="AM160" s="85">
        <v>8.9533299999999993</v>
      </c>
      <c r="AN160" s="85">
        <v>1.74319</v>
      </c>
      <c r="AO160" s="85"/>
      <c r="AP160" s="85"/>
      <c r="AQ160" s="85"/>
      <c r="AR160" s="85"/>
      <c r="AS160" s="85"/>
      <c r="AT160" s="85"/>
    </row>
    <row r="161" spans="1:46" ht="12.75" customHeight="1" x14ac:dyDescent="0.15">
      <c r="A161" s="79"/>
      <c r="B161" s="79"/>
      <c r="C161" s="79" t="str">
        <f t="shared" si="0"/>
        <v>0356400000</v>
      </c>
      <c r="D161" s="79" t="s">
        <v>1079</v>
      </c>
      <c r="E161" s="84">
        <v>96414</v>
      </c>
      <c r="F161" s="85">
        <v>49480.016069999998</v>
      </c>
      <c r="G161" s="85">
        <v>38541.739159999997</v>
      </c>
      <c r="H161" s="85">
        <v>66800</v>
      </c>
      <c r="I161" s="85">
        <v>36470.198069999999</v>
      </c>
      <c r="J161" s="85">
        <v>28355.058700000001</v>
      </c>
      <c r="K161" s="85">
        <v>7132</v>
      </c>
      <c r="L161" s="85">
        <v>2830.0445</v>
      </c>
      <c r="M161" s="85">
        <v>1224.83655</v>
      </c>
      <c r="N161" s="85">
        <v>4382</v>
      </c>
      <c r="O161" s="85">
        <v>1881.7429299999999</v>
      </c>
      <c r="P161" s="85">
        <v>654.43647999999996</v>
      </c>
      <c r="Q161" s="85">
        <v>17474</v>
      </c>
      <c r="R161" s="85">
        <v>7382.8119699999997</v>
      </c>
      <c r="S161" s="85">
        <v>7198.4154500000004</v>
      </c>
      <c r="T161" s="85">
        <v>2935</v>
      </c>
      <c r="U161" s="85">
        <v>513.47460999999998</v>
      </c>
      <c r="V161" s="85">
        <v>441.66620999999998</v>
      </c>
      <c r="W161" s="85">
        <v>2070</v>
      </c>
      <c r="X161" s="85">
        <v>1047.52862</v>
      </c>
      <c r="Y161" s="85">
        <v>838.91809000000001</v>
      </c>
      <c r="Z161" s="85">
        <v>1518</v>
      </c>
      <c r="AA161" s="85">
        <v>544.78686000000005</v>
      </c>
      <c r="AB161" s="85">
        <v>588.83728999999994</v>
      </c>
      <c r="AC161" s="85">
        <v>0</v>
      </c>
      <c r="AD161" s="85">
        <v>4.1666699999999999</v>
      </c>
      <c r="AE161" s="85">
        <v>0</v>
      </c>
      <c r="AF161" s="85">
        <v>10947</v>
      </c>
      <c r="AG161" s="85">
        <v>5272.3052100000004</v>
      </c>
      <c r="AH161" s="85">
        <v>5325.6538600000003</v>
      </c>
      <c r="AI161" s="85">
        <v>0</v>
      </c>
      <c r="AJ161" s="85">
        <v>0</v>
      </c>
      <c r="AK161" s="85">
        <v>0</v>
      </c>
      <c r="AL161" s="85">
        <v>1785</v>
      </c>
      <c r="AM161" s="85">
        <v>804.58970999999997</v>
      </c>
      <c r="AN161" s="85">
        <v>730.89894000000004</v>
      </c>
      <c r="AO161" s="85"/>
      <c r="AP161" s="85"/>
      <c r="AQ161" s="85"/>
      <c r="AR161" s="85"/>
      <c r="AS161" s="85"/>
      <c r="AT161" s="85"/>
    </row>
    <row r="162" spans="1:46" ht="12.75" customHeight="1" x14ac:dyDescent="0.15">
      <c r="A162" s="79"/>
      <c r="B162" s="79"/>
      <c r="C162" s="79" t="str">
        <f t="shared" si="0"/>
        <v>0356500000</v>
      </c>
      <c r="D162" s="79" t="s">
        <v>1080</v>
      </c>
      <c r="E162" s="84">
        <v>99724.430000000008</v>
      </c>
      <c r="F162" s="85">
        <v>48157.771399999998</v>
      </c>
      <c r="G162" s="85">
        <v>41873.656909999998</v>
      </c>
      <c r="H162" s="85">
        <v>69600</v>
      </c>
      <c r="I162" s="85">
        <v>32444.34953</v>
      </c>
      <c r="J162" s="85">
        <v>26551.43389</v>
      </c>
      <c r="K162" s="85">
        <v>4300</v>
      </c>
      <c r="L162" s="85">
        <v>2427.1662700000002</v>
      </c>
      <c r="M162" s="85">
        <v>1225.8615600000001</v>
      </c>
      <c r="N162" s="85">
        <v>1300</v>
      </c>
      <c r="O162" s="85">
        <v>1055.3733</v>
      </c>
      <c r="P162" s="85">
        <v>409.23196000000002</v>
      </c>
      <c r="Q162" s="85">
        <v>22949.43</v>
      </c>
      <c r="R162" s="85">
        <v>11532.14976</v>
      </c>
      <c r="S162" s="85">
        <v>12616.11896</v>
      </c>
      <c r="T162" s="85">
        <v>2800</v>
      </c>
      <c r="U162" s="85">
        <v>1605.31575</v>
      </c>
      <c r="V162" s="85">
        <v>3306.9573500000001</v>
      </c>
      <c r="W162" s="85">
        <v>5500</v>
      </c>
      <c r="X162" s="85">
        <v>2327.7573000000002</v>
      </c>
      <c r="Y162" s="85">
        <v>2103.0399299999999</v>
      </c>
      <c r="Z162" s="85">
        <v>2050</v>
      </c>
      <c r="AA162" s="85">
        <v>1670.94022</v>
      </c>
      <c r="AB162" s="85">
        <v>526.82171000000005</v>
      </c>
      <c r="AC162" s="85">
        <v>0</v>
      </c>
      <c r="AD162" s="85">
        <v>87.5</v>
      </c>
      <c r="AE162" s="85">
        <v>62.5</v>
      </c>
      <c r="AF162" s="85">
        <v>12599.43</v>
      </c>
      <c r="AG162" s="85">
        <v>5840.6364899999999</v>
      </c>
      <c r="AH162" s="85">
        <v>6616.79997</v>
      </c>
      <c r="AI162" s="85">
        <v>0</v>
      </c>
      <c r="AJ162" s="85">
        <v>0</v>
      </c>
      <c r="AK162" s="85">
        <v>0</v>
      </c>
      <c r="AL162" s="85">
        <v>1619</v>
      </c>
      <c r="AM162" s="85">
        <v>554.89939000000004</v>
      </c>
      <c r="AN162" s="85">
        <v>932.51030000000003</v>
      </c>
      <c r="AO162" s="85"/>
      <c r="AP162" s="85"/>
      <c r="AQ162" s="85"/>
      <c r="AR162" s="85"/>
      <c r="AS162" s="85"/>
      <c r="AT162" s="85"/>
    </row>
    <row r="163" spans="1:46" ht="12.75" customHeight="1" x14ac:dyDescent="0.15">
      <c r="A163" s="79" t="s">
        <v>1081</v>
      </c>
      <c r="B163" s="79"/>
      <c r="C163" s="79" t="str">
        <f t="shared" si="0"/>
        <v/>
      </c>
      <c r="D163" s="79"/>
      <c r="E163" s="84">
        <v>42497250.902599998</v>
      </c>
      <c r="F163" s="85">
        <v>20424180.90941</v>
      </c>
      <c r="G163" s="85">
        <v>16863880.38284</v>
      </c>
      <c r="H163" s="85">
        <v>27733274.6668</v>
      </c>
      <c r="I163" s="85">
        <v>13083576.32047</v>
      </c>
      <c r="J163" s="85">
        <v>9793149.3918200005</v>
      </c>
      <c r="K163" s="85">
        <v>2094890.7560000001</v>
      </c>
      <c r="L163" s="85">
        <v>835881.82201999996</v>
      </c>
      <c r="M163" s="85">
        <v>388967.20373000001</v>
      </c>
      <c r="N163" s="85">
        <v>433077.68599999999</v>
      </c>
      <c r="O163" s="85">
        <v>231021.29522</v>
      </c>
      <c r="P163" s="85">
        <v>108089.74976999999</v>
      </c>
      <c r="Q163" s="85">
        <v>10646966.619000001</v>
      </c>
      <c r="R163" s="85">
        <v>5101605.6924299998</v>
      </c>
      <c r="S163" s="85">
        <v>3930314.77189</v>
      </c>
      <c r="T163" s="85">
        <v>1659828.5549999999</v>
      </c>
      <c r="U163" s="85">
        <v>758940.15553999995</v>
      </c>
      <c r="V163" s="85">
        <v>572862.50447000004</v>
      </c>
      <c r="W163" s="85">
        <v>4258442.9349999996</v>
      </c>
      <c r="X163" s="85">
        <v>1935299.7411</v>
      </c>
      <c r="Y163" s="85">
        <v>1390003.2573200001</v>
      </c>
      <c r="Z163" s="85">
        <v>681270.43599999999</v>
      </c>
      <c r="AA163" s="85">
        <v>371585.72878</v>
      </c>
      <c r="AB163" s="85">
        <v>254102.37231000001</v>
      </c>
      <c r="AC163" s="85">
        <v>7769.4080000000004</v>
      </c>
      <c r="AD163" s="85">
        <v>4851.6554000000006</v>
      </c>
      <c r="AE163" s="85">
        <v>3731.0619799999999</v>
      </c>
      <c r="AF163" s="85">
        <v>3994101.841</v>
      </c>
      <c r="AG163" s="85">
        <v>2009117.53324</v>
      </c>
      <c r="AH163" s="85">
        <v>1698660.51798</v>
      </c>
      <c r="AI163" s="85">
        <v>35969.700000000004</v>
      </c>
      <c r="AJ163" s="85">
        <v>16872.059840000002</v>
      </c>
      <c r="AK163" s="85">
        <v>7405.5001000000002</v>
      </c>
      <c r="AL163" s="85">
        <v>281275.24800000002</v>
      </c>
      <c r="AM163" s="85">
        <v>114984.12439</v>
      </c>
      <c r="AN163" s="85">
        <v>95231.268419999993</v>
      </c>
      <c r="AO163" s="85"/>
      <c r="AP163" s="85"/>
      <c r="AQ163" s="85"/>
      <c r="AR163" s="85"/>
      <c r="AS163" s="85"/>
      <c r="AT163" s="85"/>
    </row>
    <row r="164" spans="1:46" ht="12.75" customHeight="1" x14ac:dyDescent="0.15">
      <c r="A164" s="79"/>
      <c r="B164" s="79" t="s">
        <v>1082</v>
      </c>
      <c r="C164" s="79" t="str">
        <f t="shared" si="0"/>
        <v/>
      </c>
      <c r="D164" s="79"/>
      <c r="E164" s="84">
        <v>6751919.1900000004</v>
      </c>
      <c r="F164" s="85">
        <v>3563425.67772</v>
      </c>
      <c r="G164" s="85">
        <v>4152203.4311099998</v>
      </c>
      <c r="H164" s="85">
        <v>5235576.9000000004</v>
      </c>
      <c r="I164" s="85">
        <v>2484223.3737300001</v>
      </c>
      <c r="J164" s="85">
        <v>1859458.7652</v>
      </c>
      <c r="K164" s="85">
        <v>0</v>
      </c>
      <c r="L164" s="85">
        <v>0</v>
      </c>
      <c r="M164" s="85">
        <v>0</v>
      </c>
      <c r="N164" s="85">
        <v>0</v>
      </c>
      <c r="O164" s="85">
        <v>0</v>
      </c>
      <c r="P164" s="85">
        <v>0</v>
      </c>
      <c r="Q164" s="85">
        <v>0</v>
      </c>
      <c r="R164" s="85">
        <v>0</v>
      </c>
      <c r="S164" s="85">
        <v>0</v>
      </c>
      <c r="T164" s="85">
        <v>0</v>
      </c>
      <c r="U164" s="85">
        <v>0</v>
      </c>
      <c r="V164" s="85">
        <v>0</v>
      </c>
      <c r="W164" s="85">
        <v>0</v>
      </c>
      <c r="X164" s="85">
        <v>0</v>
      </c>
      <c r="Y164" s="85">
        <v>0</v>
      </c>
      <c r="Z164" s="85">
        <v>0</v>
      </c>
      <c r="AA164" s="85">
        <v>0</v>
      </c>
      <c r="AB164" s="85">
        <v>0</v>
      </c>
      <c r="AC164" s="85">
        <v>0</v>
      </c>
      <c r="AD164" s="85">
        <v>0</v>
      </c>
      <c r="AE164" s="85">
        <v>0</v>
      </c>
      <c r="AF164" s="85">
        <v>0</v>
      </c>
      <c r="AG164" s="85">
        <v>0</v>
      </c>
      <c r="AH164" s="85">
        <v>0</v>
      </c>
      <c r="AI164" s="85">
        <v>0</v>
      </c>
      <c r="AJ164" s="85">
        <v>0</v>
      </c>
      <c r="AK164" s="85">
        <v>0</v>
      </c>
      <c r="AL164" s="85">
        <v>96635.839999999997</v>
      </c>
      <c r="AM164" s="85">
        <v>42597.31538</v>
      </c>
      <c r="AN164" s="85">
        <v>36619.164449999997</v>
      </c>
      <c r="AO164" s="85"/>
      <c r="AP164" s="85"/>
      <c r="AQ164" s="85"/>
      <c r="AR164" s="85"/>
      <c r="AS164" s="85"/>
      <c r="AT164" s="85"/>
    </row>
    <row r="165" spans="1:46" ht="12.75" customHeight="1" x14ac:dyDescent="0.15">
      <c r="A165" s="79"/>
      <c r="B165" s="79"/>
      <c r="C165" s="79" t="str">
        <f t="shared" si="0"/>
        <v>0410000000</v>
      </c>
      <c r="D165" s="79" t="s">
        <v>1082</v>
      </c>
      <c r="E165" s="84">
        <v>6751919.1900000004</v>
      </c>
      <c r="F165" s="85">
        <v>3563425.67772</v>
      </c>
      <c r="G165" s="85">
        <v>4152203.4311099998</v>
      </c>
      <c r="H165" s="85">
        <v>5235576.9000000004</v>
      </c>
      <c r="I165" s="85">
        <v>2484223.3737300001</v>
      </c>
      <c r="J165" s="85">
        <v>1859458.7652</v>
      </c>
      <c r="K165" s="85">
        <v>0</v>
      </c>
      <c r="L165" s="85">
        <v>0</v>
      </c>
      <c r="M165" s="85">
        <v>0</v>
      </c>
      <c r="N165" s="85">
        <v>0</v>
      </c>
      <c r="O165" s="85">
        <v>0</v>
      </c>
      <c r="P165" s="85">
        <v>0</v>
      </c>
      <c r="Q165" s="85">
        <v>0</v>
      </c>
      <c r="R165" s="85">
        <v>0</v>
      </c>
      <c r="S165" s="85">
        <v>0</v>
      </c>
      <c r="T165" s="85">
        <v>0</v>
      </c>
      <c r="U165" s="85">
        <v>0</v>
      </c>
      <c r="V165" s="85">
        <v>0</v>
      </c>
      <c r="W165" s="85">
        <v>0</v>
      </c>
      <c r="X165" s="85">
        <v>0</v>
      </c>
      <c r="Y165" s="85">
        <v>0</v>
      </c>
      <c r="Z165" s="85">
        <v>0</v>
      </c>
      <c r="AA165" s="85">
        <v>0</v>
      </c>
      <c r="AB165" s="85">
        <v>0</v>
      </c>
      <c r="AC165" s="85">
        <v>0</v>
      </c>
      <c r="AD165" s="85">
        <v>0</v>
      </c>
      <c r="AE165" s="85">
        <v>0</v>
      </c>
      <c r="AF165" s="85">
        <v>0</v>
      </c>
      <c r="AG165" s="85">
        <v>0</v>
      </c>
      <c r="AH165" s="85">
        <v>0</v>
      </c>
      <c r="AI165" s="85">
        <v>0</v>
      </c>
      <c r="AJ165" s="85">
        <v>0</v>
      </c>
      <c r="AK165" s="85">
        <v>0</v>
      </c>
      <c r="AL165" s="85">
        <v>96635.839999999997</v>
      </c>
      <c r="AM165" s="85">
        <v>42597.31538</v>
      </c>
      <c r="AN165" s="85">
        <v>36619.164449999997</v>
      </c>
      <c r="AO165" s="85"/>
      <c r="AP165" s="85"/>
      <c r="AQ165" s="85"/>
      <c r="AR165" s="85"/>
      <c r="AS165" s="85"/>
      <c r="AT165" s="85"/>
    </row>
    <row r="166" spans="1:46" ht="12.75" customHeight="1" x14ac:dyDescent="0.15">
      <c r="A166" s="79"/>
      <c r="B166" s="79" t="s">
        <v>1083</v>
      </c>
      <c r="C166" s="79" t="str">
        <f t="shared" si="0"/>
        <v/>
      </c>
      <c r="D166" s="79"/>
      <c r="E166" s="84">
        <v>565.83400000000006</v>
      </c>
      <c r="F166" s="85">
        <v>1035.52261</v>
      </c>
      <c r="G166" s="85">
        <v>749.52098000000001</v>
      </c>
      <c r="H166" s="85">
        <v>0</v>
      </c>
      <c r="I166" s="85">
        <v>0</v>
      </c>
      <c r="J166" s="85">
        <v>0</v>
      </c>
      <c r="K166" s="85">
        <v>0</v>
      </c>
      <c r="L166" s="85">
        <v>0</v>
      </c>
      <c r="M166" s="85">
        <v>0</v>
      </c>
      <c r="N166" s="85">
        <v>0</v>
      </c>
      <c r="O166" s="85">
        <v>0</v>
      </c>
      <c r="P166" s="85">
        <v>0</v>
      </c>
      <c r="Q166" s="85">
        <v>0</v>
      </c>
      <c r="R166" s="85">
        <v>0</v>
      </c>
      <c r="S166" s="85">
        <v>0</v>
      </c>
      <c r="T166" s="85">
        <v>0</v>
      </c>
      <c r="U166" s="85">
        <v>0</v>
      </c>
      <c r="V166" s="85">
        <v>0</v>
      </c>
      <c r="W166" s="85">
        <v>0</v>
      </c>
      <c r="X166" s="85">
        <v>0</v>
      </c>
      <c r="Y166" s="85">
        <v>0</v>
      </c>
      <c r="Z166" s="85">
        <v>0</v>
      </c>
      <c r="AA166" s="85">
        <v>0</v>
      </c>
      <c r="AB166" s="85">
        <v>0</v>
      </c>
      <c r="AC166" s="85">
        <v>0</v>
      </c>
      <c r="AD166" s="85">
        <v>0</v>
      </c>
      <c r="AE166" s="85">
        <v>0</v>
      </c>
      <c r="AF166" s="85">
        <v>0</v>
      </c>
      <c r="AG166" s="85">
        <v>0</v>
      </c>
      <c r="AH166" s="85">
        <v>0</v>
      </c>
      <c r="AI166" s="85">
        <v>0</v>
      </c>
      <c r="AJ166" s="85">
        <v>0</v>
      </c>
      <c r="AK166" s="85">
        <v>0</v>
      </c>
      <c r="AL166" s="85">
        <v>442.58800000000002</v>
      </c>
      <c r="AM166" s="85">
        <v>881.04016000000001</v>
      </c>
      <c r="AN166" s="85">
        <v>461.13580000000002</v>
      </c>
      <c r="AO166" s="85"/>
      <c r="AP166" s="85"/>
      <c r="AQ166" s="85"/>
      <c r="AR166" s="85"/>
      <c r="AS166" s="85"/>
      <c r="AT166" s="85"/>
    </row>
    <row r="167" spans="1:46" ht="12.75" customHeight="1" x14ac:dyDescent="0.15">
      <c r="A167" s="79"/>
      <c r="B167" s="79"/>
      <c r="C167" s="79" t="str">
        <f t="shared" si="0"/>
        <v>0430420000</v>
      </c>
      <c r="D167" s="79" t="s">
        <v>1084</v>
      </c>
      <c r="E167" s="84">
        <v>161</v>
      </c>
      <c r="F167" s="85">
        <v>599.20498999999995</v>
      </c>
      <c r="G167" s="85">
        <v>217.74548999999999</v>
      </c>
      <c r="H167" s="85">
        <v>0</v>
      </c>
      <c r="I167" s="85">
        <v>0</v>
      </c>
      <c r="J167" s="85">
        <v>0</v>
      </c>
      <c r="K167" s="85">
        <v>0</v>
      </c>
      <c r="L167" s="85">
        <v>0</v>
      </c>
      <c r="M167" s="85">
        <v>0</v>
      </c>
      <c r="N167" s="85">
        <v>0</v>
      </c>
      <c r="O167" s="85">
        <v>0</v>
      </c>
      <c r="P167" s="85">
        <v>0</v>
      </c>
      <c r="Q167" s="85">
        <v>0</v>
      </c>
      <c r="R167" s="85">
        <v>0</v>
      </c>
      <c r="S167" s="85">
        <v>0</v>
      </c>
      <c r="T167" s="85">
        <v>0</v>
      </c>
      <c r="U167" s="85">
        <v>0</v>
      </c>
      <c r="V167" s="85">
        <v>0</v>
      </c>
      <c r="W167" s="85">
        <v>0</v>
      </c>
      <c r="X167" s="85">
        <v>0</v>
      </c>
      <c r="Y167" s="85">
        <v>0</v>
      </c>
      <c r="Z167" s="85">
        <v>0</v>
      </c>
      <c r="AA167" s="85">
        <v>0</v>
      </c>
      <c r="AB167" s="85">
        <v>0</v>
      </c>
      <c r="AC167" s="85">
        <v>0</v>
      </c>
      <c r="AD167" s="85">
        <v>0</v>
      </c>
      <c r="AE167" s="85">
        <v>0</v>
      </c>
      <c r="AF167" s="85">
        <v>0</v>
      </c>
      <c r="AG167" s="85">
        <v>0</v>
      </c>
      <c r="AH167" s="85">
        <v>0</v>
      </c>
      <c r="AI167" s="85">
        <v>0</v>
      </c>
      <c r="AJ167" s="85">
        <v>0</v>
      </c>
      <c r="AK167" s="85">
        <v>0</v>
      </c>
      <c r="AL167" s="85">
        <v>130.88800000000001</v>
      </c>
      <c r="AM167" s="85">
        <v>505.71616</v>
      </c>
      <c r="AN167" s="85">
        <v>167.15685999999999</v>
      </c>
      <c r="AO167" s="85"/>
      <c r="AP167" s="85"/>
      <c r="AQ167" s="85"/>
      <c r="AR167" s="85"/>
      <c r="AS167" s="85"/>
      <c r="AT167" s="85"/>
    </row>
    <row r="168" spans="1:46" ht="12.75" customHeight="1" x14ac:dyDescent="0.15">
      <c r="A168" s="79"/>
      <c r="B168" s="79"/>
      <c r="C168" s="79" t="str">
        <f t="shared" si="0"/>
        <v>0430520000</v>
      </c>
      <c r="D168" s="79" t="s">
        <v>1085</v>
      </c>
      <c r="E168" s="84">
        <v>107.5</v>
      </c>
      <c r="F168" s="85">
        <v>302.03939000000003</v>
      </c>
      <c r="G168" s="85">
        <v>208.56062</v>
      </c>
      <c r="H168" s="85">
        <v>0</v>
      </c>
      <c r="I168" s="85">
        <v>0</v>
      </c>
      <c r="J168" s="85">
        <v>0</v>
      </c>
      <c r="K168" s="85">
        <v>0</v>
      </c>
      <c r="L168" s="85">
        <v>0</v>
      </c>
      <c r="M168" s="85">
        <v>0</v>
      </c>
      <c r="N168" s="85">
        <v>0</v>
      </c>
      <c r="O168" s="85">
        <v>0</v>
      </c>
      <c r="P168" s="85">
        <v>0</v>
      </c>
      <c r="Q168" s="85">
        <v>0</v>
      </c>
      <c r="R168" s="85">
        <v>0</v>
      </c>
      <c r="S168" s="85">
        <v>0</v>
      </c>
      <c r="T168" s="85">
        <v>0</v>
      </c>
      <c r="U168" s="85">
        <v>0</v>
      </c>
      <c r="V168" s="85">
        <v>0</v>
      </c>
      <c r="W168" s="85">
        <v>0</v>
      </c>
      <c r="X168" s="85">
        <v>0</v>
      </c>
      <c r="Y168" s="85">
        <v>0</v>
      </c>
      <c r="Z168" s="85">
        <v>0</v>
      </c>
      <c r="AA168" s="85">
        <v>0</v>
      </c>
      <c r="AB168" s="85">
        <v>0</v>
      </c>
      <c r="AC168" s="85">
        <v>0</v>
      </c>
      <c r="AD168" s="85">
        <v>0</v>
      </c>
      <c r="AE168" s="85">
        <v>0</v>
      </c>
      <c r="AF168" s="85">
        <v>0</v>
      </c>
      <c r="AG168" s="85">
        <v>0</v>
      </c>
      <c r="AH168" s="85">
        <v>0</v>
      </c>
      <c r="AI168" s="85">
        <v>0</v>
      </c>
      <c r="AJ168" s="85">
        <v>0</v>
      </c>
      <c r="AK168" s="85">
        <v>0</v>
      </c>
      <c r="AL168" s="85">
        <v>75</v>
      </c>
      <c r="AM168" s="85">
        <v>297.91000000000003</v>
      </c>
      <c r="AN168" s="85">
        <v>183.78861999999998</v>
      </c>
      <c r="AO168" s="85"/>
      <c r="AP168" s="85"/>
      <c r="AQ168" s="85"/>
      <c r="AR168" s="85"/>
      <c r="AS168" s="85"/>
      <c r="AT168" s="85"/>
    </row>
    <row r="169" spans="1:46" ht="12.75" customHeight="1" x14ac:dyDescent="0.15">
      <c r="A169" s="79"/>
      <c r="B169" s="79"/>
      <c r="C169" s="79" t="str">
        <f t="shared" si="0"/>
        <v>0430920000</v>
      </c>
      <c r="D169" s="79" t="s">
        <v>1086</v>
      </c>
      <c r="E169" s="84">
        <v>41.334000000000003</v>
      </c>
      <c r="F169" s="85">
        <v>1.5399</v>
      </c>
      <c r="G169" s="85">
        <v>21.740000000000002</v>
      </c>
      <c r="H169" s="85">
        <v>0</v>
      </c>
      <c r="I169" s="85">
        <v>0</v>
      </c>
      <c r="J169" s="85">
        <v>0</v>
      </c>
      <c r="K169" s="85">
        <v>0</v>
      </c>
      <c r="L169" s="85">
        <v>0</v>
      </c>
      <c r="M169" s="85">
        <v>0</v>
      </c>
      <c r="N169" s="85">
        <v>0</v>
      </c>
      <c r="O169" s="85">
        <v>0</v>
      </c>
      <c r="P169" s="85">
        <v>0</v>
      </c>
      <c r="Q169" s="85">
        <v>0</v>
      </c>
      <c r="R169" s="85">
        <v>0</v>
      </c>
      <c r="S169" s="85">
        <v>0</v>
      </c>
      <c r="T169" s="85">
        <v>0</v>
      </c>
      <c r="U169" s="85">
        <v>0</v>
      </c>
      <c r="V169" s="85">
        <v>0</v>
      </c>
      <c r="W169" s="85">
        <v>0</v>
      </c>
      <c r="X169" s="85">
        <v>0</v>
      </c>
      <c r="Y169" s="85">
        <v>0</v>
      </c>
      <c r="Z169" s="85">
        <v>0</v>
      </c>
      <c r="AA169" s="85">
        <v>0</v>
      </c>
      <c r="AB169" s="85">
        <v>0</v>
      </c>
      <c r="AC169" s="85">
        <v>0</v>
      </c>
      <c r="AD169" s="85">
        <v>0</v>
      </c>
      <c r="AE169" s="85">
        <v>0</v>
      </c>
      <c r="AF169" s="85">
        <v>0</v>
      </c>
      <c r="AG169" s="85">
        <v>0</v>
      </c>
      <c r="AH169" s="85">
        <v>0</v>
      </c>
      <c r="AI169" s="85">
        <v>0</v>
      </c>
      <c r="AJ169" s="85">
        <v>0</v>
      </c>
      <c r="AK169" s="85">
        <v>0</v>
      </c>
      <c r="AL169" s="85">
        <v>38.1</v>
      </c>
      <c r="AM169" s="85">
        <v>0</v>
      </c>
      <c r="AN169" s="85">
        <v>21.740000000000002</v>
      </c>
      <c r="AO169" s="85"/>
      <c r="AP169" s="85"/>
      <c r="AQ169" s="85"/>
      <c r="AR169" s="85"/>
      <c r="AS169" s="85"/>
      <c r="AT169" s="85"/>
    </row>
    <row r="170" spans="1:46" ht="12.75" customHeight="1" x14ac:dyDescent="0.15">
      <c r="A170" s="79"/>
      <c r="B170" s="79"/>
      <c r="C170" s="79" t="str">
        <f t="shared" si="0"/>
        <v>0431020000</v>
      </c>
      <c r="D170" s="79" t="s">
        <v>1087</v>
      </c>
      <c r="E170" s="84">
        <v>25</v>
      </c>
      <c r="F170" s="85">
        <v>35.281219999999998</v>
      </c>
      <c r="G170" s="85">
        <v>187.97960999999998</v>
      </c>
      <c r="H170" s="85">
        <v>0</v>
      </c>
      <c r="I170" s="85">
        <v>0</v>
      </c>
      <c r="J170" s="85">
        <v>0</v>
      </c>
      <c r="K170" s="85">
        <v>0</v>
      </c>
      <c r="L170" s="85">
        <v>0</v>
      </c>
      <c r="M170" s="85">
        <v>0</v>
      </c>
      <c r="N170" s="85">
        <v>0</v>
      </c>
      <c r="O170" s="85">
        <v>0</v>
      </c>
      <c r="P170" s="85">
        <v>0</v>
      </c>
      <c r="Q170" s="85">
        <v>0</v>
      </c>
      <c r="R170" s="85">
        <v>0</v>
      </c>
      <c r="S170" s="85">
        <v>0</v>
      </c>
      <c r="T170" s="85">
        <v>0</v>
      </c>
      <c r="U170" s="85">
        <v>0</v>
      </c>
      <c r="V170" s="85">
        <v>0</v>
      </c>
      <c r="W170" s="85">
        <v>0</v>
      </c>
      <c r="X170" s="85">
        <v>0</v>
      </c>
      <c r="Y170" s="85">
        <v>0</v>
      </c>
      <c r="Z170" s="85">
        <v>0</v>
      </c>
      <c r="AA170" s="85">
        <v>0</v>
      </c>
      <c r="AB170" s="85">
        <v>0</v>
      </c>
      <c r="AC170" s="85">
        <v>0</v>
      </c>
      <c r="AD170" s="85">
        <v>0</v>
      </c>
      <c r="AE170" s="85">
        <v>0</v>
      </c>
      <c r="AF170" s="85">
        <v>0</v>
      </c>
      <c r="AG170" s="85">
        <v>0</v>
      </c>
      <c r="AH170" s="85">
        <v>0</v>
      </c>
      <c r="AI170" s="85">
        <v>0</v>
      </c>
      <c r="AJ170" s="85">
        <v>0</v>
      </c>
      <c r="AK170" s="85">
        <v>0</v>
      </c>
      <c r="AL170" s="85">
        <v>0</v>
      </c>
      <c r="AM170" s="85">
        <v>0</v>
      </c>
      <c r="AN170" s="85">
        <v>0.24810000000000001</v>
      </c>
      <c r="AO170" s="85"/>
      <c r="AP170" s="85"/>
      <c r="AQ170" s="85"/>
      <c r="AR170" s="85"/>
      <c r="AS170" s="85"/>
      <c r="AT170" s="85"/>
    </row>
    <row r="171" spans="1:46" ht="12.75" customHeight="1" x14ac:dyDescent="0.15">
      <c r="A171" s="79"/>
      <c r="B171" s="79"/>
      <c r="C171" s="79" t="str">
        <f t="shared" si="0"/>
        <v>0431120000</v>
      </c>
      <c r="D171" s="79" t="s">
        <v>1088</v>
      </c>
      <c r="E171" s="84">
        <v>100</v>
      </c>
      <c r="F171" s="85">
        <v>14.309000000000001</v>
      </c>
      <c r="G171" s="85">
        <v>61.635800000000003</v>
      </c>
      <c r="H171" s="85">
        <v>0</v>
      </c>
      <c r="I171" s="85">
        <v>0</v>
      </c>
      <c r="J171" s="85">
        <v>0</v>
      </c>
      <c r="K171" s="85">
        <v>0</v>
      </c>
      <c r="L171" s="85">
        <v>0</v>
      </c>
      <c r="M171" s="85">
        <v>0</v>
      </c>
      <c r="N171" s="85">
        <v>0</v>
      </c>
      <c r="O171" s="85">
        <v>0</v>
      </c>
      <c r="P171" s="85">
        <v>0</v>
      </c>
      <c r="Q171" s="85">
        <v>0</v>
      </c>
      <c r="R171" s="85">
        <v>0</v>
      </c>
      <c r="S171" s="85">
        <v>0</v>
      </c>
      <c r="T171" s="85">
        <v>0</v>
      </c>
      <c r="U171" s="85">
        <v>0</v>
      </c>
      <c r="V171" s="85">
        <v>0</v>
      </c>
      <c r="W171" s="85">
        <v>0</v>
      </c>
      <c r="X171" s="85">
        <v>0</v>
      </c>
      <c r="Y171" s="85">
        <v>0</v>
      </c>
      <c r="Z171" s="85">
        <v>0</v>
      </c>
      <c r="AA171" s="85">
        <v>0</v>
      </c>
      <c r="AB171" s="85">
        <v>0</v>
      </c>
      <c r="AC171" s="85">
        <v>0</v>
      </c>
      <c r="AD171" s="85">
        <v>0</v>
      </c>
      <c r="AE171" s="85">
        <v>0</v>
      </c>
      <c r="AF171" s="85">
        <v>0</v>
      </c>
      <c r="AG171" s="85">
        <v>0</v>
      </c>
      <c r="AH171" s="85">
        <v>0</v>
      </c>
      <c r="AI171" s="85">
        <v>0</v>
      </c>
      <c r="AJ171" s="85">
        <v>0</v>
      </c>
      <c r="AK171" s="85">
        <v>0</v>
      </c>
      <c r="AL171" s="85">
        <v>88.600000000000009</v>
      </c>
      <c r="AM171" s="85">
        <v>7.0840000000000005</v>
      </c>
      <c r="AN171" s="85">
        <v>44.16225</v>
      </c>
      <c r="AO171" s="85"/>
      <c r="AP171" s="85"/>
      <c r="AQ171" s="85"/>
      <c r="AR171" s="85"/>
      <c r="AS171" s="85"/>
      <c r="AT171" s="85"/>
    </row>
    <row r="172" spans="1:46" ht="12.75" customHeight="1" x14ac:dyDescent="0.15">
      <c r="A172" s="79"/>
      <c r="B172" s="79"/>
      <c r="C172" s="79" t="str">
        <f t="shared" si="0"/>
        <v>0431620000</v>
      </c>
      <c r="D172" s="79" t="s">
        <v>1089</v>
      </c>
      <c r="E172" s="84">
        <v>84</v>
      </c>
      <c r="F172" s="85">
        <v>66.554109999999994</v>
      </c>
      <c r="G172" s="85">
        <v>51.859459999999999</v>
      </c>
      <c r="H172" s="85">
        <v>0</v>
      </c>
      <c r="I172" s="85">
        <v>0</v>
      </c>
      <c r="J172" s="85">
        <v>0</v>
      </c>
      <c r="K172" s="85">
        <v>0</v>
      </c>
      <c r="L172" s="85">
        <v>0</v>
      </c>
      <c r="M172" s="85">
        <v>0</v>
      </c>
      <c r="N172" s="85">
        <v>0</v>
      </c>
      <c r="O172" s="85">
        <v>0</v>
      </c>
      <c r="P172" s="85">
        <v>0</v>
      </c>
      <c r="Q172" s="85">
        <v>0</v>
      </c>
      <c r="R172" s="85">
        <v>0</v>
      </c>
      <c r="S172" s="85">
        <v>0</v>
      </c>
      <c r="T172" s="85">
        <v>0</v>
      </c>
      <c r="U172" s="85">
        <v>0</v>
      </c>
      <c r="V172" s="85">
        <v>0</v>
      </c>
      <c r="W172" s="85">
        <v>0</v>
      </c>
      <c r="X172" s="85">
        <v>0</v>
      </c>
      <c r="Y172" s="85">
        <v>0</v>
      </c>
      <c r="Z172" s="85">
        <v>0</v>
      </c>
      <c r="AA172" s="85">
        <v>0</v>
      </c>
      <c r="AB172" s="85">
        <v>0</v>
      </c>
      <c r="AC172" s="85">
        <v>0</v>
      </c>
      <c r="AD172" s="85">
        <v>0</v>
      </c>
      <c r="AE172" s="85">
        <v>0</v>
      </c>
      <c r="AF172" s="85">
        <v>0</v>
      </c>
      <c r="AG172" s="85">
        <v>0</v>
      </c>
      <c r="AH172" s="85">
        <v>0</v>
      </c>
      <c r="AI172" s="85">
        <v>0</v>
      </c>
      <c r="AJ172" s="85">
        <v>0</v>
      </c>
      <c r="AK172" s="85">
        <v>0</v>
      </c>
      <c r="AL172" s="85">
        <v>80</v>
      </c>
      <c r="AM172" s="85">
        <v>60.61</v>
      </c>
      <c r="AN172" s="85">
        <v>44.039969999999997</v>
      </c>
      <c r="AO172" s="85"/>
      <c r="AP172" s="85"/>
      <c r="AQ172" s="85"/>
      <c r="AR172" s="85"/>
      <c r="AS172" s="85"/>
      <c r="AT172" s="85"/>
    </row>
    <row r="173" spans="1:46" ht="12.75" customHeight="1" x14ac:dyDescent="0.15">
      <c r="A173" s="79"/>
      <c r="B173" s="79"/>
      <c r="C173" s="79" t="str">
        <f t="shared" si="0"/>
        <v>0432320000</v>
      </c>
      <c r="D173" s="79" t="s">
        <v>1090</v>
      </c>
      <c r="E173" s="84">
        <v>47</v>
      </c>
      <c r="F173" s="85">
        <v>16.594000000000001</v>
      </c>
      <c r="G173" s="85">
        <v>0</v>
      </c>
      <c r="H173" s="85">
        <v>0</v>
      </c>
      <c r="I173" s="85">
        <v>0</v>
      </c>
      <c r="J173" s="85">
        <v>0</v>
      </c>
      <c r="K173" s="85">
        <v>0</v>
      </c>
      <c r="L173" s="85">
        <v>0</v>
      </c>
      <c r="M173" s="85">
        <v>0</v>
      </c>
      <c r="N173" s="85">
        <v>0</v>
      </c>
      <c r="O173" s="85">
        <v>0</v>
      </c>
      <c r="P173" s="85">
        <v>0</v>
      </c>
      <c r="Q173" s="85">
        <v>0</v>
      </c>
      <c r="R173" s="85">
        <v>0</v>
      </c>
      <c r="S173" s="85">
        <v>0</v>
      </c>
      <c r="T173" s="85">
        <v>0</v>
      </c>
      <c r="U173" s="85">
        <v>0</v>
      </c>
      <c r="V173" s="85">
        <v>0</v>
      </c>
      <c r="W173" s="85">
        <v>0</v>
      </c>
      <c r="X173" s="85">
        <v>0</v>
      </c>
      <c r="Y173" s="85">
        <v>0</v>
      </c>
      <c r="Z173" s="85">
        <v>0</v>
      </c>
      <c r="AA173" s="85">
        <v>0</v>
      </c>
      <c r="AB173" s="85">
        <v>0</v>
      </c>
      <c r="AC173" s="85">
        <v>0</v>
      </c>
      <c r="AD173" s="85">
        <v>0</v>
      </c>
      <c r="AE173" s="85">
        <v>0</v>
      </c>
      <c r="AF173" s="85">
        <v>0</v>
      </c>
      <c r="AG173" s="85">
        <v>0</v>
      </c>
      <c r="AH173" s="85">
        <v>0</v>
      </c>
      <c r="AI173" s="85">
        <v>0</v>
      </c>
      <c r="AJ173" s="85">
        <v>0</v>
      </c>
      <c r="AK173" s="85">
        <v>0</v>
      </c>
      <c r="AL173" s="85">
        <v>30</v>
      </c>
      <c r="AM173" s="85">
        <v>9.7200000000000006</v>
      </c>
      <c r="AN173" s="85">
        <v>0</v>
      </c>
      <c r="AO173" s="85"/>
      <c r="AP173" s="85"/>
      <c r="AQ173" s="85"/>
      <c r="AR173" s="85"/>
      <c r="AS173" s="85"/>
      <c r="AT173" s="85"/>
    </row>
    <row r="174" spans="1:46" ht="12.75" customHeight="1" x14ac:dyDescent="0.15">
      <c r="A174" s="79"/>
      <c r="B174" s="79" t="s">
        <v>1091</v>
      </c>
      <c r="C174" s="79" t="str">
        <f t="shared" si="0"/>
        <v/>
      </c>
      <c r="D174" s="79"/>
      <c r="E174" s="84">
        <v>35744765.878600001</v>
      </c>
      <c r="F174" s="85">
        <v>16859719.709079999</v>
      </c>
      <c r="G174" s="85">
        <v>12710927.430749999</v>
      </c>
      <c r="H174" s="85">
        <v>22497697.766800001</v>
      </c>
      <c r="I174" s="85">
        <v>10599352.94674</v>
      </c>
      <c r="J174" s="85">
        <v>7933690.6266200002</v>
      </c>
      <c r="K174" s="85">
        <v>2094890.7560000001</v>
      </c>
      <c r="L174" s="85">
        <v>835881.82201999996</v>
      </c>
      <c r="M174" s="85">
        <v>388967.20373000001</v>
      </c>
      <c r="N174" s="85">
        <v>433077.68599999999</v>
      </c>
      <c r="O174" s="85">
        <v>231021.29522</v>
      </c>
      <c r="P174" s="85">
        <v>108089.74976999999</v>
      </c>
      <c r="Q174" s="85">
        <v>10646966.619000001</v>
      </c>
      <c r="R174" s="85">
        <v>5101605.6924299998</v>
      </c>
      <c r="S174" s="85">
        <v>3930314.77189</v>
      </c>
      <c r="T174" s="85">
        <v>1659828.5549999999</v>
      </c>
      <c r="U174" s="85">
        <v>758940.15553999995</v>
      </c>
      <c r="V174" s="85">
        <v>572862.50447000004</v>
      </c>
      <c r="W174" s="85">
        <v>4258442.9349999996</v>
      </c>
      <c r="X174" s="85">
        <v>1935299.7411</v>
      </c>
      <c r="Y174" s="85">
        <v>1390003.2573200001</v>
      </c>
      <c r="Z174" s="85">
        <v>681270.43599999999</v>
      </c>
      <c r="AA174" s="85">
        <v>371585.72878</v>
      </c>
      <c r="AB174" s="85">
        <v>254102.37231000001</v>
      </c>
      <c r="AC174" s="85">
        <v>7769.4080000000004</v>
      </c>
      <c r="AD174" s="85">
        <v>4851.6554000000006</v>
      </c>
      <c r="AE174" s="85">
        <v>3731.0619799999999</v>
      </c>
      <c r="AF174" s="85">
        <v>3994101.841</v>
      </c>
      <c r="AG174" s="85">
        <v>2009117.53324</v>
      </c>
      <c r="AH174" s="85">
        <v>1698660.51798</v>
      </c>
      <c r="AI174" s="85">
        <v>35969.700000000004</v>
      </c>
      <c r="AJ174" s="85">
        <v>16872.059840000002</v>
      </c>
      <c r="AK174" s="85">
        <v>7405.5001000000002</v>
      </c>
      <c r="AL174" s="85">
        <v>184196.82</v>
      </c>
      <c r="AM174" s="85">
        <v>71505.768849999993</v>
      </c>
      <c r="AN174" s="85">
        <v>58150.96817</v>
      </c>
      <c r="AO174" s="85"/>
      <c r="AP174" s="85"/>
      <c r="AQ174" s="85"/>
      <c r="AR174" s="85"/>
      <c r="AS174" s="85"/>
      <c r="AT174" s="85"/>
    </row>
    <row r="175" spans="1:46" ht="12.75" customHeight="1" x14ac:dyDescent="0.15">
      <c r="A175" s="79"/>
      <c r="B175" s="79"/>
      <c r="C175" s="79" t="str">
        <f t="shared" si="0"/>
        <v>0450100000</v>
      </c>
      <c r="D175" s="79" t="s">
        <v>1092</v>
      </c>
      <c r="E175" s="84">
        <v>101742.41</v>
      </c>
      <c r="F175" s="85">
        <v>60978.465909999999</v>
      </c>
      <c r="G175" s="85">
        <v>42765.982069999998</v>
      </c>
      <c r="H175" s="85">
        <v>62180.41</v>
      </c>
      <c r="I175" s="85">
        <v>34099.31005</v>
      </c>
      <c r="J175" s="85">
        <v>27230.44443</v>
      </c>
      <c r="K175" s="85">
        <v>4660</v>
      </c>
      <c r="L175" s="85">
        <v>3469.17076</v>
      </c>
      <c r="M175" s="85">
        <v>1550.50306</v>
      </c>
      <c r="N175" s="85">
        <v>860</v>
      </c>
      <c r="O175" s="85">
        <v>2258.7432399999998</v>
      </c>
      <c r="P175" s="85">
        <v>663.37018999999998</v>
      </c>
      <c r="Q175" s="85">
        <v>32754</v>
      </c>
      <c r="R175" s="85">
        <v>21949.949219999999</v>
      </c>
      <c r="S175" s="85">
        <v>12763.152120000001</v>
      </c>
      <c r="T175" s="85">
        <v>11300</v>
      </c>
      <c r="U175" s="85">
        <v>5797.8717200000001</v>
      </c>
      <c r="V175" s="85">
        <v>3254.1880900000001</v>
      </c>
      <c r="W175" s="85">
        <v>4600</v>
      </c>
      <c r="X175" s="85">
        <v>2841.93354</v>
      </c>
      <c r="Y175" s="85">
        <v>2027.2935299999999</v>
      </c>
      <c r="Z175" s="85">
        <v>1994</v>
      </c>
      <c r="AA175" s="85">
        <v>1360.43911</v>
      </c>
      <c r="AB175" s="85">
        <v>903.90823999999998</v>
      </c>
      <c r="AC175" s="85">
        <v>60</v>
      </c>
      <c r="AD175" s="85">
        <v>6.25</v>
      </c>
      <c r="AE175" s="85">
        <v>40.798999999999999</v>
      </c>
      <c r="AF175" s="85">
        <v>14800</v>
      </c>
      <c r="AG175" s="85">
        <v>11943.45485</v>
      </c>
      <c r="AH175" s="85">
        <v>6536.9632600000004</v>
      </c>
      <c r="AI175" s="85">
        <v>0</v>
      </c>
      <c r="AJ175" s="85">
        <v>0</v>
      </c>
      <c r="AK175" s="85">
        <v>0</v>
      </c>
      <c r="AL175" s="85">
        <v>781.5</v>
      </c>
      <c r="AM175" s="85">
        <v>536.05246999999997</v>
      </c>
      <c r="AN175" s="85">
        <v>204.23566</v>
      </c>
      <c r="AO175" s="85"/>
      <c r="AP175" s="85"/>
      <c r="AQ175" s="85"/>
      <c r="AR175" s="85"/>
      <c r="AS175" s="85"/>
      <c r="AT175" s="85"/>
    </row>
    <row r="176" spans="1:46" ht="12.75" customHeight="1" x14ac:dyDescent="0.15">
      <c r="A176" s="79"/>
      <c r="B176" s="79"/>
      <c r="C176" s="79" t="str">
        <f t="shared" si="0"/>
        <v>0450200000</v>
      </c>
      <c r="D176" s="79" t="s">
        <v>1093</v>
      </c>
      <c r="E176" s="84">
        <v>172231.41</v>
      </c>
      <c r="F176" s="85">
        <v>91813.54277</v>
      </c>
      <c r="G176" s="85">
        <v>55768.839399999997</v>
      </c>
      <c r="H176" s="85">
        <v>130330.5</v>
      </c>
      <c r="I176" s="85">
        <v>67591.042570000005</v>
      </c>
      <c r="J176" s="85">
        <v>40838.204570000002</v>
      </c>
      <c r="K176" s="85">
        <v>7800</v>
      </c>
      <c r="L176" s="85">
        <v>4792.7433700000001</v>
      </c>
      <c r="M176" s="85">
        <v>1442.24513</v>
      </c>
      <c r="N176" s="85">
        <v>6500</v>
      </c>
      <c r="O176" s="85">
        <v>4249.0948500000004</v>
      </c>
      <c r="P176" s="85">
        <v>1248.05378</v>
      </c>
      <c r="Q176" s="85">
        <v>27582.411</v>
      </c>
      <c r="R176" s="85">
        <v>15550.773649999999</v>
      </c>
      <c r="S176" s="85">
        <v>10252.766030000001</v>
      </c>
      <c r="T176" s="85">
        <v>3140.3</v>
      </c>
      <c r="U176" s="85">
        <v>3143.7484399999998</v>
      </c>
      <c r="V176" s="85">
        <v>978.11960999999997</v>
      </c>
      <c r="W176" s="85">
        <v>13760</v>
      </c>
      <c r="X176" s="85">
        <v>6421.3963100000001</v>
      </c>
      <c r="Y176" s="85">
        <v>5287.5500499999998</v>
      </c>
      <c r="Z176" s="85">
        <v>1805.3110000000001</v>
      </c>
      <c r="AA176" s="85">
        <v>881.90377999999998</v>
      </c>
      <c r="AB176" s="85">
        <v>908.44452000000001</v>
      </c>
      <c r="AC176" s="85">
        <v>50</v>
      </c>
      <c r="AD176" s="85">
        <v>18.75</v>
      </c>
      <c r="AE176" s="85">
        <v>25</v>
      </c>
      <c r="AF176" s="85">
        <v>8826.8000000000011</v>
      </c>
      <c r="AG176" s="85">
        <v>5084.9751200000001</v>
      </c>
      <c r="AH176" s="85">
        <v>3053.6518500000002</v>
      </c>
      <c r="AI176" s="85">
        <v>0</v>
      </c>
      <c r="AJ176" s="85">
        <v>0</v>
      </c>
      <c r="AK176" s="85">
        <v>0</v>
      </c>
      <c r="AL176" s="85">
        <v>135</v>
      </c>
      <c r="AM176" s="85">
        <v>74.84093</v>
      </c>
      <c r="AN176" s="85">
        <v>50.73809</v>
      </c>
      <c r="AO176" s="85"/>
      <c r="AP176" s="85"/>
      <c r="AQ176" s="85"/>
      <c r="AR176" s="85"/>
      <c r="AS176" s="85"/>
      <c r="AT176" s="85"/>
    </row>
    <row r="177" spans="1:46" ht="12.75" customHeight="1" x14ac:dyDescent="0.15">
      <c r="A177" s="79"/>
      <c r="B177" s="79"/>
      <c r="C177" s="79" t="str">
        <f t="shared" si="0"/>
        <v>0450300000</v>
      </c>
      <c r="D177" s="79" t="s">
        <v>1094</v>
      </c>
      <c r="E177" s="84">
        <v>163000</v>
      </c>
      <c r="F177" s="85">
        <v>74466.737630000003</v>
      </c>
      <c r="G177" s="85">
        <v>65922.398360000007</v>
      </c>
      <c r="H177" s="85">
        <v>139100</v>
      </c>
      <c r="I177" s="85">
        <v>60487.570829999997</v>
      </c>
      <c r="J177" s="85">
        <v>57747.622190000002</v>
      </c>
      <c r="K177" s="85">
        <v>290</v>
      </c>
      <c r="L177" s="85">
        <v>106.43673</v>
      </c>
      <c r="M177" s="85">
        <v>63.395700000000005</v>
      </c>
      <c r="N177" s="85">
        <v>0</v>
      </c>
      <c r="O177" s="85">
        <v>0</v>
      </c>
      <c r="P177" s="85">
        <v>0</v>
      </c>
      <c r="Q177" s="85">
        <v>18951</v>
      </c>
      <c r="R177" s="85">
        <v>11287.67174</v>
      </c>
      <c r="S177" s="85">
        <v>5317.2265900000002</v>
      </c>
      <c r="T177" s="85">
        <v>1665</v>
      </c>
      <c r="U177" s="85">
        <v>351.32960000000003</v>
      </c>
      <c r="V177" s="85">
        <v>225.42356999999998</v>
      </c>
      <c r="W177" s="85">
        <v>6990</v>
      </c>
      <c r="X177" s="85">
        <v>3219.2709500000001</v>
      </c>
      <c r="Y177" s="85">
        <v>2788.3035599999998</v>
      </c>
      <c r="Z177" s="85">
        <v>695</v>
      </c>
      <c r="AA177" s="85">
        <v>313.61153000000002</v>
      </c>
      <c r="AB177" s="85">
        <v>302.02321000000001</v>
      </c>
      <c r="AC177" s="85">
        <v>0</v>
      </c>
      <c r="AD177" s="85">
        <v>12.5</v>
      </c>
      <c r="AE177" s="85">
        <v>12.5</v>
      </c>
      <c r="AF177" s="85">
        <v>9601</v>
      </c>
      <c r="AG177" s="85">
        <v>7390.9596600000004</v>
      </c>
      <c r="AH177" s="85">
        <v>1988.9762499999999</v>
      </c>
      <c r="AI177" s="85">
        <v>0</v>
      </c>
      <c r="AJ177" s="85">
        <v>0</v>
      </c>
      <c r="AK177" s="85">
        <v>0</v>
      </c>
      <c r="AL177" s="85">
        <v>290</v>
      </c>
      <c r="AM177" s="85">
        <v>147.22581</v>
      </c>
      <c r="AN177" s="85">
        <v>58.360509999999998</v>
      </c>
      <c r="AO177" s="85"/>
      <c r="AP177" s="85"/>
      <c r="AQ177" s="85"/>
      <c r="AR177" s="85"/>
      <c r="AS177" s="85"/>
      <c r="AT177" s="85"/>
    </row>
    <row r="178" spans="1:46" ht="12.75" customHeight="1" x14ac:dyDescent="0.15">
      <c r="A178" s="79"/>
      <c r="B178" s="79"/>
      <c r="C178" s="79" t="str">
        <f t="shared" si="0"/>
        <v>0450400000</v>
      </c>
      <c r="D178" s="79" t="s">
        <v>1095</v>
      </c>
      <c r="E178" s="84">
        <v>26400</v>
      </c>
      <c r="F178" s="85">
        <v>11780.99792</v>
      </c>
      <c r="G178" s="85">
        <v>8760.1300599999995</v>
      </c>
      <c r="H178" s="85">
        <v>13650</v>
      </c>
      <c r="I178" s="85">
        <v>3806.0654199999999</v>
      </c>
      <c r="J178" s="85">
        <v>4449.4652800000003</v>
      </c>
      <c r="K178" s="85">
        <v>193</v>
      </c>
      <c r="L178" s="85">
        <v>187.97116</v>
      </c>
      <c r="M178" s="85">
        <v>120.67956</v>
      </c>
      <c r="N178" s="85">
        <v>73</v>
      </c>
      <c r="O178" s="85">
        <v>137.84789000000001</v>
      </c>
      <c r="P178" s="85">
        <v>82.488559999999993</v>
      </c>
      <c r="Q178" s="85">
        <v>12286</v>
      </c>
      <c r="R178" s="85">
        <v>7353.7503500000003</v>
      </c>
      <c r="S178" s="85">
        <v>4009.7753600000001</v>
      </c>
      <c r="T178" s="85">
        <v>4100</v>
      </c>
      <c r="U178" s="85">
        <v>891.33745999999996</v>
      </c>
      <c r="V178" s="85">
        <v>593.63765000000001</v>
      </c>
      <c r="W178" s="85">
        <v>2850</v>
      </c>
      <c r="X178" s="85">
        <v>1309.6806300000001</v>
      </c>
      <c r="Y178" s="85">
        <v>1150.27988</v>
      </c>
      <c r="Z178" s="85">
        <v>611</v>
      </c>
      <c r="AA178" s="85">
        <v>487.13459</v>
      </c>
      <c r="AB178" s="85">
        <v>177.13191</v>
      </c>
      <c r="AC178" s="85">
        <v>75</v>
      </c>
      <c r="AD178" s="85">
        <v>13.5</v>
      </c>
      <c r="AE178" s="85">
        <v>31.25</v>
      </c>
      <c r="AF178" s="85">
        <v>4650</v>
      </c>
      <c r="AG178" s="85">
        <v>4652.0976700000001</v>
      </c>
      <c r="AH178" s="85">
        <v>2057.4759199999999</v>
      </c>
      <c r="AI178" s="85">
        <v>0</v>
      </c>
      <c r="AJ178" s="85">
        <v>0</v>
      </c>
      <c r="AK178" s="85">
        <v>0</v>
      </c>
      <c r="AL178" s="85">
        <v>230</v>
      </c>
      <c r="AM178" s="85">
        <v>168.71841000000001</v>
      </c>
      <c r="AN178" s="85">
        <v>73.143079999999998</v>
      </c>
      <c r="AO178" s="85"/>
      <c r="AP178" s="85"/>
      <c r="AQ178" s="85"/>
      <c r="AR178" s="85"/>
      <c r="AS178" s="85"/>
      <c r="AT178" s="85"/>
    </row>
    <row r="179" spans="1:46" ht="12.75" customHeight="1" x14ac:dyDescent="0.15">
      <c r="A179" s="79"/>
      <c r="B179" s="79"/>
      <c r="C179" s="79" t="str">
        <f t="shared" si="0"/>
        <v>0450500000</v>
      </c>
      <c r="D179" s="79" t="s">
        <v>1096</v>
      </c>
      <c r="E179" s="84">
        <v>17584.100000000002</v>
      </c>
      <c r="F179" s="85">
        <v>7042.6025200000004</v>
      </c>
      <c r="G179" s="85">
        <v>5168.0859499999997</v>
      </c>
      <c r="H179" s="85">
        <v>6670.33</v>
      </c>
      <c r="I179" s="85">
        <v>2106.0759499999999</v>
      </c>
      <c r="J179" s="85">
        <v>2515.16932</v>
      </c>
      <c r="K179" s="85">
        <v>33</v>
      </c>
      <c r="L179" s="85">
        <v>12.569279999999999</v>
      </c>
      <c r="M179" s="85">
        <v>9.92089</v>
      </c>
      <c r="N179" s="85">
        <v>0</v>
      </c>
      <c r="O179" s="85">
        <v>0</v>
      </c>
      <c r="P179" s="85">
        <v>0</v>
      </c>
      <c r="Q179" s="85">
        <v>10706.343000000001</v>
      </c>
      <c r="R179" s="85">
        <v>4757.5606699999998</v>
      </c>
      <c r="S179" s="85">
        <v>2605.4374400000002</v>
      </c>
      <c r="T179" s="85">
        <v>4775.8429999999998</v>
      </c>
      <c r="U179" s="85">
        <v>811.44015000000002</v>
      </c>
      <c r="V179" s="85">
        <v>465.49966999999998</v>
      </c>
      <c r="W179" s="85">
        <v>2290</v>
      </c>
      <c r="X179" s="85">
        <v>629.97480000000007</v>
      </c>
      <c r="Y179" s="85">
        <v>1313.0500500000001</v>
      </c>
      <c r="Z179" s="85">
        <v>103.5</v>
      </c>
      <c r="AA179" s="85">
        <v>21.501390000000001</v>
      </c>
      <c r="AB179" s="85">
        <v>17.140909999999998</v>
      </c>
      <c r="AC179" s="85">
        <v>0</v>
      </c>
      <c r="AD179" s="85">
        <v>0</v>
      </c>
      <c r="AE179" s="85">
        <v>0</v>
      </c>
      <c r="AF179" s="85">
        <v>3537</v>
      </c>
      <c r="AG179" s="85">
        <v>3294.6443300000001</v>
      </c>
      <c r="AH179" s="85">
        <v>809.74680999999998</v>
      </c>
      <c r="AI179" s="85">
        <v>0</v>
      </c>
      <c r="AJ179" s="85">
        <v>0</v>
      </c>
      <c r="AK179" s="85">
        <v>0</v>
      </c>
      <c r="AL179" s="85">
        <v>11</v>
      </c>
      <c r="AM179" s="85">
        <v>3.6864299999999997</v>
      </c>
      <c r="AN179" s="85">
        <v>4.4196499999999999</v>
      </c>
      <c r="AO179" s="85"/>
      <c r="AP179" s="85"/>
      <c r="AQ179" s="85"/>
      <c r="AR179" s="85"/>
      <c r="AS179" s="85"/>
      <c r="AT179" s="85"/>
    </row>
    <row r="180" spans="1:46" ht="12.75" customHeight="1" x14ac:dyDescent="0.15">
      <c r="A180" s="79"/>
      <c r="B180" s="79"/>
      <c r="C180" s="79" t="str">
        <f t="shared" si="0"/>
        <v>0450600000</v>
      </c>
      <c r="D180" s="79" t="s">
        <v>1097</v>
      </c>
      <c r="E180" s="84">
        <v>82602.846999999994</v>
      </c>
      <c r="F180" s="85">
        <v>38229.161890000003</v>
      </c>
      <c r="G180" s="85">
        <v>31030.25778</v>
      </c>
      <c r="H180" s="85">
        <v>56184.35</v>
      </c>
      <c r="I180" s="85">
        <v>24156.335230000001</v>
      </c>
      <c r="J180" s="85">
        <v>21155.590090000002</v>
      </c>
      <c r="K180" s="85">
        <v>4043</v>
      </c>
      <c r="L180" s="85">
        <v>1078.9367199999999</v>
      </c>
      <c r="M180" s="85">
        <v>845.95321000000001</v>
      </c>
      <c r="N180" s="85">
        <v>435</v>
      </c>
      <c r="O180" s="85">
        <v>63.734229999999997</v>
      </c>
      <c r="P180" s="85">
        <v>328.44824999999997</v>
      </c>
      <c r="Q180" s="85">
        <v>17761.796999999999</v>
      </c>
      <c r="R180" s="85">
        <v>11998.15691</v>
      </c>
      <c r="S180" s="85">
        <v>7394.7758800000001</v>
      </c>
      <c r="T180" s="85">
        <v>3172.989</v>
      </c>
      <c r="U180" s="85">
        <v>1640.4975199999999</v>
      </c>
      <c r="V180" s="85">
        <v>614.12348999999995</v>
      </c>
      <c r="W180" s="85">
        <v>7548.0420000000004</v>
      </c>
      <c r="X180" s="85">
        <v>4248.1283599999997</v>
      </c>
      <c r="Y180" s="85">
        <v>2076.5508599999998</v>
      </c>
      <c r="Z180" s="85">
        <v>734.35400000000004</v>
      </c>
      <c r="AA180" s="85">
        <v>2206.1026000000002</v>
      </c>
      <c r="AB180" s="85">
        <v>2067.2264300000002</v>
      </c>
      <c r="AC180" s="85">
        <v>0</v>
      </c>
      <c r="AD180" s="85">
        <v>11.25</v>
      </c>
      <c r="AE180" s="85">
        <v>0</v>
      </c>
      <c r="AF180" s="85">
        <v>6306.4120000000003</v>
      </c>
      <c r="AG180" s="85">
        <v>3892.1784299999999</v>
      </c>
      <c r="AH180" s="85">
        <v>2636.8751000000002</v>
      </c>
      <c r="AI180" s="85">
        <v>0</v>
      </c>
      <c r="AJ180" s="85">
        <v>0</v>
      </c>
      <c r="AK180" s="85">
        <v>0</v>
      </c>
      <c r="AL180" s="85">
        <v>172</v>
      </c>
      <c r="AM180" s="85">
        <v>99.89721999999999</v>
      </c>
      <c r="AN180" s="85">
        <v>85.500129999999999</v>
      </c>
      <c r="AO180" s="85"/>
      <c r="AP180" s="85"/>
      <c r="AQ180" s="85"/>
      <c r="AR180" s="85"/>
      <c r="AS180" s="85"/>
      <c r="AT180" s="85"/>
    </row>
    <row r="181" spans="1:46" ht="12.75" customHeight="1" x14ac:dyDescent="0.15">
      <c r="A181" s="79"/>
      <c r="B181" s="79"/>
      <c r="C181" s="79" t="str">
        <f t="shared" si="0"/>
        <v>0450700000</v>
      </c>
      <c r="D181" s="79" t="s">
        <v>1098</v>
      </c>
      <c r="E181" s="84">
        <v>15162.4</v>
      </c>
      <c r="F181" s="85">
        <v>7343.6490700000004</v>
      </c>
      <c r="G181" s="85">
        <v>5152.2838700000002</v>
      </c>
      <c r="H181" s="85">
        <v>8497.7650000000012</v>
      </c>
      <c r="I181" s="85">
        <v>3355.1846399999999</v>
      </c>
      <c r="J181" s="85">
        <v>3186.06621</v>
      </c>
      <c r="K181" s="85">
        <v>214.23000000000002</v>
      </c>
      <c r="L181" s="85">
        <v>210.19242</v>
      </c>
      <c r="M181" s="85">
        <v>35.381869999999999</v>
      </c>
      <c r="N181" s="85">
        <v>138.369</v>
      </c>
      <c r="O181" s="85">
        <v>150.86645999999999</v>
      </c>
      <c r="P181" s="85">
        <v>10.34187</v>
      </c>
      <c r="Q181" s="85">
        <v>6324.8519999999999</v>
      </c>
      <c r="R181" s="85">
        <v>3637.4292799999998</v>
      </c>
      <c r="S181" s="85">
        <v>1877.7719000000002</v>
      </c>
      <c r="T181" s="85">
        <v>2275.3180000000002</v>
      </c>
      <c r="U181" s="85">
        <v>1103.0803900000001</v>
      </c>
      <c r="V181" s="85">
        <v>179.54523999999998</v>
      </c>
      <c r="W181" s="85">
        <v>970.46600000000001</v>
      </c>
      <c r="X181" s="85">
        <v>509.74270999999999</v>
      </c>
      <c r="Y181" s="85">
        <v>247.23008999999999</v>
      </c>
      <c r="Z181" s="85">
        <v>290.87100000000004</v>
      </c>
      <c r="AA181" s="85">
        <v>132.35047</v>
      </c>
      <c r="AB181" s="85">
        <v>102.98401</v>
      </c>
      <c r="AC181" s="85">
        <v>20</v>
      </c>
      <c r="AD181" s="85">
        <v>0</v>
      </c>
      <c r="AE181" s="85">
        <v>0</v>
      </c>
      <c r="AF181" s="85">
        <v>2768.1970000000001</v>
      </c>
      <c r="AG181" s="85">
        <v>1892.2557099999999</v>
      </c>
      <c r="AH181" s="85">
        <v>1348.0125599999999</v>
      </c>
      <c r="AI181" s="85">
        <v>0</v>
      </c>
      <c r="AJ181" s="85">
        <v>0</v>
      </c>
      <c r="AK181" s="85">
        <v>0</v>
      </c>
      <c r="AL181" s="85">
        <v>25.236000000000001</v>
      </c>
      <c r="AM181" s="85">
        <v>29.96463</v>
      </c>
      <c r="AN181" s="85">
        <v>9.8849</v>
      </c>
      <c r="AO181" s="85"/>
      <c r="AP181" s="85"/>
      <c r="AQ181" s="85"/>
      <c r="AR181" s="85"/>
      <c r="AS181" s="85"/>
      <c r="AT181" s="85"/>
    </row>
    <row r="182" spans="1:46" ht="12.75" customHeight="1" x14ac:dyDescent="0.15">
      <c r="A182" s="79"/>
      <c r="B182" s="79"/>
      <c r="C182" s="79" t="str">
        <f t="shared" si="0"/>
        <v>0450800000</v>
      </c>
      <c r="D182" s="79" t="s">
        <v>1099</v>
      </c>
      <c r="E182" s="84">
        <v>6463.3050000000003</v>
      </c>
      <c r="F182" s="85">
        <v>2412.7083200000002</v>
      </c>
      <c r="G182" s="85">
        <v>1953.48011</v>
      </c>
      <c r="H182" s="85">
        <v>3367.25</v>
      </c>
      <c r="I182" s="85">
        <v>886.51170000000002</v>
      </c>
      <c r="J182" s="85">
        <v>1041.75522</v>
      </c>
      <c r="K182" s="85">
        <v>254</v>
      </c>
      <c r="L182" s="85">
        <v>237.06196</v>
      </c>
      <c r="M182" s="85">
        <v>87.84648</v>
      </c>
      <c r="N182" s="85">
        <v>81.2</v>
      </c>
      <c r="O182" s="85">
        <v>139.12813</v>
      </c>
      <c r="P182" s="85">
        <v>38.356479999999998</v>
      </c>
      <c r="Q182" s="85">
        <v>2767.78</v>
      </c>
      <c r="R182" s="85">
        <v>1212.2947000000001</v>
      </c>
      <c r="S182" s="85">
        <v>759.22229000000004</v>
      </c>
      <c r="T182" s="85">
        <v>510</v>
      </c>
      <c r="U182" s="85">
        <v>22.885019999999997</v>
      </c>
      <c r="V182" s="85">
        <v>64.071169999999995</v>
      </c>
      <c r="W182" s="85">
        <v>625</v>
      </c>
      <c r="X182" s="85">
        <v>339.52575000000002</v>
      </c>
      <c r="Y182" s="85">
        <v>241.98121</v>
      </c>
      <c r="Z182" s="85">
        <v>4.2</v>
      </c>
      <c r="AA182" s="85">
        <v>7.75481</v>
      </c>
      <c r="AB182" s="85">
        <v>2.35181</v>
      </c>
      <c r="AC182" s="85">
        <v>6.25</v>
      </c>
      <c r="AD182" s="85">
        <v>6.25</v>
      </c>
      <c r="AE182" s="85">
        <v>8.3628</v>
      </c>
      <c r="AF182" s="85">
        <v>1622.33</v>
      </c>
      <c r="AG182" s="85">
        <v>835.87912000000006</v>
      </c>
      <c r="AH182" s="85">
        <v>442.45530000000002</v>
      </c>
      <c r="AI182" s="85">
        <v>0</v>
      </c>
      <c r="AJ182" s="85">
        <v>0</v>
      </c>
      <c r="AK182" s="85">
        <v>0</v>
      </c>
      <c r="AL182" s="85">
        <v>1</v>
      </c>
      <c r="AM182" s="85">
        <v>0.67833999999999994</v>
      </c>
      <c r="AN182" s="85">
        <v>13.42423</v>
      </c>
      <c r="AO182" s="85"/>
      <c r="AP182" s="85"/>
      <c r="AQ182" s="85"/>
      <c r="AR182" s="85"/>
      <c r="AS182" s="85"/>
      <c r="AT182" s="85"/>
    </row>
    <row r="183" spans="1:46" ht="12.75" customHeight="1" x14ac:dyDescent="0.15">
      <c r="A183" s="79"/>
      <c r="B183" s="79"/>
      <c r="C183" s="79" t="str">
        <f t="shared" si="0"/>
        <v>0450900000</v>
      </c>
      <c r="D183" s="79" t="s">
        <v>1100</v>
      </c>
      <c r="E183" s="84">
        <v>36743.700000000004</v>
      </c>
      <c r="F183" s="85">
        <v>15444.51101</v>
      </c>
      <c r="G183" s="85">
        <v>11143.58461</v>
      </c>
      <c r="H183" s="85">
        <v>25000</v>
      </c>
      <c r="I183" s="85">
        <v>7271.2243200000003</v>
      </c>
      <c r="J183" s="85">
        <v>6761.7377399999996</v>
      </c>
      <c r="K183" s="85">
        <v>1426.7</v>
      </c>
      <c r="L183" s="85">
        <v>863.24347</v>
      </c>
      <c r="M183" s="85">
        <v>296.80104</v>
      </c>
      <c r="N183" s="85">
        <v>356.7</v>
      </c>
      <c r="O183" s="85">
        <v>438.39067</v>
      </c>
      <c r="P183" s="85">
        <v>143.85104000000001</v>
      </c>
      <c r="Q183" s="85">
        <v>9143</v>
      </c>
      <c r="R183" s="85">
        <v>6473.96695</v>
      </c>
      <c r="S183" s="85">
        <v>3117.39669</v>
      </c>
      <c r="T183" s="85">
        <v>1322</v>
      </c>
      <c r="U183" s="85">
        <v>415.77528999999998</v>
      </c>
      <c r="V183" s="85">
        <v>153.15794</v>
      </c>
      <c r="W183" s="85">
        <v>2228</v>
      </c>
      <c r="X183" s="85">
        <v>1379.2644399999999</v>
      </c>
      <c r="Y183" s="85">
        <v>788.44985999999994</v>
      </c>
      <c r="Z183" s="85">
        <v>1300</v>
      </c>
      <c r="AA183" s="85">
        <v>447.42757</v>
      </c>
      <c r="AB183" s="85">
        <v>275.75089000000003</v>
      </c>
      <c r="AC183" s="85">
        <v>0</v>
      </c>
      <c r="AD183" s="85">
        <v>0</v>
      </c>
      <c r="AE183" s="85">
        <v>6.25</v>
      </c>
      <c r="AF183" s="85">
        <v>4290</v>
      </c>
      <c r="AG183" s="85">
        <v>4230.6476499999999</v>
      </c>
      <c r="AH183" s="85">
        <v>1893.0855000000001</v>
      </c>
      <c r="AI183" s="85">
        <v>0</v>
      </c>
      <c r="AJ183" s="85">
        <v>0</v>
      </c>
      <c r="AK183" s="85">
        <v>0</v>
      </c>
      <c r="AL183" s="85">
        <v>1135</v>
      </c>
      <c r="AM183" s="85">
        <v>313.38252</v>
      </c>
      <c r="AN183" s="85">
        <v>300.92101000000002</v>
      </c>
      <c r="AO183" s="85"/>
      <c r="AP183" s="85"/>
      <c r="AQ183" s="85"/>
      <c r="AR183" s="85"/>
      <c r="AS183" s="85"/>
      <c r="AT183" s="85"/>
    </row>
    <row r="184" spans="1:46" ht="12.75" customHeight="1" x14ac:dyDescent="0.15">
      <c r="A184" s="79"/>
      <c r="B184" s="79"/>
      <c r="C184" s="79" t="str">
        <f t="shared" si="0"/>
        <v>0451000000</v>
      </c>
      <c r="D184" s="79" t="s">
        <v>1101</v>
      </c>
      <c r="E184" s="84">
        <v>14576.703000000001</v>
      </c>
      <c r="F184" s="85">
        <v>9268.1017599999996</v>
      </c>
      <c r="G184" s="85">
        <v>4963.8657700000003</v>
      </c>
      <c r="H184" s="85">
        <v>5851.0390000000007</v>
      </c>
      <c r="I184" s="85">
        <v>2719.9110300000002</v>
      </c>
      <c r="J184" s="85">
        <v>2634.1376700000001</v>
      </c>
      <c r="K184" s="85">
        <v>58.5</v>
      </c>
      <c r="L184" s="85">
        <v>30.364809999999999</v>
      </c>
      <c r="M184" s="85">
        <v>19.728000000000002</v>
      </c>
      <c r="N184" s="85">
        <v>0</v>
      </c>
      <c r="O184" s="85">
        <v>0</v>
      </c>
      <c r="P184" s="85">
        <v>0</v>
      </c>
      <c r="Q184" s="85">
        <v>8305.0720000000001</v>
      </c>
      <c r="R184" s="85">
        <v>6131.26044</v>
      </c>
      <c r="S184" s="85">
        <v>2030.7942599999999</v>
      </c>
      <c r="T184" s="85">
        <v>930</v>
      </c>
      <c r="U184" s="85">
        <v>158.80371</v>
      </c>
      <c r="V184" s="85">
        <v>180.76944</v>
      </c>
      <c r="W184" s="85">
        <v>1030.777</v>
      </c>
      <c r="X184" s="85">
        <v>489.42552999999998</v>
      </c>
      <c r="Y184" s="85">
        <v>320.16620999999998</v>
      </c>
      <c r="Z184" s="85">
        <v>297.60000000000002</v>
      </c>
      <c r="AA184" s="85">
        <v>155.78134</v>
      </c>
      <c r="AB184" s="85">
        <v>190.83864</v>
      </c>
      <c r="AC184" s="85">
        <v>0</v>
      </c>
      <c r="AD184" s="85">
        <v>0</v>
      </c>
      <c r="AE184" s="85">
        <v>0</v>
      </c>
      <c r="AF184" s="85">
        <v>6046.6950000000006</v>
      </c>
      <c r="AG184" s="85">
        <v>5327.2498599999999</v>
      </c>
      <c r="AH184" s="85">
        <v>1339.0199700000001</v>
      </c>
      <c r="AI184" s="85">
        <v>0</v>
      </c>
      <c r="AJ184" s="85">
        <v>0</v>
      </c>
      <c r="AK184" s="85">
        <v>0</v>
      </c>
      <c r="AL184" s="85">
        <v>0</v>
      </c>
      <c r="AM184" s="85">
        <v>0</v>
      </c>
      <c r="AN184" s="85">
        <v>0</v>
      </c>
      <c r="AO184" s="85"/>
      <c r="AP184" s="85"/>
      <c r="AQ184" s="85"/>
      <c r="AR184" s="85"/>
      <c r="AS184" s="85"/>
      <c r="AT184" s="85"/>
    </row>
    <row r="185" spans="1:46" ht="12.75" customHeight="1" x14ac:dyDescent="0.15">
      <c r="A185" s="79"/>
      <c r="B185" s="79"/>
      <c r="C185" s="79" t="str">
        <f t="shared" si="0"/>
        <v>0451100000</v>
      </c>
      <c r="D185" s="79" t="s">
        <v>1102</v>
      </c>
      <c r="E185" s="84">
        <v>115398</v>
      </c>
      <c r="F185" s="85">
        <v>70069.561730000001</v>
      </c>
      <c r="G185" s="85">
        <v>45756.959490000001</v>
      </c>
      <c r="H185" s="85">
        <v>57680.334000000003</v>
      </c>
      <c r="I185" s="85">
        <v>21875.121950000001</v>
      </c>
      <c r="J185" s="85">
        <v>21430.879980000002</v>
      </c>
      <c r="K185" s="85">
        <v>16475.5</v>
      </c>
      <c r="L185" s="85">
        <v>13756.02641</v>
      </c>
      <c r="M185" s="85">
        <v>7166.4467100000002</v>
      </c>
      <c r="N185" s="85">
        <v>10270</v>
      </c>
      <c r="O185" s="85">
        <v>10538.54509</v>
      </c>
      <c r="P185" s="85">
        <v>5259.8189499999999</v>
      </c>
      <c r="Q185" s="85">
        <v>40210.415999999997</v>
      </c>
      <c r="R185" s="85">
        <v>33852.839440000003</v>
      </c>
      <c r="S185" s="85">
        <v>16566.99483</v>
      </c>
      <c r="T185" s="85">
        <v>2953</v>
      </c>
      <c r="U185" s="85">
        <v>898.08528999999999</v>
      </c>
      <c r="V185" s="85">
        <v>1304.20694</v>
      </c>
      <c r="W185" s="85">
        <v>7247</v>
      </c>
      <c r="X185" s="85">
        <v>5875.2235899999996</v>
      </c>
      <c r="Y185" s="85">
        <v>2805.5293799999999</v>
      </c>
      <c r="Z185" s="85">
        <v>5150</v>
      </c>
      <c r="AA185" s="85">
        <v>1986.91581</v>
      </c>
      <c r="AB185" s="85">
        <v>1699.29242</v>
      </c>
      <c r="AC185" s="85">
        <v>97.916000000000011</v>
      </c>
      <c r="AD185" s="85">
        <v>51.866669999999999</v>
      </c>
      <c r="AE185" s="85">
        <v>86.216669999999993</v>
      </c>
      <c r="AF185" s="85">
        <v>24747.5</v>
      </c>
      <c r="AG185" s="85">
        <v>25040.61808</v>
      </c>
      <c r="AH185" s="85">
        <v>10671.74942</v>
      </c>
      <c r="AI185" s="85">
        <v>0</v>
      </c>
      <c r="AJ185" s="85">
        <v>0</v>
      </c>
      <c r="AK185" s="85">
        <v>0</v>
      </c>
      <c r="AL185" s="85">
        <v>862.48</v>
      </c>
      <c r="AM185" s="85">
        <v>450.34222</v>
      </c>
      <c r="AN185" s="85">
        <v>319.79041999999998</v>
      </c>
      <c r="AO185" s="85"/>
      <c r="AP185" s="85"/>
      <c r="AQ185" s="85"/>
      <c r="AR185" s="85"/>
      <c r="AS185" s="85"/>
      <c r="AT185" s="85"/>
    </row>
    <row r="186" spans="1:46" ht="12.75" customHeight="1" x14ac:dyDescent="0.15">
      <c r="A186" s="79"/>
      <c r="B186" s="79"/>
      <c r="C186" s="79" t="str">
        <f t="shared" si="0"/>
        <v>0451200000</v>
      </c>
      <c r="D186" s="79" t="s">
        <v>1103</v>
      </c>
      <c r="E186" s="84">
        <v>37287.044999999998</v>
      </c>
      <c r="F186" s="85">
        <v>17257.51411</v>
      </c>
      <c r="G186" s="85">
        <v>8996.2308300000004</v>
      </c>
      <c r="H186" s="85">
        <v>18938</v>
      </c>
      <c r="I186" s="85">
        <v>5328.6588400000001</v>
      </c>
      <c r="J186" s="85">
        <v>5501.01739</v>
      </c>
      <c r="K186" s="85">
        <v>769</v>
      </c>
      <c r="L186" s="85">
        <v>254.83517000000001</v>
      </c>
      <c r="M186" s="85">
        <v>151.96397999999999</v>
      </c>
      <c r="N186" s="85">
        <v>658</v>
      </c>
      <c r="O186" s="85">
        <v>214.03514000000001</v>
      </c>
      <c r="P186" s="85">
        <v>112.78698</v>
      </c>
      <c r="Q186" s="85">
        <v>17324.815000000002</v>
      </c>
      <c r="R186" s="85">
        <v>11530.368759999999</v>
      </c>
      <c r="S186" s="85">
        <v>3222.7834000000003</v>
      </c>
      <c r="T186" s="85">
        <v>6623.8</v>
      </c>
      <c r="U186" s="85">
        <v>801.23344999999995</v>
      </c>
      <c r="V186" s="85">
        <v>215.00307000000001</v>
      </c>
      <c r="W186" s="85">
        <v>1594.5</v>
      </c>
      <c r="X186" s="85">
        <v>642.26940000000002</v>
      </c>
      <c r="Y186" s="85">
        <v>399.43914000000001</v>
      </c>
      <c r="Z186" s="85">
        <v>621.15</v>
      </c>
      <c r="AA186" s="85">
        <v>199.46956</v>
      </c>
      <c r="AB186" s="85">
        <v>154.34474</v>
      </c>
      <c r="AC186" s="85">
        <v>100.065</v>
      </c>
      <c r="AD186" s="85">
        <v>46</v>
      </c>
      <c r="AE186" s="85">
        <v>37.567</v>
      </c>
      <c r="AF186" s="85">
        <v>8385.2999999999993</v>
      </c>
      <c r="AG186" s="85">
        <v>9841.3963500000009</v>
      </c>
      <c r="AH186" s="85">
        <v>2416.4294500000001</v>
      </c>
      <c r="AI186" s="85">
        <v>0</v>
      </c>
      <c r="AJ186" s="85">
        <v>0</v>
      </c>
      <c r="AK186" s="85">
        <v>0</v>
      </c>
      <c r="AL186" s="85">
        <v>244.98000000000002</v>
      </c>
      <c r="AM186" s="85">
        <v>120.79157000000001</v>
      </c>
      <c r="AN186" s="85">
        <v>102.44148</v>
      </c>
      <c r="AO186" s="85"/>
      <c r="AP186" s="85"/>
      <c r="AQ186" s="85"/>
      <c r="AR186" s="85"/>
      <c r="AS186" s="85"/>
      <c r="AT186" s="85"/>
    </row>
    <row r="187" spans="1:46" ht="12.75" customHeight="1" x14ac:dyDescent="0.15">
      <c r="A187" s="79"/>
      <c r="B187" s="79"/>
      <c r="C187" s="79" t="str">
        <f t="shared" si="0"/>
        <v>0451300000</v>
      </c>
      <c r="D187" s="79" t="s">
        <v>1104</v>
      </c>
      <c r="E187" s="84">
        <v>138163.57</v>
      </c>
      <c r="F187" s="85">
        <v>68000.999960000001</v>
      </c>
      <c r="G187" s="85">
        <v>47878.086940000001</v>
      </c>
      <c r="H187" s="85">
        <v>79361.900000000009</v>
      </c>
      <c r="I187" s="85">
        <v>35585.518709999997</v>
      </c>
      <c r="J187" s="85">
        <v>29904.560290000001</v>
      </c>
      <c r="K187" s="85">
        <v>4215</v>
      </c>
      <c r="L187" s="85">
        <v>1701.2641000000001</v>
      </c>
      <c r="M187" s="85">
        <v>1214.57024</v>
      </c>
      <c r="N187" s="85">
        <v>2760</v>
      </c>
      <c r="O187" s="85">
        <v>1109.2513899999999</v>
      </c>
      <c r="P187" s="85">
        <v>804.86467000000005</v>
      </c>
      <c r="Q187" s="85">
        <v>52497.275000000001</v>
      </c>
      <c r="R187" s="85">
        <v>29659.909339999998</v>
      </c>
      <c r="S187" s="85">
        <v>16140.90717</v>
      </c>
      <c r="T187" s="85">
        <v>9100</v>
      </c>
      <c r="U187" s="85">
        <v>2633.95424</v>
      </c>
      <c r="V187" s="85">
        <v>2021.45155</v>
      </c>
      <c r="W187" s="85">
        <v>9205</v>
      </c>
      <c r="X187" s="85">
        <v>5120.1283400000002</v>
      </c>
      <c r="Y187" s="85">
        <v>3221.0911500000002</v>
      </c>
      <c r="Z187" s="85">
        <v>6934.2</v>
      </c>
      <c r="AA187" s="85">
        <v>2795.2480399999999</v>
      </c>
      <c r="AB187" s="85">
        <v>1795.82429</v>
      </c>
      <c r="AC187" s="85">
        <v>50</v>
      </c>
      <c r="AD187" s="85">
        <v>50</v>
      </c>
      <c r="AE187" s="85">
        <v>43.5</v>
      </c>
      <c r="AF187" s="85">
        <v>27208.075000000001</v>
      </c>
      <c r="AG187" s="85">
        <v>19060.578720000001</v>
      </c>
      <c r="AH187" s="85">
        <v>9059.04018</v>
      </c>
      <c r="AI187" s="85">
        <v>0</v>
      </c>
      <c r="AJ187" s="85">
        <v>0</v>
      </c>
      <c r="AK187" s="85">
        <v>0</v>
      </c>
      <c r="AL187" s="85">
        <v>1372.78</v>
      </c>
      <c r="AM187" s="85">
        <v>516.76154999999994</v>
      </c>
      <c r="AN187" s="85">
        <v>388.21206000000001</v>
      </c>
      <c r="AO187" s="85"/>
      <c r="AP187" s="85"/>
      <c r="AQ187" s="85"/>
      <c r="AR187" s="85"/>
      <c r="AS187" s="85"/>
      <c r="AT187" s="85"/>
    </row>
    <row r="188" spans="1:46" ht="12.75" customHeight="1" x14ac:dyDescent="0.15">
      <c r="A188" s="79"/>
      <c r="B188" s="79"/>
      <c r="C188" s="79" t="str">
        <f t="shared" si="0"/>
        <v>0451400000</v>
      </c>
      <c r="D188" s="79" t="s">
        <v>1105</v>
      </c>
      <c r="E188" s="84">
        <v>19521.544000000002</v>
      </c>
      <c r="F188" s="85">
        <v>8686.7560000000012</v>
      </c>
      <c r="G188" s="85">
        <v>6666.7831200000001</v>
      </c>
      <c r="H188" s="85">
        <v>11183.321</v>
      </c>
      <c r="I188" s="85">
        <v>3893.4353599999999</v>
      </c>
      <c r="J188" s="85">
        <v>3700.0751399999999</v>
      </c>
      <c r="K188" s="85">
        <v>84.257000000000005</v>
      </c>
      <c r="L188" s="85">
        <v>47.569719999999997</v>
      </c>
      <c r="M188" s="85">
        <v>31.415000000000003</v>
      </c>
      <c r="N188" s="85">
        <v>0</v>
      </c>
      <c r="O188" s="85">
        <v>0</v>
      </c>
      <c r="P188" s="85">
        <v>0</v>
      </c>
      <c r="Q188" s="85">
        <v>8149.9840000000004</v>
      </c>
      <c r="R188" s="85">
        <v>4643.1000199999999</v>
      </c>
      <c r="S188" s="85">
        <v>2732.5464299999999</v>
      </c>
      <c r="T188" s="85">
        <v>1400.335</v>
      </c>
      <c r="U188" s="85">
        <v>742.52157</v>
      </c>
      <c r="V188" s="85">
        <v>278.95472999999998</v>
      </c>
      <c r="W188" s="85">
        <v>615.80000000000007</v>
      </c>
      <c r="X188" s="85">
        <v>310.47649999999999</v>
      </c>
      <c r="Y188" s="85">
        <v>293.27846</v>
      </c>
      <c r="Z188" s="85">
        <v>153.59100000000001</v>
      </c>
      <c r="AA188" s="85">
        <v>62.348579999999998</v>
      </c>
      <c r="AB188" s="85">
        <v>58.589379999999998</v>
      </c>
      <c r="AC188" s="85">
        <v>0</v>
      </c>
      <c r="AD188" s="85">
        <v>0</v>
      </c>
      <c r="AE188" s="85">
        <v>0</v>
      </c>
      <c r="AF188" s="85">
        <v>5980.2580000000007</v>
      </c>
      <c r="AG188" s="85">
        <v>3527.7533699999999</v>
      </c>
      <c r="AH188" s="85">
        <v>2101.7238600000001</v>
      </c>
      <c r="AI188" s="85">
        <v>0</v>
      </c>
      <c r="AJ188" s="85">
        <v>0</v>
      </c>
      <c r="AK188" s="85">
        <v>0</v>
      </c>
      <c r="AL188" s="85">
        <v>65.040000000000006</v>
      </c>
      <c r="AM188" s="85">
        <v>74.310839999999999</v>
      </c>
      <c r="AN188" s="85">
        <v>25.104289999999999</v>
      </c>
      <c r="AO188" s="85"/>
      <c r="AP188" s="85"/>
      <c r="AQ188" s="85"/>
      <c r="AR188" s="85"/>
      <c r="AS188" s="85"/>
      <c r="AT188" s="85"/>
    </row>
    <row r="189" spans="1:46" ht="12.75" customHeight="1" x14ac:dyDescent="0.15">
      <c r="A189" s="79"/>
      <c r="B189" s="79"/>
      <c r="C189" s="79" t="str">
        <f t="shared" si="0"/>
        <v>0451500000</v>
      </c>
      <c r="D189" s="79" t="s">
        <v>1106</v>
      </c>
      <c r="E189" s="84">
        <v>495402.40349</v>
      </c>
      <c r="F189" s="85">
        <v>261912.96377999999</v>
      </c>
      <c r="G189" s="85">
        <v>183979.64491</v>
      </c>
      <c r="H189" s="85">
        <v>293717.62549000001</v>
      </c>
      <c r="I189" s="85">
        <v>152167.99918000001</v>
      </c>
      <c r="J189" s="85">
        <v>123142.98069</v>
      </c>
      <c r="K189" s="85">
        <v>61917.606</v>
      </c>
      <c r="L189" s="85">
        <v>39635.058490000003</v>
      </c>
      <c r="M189" s="85">
        <v>15769.358050000001</v>
      </c>
      <c r="N189" s="85">
        <v>16717.73</v>
      </c>
      <c r="O189" s="85">
        <v>14357.619699999999</v>
      </c>
      <c r="P189" s="85">
        <v>6216.5901100000001</v>
      </c>
      <c r="Q189" s="85">
        <v>134965.764</v>
      </c>
      <c r="R189" s="85">
        <v>66944.25275</v>
      </c>
      <c r="S189" s="85">
        <v>42490.892440000003</v>
      </c>
      <c r="T189" s="85">
        <v>9534.9600000000009</v>
      </c>
      <c r="U189" s="85">
        <v>4465.8517899999997</v>
      </c>
      <c r="V189" s="85">
        <v>3355.7790799999998</v>
      </c>
      <c r="W189" s="85">
        <v>36371.315000000002</v>
      </c>
      <c r="X189" s="85">
        <v>16296.616529999999</v>
      </c>
      <c r="Y189" s="85">
        <v>9625.4860599999993</v>
      </c>
      <c r="Z189" s="85">
        <v>30644.846000000001</v>
      </c>
      <c r="AA189" s="85">
        <v>15931.287490000001</v>
      </c>
      <c r="AB189" s="85">
        <v>9407.9968599999993</v>
      </c>
      <c r="AC189" s="85">
        <v>227.25400000000002</v>
      </c>
      <c r="AD189" s="85">
        <v>152.25400000000002</v>
      </c>
      <c r="AE189" s="85">
        <v>78.455329999999989</v>
      </c>
      <c r="AF189" s="85">
        <v>58187.389000000003</v>
      </c>
      <c r="AG189" s="85">
        <v>30098.24294</v>
      </c>
      <c r="AH189" s="85">
        <v>20023.17511</v>
      </c>
      <c r="AI189" s="85">
        <v>0</v>
      </c>
      <c r="AJ189" s="85">
        <v>0</v>
      </c>
      <c r="AK189" s="85">
        <v>0</v>
      </c>
      <c r="AL189" s="85">
        <v>2389.17</v>
      </c>
      <c r="AM189" s="85">
        <v>1072.29429</v>
      </c>
      <c r="AN189" s="85">
        <v>993.08919000000003</v>
      </c>
      <c r="AO189" s="85"/>
      <c r="AP189" s="85"/>
      <c r="AQ189" s="85"/>
      <c r="AR189" s="85"/>
      <c r="AS189" s="85"/>
      <c r="AT189" s="85"/>
    </row>
    <row r="190" spans="1:46" ht="12.75" customHeight="1" x14ac:dyDescent="0.15">
      <c r="A190" s="79"/>
      <c r="B190" s="79"/>
      <c r="C190" s="79" t="str">
        <f t="shared" si="0"/>
        <v>0451600000</v>
      </c>
      <c r="D190" s="79" t="s">
        <v>1107</v>
      </c>
      <c r="E190" s="84">
        <v>32364.959999999999</v>
      </c>
      <c r="F190" s="85">
        <v>12828.345719999999</v>
      </c>
      <c r="G190" s="85">
        <v>11851.720719999999</v>
      </c>
      <c r="H190" s="85">
        <v>21607.5</v>
      </c>
      <c r="I190" s="85">
        <v>7301.08176</v>
      </c>
      <c r="J190" s="85">
        <v>7054.82701</v>
      </c>
      <c r="K190" s="85">
        <v>411.6</v>
      </c>
      <c r="L190" s="85">
        <v>493.83548999999999</v>
      </c>
      <c r="M190" s="85">
        <v>146.01067</v>
      </c>
      <c r="N190" s="85">
        <v>173.8</v>
      </c>
      <c r="O190" s="85">
        <v>382.68378000000001</v>
      </c>
      <c r="P190" s="85">
        <v>60.25365</v>
      </c>
      <c r="Q190" s="85">
        <v>10329.36</v>
      </c>
      <c r="R190" s="85">
        <v>4882.4991900000005</v>
      </c>
      <c r="S190" s="85">
        <v>3622.7288400000002</v>
      </c>
      <c r="T190" s="85">
        <v>2708.38</v>
      </c>
      <c r="U190" s="85">
        <v>1076.1838499999999</v>
      </c>
      <c r="V190" s="85">
        <v>933.69177000000002</v>
      </c>
      <c r="W190" s="85">
        <v>1169.81</v>
      </c>
      <c r="X190" s="85">
        <v>394.05239</v>
      </c>
      <c r="Y190" s="85">
        <v>434.06375000000003</v>
      </c>
      <c r="Z190" s="85">
        <v>481.77</v>
      </c>
      <c r="AA190" s="85">
        <v>95.280609999999996</v>
      </c>
      <c r="AB190" s="85">
        <v>165.40488999999999</v>
      </c>
      <c r="AC190" s="85">
        <v>0</v>
      </c>
      <c r="AD190" s="85">
        <v>0</v>
      </c>
      <c r="AE190" s="85">
        <v>0</v>
      </c>
      <c r="AF190" s="85">
        <v>5969.4000000000005</v>
      </c>
      <c r="AG190" s="85">
        <v>3316.98234</v>
      </c>
      <c r="AH190" s="85">
        <v>2089.5684299999998</v>
      </c>
      <c r="AI190" s="85">
        <v>0</v>
      </c>
      <c r="AJ190" s="85">
        <v>0</v>
      </c>
      <c r="AK190" s="85">
        <v>0</v>
      </c>
      <c r="AL190" s="85">
        <v>15.6</v>
      </c>
      <c r="AM190" s="85">
        <v>5.63788</v>
      </c>
      <c r="AN190" s="85">
        <v>4.8859699999999995</v>
      </c>
      <c r="AO190" s="85"/>
      <c r="AP190" s="85"/>
      <c r="AQ190" s="85"/>
      <c r="AR190" s="85"/>
      <c r="AS190" s="85"/>
      <c r="AT190" s="85"/>
    </row>
    <row r="191" spans="1:46" ht="12.75" customHeight="1" x14ac:dyDescent="0.15">
      <c r="A191" s="79"/>
      <c r="B191" s="79"/>
      <c r="C191" s="79" t="str">
        <f t="shared" si="0"/>
        <v>0451800000</v>
      </c>
      <c r="D191" s="79" t="s">
        <v>1108</v>
      </c>
      <c r="E191" s="84">
        <v>58083.44</v>
      </c>
      <c r="F191" s="85">
        <v>24707.018100000001</v>
      </c>
      <c r="G191" s="85">
        <v>21389.941470000002</v>
      </c>
      <c r="H191" s="85">
        <v>28943.37</v>
      </c>
      <c r="I191" s="85">
        <v>10909.97825</v>
      </c>
      <c r="J191" s="85">
        <v>11719.437250000001</v>
      </c>
      <c r="K191" s="85">
        <v>1694.8130000000001</v>
      </c>
      <c r="L191" s="85">
        <v>562.45779000000005</v>
      </c>
      <c r="M191" s="85">
        <v>288.42903000000001</v>
      </c>
      <c r="N191" s="85">
        <v>1439.8130000000001</v>
      </c>
      <c r="O191" s="85">
        <v>453.83177999999998</v>
      </c>
      <c r="P191" s="85">
        <v>220.57981000000001</v>
      </c>
      <c r="Q191" s="85">
        <v>27047.755000000001</v>
      </c>
      <c r="R191" s="85">
        <v>13062.744409999999</v>
      </c>
      <c r="S191" s="85">
        <v>8996.8140299999995</v>
      </c>
      <c r="T191" s="85">
        <v>3800</v>
      </c>
      <c r="U191" s="85">
        <v>820.54355999999996</v>
      </c>
      <c r="V191" s="85">
        <v>672.09193000000005</v>
      </c>
      <c r="W191" s="85">
        <v>9993.7579999999998</v>
      </c>
      <c r="X191" s="85">
        <v>4448.9229999999998</v>
      </c>
      <c r="Y191" s="85">
        <v>4738.7996800000001</v>
      </c>
      <c r="Z191" s="85">
        <v>663.55000000000007</v>
      </c>
      <c r="AA191" s="85">
        <v>228.39796999999999</v>
      </c>
      <c r="AB191" s="85">
        <v>132.46217999999999</v>
      </c>
      <c r="AC191" s="85">
        <v>6.25</v>
      </c>
      <c r="AD191" s="85">
        <v>6.25</v>
      </c>
      <c r="AE191" s="85">
        <v>20.83333</v>
      </c>
      <c r="AF191" s="85">
        <v>12584.197</v>
      </c>
      <c r="AG191" s="85">
        <v>7558.6298800000004</v>
      </c>
      <c r="AH191" s="85">
        <v>3432.62691</v>
      </c>
      <c r="AI191" s="85">
        <v>0</v>
      </c>
      <c r="AJ191" s="85">
        <v>0</v>
      </c>
      <c r="AK191" s="85">
        <v>0</v>
      </c>
      <c r="AL191" s="85">
        <v>284.95999999999998</v>
      </c>
      <c r="AM191" s="85">
        <v>77.310189999999992</v>
      </c>
      <c r="AN191" s="85">
        <v>79.40670999999999</v>
      </c>
      <c r="AO191" s="85"/>
      <c r="AP191" s="85"/>
      <c r="AQ191" s="85"/>
      <c r="AR191" s="85"/>
      <c r="AS191" s="85"/>
      <c r="AT191" s="85"/>
    </row>
    <row r="192" spans="1:46" ht="12.75" customHeight="1" x14ac:dyDescent="0.15">
      <c r="A192" s="79"/>
      <c r="B192" s="79"/>
      <c r="C192" s="79" t="str">
        <f t="shared" si="0"/>
        <v>0451900000</v>
      </c>
      <c r="D192" s="79" t="s">
        <v>1109</v>
      </c>
      <c r="E192" s="84">
        <v>97618.774999999994</v>
      </c>
      <c r="F192" s="85">
        <v>51581.720119999998</v>
      </c>
      <c r="G192" s="85">
        <v>31783.559399999998</v>
      </c>
      <c r="H192" s="85">
        <v>56128.6</v>
      </c>
      <c r="I192" s="85">
        <v>21461.09202</v>
      </c>
      <c r="J192" s="85">
        <v>19299.055049999999</v>
      </c>
      <c r="K192" s="85">
        <v>1685.335</v>
      </c>
      <c r="L192" s="85">
        <v>697.12684999999999</v>
      </c>
      <c r="M192" s="85">
        <v>538.58301000000006</v>
      </c>
      <c r="N192" s="85">
        <v>750</v>
      </c>
      <c r="O192" s="85">
        <v>345.06849</v>
      </c>
      <c r="P192" s="85">
        <v>314.36279999999999</v>
      </c>
      <c r="Q192" s="85">
        <v>37046.326999999997</v>
      </c>
      <c r="R192" s="85">
        <v>27454.16344</v>
      </c>
      <c r="S192" s="85">
        <v>11001.5591</v>
      </c>
      <c r="T192" s="85">
        <v>6377.8</v>
      </c>
      <c r="U192" s="85">
        <v>1064.57653</v>
      </c>
      <c r="V192" s="85">
        <v>491.40854000000002</v>
      </c>
      <c r="W192" s="85">
        <v>9302.3000000000011</v>
      </c>
      <c r="X192" s="85">
        <v>3976.6225100000001</v>
      </c>
      <c r="Y192" s="85">
        <v>3045.0705400000002</v>
      </c>
      <c r="Z192" s="85">
        <v>976.7</v>
      </c>
      <c r="AA192" s="85">
        <v>589.90803000000005</v>
      </c>
      <c r="AB192" s="85">
        <v>347.25640000000004</v>
      </c>
      <c r="AC192" s="85">
        <v>0</v>
      </c>
      <c r="AD192" s="85">
        <v>2.0833300000000001</v>
      </c>
      <c r="AE192" s="85">
        <v>17.740000000000002</v>
      </c>
      <c r="AF192" s="85">
        <v>20389.527000000002</v>
      </c>
      <c r="AG192" s="85">
        <v>21820.973040000001</v>
      </c>
      <c r="AH192" s="85">
        <v>7100.0836200000003</v>
      </c>
      <c r="AI192" s="85">
        <v>0</v>
      </c>
      <c r="AJ192" s="85">
        <v>0</v>
      </c>
      <c r="AK192" s="85">
        <v>0</v>
      </c>
      <c r="AL192" s="85">
        <v>1507.2</v>
      </c>
      <c r="AM192" s="85">
        <v>541.43565999999998</v>
      </c>
      <c r="AN192" s="85">
        <v>357.39992000000001</v>
      </c>
      <c r="AO192" s="85"/>
      <c r="AP192" s="85"/>
      <c r="AQ192" s="85"/>
      <c r="AR192" s="85"/>
      <c r="AS192" s="85"/>
      <c r="AT192" s="85"/>
    </row>
    <row r="193" spans="1:46" ht="12.75" customHeight="1" x14ac:dyDescent="0.15">
      <c r="A193" s="79"/>
      <c r="B193" s="79"/>
      <c r="C193" s="79" t="str">
        <f t="shared" si="0"/>
        <v>0452000000</v>
      </c>
      <c r="D193" s="79" t="s">
        <v>1110</v>
      </c>
      <c r="E193" s="84">
        <v>19230</v>
      </c>
      <c r="F193" s="85">
        <v>9780.9655600000006</v>
      </c>
      <c r="G193" s="85">
        <v>6125.8904499999999</v>
      </c>
      <c r="H193" s="85">
        <v>11070.838</v>
      </c>
      <c r="I193" s="85">
        <v>4159.3507499999996</v>
      </c>
      <c r="J193" s="85">
        <v>4148.1467199999997</v>
      </c>
      <c r="K193" s="85">
        <v>41.538000000000004</v>
      </c>
      <c r="L193" s="85">
        <v>16.68805</v>
      </c>
      <c r="M193" s="85">
        <v>18.954739999999997</v>
      </c>
      <c r="N193" s="85">
        <v>0</v>
      </c>
      <c r="O193" s="85">
        <v>0</v>
      </c>
      <c r="P193" s="85">
        <v>0</v>
      </c>
      <c r="Q193" s="85">
        <v>8078.8020000000006</v>
      </c>
      <c r="R193" s="85">
        <v>5527.4356699999998</v>
      </c>
      <c r="S193" s="85">
        <v>1881.3205700000001</v>
      </c>
      <c r="T193" s="85">
        <v>2573.5190000000002</v>
      </c>
      <c r="U193" s="85">
        <v>239.76382999999998</v>
      </c>
      <c r="V193" s="85">
        <v>266.55880999999999</v>
      </c>
      <c r="W193" s="85">
        <v>1319.0160000000001</v>
      </c>
      <c r="X193" s="85">
        <v>619.01985000000002</v>
      </c>
      <c r="Y193" s="85">
        <v>457.42975999999999</v>
      </c>
      <c r="Z193" s="85">
        <v>371.00300000000004</v>
      </c>
      <c r="AA193" s="85">
        <v>144.72676999999999</v>
      </c>
      <c r="AB193" s="85">
        <v>133.31718000000001</v>
      </c>
      <c r="AC193" s="85">
        <v>50</v>
      </c>
      <c r="AD193" s="85">
        <v>25</v>
      </c>
      <c r="AE193" s="85">
        <v>25</v>
      </c>
      <c r="AF193" s="85">
        <v>3765.2640000000001</v>
      </c>
      <c r="AG193" s="85">
        <v>4498.9252200000001</v>
      </c>
      <c r="AH193" s="85">
        <v>999.01481999999999</v>
      </c>
      <c r="AI193" s="85">
        <v>0</v>
      </c>
      <c r="AJ193" s="85">
        <v>0</v>
      </c>
      <c r="AK193" s="85">
        <v>0</v>
      </c>
      <c r="AL193" s="85">
        <v>30</v>
      </c>
      <c r="AM193" s="85">
        <v>62.662059999999997</v>
      </c>
      <c r="AN193" s="85">
        <v>0.88160000000000005</v>
      </c>
      <c r="AO193" s="85"/>
      <c r="AP193" s="85"/>
      <c r="AQ193" s="85"/>
      <c r="AR193" s="85"/>
      <c r="AS193" s="85"/>
      <c r="AT193" s="85"/>
    </row>
    <row r="194" spans="1:46" ht="12.75" customHeight="1" x14ac:dyDescent="0.15">
      <c r="A194" s="79"/>
      <c r="B194" s="79"/>
      <c r="C194" s="79" t="str">
        <f t="shared" si="0"/>
        <v>0452100000</v>
      </c>
      <c r="D194" s="79" t="s">
        <v>1111</v>
      </c>
      <c r="E194" s="84">
        <v>121671.463</v>
      </c>
      <c r="F194" s="85">
        <v>67435.181689999998</v>
      </c>
      <c r="G194" s="85">
        <v>36635.521130000001</v>
      </c>
      <c r="H194" s="85">
        <v>86403.463000000003</v>
      </c>
      <c r="I194" s="85">
        <v>49518.62775</v>
      </c>
      <c r="J194" s="85">
        <v>26176.02995</v>
      </c>
      <c r="K194" s="85">
        <v>4080</v>
      </c>
      <c r="L194" s="85">
        <v>1919.2496699999999</v>
      </c>
      <c r="M194" s="85">
        <v>1261.1163899999999</v>
      </c>
      <c r="N194" s="85">
        <v>3000</v>
      </c>
      <c r="O194" s="85">
        <v>1322.58032</v>
      </c>
      <c r="P194" s="85">
        <v>921.65090000000009</v>
      </c>
      <c r="Q194" s="85">
        <v>30228.799999999999</v>
      </c>
      <c r="R194" s="85">
        <v>15026.04672</v>
      </c>
      <c r="S194" s="85">
        <v>8395.0831799999996</v>
      </c>
      <c r="T194" s="85">
        <v>5200</v>
      </c>
      <c r="U194" s="85">
        <v>1143.1873000000001</v>
      </c>
      <c r="V194" s="85">
        <v>685.62327000000005</v>
      </c>
      <c r="W194" s="85">
        <v>2700</v>
      </c>
      <c r="X194" s="85">
        <v>1445.2648300000001</v>
      </c>
      <c r="Y194" s="85">
        <v>992.98186999999996</v>
      </c>
      <c r="Z194" s="85">
        <v>1003.8000000000001</v>
      </c>
      <c r="AA194" s="85">
        <v>611.58461</v>
      </c>
      <c r="AB194" s="85">
        <v>405.97431</v>
      </c>
      <c r="AC194" s="85">
        <v>25</v>
      </c>
      <c r="AD194" s="85">
        <v>16.66666</v>
      </c>
      <c r="AE194" s="85">
        <v>0</v>
      </c>
      <c r="AF194" s="85">
        <v>21300</v>
      </c>
      <c r="AG194" s="85">
        <v>11809.34332</v>
      </c>
      <c r="AH194" s="85">
        <v>6310.5037300000004</v>
      </c>
      <c r="AI194" s="85">
        <v>0</v>
      </c>
      <c r="AJ194" s="85">
        <v>0</v>
      </c>
      <c r="AK194" s="85">
        <v>0</v>
      </c>
      <c r="AL194" s="85">
        <v>890</v>
      </c>
      <c r="AM194" s="85">
        <v>443.11664000000002</v>
      </c>
      <c r="AN194" s="85">
        <v>257.50833</v>
      </c>
      <c r="AO194" s="85"/>
      <c r="AP194" s="85"/>
      <c r="AQ194" s="85"/>
      <c r="AR194" s="85"/>
      <c r="AS194" s="85"/>
      <c r="AT194" s="85"/>
    </row>
    <row r="195" spans="1:46" ht="12.75" customHeight="1" x14ac:dyDescent="0.15">
      <c r="A195" s="79"/>
      <c r="B195" s="79"/>
      <c r="C195" s="79" t="str">
        <f t="shared" si="0"/>
        <v>0452200000</v>
      </c>
      <c r="D195" s="79" t="s">
        <v>1112</v>
      </c>
      <c r="E195" s="84">
        <v>28400.273000000001</v>
      </c>
      <c r="F195" s="85">
        <v>14838.08329</v>
      </c>
      <c r="G195" s="85">
        <v>5658.0039000000006</v>
      </c>
      <c r="H195" s="85">
        <v>10204.355</v>
      </c>
      <c r="I195" s="85">
        <v>2901.9328500000001</v>
      </c>
      <c r="J195" s="85">
        <v>2667.2097600000002</v>
      </c>
      <c r="K195" s="85">
        <v>256.2</v>
      </c>
      <c r="L195" s="85">
        <v>110.13284</v>
      </c>
      <c r="M195" s="85">
        <v>67.080420000000004</v>
      </c>
      <c r="N195" s="85">
        <v>200</v>
      </c>
      <c r="O195" s="85">
        <v>83.359189999999998</v>
      </c>
      <c r="P195" s="85">
        <v>48.68242</v>
      </c>
      <c r="Q195" s="85">
        <v>17342.638999999999</v>
      </c>
      <c r="R195" s="85">
        <v>11702.74706</v>
      </c>
      <c r="S195" s="85">
        <v>2805.4534000000003</v>
      </c>
      <c r="T195" s="85">
        <v>1856.95</v>
      </c>
      <c r="U195" s="85">
        <v>317.62900000000002</v>
      </c>
      <c r="V195" s="85">
        <v>187.23990000000001</v>
      </c>
      <c r="W195" s="85">
        <v>2929.7040000000002</v>
      </c>
      <c r="X195" s="85">
        <v>1385.1106399999999</v>
      </c>
      <c r="Y195" s="85">
        <v>914.18517999999995</v>
      </c>
      <c r="Z195" s="85">
        <v>250.04700000000003</v>
      </c>
      <c r="AA195" s="85">
        <v>107.60599000000001</v>
      </c>
      <c r="AB195" s="85">
        <v>68.420259999999999</v>
      </c>
      <c r="AC195" s="85">
        <v>37.5</v>
      </c>
      <c r="AD195" s="85">
        <v>25</v>
      </c>
      <c r="AE195" s="85">
        <v>18.75</v>
      </c>
      <c r="AF195" s="85">
        <v>12268.438</v>
      </c>
      <c r="AG195" s="85">
        <v>9867.4014299999999</v>
      </c>
      <c r="AH195" s="85">
        <v>1616.85806</v>
      </c>
      <c r="AI195" s="85">
        <v>0</v>
      </c>
      <c r="AJ195" s="85">
        <v>0</v>
      </c>
      <c r="AK195" s="85">
        <v>0</v>
      </c>
      <c r="AL195" s="85">
        <v>1.242</v>
      </c>
      <c r="AM195" s="85">
        <v>0.97415999999999991</v>
      </c>
      <c r="AN195" s="85">
        <v>0</v>
      </c>
      <c r="AO195" s="85"/>
      <c r="AP195" s="85"/>
      <c r="AQ195" s="85"/>
      <c r="AR195" s="85"/>
      <c r="AS195" s="85"/>
      <c r="AT195" s="85"/>
    </row>
    <row r="196" spans="1:46" ht="12.75" customHeight="1" x14ac:dyDescent="0.15">
      <c r="A196" s="79"/>
      <c r="B196" s="79"/>
      <c r="C196" s="79" t="str">
        <f t="shared" si="0"/>
        <v>0452300000</v>
      </c>
      <c r="D196" s="79" t="s">
        <v>1113</v>
      </c>
      <c r="E196" s="84">
        <v>105500</v>
      </c>
      <c r="F196" s="85">
        <v>86776.417570000005</v>
      </c>
      <c r="G196" s="85">
        <v>34740.572590000003</v>
      </c>
      <c r="H196" s="85">
        <v>70152.900000000009</v>
      </c>
      <c r="I196" s="85">
        <v>63681.410680000001</v>
      </c>
      <c r="J196" s="85">
        <v>22319.267169999999</v>
      </c>
      <c r="K196" s="85">
        <v>8560</v>
      </c>
      <c r="L196" s="85">
        <v>5315.2492499999998</v>
      </c>
      <c r="M196" s="85">
        <v>1558.8166799999999</v>
      </c>
      <c r="N196" s="85">
        <v>1560</v>
      </c>
      <c r="O196" s="85">
        <v>1880.9354800000001</v>
      </c>
      <c r="P196" s="85">
        <v>714.65308000000005</v>
      </c>
      <c r="Q196" s="85">
        <v>25667.5</v>
      </c>
      <c r="R196" s="85">
        <v>16138.592199999999</v>
      </c>
      <c r="S196" s="85">
        <v>10338.118570000001</v>
      </c>
      <c r="T196" s="85">
        <v>3170</v>
      </c>
      <c r="U196" s="85">
        <v>1155.51278</v>
      </c>
      <c r="V196" s="85">
        <v>716.59185000000002</v>
      </c>
      <c r="W196" s="85">
        <v>3800</v>
      </c>
      <c r="X196" s="85">
        <v>2428.6487699999998</v>
      </c>
      <c r="Y196" s="85">
        <v>1408.3417899999999</v>
      </c>
      <c r="Z196" s="85">
        <v>1267.5</v>
      </c>
      <c r="AA196" s="85">
        <v>916.12378000000001</v>
      </c>
      <c r="AB196" s="85">
        <v>385.56940000000003</v>
      </c>
      <c r="AC196" s="85">
        <v>0</v>
      </c>
      <c r="AD196" s="85">
        <v>32</v>
      </c>
      <c r="AE196" s="85">
        <v>68.75</v>
      </c>
      <c r="AF196" s="85">
        <v>17430</v>
      </c>
      <c r="AG196" s="85">
        <v>11606.30687</v>
      </c>
      <c r="AH196" s="85">
        <v>7758.86553</v>
      </c>
      <c r="AI196" s="85">
        <v>0</v>
      </c>
      <c r="AJ196" s="85">
        <v>0</v>
      </c>
      <c r="AK196" s="85">
        <v>0</v>
      </c>
      <c r="AL196" s="85">
        <v>890</v>
      </c>
      <c r="AM196" s="85">
        <v>776.77728000000002</v>
      </c>
      <c r="AN196" s="85">
        <v>383.64390000000003</v>
      </c>
      <c r="AO196" s="85"/>
      <c r="AP196" s="85"/>
      <c r="AQ196" s="85"/>
      <c r="AR196" s="85"/>
      <c r="AS196" s="85"/>
      <c r="AT196" s="85"/>
    </row>
    <row r="197" spans="1:46" ht="12.75" customHeight="1" x14ac:dyDescent="0.15">
      <c r="A197" s="79"/>
      <c r="B197" s="79"/>
      <c r="C197" s="79" t="str">
        <f t="shared" si="0"/>
        <v>0452400000</v>
      </c>
      <c r="D197" s="79" t="s">
        <v>1114</v>
      </c>
      <c r="E197" s="84">
        <v>13386.637000000001</v>
      </c>
      <c r="F197" s="85">
        <v>6956.8934600000002</v>
      </c>
      <c r="G197" s="85">
        <v>4595.1145699999997</v>
      </c>
      <c r="H197" s="85">
        <v>7425.2480000000005</v>
      </c>
      <c r="I197" s="85">
        <v>4138.6135800000002</v>
      </c>
      <c r="J197" s="85">
        <v>2624.6475700000001</v>
      </c>
      <c r="K197" s="85">
        <v>48.9</v>
      </c>
      <c r="L197" s="85">
        <v>25.06606</v>
      </c>
      <c r="M197" s="85">
        <v>18.07985</v>
      </c>
      <c r="N197" s="85">
        <v>0</v>
      </c>
      <c r="O197" s="85">
        <v>0</v>
      </c>
      <c r="P197" s="85">
        <v>0</v>
      </c>
      <c r="Q197" s="85">
        <v>5854.9970000000003</v>
      </c>
      <c r="R197" s="85">
        <v>2746.6601300000002</v>
      </c>
      <c r="S197" s="85">
        <v>1921.5916000000002</v>
      </c>
      <c r="T197" s="85">
        <v>1992.4870000000001</v>
      </c>
      <c r="U197" s="85">
        <v>417.26288</v>
      </c>
      <c r="V197" s="85">
        <v>400.92487999999997</v>
      </c>
      <c r="W197" s="85">
        <v>630.03500000000008</v>
      </c>
      <c r="X197" s="85">
        <v>281.3032</v>
      </c>
      <c r="Y197" s="85">
        <v>203.14384999999999</v>
      </c>
      <c r="Z197" s="85">
        <v>482.47500000000002</v>
      </c>
      <c r="AA197" s="85">
        <v>230.55811</v>
      </c>
      <c r="AB197" s="85">
        <v>128.98660999999998</v>
      </c>
      <c r="AC197" s="85">
        <v>0</v>
      </c>
      <c r="AD197" s="85">
        <v>0</v>
      </c>
      <c r="AE197" s="85">
        <v>0</v>
      </c>
      <c r="AF197" s="85">
        <v>2750</v>
      </c>
      <c r="AG197" s="85">
        <v>1817.53594</v>
      </c>
      <c r="AH197" s="85">
        <v>1188.5362600000001</v>
      </c>
      <c r="AI197" s="85">
        <v>0</v>
      </c>
      <c r="AJ197" s="85">
        <v>0</v>
      </c>
      <c r="AK197" s="85">
        <v>0</v>
      </c>
      <c r="AL197" s="85">
        <v>3.5</v>
      </c>
      <c r="AM197" s="85">
        <v>2.2562000000000002</v>
      </c>
      <c r="AN197" s="85">
        <v>1.1537299999999999</v>
      </c>
      <c r="AO197" s="85"/>
      <c r="AP197" s="85"/>
      <c r="AQ197" s="85"/>
      <c r="AR197" s="85"/>
      <c r="AS197" s="85"/>
      <c r="AT197" s="85"/>
    </row>
    <row r="198" spans="1:46" ht="12.75" customHeight="1" x14ac:dyDescent="0.15">
      <c r="A198" s="79"/>
      <c r="B198" s="79"/>
      <c r="C198" s="79" t="str">
        <f t="shared" si="0"/>
        <v>0452500000</v>
      </c>
      <c r="D198" s="79" t="s">
        <v>1115</v>
      </c>
      <c r="E198" s="84">
        <v>70957.100000000006</v>
      </c>
      <c r="F198" s="85">
        <v>36731.975169999998</v>
      </c>
      <c r="G198" s="85">
        <v>24751.363860000001</v>
      </c>
      <c r="H198" s="85">
        <v>34770</v>
      </c>
      <c r="I198" s="85">
        <v>16494.322359999998</v>
      </c>
      <c r="J198" s="85">
        <v>15555.76772</v>
      </c>
      <c r="K198" s="85">
        <v>6610</v>
      </c>
      <c r="L198" s="85">
        <v>4437.5046599999996</v>
      </c>
      <c r="M198" s="85">
        <v>1568.6772900000001</v>
      </c>
      <c r="N198" s="85">
        <v>5650</v>
      </c>
      <c r="O198" s="85">
        <v>3843.6011000000003</v>
      </c>
      <c r="P198" s="85">
        <v>1343.5547899999999</v>
      </c>
      <c r="Q198" s="85">
        <v>28791.100000000002</v>
      </c>
      <c r="R198" s="85">
        <v>15198.926439999999</v>
      </c>
      <c r="S198" s="85">
        <v>7253.3665199999996</v>
      </c>
      <c r="T198" s="85">
        <v>9232.5</v>
      </c>
      <c r="U198" s="85">
        <v>2025.1262400000001</v>
      </c>
      <c r="V198" s="85">
        <v>1756.64852</v>
      </c>
      <c r="W198" s="85">
        <v>4888.4000000000005</v>
      </c>
      <c r="X198" s="85">
        <v>1816.1258399999999</v>
      </c>
      <c r="Y198" s="85">
        <v>1149.1495600000001</v>
      </c>
      <c r="Z198" s="85">
        <v>833.2</v>
      </c>
      <c r="AA198" s="85">
        <v>369.69542999999999</v>
      </c>
      <c r="AB198" s="85">
        <v>296.26632000000001</v>
      </c>
      <c r="AC198" s="85">
        <v>0</v>
      </c>
      <c r="AD198" s="85">
        <v>0</v>
      </c>
      <c r="AE198" s="85">
        <v>0</v>
      </c>
      <c r="AF198" s="85">
        <v>13837</v>
      </c>
      <c r="AG198" s="85">
        <v>10987.978929999999</v>
      </c>
      <c r="AH198" s="85">
        <v>4051.3021199999998</v>
      </c>
      <c r="AI198" s="85">
        <v>0</v>
      </c>
      <c r="AJ198" s="85">
        <v>0</v>
      </c>
      <c r="AK198" s="85">
        <v>0</v>
      </c>
      <c r="AL198" s="85">
        <v>643.80000000000007</v>
      </c>
      <c r="AM198" s="85">
        <v>243.19737000000001</v>
      </c>
      <c r="AN198" s="85">
        <v>192.63162</v>
      </c>
      <c r="AO198" s="85"/>
      <c r="AP198" s="85"/>
      <c r="AQ198" s="85"/>
      <c r="AR198" s="85"/>
      <c r="AS198" s="85"/>
      <c r="AT198" s="85"/>
    </row>
    <row r="199" spans="1:46" ht="12.75" customHeight="1" x14ac:dyDescent="0.15">
      <c r="A199" s="79"/>
      <c r="B199" s="79"/>
      <c r="C199" s="79" t="str">
        <f t="shared" si="0"/>
        <v>0452600000</v>
      </c>
      <c r="D199" s="79" t="s">
        <v>1116</v>
      </c>
      <c r="E199" s="84">
        <v>85739</v>
      </c>
      <c r="F199" s="85">
        <v>38918.610289999997</v>
      </c>
      <c r="G199" s="85">
        <v>29628.106909999999</v>
      </c>
      <c r="H199" s="85">
        <v>58600</v>
      </c>
      <c r="I199" s="85">
        <v>24584.031889999998</v>
      </c>
      <c r="J199" s="85">
        <v>20953.81061</v>
      </c>
      <c r="K199" s="85">
        <v>2980</v>
      </c>
      <c r="L199" s="85">
        <v>1422.2235499999999</v>
      </c>
      <c r="M199" s="85">
        <v>668.9085</v>
      </c>
      <c r="N199" s="85">
        <v>1900</v>
      </c>
      <c r="O199" s="85">
        <v>943.77934000000005</v>
      </c>
      <c r="P199" s="85">
        <v>464.43984</v>
      </c>
      <c r="Q199" s="85">
        <v>22865</v>
      </c>
      <c r="R199" s="85">
        <v>11830.59546</v>
      </c>
      <c r="S199" s="85">
        <v>6989.8130899999996</v>
      </c>
      <c r="T199" s="85">
        <v>3100</v>
      </c>
      <c r="U199" s="85">
        <v>862.76669000000004</v>
      </c>
      <c r="V199" s="85">
        <v>359.09325000000001</v>
      </c>
      <c r="W199" s="85">
        <v>2900</v>
      </c>
      <c r="X199" s="85">
        <v>1341.69938</v>
      </c>
      <c r="Y199" s="85">
        <v>1018.73218</v>
      </c>
      <c r="Z199" s="85">
        <v>940</v>
      </c>
      <c r="AA199" s="85">
        <v>308.77771000000001</v>
      </c>
      <c r="AB199" s="85">
        <v>323.27256999999997</v>
      </c>
      <c r="AC199" s="85">
        <v>25</v>
      </c>
      <c r="AD199" s="85">
        <v>6.25</v>
      </c>
      <c r="AE199" s="85">
        <v>25</v>
      </c>
      <c r="AF199" s="85">
        <v>15900</v>
      </c>
      <c r="AG199" s="85">
        <v>9311.1016799999998</v>
      </c>
      <c r="AH199" s="85">
        <v>5263.7150899999997</v>
      </c>
      <c r="AI199" s="85">
        <v>0</v>
      </c>
      <c r="AJ199" s="85">
        <v>0</v>
      </c>
      <c r="AK199" s="85">
        <v>0</v>
      </c>
      <c r="AL199" s="85">
        <v>1202</v>
      </c>
      <c r="AM199" s="85">
        <v>504.17883999999998</v>
      </c>
      <c r="AN199" s="85">
        <v>298.51067</v>
      </c>
      <c r="AO199" s="85"/>
      <c r="AP199" s="85"/>
      <c r="AQ199" s="85"/>
      <c r="AR199" s="85"/>
      <c r="AS199" s="85"/>
      <c r="AT199" s="85"/>
    </row>
    <row r="200" spans="1:46" ht="12.75" customHeight="1" x14ac:dyDescent="0.15">
      <c r="A200" s="79"/>
      <c r="B200" s="79"/>
      <c r="C200" s="79" t="str">
        <f t="shared" si="0"/>
        <v>0452700000</v>
      </c>
      <c r="D200" s="79" t="s">
        <v>1117</v>
      </c>
      <c r="E200" s="84">
        <v>80500</v>
      </c>
      <c r="F200" s="85">
        <v>36402.943429999999</v>
      </c>
      <c r="G200" s="85">
        <v>28148.222409999998</v>
      </c>
      <c r="H200" s="85">
        <v>50280</v>
      </c>
      <c r="I200" s="85">
        <v>18958.594369999999</v>
      </c>
      <c r="J200" s="85">
        <v>17248.333930000001</v>
      </c>
      <c r="K200" s="85">
        <v>4520</v>
      </c>
      <c r="L200" s="85">
        <v>2101.4035800000001</v>
      </c>
      <c r="M200" s="85">
        <v>1240.2155700000001</v>
      </c>
      <c r="N200" s="85">
        <v>950</v>
      </c>
      <c r="O200" s="85">
        <v>830.17645000000005</v>
      </c>
      <c r="P200" s="85">
        <v>459.01922000000002</v>
      </c>
      <c r="Q200" s="85">
        <v>24930</v>
      </c>
      <c r="R200" s="85">
        <v>14485.68737</v>
      </c>
      <c r="S200" s="85">
        <v>9178.7068600000002</v>
      </c>
      <c r="T200" s="85">
        <v>3050</v>
      </c>
      <c r="U200" s="85">
        <v>880.22586000000001</v>
      </c>
      <c r="V200" s="85">
        <v>474.93991</v>
      </c>
      <c r="W200" s="85">
        <v>5010</v>
      </c>
      <c r="X200" s="85">
        <v>1960.42589</v>
      </c>
      <c r="Y200" s="85">
        <v>1672.03358</v>
      </c>
      <c r="Z200" s="85">
        <v>473</v>
      </c>
      <c r="AA200" s="85">
        <v>326.26303999999999</v>
      </c>
      <c r="AB200" s="85">
        <v>113.92171</v>
      </c>
      <c r="AC200" s="85">
        <v>50</v>
      </c>
      <c r="AD200" s="85">
        <v>0</v>
      </c>
      <c r="AE200" s="85">
        <v>0</v>
      </c>
      <c r="AF200" s="85">
        <v>16340</v>
      </c>
      <c r="AG200" s="85">
        <v>11315.379580000001</v>
      </c>
      <c r="AH200" s="85">
        <v>6914.8216599999996</v>
      </c>
      <c r="AI200" s="85">
        <v>0</v>
      </c>
      <c r="AJ200" s="85">
        <v>0</v>
      </c>
      <c r="AK200" s="85">
        <v>0</v>
      </c>
      <c r="AL200" s="85">
        <v>480</v>
      </c>
      <c r="AM200" s="85">
        <v>232.6353</v>
      </c>
      <c r="AN200" s="85">
        <v>228.33566999999999</v>
      </c>
      <c r="AO200" s="85"/>
      <c r="AP200" s="85"/>
      <c r="AQ200" s="85"/>
      <c r="AR200" s="85"/>
      <c r="AS200" s="85"/>
      <c r="AT200" s="85"/>
    </row>
    <row r="201" spans="1:46" ht="12.75" customHeight="1" x14ac:dyDescent="0.15">
      <c r="A201" s="79"/>
      <c r="B201" s="79"/>
      <c r="C201" s="79" t="str">
        <f t="shared" si="0"/>
        <v>0452900000</v>
      </c>
      <c r="D201" s="79" t="s">
        <v>1118</v>
      </c>
      <c r="E201" s="84">
        <v>38776.94</v>
      </c>
      <c r="F201" s="85">
        <v>29266.441780000001</v>
      </c>
      <c r="G201" s="85">
        <v>5006.6946799999996</v>
      </c>
      <c r="H201" s="85">
        <v>31599.899000000001</v>
      </c>
      <c r="I201" s="85">
        <v>23106.786179999999</v>
      </c>
      <c r="J201" s="85">
        <v>2561.38022</v>
      </c>
      <c r="K201" s="85">
        <v>30.552000000000003</v>
      </c>
      <c r="L201" s="85">
        <v>21.885590000000001</v>
      </c>
      <c r="M201" s="85">
        <v>11.80166</v>
      </c>
      <c r="N201" s="85">
        <v>0</v>
      </c>
      <c r="O201" s="85">
        <v>0</v>
      </c>
      <c r="P201" s="85">
        <v>0</v>
      </c>
      <c r="Q201" s="85">
        <v>7114.4610000000002</v>
      </c>
      <c r="R201" s="85">
        <v>6111.4585999999999</v>
      </c>
      <c r="S201" s="85">
        <v>2258.1059700000001</v>
      </c>
      <c r="T201" s="85">
        <v>1513.82</v>
      </c>
      <c r="U201" s="85">
        <v>547.44074999999998</v>
      </c>
      <c r="V201" s="85">
        <v>208.65610000000001</v>
      </c>
      <c r="W201" s="85">
        <v>536.56500000000005</v>
      </c>
      <c r="X201" s="85">
        <v>265.76283999999998</v>
      </c>
      <c r="Y201" s="85">
        <v>182.70057</v>
      </c>
      <c r="Z201" s="85">
        <v>73.344999999999999</v>
      </c>
      <c r="AA201" s="85">
        <v>40.203299999999999</v>
      </c>
      <c r="AB201" s="85">
        <v>22.460529999999999</v>
      </c>
      <c r="AC201" s="85">
        <v>0</v>
      </c>
      <c r="AD201" s="85">
        <v>0</v>
      </c>
      <c r="AE201" s="85">
        <v>0</v>
      </c>
      <c r="AF201" s="85">
        <v>4990.7310000000007</v>
      </c>
      <c r="AG201" s="85">
        <v>5258.0517099999997</v>
      </c>
      <c r="AH201" s="85">
        <v>1844.2887700000001</v>
      </c>
      <c r="AI201" s="85">
        <v>0</v>
      </c>
      <c r="AJ201" s="85">
        <v>0</v>
      </c>
      <c r="AK201" s="85">
        <v>0</v>
      </c>
      <c r="AL201" s="85">
        <v>3.254</v>
      </c>
      <c r="AM201" s="85">
        <v>1.98095</v>
      </c>
      <c r="AN201" s="85">
        <v>3.2325200000000001</v>
      </c>
      <c r="AO201" s="85"/>
      <c r="AP201" s="85"/>
      <c r="AQ201" s="85"/>
      <c r="AR201" s="85"/>
      <c r="AS201" s="85"/>
      <c r="AT201" s="85"/>
    </row>
    <row r="202" spans="1:46" ht="12.75" customHeight="1" x14ac:dyDescent="0.15">
      <c r="A202" s="79"/>
      <c r="B202" s="79"/>
      <c r="C202" s="79" t="str">
        <f t="shared" si="0"/>
        <v>0453000000</v>
      </c>
      <c r="D202" s="79" t="s">
        <v>1119</v>
      </c>
      <c r="E202" s="84">
        <v>68310.763000000006</v>
      </c>
      <c r="F202" s="85">
        <v>32243.346130000002</v>
      </c>
      <c r="G202" s="85">
        <v>25980.614150000001</v>
      </c>
      <c r="H202" s="85">
        <v>8929.2000000000007</v>
      </c>
      <c r="I202" s="85">
        <v>3130.9138899999998</v>
      </c>
      <c r="J202" s="85">
        <v>3799.5684000000001</v>
      </c>
      <c r="K202" s="85">
        <v>51.800000000000004</v>
      </c>
      <c r="L202" s="85">
        <v>23.433689999999999</v>
      </c>
      <c r="M202" s="85">
        <v>17.809000000000001</v>
      </c>
      <c r="N202" s="85">
        <v>0</v>
      </c>
      <c r="O202" s="85">
        <v>0</v>
      </c>
      <c r="P202" s="85">
        <v>0</v>
      </c>
      <c r="Q202" s="85">
        <v>59314.963000000003</v>
      </c>
      <c r="R202" s="85">
        <v>28992.57487</v>
      </c>
      <c r="S202" s="85">
        <v>22149.71831</v>
      </c>
      <c r="T202" s="85">
        <v>1749</v>
      </c>
      <c r="U202" s="85">
        <v>560.12270999999998</v>
      </c>
      <c r="V202" s="85">
        <v>464.65110000000004</v>
      </c>
      <c r="W202" s="85">
        <v>52535</v>
      </c>
      <c r="X202" s="85">
        <v>24484.226920000001</v>
      </c>
      <c r="Y202" s="85">
        <v>20972.79333</v>
      </c>
      <c r="Z202" s="85">
        <v>199</v>
      </c>
      <c r="AA202" s="85">
        <v>131.73813999999999</v>
      </c>
      <c r="AB202" s="85">
        <v>90.309899999999999</v>
      </c>
      <c r="AC202" s="85">
        <v>0</v>
      </c>
      <c r="AD202" s="85">
        <v>0</v>
      </c>
      <c r="AE202" s="85">
        <v>0</v>
      </c>
      <c r="AF202" s="85">
        <v>4831.9630000000006</v>
      </c>
      <c r="AG202" s="85">
        <v>3816.4871000000003</v>
      </c>
      <c r="AH202" s="85">
        <v>621.96397999999999</v>
      </c>
      <c r="AI202" s="85">
        <v>0</v>
      </c>
      <c r="AJ202" s="85">
        <v>0</v>
      </c>
      <c r="AK202" s="85">
        <v>0</v>
      </c>
      <c r="AL202" s="85">
        <v>2.5</v>
      </c>
      <c r="AM202" s="85">
        <v>2.3242400000000001</v>
      </c>
      <c r="AN202" s="85">
        <v>1.6478699999999999</v>
      </c>
      <c r="AO202" s="85"/>
      <c r="AP202" s="85"/>
      <c r="AQ202" s="85"/>
      <c r="AR202" s="85"/>
      <c r="AS202" s="85"/>
      <c r="AT202" s="85"/>
    </row>
    <row r="203" spans="1:46" ht="12.75" customHeight="1" x14ac:dyDescent="0.15">
      <c r="A203" s="79"/>
      <c r="B203" s="79"/>
      <c r="C203" s="79" t="str">
        <f t="shared" si="0"/>
        <v>0453100000</v>
      </c>
      <c r="D203" s="79" t="s">
        <v>1120</v>
      </c>
      <c r="E203" s="84">
        <v>23617.524000000001</v>
      </c>
      <c r="F203" s="85">
        <v>13090.627860000001</v>
      </c>
      <c r="G203" s="85">
        <v>7899.5902100000003</v>
      </c>
      <c r="H203" s="85">
        <v>11261.251</v>
      </c>
      <c r="I203" s="85">
        <v>3916.82557</v>
      </c>
      <c r="J203" s="85">
        <v>4187.9252100000003</v>
      </c>
      <c r="K203" s="85">
        <v>932</v>
      </c>
      <c r="L203" s="85">
        <v>343.11354</v>
      </c>
      <c r="M203" s="85">
        <v>169.1849</v>
      </c>
      <c r="N203" s="85">
        <v>753</v>
      </c>
      <c r="O203" s="85">
        <v>268.57440000000003</v>
      </c>
      <c r="P203" s="85">
        <v>104.40297</v>
      </c>
      <c r="Q203" s="85">
        <v>11267.36</v>
      </c>
      <c r="R203" s="85">
        <v>8711.4862599999997</v>
      </c>
      <c r="S203" s="85">
        <v>3067.9760000000001</v>
      </c>
      <c r="T203" s="85">
        <v>1811.83</v>
      </c>
      <c r="U203" s="85">
        <v>684.98760000000004</v>
      </c>
      <c r="V203" s="85">
        <v>455.72946999999999</v>
      </c>
      <c r="W203" s="85">
        <v>2005.06</v>
      </c>
      <c r="X203" s="85">
        <v>1037.7038</v>
      </c>
      <c r="Y203" s="85">
        <v>1099.51773</v>
      </c>
      <c r="Z203" s="85">
        <v>672</v>
      </c>
      <c r="AA203" s="85">
        <v>294.22708999999998</v>
      </c>
      <c r="AB203" s="85">
        <v>206.91443000000001</v>
      </c>
      <c r="AC203" s="85">
        <v>6.25</v>
      </c>
      <c r="AD203" s="85">
        <v>6.25</v>
      </c>
      <c r="AE203" s="85">
        <v>0</v>
      </c>
      <c r="AF203" s="85">
        <v>6772.22</v>
      </c>
      <c r="AG203" s="85">
        <v>6688.3177699999997</v>
      </c>
      <c r="AH203" s="85">
        <v>1305.8143700000001</v>
      </c>
      <c r="AI203" s="85">
        <v>0</v>
      </c>
      <c r="AJ203" s="85">
        <v>0</v>
      </c>
      <c r="AK203" s="85">
        <v>0</v>
      </c>
      <c r="AL203" s="85">
        <v>39.51</v>
      </c>
      <c r="AM203" s="85">
        <v>12.023389999999999</v>
      </c>
      <c r="AN203" s="85">
        <v>13.200439999999999</v>
      </c>
      <c r="AO203" s="85"/>
      <c r="AP203" s="85"/>
      <c r="AQ203" s="85"/>
      <c r="AR203" s="85"/>
      <c r="AS203" s="85"/>
      <c r="AT203" s="85"/>
    </row>
    <row r="204" spans="1:46" ht="12.75" customHeight="1" x14ac:dyDescent="0.15">
      <c r="A204" s="79"/>
      <c r="B204" s="79"/>
      <c r="C204" s="79" t="str">
        <f t="shared" si="0"/>
        <v>0453200000</v>
      </c>
      <c r="D204" s="79" t="s">
        <v>1121</v>
      </c>
      <c r="E204" s="84">
        <v>42456.3</v>
      </c>
      <c r="F204" s="85">
        <v>20596.218059999999</v>
      </c>
      <c r="G204" s="85">
        <v>22701.809120000002</v>
      </c>
      <c r="H204" s="85">
        <v>6426</v>
      </c>
      <c r="I204" s="85">
        <v>2322.8825299999999</v>
      </c>
      <c r="J204" s="85">
        <v>2473.69049</v>
      </c>
      <c r="K204" s="85">
        <v>49.7</v>
      </c>
      <c r="L204" s="85">
        <v>31.472109999999997</v>
      </c>
      <c r="M204" s="85">
        <v>14.274000000000001</v>
      </c>
      <c r="N204" s="85">
        <v>0</v>
      </c>
      <c r="O204" s="85">
        <v>0</v>
      </c>
      <c r="P204" s="85">
        <v>0</v>
      </c>
      <c r="Q204" s="85">
        <v>35980</v>
      </c>
      <c r="R204" s="85">
        <v>18237.79364</v>
      </c>
      <c r="S204" s="85">
        <v>18762.642879999999</v>
      </c>
      <c r="T204" s="85">
        <v>3575</v>
      </c>
      <c r="U204" s="85">
        <v>1580.24116</v>
      </c>
      <c r="V204" s="85">
        <v>1328.73037</v>
      </c>
      <c r="W204" s="85">
        <v>30137.100000000002</v>
      </c>
      <c r="X204" s="85">
        <v>14976.249400000001</v>
      </c>
      <c r="Y204" s="85">
        <v>16774.773120000002</v>
      </c>
      <c r="Z204" s="85">
        <v>175.20000000000002</v>
      </c>
      <c r="AA204" s="85">
        <v>86.749339999999989</v>
      </c>
      <c r="AB204" s="85">
        <v>7.9177499999999998</v>
      </c>
      <c r="AC204" s="85">
        <v>0</v>
      </c>
      <c r="AD204" s="85">
        <v>25</v>
      </c>
      <c r="AE204" s="85">
        <v>25</v>
      </c>
      <c r="AF204" s="85">
        <v>2092.6999999999998</v>
      </c>
      <c r="AG204" s="85">
        <v>1569.5537400000001</v>
      </c>
      <c r="AH204" s="85">
        <v>626.22163999999998</v>
      </c>
      <c r="AI204" s="85">
        <v>0</v>
      </c>
      <c r="AJ204" s="85">
        <v>0</v>
      </c>
      <c r="AK204" s="85">
        <v>0</v>
      </c>
      <c r="AL204" s="85">
        <v>0.4</v>
      </c>
      <c r="AM204" s="85">
        <v>1.0467599999999999</v>
      </c>
      <c r="AN204" s="85">
        <v>0.33505999999999997</v>
      </c>
      <c r="AO204" s="85"/>
      <c r="AP204" s="85"/>
      <c r="AQ204" s="85"/>
      <c r="AR204" s="85"/>
      <c r="AS204" s="85"/>
      <c r="AT204" s="85"/>
    </row>
    <row r="205" spans="1:46" ht="12.75" customHeight="1" x14ac:dyDescent="0.15">
      <c r="A205" s="79"/>
      <c r="B205" s="79"/>
      <c r="C205" s="79" t="str">
        <f t="shared" si="0"/>
        <v>0453300000</v>
      </c>
      <c r="D205" s="79" t="s">
        <v>1122</v>
      </c>
      <c r="E205" s="84">
        <v>24566.977999999999</v>
      </c>
      <c r="F205" s="85">
        <v>15215.21495</v>
      </c>
      <c r="G205" s="85">
        <v>5379.9369399999996</v>
      </c>
      <c r="H205" s="85">
        <v>16341.103999999999</v>
      </c>
      <c r="I205" s="85">
        <v>10674.84945</v>
      </c>
      <c r="J205" s="85">
        <v>3004.8713899999998</v>
      </c>
      <c r="K205" s="85">
        <v>39</v>
      </c>
      <c r="L205" s="85">
        <v>30.554869999999998</v>
      </c>
      <c r="M205" s="85">
        <v>9.2729999999999997</v>
      </c>
      <c r="N205" s="85">
        <v>0</v>
      </c>
      <c r="O205" s="85">
        <v>0</v>
      </c>
      <c r="P205" s="85">
        <v>0</v>
      </c>
      <c r="Q205" s="85">
        <v>8012.4000000000005</v>
      </c>
      <c r="R205" s="85">
        <v>4431.3829999999998</v>
      </c>
      <c r="S205" s="85">
        <v>2274.5347200000001</v>
      </c>
      <c r="T205" s="85">
        <v>1146</v>
      </c>
      <c r="U205" s="85">
        <v>61.196259999999995</v>
      </c>
      <c r="V205" s="85">
        <v>20.773779999999999</v>
      </c>
      <c r="W205" s="85">
        <v>1676</v>
      </c>
      <c r="X205" s="85">
        <v>1052.8416299999999</v>
      </c>
      <c r="Y205" s="85">
        <v>715.81633999999997</v>
      </c>
      <c r="Z205" s="85">
        <v>35.300000000000004</v>
      </c>
      <c r="AA205" s="85">
        <v>22.559760000000001</v>
      </c>
      <c r="AB205" s="85">
        <v>15.344759999999999</v>
      </c>
      <c r="AC205" s="85">
        <v>0</v>
      </c>
      <c r="AD205" s="85">
        <v>0</v>
      </c>
      <c r="AE205" s="85">
        <v>0</v>
      </c>
      <c r="AF205" s="85">
        <v>5155.1000000000004</v>
      </c>
      <c r="AG205" s="85">
        <v>3294.7853500000001</v>
      </c>
      <c r="AH205" s="85">
        <v>1522.5998400000001</v>
      </c>
      <c r="AI205" s="85">
        <v>0</v>
      </c>
      <c r="AJ205" s="85">
        <v>0</v>
      </c>
      <c r="AK205" s="85">
        <v>0</v>
      </c>
      <c r="AL205" s="85">
        <v>168.6</v>
      </c>
      <c r="AM205" s="85">
        <v>60.540729999999996</v>
      </c>
      <c r="AN205" s="85">
        <v>35.871089999999995</v>
      </c>
      <c r="AO205" s="85"/>
      <c r="AP205" s="85"/>
      <c r="AQ205" s="85"/>
      <c r="AR205" s="85"/>
      <c r="AS205" s="85"/>
      <c r="AT205" s="85"/>
    </row>
    <row r="206" spans="1:46" ht="12.75" customHeight="1" x14ac:dyDescent="0.15">
      <c r="A206" s="79"/>
      <c r="B206" s="79"/>
      <c r="C206" s="79" t="str">
        <f t="shared" si="0"/>
        <v>0453500000</v>
      </c>
      <c r="D206" s="79" t="s">
        <v>1123</v>
      </c>
      <c r="E206" s="84">
        <v>43516.200000000004</v>
      </c>
      <c r="F206" s="85">
        <v>21869.10151</v>
      </c>
      <c r="G206" s="85">
        <v>13899.51677</v>
      </c>
      <c r="H206" s="85">
        <v>24690</v>
      </c>
      <c r="I206" s="85">
        <v>7805.1878200000001</v>
      </c>
      <c r="J206" s="85">
        <v>8265.1413100000009</v>
      </c>
      <c r="K206" s="85">
        <v>80</v>
      </c>
      <c r="L206" s="85">
        <v>31.168000000000003</v>
      </c>
      <c r="M206" s="85">
        <v>30.837439999999997</v>
      </c>
      <c r="N206" s="85">
        <v>0</v>
      </c>
      <c r="O206" s="85">
        <v>0</v>
      </c>
      <c r="P206" s="85">
        <v>0</v>
      </c>
      <c r="Q206" s="85">
        <v>17920</v>
      </c>
      <c r="R206" s="85">
        <v>13859.27421</v>
      </c>
      <c r="S206" s="85">
        <v>4940.82647</v>
      </c>
      <c r="T206" s="85">
        <v>5100</v>
      </c>
      <c r="U206" s="85">
        <v>2310.2670400000002</v>
      </c>
      <c r="V206" s="85">
        <v>1115.4291599999999</v>
      </c>
      <c r="W206" s="85">
        <v>5150</v>
      </c>
      <c r="X206" s="85">
        <v>1777.51567</v>
      </c>
      <c r="Y206" s="85">
        <v>837.72482000000002</v>
      </c>
      <c r="Z206" s="85">
        <v>1230</v>
      </c>
      <c r="AA206" s="85">
        <v>659.22379999999998</v>
      </c>
      <c r="AB206" s="85">
        <v>507.11228</v>
      </c>
      <c r="AC206" s="85">
        <v>0</v>
      </c>
      <c r="AD206" s="85">
        <v>0</v>
      </c>
      <c r="AE206" s="85">
        <v>0</v>
      </c>
      <c r="AF206" s="85">
        <v>6440</v>
      </c>
      <c r="AG206" s="85">
        <v>9112.2677000000003</v>
      </c>
      <c r="AH206" s="85">
        <v>2480.5602100000001</v>
      </c>
      <c r="AI206" s="85">
        <v>0</v>
      </c>
      <c r="AJ206" s="85">
        <v>0</v>
      </c>
      <c r="AK206" s="85">
        <v>0</v>
      </c>
      <c r="AL206" s="85">
        <v>65</v>
      </c>
      <c r="AM206" s="85">
        <v>49.629449999999999</v>
      </c>
      <c r="AN206" s="85">
        <v>45.269619999999996</v>
      </c>
      <c r="AO206" s="85"/>
      <c r="AP206" s="85"/>
      <c r="AQ206" s="85"/>
      <c r="AR206" s="85"/>
      <c r="AS206" s="85"/>
      <c r="AT206" s="85"/>
    </row>
    <row r="207" spans="1:46" ht="12.75" customHeight="1" x14ac:dyDescent="0.15">
      <c r="A207" s="79"/>
      <c r="B207" s="79"/>
      <c r="C207" s="79" t="str">
        <f t="shared" si="0"/>
        <v>0453600000</v>
      </c>
      <c r="D207" s="79" t="s">
        <v>1124</v>
      </c>
      <c r="E207" s="84">
        <v>232670.092</v>
      </c>
      <c r="F207" s="85">
        <v>122774.25913999999</v>
      </c>
      <c r="G207" s="85">
        <v>81524.928889999996</v>
      </c>
      <c r="H207" s="85">
        <v>139506.413</v>
      </c>
      <c r="I207" s="85">
        <v>76554.419399999999</v>
      </c>
      <c r="J207" s="85">
        <v>48721.288769999999</v>
      </c>
      <c r="K207" s="85">
        <v>7503.5</v>
      </c>
      <c r="L207" s="85">
        <v>2704.22838</v>
      </c>
      <c r="M207" s="85">
        <v>1616.8506</v>
      </c>
      <c r="N207" s="85">
        <v>3703.5</v>
      </c>
      <c r="O207" s="85">
        <v>1283.07709</v>
      </c>
      <c r="P207" s="85">
        <v>616.06421999999998</v>
      </c>
      <c r="Q207" s="85">
        <v>83296.979000000007</v>
      </c>
      <c r="R207" s="85">
        <v>41663.87412</v>
      </c>
      <c r="S207" s="85">
        <v>29975.56522</v>
      </c>
      <c r="T207" s="85">
        <v>23090</v>
      </c>
      <c r="U207" s="85">
        <v>9616.8812400000006</v>
      </c>
      <c r="V207" s="85">
        <v>6790.0190700000003</v>
      </c>
      <c r="W207" s="85">
        <v>29986.5</v>
      </c>
      <c r="X207" s="85">
        <v>13735.86292</v>
      </c>
      <c r="Y207" s="85">
        <v>9860.2993000000006</v>
      </c>
      <c r="Z207" s="85">
        <v>2145.8000000000002</v>
      </c>
      <c r="AA207" s="85">
        <v>1667.71813</v>
      </c>
      <c r="AB207" s="85">
        <v>1362.2544499999999</v>
      </c>
      <c r="AC207" s="85">
        <v>55</v>
      </c>
      <c r="AD207" s="85">
        <v>41.5</v>
      </c>
      <c r="AE207" s="85">
        <v>35.416669999999996</v>
      </c>
      <c r="AF207" s="85">
        <v>28019.679</v>
      </c>
      <c r="AG207" s="85">
        <v>16601.911830000001</v>
      </c>
      <c r="AH207" s="85">
        <v>11926.951730000001</v>
      </c>
      <c r="AI207" s="85">
        <v>0</v>
      </c>
      <c r="AJ207" s="85">
        <v>0</v>
      </c>
      <c r="AK207" s="85">
        <v>0</v>
      </c>
      <c r="AL207" s="85">
        <v>1493</v>
      </c>
      <c r="AM207" s="85">
        <v>712.04062999999996</v>
      </c>
      <c r="AN207" s="85">
        <v>492.01294000000001</v>
      </c>
      <c r="AO207" s="85"/>
      <c r="AP207" s="85"/>
      <c r="AQ207" s="85"/>
      <c r="AR207" s="85"/>
      <c r="AS207" s="85"/>
      <c r="AT207" s="85"/>
    </row>
    <row r="208" spans="1:46" ht="12.75" customHeight="1" x14ac:dyDescent="0.15">
      <c r="A208" s="79"/>
      <c r="B208" s="79"/>
      <c r="C208" s="79" t="str">
        <f t="shared" si="0"/>
        <v>0453700000</v>
      </c>
      <c r="D208" s="79" t="s">
        <v>1125</v>
      </c>
      <c r="E208" s="84">
        <v>79000</v>
      </c>
      <c r="F208" s="85">
        <v>34206.816010000002</v>
      </c>
      <c r="G208" s="85">
        <v>23306.17038</v>
      </c>
      <c r="H208" s="85">
        <v>47751</v>
      </c>
      <c r="I208" s="85">
        <v>18561.561809999999</v>
      </c>
      <c r="J208" s="85">
        <v>16331.462519999999</v>
      </c>
      <c r="K208" s="85">
        <v>4770</v>
      </c>
      <c r="L208" s="85">
        <v>3527.52664</v>
      </c>
      <c r="M208" s="85">
        <v>628.85248000000001</v>
      </c>
      <c r="N208" s="85">
        <v>1070</v>
      </c>
      <c r="O208" s="85">
        <v>1061.9374800000001</v>
      </c>
      <c r="P208" s="85">
        <v>289.26908000000003</v>
      </c>
      <c r="Q208" s="85">
        <v>25503.7</v>
      </c>
      <c r="R208" s="85">
        <v>11335.676960000001</v>
      </c>
      <c r="S208" s="85">
        <v>6087.6703600000001</v>
      </c>
      <c r="T208" s="85">
        <v>3775</v>
      </c>
      <c r="U208" s="85">
        <v>326.96643999999998</v>
      </c>
      <c r="V208" s="85">
        <v>267.72509000000002</v>
      </c>
      <c r="W208" s="85">
        <v>7800</v>
      </c>
      <c r="X208" s="85">
        <v>2831.7929600000002</v>
      </c>
      <c r="Y208" s="85">
        <v>1785.1147799999999</v>
      </c>
      <c r="Z208" s="85">
        <v>1018.7</v>
      </c>
      <c r="AA208" s="85">
        <v>599.96631000000002</v>
      </c>
      <c r="AB208" s="85">
        <v>399.26943</v>
      </c>
      <c r="AC208" s="85">
        <v>50</v>
      </c>
      <c r="AD208" s="85">
        <v>31.25</v>
      </c>
      <c r="AE208" s="85">
        <v>18.75</v>
      </c>
      <c r="AF208" s="85">
        <v>12860</v>
      </c>
      <c r="AG208" s="85">
        <v>7545.7012500000001</v>
      </c>
      <c r="AH208" s="85">
        <v>3616.81106</v>
      </c>
      <c r="AI208" s="85">
        <v>0</v>
      </c>
      <c r="AJ208" s="85">
        <v>0</v>
      </c>
      <c r="AK208" s="85">
        <v>0</v>
      </c>
      <c r="AL208" s="85">
        <v>665</v>
      </c>
      <c r="AM208" s="85">
        <v>420.32161000000002</v>
      </c>
      <c r="AN208" s="85">
        <v>233.08672999999999</v>
      </c>
      <c r="AO208" s="85"/>
      <c r="AP208" s="85"/>
      <c r="AQ208" s="85"/>
      <c r="AR208" s="85"/>
      <c r="AS208" s="85"/>
      <c r="AT208" s="85"/>
    </row>
    <row r="209" spans="1:46" ht="12.75" customHeight="1" x14ac:dyDescent="0.15">
      <c r="A209" s="79"/>
      <c r="B209" s="79"/>
      <c r="C209" s="79" t="str">
        <f t="shared" si="0"/>
        <v>0453900000</v>
      </c>
      <c r="D209" s="79" t="s">
        <v>1126</v>
      </c>
      <c r="E209" s="84">
        <v>105624.04000000001</v>
      </c>
      <c r="F209" s="85">
        <v>39502.43694</v>
      </c>
      <c r="G209" s="85">
        <v>40232.538439999997</v>
      </c>
      <c r="H209" s="85">
        <v>79975.199999999997</v>
      </c>
      <c r="I209" s="85">
        <v>26695.67871</v>
      </c>
      <c r="J209" s="85">
        <v>31085.449670000002</v>
      </c>
      <c r="K209" s="85">
        <v>811.5</v>
      </c>
      <c r="L209" s="85">
        <v>206.15169</v>
      </c>
      <c r="M209" s="85">
        <v>202.18741</v>
      </c>
      <c r="N209" s="85">
        <v>560</v>
      </c>
      <c r="O209" s="85">
        <v>88.49687999999999</v>
      </c>
      <c r="P209" s="85">
        <v>140.08357999999998</v>
      </c>
      <c r="Q209" s="85">
        <v>24146.54</v>
      </c>
      <c r="R209" s="85">
        <v>12195.576950000001</v>
      </c>
      <c r="S209" s="85">
        <v>7348.7215800000004</v>
      </c>
      <c r="T209" s="85">
        <v>3958.4</v>
      </c>
      <c r="U209" s="85">
        <v>937.21092999999996</v>
      </c>
      <c r="V209" s="85">
        <v>332.22980000000001</v>
      </c>
      <c r="W209" s="85">
        <v>8942.35</v>
      </c>
      <c r="X209" s="85">
        <v>4450.0609899999999</v>
      </c>
      <c r="Y209" s="85">
        <v>3434.3280199999999</v>
      </c>
      <c r="Z209" s="85">
        <v>416.7</v>
      </c>
      <c r="AA209" s="85">
        <v>319.94612999999998</v>
      </c>
      <c r="AB209" s="85">
        <v>220.99376999999998</v>
      </c>
      <c r="AC209" s="85">
        <v>0</v>
      </c>
      <c r="AD209" s="85">
        <v>12.5</v>
      </c>
      <c r="AE209" s="85">
        <v>12.5</v>
      </c>
      <c r="AF209" s="85">
        <v>10829.09</v>
      </c>
      <c r="AG209" s="85">
        <v>6475.8589000000002</v>
      </c>
      <c r="AH209" s="85">
        <v>3348.6699899999999</v>
      </c>
      <c r="AI209" s="85">
        <v>0</v>
      </c>
      <c r="AJ209" s="85">
        <v>0</v>
      </c>
      <c r="AK209" s="85">
        <v>0</v>
      </c>
      <c r="AL209" s="85">
        <v>657</v>
      </c>
      <c r="AM209" s="85">
        <v>300.26913000000002</v>
      </c>
      <c r="AN209" s="85">
        <v>323.37416000000002</v>
      </c>
      <c r="AO209" s="85"/>
      <c r="AP209" s="85"/>
      <c r="AQ209" s="85"/>
      <c r="AR209" s="85"/>
      <c r="AS209" s="85"/>
      <c r="AT209" s="85"/>
    </row>
    <row r="210" spans="1:46" ht="12.75" customHeight="1" x14ac:dyDescent="0.15">
      <c r="A210" s="79"/>
      <c r="B210" s="79"/>
      <c r="C210" s="79" t="str">
        <f t="shared" si="0"/>
        <v>0454000000</v>
      </c>
      <c r="D210" s="79" t="s">
        <v>1127</v>
      </c>
      <c r="E210" s="84">
        <v>51760.603999999999</v>
      </c>
      <c r="F210" s="85">
        <v>19708.814400000003</v>
      </c>
      <c r="G210" s="85">
        <v>19783.785790000002</v>
      </c>
      <c r="H210" s="85">
        <v>31969.456999999999</v>
      </c>
      <c r="I210" s="85">
        <v>11559.788259999999</v>
      </c>
      <c r="J210" s="85">
        <v>12768.991309999999</v>
      </c>
      <c r="K210" s="85">
        <v>6862.8990000000003</v>
      </c>
      <c r="L210" s="85">
        <v>2150.6923200000001</v>
      </c>
      <c r="M210" s="85">
        <v>1235.2865400000001</v>
      </c>
      <c r="N210" s="85">
        <v>5894.0070000000005</v>
      </c>
      <c r="O210" s="85">
        <v>1860.26658</v>
      </c>
      <c r="P210" s="85">
        <v>1042.6403299999999</v>
      </c>
      <c r="Q210" s="85">
        <v>12743.536</v>
      </c>
      <c r="R210" s="85">
        <v>5970.85437</v>
      </c>
      <c r="S210" s="85">
        <v>5169.6993499999999</v>
      </c>
      <c r="T210" s="85">
        <v>2114.4540000000002</v>
      </c>
      <c r="U210" s="85">
        <v>841.25924999999995</v>
      </c>
      <c r="V210" s="85">
        <v>767.73180000000002</v>
      </c>
      <c r="W210" s="85">
        <v>3435.38</v>
      </c>
      <c r="X210" s="85">
        <v>1419.4845299999999</v>
      </c>
      <c r="Y210" s="85">
        <v>1125.8322599999999</v>
      </c>
      <c r="Z210" s="85">
        <v>1101.9260000000002</v>
      </c>
      <c r="AA210" s="85">
        <v>415.11156999999997</v>
      </c>
      <c r="AB210" s="85">
        <v>373.29505999999998</v>
      </c>
      <c r="AC210" s="85">
        <v>0</v>
      </c>
      <c r="AD210" s="85">
        <v>31.25</v>
      </c>
      <c r="AE210" s="85">
        <v>0</v>
      </c>
      <c r="AF210" s="85">
        <v>6091.7759999999998</v>
      </c>
      <c r="AG210" s="85">
        <v>3263.7490200000002</v>
      </c>
      <c r="AH210" s="85">
        <v>2902.8402299999998</v>
      </c>
      <c r="AI210" s="85">
        <v>0</v>
      </c>
      <c r="AJ210" s="85">
        <v>0</v>
      </c>
      <c r="AK210" s="85">
        <v>0</v>
      </c>
      <c r="AL210" s="85">
        <v>125.52800000000001</v>
      </c>
      <c r="AM210" s="85">
        <v>10.225709999999999</v>
      </c>
      <c r="AN210" s="85">
        <v>39.345500000000001</v>
      </c>
      <c r="AO210" s="85"/>
      <c r="AP210" s="85"/>
      <c r="AQ210" s="85"/>
      <c r="AR210" s="85"/>
      <c r="AS210" s="85"/>
      <c r="AT210" s="85"/>
    </row>
    <row r="211" spans="1:46" ht="12.75" customHeight="1" x14ac:dyDescent="0.15">
      <c r="A211" s="79"/>
      <c r="B211" s="79"/>
      <c r="C211" s="79" t="str">
        <f t="shared" si="0"/>
        <v>0454100000</v>
      </c>
      <c r="D211" s="79" t="s">
        <v>1128</v>
      </c>
      <c r="E211" s="84">
        <v>46243</v>
      </c>
      <c r="F211" s="85">
        <v>28287.289260000001</v>
      </c>
      <c r="G211" s="85">
        <v>8748.6148900000007</v>
      </c>
      <c r="H211" s="85">
        <v>33616</v>
      </c>
      <c r="I211" s="85">
        <v>19347.208060000001</v>
      </c>
      <c r="J211" s="85">
        <v>4401.2027500000004</v>
      </c>
      <c r="K211" s="85">
        <v>758</v>
      </c>
      <c r="L211" s="85">
        <v>571.65282000000002</v>
      </c>
      <c r="M211" s="85">
        <v>336.36923999999999</v>
      </c>
      <c r="N211" s="85">
        <v>564</v>
      </c>
      <c r="O211" s="85">
        <v>491.86644000000001</v>
      </c>
      <c r="P211" s="85">
        <v>288.85980000000001</v>
      </c>
      <c r="Q211" s="85">
        <v>11534.6</v>
      </c>
      <c r="R211" s="85">
        <v>7593.0995700000003</v>
      </c>
      <c r="S211" s="85">
        <v>3816.3961599999998</v>
      </c>
      <c r="T211" s="85">
        <v>2032.9</v>
      </c>
      <c r="U211" s="85">
        <v>442.47345999999999</v>
      </c>
      <c r="V211" s="85">
        <v>288.81342000000001</v>
      </c>
      <c r="W211" s="85">
        <v>2300</v>
      </c>
      <c r="X211" s="85">
        <v>1033.7216800000001</v>
      </c>
      <c r="Y211" s="85">
        <v>813.18380000000002</v>
      </c>
      <c r="Z211" s="85">
        <v>823</v>
      </c>
      <c r="AA211" s="85">
        <v>621.80532000000005</v>
      </c>
      <c r="AB211" s="85">
        <v>313.03165000000001</v>
      </c>
      <c r="AC211" s="85">
        <v>18.7</v>
      </c>
      <c r="AD211" s="85">
        <v>19</v>
      </c>
      <c r="AE211" s="85">
        <v>0</v>
      </c>
      <c r="AF211" s="85">
        <v>6360</v>
      </c>
      <c r="AG211" s="85">
        <v>5476.0991100000001</v>
      </c>
      <c r="AH211" s="85">
        <v>2401.3672900000001</v>
      </c>
      <c r="AI211" s="85">
        <v>0</v>
      </c>
      <c r="AJ211" s="85">
        <v>0</v>
      </c>
      <c r="AK211" s="85">
        <v>0</v>
      </c>
      <c r="AL211" s="85">
        <v>280</v>
      </c>
      <c r="AM211" s="85">
        <v>74.234359999999995</v>
      </c>
      <c r="AN211" s="85">
        <v>122.64042000000001</v>
      </c>
      <c r="AO211" s="85"/>
      <c r="AP211" s="85"/>
      <c r="AQ211" s="85"/>
      <c r="AR211" s="85"/>
      <c r="AS211" s="85"/>
      <c r="AT211" s="85"/>
    </row>
    <row r="212" spans="1:46" ht="12.75" customHeight="1" x14ac:dyDescent="0.15">
      <c r="A212" s="79"/>
      <c r="B212" s="79"/>
      <c r="C212" s="79" t="str">
        <f t="shared" si="0"/>
        <v>0454200000</v>
      </c>
      <c r="D212" s="79" t="s">
        <v>1129</v>
      </c>
      <c r="E212" s="84">
        <v>104294.826</v>
      </c>
      <c r="F212" s="85">
        <v>44909.861519999999</v>
      </c>
      <c r="G212" s="85">
        <v>38987.634769999997</v>
      </c>
      <c r="H212" s="85">
        <v>77231.725000000006</v>
      </c>
      <c r="I212" s="85">
        <v>32629.512750000002</v>
      </c>
      <c r="J212" s="85">
        <v>30328.00733</v>
      </c>
      <c r="K212" s="85">
        <v>4533.2060000000001</v>
      </c>
      <c r="L212" s="85">
        <v>1997.91507</v>
      </c>
      <c r="M212" s="85">
        <v>616.30768</v>
      </c>
      <c r="N212" s="85">
        <v>3643.6060000000002</v>
      </c>
      <c r="O212" s="85">
        <v>1737.3253199999999</v>
      </c>
      <c r="P212" s="85">
        <v>517.34014000000002</v>
      </c>
      <c r="Q212" s="85">
        <v>20599.355</v>
      </c>
      <c r="R212" s="85">
        <v>8946.6434599999993</v>
      </c>
      <c r="S212" s="85">
        <v>6854.5049399999998</v>
      </c>
      <c r="T212" s="85">
        <v>1372.81</v>
      </c>
      <c r="U212" s="85">
        <v>390.72791999999998</v>
      </c>
      <c r="V212" s="85">
        <v>243.45239000000001</v>
      </c>
      <c r="W212" s="85">
        <v>14212.995999999999</v>
      </c>
      <c r="X212" s="85">
        <v>6330.5321800000002</v>
      </c>
      <c r="Y212" s="85">
        <v>5239.9456300000002</v>
      </c>
      <c r="Z212" s="85">
        <v>843.12900000000002</v>
      </c>
      <c r="AA212" s="85">
        <v>401.71118999999999</v>
      </c>
      <c r="AB212" s="85">
        <v>378.09341000000001</v>
      </c>
      <c r="AC212" s="85">
        <v>0</v>
      </c>
      <c r="AD212" s="85">
        <v>12.5</v>
      </c>
      <c r="AE212" s="85">
        <v>35.5</v>
      </c>
      <c r="AF212" s="85">
        <v>4170.42</v>
      </c>
      <c r="AG212" s="85">
        <v>1811.1721700000001</v>
      </c>
      <c r="AH212" s="85">
        <v>957.51351</v>
      </c>
      <c r="AI212" s="85">
        <v>0</v>
      </c>
      <c r="AJ212" s="85">
        <v>0</v>
      </c>
      <c r="AK212" s="85">
        <v>0</v>
      </c>
      <c r="AL212" s="85">
        <v>16.649999999999999</v>
      </c>
      <c r="AM212" s="85">
        <v>17.929369999999999</v>
      </c>
      <c r="AN212" s="85">
        <v>7.2499899999999995</v>
      </c>
      <c r="AO212" s="85"/>
      <c r="AP212" s="85"/>
      <c r="AQ212" s="85"/>
      <c r="AR212" s="85"/>
      <c r="AS212" s="85"/>
      <c r="AT212" s="85"/>
    </row>
    <row r="213" spans="1:46" ht="12.75" customHeight="1" x14ac:dyDescent="0.15">
      <c r="A213" s="79"/>
      <c r="B213" s="79"/>
      <c r="C213" s="79" t="str">
        <f t="shared" si="0"/>
        <v>0454300000</v>
      </c>
      <c r="D213" s="79" t="s">
        <v>1130</v>
      </c>
      <c r="E213" s="84">
        <v>160899.70000000001</v>
      </c>
      <c r="F213" s="85">
        <v>83245.366020000001</v>
      </c>
      <c r="G213" s="85">
        <v>65310.196969999997</v>
      </c>
      <c r="H213" s="85">
        <v>112730.7</v>
      </c>
      <c r="I213" s="85">
        <v>56663.40264</v>
      </c>
      <c r="J213" s="85">
        <v>45602.348460000001</v>
      </c>
      <c r="K213" s="85">
        <v>4710</v>
      </c>
      <c r="L213" s="85">
        <v>5272.6061200000004</v>
      </c>
      <c r="M213" s="85">
        <v>2427.58313</v>
      </c>
      <c r="N213" s="85">
        <v>2370</v>
      </c>
      <c r="O213" s="85">
        <v>4221.6282600000004</v>
      </c>
      <c r="P213" s="85">
        <v>1965.34168</v>
      </c>
      <c r="Q213" s="85">
        <v>39122.300000000003</v>
      </c>
      <c r="R213" s="85">
        <v>20124.656060000001</v>
      </c>
      <c r="S213" s="85">
        <v>13802.34043</v>
      </c>
      <c r="T213" s="85">
        <v>7628</v>
      </c>
      <c r="U213" s="85">
        <v>3288.9461200000001</v>
      </c>
      <c r="V213" s="85">
        <v>1945.37645</v>
      </c>
      <c r="W213" s="85">
        <v>6175</v>
      </c>
      <c r="X213" s="85">
        <v>2688.04151</v>
      </c>
      <c r="Y213" s="85">
        <v>2252.0493099999999</v>
      </c>
      <c r="Z213" s="85">
        <v>4614.2</v>
      </c>
      <c r="AA213" s="85">
        <v>3334.6315500000001</v>
      </c>
      <c r="AB213" s="85">
        <v>1619.6125300000001</v>
      </c>
      <c r="AC213" s="85">
        <v>94.5</v>
      </c>
      <c r="AD213" s="85">
        <v>37.5</v>
      </c>
      <c r="AE213" s="85">
        <v>69</v>
      </c>
      <c r="AF213" s="85">
        <v>20604.100000000002</v>
      </c>
      <c r="AG213" s="85">
        <v>10771.35788</v>
      </c>
      <c r="AH213" s="85">
        <v>7914.0371400000004</v>
      </c>
      <c r="AI213" s="85">
        <v>0</v>
      </c>
      <c r="AJ213" s="85">
        <v>0</v>
      </c>
      <c r="AK213" s="85">
        <v>0</v>
      </c>
      <c r="AL213" s="85">
        <v>1205.7</v>
      </c>
      <c r="AM213" s="85">
        <v>579.67083000000002</v>
      </c>
      <c r="AN213" s="85">
        <v>387.73023000000001</v>
      </c>
      <c r="AO213" s="85"/>
      <c r="AP213" s="85"/>
      <c r="AQ213" s="85"/>
      <c r="AR213" s="85"/>
      <c r="AS213" s="85"/>
      <c r="AT213" s="85"/>
    </row>
    <row r="214" spans="1:46" ht="12.75" customHeight="1" x14ac:dyDescent="0.15">
      <c r="A214" s="79"/>
      <c r="B214" s="79"/>
      <c r="C214" s="79" t="str">
        <f t="shared" si="0"/>
        <v>0454400000</v>
      </c>
      <c r="D214" s="79" t="s">
        <v>1131</v>
      </c>
      <c r="E214" s="84">
        <v>74854.11</v>
      </c>
      <c r="F214" s="85">
        <v>35112.255469999996</v>
      </c>
      <c r="G214" s="85">
        <v>47494.255870000001</v>
      </c>
      <c r="H214" s="85">
        <v>45231.65</v>
      </c>
      <c r="I214" s="85">
        <v>17427.138299999999</v>
      </c>
      <c r="J214" s="85">
        <v>38698.88895</v>
      </c>
      <c r="K214" s="85">
        <v>1427</v>
      </c>
      <c r="L214" s="85">
        <v>868.33196999999996</v>
      </c>
      <c r="M214" s="85">
        <v>469.13182</v>
      </c>
      <c r="N214" s="85">
        <v>1087</v>
      </c>
      <c r="O214" s="85">
        <v>697.71392000000003</v>
      </c>
      <c r="P214" s="85">
        <v>398.07938999999999</v>
      </c>
      <c r="Q214" s="85">
        <v>26060.850000000002</v>
      </c>
      <c r="R214" s="85">
        <v>14583.93527</v>
      </c>
      <c r="S214" s="85">
        <v>7965.4703</v>
      </c>
      <c r="T214" s="85">
        <v>4321</v>
      </c>
      <c r="U214" s="85">
        <v>1290.0053499999999</v>
      </c>
      <c r="V214" s="85">
        <v>382.33645000000001</v>
      </c>
      <c r="W214" s="85">
        <v>7213.7</v>
      </c>
      <c r="X214" s="85">
        <v>3267.3960900000002</v>
      </c>
      <c r="Y214" s="85">
        <v>2655.58185</v>
      </c>
      <c r="Z214" s="85">
        <v>5145.9000000000005</v>
      </c>
      <c r="AA214" s="85">
        <v>2847.6948900000002</v>
      </c>
      <c r="AB214" s="85">
        <v>2284.2446500000001</v>
      </c>
      <c r="AC214" s="85">
        <v>0</v>
      </c>
      <c r="AD214" s="85">
        <v>0</v>
      </c>
      <c r="AE214" s="85">
        <v>0</v>
      </c>
      <c r="AF214" s="85">
        <v>9380.25</v>
      </c>
      <c r="AG214" s="85">
        <v>7178.8389399999996</v>
      </c>
      <c r="AH214" s="85">
        <v>2643.30735</v>
      </c>
      <c r="AI214" s="85">
        <v>0</v>
      </c>
      <c r="AJ214" s="85">
        <v>0</v>
      </c>
      <c r="AK214" s="85">
        <v>0</v>
      </c>
      <c r="AL214" s="85">
        <v>529.77</v>
      </c>
      <c r="AM214" s="85">
        <v>396.33208000000002</v>
      </c>
      <c r="AN214" s="85">
        <v>75.63745999999999</v>
      </c>
      <c r="AO214" s="85"/>
      <c r="AP214" s="85"/>
      <c r="AQ214" s="85"/>
      <c r="AR214" s="85"/>
      <c r="AS214" s="85"/>
      <c r="AT214" s="85"/>
    </row>
    <row r="215" spans="1:46" ht="12.75" customHeight="1" x14ac:dyDescent="0.15">
      <c r="A215" s="79"/>
      <c r="B215" s="79"/>
      <c r="C215" s="79" t="str">
        <f t="shared" si="0"/>
        <v>0454500000</v>
      </c>
      <c r="D215" s="79" t="s">
        <v>1132</v>
      </c>
      <c r="E215" s="84">
        <v>26215.8</v>
      </c>
      <c r="F215" s="85">
        <v>9530.7573799999991</v>
      </c>
      <c r="G215" s="85">
        <v>7937.8738800000001</v>
      </c>
      <c r="H215" s="85">
        <v>17150</v>
      </c>
      <c r="I215" s="85">
        <v>5760.9061899999997</v>
      </c>
      <c r="J215" s="85">
        <v>5382.9454100000003</v>
      </c>
      <c r="K215" s="85">
        <v>82</v>
      </c>
      <c r="L215" s="85">
        <v>47.503969999999995</v>
      </c>
      <c r="M215" s="85">
        <v>37.910600000000002</v>
      </c>
      <c r="N215" s="85">
        <v>0</v>
      </c>
      <c r="O215" s="85">
        <v>0</v>
      </c>
      <c r="P215" s="85">
        <v>0</v>
      </c>
      <c r="Q215" s="85">
        <v>8981.1</v>
      </c>
      <c r="R215" s="85">
        <v>3644.44605</v>
      </c>
      <c r="S215" s="85">
        <v>2420.8905800000002</v>
      </c>
      <c r="T215" s="85">
        <v>2895</v>
      </c>
      <c r="U215" s="85">
        <v>504.30176999999998</v>
      </c>
      <c r="V215" s="85">
        <v>280.70675</v>
      </c>
      <c r="W215" s="85">
        <v>764.7</v>
      </c>
      <c r="X215" s="85">
        <v>250.33339000000001</v>
      </c>
      <c r="Y215" s="85">
        <v>253.59253999999999</v>
      </c>
      <c r="Z215" s="85">
        <v>797.6</v>
      </c>
      <c r="AA215" s="85">
        <v>391.28849000000002</v>
      </c>
      <c r="AB215" s="85">
        <v>186.93348</v>
      </c>
      <c r="AC215" s="85">
        <v>0</v>
      </c>
      <c r="AD215" s="85">
        <v>0</v>
      </c>
      <c r="AE215" s="85">
        <v>0</v>
      </c>
      <c r="AF215" s="85">
        <v>4523.8</v>
      </c>
      <c r="AG215" s="85">
        <v>2498.5224000000003</v>
      </c>
      <c r="AH215" s="85">
        <v>1699.6578099999999</v>
      </c>
      <c r="AI215" s="85">
        <v>0</v>
      </c>
      <c r="AJ215" s="85">
        <v>0</v>
      </c>
      <c r="AK215" s="85">
        <v>0</v>
      </c>
      <c r="AL215" s="85">
        <v>1.1000000000000001</v>
      </c>
      <c r="AM215" s="85">
        <v>2.0470999999999999</v>
      </c>
      <c r="AN215" s="85">
        <v>0.96771999999999991</v>
      </c>
      <c r="AO215" s="85"/>
      <c r="AP215" s="85"/>
      <c r="AQ215" s="85"/>
      <c r="AR215" s="85"/>
      <c r="AS215" s="85"/>
      <c r="AT215" s="85"/>
    </row>
    <row r="216" spans="1:46" ht="12.75" customHeight="1" x14ac:dyDescent="0.15">
      <c r="A216" s="79"/>
      <c r="B216" s="79"/>
      <c r="C216" s="79" t="str">
        <f t="shared" si="0"/>
        <v>0454600000</v>
      </c>
      <c r="D216" s="79" t="s">
        <v>1133</v>
      </c>
      <c r="E216" s="84">
        <v>63719.836920000002</v>
      </c>
      <c r="F216" s="85">
        <v>47899.047760000001</v>
      </c>
      <c r="G216" s="85">
        <v>17265.61059</v>
      </c>
      <c r="H216" s="85">
        <v>38292.002919999999</v>
      </c>
      <c r="I216" s="85">
        <v>33405.831550000003</v>
      </c>
      <c r="J216" s="85">
        <v>10177.02628</v>
      </c>
      <c r="K216" s="85">
        <v>2460.1469999999999</v>
      </c>
      <c r="L216" s="85">
        <v>1320.6402700000001</v>
      </c>
      <c r="M216" s="85">
        <v>428.93822999999998</v>
      </c>
      <c r="N216" s="85">
        <v>1990.1770000000001</v>
      </c>
      <c r="O216" s="85">
        <v>1062.3679400000001</v>
      </c>
      <c r="P216" s="85">
        <v>347.93452000000002</v>
      </c>
      <c r="Q216" s="85">
        <v>22336.987000000001</v>
      </c>
      <c r="R216" s="85">
        <v>12655.98965</v>
      </c>
      <c r="S216" s="85">
        <v>6520.6071400000001</v>
      </c>
      <c r="T216" s="85">
        <v>5650</v>
      </c>
      <c r="U216" s="85">
        <v>426.01026999999999</v>
      </c>
      <c r="V216" s="85">
        <v>359.92282999999998</v>
      </c>
      <c r="W216" s="85">
        <v>3330</v>
      </c>
      <c r="X216" s="85">
        <v>1333.2862399999999</v>
      </c>
      <c r="Y216" s="85">
        <v>1035.10511</v>
      </c>
      <c r="Z216" s="85">
        <v>1940.5</v>
      </c>
      <c r="AA216" s="85">
        <v>997.99656000000004</v>
      </c>
      <c r="AB216" s="85">
        <v>835.63953000000004</v>
      </c>
      <c r="AC216" s="85">
        <v>25</v>
      </c>
      <c r="AD216" s="85">
        <v>39.583329999999997</v>
      </c>
      <c r="AE216" s="85">
        <v>39.6</v>
      </c>
      <c r="AF216" s="85">
        <v>11391.487000000001</v>
      </c>
      <c r="AG216" s="85">
        <v>9859.1132500000003</v>
      </c>
      <c r="AH216" s="85">
        <v>4250.3396700000003</v>
      </c>
      <c r="AI216" s="85">
        <v>0</v>
      </c>
      <c r="AJ216" s="85">
        <v>0</v>
      </c>
      <c r="AK216" s="85">
        <v>0</v>
      </c>
      <c r="AL216" s="85">
        <v>336</v>
      </c>
      <c r="AM216" s="85">
        <v>235.53294</v>
      </c>
      <c r="AN216" s="85">
        <v>108.03824</v>
      </c>
      <c r="AO216" s="85"/>
      <c r="AP216" s="85"/>
      <c r="AQ216" s="85"/>
      <c r="AR216" s="85"/>
      <c r="AS216" s="85"/>
      <c r="AT216" s="85"/>
    </row>
    <row r="217" spans="1:46" ht="12.75" customHeight="1" x14ac:dyDescent="0.15">
      <c r="A217" s="79"/>
      <c r="B217" s="79"/>
      <c r="C217" s="79" t="str">
        <f t="shared" si="0"/>
        <v>0454700000</v>
      </c>
      <c r="D217" s="79" t="s">
        <v>1134</v>
      </c>
      <c r="E217" s="84">
        <v>47679.198000000004</v>
      </c>
      <c r="F217" s="85">
        <v>19330.43447</v>
      </c>
      <c r="G217" s="85">
        <v>18722.95766</v>
      </c>
      <c r="H217" s="85">
        <v>27857.881000000001</v>
      </c>
      <c r="I217" s="85">
        <v>10854.683440000001</v>
      </c>
      <c r="J217" s="85">
        <v>11045.181</v>
      </c>
      <c r="K217" s="85">
        <v>1361.6000000000001</v>
      </c>
      <c r="L217" s="85">
        <v>810.25256000000002</v>
      </c>
      <c r="M217" s="85">
        <v>485.94918000000001</v>
      </c>
      <c r="N217" s="85">
        <v>400</v>
      </c>
      <c r="O217" s="85">
        <v>314.49272000000002</v>
      </c>
      <c r="P217" s="85">
        <v>185.5497</v>
      </c>
      <c r="Q217" s="85">
        <v>18312.400000000001</v>
      </c>
      <c r="R217" s="85">
        <v>7588.5042800000001</v>
      </c>
      <c r="S217" s="85">
        <v>7111.4527799999996</v>
      </c>
      <c r="T217" s="85">
        <v>3900</v>
      </c>
      <c r="U217" s="85">
        <v>905.48523999999998</v>
      </c>
      <c r="V217" s="85">
        <v>893.60347000000002</v>
      </c>
      <c r="W217" s="85">
        <v>2033.6000000000001</v>
      </c>
      <c r="X217" s="85">
        <v>887.83911000000001</v>
      </c>
      <c r="Y217" s="85">
        <v>630.45726999999999</v>
      </c>
      <c r="Z217" s="85">
        <v>2178.8000000000002</v>
      </c>
      <c r="AA217" s="85">
        <v>1113.1643799999999</v>
      </c>
      <c r="AB217" s="85">
        <v>909.87468999999999</v>
      </c>
      <c r="AC217" s="85">
        <v>0</v>
      </c>
      <c r="AD217" s="85">
        <v>0</v>
      </c>
      <c r="AE217" s="85">
        <v>0</v>
      </c>
      <c r="AF217" s="85">
        <v>10200</v>
      </c>
      <c r="AG217" s="85">
        <v>4682.0155500000001</v>
      </c>
      <c r="AH217" s="85">
        <v>4677.5173500000001</v>
      </c>
      <c r="AI217" s="85">
        <v>0</v>
      </c>
      <c r="AJ217" s="85">
        <v>0</v>
      </c>
      <c r="AK217" s="85">
        <v>0</v>
      </c>
      <c r="AL217" s="85">
        <v>59.769000000000005</v>
      </c>
      <c r="AM217" s="85">
        <v>24.624659999999999</v>
      </c>
      <c r="AN217" s="85">
        <v>41.347529999999999</v>
      </c>
      <c r="AO217" s="85"/>
      <c r="AP217" s="85"/>
      <c r="AQ217" s="85"/>
      <c r="AR217" s="85"/>
      <c r="AS217" s="85"/>
      <c r="AT217" s="85"/>
    </row>
    <row r="218" spans="1:46" ht="12.75" customHeight="1" x14ac:dyDescent="0.15">
      <c r="A218" s="79"/>
      <c r="B218" s="79"/>
      <c r="C218" s="79" t="str">
        <f t="shared" si="0"/>
        <v>0454800000</v>
      </c>
      <c r="D218" s="79" t="s">
        <v>1135</v>
      </c>
      <c r="E218" s="84">
        <v>29154.875</v>
      </c>
      <c r="F218" s="85">
        <v>11181.70895</v>
      </c>
      <c r="G218" s="85">
        <v>10852.29077</v>
      </c>
      <c r="H218" s="85">
        <v>18195</v>
      </c>
      <c r="I218" s="85">
        <v>5926.9045000000006</v>
      </c>
      <c r="J218" s="85">
        <v>6477.4291599999997</v>
      </c>
      <c r="K218" s="85">
        <v>240</v>
      </c>
      <c r="L218" s="85">
        <v>130.17430000000002</v>
      </c>
      <c r="M218" s="85">
        <v>86.728000000000009</v>
      </c>
      <c r="N218" s="85">
        <v>120</v>
      </c>
      <c r="O218" s="85">
        <v>85.784509999999997</v>
      </c>
      <c r="P218" s="85">
        <v>53.333389999999994</v>
      </c>
      <c r="Q218" s="85">
        <v>10674.075000000001</v>
      </c>
      <c r="R218" s="85">
        <v>4696.7462599999999</v>
      </c>
      <c r="S218" s="85">
        <v>3661.9646400000001</v>
      </c>
      <c r="T218" s="85">
        <v>3300</v>
      </c>
      <c r="U218" s="85">
        <v>989.31822</v>
      </c>
      <c r="V218" s="85">
        <v>812.65096000000005</v>
      </c>
      <c r="W218" s="85">
        <v>1855.8</v>
      </c>
      <c r="X218" s="85">
        <v>925.92750999999998</v>
      </c>
      <c r="Y218" s="85">
        <v>679.98122000000001</v>
      </c>
      <c r="Z218" s="85">
        <v>800.15</v>
      </c>
      <c r="AA218" s="85">
        <v>442.27686</v>
      </c>
      <c r="AB218" s="85">
        <v>305.84410000000003</v>
      </c>
      <c r="AC218" s="85">
        <v>0</v>
      </c>
      <c r="AD218" s="85">
        <v>0</v>
      </c>
      <c r="AE218" s="85">
        <v>0</v>
      </c>
      <c r="AF218" s="85">
        <v>4718.125</v>
      </c>
      <c r="AG218" s="85">
        <v>2339.2236699999999</v>
      </c>
      <c r="AH218" s="85">
        <v>1863.4883600000001</v>
      </c>
      <c r="AI218" s="85">
        <v>0</v>
      </c>
      <c r="AJ218" s="85">
        <v>0</v>
      </c>
      <c r="AK218" s="85">
        <v>0</v>
      </c>
      <c r="AL218" s="85">
        <v>2.5</v>
      </c>
      <c r="AM218" s="85">
        <v>3.2028599999999998</v>
      </c>
      <c r="AN218" s="85">
        <v>0.86395999999999995</v>
      </c>
      <c r="AO218" s="85"/>
      <c r="AP218" s="85"/>
      <c r="AQ218" s="85"/>
      <c r="AR218" s="85"/>
      <c r="AS218" s="85"/>
      <c r="AT218" s="85"/>
    </row>
    <row r="219" spans="1:46" ht="12.75" customHeight="1" x14ac:dyDescent="0.15">
      <c r="A219" s="79"/>
      <c r="B219" s="79"/>
      <c r="C219" s="79" t="str">
        <f t="shared" si="0"/>
        <v>0454900000</v>
      </c>
      <c r="D219" s="79" t="s">
        <v>1136</v>
      </c>
      <c r="E219" s="84">
        <v>13156</v>
      </c>
      <c r="F219" s="85">
        <v>5778.2971399999997</v>
      </c>
      <c r="G219" s="85">
        <v>5043.7187299999996</v>
      </c>
      <c r="H219" s="85">
        <v>6983.9000000000005</v>
      </c>
      <c r="I219" s="85">
        <v>2873.89588</v>
      </c>
      <c r="J219" s="85">
        <v>2496.93228</v>
      </c>
      <c r="K219" s="85">
        <v>97.2</v>
      </c>
      <c r="L219" s="85">
        <v>46.61797</v>
      </c>
      <c r="M219" s="85">
        <v>22.683</v>
      </c>
      <c r="N219" s="85">
        <v>0</v>
      </c>
      <c r="O219" s="85">
        <v>0</v>
      </c>
      <c r="P219" s="85">
        <v>0</v>
      </c>
      <c r="Q219" s="85">
        <v>5805.5</v>
      </c>
      <c r="R219" s="85">
        <v>2696.8389200000001</v>
      </c>
      <c r="S219" s="85">
        <v>2356.8732199999999</v>
      </c>
      <c r="T219" s="85">
        <v>679.9</v>
      </c>
      <c r="U219" s="85">
        <v>80.198319999999995</v>
      </c>
      <c r="V219" s="85">
        <v>110.17783</v>
      </c>
      <c r="W219" s="85">
        <v>1121</v>
      </c>
      <c r="X219" s="85">
        <v>519.30580999999995</v>
      </c>
      <c r="Y219" s="85">
        <v>392.46898999999996</v>
      </c>
      <c r="Z219" s="85">
        <v>318.8</v>
      </c>
      <c r="AA219" s="85">
        <v>173.20837999999998</v>
      </c>
      <c r="AB219" s="85">
        <v>108.99629</v>
      </c>
      <c r="AC219" s="85">
        <v>0</v>
      </c>
      <c r="AD219" s="85">
        <v>25</v>
      </c>
      <c r="AE219" s="85">
        <v>12.5</v>
      </c>
      <c r="AF219" s="85">
        <v>3672.7000000000003</v>
      </c>
      <c r="AG219" s="85">
        <v>1892.75641</v>
      </c>
      <c r="AH219" s="85">
        <v>1728.3001099999999</v>
      </c>
      <c r="AI219" s="85">
        <v>0</v>
      </c>
      <c r="AJ219" s="85">
        <v>0</v>
      </c>
      <c r="AK219" s="85">
        <v>0</v>
      </c>
      <c r="AL219" s="85">
        <v>268.7</v>
      </c>
      <c r="AM219" s="85">
        <v>93.881119999999996</v>
      </c>
      <c r="AN219" s="85">
        <v>98.498859999999993</v>
      </c>
      <c r="AO219" s="85"/>
      <c r="AP219" s="85"/>
      <c r="AQ219" s="85"/>
      <c r="AR219" s="85"/>
      <c r="AS219" s="85"/>
      <c r="AT219" s="85"/>
    </row>
    <row r="220" spans="1:46" ht="12.75" customHeight="1" x14ac:dyDescent="0.15">
      <c r="A220" s="79"/>
      <c r="B220" s="79"/>
      <c r="C220" s="79" t="str">
        <f t="shared" si="0"/>
        <v>0455000000</v>
      </c>
      <c r="D220" s="79" t="s">
        <v>1137</v>
      </c>
      <c r="E220" s="84">
        <v>87238.61</v>
      </c>
      <c r="F220" s="85">
        <v>44540.220480000004</v>
      </c>
      <c r="G220" s="85">
        <v>63985.749660000001</v>
      </c>
      <c r="H220" s="85">
        <v>38010.574999999997</v>
      </c>
      <c r="I220" s="85">
        <v>17392.715550000001</v>
      </c>
      <c r="J220" s="85">
        <v>18750.306909999999</v>
      </c>
      <c r="K220" s="85">
        <v>418</v>
      </c>
      <c r="L220" s="85">
        <v>251.99198999999999</v>
      </c>
      <c r="M220" s="85">
        <v>83.325890000000001</v>
      </c>
      <c r="N220" s="85">
        <v>345</v>
      </c>
      <c r="O220" s="85">
        <v>231.81725</v>
      </c>
      <c r="P220" s="85">
        <v>55.369509999999998</v>
      </c>
      <c r="Q220" s="85">
        <v>40839.15</v>
      </c>
      <c r="R220" s="85">
        <v>18680.41302</v>
      </c>
      <c r="S220" s="85">
        <v>15063.81328</v>
      </c>
      <c r="T220" s="85">
        <v>18885</v>
      </c>
      <c r="U220" s="85">
        <v>7265.1482800000003</v>
      </c>
      <c r="V220" s="85">
        <v>6610.3891800000001</v>
      </c>
      <c r="W220" s="85">
        <v>12500</v>
      </c>
      <c r="X220" s="85">
        <v>5272.4457199999997</v>
      </c>
      <c r="Y220" s="85">
        <v>5743.6277200000004</v>
      </c>
      <c r="Z220" s="85">
        <v>2258.75</v>
      </c>
      <c r="AA220" s="85">
        <v>1368.05467</v>
      </c>
      <c r="AB220" s="85">
        <v>490.50891999999999</v>
      </c>
      <c r="AC220" s="85">
        <v>12.5</v>
      </c>
      <c r="AD220" s="85">
        <v>17.5</v>
      </c>
      <c r="AE220" s="85">
        <v>20.83333</v>
      </c>
      <c r="AF220" s="85">
        <v>7182.9000000000005</v>
      </c>
      <c r="AG220" s="85">
        <v>4757.2643500000004</v>
      </c>
      <c r="AH220" s="85">
        <v>2198.4541300000001</v>
      </c>
      <c r="AI220" s="85">
        <v>0</v>
      </c>
      <c r="AJ220" s="85">
        <v>0</v>
      </c>
      <c r="AK220" s="85">
        <v>0</v>
      </c>
      <c r="AL220" s="85">
        <v>10</v>
      </c>
      <c r="AM220" s="85">
        <v>4.6796000000000006</v>
      </c>
      <c r="AN220" s="85">
        <v>1.6904399999999999</v>
      </c>
      <c r="AO220" s="85"/>
      <c r="AP220" s="85"/>
      <c r="AQ220" s="85"/>
      <c r="AR220" s="85"/>
      <c r="AS220" s="85"/>
      <c r="AT220" s="85"/>
    </row>
    <row r="221" spans="1:46" ht="12.75" customHeight="1" x14ac:dyDescent="0.15">
      <c r="A221" s="79"/>
      <c r="B221" s="79"/>
      <c r="C221" s="79" t="str">
        <f t="shared" si="0"/>
        <v>0455100000</v>
      </c>
      <c r="D221" s="79" t="s">
        <v>1138</v>
      </c>
      <c r="E221" s="84">
        <v>82654.652390000003</v>
      </c>
      <c r="F221" s="85">
        <v>52217.482530000001</v>
      </c>
      <c r="G221" s="85">
        <v>23815.533329999998</v>
      </c>
      <c r="H221" s="85">
        <v>64558.052389999997</v>
      </c>
      <c r="I221" s="85">
        <v>41783.969590000001</v>
      </c>
      <c r="J221" s="85">
        <v>17348.937720000002</v>
      </c>
      <c r="K221" s="85">
        <v>2295</v>
      </c>
      <c r="L221" s="85">
        <v>1173.7369899999999</v>
      </c>
      <c r="M221" s="85">
        <v>471.05829</v>
      </c>
      <c r="N221" s="85">
        <v>1285</v>
      </c>
      <c r="O221" s="85">
        <v>787.46569</v>
      </c>
      <c r="P221" s="85">
        <v>278.41989000000001</v>
      </c>
      <c r="Q221" s="85">
        <v>13038.6</v>
      </c>
      <c r="R221" s="85">
        <v>6060.9554600000001</v>
      </c>
      <c r="S221" s="85">
        <v>5553.6914800000004</v>
      </c>
      <c r="T221" s="85">
        <v>1730</v>
      </c>
      <c r="U221" s="85">
        <v>524.05227000000002</v>
      </c>
      <c r="V221" s="85">
        <v>301.57080999999999</v>
      </c>
      <c r="W221" s="85">
        <v>3170</v>
      </c>
      <c r="X221" s="85">
        <v>1596.00234</v>
      </c>
      <c r="Y221" s="85">
        <v>1433.4537800000001</v>
      </c>
      <c r="Z221" s="85">
        <v>505.8</v>
      </c>
      <c r="AA221" s="85">
        <v>135.23894000000001</v>
      </c>
      <c r="AB221" s="85">
        <v>219.34715</v>
      </c>
      <c r="AC221" s="85">
        <v>75</v>
      </c>
      <c r="AD221" s="85">
        <v>61.25</v>
      </c>
      <c r="AE221" s="85">
        <v>31.25</v>
      </c>
      <c r="AF221" s="85">
        <v>7557.8</v>
      </c>
      <c r="AG221" s="85">
        <v>3744.4119099999998</v>
      </c>
      <c r="AH221" s="85">
        <v>3568.0697399999999</v>
      </c>
      <c r="AI221" s="85">
        <v>0</v>
      </c>
      <c r="AJ221" s="85">
        <v>0</v>
      </c>
      <c r="AK221" s="85">
        <v>0</v>
      </c>
      <c r="AL221" s="85">
        <v>190</v>
      </c>
      <c r="AM221" s="85">
        <v>80.672139999999999</v>
      </c>
      <c r="AN221" s="85">
        <v>176.98102</v>
      </c>
      <c r="AO221" s="85"/>
      <c r="AP221" s="85"/>
      <c r="AQ221" s="85"/>
      <c r="AR221" s="85"/>
      <c r="AS221" s="85"/>
      <c r="AT221" s="85"/>
    </row>
    <row r="222" spans="1:46" ht="12.75" customHeight="1" x14ac:dyDescent="0.15">
      <c r="A222" s="79"/>
      <c r="B222" s="79"/>
      <c r="C222" s="79" t="str">
        <f t="shared" si="0"/>
        <v>0455200000</v>
      </c>
      <c r="D222" s="79" t="s">
        <v>1139</v>
      </c>
      <c r="E222" s="84">
        <v>80257</v>
      </c>
      <c r="F222" s="85">
        <v>34391.974349999997</v>
      </c>
      <c r="G222" s="85">
        <v>24616.109280000001</v>
      </c>
      <c r="H222" s="85">
        <v>49570</v>
      </c>
      <c r="I222" s="85">
        <v>18002.142329999999</v>
      </c>
      <c r="J222" s="85">
        <v>15698.393959999999</v>
      </c>
      <c r="K222" s="85">
        <v>620</v>
      </c>
      <c r="L222" s="85">
        <v>329.61567000000002</v>
      </c>
      <c r="M222" s="85">
        <v>172.42833000000002</v>
      </c>
      <c r="N222" s="85">
        <v>330</v>
      </c>
      <c r="O222" s="85">
        <v>188.87567000000001</v>
      </c>
      <c r="P222" s="85">
        <v>82.928389999999993</v>
      </c>
      <c r="Q222" s="85">
        <v>29785</v>
      </c>
      <c r="R222" s="85">
        <v>15839.224900000001</v>
      </c>
      <c r="S222" s="85">
        <v>8547.3878800000002</v>
      </c>
      <c r="T222" s="85">
        <v>4750</v>
      </c>
      <c r="U222" s="85">
        <v>942.61204999999995</v>
      </c>
      <c r="V222" s="85">
        <v>501.02575000000002</v>
      </c>
      <c r="W222" s="85">
        <v>8100</v>
      </c>
      <c r="X222" s="85">
        <v>3555.8014600000001</v>
      </c>
      <c r="Y222" s="85">
        <v>2202.5277099999998</v>
      </c>
      <c r="Z222" s="85">
        <v>1185</v>
      </c>
      <c r="AA222" s="85">
        <v>481.28658000000001</v>
      </c>
      <c r="AB222" s="85">
        <v>360.11734000000001</v>
      </c>
      <c r="AC222" s="85">
        <v>50</v>
      </c>
      <c r="AD222" s="85">
        <v>56.25</v>
      </c>
      <c r="AE222" s="85">
        <v>24.75</v>
      </c>
      <c r="AF222" s="85">
        <v>15700</v>
      </c>
      <c r="AG222" s="85">
        <v>10803.274810000001</v>
      </c>
      <c r="AH222" s="85">
        <v>5458.9670800000004</v>
      </c>
      <c r="AI222" s="85">
        <v>0</v>
      </c>
      <c r="AJ222" s="85">
        <v>0</v>
      </c>
      <c r="AK222" s="85">
        <v>0</v>
      </c>
      <c r="AL222" s="85">
        <v>200</v>
      </c>
      <c r="AM222" s="85">
        <v>115.28912</v>
      </c>
      <c r="AN222" s="85">
        <v>181.19038999999998</v>
      </c>
      <c r="AO222" s="85"/>
      <c r="AP222" s="85"/>
      <c r="AQ222" s="85"/>
      <c r="AR222" s="85"/>
      <c r="AS222" s="85"/>
      <c r="AT222" s="85"/>
    </row>
    <row r="223" spans="1:46" ht="12.75" customHeight="1" x14ac:dyDescent="0.15">
      <c r="A223" s="79"/>
      <c r="B223" s="79"/>
      <c r="C223" s="79" t="str">
        <f t="shared" si="0"/>
        <v>0455300000</v>
      </c>
      <c r="D223" s="79" t="s">
        <v>1140</v>
      </c>
      <c r="E223" s="84">
        <v>19960.573799999998</v>
      </c>
      <c r="F223" s="85">
        <v>8642.8283100000008</v>
      </c>
      <c r="G223" s="85">
        <v>6375.1345600000004</v>
      </c>
      <c r="H223" s="85">
        <v>11255.28</v>
      </c>
      <c r="I223" s="85">
        <v>3684.1242699999998</v>
      </c>
      <c r="J223" s="85">
        <v>3170.1307900000002</v>
      </c>
      <c r="K223" s="85">
        <v>201.92000000000002</v>
      </c>
      <c r="L223" s="85">
        <v>109.40111999999999</v>
      </c>
      <c r="M223" s="85">
        <v>57.883759999999995</v>
      </c>
      <c r="N223" s="85">
        <v>0</v>
      </c>
      <c r="O223" s="85">
        <v>0</v>
      </c>
      <c r="P223" s="85">
        <v>0</v>
      </c>
      <c r="Q223" s="85">
        <v>8109.0940000000001</v>
      </c>
      <c r="R223" s="85">
        <v>4480.9777800000002</v>
      </c>
      <c r="S223" s="85">
        <v>2925.2022900000002</v>
      </c>
      <c r="T223" s="85">
        <v>1049.087</v>
      </c>
      <c r="U223" s="85">
        <v>540.42345999999998</v>
      </c>
      <c r="V223" s="85">
        <v>347.77778999999998</v>
      </c>
      <c r="W223" s="85">
        <v>2743.4929999999999</v>
      </c>
      <c r="X223" s="85">
        <v>1576.46668</v>
      </c>
      <c r="Y223" s="85">
        <v>870.18012999999996</v>
      </c>
      <c r="Z223" s="85">
        <v>1078.048</v>
      </c>
      <c r="AA223" s="85">
        <v>436.35302999999999</v>
      </c>
      <c r="AB223" s="85">
        <v>357.76535000000001</v>
      </c>
      <c r="AC223" s="85">
        <v>0</v>
      </c>
      <c r="AD223" s="85">
        <v>0</v>
      </c>
      <c r="AE223" s="85">
        <v>0</v>
      </c>
      <c r="AF223" s="85">
        <v>3238.4660000000003</v>
      </c>
      <c r="AG223" s="85">
        <v>1927.73461</v>
      </c>
      <c r="AH223" s="85">
        <v>1349.47902</v>
      </c>
      <c r="AI223" s="85">
        <v>0</v>
      </c>
      <c r="AJ223" s="85">
        <v>0</v>
      </c>
      <c r="AK223" s="85">
        <v>0</v>
      </c>
      <c r="AL223" s="85">
        <v>1</v>
      </c>
      <c r="AM223" s="85">
        <v>1.6885000000000001</v>
      </c>
      <c r="AN223" s="85">
        <v>0.80423</v>
      </c>
      <c r="AO223" s="85"/>
      <c r="AP223" s="85"/>
      <c r="AQ223" s="85"/>
      <c r="AR223" s="85"/>
      <c r="AS223" s="85"/>
      <c r="AT223" s="85"/>
    </row>
    <row r="224" spans="1:46" ht="12.75" customHeight="1" x14ac:dyDescent="0.15">
      <c r="A224" s="79"/>
      <c r="B224" s="79"/>
      <c r="C224" s="79" t="str">
        <f t="shared" si="0"/>
        <v>0455400000</v>
      </c>
      <c r="D224" s="79" t="s">
        <v>1141</v>
      </c>
      <c r="E224" s="84">
        <v>20132.100000000002</v>
      </c>
      <c r="F224" s="85">
        <v>10531.059810000001</v>
      </c>
      <c r="G224" s="85">
        <v>4463.0764499999996</v>
      </c>
      <c r="H224" s="85">
        <v>9025</v>
      </c>
      <c r="I224" s="85">
        <v>3457.7678799999999</v>
      </c>
      <c r="J224" s="85">
        <v>2087.1345000000001</v>
      </c>
      <c r="K224" s="85">
        <v>74.7</v>
      </c>
      <c r="L224" s="85">
        <v>42.738279999999996</v>
      </c>
      <c r="M224" s="85">
        <v>17.293509999999998</v>
      </c>
      <c r="N224" s="85">
        <v>0</v>
      </c>
      <c r="O224" s="85">
        <v>0</v>
      </c>
      <c r="P224" s="85">
        <v>0</v>
      </c>
      <c r="Q224" s="85">
        <v>10890.2</v>
      </c>
      <c r="R224" s="85">
        <v>6955.3558000000003</v>
      </c>
      <c r="S224" s="85">
        <v>2305.6565599999999</v>
      </c>
      <c r="T224" s="85">
        <v>3498.9</v>
      </c>
      <c r="U224" s="85">
        <v>447.65813000000003</v>
      </c>
      <c r="V224" s="85">
        <v>141.00315000000001</v>
      </c>
      <c r="W224" s="85">
        <v>2129.1999999999998</v>
      </c>
      <c r="X224" s="85">
        <v>1143.9690900000001</v>
      </c>
      <c r="Y224" s="85">
        <v>677.73910000000001</v>
      </c>
      <c r="Z224" s="85">
        <v>347</v>
      </c>
      <c r="AA224" s="85">
        <v>299.85764999999998</v>
      </c>
      <c r="AB224" s="85">
        <v>73.649720000000002</v>
      </c>
      <c r="AC224" s="85">
        <v>0</v>
      </c>
      <c r="AD224" s="85">
        <v>0</v>
      </c>
      <c r="AE224" s="85">
        <v>0</v>
      </c>
      <c r="AF224" s="85">
        <v>4915.1000000000004</v>
      </c>
      <c r="AG224" s="85">
        <v>5063.87093</v>
      </c>
      <c r="AH224" s="85">
        <v>1413.26459</v>
      </c>
      <c r="AI224" s="85">
        <v>0</v>
      </c>
      <c r="AJ224" s="85">
        <v>0</v>
      </c>
      <c r="AK224" s="85">
        <v>0</v>
      </c>
      <c r="AL224" s="85">
        <v>49</v>
      </c>
      <c r="AM224" s="85">
        <v>39.59684</v>
      </c>
      <c r="AN224" s="85">
        <v>17.475289999999998</v>
      </c>
      <c r="AO224" s="85"/>
      <c r="AP224" s="85"/>
      <c r="AQ224" s="85"/>
      <c r="AR224" s="85"/>
      <c r="AS224" s="85"/>
      <c r="AT224" s="85"/>
    </row>
    <row r="225" spans="1:46" ht="12.75" customHeight="1" x14ac:dyDescent="0.15">
      <c r="A225" s="79"/>
      <c r="B225" s="79"/>
      <c r="C225" s="79" t="str">
        <f t="shared" si="0"/>
        <v>0455500000</v>
      </c>
      <c r="D225" s="79" t="s">
        <v>1142</v>
      </c>
      <c r="E225" s="84">
        <v>37662.57</v>
      </c>
      <c r="F225" s="85">
        <v>18485.677469999999</v>
      </c>
      <c r="G225" s="85">
        <v>10733.849050000001</v>
      </c>
      <c r="H225" s="85">
        <v>18091.2</v>
      </c>
      <c r="I225" s="85">
        <v>6554.4726099999998</v>
      </c>
      <c r="J225" s="85">
        <v>7157.93336</v>
      </c>
      <c r="K225" s="85">
        <v>652.6</v>
      </c>
      <c r="L225" s="85">
        <v>389.58032000000003</v>
      </c>
      <c r="M225" s="85">
        <v>207.70545000000001</v>
      </c>
      <c r="N225" s="85">
        <v>520</v>
      </c>
      <c r="O225" s="85">
        <v>320.43511000000001</v>
      </c>
      <c r="P225" s="85">
        <v>158.30602999999999</v>
      </c>
      <c r="Q225" s="85">
        <v>18848.11</v>
      </c>
      <c r="R225" s="85">
        <v>11542.734619999999</v>
      </c>
      <c r="S225" s="85">
        <v>3204.0949900000001</v>
      </c>
      <c r="T225" s="85">
        <v>4100</v>
      </c>
      <c r="U225" s="85">
        <v>599.70110999999997</v>
      </c>
      <c r="V225" s="85">
        <v>395.90692999999999</v>
      </c>
      <c r="W225" s="85">
        <v>1730</v>
      </c>
      <c r="X225" s="85">
        <v>718.07048999999995</v>
      </c>
      <c r="Y225" s="85">
        <v>611.82158000000004</v>
      </c>
      <c r="Z225" s="85">
        <v>575.5</v>
      </c>
      <c r="AA225" s="85">
        <v>360.18383999999998</v>
      </c>
      <c r="AB225" s="85">
        <v>180.38271</v>
      </c>
      <c r="AC225" s="85">
        <v>0</v>
      </c>
      <c r="AD225" s="85">
        <v>0</v>
      </c>
      <c r="AE225" s="85">
        <v>12.5</v>
      </c>
      <c r="AF225" s="85">
        <v>12441.01</v>
      </c>
      <c r="AG225" s="85">
        <v>9864.2091799999998</v>
      </c>
      <c r="AH225" s="85">
        <v>2002.7037700000001</v>
      </c>
      <c r="AI225" s="85">
        <v>0</v>
      </c>
      <c r="AJ225" s="85">
        <v>0</v>
      </c>
      <c r="AK225" s="85">
        <v>0</v>
      </c>
      <c r="AL225" s="85">
        <v>32.39</v>
      </c>
      <c r="AM225" s="85">
        <v>5.3590399999999994</v>
      </c>
      <c r="AN225" s="85">
        <v>29.567349999999998</v>
      </c>
      <c r="AO225" s="85"/>
      <c r="AP225" s="85"/>
      <c r="AQ225" s="85"/>
      <c r="AR225" s="85"/>
      <c r="AS225" s="85"/>
      <c r="AT225" s="85"/>
    </row>
    <row r="226" spans="1:46" ht="12.75" customHeight="1" x14ac:dyDescent="0.15">
      <c r="A226" s="79"/>
      <c r="B226" s="79"/>
      <c r="C226" s="79" t="str">
        <f t="shared" si="0"/>
        <v>0455600000</v>
      </c>
      <c r="D226" s="79" t="s">
        <v>1143</v>
      </c>
      <c r="E226" s="84">
        <v>31025.87</v>
      </c>
      <c r="F226" s="85">
        <v>20189.457920000001</v>
      </c>
      <c r="G226" s="85">
        <v>9567.3932800000002</v>
      </c>
      <c r="H226" s="85">
        <v>16248.7</v>
      </c>
      <c r="I226" s="85">
        <v>5935.0580300000001</v>
      </c>
      <c r="J226" s="85">
        <v>6002.6742299999996</v>
      </c>
      <c r="K226" s="85">
        <v>663.64</v>
      </c>
      <c r="L226" s="85">
        <v>359.17520999999999</v>
      </c>
      <c r="M226" s="85">
        <v>104.90306</v>
      </c>
      <c r="N226" s="85">
        <v>540</v>
      </c>
      <c r="O226" s="85">
        <v>307.99049000000002</v>
      </c>
      <c r="P226" s="85">
        <v>73.73505999999999</v>
      </c>
      <c r="Q226" s="85">
        <v>13931.93</v>
      </c>
      <c r="R226" s="85">
        <v>13737.49044</v>
      </c>
      <c r="S226" s="85">
        <v>3323.5131299999998</v>
      </c>
      <c r="T226" s="85">
        <v>4739.4000000000005</v>
      </c>
      <c r="U226" s="85">
        <v>1012.60754</v>
      </c>
      <c r="V226" s="85">
        <v>672.42462999999998</v>
      </c>
      <c r="W226" s="85">
        <v>2488.33</v>
      </c>
      <c r="X226" s="85">
        <v>1128.9660799999999</v>
      </c>
      <c r="Y226" s="85">
        <v>634.87968999999998</v>
      </c>
      <c r="Z226" s="85">
        <v>620.6</v>
      </c>
      <c r="AA226" s="85">
        <v>234.55787000000001</v>
      </c>
      <c r="AB226" s="85">
        <v>237.66001</v>
      </c>
      <c r="AC226" s="85">
        <v>25</v>
      </c>
      <c r="AD226" s="85">
        <v>0</v>
      </c>
      <c r="AE226" s="85">
        <v>6.25</v>
      </c>
      <c r="AF226" s="85">
        <v>6058.6</v>
      </c>
      <c r="AG226" s="85">
        <v>11361.35895</v>
      </c>
      <c r="AH226" s="85">
        <v>1772.2988</v>
      </c>
      <c r="AI226" s="85">
        <v>0</v>
      </c>
      <c r="AJ226" s="85">
        <v>0</v>
      </c>
      <c r="AK226" s="85">
        <v>0</v>
      </c>
      <c r="AL226" s="85">
        <v>10</v>
      </c>
      <c r="AM226" s="85">
        <v>8.9929699999999997</v>
      </c>
      <c r="AN226" s="85">
        <v>6.9917400000000001</v>
      </c>
      <c r="AO226" s="85"/>
      <c r="AP226" s="85"/>
      <c r="AQ226" s="85"/>
      <c r="AR226" s="85"/>
      <c r="AS226" s="85"/>
      <c r="AT226" s="85"/>
    </row>
    <row r="227" spans="1:46" ht="12.75" customHeight="1" x14ac:dyDescent="0.15">
      <c r="A227" s="79"/>
      <c r="B227" s="79"/>
      <c r="C227" s="79" t="str">
        <f t="shared" si="0"/>
        <v>0455700000</v>
      </c>
      <c r="D227" s="79" t="s">
        <v>1144</v>
      </c>
      <c r="E227" s="84">
        <v>44169.758000000002</v>
      </c>
      <c r="F227" s="85">
        <v>22547.84866</v>
      </c>
      <c r="G227" s="85">
        <v>20483.977770000001</v>
      </c>
      <c r="H227" s="85">
        <v>15851.235000000001</v>
      </c>
      <c r="I227" s="85">
        <v>7443.4283500000001</v>
      </c>
      <c r="J227" s="85">
        <v>6553.9164000000001</v>
      </c>
      <c r="K227" s="85">
        <v>145.19400000000002</v>
      </c>
      <c r="L227" s="85">
        <v>66.144840000000002</v>
      </c>
      <c r="M227" s="85">
        <v>31.770249999999997</v>
      </c>
      <c r="N227" s="85">
        <v>0</v>
      </c>
      <c r="O227" s="85">
        <v>0</v>
      </c>
      <c r="P227" s="85">
        <v>0</v>
      </c>
      <c r="Q227" s="85">
        <v>14278.298999999999</v>
      </c>
      <c r="R227" s="85">
        <v>8129.0953099999997</v>
      </c>
      <c r="S227" s="85">
        <v>3230.5713700000001</v>
      </c>
      <c r="T227" s="85">
        <v>2715.6080000000002</v>
      </c>
      <c r="U227" s="85">
        <v>528.81669999999997</v>
      </c>
      <c r="V227" s="85">
        <v>442.22782000000001</v>
      </c>
      <c r="W227" s="85">
        <v>3725.7060000000001</v>
      </c>
      <c r="X227" s="85">
        <v>1668.4179300000001</v>
      </c>
      <c r="Y227" s="85">
        <v>429.98253999999997</v>
      </c>
      <c r="Z227" s="85">
        <v>1366.7910000000002</v>
      </c>
      <c r="AA227" s="85">
        <v>549.83459000000005</v>
      </c>
      <c r="AB227" s="85">
        <v>271.65711999999996</v>
      </c>
      <c r="AC227" s="85">
        <v>49.5</v>
      </c>
      <c r="AD227" s="85">
        <v>0</v>
      </c>
      <c r="AE227" s="85">
        <v>12.5</v>
      </c>
      <c r="AF227" s="85">
        <v>6420.6940000000004</v>
      </c>
      <c r="AG227" s="85">
        <v>5382.0260900000003</v>
      </c>
      <c r="AH227" s="85">
        <v>2074.2038899999998</v>
      </c>
      <c r="AI227" s="85">
        <v>0</v>
      </c>
      <c r="AJ227" s="85">
        <v>0</v>
      </c>
      <c r="AK227" s="85">
        <v>0</v>
      </c>
      <c r="AL227" s="85">
        <v>7.2140000000000004</v>
      </c>
      <c r="AM227" s="85">
        <v>3.58379</v>
      </c>
      <c r="AN227" s="85">
        <v>5.4881599999999997</v>
      </c>
      <c r="AO227" s="85"/>
      <c r="AP227" s="85"/>
      <c r="AQ227" s="85"/>
      <c r="AR227" s="85"/>
      <c r="AS227" s="85"/>
      <c r="AT227" s="85"/>
    </row>
    <row r="228" spans="1:46" ht="12.75" customHeight="1" x14ac:dyDescent="0.15">
      <c r="A228" s="79"/>
      <c r="B228" s="79"/>
      <c r="C228" s="79" t="str">
        <f t="shared" si="0"/>
        <v>0455800000</v>
      </c>
      <c r="D228" s="79" t="s">
        <v>1145</v>
      </c>
      <c r="E228" s="84">
        <v>101051.24</v>
      </c>
      <c r="F228" s="85">
        <v>48187.781940000001</v>
      </c>
      <c r="G228" s="85">
        <v>35226.003409999998</v>
      </c>
      <c r="H228" s="85">
        <v>59856.709000000003</v>
      </c>
      <c r="I228" s="85">
        <v>29951.06338</v>
      </c>
      <c r="J228" s="85">
        <v>21616.445650000001</v>
      </c>
      <c r="K228" s="85">
        <v>5876.04</v>
      </c>
      <c r="L228" s="85">
        <v>1631.4307200000001</v>
      </c>
      <c r="M228" s="85">
        <v>1026.7696100000001</v>
      </c>
      <c r="N228" s="85">
        <v>1200</v>
      </c>
      <c r="O228" s="85">
        <v>688.90452000000005</v>
      </c>
      <c r="P228" s="85">
        <v>317.97523999999999</v>
      </c>
      <c r="Q228" s="85">
        <v>30328.381000000001</v>
      </c>
      <c r="R228" s="85">
        <v>14999.922130000001</v>
      </c>
      <c r="S228" s="85">
        <v>9263.0999900000006</v>
      </c>
      <c r="T228" s="85">
        <v>5300</v>
      </c>
      <c r="U228" s="85">
        <v>1080.87571</v>
      </c>
      <c r="V228" s="85">
        <v>623.11590000000001</v>
      </c>
      <c r="W228" s="85">
        <v>2700</v>
      </c>
      <c r="X228" s="85">
        <v>1125.81917</v>
      </c>
      <c r="Y228" s="85">
        <v>802.39209000000005</v>
      </c>
      <c r="Z228" s="85">
        <v>2538.4059999999999</v>
      </c>
      <c r="AA228" s="85">
        <v>874.81854999999996</v>
      </c>
      <c r="AB228" s="85">
        <v>930.46784000000002</v>
      </c>
      <c r="AC228" s="85">
        <v>15.75</v>
      </c>
      <c r="AD228" s="85">
        <v>6.25</v>
      </c>
      <c r="AE228" s="85">
        <v>6.25</v>
      </c>
      <c r="AF228" s="85">
        <v>19774.224999999999</v>
      </c>
      <c r="AG228" s="85">
        <v>11912.1587</v>
      </c>
      <c r="AH228" s="85">
        <v>6900.8741600000003</v>
      </c>
      <c r="AI228" s="85">
        <v>0</v>
      </c>
      <c r="AJ228" s="85">
        <v>0</v>
      </c>
      <c r="AK228" s="85">
        <v>0</v>
      </c>
      <c r="AL228" s="85">
        <v>375</v>
      </c>
      <c r="AM228" s="85">
        <v>209.09873999999999</v>
      </c>
      <c r="AN228" s="85">
        <v>95.67537999999999</v>
      </c>
      <c r="AO228" s="85"/>
      <c r="AP228" s="85"/>
      <c r="AQ228" s="85"/>
      <c r="AR228" s="85"/>
      <c r="AS228" s="85"/>
      <c r="AT228" s="85"/>
    </row>
    <row r="229" spans="1:46" ht="12.75" customHeight="1" x14ac:dyDescent="0.15">
      <c r="A229" s="79"/>
      <c r="B229" s="79"/>
      <c r="C229" s="79" t="str">
        <f t="shared" si="0"/>
        <v>0455900000</v>
      </c>
      <c r="D229" s="79" t="s">
        <v>1146</v>
      </c>
      <c r="E229" s="84">
        <v>142790.20000000001</v>
      </c>
      <c r="F229" s="85">
        <v>83676.150899999993</v>
      </c>
      <c r="G229" s="85">
        <v>47760.71701</v>
      </c>
      <c r="H229" s="85">
        <v>98300</v>
      </c>
      <c r="I229" s="85">
        <v>56316.848879999998</v>
      </c>
      <c r="J229" s="85">
        <v>32331.981520000001</v>
      </c>
      <c r="K229" s="85">
        <v>5800</v>
      </c>
      <c r="L229" s="85">
        <v>3507.7896700000001</v>
      </c>
      <c r="M229" s="85">
        <v>1113.2844</v>
      </c>
      <c r="N229" s="85">
        <v>2700</v>
      </c>
      <c r="O229" s="85">
        <v>1838.6804500000001</v>
      </c>
      <c r="P229" s="85">
        <v>383.05205000000001</v>
      </c>
      <c r="Q229" s="85">
        <v>38400</v>
      </c>
      <c r="R229" s="85">
        <v>22173.089029999999</v>
      </c>
      <c r="S229" s="85">
        <v>13815.619189999999</v>
      </c>
      <c r="T229" s="85">
        <v>2560</v>
      </c>
      <c r="U229" s="85">
        <v>1429.21912</v>
      </c>
      <c r="V229" s="85">
        <v>705.46834000000001</v>
      </c>
      <c r="W229" s="85">
        <v>6050</v>
      </c>
      <c r="X229" s="85">
        <v>3325.1775299999999</v>
      </c>
      <c r="Y229" s="85">
        <v>1914.0971500000001</v>
      </c>
      <c r="Z229" s="85">
        <v>10970</v>
      </c>
      <c r="AA229" s="85">
        <v>7663.87997</v>
      </c>
      <c r="AB229" s="85">
        <v>3470.05537</v>
      </c>
      <c r="AC229" s="85">
        <v>50</v>
      </c>
      <c r="AD229" s="85">
        <v>31.83333</v>
      </c>
      <c r="AE229" s="85">
        <v>41.666669999999996</v>
      </c>
      <c r="AF229" s="85">
        <v>17770</v>
      </c>
      <c r="AG229" s="85">
        <v>9274.8690800000004</v>
      </c>
      <c r="AH229" s="85">
        <v>7358.6861600000002</v>
      </c>
      <c r="AI229" s="85">
        <v>0</v>
      </c>
      <c r="AJ229" s="85">
        <v>0</v>
      </c>
      <c r="AK229" s="85">
        <v>0</v>
      </c>
      <c r="AL229" s="85">
        <v>200</v>
      </c>
      <c r="AM229" s="85">
        <v>144.97429</v>
      </c>
      <c r="AN229" s="85">
        <v>70.775739999999999</v>
      </c>
      <c r="AO229" s="85"/>
      <c r="AP229" s="85"/>
      <c r="AQ229" s="85"/>
      <c r="AR229" s="85"/>
      <c r="AS229" s="85"/>
      <c r="AT229" s="85"/>
    </row>
    <row r="230" spans="1:46" ht="12.75" customHeight="1" x14ac:dyDescent="0.15">
      <c r="A230" s="79"/>
      <c r="B230" s="79"/>
      <c r="C230" s="79" t="str">
        <f t="shared" si="0"/>
        <v>0456000000</v>
      </c>
      <c r="D230" s="79" t="s">
        <v>1147</v>
      </c>
      <c r="E230" s="84">
        <v>44499.086000000003</v>
      </c>
      <c r="F230" s="85">
        <v>18075.963609999999</v>
      </c>
      <c r="G230" s="85">
        <v>21419.431059999999</v>
      </c>
      <c r="H230" s="85">
        <v>28746.044000000002</v>
      </c>
      <c r="I230" s="85">
        <v>10116.03916</v>
      </c>
      <c r="J230" s="85">
        <v>15826.72939</v>
      </c>
      <c r="K230" s="85">
        <v>298.31900000000002</v>
      </c>
      <c r="L230" s="85">
        <v>131.05366000000001</v>
      </c>
      <c r="M230" s="85">
        <v>156.03906999999998</v>
      </c>
      <c r="N230" s="85">
        <v>70.186999999999998</v>
      </c>
      <c r="O230" s="85">
        <v>44.67756</v>
      </c>
      <c r="P230" s="85">
        <v>39.818899999999999</v>
      </c>
      <c r="Q230" s="85">
        <v>15417.138999999999</v>
      </c>
      <c r="R230" s="85">
        <v>7715.90517</v>
      </c>
      <c r="S230" s="85">
        <v>5402.5215399999997</v>
      </c>
      <c r="T230" s="85">
        <v>1008.7</v>
      </c>
      <c r="U230" s="85">
        <v>412.23358000000002</v>
      </c>
      <c r="V230" s="85">
        <v>264.03618999999998</v>
      </c>
      <c r="W230" s="85">
        <v>5375.28</v>
      </c>
      <c r="X230" s="85">
        <v>2607.2181399999999</v>
      </c>
      <c r="Y230" s="85">
        <v>2024.4775000000002</v>
      </c>
      <c r="Z230" s="85">
        <v>3267.9660000000003</v>
      </c>
      <c r="AA230" s="85">
        <v>1225.0625199999999</v>
      </c>
      <c r="AB230" s="85">
        <v>1047.8752300000001</v>
      </c>
      <c r="AC230" s="85">
        <v>50.472999999999999</v>
      </c>
      <c r="AD230" s="85">
        <v>31.25</v>
      </c>
      <c r="AE230" s="85">
        <v>8.3339999999999996</v>
      </c>
      <c r="AF230" s="85">
        <v>5668.2210000000005</v>
      </c>
      <c r="AG230" s="85">
        <v>3416.8879299999999</v>
      </c>
      <c r="AH230" s="85">
        <v>2042.0301199999999</v>
      </c>
      <c r="AI230" s="85">
        <v>0</v>
      </c>
      <c r="AJ230" s="85">
        <v>0</v>
      </c>
      <c r="AK230" s="85">
        <v>0</v>
      </c>
      <c r="AL230" s="85">
        <v>1.554</v>
      </c>
      <c r="AM230" s="85">
        <v>1.86832</v>
      </c>
      <c r="AN230" s="85">
        <v>0.65759000000000001</v>
      </c>
      <c r="AO230" s="85"/>
      <c r="AP230" s="85"/>
      <c r="AQ230" s="85"/>
      <c r="AR230" s="85"/>
      <c r="AS230" s="85"/>
      <c r="AT230" s="85"/>
    </row>
    <row r="231" spans="1:46" ht="12.75" customHeight="1" x14ac:dyDescent="0.15">
      <c r="A231" s="79"/>
      <c r="B231" s="79"/>
      <c r="C231" s="79" t="str">
        <f t="shared" si="0"/>
        <v>0456100000</v>
      </c>
      <c r="D231" s="79" t="s">
        <v>1148</v>
      </c>
      <c r="E231" s="84">
        <v>217795.26800000001</v>
      </c>
      <c r="F231" s="85">
        <v>140972.35620000001</v>
      </c>
      <c r="G231" s="85">
        <v>108953.95420000001</v>
      </c>
      <c r="H231" s="85">
        <v>131326.5</v>
      </c>
      <c r="I231" s="85">
        <v>82633.385689999996</v>
      </c>
      <c r="J231" s="85">
        <v>63504.351869999999</v>
      </c>
      <c r="K231" s="85">
        <v>6072.5830000000005</v>
      </c>
      <c r="L231" s="85">
        <v>2599.1710800000001</v>
      </c>
      <c r="M231" s="85">
        <v>2239.8498500000001</v>
      </c>
      <c r="N231" s="85">
        <v>1089.588</v>
      </c>
      <c r="O231" s="85">
        <v>611.70979999999997</v>
      </c>
      <c r="P231" s="85">
        <v>491.77490999999998</v>
      </c>
      <c r="Q231" s="85">
        <v>67386.239000000001</v>
      </c>
      <c r="R231" s="85">
        <v>44650.364399999999</v>
      </c>
      <c r="S231" s="85">
        <v>40869.143470000003</v>
      </c>
      <c r="T231" s="85">
        <v>35506.353999999999</v>
      </c>
      <c r="U231" s="85">
        <v>29404.275720000001</v>
      </c>
      <c r="V231" s="85">
        <v>23780.951690000002</v>
      </c>
      <c r="W231" s="85">
        <v>7713.3600000000006</v>
      </c>
      <c r="X231" s="85">
        <v>3070.0819900000001</v>
      </c>
      <c r="Y231" s="85">
        <v>2642.3168900000001</v>
      </c>
      <c r="Z231" s="85">
        <v>3001.3250000000003</v>
      </c>
      <c r="AA231" s="85">
        <v>1323.87562</v>
      </c>
      <c r="AB231" s="85">
        <v>1034.2954</v>
      </c>
      <c r="AC231" s="85">
        <v>0</v>
      </c>
      <c r="AD231" s="85">
        <v>0</v>
      </c>
      <c r="AE231" s="85">
        <v>6.25</v>
      </c>
      <c r="AF231" s="85">
        <v>21165.200000000001</v>
      </c>
      <c r="AG231" s="85">
        <v>10852.131069999999</v>
      </c>
      <c r="AH231" s="85">
        <v>13405.32949</v>
      </c>
      <c r="AI231" s="85">
        <v>0</v>
      </c>
      <c r="AJ231" s="85">
        <v>0</v>
      </c>
      <c r="AK231" s="85">
        <v>0</v>
      </c>
      <c r="AL231" s="85">
        <v>165</v>
      </c>
      <c r="AM231" s="85">
        <v>129.99652</v>
      </c>
      <c r="AN231" s="85">
        <v>380.28332999999998</v>
      </c>
      <c r="AO231" s="85"/>
      <c r="AP231" s="85"/>
      <c r="AQ231" s="85"/>
      <c r="AR231" s="85"/>
      <c r="AS231" s="85"/>
      <c r="AT231" s="85"/>
    </row>
    <row r="232" spans="1:46" ht="12.75" customHeight="1" x14ac:dyDescent="0.15">
      <c r="A232" s="79"/>
      <c r="B232" s="79"/>
      <c r="C232" s="79" t="str">
        <f t="shared" si="0"/>
        <v>0456200000</v>
      </c>
      <c r="D232" s="79" t="s">
        <v>1149</v>
      </c>
      <c r="E232" s="84">
        <v>376291.5</v>
      </c>
      <c r="F232" s="85">
        <v>146027.47845</v>
      </c>
      <c r="G232" s="85">
        <v>121005.12028</v>
      </c>
      <c r="H232" s="85">
        <v>232310.5</v>
      </c>
      <c r="I232" s="85">
        <v>82724.411840000001</v>
      </c>
      <c r="J232" s="85">
        <v>71788.203750000001</v>
      </c>
      <c r="K232" s="85">
        <v>9550</v>
      </c>
      <c r="L232" s="85">
        <v>3035.63474</v>
      </c>
      <c r="M232" s="85">
        <v>1982.7373</v>
      </c>
      <c r="N232" s="85">
        <v>2550</v>
      </c>
      <c r="O232" s="85">
        <v>1034.90139</v>
      </c>
      <c r="P232" s="85">
        <v>556.96433000000002</v>
      </c>
      <c r="Q232" s="85">
        <v>128616</v>
      </c>
      <c r="R232" s="85">
        <v>57483.333469999998</v>
      </c>
      <c r="S232" s="85">
        <v>46030.687409999999</v>
      </c>
      <c r="T232" s="85">
        <v>7366</v>
      </c>
      <c r="U232" s="85">
        <v>3137.6942199999999</v>
      </c>
      <c r="V232" s="85">
        <v>2922.12943</v>
      </c>
      <c r="W232" s="85">
        <v>82750</v>
      </c>
      <c r="X232" s="85">
        <v>35318.606979999997</v>
      </c>
      <c r="Y232" s="85">
        <v>30274.703979999998</v>
      </c>
      <c r="Z232" s="85">
        <v>13100</v>
      </c>
      <c r="AA232" s="85">
        <v>5619.0734199999997</v>
      </c>
      <c r="AB232" s="85">
        <v>3353.3926499999998</v>
      </c>
      <c r="AC232" s="85">
        <v>0</v>
      </c>
      <c r="AD232" s="85">
        <v>81.25</v>
      </c>
      <c r="AE232" s="85">
        <v>0</v>
      </c>
      <c r="AF232" s="85">
        <v>25400</v>
      </c>
      <c r="AG232" s="85">
        <v>13326.708850000001</v>
      </c>
      <c r="AH232" s="85">
        <v>9480.4613499999996</v>
      </c>
      <c r="AI232" s="85">
        <v>0</v>
      </c>
      <c r="AJ232" s="85">
        <v>0</v>
      </c>
      <c r="AK232" s="85">
        <v>0</v>
      </c>
      <c r="AL232" s="85">
        <v>2000</v>
      </c>
      <c r="AM232" s="85">
        <v>847.41913999999997</v>
      </c>
      <c r="AN232" s="85">
        <v>198.70837</v>
      </c>
      <c r="AO232" s="85"/>
      <c r="AP232" s="85"/>
      <c r="AQ232" s="85"/>
      <c r="AR232" s="85"/>
      <c r="AS232" s="85"/>
      <c r="AT232" s="85"/>
    </row>
    <row r="233" spans="1:46" ht="12.75" customHeight="1" x14ac:dyDescent="0.15">
      <c r="A233" s="79"/>
      <c r="B233" s="79"/>
      <c r="C233" s="79" t="str">
        <f t="shared" si="0"/>
        <v>0456300000</v>
      </c>
      <c r="D233" s="79" t="s">
        <v>1150</v>
      </c>
      <c r="E233" s="84">
        <v>101581.8</v>
      </c>
      <c r="F233" s="85">
        <v>40193.51511</v>
      </c>
      <c r="G233" s="85">
        <v>51406.379159999997</v>
      </c>
      <c r="H233" s="85">
        <v>38152.9</v>
      </c>
      <c r="I233" s="85">
        <v>15136.267879999999</v>
      </c>
      <c r="J233" s="85">
        <v>21748.63637</v>
      </c>
      <c r="K233" s="85">
        <v>73</v>
      </c>
      <c r="L233" s="85">
        <v>29.792759999999998</v>
      </c>
      <c r="M233" s="85">
        <v>24.158179999999998</v>
      </c>
      <c r="N233" s="85">
        <v>0</v>
      </c>
      <c r="O233" s="85">
        <v>0</v>
      </c>
      <c r="P233" s="85">
        <v>0</v>
      </c>
      <c r="Q233" s="85">
        <v>49152.200000000004</v>
      </c>
      <c r="R233" s="85">
        <v>21644.640050000002</v>
      </c>
      <c r="S233" s="85">
        <v>18716.628339999999</v>
      </c>
      <c r="T233" s="85">
        <v>29407.600000000002</v>
      </c>
      <c r="U233" s="85">
        <v>12690.90206</v>
      </c>
      <c r="V233" s="85">
        <v>15279.31119</v>
      </c>
      <c r="W233" s="85">
        <v>14323.800000000001</v>
      </c>
      <c r="X233" s="85">
        <v>5155.0480900000002</v>
      </c>
      <c r="Y233" s="85">
        <v>1214.5253299999999</v>
      </c>
      <c r="Z233" s="85">
        <v>250.8</v>
      </c>
      <c r="AA233" s="85">
        <v>144.33491000000001</v>
      </c>
      <c r="AB233" s="85">
        <v>138.59125</v>
      </c>
      <c r="AC233" s="85">
        <v>0</v>
      </c>
      <c r="AD233" s="85">
        <v>0</v>
      </c>
      <c r="AE233" s="85">
        <v>0</v>
      </c>
      <c r="AF233" s="85">
        <v>5170</v>
      </c>
      <c r="AG233" s="85">
        <v>3654.3549899999998</v>
      </c>
      <c r="AH233" s="85">
        <v>2084.20057</v>
      </c>
      <c r="AI233" s="85">
        <v>0</v>
      </c>
      <c r="AJ233" s="85">
        <v>0</v>
      </c>
      <c r="AK233" s="85">
        <v>0</v>
      </c>
      <c r="AL233" s="85">
        <v>1010</v>
      </c>
      <c r="AM233" s="85">
        <v>403.14846999999997</v>
      </c>
      <c r="AN233" s="85">
        <v>270.29460999999998</v>
      </c>
      <c r="AO233" s="85"/>
      <c r="AP233" s="85"/>
      <c r="AQ233" s="85"/>
      <c r="AR233" s="85"/>
      <c r="AS233" s="85"/>
      <c r="AT233" s="85"/>
    </row>
    <row r="234" spans="1:46" ht="12.75" customHeight="1" x14ac:dyDescent="0.15">
      <c r="A234" s="79"/>
      <c r="B234" s="79"/>
      <c r="C234" s="79" t="str">
        <f t="shared" si="0"/>
        <v>0456400000</v>
      </c>
      <c r="D234" s="79" t="s">
        <v>1151</v>
      </c>
      <c r="E234" s="84">
        <v>23654.7</v>
      </c>
      <c r="F234" s="85">
        <v>13294.25769</v>
      </c>
      <c r="G234" s="85">
        <v>6970.2332800000004</v>
      </c>
      <c r="H234" s="85">
        <v>10690.4</v>
      </c>
      <c r="I234" s="85">
        <v>3594.86015</v>
      </c>
      <c r="J234" s="85">
        <v>3529.5053200000002</v>
      </c>
      <c r="K234" s="85">
        <v>1965</v>
      </c>
      <c r="L234" s="85">
        <v>2214.3660500000001</v>
      </c>
      <c r="M234" s="85">
        <v>407.8229</v>
      </c>
      <c r="N234" s="85">
        <v>1810</v>
      </c>
      <c r="O234" s="85">
        <v>2125.57719</v>
      </c>
      <c r="P234" s="85">
        <v>368.78647999999998</v>
      </c>
      <c r="Q234" s="85">
        <v>10985.4</v>
      </c>
      <c r="R234" s="85">
        <v>7042.77862</v>
      </c>
      <c r="S234" s="85">
        <v>2898.1567100000002</v>
      </c>
      <c r="T234" s="85">
        <v>4117.8999999999996</v>
      </c>
      <c r="U234" s="85">
        <v>1554.8597199999999</v>
      </c>
      <c r="V234" s="85">
        <v>438.55780000000004</v>
      </c>
      <c r="W234" s="85">
        <v>2756.4</v>
      </c>
      <c r="X234" s="85">
        <v>1235.71513</v>
      </c>
      <c r="Y234" s="85">
        <v>1222.2716399999999</v>
      </c>
      <c r="Z234" s="85">
        <v>153.1</v>
      </c>
      <c r="AA234" s="85">
        <v>20.41263</v>
      </c>
      <c r="AB234" s="85">
        <v>37.19</v>
      </c>
      <c r="AC234" s="85">
        <v>0</v>
      </c>
      <c r="AD234" s="85">
        <v>0</v>
      </c>
      <c r="AE234" s="85">
        <v>12.5</v>
      </c>
      <c r="AF234" s="85">
        <v>3958</v>
      </c>
      <c r="AG234" s="85">
        <v>4231.7911400000003</v>
      </c>
      <c r="AH234" s="85">
        <v>1187.6372699999999</v>
      </c>
      <c r="AI234" s="85">
        <v>0</v>
      </c>
      <c r="AJ234" s="85">
        <v>0</v>
      </c>
      <c r="AK234" s="85">
        <v>0</v>
      </c>
      <c r="AL234" s="85">
        <v>1</v>
      </c>
      <c r="AM234" s="85">
        <v>1.58239</v>
      </c>
      <c r="AN234" s="85">
        <v>0.53170000000000006</v>
      </c>
      <c r="AO234" s="85"/>
      <c r="AP234" s="85"/>
      <c r="AQ234" s="85"/>
      <c r="AR234" s="85"/>
      <c r="AS234" s="85"/>
      <c r="AT234" s="85"/>
    </row>
    <row r="235" spans="1:46" ht="12.75" customHeight="1" x14ac:dyDescent="0.15">
      <c r="A235" s="79"/>
      <c r="B235" s="79"/>
      <c r="C235" s="79" t="str">
        <f t="shared" si="0"/>
        <v>0456500000</v>
      </c>
      <c r="D235" s="79" t="s">
        <v>1152</v>
      </c>
      <c r="E235" s="84">
        <v>149130.03099999999</v>
      </c>
      <c r="F235" s="85">
        <v>70469.480030000006</v>
      </c>
      <c r="G235" s="85">
        <v>52544.966959999998</v>
      </c>
      <c r="H235" s="85">
        <v>84873.680000000008</v>
      </c>
      <c r="I235" s="85">
        <v>31159.02708</v>
      </c>
      <c r="J235" s="85">
        <v>29348.214390000001</v>
      </c>
      <c r="K235" s="85">
        <v>2303.6</v>
      </c>
      <c r="L235" s="85">
        <v>1385.84051</v>
      </c>
      <c r="M235" s="85">
        <v>854.64994000000002</v>
      </c>
      <c r="N235" s="85">
        <v>821.6</v>
      </c>
      <c r="O235" s="85">
        <v>676.67934000000002</v>
      </c>
      <c r="P235" s="85">
        <v>416.82907999999998</v>
      </c>
      <c r="Q235" s="85">
        <v>48100.430999999997</v>
      </c>
      <c r="R235" s="85">
        <v>32914.064030000001</v>
      </c>
      <c r="S235" s="85">
        <v>14795.273569999999</v>
      </c>
      <c r="T235" s="85">
        <v>16600</v>
      </c>
      <c r="U235" s="85">
        <v>3560.8023899999998</v>
      </c>
      <c r="V235" s="85">
        <v>2058.1304700000001</v>
      </c>
      <c r="W235" s="85">
        <v>5450</v>
      </c>
      <c r="X235" s="85">
        <v>2471.6931599999998</v>
      </c>
      <c r="Y235" s="85">
        <v>2108.8154300000001</v>
      </c>
      <c r="Z235" s="85">
        <v>3386.2000000000003</v>
      </c>
      <c r="AA235" s="85">
        <v>1476.86483</v>
      </c>
      <c r="AB235" s="85">
        <v>1257.49119</v>
      </c>
      <c r="AC235" s="85">
        <v>50</v>
      </c>
      <c r="AD235" s="85">
        <v>47.91666</v>
      </c>
      <c r="AE235" s="85">
        <v>37.730170000000001</v>
      </c>
      <c r="AF235" s="85">
        <v>22614.231</v>
      </c>
      <c r="AG235" s="85">
        <v>25356.786990000001</v>
      </c>
      <c r="AH235" s="85">
        <v>9333.1063099999992</v>
      </c>
      <c r="AI235" s="85">
        <v>0</v>
      </c>
      <c r="AJ235" s="85">
        <v>0</v>
      </c>
      <c r="AK235" s="85">
        <v>0</v>
      </c>
      <c r="AL235" s="85">
        <v>1054.4000000000001</v>
      </c>
      <c r="AM235" s="85">
        <v>520.60473000000002</v>
      </c>
      <c r="AN235" s="85">
        <v>363.21183000000002</v>
      </c>
      <c r="AO235" s="85"/>
      <c r="AP235" s="85"/>
      <c r="AQ235" s="85"/>
      <c r="AR235" s="85"/>
      <c r="AS235" s="85"/>
      <c r="AT235" s="85"/>
    </row>
    <row r="236" spans="1:46" ht="12.75" customHeight="1" x14ac:dyDescent="0.15">
      <c r="A236" s="79"/>
      <c r="B236" s="79"/>
      <c r="C236" s="79" t="str">
        <f t="shared" si="0"/>
        <v>0456600000</v>
      </c>
      <c r="D236" s="79" t="s">
        <v>1153</v>
      </c>
      <c r="E236" s="84">
        <v>49850.375</v>
      </c>
      <c r="F236" s="85">
        <v>23558.587159999999</v>
      </c>
      <c r="G236" s="85">
        <v>19485.623479999998</v>
      </c>
      <c r="H236" s="85">
        <v>22789.775000000001</v>
      </c>
      <c r="I236" s="85">
        <v>9346.4860100000005</v>
      </c>
      <c r="J236" s="85">
        <v>8980.9628400000001</v>
      </c>
      <c r="K236" s="85">
        <v>5790.8950000000004</v>
      </c>
      <c r="L236" s="85">
        <v>3546.2448899999999</v>
      </c>
      <c r="M236" s="85">
        <v>1666.12111</v>
      </c>
      <c r="N236" s="85">
        <v>2380.625</v>
      </c>
      <c r="O236" s="85">
        <v>2200.64752</v>
      </c>
      <c r="P236" s="85">
        <v>863.15246000000002</v>
      </c>
      <c r="Q236" s="85">
        <v>20986.682000000001</v>
      </c>
      <c r="R236" s="85">
        <v>10562.808999999999</v>
      </c>
      <c r="S236" s="85">
        <v>8468.9363099999991</v>
      </c>
      <c r="T236" s="85">
        <v>1290.2</v>
      </c>
      <c r="U236" s="85">
        <v>784.52035999999998</v>
      </c>
      <c r="V236" s="85">
        <v>358.63443000000001</v>
      </c>
      <c r="W236" s="85">
        <v>2421.0100000000002</v>
      </c>
      <c r="X236" s="85">
        <v>1466.82419</v>
      </c>
      <c r="Y236" s="85">
        <v>948.07074</v>
      </c>
      <c r="Z236" s="85">
        <v>2260.8720000000003</v>
      </c>
      <c r="AA236" s="85">
        <v>1587.7784000000001</v>
      </c>
      <c r="AB236" s="85">
        <v>722.85105999999996</v>
      </c>
      <c r="AC236" s="85">
        <v>0</v>
      </c>
      <c r="AD236" s="85">
        <v>0</v>
      </c>
      <c r="AE236" s="85">
        <v>0</v>
      </c>
      <c r="AF236" s="85">
        <v>14934.174999999999</v>
      </c>
      <c r="AG236" s="85">
        <v>6696.7215500000002</v>
      </c>
      <c r="AH236" s="85">
        <v>6419.8800799999999</v>
      </c>
      <c r="AI236" s="85">
        <v>0</v>
      </c>
      <c r="AJ236" s="85">
        <v>0</v>
      </c>
      <c r="AK236" s="85">
        <v>0</v>
      </c>
      <c r="AL236" s="85">
        <v>88.878</v>
      </c>
      <c r="AM236" s="85">
        <v>30.509719999999998</v>
      </c>
      <c r="AN236" s="85">
        <v>26.176079999999999</v>
      </c>
      <c r="AO236" s="85"/>
      <c r="AP236" s="85"/>
      <c r="AQ236" s="85"/>
      <c r="AR236" s="85"/>
      <c r="AS236" s="85"/>
      <c r="AT236" s="85"/>
    </row>
    <row r="237" spans="1:46" ht="12.75" customHeight="1" x14ac:dyDescent="0.15">
      <c r="A237" s="79"/>
      <c r="B237" s="79"/>
      <c r="C237" s="79" t="str">
        <f t="shared" si="0"/>
        <v>0456700000</v>
      </c>
      <c r="D237" s="79" t="s">
        <v>1154</v>
      </c>
      <c r="E237" s="84">
        <v>25982.556</v>
      </c>
      <c r="F237" s="85">
        <v>11600.343779999999</v>
      </c>
      <c r="G237" s="85">
        <v>8210.9602799999993</v>
      </c>
      <c r="H237" s="85">
        <v>10715.824000000001</v>
      </c>
      <c r="I237" s="85">
        <v>3888.4976099999999</v>
      </c>
      <c r="J237" s="85">
        <v>3418.2620900000002</v>
      </c>
      <c r="K237" s="85">
        <v>317</v>
      </c>
      <c r="L237" s="85">
        <v>122.75027</v>
      </c>
      <c r="M237" s="85">
        <v>42.788000000000004</v>
      </c>
      <c r="N237" s="85">
        <v>0</v>
      </c>
      <c r="O237" s="85">
        <v>0</v>
      </c>
      <c r="P237" s="85">
        <v>0</v>
      </c>
      <c r="Q237" s="85">
        <v>12008.281999999999</v>
      </c>
      <c r="R237" s="85">
        <v>6070.5133000000005</v>
      </c>
      <c r="S237" s="85">
        <v>2943.9946300000001</v>
      </c>
      <c r="T237" s="85">
        <v>4207</v>
      </c>
      <c r="U237" s="85">
        <v>693.30115000000001</v>
      </c>
      <c r="V237" s="85">
        <v>714.58646999999996</v>
      </c>
      <c r="W237" s="85">
        <v>1350</v>
      </c>
      <c r="X237" s="85">
        <v>446.66014999999999</v>
      </c>
      <c r="Y237" s="85">
        <v>426.76918000000001</v>
      </c>
      <c r="Z237" s="85">
        <v>342</v>
      </c>
      <c r="AA237" s="85">
        <v>205.34591</v>
      </c>
      <c r="AB237" s="85">
        <v>55.396500000000003</v>
      </c>
      <c r="AC237" s="85">
        <v>0</v>
      </c>
      <c r="AD237" s="85">
        <v>8.35</v>
      </c>
      <c r="AE237" s="85">
        <v>0</v>
      </c>
      <c r="AF237" s="85">
        <v>6109.2820000000002</v>
      </c>
      <c r="AG237" s="85">
        <v>4716.8560900000002</v>
      </c>
      <c r="AH237" s="85">
        <v>1747.2424799999999</v>
      </c>
      <c r="AI237" s="85">
        <v>0</v>
      </c>
      <c r="AJ237" s="85">
        <v>0</v>
      </c>
      <c r="AK237" s="85">
        <v>0</v>
      </c>
      <c r="AL237" s="85">
        <v>35</v>
      </c>
      <c r="AM237" s="85">
        <v>7.3392299999999997</v>
      </c>
      <c r="AN237" s="85">
        <v>10.567300000000001</v>
      </c>
      <c r="AO237" s="85"/>
      <c r="AP237" s="85"/>
      <c r="AQ237" s="85"/>
      <c r="AR237" s="85"/>
      <c r="AS237" s="85"/>
      <c r="AT237" s="85"/>
    </row>
    <row r="238" spans="1:46" ht="12.75" customHeight="1" x14ac:dyDescent="0.15">
      <c r="A238" s="79"/>
      <c r="B238" s="79"/>
      <c r="C238" s="79" t="str">
        <f t="shared" si="0"/>
        <v>0456800000</v>
      </c>
      <c r="D238" s="79" t="s">
        <v>1155</v>
      </c>
      <c r="E238" s="84">
        <v>127086</v>
      </c>
      <c r="F238" s="85">
        <v>95812.892680000004</v>
      </c>
      <c r="G238" s="85">
        <v>45588.267099999997</v>
      </c>
      <c r="H238" s="85">
        <v>57800.267999999996</v>
      </c>
      <c r="I238" s="85">
        <v>65452.993549999999</v>
      </c>
      <c r="J238" s="85">
        <v>22391.587960000001</v>
      </c>
      <c r="K238" s="85">
        <v>27052.799999999999</v>
      </c>
      <c r="L238" s="85">
        <v>8863.4799600000006</v>
      </c>
      <c r="M238" s="85">
        <v>4677.9026599999997</v>
      </c>
      <c r="N238" s="85">
        <v>22000</v>
      </c>
      <c r="O238" s="85">
        <v>6487.7374900000004</v>
      </c>
      <c r="P238" s="85">
        <v>3239.7992300000001</v>
      </c>
      <c r="Q238" s="85">
        <v>41712.300000000003</v>
      </c>
      <c r="R238" s="85">
        <v>20891.770049999999</v>
      </c>
      <c r="S238" s="85">
        <v>17785.30024</v>
      </c>
      <c r="T238" s="85">
        <v>7620</v>
      </c>
      <c r="U238" s="85">
        <v>2979.1454100000001</v>
      </c>
      <c r="V238" s="85">
        <v>2973.51611</v>
      </c>
      <c r="W238" s="85">
        <v>1992.8</v>
      </c>
      <c r="X238" s="85">
        <v>1469.2276099999999</v>
      </c>
      <c r="Y238" s="85">
        <v>898.16498000000001</v>
      </c>
      <c r="Z238" s="85">
        <v>3007</v>
      </c>
      <c r="AA238" s="85">
        <v>1552.9224400000001</v>
      </c>
      <c r="AB238" s="85">
        <v>976.54358000000002</v>
      </c>
      <c r="AC238" s="85">
        <v>158.5</v>
      </c>
      <c r="AD238" s="85">
        <v>64.583339999999993</v>
      </c>
      <c r="AE238" s="85">
        <v>102.91665999999999</v>
      </c>
      <c r="AF238" s="85">
        <v>28841</v>
      </c>
      <c r="AG238" s="85">
        <v>14740.891250000001</v>
      </c>
      <c r="AH238" s="85">
        <v>12832.358910000001</v>
      </c>
      <c r="AI238" s="85">
        <v>0</v>
      </c>
      <c r="AJ238" s="85">
        <v>0</v>
      </c>
      <c r="AK238" s="85">
        <v>0</v>
      </c>
      <c r="AL238" s="85">
        <v>170</v>
      </c>
      <c r="AM238" s="85">
        <v>136.10348999999999</v>
      </c>
      <c r="AN238" s="85">
        <v>59.41789</v>
      </c>
      <c r="AO238" s="85"/>
      <c r="AP238" s="85"/>
      <c r="AQ238" s="85"/>
      <c r="AR238" s="85"/>
      <c r="AS238" s="85"/>
      <c r="AT238" s="85"/>
    </row>
    <row r="239" spans="1:46" ht="12.75" customHeight="1" x14ac:dyDescent="0.15">
      <c r="A239" s="79"/>
      <c r="B239" s="79"/>
      <c r="C239" s="79" t="str">
        <f t="shared" si="0"/>
        <v>0457000000</v>
      </c>
      <c r="D239" s="79" t="s">
        <v>1156</v>
      </c>
      <c r="E239" s="84">
        <v>978001.88800000004</v>
      </c>
      <c r="F239" s="85">
        <v>599355.37016000005</v>
      </c>
      <c r="G239" s="85">
        <v>415163.71865</v>
      </c>
      <c r="H239" s="85">
        <v>968754.78799999994</v>
      </c>
      <c r="I239" s="85">
        <v>592250.48062000005</v>
      </c>
      <c r="J239" s="85">
        <v>410396.78794000001</v>
      </c>
      <c r="K239" s="85">
        <v>1400</v>
      </c>
      <c r="L239" s="85">
        <v>527.74748</v>
      </c>
      <c r="M239" s="85">
        <v>430.71542999999997</v>
      </c>
      <c r="N239" s="85">
        <v>0</v>
      </c>
      <c r="O239" s="85">
        <v>0</v>
      </c>
      <c r="P239" s="85">
        <v>0</v>
      </c>
      <c r="Q239" s="85">
        <v>7634.5</v>
      </c>
      <c r="R239" s="85">
        <v>5492.3341399999999</v>
      </c>
      <c r="S239" s="85">
        <v>4175.0558099999998</v>
      </c>
      <c r="T239" s="85">
        <v>138</v>
      </c>
      <c r="U239" s="85">
        <v>520.63989000000004</v>
      </c>
      <c r="V239" s="85">
        <v>59.228739999999995</v>
      </c>
      <c r="W239" s="85">
        <v>222</v>
      </c>
      <c r="X239" s="85">
        <v>177.26429000000002</v>
      </c>
      <c r="Y239" s="85">
        <v>110.8241</v>
      </c>
      <c r="Z239" s="85">
        <v>294.5</v>
      </c>
      <c r="AA239" s="85">
        <v>862.84645</v>
      </c>
      <c r="AB239" s="85">
        <v>130.33295000000001</v>
      </c>
      <c r="AC239" s="85">
        <v>0</v>
      </c>
      <c r="AD239" s="85">
        <v>0</v>
      </c>
      <c r="AE239" s="85">
        <v>0</v>
      </c>
      <c r="AF239" s="85">
        <v>6980</v>
      </c>
      <c r="AG239" s="85">
        <v>3931.5835099999999</v>
      </c>
      <c r="AH239" s="85">
        <v>3874.67002</v>
      </c>
      <c r="AI239" s="85">
        <v>0</v>
      </c>
      <c r="AJ239" s="85">
        <v>0</v>
      </c>
      <c r="AK239" s="85">
        <v>0</v>
      </c>
      <c r="AL239" s="85">
        <v>4.9000000000000004</v>
      </c>
      <c r="AM239" s="85">
        <v>6.8420299999999994</v>
      </c>
      <c r="AN239" s="85">
        <v>3.7976399999999999</v>
      </c>
      <c r="AO239" s="85"/>
      <c r="AP239" s="85"/>
      <c r="AQ239" s="85"/>
      <c r="AR239" s="85"/>
      <c r="AS239" s="85"/>
      <c r="AT239" s="85"/>
    </row>
    <row r="240" spans="1:46" ht="12.75" customHeight="1" x14ac:dyDescent="0.15">
      <c r="A240" s="79"/>
      <c r="B240" s="79"/>
      <c r="C240" s="79" t="str">
        <f t="shared" si="0"/>
        <v>0457100000</v>
      </c>
      <c r="D240" s="79" t="s">
        <v>1157</v>
      </c>
      <c r="E240" s="84">
        <v>2114550</v>
      </c>
      <c r="F240" s="85">
        <v>874134.49066000001</v>
      </c>
      <c r="G240" s="85">
        <v>780225.69944999996</v>
      </c>
      <c r="H240" s="85">
        <v>972000</v>
      </c>
      <c r="I240" s="85">
        <v>406172.85314999998</v>
      </c>
      <c r="J240" s="85">
        <v>403999.06115999998</v>
      </c>
      <c r="K240" s="85">
        <v>121500</v>
      </c>
      <c r="L240" s="85">
        <v>41725.666360000003</v>
      </c>
      <c r="M240" s="85">
        <v>25688.457310000002</v>
      </c>
      <c r="N240" s="85">
        <v>29000</v>
      </c>
      <c r="O240" s="85">
        <v>12460.61015</v>
      </c>
      <c r="P240" s="85">
        <v>6404.9997700000004</v>
      </c>
      <c r="Q240" s="85">
        <v>989975</v>
      </c>
      <c r="R240" s="85">
        <v>415470.60161000001</v>
      </c>
      <c r="S240" s="85">
        <v>343429.74151999998</v>
      </c>
      <c r="T240" s="85">
        <v>105000</v>
      </c>
      <c r="U240" s="85">
        <v>39696.032780000001</v>
      </c>
      <c r="V240" s="85">
        <v>37687.868849999999</v>
      </c>
      <c r="W240" s="85">
        <v>675000</v>
      </c>
      <c r="X240" s="85">
        <v>285286.03512999997</v>
      </c>
      <c r="Y240" s="85">
        <v>220026.76683000001</v>
      </c>
      <c r="Z240" s="85">
        <v>25000</v>
      </c>
      <c r="AA240" s="85">
        <v>13412.183150000001</v>
      </c>
      <c r="AB240" s="85">
        <v>8815.5697</v>
      </c>
      <c r="AC240" s="85">
        <v>345</v>
      </c>
      <c r="AD240" s="85">
        <v>60.833320000000001</v>
      </c>
      <c r="AE240" s="85">
        <v>73.347129999999993</v>
      </c>
      <c r="AF240" s="85">
        <v>184400</v>
      </c>
      <c r="AG240" s="85">
        <v>76859.076730000001</v>
      </c>
      <c r="AH240" s="85">
        <v>76756.906510000001</v>
      </c>
      <c r="AI240" s="85">
        <v>0</v>
      </c>
      <c r="AJ240" s="85">
        <v>0</v>
      </c>
      <c r="AK240" s="85">
        <v>0</v>
      </c>
      <c r="AL240" s="85">
        <v>14438</v>
      </c>
      <c r="AM240" s="85">
        <v>5044.0778200000004</v>
      </c>
      <c r="AN240" s="85">
        <v>3958.8602799999999</v>
      </c>
      <c r="AO240" s="85"/>
      <c r="AP240" s="85"/>
      <c r="AQ240" s="85"/>
      <c r="AR240" s="85"/>
      <c r="AS240" s="85"/>
      <c r="AT240" s="85"/>
    </row>
    <row r="241" spans="1:46" ht="12.75" customHeight="1" x14ac:dyDescent="0.15">
      <c r="A241" s="79"/>
      <c r="B241" s="79"/>
      <c r="C241" s="79" t="str">
        <f t="shared" si="0"/>
        <v>0457200000</v>
      </c>
      <c r="D241" s="79" t="s">
        <v>1158</v>
      </c>
      <c r="E241" s="84">
        <v>18018.3</v>
      </c>
      <c r="F241" s="85">
        <v>8157.0972099999999</v>
      </c>
      <c r="G241" s="85">
        <v>4657.8097600000001</v>
      </c>
      <c r="H241" s="85">
        <v>9936.7000000000007</v>
      </c>
      <c r="I241" s="85">
        <v>2899.2292000000002</v>
      </c>
      <c r="J241" s="85">
        <v>2813.0813800000001</v>
      </c>
      <c r="K241" s="85">
        <v>34.300000000000004</v>
      </c>
      <c r="L241" s="85">
        <v>11.829609999999999</v>
      </c>
      <c r="M241" s="85">
        <v>15.429600000000001</v>
      </c>
      <c r="N241" s="85">
        <v>0</v>
      </c>
      <c r="O241" s="85">
        <v>0</v>
      </c>
      <c r="P241" s="85">
        <v>0</v>
      </c>
      <c r="Q241" s="85">
        <v>7613.8060000000005</v>
      </c>
      <c r="R241" s="85">
        <v>4697.74046</v>
      </c>
      <c r="S241" s="85">
        <v>1663.9119599999999</v>
      </c>
      <c r="T241" s="85">
        <v>2638</v>
      </c>
      <c r="U241" s="85">
        <v>971.33020999999997</v>
      </c>
      <c r="V241" s="85">
        <v>63.583949999999994</v>
      </c>
      <c r="W241" s="85">
        <v>958.70600000000002</v>
      </c>
      <c r="X241" s="85">
        <v>678.54966000000002</v>
      </c>
      <c r="Y241" s="85">
        <v>302.08273000000003</v>
      </c>
      <c r="Z241" s="85">
        <v>208.20000000000002</v>
      </c>
      <c r="AA241" s="85">
        <v>110.01991</v>
      </c>
      <c r="AB241" s="85">
        <v>85.437079999999995</v>
      </c>
      <c r="AC241" s="85">
        <v>0</v>
      </c>
      <c r="AD241" s="85">
        <v>6.25</v>
      </c>
      <c r="AE241" s="85">
        <v>12.5</v>
      </c>
      <c r="AF241" s="85">
        <v>3808.9</v>
      </c>
      <c r="AG241" s="85">
        <v>2931.5906799999998</v>
      </c>
      <c r="AH241" s="85">
        <v>1200.3082000000002</v>
      </c>
      <c r="AI241" s="85">
        <v>0</v>
      </c>
      <c r="AJ241" s="85">
        <v>0</v>
      </c>
      <c r="AK241" s="85">
        <v>0</v>
      </c>
      <c r="AL241" s="85">
        <v>4</v>
      </c>
      <c r="AM241" s="85">
        <v>2.6113900000000001</v>
      </c>
      <c r="AN241" s="85">
        <v>2.3237399999999999</v>
      </c>
      <c r="AO241" s="85"/>
      <c r="AP241" s="85"/>
      <c r="AQ241" s="85"/>
      <c r="AR241" s="85"/>
      <c r="AS241" s="85"/>
      <c r="AT241" s="85"/>
    </row>
    <row r="242" spans="1:46" ht="12.75" customHeight="1" x14ac:dyDescent="0.15">
      <c r="A242" s="79"/>
      <c r="B242" s="79"/>
      <c r="C242" s="79" t="str">
        <f t="shared" si="0"/>
        <v>0457300000</v>
      </c>
      <c r="D242" s="79" t="s">
        <v>1159</v>
      </c>
      <c r="E242" s="84">
        <v>81771.282999999996</v>
      </c>
      <c r="F242" s="85">
        <v>54791.586280000003</v>
      </c>
      <c r="G242" s="85">
        <v>24264.921439999998</v>
      </c>
      <c r="H242" s="85">
        <v>53673.200000000004</v>
      </c>
      <c r="I242" s="85">
        <v>36705.031450000002</v>
      </c>
      <c r="J242" s="85">
        <v>14603.85701</v>
      </c>
      <c r="K242" s="85">
        <v>770</v>
      </c>
      <c r="L242" s="85">
        <v>382.25824999999998</v>
      </c>
      <c r="M242" s="85">
        <v>181.82569000000001</v>
      </c>
      <c r="N242" s="85">
        <v>585</v>
      </c>
      <c r="O242" s="85">
        <v>317.17982000000001</v>
      </c>
      <c r="P242" s="85">
        <v>119.65821</v>
      </c>
      <c r="Q242" s="85">
        <v>22647</v>
      </c>
      <c r="R242" s="85">
        <v>13889.55053</v>
      </c>
      <c r="S242" s="85">
        <v>6611.4028900000003</v>
      </c>
      <c r="T242" s="85">
        <v>12467</v>
      </c>
      <c r="U242" s="85">
        <v>6986.5136499999999</v>
      </c>
      <c r="V242" s="85">
        <v>3605.7005800000002</v>
      </c>
      <c r="W242" s="85">
        <v>1960</v>
      </c>
      <c r="X242" s="85">
        <v>1227.25218</v>
      </c>
      <c r="Y242" s="85">
        <v>429.45440000000002</v>
      </c>
      <c r="Z242" s="85">
        <v>2990</v>
      </c>
      <c r="AA242" s="85">
        <v>1921.4001000000001</v>
      </c>
      <c r="AB242" s="85">
        <v>1117.5734299999999</v>
      </c>
      <c r="AC242" s="85">
        <v>0</v>
      </c>
      <c r="AD242" s="85">
        <v>0</v>
      </c>
      <c r="AE242" s="85">
        <v>0</v>
      </c>
      <c r="AF242" s="85">
        <v>5230</v>
      </c>
      <c r="AG242" s="85">
        <v>3754.3846000000003</v>
      </c>
      <c r="AH242" s="85">
        <v>1458.6744799999999</v>
      </c>
      <c r="AI242" s="85">
        <v>0</v>
      </c>
      <c r="AJ242" s="85">
        <v>0</v>
      </c>
      <c r="AK242" s="85">
        <v>0</v>
      </c>
      <c r="AL242" s="85">
        <v>76.5</v>
      </c>
      <c r="AM242" s="85">
        <v>23.31645</v>
      </c>
      <c r="AN242" s="85">
        <v>24.494959999999999</v>
      </c>
      <c r="AO242" s="85"/>
      <c r="AP242" s="85"/>
      <c r="AQ242" s="85"/>
      <c r="AR242" s="85"/>
      <c r="AS242" s="85"/>
      <c r="AT242" s="85"/>
    </row>
    <row r="243" spans="1:46" ht="12.75" customHeight="1" x14ac:dyDescent="0.15">
      <c r="A243" s="79"/>
      <c r="B243" s="79"/>
      <c r="C243" s="79" t="str">
        <f t="shared" si="0"/>
        <v>0457400000</v>
      </c>
      <c r="D243" s="79" t="s">
        <v>1160</v>
      </c>
      <c r="E243" s="84">
        <v>207477.57199999999</v>
      </c>
      <c r="F243" s="85">
        <v>92281.357069999998</v>
      </c>
      <c r="G243" s="85">
        <v>89269.831479999993</v>
      </c>
      <c r="H243" s="85">
        <v>128770.249</v>
      </c>
      <c r="I243" s="85">
        <v>52525.158949999997</v>
      </c>
      <c r="J243" s="85">
        <v>57615.342700000001</v>
      </c>
      <c r="K243" s="85">
        <v>4648.576</v>
      </c>
      <c r="L243" s="85">
        <v>2235.4487399999998</v>
      </c>
      <c r="M243" s="85">
        <v>1513.86068</v>
      </c>
      <c r="N243" s="85">
        <v>843.26400000000001</v>
      </c>
      <c r="O243" s="85">
        <v>459.73480999999998</v>
      </c>
      <c r="P243" s="85">
        <v>378.18245999999999</v>
      </c>
      <c r="Q243" s="85">
        <v>72621.278999999995</v>
      </c>
      <c r="R243" s="85">
        <v>36686.243459999998</v>
      </c>
      <c r="S243" s="85">
        <v>28860.48371</v>
      </c>
      <c r="T243" s="85">
        <v>22170.625</v>
      </c>
      <c r="U243" s="85">
        <v>10365.908810000001</v>
      </c>
      <c r="V243" s="85">
        <v>7444.0012900000002</v>
      </c>
      <c r="W243" s="85">
        <v>29184.779000000002</v>
      </c>
      <c r="X243" s="85">
        <v>14464.433220000001</v>
      </c>
      <c r="Y243" s="85">
        <v>12072.378140000001</v>
      </c>
      <c r="Z243" s="85">
        <v>8646.8209999999999</v>
      </c>
      <c r="AA243" s="85">
        <v>4467.0817000000006</v>
      </c>
      <c r="AB243" s="85">
        <v>3366.5111200000001</v>
      </c>
      <c r="AC243" s="85">
        <v>25</v>
      </c>
      <c r="AD243" s="85">
        <v>12.5</v>
      </c>
      <c r="AE243" s="85">
        <v>20.83333</v>
      </c>
      <c r="AF243" s="85">
        <v>12594.054</v>
      </c>
      <c r="AG243" s="85">
        <v>7376.3197300000002</v>
      </c>
      <c r="AH243" s="85">
        <v>5956.75983</v>
      </c>
      <c r="AI243" s="85">
        <v>0</v>
      </c>
      <c r="AJ243" s="85">
        <v>0</v>
      </c>
      <c r="AK243" s="85">
        <v>0</v>
      </c>
      <c r="AL243" s="85">
        <v>834.59100000000001</v>
      </c>
      <c r="AM243" s="85">
        <v>381.78607</v>
      </c>
      <c r="AN243" s="85">
        <v>208.85963000000001</v>
      </c>
      <c r="AO243" s="85"/>
      <c r="AP243" s="85"/>
      <c r="AQ243" s="85"/>
      <c r="AR243" s="85"/>
      <c r="AS243" s="85"/>
      <c r="AT243" s="85"/>
    </row>
    <row r="244" spans="1:46" ht="12.75" customHeight="1" x14ac:dyDescent="0.15">
      <c r="A244" s="79"/>
      <c r="B244" s="79"/>
      <c r="C244" s="79" t="str">
        <f t="shared" si="0"/>
        <v>0457500000</v>
      </c>
      <c r="D244" s="79" t="s">
        <v>1161</v>
      </c>
      <c r="E244" s="84">
        <v>126000</v>
      </c>
      <c r="F244" s="85">
        <v>55583.201240000002</v>
      </c>
      <c r="G244" s="85">
        <v>41130.63968</v>
      </c>
      <c r="H244" s="85">
        <v>81130</v>
      </c>
      <c r="I244" s="85">
        <v>31735.22234</v>
      </c>
      <c r="J244" s="85">
        <v>28515.00129</v>
      </c>
      <c r="K244" s="85">
        <v>12000</v>
      </c>
      <c r="L244" s="85">
        <v>3398.70273</v>
      </c>
      <c r="M244" s="85">
        <v>1781.2862500000001</v>
      </c>
      <c r="N244" s="85">
        <v>9000</v>
      </c>
      <c r="O244" s="85">
        <v>2393.2006299999998</v>
      </c>
      <c r="P244" s="85">
        <v>1285.38231</v>
      </c>
      <c r="Q244" s="85">
        <v>32480</v>
      </c>
      <c r="R244" s="85">
        <v>19969.597800000003</v>
      </c>
      <c r="S244" s="85">
        <v>10131.73192</v>
      </c>
      <c r="T244" s="85">
        <v>4200</v>
      </c>
      <c r="U244" s="85">
        <v>1151.0042100000001</v>
      </c>
      <c r="V244" s="85">
        <v>928.65566999999999</v>
      </c>
      <c r="W244" s="85">
        <v>5700</v>
      </c>
      <c r="X244" s="85">
        <v>2773.1038899999999</v>
      </c>
      <c r="Y244" s="85">
        <v>1810.4433200000001</v>
      </c>
      <c r="Z244" s="85">
        <v>3440</v>
      </c>
      <c r="AA244" s="85">
        <v>1842.8258900000001</v>
      </c>
      <c r="AB244" s="85">
        <v>1084.92311</v>
      </c>
      <c r="AC244" s="85">
        <v>60</v>
      </c>
      <c r="AD244" s="85">
        <v>50</v>
      </c>
      <c r="AE244" s="85">
        <v>31.25</v>
      </c>
      <c r="AF244" s="85">
        <v>19000</v>
      </c>
      <c r="AG244" s="85">
        <v>14129.10331</v>
      </c>
      <c r="AH244" s="85">
        <v>6268.7548200000001</v>
      </c>
      <c r="AI244" s="85">
        <v>0</v>
      </c>
      <c r="AJ244" s="85">
        <v>0</v>
      </c>
      <c r="AK244" s="85">
        <v>0</v>
      </c>
      <c r="AL244" s="85">
        <v>180</v>
      </c>
      <c r="AM244" s="85">
        <v>115.26391</v>
      </c>
      <c r="AN244" s="85">
        <v>61.121100000000006</v>
      </c>
      <c r="AO244" s="85"/>
      <c r="AP244" s="85"/>
      <c r="AQ244" s="85"/>
      <c r="AR244" s="85"/>
      <c r="AS244" s="85"/>
      <c r="AT244" s="85"/>
    </row>
    <row r="245" spans="1:46" ht="12.75" customHeight="1" x14ac:dyDescent="0.15">
      <c r="A245" s="79"/>
      <c r="B245" s="79"/>
      <c r="C245" s="79" t="str">
        <f t="shared" si="0"/>
        <v>0457600000</v>
      </c>
      <c r="D245" s="79" t="s">
        <v>1162</v>
      </c>
      <c r="E245" s="84">
        <v>15785662.227</v>
      </c>
      <c r="F245" s="85">
        <v>7376666.60078</v>
      </c>
      <c r="G245" s="85">
        <v>5131202.9260099996</v>
      </c>
      <c r="H245" s="85">
        <v>10685847.4</v>
      </c>
      <c r="I245" s="85">
        <v>4996191.4472500002</v>
      </c>
      <c r="J245" s="85">
        <v>3295012.3857300002</v>
      </c>
      <c r="K245" s="85">
        <v>969522.5</v>
      </c>
      <c r="L245" s="85">
        <v>395073.65146999998</v>
      </c>
      <c r="M245" s="85">
        <v>171382.50837</v>
      </c>
      <c r="N245" s="85">
        <v>154686.80000000002</v>
      </c>
      <c r="O245" s="85">
        <v>75429.867280000006</v>
      </c>
      <c r="P245" s="85">
        <v>36035.47378</v>
      </c>
      <c r="Q245" s="85">
        <v>3950793</v>
      </c>
      <c r="R245" s="85">
        <v>1901239.7879600001</v>
      </c>
      <c r="S245" s="85">
        <v>1608127.8185099999</v>
      </c>
      <c r="T245" s="85">
        <v>477931.9</v>
      </c>
      <c r="U245" s="85">
        <v>278037.70588999998</v>
      </c>
      <c r="V245" s="85">
        <v>196314.09138999999</v>
      </c>
      <c r="W245" s="85">
        <v>819906.1</v>
      </c>
      <c r="X245" s="85">
        <v>383681.30894999998</v>
      </c>
      <c r="Y245" s="85">
        <v>313296.67047999997</v>
      </c>
      <c r="Z245" s="85">
        <v>327998</v>
      </c>
      <c r="AA245" s="85">
        <v>183197.2978</v>
      </c>
      <c r="AB245" s="85">
        <v>120859.87850000001</v>
      </c>
      <c r="AC245" s="85">
        <v>4683</v>
      </c>
      <c r="AD245" s="85">
        <v>2619.41167</v>
      </c>
      <c r="AE245" s="85">
        <v>1961.44902</v>
      </c>
      <c r="AF245" s="85">
        <v>2277793.6</v>
      </c>
      <c r="AG245" s="85">
        <v>1033758.21711</v>
      </c>
      <c r="AH245" s="85">
        <v>965799.43131000001</v>
      </c>
      <c r="AI245" s="85">
        <v>35745.4</v>
      </c>
      <c r="AJ245" s="85">
        <v>16764.873759999999</v>
      </c>
      <c r="AK245" s="85">
        <v>7333.9627399999999</v>
      </c>
      <c r="AL245" s="85">
        <v>81753.900000000009</v>
      </c>
      <c r="AM245" s="85">
        <v>29694.693060000001</v>
      </c>
      <c r="AN245" s="85">
        <v>26815.074430000001</v>
      </c>
      <c r="AO245" s="85"/>
      <c r="AP245" s="85"/>
      <c r="AQ245" s="85"/>
      <c r="AR245" s="85"/>
      <c r="AS245" s="85"/>
      <c r="AT245" s="85"/>
    </row>
    <row r="246" spans="1:46" ht="12.75" customHeight="1" x14ac:dyDescent="0.15">
      <c r="A246" s="79"/>
      <c r="B246" s="79"/>
      <c r="C246" s="79" t="str">
        <f t="shared" si="0"/>
        <v>0457700000</v>
      </c>
      <c r="D246" s="79" t="s">
        <v>1163</v>
      </c>
      <c r="E246" s="84">
        <v>198373.016</v>
      </c>
      <c r="F246" s="85">
        <v>88976.11881</v>
      </c>
      <c r="G246" s="85">
        <v>82739.595440000005</v>
      </c>
      <c r="H246" s="85">
        <v>115327.58</v>
      </c>
      <c r="I246" s="85">
        <v>60268.728600000002</v>
      </c>
      <c r="J246" s="85">
        <v>55386.991300000002</v>
      </c>
      <c r="K246" s="85">
        <v>22124.351999999999</v>
      </c>
      <c r="L246" s="85">
        <v>6216.6847399999997</v>
      </c>
      <c r="M246" s="85">
        <v>3906.6238400000002</v>
      </c>
      <c r="N246" s="85">
        <v>5870</v>
      </c>
      <c r="O246" s="85">
        <v>1377.2265600000001</v>
      </c>
      <c r="P246" s="85">
        <v>715.51017000000002</v>
      </c>
      <c r="Q246" s="85">
        <v>58484.649000000005</v>
      </c>
      <c r="R246" s="85">
        <v>21027.15108</v>
      </c>
      <c r="S246" s="85">
        <v>22440.338390000001</v>
      </c>
      <c r="T246" s="85">
        <v>6270.1860000000006</v>
      </c>
      <c r="U246" s="85">
        <v>1576.7736399999999</v>
      </c>
      <c r="V246" s="85">
        <v>1115.90915</v>
      </c>
      <c r="W246" s="85">
        <v>11365.1</v>
      </c>
      <c r="X246" s="85">
        <v>4340.6248400000004</v>
      </c>
      <c r="Y246" s="85">
        <v>3975.9489000000003</v>
      </c>
      <c r="Z246" s="85">
        <v>1996.8630000000001</v>
      </c>
      <c r="AA246" s="85">
        <v>936.86239</v>
      </c>
      <c r="AB246" s="85">
        <v>613.78346999999997</v>
      </c>
      <c r="AC246" s="85">
        <v>37.5</v>
      </c>
      <c r="AD246" s="85">
        <v>12.5</v>
      </c>
      <c r="AE246" s="85">
        <v>25</v>
      </c>
      <c r="AF246" s="85">
        <v>38815</v>
      </c>
      <c r="AG246" s="85">
        <v>14160.39021</v>
      </c>
      <c r="AH246" s="85">
        <v>16709.69687</v>
      </c>
      <c r="AI246" s="85">
        <v>0</v>
      </c>
      <c r="AJ246" s="85">
        <v>0</v>
      </c>
      <c r="AK246" s="85">
        <v>0</v>
      </c>
      <c r="AL246" s="85">
        <v>1691.8150000000001</v>
      </c>
      <c r="AM246" s="85">
        <v>737.71465000000001</v>
      </c>
      <c r="AN246" s="85">
        <v>431.48401000000001</v>
      </c>
      <c r="AO246" s="85"/>
      <c r="AP246" s="85"/>
      <c r="AQ246" s="85"/>
      <c r="AR246" s="85"/>
      <c r="AS246" s="85"/>
      <c r="AT246" s="85"/>
    </row>
    <row r="247" spans="1:46" ht="12.75" customHeight="1" x14ac:dyDescent="0.15">
      <c r="A247" s="79"/>
      <c r="B247" s="79"/>
      <c r="C247" s="79" t="str">
        <f t="shared" si="0"/>
        <v>0457800000</v>
      </c>
      <c r="D247" s="79" t="s">
        <v>1164</v>
      </c>
      <c r="E247" s="84">
        <v>7805552.9129999997</v>
      </c>
      <c r="F247" s="85">
        <v>3497442.0077800001</v>
      </c>
      <c r="G247" s="85">
        <v>3015224.8597499998</v>
      </c>
      <c r="H247" s="85">
        <v>4115000</v>
      </c>
      <c r="I247" s="85">
        <v>1856419.10565</v>
      </c>
      <c r="J247" s="85">
        <v>1669899.5100499999</v>
      </c>
      <c r="K247" s="85">
        <v>488000</v>
      </c>
      <c r="L247" s="85">
        <v>161343.00404999999</v>
      </c>
      <c r="M247" s="85">
        <v>77039.187900000004</v>
      </c>
      <c r="N247" s="85">
        <v>60000</v>
      </c>
      <c r="O247" s="85">
        <v>36475.82933</v>
      </c>
      <c r="P247" s="85">
        <v>18108.434649999999</v>
      </c>
      <c r="Q247" s="85">
        <v>3100068</v>
      </c>
      <c r="R247" s="85">
        <v>1373297.4779099999</v>
      </c>
      <c r="S247" s="85">
        <v>1009393.50222</v>
      </c>
      <c r="T247" s="85">
        <v>574060</v>
      </c>
      <c r="U247" s="85">
        <v>218619.26360000001</v>
      </c>
      <c r="V247" s="85">
        <v>173150.70582999999</v>
      </c>
      <c r="W247" s="85">
        <v>1982940</v>
      </c>
      <c r="X247" s="85">
        <v>908899.98160000006</v>
      </c>
      <c r="Y247" s="85">
        <v>573686.37945000001</v>
      </c>
      <c r="Z247" s="85">
        <v>121000</v>
      </c>
      <c r="AA247" s="85">
        <v>63561.99957</v>
      </c>
      <c r="AB247" s="85">
        <v>47099.426639999998</v>
      </c>
      <c r="AC247" s="85">
        <v>530</v>
      </c>
      <c r="AD247" s="85">
        <v>609.85640000000001</v>
      </c>
      <c r="AE247" s="85">
        <v>336.62752999999998</v>
      </c>
      <c r="AF247" s="85">
        <v>420600</v>
      </c>
      <c r="AG247" s="85">
        <v>180869.81889</v>
      </c>
      <c r="AH247" s="85">
        <v>214672.92809</v>
      </c>
      <c r="AI247" s="85">
        <v>0</v>
      </c>
      <c r="AJ247" s="85">
        <v>0</v>
      </c>
      <c r="AK247" s="85">
        <v>0</v>
      </c>
      <c r="AL247" s="85">
        <v>35200</v>
      </c>
      <c r="AM247" s="85">
        <v>12823.269400000001</v>
      </c>
      <c r="AN247" s="85">
        <v>9918.4939699999995</v>
      </c>
      <c r="AO247" s="85"/>
      <c r="AP247" s="85"/>
      <c r="AQ247" s="85"/>
      <c r="AR247" s="85"/>
      <c r="AS247" s="85"/>
      <c r="AT247" s="85"/>
    </row>
    <row r="248" spans="1:46" ht="12.75" customHeight="1" x14ac:dyDescent="0.15">
      <c r="A248" s="79"/>
      <c r="B248" s="79"/>
      <c r="C248" s="79" t="str">
        <f t="shared" si="0"/>
        <v>0457900000</v>
      </c>
      <c r="D248" s="79" t="s">
        <v>1165</v>
      </c>
      <c r="E248" s="84">
        <v>109689.60000000001</v>
      </c>
      <c r="F248" s="85">
        <v>45850.247109999997</v>
      </c>
      <c r="G248" s="85">
        <v>37350.569739999999</v>
      </c>
      <c r="H248" s="85">
        <v>65050</v>
      </c>
      <c r="I248" s="85">
        <v>24033.53659</v>
      </c>
      <c r="J248" s="85">
        <v>24218.822889999999</v>
      </c>
      <c r="K248" s="85">
        <v>7350</v>
      </c>
      <c r="L248" s="85">
        <v>3413.66255</v>
      </c>
      <c r="M248" s="85">
        <v>1302.2563299999999</v>
      </c>
      <c r="N248" s="85">
        <v>6550</v>
      </c>
      <c r="O248" s="85">
        <v>3044.55447</v>
      </c>
      <c r="P248" s="85">
        <v>1087.1764900000001</v>
      </c>
      <c r="Q248" s="85">
        <v>36964</v>
      </c>
      <c r="R248" s="85">
        <v>17645.636119999999</v>
      </c>
      <c r="S248" s="85">
        <v>11349.72478</v>
      </c>
      <c r="T248" s="85">
        <v>4400</v>
      </c>
      <c r="U248" s="85">
        <v>2086.8205499999999</v>
      </c>
      <c r="V248" s="85">
        <v>1471.2527600000001</v>
      </c>
      <c r="W248" s="85">
        <v>4700</v>
      </c>
      <c r="X248" s="85">
        <v>2469.64131</v>
      </c>
      <c r="Y248" s="85">
        <v>1797.1479099999999</v>
      </c>
      <c r="Z248" s="85">
        <v>3554</v>
      </c>
      <c r="AA248" s="85">
        <v>1697.7238600000001</v>
      </c>
      <c r="AB248" s="85">
        <v>1451.04061</v>
      </c>
      <c r="AC248" s="85">
        <v>35</v>
      </c>
      <c r="AD248" s="85">
        <v>12.5</v>
      </c>
      <c r="AE248" s="85">
        <v>0</v>
      </c>
      <c r="AF248" s="85">
        <v>24200</v>
      </c>
      <c r="AG248" s="85">
        <v>11364.2544</v>
      </c>
      <c r="AH248" s="85">
        <v>6629.9835000000003</v>
      </c>
      <c r="AI248" s="85">
        <v>0</v>
      </c>
      <c r="AJ248" s="85">
        <v>0</v>
      </c>
      <c r="AK248" s="85">
        <v>0</v>
      </c>
      <c r="AL248" s="85">
        <v>43</v>
      </c>
      <c r="AM248" s="85">
        <v>12.192079999999999</v>
      </c>
      <c r="AN248" s="85">
        <v>8.4491599999999991</v>
      </c>
      <c r="AO248" s="85"/>
      <c r="AP248" s="85"/>
      <c r="AQ248" s="85"/>
      <c r="AR248" s="85"/>
      <c r="AS248" s="85"/>
      <c r="AT248" s="85"/>
    </row>
    <row r="249" spans="1:46" ht="12.75" customHeight="1" x14ac:dyDescent="0.15">
      <c r="A249" s="79"/>
      <c r="B249" s="79"/>
      <c r="C249" s="79" t="str">
        <f t="shared" si="0"/>
        <v>0458000000</v>
      </c>
      <c r="D249" s="79" t="s">
        <v>1166</v>
      </c>
      <c r="E249" s="84">
        <v>40533.002</v>
      </c>
      <c r="F249" s="85">
        <v>31316.170839999999</v>
      </c>
      <c r="G249" s="85">
        <v>11651.36032</v>
      </c>
      <c r="H249" s="85">
        <v>24511.741000000002</v>
      </c>
      <c r="I249" s="85">
        <v>22906.723320000001</v>
      </c>
      <c r="J249" s="85">
        <v>6506.8962700000002</v>
      </c>
      <c r="K249" s="85">
        <v>1988.0540000000001</v>
      </c>
      <c r="L249" s="85">
        <v>1273.7080699999999</v>
      </c>
      <c r="M249" s="85">
        <v>540.34157000000005</v>
      </c>
      <c r="N249" s="85">
        <v>1398.72</v>
      </c>
      <c r="O249" s="85">
        <v>881.11435000000006</v>
      </c>
      <c r="P249" s="85">
        <v>347.51193000000001</v>
      </c>
      <c r="Q249" s="85">
        <v>14030.573</v>
      </c>
      <c r="R249" s="85">
        <v>7007.20964</v>
      </c>
      <c r="S249" s="85">
        <v>4254.8648300000004</v>
      </c>
      <c r="T249" s="85">
        <v>6105.1</v>
      </c>
      <c r="U249" s="85">
        <v>2234.1501899999998</v>
      </c>
      <c r="V249" s="85">
        <v>923.55609000000004</v>
      </c>
      <c r="W249" s="85">
        <v>2291.797</v>
      </c>
      <c r="X249" s="85">
        <v>1133.4962</v>
      </c>
      <c r="Y249" s="85">
        <v>695.79412000000002</v>
      </c>
      <c r="Z249" s="85">
        <v>484.81600000000003</v>
      </c>
      <c r="AA249" s="85">
        <v>378.71879000000001</v>
      </c>
      <c r="AB249" s="85">
        <v>332.45350999999999</v>
      </c>
      <c r="AC249" s="85">
        <v>0</v>
      </c>
      <c r="AD249" s="85">
        <v>0</v>
      </c>
      <c r="AE249" s="85">
        <v>0</v>
      </c>
      <c r="AF249" s="85">
        <v>5148.8599999999997</v>
      </c>
      <c r="AG249" s="85">
        <v>3260.8444599999998</v>
      </c>
      <c r="AH249" s="85">
        <v>2303.0611100000001</v>
      </c>
      <c r="AI249" s="85">
        <v>0</v>
      </c>
      <c r="AJ249" s="85">
        <v>0</v>
      </c>
      <c r="AK249" s="85">
        <v>0</v>
      </c>
      <c r="AL249" s="85">
        <v>2.2090000000000001</v>
      </c>
      <c r="AM249" s="85">
        <v>5.3085000000000004</v>
      </c>
      <c r="AN249" s="85">
        <v>1.5024199999999999</v>
      </c>
      <c r="AO249" s="85"/>
      <c r="AP249" s="85"/>
      <c r="AQ249" s="85"/>
      <c r="AR249" s="85"/>
      <c r="AS249" s="85"/>
      <c r="AT249" s="85"/>
    </row>
    <row r="250" spans="1:46" ht="12.75" customHeight="1" x14ac:dyDescent="0.15">
      <c r="A250" s="79"/>
      <c r="B250" s="79"/>
      <c r="C250" s="79" t="str">
        <f t="shared" si="0"/>
        <v>0458100000</v>
      </c>
      <c r="D250" s="79" t="s">
        <v>1167</v>
      </c>
      <c r="E250" s="84">
        <v>861940</v>
      </c>
      <c r="F250" s="85">
        <v>323620.90932999999</v>
      </c>
      <c r="G250" s="85">
        <v>358031.82231000002</v>
      </c>
      <c r="H250" s="85">
        <v>711677.5</v>
      </c>
      <c r="I250" s="85">
        <v>238263.04498000001</v>
      </c>
      <c r="J250" s="85">
        <v>265538.17693000002</v>
      </c>
      <c r="K250" s="85">
        <v>51580</v>
      </c>
      <c r="L250" s="85">
        <v>14949.3266</v>
      </c>
      <c r="M250" s="85">
        <v>13058.24489</v>
      </c>
      <c r="N250" s="85">
        <v>9180</v>
      </c>
      <c r="O250" s="85">
        <v>2524.6615400000001</v>
      </c>
      <c r="P250" s="85">
        <v>2216.2239</v>
      </c>
      <c r="Q250" s="85">
        <v>90375</v>
      </c>
      <c r="R250" s="85">
        <v>63923.614289999998</v>
      </c>
      <c r="S250" s="85">
        <v>74451.570989999993</v>
      </c>
      <c r="T250" s="85">
        <v>19750</v>
      </c>
      <c r="U250" s="85">
        <v>23478.50506</v>
      </c>
      <c r="V250" s="85">
        <v>21596.229490000002</v>
      </c>
      <c r="W250" s="85">
        <v>13500</v>
      </c>
      <c r="X250" s="85">
        <v>5994.1745300000002</v>
      </c>
      <c r="Y250" s="85">
        <v>12645.32935</v>
      </c>
      <c r="Z250" s="85">
        <v>2350</v>
      </c>
      <c r="AA250" s="85">
        <v>3504.0474599999998</v>
      </c>
      <c r="AB250" s="85">
        <v>4967.1051000000007</v>
      </c>
      <c r="AC250" s="85">
        <v>25</v>
      </c>
      <c r="AD250" s="85">
        <v>8.3333300000000001</v>
      </c>
      <c r="AE250" s="85">
        <v>4.1666699999999999</v>
      </c>
      <c r="AF250" s="85">
        <v>54750</v>
      </c>
      <c r="AG250" s="85">
        <v>30938.553909999999</v>
      </c>
      <c r="AH250" s="85">
        <v>35238.740380000003</v>
      </c>
      <c r="AI250" s="85">
        <v>0</v>
      </c>
      <c r="AJ250" s="85">
        <v>0</v>
      </c>
      <c r="AK250" s="85">
        <v>0</v>
      </c>
      <c r="AL250" s="85">
        <v>5327.2</v>
      </c>
      <c r="AM250" s="85">
        <v>1253.2694200000001</v>
      </c>
      <c r="AN250" s="85">
        <v>1888.2847099999999</v>
      </c>
      <c r="AO250" s="85"/>
      <c r="AP250" s="85"/>
      <c r="AQ250" s="85"/>
      <c r="AR250" s="85"/>
      <c r="AS250" s="85"/>
      <c r="AT250" s="85"/>
    </row>
    <row r="251" spans="1:46" ht="12.75" customHeight="1" x14ac:dyDescent="0.15">
      <c r="A251" s="79"/>
      <c r="B251" s="79"/>
      <c r="C251" s="79" t="str">
        <f t="shared" si="0"/>
        <v>0458200000</v>
      </c>
      <c r="D251" s="79" t="s">
        <v>1168</v>
      </c>
      <c r="E251" s="84">
        <v>496038.56900000002</v>
      </c>
      <c r="F251" s="85">
        <v>305236.64870000002</v>
      </c>
      <c r="G251" s="85">
        <v>165810.90674000001</v>
      </c>
      <c r="H251" s="85">
        <v>321318.76899999997</v>
      </c>
      <c r="I251" s="85">
        <v>228873.46082000001</v>
      </c>
      <c r="J251" s="85">
        <v>100306.44978</v>
      </c>
      <c r="K251" s="85">
        <v>41460</v>
      </c>
      <c r="L251" s="85">
        <v>17472.607599999999</v>
      </c>
      <c r="M251" s="85">
        <v>7065.9020199999995</v>
      </c>
      <c r="N251" s="85">
        <v>8100</v>
      </c>
      <c r="O251" s="85">
        <v>4855.9371000000001</v>
      </c>
      <c r="P251" s="85">
        <v>1851.7333900000001</v>
      </c>
      <c r="Q251" s="85">
        <v>125397.8</v>
      </c>
      <c r="R251" s="85">
        <v>54120.984790000002</v>
      </c>
      <c r="S251" s="85">
        <v>54304.42181</v>
      </c>
      <c r="T251" s="85">
        <v>22088</v>
      </c>
      <c r="U251" s="85">
        <v>4378.5717299999997</v>
      </c>
      <c r="V251" s="85">
        <v>9880.1969800000006</v>
      </c>
      <c r="W251" s="85">
        <v>40752</v>
      </c>
      <c r="X251" s="85">
        <v>19462.079419999998</v>
      </c>
      <c r="Y251" s="85">
        <v>12643.613149999999</v>
      </c>
      <c r="Z251" s="85">
        <v>10260</v>
      </c>
      <c r="AA251" s="85">
        <v>5081.84987</v>
      </c>
      <c r="AB251" s="85">
        <v>3878.4071000000004</v>
      </c>
      <c r="AC251" s="85">
        <v>50</v>
      </c>
      <c r="AD251" s="85">
        <v>135.41666000000001</v>
      </c>
      <c r="AE251" s="85">
        <v>12.5</v>
      </c>
      <c r="AF251" s="85">
        <v>52232.5</v>
      </c>
      <c r="AG251" s="85">
        <v>25056.472109999999</v>
      </c>
      <c r="AH251" s="85">
        <v>27882.86706</v>
      </c>
      <c r="AI251" s="85">
        <v>0</v>
      </c>
      <c r="AJ251" s="85">
        <v>0</v>
      </c>
      <c r="AK251" s="85">
        <v>0</v>
      </c>
      <c r="AL251" s="85">
        <v>5640</v>
      </c>
      <c r="AM251" s="85">
        <v>2746.4985900000001</v>
      </c>
      <c r="AN251" s="85">
        <v>1915.5346500000001</v>
      </c>
      <c r="AO251" s="85"/>
      <c r="AP251" s="85"/>
      <c r="AQ251" s="85"/>
      <c r="AR251" s="85"/>
      <c r="AS251" s="85"/>
      <c r="AT251" s="85"/>
    </row>
    <row r="252" spans="1:46" ht="12.75" customHeight="1" x14ac:dyDescent="0.15">
      <c r="A252" s="79"/>
      <c r="B252" s="79"/>
      <c r="C252" s="79" t="str">
        <f t="shared" si="0"/>
        <v>0458300000</v>
      </c>
      <c r="D252" s="79" t="s">
        <v>1169</v>
      </c>
      <c r="E252" s="84">
        <v>93200</v>
      </c>
      <c r="F252" s="85">
        <v>37914.059560000002</v>
      </c>
      <c r="G252" s="85">
        <v>30824.45102</v>
      </c>
      <c r="H252" s="85">
        <v>56100</v>
      </c>
      <c r="I252" s="85">
        <v>21210.07257</v>
      </c>
      <c r="J252" s="85">
        <v>20830.42627</v>
      </c>
      <c r="K252" s="85">
        <v>10907.5</v>
      </c>
      <c r="L252" s="85">
        <v>2361.1069200000002</v>
      </c>
      <c r="M252" s="85">
        <v>1519.1978000000001</v>
      </c>
      <c r="N252" s="85">
        <v>8800</v>
      </c>
      <c r="O252" s="85">
        <v>1893.3351299999999</v>
      </c>
      <c r="P252" s="85">
        <v>1232.11508</v>
      </c>
      <c r="Q252" s="85">
        <v>25952.5</v>
      </c>
      <c r="R252" s="85">
        <v>13747.0677</v>
      </c>
      <c r="S252" s="85">
        <v>8138.5678500000004</v>
      </c>
      <c r="T252" s="85">
        <v>4000</v>
      </c>
      <c r="U252" s="85">
        <v>973.26823999999999</v>
      </c>
      <c r="V252" s="85">
        <v>546.38498000000004</v>
      </c>
      <c r="W252" s="85">
        <v>3800</v>
      </c>
      <c r="X252" s="85">
        <v>1365.3156200000001</v>
      </c>
      <c r="Y252" s="85">
        <v>928.59018000000003</v>
      </c>
      <c r="Z252" s="85">
        <v>2665</v>
      </c>
      <c r="AA252" s="85">
        <v>936.34654</v>
      </c>
      <c r="AB252" s="85">
        <v>1021.61375</v>
      </c>
      <c r="AC252" s="85">
        <v>37.5</v>
      </c>
      <c r="AD252" s="85">
        <v>25.25</v>
      </c>
      <c r="AE252" s="85">
        <v>18.75</v>
      </c>
      <c r="AF252" s="85">
        <v>15450</v>
      </c>
      <c r="AG252" s="85">
        <v>10446.8873</v>
      </c>
      <c r="AH252" s="85">
        <v>5623.22894</v>
      </c>
      <c r="AI252" s="85">
        <v>0</v>
      </c>
      <c r="AJ252" s="85">
        <v>0</v>
      </c>
      <c r="AK252" s="85">
        <v>0</v>
      </c>
      <c r="AL252" s="85">
        <v>46</v>
      </c>
      <c r="AM252" s="85">
        <v>24.757200000000001</v>
      </c>
      <c r="AN252" s="85">
        <v>15.579739999999999</v>
      </c>
      <c r="AO252" s="85"/>
      <c r="AP252" s="85"/>
      <c r="AQ252" s="85"/>
      <c r="AR252" s="85"/>
      <c r="AS252" s="85"/>
      <c r="AT252" s="85"/>
    </row>
    <row r="253" spans="1:46" ht="12.75" customHeight="1" x14ac:dyDescent="0.15">
      <c r="A253" s="79"/>
      <c r="B253" s="79"/>
      <c r="C253" s="79" t="str">
        <f t="shared" si="0"/>
        <v>0458400000</v>
      </c>
      <c r="D253" s="79" t="s">
        <v>1170</v>
      </c>
      <c r="E253" s="84">
        <v>782464.78</v>
      </c>
      <c r="F253" s="85">
        <v>419061.68849999999</v>
      </c>
      <c r="G253" s="85">
        <v>280350.85927000002</v>
      </c>
      <c r="H253" s="85">
        <v>497328.68</v>
      </c>
      <c r="I253" s="85">
        <v>271627.53574000002</v>
      </c>
      <c r="J253" s="85">
        <v>188188.97090000001</v>
      </c>
      <c r="K253" s="85">
        <v>77400</v>
      </c>
      <c r="L253" s="85">
        <v>32493.485639999999</v>
      </c>
      <c r="M253" s="85">
        <v>13881.399450000001</v>
      </c>
      <c r="N253" s="85">
        <v>12600</v>
      </c>
      <c r="O253" s="85">
        <v>7662.0736100000004</v>
      </c>
      <c r="P253" s="85">
        <v>2742.8567199999998</v>
      </c>
      <c r="Q253" s="85">
        <v>191371.30000000002</v>
      </c>
      <c r="R253" s="85">
        <v>103679.50023000001</v>
      </c>
      <c r="S253" s="85">
        <v>71936.676560000007</v>
      </c>
      <c r="T253" s="85">
        <v>33720</v>
      </c>
      <c r="U253" s="85">
        <v>32192.846320000001</v>
      </c>
      <c r="V253" s="85">
        <v>12713.00584</v>
      </c>
      <c r="W253" s="85">
        <v>59060</v>
      </c>
      <c r="X253" s="85">
        <v>28282.70249</v>
      </c>
      <c r="Y253" s="85">
        <v>17415.391189999998</v>
      </c>
      <c r="Z253" s="85">
        <v>14500</v>
      </c>
      <c r="AA253" s="85">
        <v>7043.8257299999996</v>
      </c>
      <c r="AB253" s="85">
        <v>5140.2850799999997</v>
      </c>
      <c r="AC253" s="85">
        <v>50</v>
      </c>
      <c r="AD253" s="85">
        <v>4.1667000000000005</v>
      </c>
      <c r="AE253" s="85">
        <v>6.25</v>
      </c>
      <c r="AF253" s="85">
        <v>83580</v>
      </c>
      <c r="AG253" s="85">
        <v>35830.037810000002</v>
      </c>
      <c r="AH253" s="85">
        <v>36521.446629999999</v>
      </c>
      <c r="AI253" s="85">
        <v>224.3</v>
      </c>
      <c r="AJ253" s="85">
        <v>107.18608</v>
      </c>
      <c r="AK253" s="85">
        <v>71.537359999999993</v>
      </c>
      <c r="AL253" s="85">
        <v>9428.7000000000007</v>
      </c>
      <c r="AM253" s="85">
        <v>3770.7982700000002</v>
      </c>
      <c r="AN253" s="85">
        <v>2616.1723299999999</v>
      </c>
      <c r="AO253" s="85"/>
      <c r="AP253" s="85"/>
      <c r="AQ253" s="85"/>
      <c r="AR253" s="85"/>
      <c r="AS253" s="85"/>
      <c r="AT253" s="85"/>
    </row>
    <row r="254" spans="1:46" ht="12.75" customHeight="1" x14ac:dyDescent="0.15">
      <c r="A254" s="79"/>
      <c r="B254" s="79"/>
      <c r="C254" s="79" t="str">
        <f t="shared" si="0"/>
        <v>0458500000</v>
      </c>
      <c r="D254" s="79" t="s">
        <v>1171</v>
      </c>
      <c r="E254" s="84">
        <v>173645.5</v>
      </c>
      <c r="F254" s="85">
        <v>75813.402440000005</v>
      </c>
      <c r="G254" s="85">
        <v>67271.234559999997</v>
      </c>
      <c r="H254" s="85">
        <v>145480.80000000002</v>
      </c>
      <c r="I254" s="85">
        <v>62427.035020000003</v>
      </c>
      <c r="J254" s="85">
        <v>58194.455320000001</v>
      </c>
      <c r="K254" s="85">
        <v>9906.9</v>
      </c>
      <c r="L254" s="85">
        <v>3696.0451400000002</v>
      </c>
      <c r="M254" s="85">
        <v>1505.1560199999999</v>
      </c>
      <c r="N254" s="85">
        <v>45.9</v>
      </c>
      <c r="O254" s="85">
        <v>102.29496</v>
      </c>
      <c r="P254" s="85">
        <v>32.135719999999999</v>
      </c>
      <c r="Q254" s="85">
        <v>16109.5</v>
      </c>
      <c r="R254" s="85">
        <v>8089.6768599999996</v>
      </c>
      <c r="S254" s="85">
        <v>6629.08421</v>
      </c>
      <c r="T254" s="85">
        <v>763.2</v>
      </c>
      <c r="U254" s="85">
        <v>188.04417000000001</v>
      </c>
      <c r="V254" s="85">
        <v>210.95501999999999</v>
      </c>
      <c r="W254" s="85">
        <v>3751.4</v>
      </c>
      <c r="X254" s="85">
        <v>1677.3397399999999</v>
      </c>
      <c r="Y254" s="85">
        <v>1236.22083</v>
      </c>
      <c r="Z254" s="85">
        <v>1361.5</v>
      </c>
      <c r="AA254" s="85">
        <v>647.09419000000003</v>
      </c>
      <c r="AB254" s="85">
        <v>379.80626999999998</v>
      </c>
      <c r="AC254" s="85">
        <v>0</v>
      </c>
      <c r="AD254" s="85">
        <v>25</v>
      </c>
      <c r="AE254" s="85">
        <v>0</v>
      </c>
      <c r="AF254" s="85">
        <v>10233.4</v>
      </c>
      <c r="AG254" s="85">
        <v>5551.8606600000003</v>
      </c>
      <c r="AH254" s="85">
        <v>4791.4490900000001</v>
      </c>
      <c r="AI254" s="85">
        <v>0</v>
      </c>
      <c r="AJ254" s="85">
        <v>0</v>
      </c>
      <c r="AK254" s="85">
        <v>0</v>
      </c>
      <c r="AL254" s="85">
        <v>1593.5</v>
      </c>
      <c r="AM254" s="85">
        <v>1357.61823</v>
      </c>
      <c r="AN254" s="85">
        <v>363.11126999999999</v>
      </c>
      <c r="AO254" s="85"/>
      <c r="AP254" s="85"/>
      <c r="AQ254" s="85"/>
      <c r="AR254" s="85"/>
      <c r="AS254" s="85"/>
      <c r="AT254" s="85"/>
    </row>
    <row r="255" spans="1:46" ht="12.75" customHeight="1" x14ac:dyDescent="0.15">
      <c r="A255" s="79"/>
      <c r="B255" s="79"/>
      <c r="C255" s="79" t="str">
        <f t="shared" si="0"/>
        <v>0458600000</v>
      </c>
      <c r="D255" s="79" t="s">
        <v>1172</v>
      </c>
      <c r="E255" s="84">
        <v>47850</v>
      </c>
      <c r="F255" s="85">
        <v>25371.166519999999</v>
      </c>
      <c r="G255" s="85">
        <v>19383.740849999998</v>
      </c>
      <c r="H255" s="85">
        <v>27392.600000000002</v>
      </c>
      <c r="I255" s="85">
        <v>12455.705690000001</v>
      </c>
      <c r="J255" s="85">
        <v>11168.38587</v>
      </c>
      <c r="K255" s="85">
        <v>2440</v>
      </c>
      <c r="L255" s="85">
        <v>1457.5414599999999</v>
      </c>
      <c r="M255" s="85">
        <v>647.43191000000002</v>
      </c>
      <c r="N255" s="85">
        <v>490</v>
      </c>
      <c r="O255" s="85">
        <v>530.09231999999997</v>
      </c>
      <c r="P255" s="85">
        <v>248.10565</v>
      </c>
      <c r="Q255" s="85">
        <v>14869.300000000001</v>
      </c>
      <c r="R255" s="85">
        <v>9655.0058200000003</v>
      </c>
      <c r="S255" s="85">
        <v>5784.3370000000004</v>
      </c>
      <c r="T255" s="85">
        <v>1885</v>
      </c>
      <c r="U255" s="85">
        <v>456.93870000000004</v>
      </c>
      <c r="V255" s="85">
        <v>403.67788999999999</v>
      </c>
      <c r="W255" s="85">
        <v>2600</v>
      </c>
      <c r="X255" s="85">
        <v>1425.5170700000001</v>
      </c>
      <c r="Y255" s="85">
        <v>904.77774999999997</v>
      </c>
      <c r="Z255" s="85">
        <v>3744.3</v>
      </c>
      <c r="AA255" s="85">
        <v>2596.9515200000001</v>
      </c>
      <c r="AB255" s="85">
        <v>1258.16767</v>
      </c>
      <c r="AC255" s="85">
        <v>0</v>
      </c>
      <c r="AD255" s="85">
        <v>0</v>
      </c>
      <c r="AE255" s="85">
        <v>0</v>
      </c>
      <c r="AF255" s="85">
        <v>6640</v>
      </c>
      <c r="AG255" s="85">
        <v>5175.5985300000002</v>
      </c>
      <c r="AH255" s="85">
        <v>3217.0566899999999</v>
      </c>
      <c r="AI255" s="85">
        <v>0</v>
      </c>
      <c r="AJ255" s="85">
        <v>0</v>
      </c>
      <c r="AK255" s="85">
        <v>0</v>
      </c>
      <c r="AL255" s="85">
        <v>200</v>
      </c>
      <c r="AM255" s="85">
        <v>151.16364999999999</v>
      </c>
      <c r="AN255" s="85">
        <v>182.79205999999999</v>
      </c>
      <c r="AO255" s="85"/>
      <c r="AP255" s="85"/>
      <c r="AQ255" s="85"/>
      <c r="AR255" s="85"/>
      <c r="AS255" s="85"/>
      <c r="AT255" s="85"/>
    </row>
    <row r="256" spans="1:46" ht="12.75" customHeight="1" x14ac:dyDescent="0.15">
      <c r="A256" s="79"/>
      <c r="B256" s="79"/>
      <c r="C256" s="79" t="str">
        <f t="shared" si="0"/>
        <v>0458700000</v>
      </c>
      <c r="D256" s="79" t="s">
        <v>1173</v>
      </c>
      <c r="E256" s="84">
        <v>120910</v>
      </c>
      <c r="F256" s="85">
        <v>44883.999159999999</v>
      </c>
      <c r="G256" s="85">
        <v>46216.210579999999</v>
      </c>
      <c r="H256" s="85">
        <v>23600</v>
      </c>
      <c r="I256" s="85">
        <v>8919.1036800000002</v>
      </c>
      <c r="J256" s="85">
        <v>9738.3566200000005</v>
      </c>
      <c r="K256" s="85">
        <v>2134.3000000000002</v>
      </c>
      <c r="L256" s="85">
        <v>1317.51304</v>
      </c>
      <c r="M256" s="85">
        <v>213.9384</v>
      </c>
      <c r="N256" s="85">
        <v>1809.3</v>
      </c>
      <c r="O256" s="85">
        <v>1158.01992</v>
      </c>
      <c r="P256" s="85">
        <v>117.83538</v>
      </c>
      <c r="Q256" s="85">
        <v>89539.400000000009</v>
      </c>
      <c r="R256" s="85">
        <v>33360.73558</v>
      </c>
      <c r="S256" s="85">
        <v>33408.23934</v>
      </c>
      <c r="T256" s="85">
        <v>3015</v>
      </c>
      <c r="U256" s="85">
        <v>1103.1305</v>
      </c>
      <c r="V256" s="85">
        <v>1238.9365399999999</v>
      </c>
      <c r="W256" s="85">
        <v>79579</v>
      </c>
      <c r="X256" s="85">
        <v>29247.17067</v>
      </c>
      <c r="Y256" s="85">
        <v>29038.589240000001</v>
      </c>
      <c r="Z256" s="85">
        <v>1747.7</v>
      </c>
      <c r="AA256" s="85">
        <v>548.67529999999999</v>
      </c>
      <c r="AB256" s="85">
        <v>521.41474000000005</v>
      </c>
      <c r="AC256" s="85">
        <v>0</v>
      </c>
      <c r="AD256" s="85">
        <v>0</v>
      </c>
      <c r="AE256" s="85">
        <v>0</v>
      </c>
      <c r="AF256" s="85">
        <v>5197.7</v>
      </c>
      <c r="AG256" s="85">
        <v>2461.75911</v>
      </c>
      <c r="AH256" s="85">
        <v>2609.29882</v>
      </c>
      <c r="AI256" s="85">
        <v>0</v>
      </c>
      <c r="AJ256" s="85">
        <v>0</v>
      </c>
      <c r="AK256" s="85">
        <v>0</v>
      </c>
      <c r="AL256" s="85">
        <v>12</v>
      </c>
      <c r="AM256" s="85">
        <v>7.4423000000000004</v>
      </c>
      <c r="AN256" s="85">
        <v>10.233779999999999</v>
      </c>
      <c r="AO256" s="85"/>
      <c r="AP256" s="85"/>
      <c r="AQ256" s="85"/>
      <c r="AR256" s="85"/>
      <c r="AS256" s="85"/>
      <c r="AT256" s="85"/>
    </row>
    <row r="257" spans="1:46" ht="12.75" customHeight="1" x14ac:dyDescent="0.15">
      <c r="A257" s="79"/>
      <c r="B257" s="79"/>
      <c r="C257" s="79" t="str">
        <f t="shared" si="0"/>
        <v>0458800000</v>
      </c>
      <c r="D257" s="79" t="s">
        <v>1174</v>
      </c>
      <c r="E257" s="84">
        <v>133483.9</v>
      </c>
      <c r="F257" s="85">
        <v>63524.892090000001</v>
      </c>
      <c r="G257" s="85">
        <v>48742.028099999996</v>
      </c>
      <c r="H257" s="85">
        <v>89867.75</v>
      </c>
      <c r="I257" s="85">
        <v>34234.839039999999</v>
      </c>
      <c r="J257" s="85">
        <v>33582.883909999997</v>
      </c>
      <c r="K257" s="85">
        <v>8765.2000000000007</v>
      </c>
      <c r="L257" s="85">
        <v>4097.3389299999999</v>
      </c>
      <c r="M257" s="85">
        <v>2126.5208400000001</v>
      </c>
      <c r="N257" s="85">
        <v>5086.3</v>
      </c>
      <c r="O257" s="85">
        <v>2742.46695</v>
      </c>
      <c r="P257" s="85">
        <v>1146.07898</v>
      </c>
      <c r="Q257" s="85">
        <v>34002.5</v>
      </c>
      <c r="R257" s="85">
        <v>24560.65811</v>
      </c>
      <c r="S257" s="85">
        <v>12379.572889999999</v>
      </c>
      <c r="T257" s="85">
        <v>8693</v>
      </c>
      <c r="U257" s="85">
        <v>1076.0206800000001</v>
      </c>
      <c r="V257" s="85">
        <v>2706.0517399999999</v>
      </c>
      <c r="W257" s="85">
        <v>6512</v>
      </c>
      <c r="X257" s="85">
        <v>4763.5106400000004</v>
      </c>
      <c r="Y257" s="85">
        <v>2567.2683200000001</v>
      </c>
      <c r="Z257" s="85">
        <v>5095.18</v>
      </c>
      <c r="AA257" s="85">
        <v>2986.0623799999998</v>
      </c>
      <c r="AB257" s="85">
        <v>1919.5511899999999</v>
      </c>
      <c r="AC257" s="85">
        <v>150</v>
      </c>
      <c r="AD257" s="85">
        <v>50</v>
      </c>
      <c r="AE257" s="85">
        <v>56.25</v>
      </c>
      <c r="AF257" s="85">
        <v>13550</v>
      </c>
      <c r="AG257" s="85">
        <v>15684.36321</v>
      </c>
      <c r="AH257" s="85">
        <v>5129.8146399999996</v>
      </c>
      <c r="AI257" s="85">
        <v>0</v>
      </c>
      <c r="AJ257" s="85">
        <v>0</v>
      </c>
      <c r="AK257" s="85">
        <v>0</v>
      </c>
      <c r="AL257" s="85">
        <v>741.80000000000007</v>
      </c>
      <c r="AM257" s="85">
        <v>366.49851000000001</v>
      </c>
      <c r="AN257" s="85">
        <v>342.86952000000002</v>
      </c>
      <c r="AO257" s="85"/>
      <c r="AP257" s="85"/>
      <c r="AQ257" s="85"/>
      <c r="AR257" s="85"/>
      <c r="AS257" s="85"/>
      <c r="AT257" s="85"/>
    </row>
    <row r="258" spans="1:46" ht="12.75" customHeight="1" x14ac:dyDescent="0.15">
      <c r="A258" s="79"/>
      <c r="B258" s="79"/>
      <c r="C258" s="79" t="str">
        <f t="shared" si="0"/>
        <v>0458900000</v>
      </c>
      <c r="D258" s="79" t="s">
        <v>1175</v>
      </c>
      <c r="E258" s="84">
        <v>143386.446</v>
      </c>
      <c r="F258" s="85">
        <v>66653.997969999997</v>
      </c>
      <c r="G258" s="85">
        <v>61040.416490000003</v>
      </c>
      <c r="H258" s="85">
        <v>96866.646000000008</v>
      </c>
      <c r="I258" s="85">
        <v>42508.635320000001</v>
      </c>
      <c r="J258" s="85">
        <v>41751.677810000001</v>
      </c>
      <c r="K258" s="85">
        <v>9204</v>
      </c>
      <c r="L258" s="85">
        <v>4554.1945000000005</v>
      </c>
      <c r="M258" s="85">
        <v>2527.8175799999999</v>
      </c>
      <c r="N258" s="85">
        <v>2434</v>
      </c>
      <c r="O258" s="85">
        <v>1341.2402099999999</v>
      </c>
      <c r="P258" s="85">
        <v>842.75079000000005</v>
      </c>
      <c r="Q258" s="85">
        <v>34440</v>
      </c>
      <c r="R258" s="85">
        <v>17732.844450000001</v>
      </c>
      <c r="S258" s="85">
        <v>15122.87442</v>
      </c>
      <c r="T258" s="85">
        <v>6530</v>
      </c>
      <c r="U258" s="85">
        <v>2714.72505</v>
      </c>
      <c r="V258" s="85">
        <v>2832.0399200000002</v>
      </c>
      <c r="W258" s="85">
        <v>7305</v>
      </c>
      <c r="X258" s="85">
        <v>4213.5248499999998</v>
      </c>
      <c r="Y258" s="85">
        <v>2441.67859</v>
      </c>
      <c r="Z258" s="85">
        <v>7680</v>
      </c>
      <c r="AA258" s="85">
        <v>3709.4121700000001</v>
      </c>
      <c r="AB258" s="85">
        <v>3338.7585800000002</v>
      </c>
      <c r="AC258" s="85">
        <v>25</v>
      </c>
      <c r="AD258" s="85">
        <v>31.25</v>
      </c>
      <c r="AE258" s="85">
        <v>35.416669999999996</v>
      </c>
      <c r="AF258" s="85">
        <v>12900</v>
      </c>
      <c r="AG258" s="85">
        <v>7063.9323800000002</v>
      </c>
      <c r="AH258" s="85">
        <v>6474.9806600000002</v>
      </c>
      <c r="AI258" s="85">
        <v>0</v>
      </c>
      <c r="AJ258" s="85">
        <v>0</v>
      </c>
      <c r="AK258" s="85">
        <v>0</v>
      </c>
      <c r="AL258" s="85">
        <v>1524.4</v>
      </c>
      <c r="AM258" s="85">
        <v>682.39116999999999</v>
      </c>
      <c r="AN258" s="85">
        <v>806.75306</v>
      </c>
      <c r="AO258" s="85"/>
      <c r="AP258" s="85"/>
      <c r="AQ258" s="85"/>
      <c r="AR258" s="85"/>
      <c r="AS258" s="85"/>
      <c r="AT258" s="85"/>
    </row>
    <row r="259" spans="1:46" ht="12.75" customHeight="1" x14ac:dyDescent="0.15">
      <c r="A259" s="79"/>
      <c r="B259" s="79"/>
      <c r="C259" s="79" t="str">
        <f t="shared" si="0"/>
        <v>0459000000</v>
      </c>
      <c r="D259" s="79" t="s">
        <v>1176</v>
      </c>
      <c r="E259" s="84">
        <v>23996.22</v>
      </c>
      <c r="F259" s="85">
        <v>12479.696029999999</v>
      </c>
      <c r="G259" s="85">
        <v>8578.7932500000006</v>
      </c>
      <c r="H259" s="85">
        <v>13918.24</v>
      </c>
      <c r="I259" s="85">
        <v>6298.3910000000005</v>
      </c>
      <c r="J259" s="85">
        <v>5183.1524900000004</v>
      </c>
      <c r="K259" s="85">
        <v>985</v>
      </c>
      <c r="L259" s="85">
        <v>497.62157999999999</v>
      </c>
      <c r="M259" s="85">
        <v>233.67241000000001</v>
      </c>
      <c r="N259" s="85">
        <v>850</v>
      </c>
      <c r="O259" s="85">
        <v>445.73142000000001</v>
      </c>
      <c r="P259" s="85">
        <v>201.81290999999999</v>
      </c>
      <c r="Q259" s="85">
        <v>9070.880000000001</v>
      </c>
      <c r="R259" s="85">
        <v>5631.4031800000002</v>
      </c>
      <c r="S259" s="85">
        <v>3153.0505000000003</v>
      </c>
      <c r="T259" s="85">
        <v>1106</v>
      </c>
      <c r="U259" s="85">
        <v>499.43626999999998</v>
      </c>
      <c r="V259" s="85">
        <v>192.61005999999998</v>
      </c>
      <c r="W259" s="85">
        <v>2656</v>
      </c>
      <c r="X259" s="85">
        <v>1206.9207000000001</v>
      </c>
      <c r="Y259" s="85">
        <v>1037.34177</v>
      </c>
      <c r="Z259" s="85">
        <v>112.38</v>
      </c>
      <c r="AA259" s="85">
        <v>98.102900000000005</v>
      </c>
      <c r="AB259" s="85">
        <v>43.14526</v>
      </c>
      <c r="AC259" s="85">
        <v>50</v>
      </c>
      <c r="AD259" s="85">
        <v>18.75</v>
      </c>
      <c r="AE259" s="85">
        <v>18.75</v>
      </c>
      <c r="AF259" s="85">
        <v>5141.5</v>
      </c>
      <c r="AG259" s="85">
        <v>3806.79331</v>
      </c>
      <c r="AH259" s="85">
        <v>1860.75341</v>
      </c>
      <c r="AI259" s="85">
        <v>0</v>
      </c>
      <c r="AJ259" s="85">
        <v>0</v>
      </c>
      <c r="AK259" s="85">
        <v>0</v>
      </c>
      <c r="AL259" s="85">
        <v>2</v>
      </c>
      <c r="AM259" s="85">
        <v>0.69374999999999998</v>
      </c>
      <c r="AN259" s="85">
        <v>0.48338999999999999</v>
      </c>
      <c r="AO259" s="85"/>
      <c r="AP259" s="85"/>
      <c r="AQ259" s="85"/>
      <c r="AR259" s="85"/>
      <c r="AS259" s="85"/>
      <c r="AT259" s="85"/>
    </row>
    <row r="260" spans="1:46" ht="12.75" customHeight="1" x14ac:dyDescent="0.15">
      <c r="A260" s="79"/>
      <c r="B260" s="79"/>
      <c r="C260" s="79" t="str">
        <f t="shared" si="0"/>
        <v>0459100000</v>
      </c>
      <c r="D260" s="79" t="s">
        <v>1177</v>
      </c>
      <c r="E260" s="84">
        <v>207158.9</v>
      </c>
      <c r="F260" s="85">
        <v>91774.920230000003</v>
      </c>
      <c r="G260" s="85">
        <v>81889.186079999999</v>
      </c>
      <c r="H260" s="85">
        <v>172935</v>
      </c>
      <c r="I260" s="85">
        <v>77196.666949999999</v>
      </c>
      <c r="J260" s="85">
        <v>70169.674119999996</v>
      </c>
      <c r="K260" s="85">
        <v>10477.5</v>
      </c>
      <c r="L260" s="85">
        <v>3972.4335900000001</v>
      </c>
      <c r="M260" s="85">
        <v>2037.8989000000001</v>
      </c>
      <c r="N260" s="85">
        <v>1477.5</v>
      </c>
      <c r="O260" s="85">
        <v>463.22093000000001</v>
      </c>
      <c r="P260" s="85">
        <v>243.79372999999998</v>
      </c>
      <c r="Q260" s="85">
        <v>23073.3</v>
      </c>
      <c r="R260" s="85">
        <v>10025.239320000001</v>
      </c>
      <c r="S260" s="85">
        <v>9211.5477599999995</v>
      </c>
      <c r="T260" s="85">
        <v>967.5</v>
      </c>
      <c r="U260" s="85">
        <v>378.44220999999999</v>
      </c>
      <c r="V260" s="85">
        <v>349.63747000000001</v>
      </c>
      <c r="W260" s="85">
        <v>11450</v>
      </c>
      <c r="X260" s="85">
        <v>5179.4433099999997</v>
      </c>
      <c r="Y260" s="85">
        <v>4498.87219</v>
      </c>
      <c r="Z260" s="85">
        <v>2313.3000000000002</v>
      </c>
      <c r="AA260" s="85">
        <v>1005.24483</v>
      </c>
      <c r="AB260" s="85">
        <v>749.10627999999997</v>
      </c>
      <c r="AC260" s="85">
        <v>0</v>
      </c>
      <c r="AD260" s="85">
        <v>0</v>
      </c>
      <c r="AE260" s="85">
        <v>0</v>
      </c>
      <c r="AF260" s="85">
        <v>8342.5</v>
      </c>
      <c r="AG260" s="85">
        <v>3462.1089700000002</v>
      </c>
      <c r="AH260" s="85">
        <v>3613.9318199999998</v>
      </c>
      <c r="AI260" s="85">
        <v>0</v>
      </c>
      <c r="AJ260" s="85">
        <v>0</v>
      </c>
      <c r="AK260" s="85">
        <v>0</v>
      </c>
      <c r="AL260" s="85">
        <v>268.39999999999998</v>
      </c>
      <c r="AM260" s="85">
        <v>108.06863</v>
      </c>
      <c r="AN260" s="85">
        <v>214.23071999999999</v>
      </c>
      <c r="AO260" s="85"/>
      <c r="AP260" s="85"/>
      <c r="AQ260" s="85"/>
      <c r="AR260" s="85"/>
      <c r="AS260" s="85"/>
      <c r="AT260" s="85"/>
    </row>
    <row r="261" spans="1:46" ht="12.75" customHeight="1" x14ac:dyDescent="0.15">
      <c r="A261" s="79" t="s">
        <v>1178</v>
      </c>
      <c r="B261" s="79"/>
      <c r="C261" s="79" t="str">
        <f t="shared" si="0"/>
        <v/>
      </c>
      <c r="D261" s="79"/>
      <c r="E261" s="84">
        <v>8463577.6591500007</v>
      </c>
      <c r="F261" s="85">
        <v>5070083.5026000002</v>
      </c>
      <c r="G261" s="85">
        <v>5630278.8197100004</v>
      </c>
      <c r="H261" s="85">
        <v>7300483.1261499999</v>
      </c>
      <c r="I261" s="85">
        <v>4276293.2303900002</v>
      </c>
      <c r="J261" s="85">
        <v>4443956.2921000002</v>
      </c>
      <c r="K261" s="85">
        <v>70202.445000000007</v>
      </c>
      <c r="L261" s="85">
        <v>36491.948190000003</v>
      </c>
      <c r="M261" s="85">
        <v>87911.494690000007</v>
      </c>
      <c r="N261" s="85">
        <v>51252.671999999999</v>
      </c>
      <c r="O261" s="85">
        <v>19319.261900000001</v>
      </c>
      <c r="P261" s="85">
        <v>34028.792139999998</v>
      </c>
      <c r="Q261" s="85">
        <v>827378.94700000004</v>
      </c>
      <c r="R261" s="85">
        <v>501853.79209</v>
      </c>
      <c r="S261" s="85">
        <v>755239.72464000003</v>
      </c>
      <c r="T261" s="85">
        <v>221881.25399999999</v>
      </c>
      <c r="U261" s="85">
        <v>119566.75981</v>
      </c>
      <c r="V261" s="85">
        <v>168935.28244000001</v>
      </c>
      <c r="W261" s="85">
        <v>171886.655</v>
      </c>
      <c r="X261" s="85">
        <v>108213.87833000001</v>
      </c>
      <c r="Y261" s="85">
        <v>144660.39282000001</v>
      </c>
      <c r="Z261" s="85">
        <v>22115.834999999999</v>
      </c>
      <c r="AA261" s="85">
        <v>16808.754219999999</v>
      </c>
      <c r="AB261" s="85">
        <v>43179.659249999997</v>
      </c>
      <c r="AC261" s="85">
        <v>308.7</v>
      </c>
      <c r="AD261" s="85">
        <v>220.47500000000002</v>
      </c>
      <c r="AE261" s="85">
        <v>582.95178999999996</v>
      </c>
      <c r="AF261" s="85">
        <v>411096.353</v>
      </c>
      <c r="AG261" s="85">
        <v>256999.03542999999</v>
      </c>
      <c r="AH261" s="85">
        <v>397268.4081</v>
      </c>
      <c r="AI261" s="85">
        <v>0</v>
      </c>
      <c r="AJ261" s="85">
        <v>0</v>
      </c>
      <c r="AK261" s="85">
        <v>0</v>
      </c>
      <c r="AL261" s="85">
        <v>5515.5730000000003</v>
      </c>
      <c r="AM261" s="85">
        <v>3348.0151900000001</v>
      </c>
      <c r="AN261" s="85">
        <v>19571.900020000001</v>
      </c>
      <c r="AO261" s="85"/>
      <c r="AP261" s="85"/>
      <c r="AQ261" s="85"/>
      <c r="AR261" s="85"/>
      <c r="AS261" s="85"/>
      <c r="AT261" s="85"/>
    </row>
    <row r="262" spans="1:46" ht="12.75" customHeight="1" x14ac:dyDescent="0.15">
      <c r="A262" s="79"/>
      <c r="B262" s="79" t="s">
        <v>1179</v>
      </c>
      <c r="C262" s="79" t="str">
        <f t="shared" si="0"/>
        <v/>
      </c>
      <c r="D262" s="79"/>
      <c r="E262" s="84">
        <v>1842358.426</v>
      </c>
      <c r="F262" s="85">
        <v>978420.60704999999</v>
      </c>
      <c r="G262" s="85">
        <v>1129199.9116100001</v>
      </c>
      <c r="H262" s="85">
        <v>1636353.226</v>
      </c>
      <c r="I262" s="85">
        <v>811954.41631999996</v>
      </c>
      <c r="J262" s="85">
        <v>843789.15677999996</v>
      </c>
      <c r="K262" s="85">
        <v>0</v>
      </c>
      <c r="L262" s="85">
        <v>0</v>
      </c>
      <c r="M262" s="85">
        <v>0</v>
      </c>
      <c r="N262" s="85">
        <v>0</v>
      </c>
      <c r="O262" s="85">
        <v>0</v>
      </c>
      <c r="P262" s="85">
        <v>0</v>
      </c>
      <c r="Q262" s="85">
        <v>0</v>
      </c>
      <c r="R262" s="85">
        <v>0</v>
      </c>
      <c r="S262" s="85">
        <v>0</v>
      </c>
      <c r="T262" s="85">
        <v>0</v>
      </c>
      <c r="U262" s="85">
        <v>0</v>
      </c>
      <c r="V262" s="85">
        <v>0</v>
      </c>
      <c r="W262" s="85">
        <v>0</v>
      </c>
      <c r="X262" s="85">
        <v>0</v>
      </c>
      <c r="Y262" s="85">
        <v>0</v>
      </c>
      <c r="Z262" s="85">
        <v>0</v>
      </c>
      <c r="AA262" s="85">
        <v>0</v>
      </c>
      <c r="AB262" s="85">
        <v>0</v>
      </c>
      <c r="AC262" s="85">
        <v>0</v>
      </c>
      <c r="AD262" s="85">
        <v>0</v>
      </c>
      <c r="AE262" s="85">
        <v>0</v>
      </c>
      <c r="AF262" s="85">
        <v>0</v>
      </c>
      <c r="AG262" s="85">
        <v>0</v>
      </c>
      <c r="AH262" s="85">
        <v>0</v>
      </c>
      <c r="AI262" s="85">
        <v>0</v>
      </c>
      <c r="AJ262" s="85">
        <v>0</v>
      </c>
      <c r="AK262" s="85">
        <v>0</v>
      </c>
      <c r="AL262" s="85">
        <v>1487.7</v>
      </c>
      <c r="AM262" s="85">
        <v>1277.4465</v>
      </c>
      <c r="AN262" s="85">
        <v>7882.4925000000003</v>
      </c>
      <c r="AO262" s="85"/>
      <c r="AP262" s="85"/>
      <c r="AQ262" s="85"/>
      <c r="AR262" s="85"/>
      <c r="AS262" s="85"/>
      <c r="AT262" s="85"/>
    </row>
    <row r="263" spans="1:46" ht="12.75" customHeight="1" x14ac:dyDescent="0.15">
      <c r="A263" s="79"/>
      <c r="B263" s="79"/>
      <c r="C263" s="79" t="str">
        <f t="shared" ref="C263:C517" si="1">LEFT(D263,10)</f>
        <v>0510000000</v>
      </c>
      <c r="D263" s="79" t="s">
        <v>1179</v>
      </c>
      <c r="E263" s="84">
        <v>1842358.426</v>
      </c>
      <c r="F263" s="85">
        <v>978420.60704999999</v>
      </c>
      <c r="G263" s="85">
        <v>1129199.9116100001</v>
      </c>
      <c r="H263" s="85">
        <v>1636353.226</v>
      </c>
      <c r="I263" s="85">
        <v>811954.41631999996</v>
      </c>
      <c r="J263" s="85">
        <v>843789.15677999996</v>
      </c>
      <c r="K263" s="85">
        <v>0</v>
      </c>
      <c r="L263" s="85">
        <v>0</v>
      </c>
      <c r="M263" s="85">
        <v>0</v>
      </c>
      <c r="N263" s="85">
        <v>0</v>
      </c>
      <c r="O263" s="85">
        <v>0</v>
      </c>
      <c r="P263" s="85">
        <v>0</v>
      </c>
      <c r="Q263" s="85">
        <v>0</v>
      </c>
      <c r="R263" s="85">
        <v>0</v>
      </c>
      <c r="S263" s="85">
        <v>0</v>
      </c>
      <c r="T263" s="85">
        <v>0</v>
      </c>
      <c r="U263" s="85">
        <v>0</v>
      </c>
      <c r="V263" s="85">
        <v>0</v>
      </c>
      <c r="W263" s="85">
        <v>0</v>
      </c>
      <c r="X263" s="85">
        <v>0</v>
      </c>
      <c r="Y263" s="85">
        <v>0</v>
      </c>
      <c r="Z263" s="85">
        <v>0</v>
      </c>
      <c r="AA263" s="85">
        <v>0</v>
      </c>
      <c r="AB263" s="85">
        <v>0</v>
      </c>
      <c r="AC263" s="85">
        <v>0</v>
      </c>
      <c r="AD263" s="85">
        <v>0</v>
      </c>
      <c r="AE263" s="85">
        <v>0</v>
      </c>
      <c r="AF263" s="85">
        <v>0</v>
      </c>
      <c r="AG263" s="85">
        <v>0</v>
      </c>
      <c r="AH263" s="85">
        <v>0</v>
      </c>
      <c r="AI263" s="85">
        <v>0</v>
      </c>
      <c r="AJ263" s="85">
        <v>0</v>
      </c>
      <c r="AK263" s="85">
        <v>0</v>
      </c>
      <c r="AL263" s="85">
        <v>1487.7</v>
      </c>
      <c r="AM263" s="85">
        <v>1277.4465</v>
      </c>
      <c r="AN263" s="85">
        <v>7882.4925000000003</v>
      </c>
      <c r="AO263" s="85"/>
      <c r="AP263" s="85"/>
      <c r="AQ263" s="85"/>
      <c r="AR263" s="85"/>
      <c r="AS263" s="85"/>
      <c r="AT263" s="85"/>
    </row>
    <row r="264" spans="1:46" ht="12.75" customHeight="1" x14ac:dyDescent="0.15">
      <c r="A264" s="79"/>
      <c r="B264" s="79" t="s">
        <v>1180</v>
      </c>
      <c r="C264" s="79" t="str">
        <f t="shared" si="1"/>
        <v/>
      </c>
      <c r="D264" s="79"/>
      <c r="E264" s="84">
        <v>270.8</v>
      </c>
      <c r="F264" s="85">
        <v>298.90053</v>
      </c>
      <c r="G264" s="85">
        <v>433.42083000000002</v>
      </c>
      <c r="H264" s="85">
        <v>0</v>
      </c>
      <c r="I264" s="85">
        <v>0</v>
      </c>
      <c r="J264" s="85">
        <v>0</v>
      </c>
      <c r="K264" s="85">
        <v>0</v>
      </c>
      <c r="L264" s="85">
        <v>0</v>
      </c>
      <c r="M264" s="85">
        <v>0</v>
      </c>
      <c r="N264" s="85">
        <v>0</v>
      </c>
      <c r="O264" s="85">
        <v>0</v>
      </c>
      <c r="P264" s="85">
        <v>0</v>
      </c>
      <c r="Q264" s="85">
        <v>0</v>
      </c>
      <c r="R264" s="85">
        <v>0</v>
      </c>
      <c r="S264" s="85">
        <v>0</v>
      </c>
      <c r="T264" s="85">
        <v>0</v>
      </c>
      <c r="U264" s="85">
        <v>0</v>
      </c>
      <c r="V264" s="85">
        <v>0</v>
      </c>
      <c r="W264" s="85">
        <v>0</v>
      </c>
      <c r="X264" s="85">
        <v>0</v>
      </c>
      <c r="Y264" s="85">
        <v>0</v>
      </c>
      <c r="Z264" s="85">
        <v>0</v>
      </c>
      <c r="AA264" s="85">
        <v>0</v>
      </c>
      <c r="AB264" s="85">
        <v>0</v>
      </c>
      <c r="AC264" s="85">
        <v>0</v>
      </c>
      <c r="AD264" s="85">
        <v>0</v>
      </c>
      <c r="AE264" s="85">
        <v>0</v>
      </c>
      <c r="AF264" s="85">
        <v>0</v>
      </c>
      <c r="AG264" s="85">
        <v>0</v>
      </c>
      <c r="AH264" s="85">
        <v>0</v>
      </c>
      <c r="AI264" s="85">
        <v>0</v>
      </c>
      <c r="AJ264" s="85">
        <v>0</v>
      </c>
      <c r="AK264" s="85">
        <v>0</v>
      </c>
      <c r="AL264" s="85">
        <v>151.6</v>
      </c>
      <c r="AM264" s="85">
        <v>59.263779999999997</v>
      </c>
      <c r="AN264" s="85">
        <v>203.22363000000001</v>
      </c>
      <c r="AO264" s="85"/>
      <c r="AP264" s="85"/>
      <c r="AQ264" s="85"/>
      <c r="AR264" s="85"/>
      <c r="AS264" s="85"/>
      <c r="AT264" s="85"/>
    </row>
    <row r="265" spans="1:46" ht="12.75" customHeight="1" x14ac:dyDescent="0.15">
      <c r="A265" s="79"/>
      <c r="B265" s="79"/>
      <c r="C265" s="79" t="str">
        <f t="shared" si="1"/>
        <v>0530220000</v>
      </c>
      <c r="D265" s="79" t="s">
        <v>1181</v>
      </c>
      <c r="E265" s="84">
        <v>0</v>
      </c>
      <c r="F265" s="85">
        <v>0.53070000000000006</v>
      </c>
      <c r="G265" s="85">
        <v>97.0518</v>
      </c>
      <c r="H265" s="85">
        <v>0</v>
      </c>
      <c r="I265" s="85">
        <v>0</v>
      </c>
      <c r="J265" s="85">
        <v>0</v>
      </c>
      <c r="K265" s="85">
        <v>0</v>
      </c>
      <c r="L265" s="85">
        <v>0</v>
      </c>
      <c r="M265" s="85">
        <v>0</v>
      </c>
      <c r="N265" s="85">
        <v>0</v>
      </c>
      <c r="O265" s="85">
        <v>0</v>
      </c>
      <c r="P265" s="85">
        <v>0</v>
      </c>
      <c r="Q265" s="85">
        <v>0</v>
      </c>
      <c r="R265" s="85">
        <v>0</v>
      </c>
      <c r="S265" s="85">
        <v>0</v>
      </c>
      <c r="T265" s="85">
        <v>0</v>
      </c>
      <c r="U265" s="85">
        <v>0</v>
      </c>
      <c r="V265" s="85">
        <v>0</v>
      </c>
      <c r="W265" s="85">
        <v>0</v>
      </c>
      <c r="X265" s="85">
        <v>0</v>
      </c>
      <c r="Y265" s="85">
        <v>0</v>
      </c>
      <c r="Z265" s="85">
        <v>0</v>
      </c>
      <c r="AA265" s="85">
        <v>0</v>
      </c>
      <c r="AB265" s="85">
        <v>0</v>
      </c>
      <c r="AC265" s="85">
        <v>0</v>
      </c>
      <c r="AD265" s="85">
        <v>0</v>
      </c>
      <c r="AE265" s="85">
        <v>0</v>
      </c>
      <c r="AF265" s="85">
        <v>0</v>
      </c>
      <c r="AG265" s="85">
        <v>0</v>
      </c>
      <c r="AH265" s="85">
        <v>0</v>
      </c>
      <c r="AI265" s="85">
        <v>0</v>
      </c>
      <c r="AJ265" s="85">
        <v>0</v>
      </c>
      <c r="AK265" s="85">
        <v>0</v>
      </c>
      <c r="AL265" s="85">
        <v>0</v>
      </c>
      <c r="AM265" s="85">
        <v>0</v>
      </c>
      <c r="AN265" s="85">
        <v>43.972719999999995</v>
      </c>
      <c r="AO265" s="85"/>
      <c r="AP265" s="85"/>
      <c r="AQ265" s="85"/>
      <c r="AR265" s="85"/>
      <c r="AS265" s="85"/>
      <c r="AT265" s="85"/>
    </row>
    <row r="266" spans="1:46" ht="12.75" customHeight="1" x14ac:dyDescent="0.15">
      <c r="A266" s="79"/>
      <c r="B266" s="79"/>
      <c r="C266" s="79" t="str">
        <f t="shared" si="1"/>
        <v>0530420000</v>
      </c>
      <c r="D266" s="79" t="s">
        <v>1182</v>
      </c>
      <c r="E266" s="84">
        <v>0</v>
      </c>
      <c r="F266" s="85">
        <v>115.28807999999999</v>
      </c>
      <c r="G266" s="85">
        <v>109.72471</v>
      </c>
      <c r="H266" s="85">
        <v>0</v>
      </c>
      <c r="I266" s="85">
        <v>0</v>
      </c>
      <c r="J266" s="85">
        <v>0</v>
      </c>
      <c r="K266" s="85">
        <v>0</v>
      </c>
      <c r="L266" s="85">
        <v>0</v>
      </c>
      <c r="M266" s="85">
        <v>0</v>
      </c>
      <c r="N266" s="85">
        <v>0</v>
      </c>
      <c r="O266" s="85">
        <v>0</v>
      </c>
      <c r="P266" s="85">
        <v>0</v>
      </c>
      <c r="Q266" s="85">
        <v>0</v>
      </c>
      <c r="R266" s="85">
        <v>0</v>
      </c>
      <c r="S266" s="85">
        <v>0</v>
      </c>
      <c r="T266" s="85">
        <v>0</v>
      </c>
      <c r="U266" s="85">
        <v>0</v>
      </c>
      <c r="V266" s="85">
        <v>0</v>
      </c>
      <c r="W266" s="85">
        <v>0</v>
      </c>
      <c r="X266" s="85">
        <v>0</v>
      </c>
      <c r="Y266" s="85">
        <v>0</v>
      </c>
      <c r="Z266" s="85">
        <v>0</v>
      </c>
      <c r="AA266" s="85">
        <v>0</v>
      </c>
      <c r="AB266" s="85">
        <v>0</v>
      </c>
      <c r="AC266" s="85">
        <v>0</v>
      </c>
      <c r="AD266" s="85">
        <v>0</v>
      </c>
      <c r="AE266" s="85">
        <v>0</v>
      </c>
      <c r="AF266" s="85">
        <v>0</v>
      </c>
      <c r="AG266" s="85">
        <v>0</v>
      </c>
      <c r="AH266" s="85">
        <v>0</v>
      </c>
      <c r="AI266" s="85">
        <v>0</v>
      </c>
      <c r="AJ266" s="85">
        <v>0</v>
      </c>
      <c r="AK266" s="85">
        <v>0</v>
      </c>
      <c r="AL266" s="85">
        <v>0</v>
      </c>
      <c r="AM266" s="85">
        <v>0</v>
      </c>
      <c r="AN266" s="85">
        <v>105.39971</v>
      </c>
      <c r="AO266" s="85"/>
      <c r="AP266" s="85"/>
      <c r="AQ266" s="85"/>
      <c r="AR266" s="85"/>
      <c r="AS266" s="85"/>
      <c r="AT266" s="85"/>
    </row>
    <row r="267" spans="1:46" ht="12.75" customHeight="1" x14ac:dyDescent="0.15">
      <c r="A267" s="79"/>
      <c r="B267" s="79"/>
      <c r="C267" s="79" t="str">
        <f t="shared" si="1"/>
        <v>0530820000</v>
      </c>
      <c r="D267" s="79" t="s">
        <v>1183</v>
      </c>
      <c r="E267" s="84">
        <v>110.7</v>
      </c>
      <c r="F267" s="85">
        <v>102.86319</v>
      </c>
      <c r="G267" s="85">
        <v>63.473959999999998</v>
      </c>
      <c r="H267" s="85">
        <v>0</v>
      </c>
      <c r="I267" s="85">
        <v>0</v>
      </c>
      <c r="J267" s="85">
        <v>0</v>
      </c>
      <c r="K267" s="85">
        <v>0</v>
      </c>
      <c r="L267" s="85">
        <v>0</v>
      </c>
      <c r="M267" s="85">
        <v>0</v>
      </c>
      <c r="N267" s="85">
        <v>0</v>
      </c>
      <c r="O267" s="85">
        <v>0</v>
      </c>
      <c r="P267" s="85">
        <v>0</v>
      </c>
      <c r="Q267" s="85">
        <v>0</v>
      </c>
      <c r="R267" s="85">
        <v>0</v>
      </c>
      <c r="S267" s="85">
        <v>0</v>
      </c>
      <c r="T267" s="85">
        <v>0</v>
      </c>
      <c r="U267" s="85">
        <v>0</v>
      </c>
      <c r="V267" s="85">
        <v>0</v>
      </c>
      <c r="W267" s="85">
        <v>0</v>
      </c>
      <c r="X267" s="85">
        <v>0</v>
      </c>
      <c r="Y267" s="85">
        <v>0</v>
      </c>
      <c r="Z267" s="85">
        <v>0</v>
      </c>
      <c r="AA267" s="85">
        <v>0</v>
      </c>
      <c r="AB267" s="85">
        <v>0</v>
      </c>
      <c r="AC267" s="85">
        <v>0</v>
      </c>
      <c r="AD267" s="85">
        <v>0</v>
      </c>
      <c r="AE267" s="85">
        <v>0</v>
      </c>
      <c r="AF267" s="85">
        <v>0</v>
      </c>
      <c r="AG267" s="85">
        <v>0</v>
      </c>
      <c r="AH267" s="85">
        <v>0</v>
      </c>
      <c r="AI267" s="85">
        <v>0</v>
      </c>
      <c r="AJ267" s="85">
        <v>0</v>
      </c>
      <c r="AK267" s="85">
        <v>0</v>
      </c>
      <c r="AL267" s="85">
        <v>0</v>
      </c>
      <c r="AM267" s="85">
        <v>0</v>
      </c>
      <c r="AN267" s="85">
        <v>26.9712</v>
      </c>
      <c r="AO267" s="85"/>
      <c r="AP267" s="85"/>
      <c r="AQ267" s="85"/>
      <c r="AR267" s="85"/>
      <c r="AS267" s="85"/>
      <c r="AT267" s="85"/>
    </row>
    <row r="268" spans="1:46" ht="12.75" customHeight="1" x14ac:dyDescent="0.15">
      <c r="A268" s="79"/>
      <c r="B268" s="79"/>
      <c r="C268" s="79" t="str">
        <f t="shared" si="1"/>
        <v>0531820000</v>
      </c>
      <c r="D268" s="79" t="s">
        <v>1184</v>
      </c>
      <c r="E268" s="84">
        <v>160</v>
      </c>
      <c r="F268" s="85">
        <v>76.653939999999992</v>
      </c>
      <c r="G268" s="85">
        <v>146.63046</v>
      </c>
      <c r="H268" s="85">
        <v>0</v>
      </c>
      <c r="I268" s="85">
        <v>0</v>
      </c>
      <c r="J268" s="85">
        <v>0</v>
      </c>
      <c r="K268" s="85">
        <v>0</v>
      </c>
      <c r="L268" s="85">
        <v>0</v>
      </c>
      <c r="M268" s="85">
        <v>0</v>
      </c>
      <c r="N268" s="85">
        <v>0</v>
      </c>
      <c r="O268" s="85">
        <v>0</v>
      </c>
      <c r="P268" s="85">
        <v>0</v>
      </c>
      <c r="Q268" s="85">
        <v>0</v>
      </c>
      <c r="R268" s="85">
        <v>0</v>
      </c>
      <c r="S268" s="85">
        <v>0</v>
      </c>
      <c r="T268" s="85">
        <v>0</v>
      </c>
      <c r="U268" s="85">
        <v>0</v>
      </c>
      <c r="V268" s="85">
        <v>0</v>
      </c>
      <c r="W268" s="85">
        <v>0</v>
      </c>
      <c r="X268" s="85">
        <v>0</v>
      </c>
      <c r="Y268" s="85">
        <v>0</v>
      </c>
      <c r="Z268" s="85">
        <v>0</v>
      </c>
      <c r="AA268" s="85">
        <v>0</v>
      </c>
      <c r="AB268" s="85">
        <v>0</v>
      </c>
      <c r="AC268" s="85">
        <v>0</v>
      </c>
      <c r="AD268" s="85">
        <v>0</v>
      </c>
      <c r="AE268" s="85">
        <v>0</v>
      </c>
      <c r="AF268" s="85">
        <v>0</v>
      </c>
      <c r="AG268" s="85">
        <v>0</v>
      </c>
      <c r="AH268" s="85">
        <v>0</v>
      </c>
      <c r="AI268" s="85">
        <v>0</v>
      </c>
      <c r="AJ268" s="85">
        <v>0</v>
      </c>
      <c r="AK268" s="85">
        <v>0</v>
      </c>
      <c r="AL268" s="85">
        <v>151.5</v>
      </c>
      <c r="AM268" s="85">
        <v>59.263779999999997</v>
      </c>
      <c r="AN268" s="85">
        <v>26.85</v>
      </c>
      <c r="AO268" s="85"/>
      <c r="AP268" s="85"/>
      <c r="AQ268" s="85"/>
      <c r="AR268" s="85"/>
      <c r="AS268" s="85"/>
      <c r="AT268" s="85"/>
    </row>
    <row r="269" spans="1:46" ht="12.75" customHeight="1" x14ac:dyDescent="0.15">
      <c r="A269" s="79"/>
      <c r="B269" s="79"/>
      <c r="C269" s="79" t="str">
        <f t="shared" si="1"/>
        <v>0531920000</v>
      </c>
      <c r="D269" s="79" t="s">
        <v>1185</v>
      </c>
      <c r="E269" s="84">
        <v>0.1</v>
      </c>
      <c r="F269" s="85">
        <v>3.5646199999999997</v>
      </c>
      <c r="G269" s="85">
        <v>16.539899999999999</v>
      </c>
      <c r="H269" s="85">
        <v>0</v>
      </c>
      <c r="I269" s="85">
        <v>0</v>
      </c>
      <c r="J269" s="85">
        <v>0</v>
      </c>
      <c r="K269" s="85">
        <v>0</v>
      </c>
      <c r="L269" s="85">
        <v>0</v>
      </c>
      <c r="M269" s="85">
        <v>0</v>
      </c>
      <c r="N269" s="85">
        <v>0</v>
      </c>
      <c r="O269" s="85">
        <v>0</v>
      </c>
      <c r="P269" s="85">
        <v>0</v>
      </c>
      <c r="Q269" s="85">
        <v>0</v>
      </c>
      <c r="R269" s="85">
        <v>0</v>
      </c>
      <c r="S269" s="85">
        <v>0</v>
      </c>
      <c r="T269" s="85">
        <v>0</v>
      </c>
      <c r="U269" s="85">
        <v>0</v>
      </c>
      <c r="V269" s="85">
        <v>0</v>
      </c>
      <c r="W269" s="85">
        <v>0</v>
      </c>
      <c r="X269" s="85">
        <v>0</v>
      </c>
      <c r="Y269" s="85">
        <v>0</v>
      </c>
      <c r="Z269" s="85">
        <v>0</v>
      </c>
      <c r="AA269" s="85">
        <v>0</v>
      </c>
      <c r="AB269" s="85">
        <v>0</v>
      </c>
      <c r="AC269" s="85">
        <v>0</v>
      </c>
      <c r="AD269" s="85">
        <v>0</v>
      </c>
      <c r="AE269" s="85">
        <v>0</v>
      </c>
      <c r="AF269" s="85">
        <v>0</v>
      </c>
      <c r="AG269" s="85">
        <v>0</v>
      </c>
      <c r="AH269" s="85">
        <v>0</v>
      </c>
      <c r="AI269" s="85">
        <v>0</v>
      </c>
      <c r="AJ269" s="85">
        <v>0</v>
      </c>
      <c r="AK269" s="85">
        <v>0</v>
      </c>
      <c r="AL269" s="85">
        <v>0.1</v>
      </c>
      <c r="AM269" s="85">
        <v>0</v>
      </c>
      <c r="AN269" s="85">
        <v>0.03</v>
      </c>
      <c r="AO269" s="85"/>
      <c r="AP269" s="85"/>
      <c r="AQ269" s="85"/>
      <c r="AR269" s="85"/>
      <c r="AS269" s="85"/>
      <c r="AT269" s="85"/>
    </row>
    <row r="270" spans="1:46" ht="12.75" customHeight="1" x14ac:dyDescent="0.15">
      <c r="A270" s="79"/>
      <c r="B270" s="79" t="s">
        <v>1186</v>
      </c>
      <c r="C270" s="79" t="str">
        <f t="shared" si="1"/>
        <v/>
      </c>
      <c r="D270" s="79"/>
      <c r="E270" s="84">
        <v>6620948.4331499999</v>
      </c>
      <c r="F270" s="85">
        <v>4091363.9950199998</v>
      </c>
      <c r="G270" s="85">
        <v>4500645.4872700004</v>
      </c>
      <c r="H270" s="85">
        <v>5664129.9001500001</v>
      </c>
      <c r="I270" s="85">
        <v>3464338.8140699998</v>
      </c>
      <c r="J270" s="85">
        <v>3600167.1353199999</v>
      </c>
      <c r="K270" s="85">
        <v>70202.445000000007</v>
      </c>
      <c r="L270" s="85">
        <v>36491.948190000003</v>
      </c>
      <c r="M270" s="85">
        <v>87911.494690000007</v>
      </c>
      <c r="N270" s="85">
        <v>51252.671999999999</v>
      </c>
      <c r="O270" s="85">
        <v>19319.261900000001</v>
      </c>
      <c r="P270" s="85">
        <v>34028.792139999998</v>
      </c>
      <c r="Q270" s="85">
        <v>827378.94700000004</v>
      </c>
      <c r="R270" s="85">
        <v>501853.79209</v>
      </c>
      <c r="S270" s="85">
        <v>755239.72464000003</v>
      </c>
      <c r="T270" s="85">
        <v>221881.25399999999</v>
      </c>
      <c r="U270" s="85">
        <v>119566.75981</v>
      </c>
      <c r="V270" s="85">
        <v>168935.28244000001</v>
      </c>
      <c r="W270" s="85">
        <v>171886.655</v>
      </c>
      <c r="X270" s="85">
        <v>108213.87833000001</v>
      </c>
      <c r="Y270" s="85">
        <v>144660.39282000001</v>
      </c>
      <c r="Z270" s="85">
        <v>22115.834999999999</v>
      </c>
      <c r="AA270" s="85">
        <v>16808.754219999999</v>
      </c>
      <c r="AB270" s="85">
        <v>43179.659249999997</v>
      </c>
      <c r="AC270" s="85">
        <v>308.7</v>
      </c>
      <c r="AD270" s="85">
        <v>220.47500000000002</v>
      </c>
      <c r="AE270" s="85">
        <v>582.95178999999996</v>
      </c>
      <c r="AF270" s="85">
        <v>411096.353</v>
      </c>
      <c r="AG270" s="85">
        <v>256999.03542999999</v>
      </c>
      <c r="AH270" s="85">
        <v>397268.4081</v>
      </c>
      <c r="AI270" s="85">
        <v>0</v>
      </c>
      <c r="AJ270" s="85">
        <v>0</v>
      </c>
      <c r="AK270" s="85">
        <v>0</v>
      </c>
      <c r="AL270" s="85">
        <v>3876.2730000000001</v>
      </c>
      <c r="AM270" s="85">
        <v>2011.3049100000001</v>
      </c>
      <c r="AN270" s="85">
        <v>11486.18389</v>
      </c>
      <c r="AO270" s="85"/>
      <c r="AP270" s="85"/>
      <c r="AQ270" s="85"/>
      <c r="AR270" s="85"/>
      <c r="AS270" s="85"/>
      <c r="AT270" s="85"/>
    </row>
    <row r="271" spans="1:46" ht="12.75" customHeight="1" x14ac:dyDescent="0.15">
      <c r="A271" s="79"/>
      <c r="B271" s="79"/>
      <c r="C271" s="79" t="str">
        <f t="shared" si="1"/>
        <v>0550100000</v>
      </c>
      <c r="D271" s="79" t="s">
        <v>1187</v>
      </c>
      <c r="E271" s="84">
        <v>142713.80000000002</v>
      </c>
      <c r="F271" s="85">
        <v>44369.559450000001</v>
      </c>
      <c r="G271" s="85">
        <v>95750.978390000004</v>
      </c>
      <c r="H271" s="85">
        <v>132900.1</v>
      </c>
      <c r="I271" s="85">
        <v>38667.988469999997</v>
      </c>
      <c r="J271" s="85">
        <v>79836.72898</v>
      </c>
      <c r="K271" s="85">
        <v>2700</v>
      </c>
      <c r="L271" s="85">
        <v>374.41005000000001</v>
      </c>
      <c r="M271" s="85">
        <v>1748.8397399999999</v>
      </c>
      <c r="N271" s="85">
        <v>2200</v>
      </c>
      <c r="O271" s="85">
        <v>32.367889999999996</v>
      </c>
      <c r="P271" s="85">
        <v>882.50487999999996</v>
      </c>
      <c r="Q271" s="85">
        <v>6615.8</v>
      </c>
      <c r="R271" s="85">
        <v>5231.2355799999996</v>
      </c>
      <c r="S271" s="85">
        <v>13100.26045</v>
      </c>
      <c r="T271" s="85">
        <v>0</v>
      </c>
      <c r="U271" s="85">
        <v>548.39855999999997</v>
      </c>
      <c r="V271" s="85">
        <v>1229.0169000000001</v>
      </c>
      <c r="W271" s="85">
        <v>0</v>
      </c>
      <c r="X271" s="85">
        <v>84.075500000000005</v>
      </c>
      <c r="Y271" s="85">
        <v>2997.2548000000002</v>
      </c>
      <c r="Z271" s="85">
        <v>0</v>
      </c>
      <c r="AA271" s="85">
        <v>96.394589999999994</v>
      </c>
      <c r="AB271" s="85">
        <v>571.88528999999994</v>
      </c>
      <c r="AC271" s="85">
        <v>0</v>
      </c>
      <c r="AD271" s="85">
        <v>12.25</v>
      </c>
      <c r="AE271" s="85">
        <v>12.64467</v>
      </c>
      <c r="AF271" s="85">
        <v>6615.8</v>
      </c>
      <c r="AG271" s="85">
        <v>4490.1169300000001</v>
      </c>
      <c r="AH271" s="85">
        <v>8276.7006700000002</v>
      </c>
      <c r="AI271" s="85">
        <v>0</v>
      </c>
      <c r="AJ271" s="85">
        <v>0</v>
      </c>
      <c r="AK271" s="85">
        <v>0</v>
      </c>
      <c r="AL271" s="85">
        <v>0</v>
      </c>
      <c r="AM271" s="85">
        <v>0</v>
      </c>
      <c r="AN271" s="85">
        <v>344.24330000000003</v>
      </c>
      <c r="AO271" s="85"/>
      <c r="AP271" s="85"/>
      <c r="AQ271" s="85"/>
      <c r="AR271" s="85"/>
      <c r="AS271" s="85"/>
      <c r="AT271" s="85"/>
    </row>
    <row r="272" spans="1:46" ht="12.75" customHeight="1" x14ac:dyDescent="0.15">
      <c r="A272" s="79"/>
      <c r="B272" s="79"/>
      <c r="C272" s="79" t="str">
        <f t="shared" si="1"/>
        <v>0550200000</v>
      </c>
      <c r="D272" s="79" t="s">
        <v>1188</v>
      </c>
      <c r="E272" s="84">
        <v>153303.28099999999</v>
      </c>
      <c r="F272" s="85">
        <v>73545.660889999999</v>
      </c>
      <c r="G272" s="85">
        <v>44424.447119999997</v>
      </c>
      <c r="H272" s="85">
        <v>91244.040000000008</v>
      </c>
      <c r="I272" s="85">
        <v>34576.62096</v>
      </c>
      <c r="J272" s="85">
        <v>24765.707050000001</v>
      </c>
      <c r="K272" s="85">
        <v>40.35</v>
      </c>
      <c r="L272" s="85">
        <v>0</v>
      </c>
      <c r="M272" s="85">
        <v>33.291029999999999</v>
      </c>
      <c r="N272" s="85">
        <v>0</v>
      </c>
      <c r="O272" s="85">
        <v>0</v>
      </c>
      <c r="P272" s="85">
        <v>8.4236799999999992</v>
      </c>
      <c r="Q272" s="85">
        <v>54878.781000000003</v>
      </c>
      <c r="R272" s="85">
        <v>32671.611379999998</v>
      </c>
      <c r="S272" s="85">
        <v>18267.447619999999</v>
      </c>
      <c r="T272" s="85">
        <v>940</v>
      </c>
      <c r="U272" s="85">
        <v>445.94837999999999</v>
      </c>
      <c r="V272" s="85">
        <v>336.93982</v>
      </c>
      <c r="W272" s="85">
        <v>47407.781000000003</v>
      </c>
      <c r="X272" s="85">
        <v>28409.95001</v>
      </c>
      <c r="Y272" s="85">
        <v>15974.412619999999</v>
      </c>
      <c r="Z272" s="85">
        <v>174</v>
      </c>
      <c r="AA272" s="85">
        <v>60.934709999999995</v>
      </c>
      <c r="AB272" s="85">
        <v>73.385500000000008</v>
      </c>
      <c r="AC272" s="85">
        <v>0</v>
      </c>
      <c r="AD272" s="85">
        <v>0</v>
      </c>
      <c r="AE272" s="85">
        <v>0</v>
      </c>
      <c r="AF272" s="85">
        <v>6357</v>
      </c>
      <c r="AG272" s="85">
        <v>3754.77828</v>
      </c>
      <c r="AH272" s="85">
        <v>1882.7096799999999</v>
      </c>
      <c r="AI272" s="85">
        <v>0</v>
      </c>
      <c r="AJ272" s="85">
        <v>0</v>
      </c>
      <c r="AK272" s="85">
        <v>0</v>
      </c>
      <c r="AL272" s="85">
        <v>150.5</v>
      </c>
      <c r="AM272" s="85">
        <v>11.58616</v>
      </c>
      <c r="AN272" s="85">
        <v>104.36349</v>
      </c>
      <c r="AO272" s="85"/>
      <c r="AP272" s="85"/>
      <c r="AQ272" s="85"/>
      <c r="AR272" s="85"/>
      <c r="AS272" s="85"/>
      <c r="AT272" s="85"/>
    </row>
    <row r="273" spans="1:46" ht="12.75" customHeight="1" x14ac:dyDescent="0.15">
      <c r="A273" s="79"/>
      <c r="B273" s="79"/>
      <c r="C273" s="79" t="str">
        <f t="shared" si="1"/>
        <v>0550300000</v>
      </c>
      <c r="D273" s="79" t="s">
        <v>1189</v>
      </c>
      <c r="E273" s="84">
        <v>16469.438000000002</v>
      </c>
      <c r="F273" s="85">
        <v>4817.4746400000004</v>
      </c>
      <c r="G273" s="85">
        <v>8459.8042100000002</v>
      </c>
      <c r="H273" s="85">
        <v>13171.386</v>
      </c>
      <c r="I273" s="85">
        <v>2711.2972500000001</v>
      </c>
      <c r="J273" s="85">
        <v>5440.6711299999997</v>
      </c>
      <c r="K273" s="85">
        <v>20.343</v>
      </c>
      <c r="L273" s="85">
        <v>116.61670000000001</v>
      </c>
      <c r="M273" s="85">
        <v>90.856889999999993</v>
      </c>
      <c r="N273" s="85">
        <v>0.54300000000000004</v>
      </c>
      <c r="O273" s="85">
        <v>113.4003</v>
      </c>
      <c r="P273" s="85">
        <v>56.998889999999996</v>
      </c>
      <c r="Q273" s="85">
        <v>3277.7090000000003</v>
      </c>
      <c r="R273" s="85">
        <v>1981.1973499999999</v>
      </c>
      <c r="S273" s="85">
        <v>2833.0922099999998</v>
      </c>
      <c r="T273" s="85">
        <v>1080.665</v>
      </c>
      <c r="U273" s="85">
        <v>522.33308</v>
      </c>
      <c r="V273" s="85">
        <v>564.79350999999997</v>
      </c>
      <c r="W273" s="85">
        <v>282.87600000000003</v>
      </c>
      <c r="X273" s="85">
        <v>126.72037</v>
      </c>
      <c r="Y273" s="85">
        <v>211.03564</v>
      </c>
      <c r="Z273" s="85">
        <v>225.16300000000001</v>
      </c>
      <c r="AA273" s="85">
        <v>187.43616</v>
      </c>
      <c r="AB273" s="85">
        <v>201.72275999999999</v>
      </c>
      <c r="AC273" s="85">
        <v>0</v>
      </c>
      <c r="AD273" s="85">
        <v>0</v>
      </c>
      <c r="AE273" s="85">
        <v>0</v>
      </c>
      <c r="AF273" s="85">
        <v>1689.0050000000001</v>
      </c>
      <c r="AG273" s="85">
        <v>1144.7077400000001</v>
      </c>
      <c r="AH273" s="85">
        <v>1855.5403000000001</v>
      </c>
      <c r="AI273" s="85">
        <v>0</v>
      </c>
      <c r="AJ273" s="85">
        <v>0</v>
      </c>
      <c r="AK273" s="85">
        <v>0</v>
      </c>
      <c r="AL273" s="85">
        <v>0</v>
      </c>
      <c r="AM273" s="85">
        <v>-7.7210899999999993</v>
      </c>
      <c r="AN273" s="85">
        <v>33.77664</v>
      </c>
      <c r="AO273" s="85"/>
      <c r="AP273" s="85"/>
      <c r="AQ273" s="85"/>
      <c r="AR273" s="85"/>
      <c r="AS273" s="85"/>
      <c r="AT273" s="85"/>
    </row>
    <row r="274" spans="1:46" ht="12.75" customHeight="1" x14ac:dyDescent="0.15">
      <c r="A274" s="79"/>
      <c r="B274" s="79"/>
      <c r="C274" s="79" t="str">
        <f t="shared" si="1"/>
        <v>0550400000</v>
      </c>
      <c r="D274" s="79" t="s">
        <v>1190</v>
      </c>
      <c r="E274" s="84">
        <v>59499.768150000004</v>
      </c>
      <c r="F274" s="85">
        <v>25385.173989999999</v>
      </c>
      <c r="G274" s="85">
        <v>45809.761769999997</v>
      </c>
      <c r="H274" s="85">
        <v>54007.528149999998</v>
      </c>
      <c r="I274" s="85">
        <v>21833.507580000001</v>
      </c>
      <c r="J274" s="85">
        <v>39558.874479999999</v>
      </c>
      <c r="K274" s="85">
        <v>1340.1100000000001</v>
      </c>
      <c r="L274" s="85">
        <v>5.37</v>
      </c>
      <c r="M274" s="85">
        <v>622.17101000000002</v>
      </c>
      <c r="N274" s="85">
        <v>970</v>
      </c>
      <c r="O274" s="85">
        <v>0</v>
      </c>
      <c r="P274" s="85">
        <v>217.33171999999999</v>
      </c>
      <c r="Q274" s="85">
        <v>3834.1800000000003</v>
      </c>
      <c r="R274" s="85">
        <v>3294.5784400000002</v>
      </c>
      <c r="S274" s="85">
        <v>5352.80242</v>
      </c>
      <c r="T274" s="85">
        <v>60.5</v>
      </c>
      <c r="U274" s="85">
        <v>79.007480000000001</v>
      </c>
      <c r="V274" s="85">
        <v>667.76747</v>
      </c>
      <c r="W274" s="85">
        <v>156.6</v>
      </c>
      <c r="X274" s="85">
        <v>202.60431</v>
      </c>
      <c r="Y274" s="85">
        <v>1357.16742</v>
      </c>
      <c r="Z274" s="85">
        <v>85.76</v>
      </c>
      <c r="AA274" s="85">
        <v>104.51613</v>
      </c>
      <c r="AB274" s="85">
        <v>590.36156000000005</v>
      </c>
      <c r="AC274" s="85">
        <v>0</v>
      </c>
      <c r="AD274" s="85">
        <v>0</v>
      </c>
      <c r="AE274" s="85">
        <v>6.3</v>
      </c>
      <c r="AF274" s="85">
        <v>3531.32</v>
      </c>
      <c r="AG274" s="85">
        <v>2908.0983200000001</v>
      </c>
      <c r="AH274" s="85">
        <v>2723.4844699999999</v>
      </c>
      <c r="AI274" s="85">
        <v>0</v>
      </c>
      <c r="AJ274" s="85">
        <v>0</v>
      </c>
      <c r="AK274" s="85">
        <v>0</v>
      </c>
      <c r="AL274" s="85">
        <v>0</v>
      </c>
      <c r="AM274" s="85">
        <v>0</v>
      </c>
      <c r="AN274" s="85">
        <v>92.412639999999996</v>
      </c>
      <c r="AO274" s="85"/>
      <c r="AP274" s="85"/>
      <c r="AQ274" s="85"/>
      <c r="AR274" s="85"/>
      <c r="AS274" s="85"/>
      <c r="AT274" s="85"/>
    </row>
    <row r="275" spans="1:46" ht="12.75" customHeight="1" x14ac:dyDescent="0.15">
      <c r="A275" s="79"/>
      <c r="B275" s="79"/>
      <c r="C275" s="79" t="str">
        <f t="shared" si="1"/>
        <v>0550500000</v>
      </c>
      <c r="D275" s="79" t="s">
        <v>1191</v>
      </c>
      <c r="E275" s="84">
        <v>70131.885999999999</v>
      </c>
      <c r="F275" s="85">
        <v>16243.485919999999</v>
      </c>
      <c r="G275" s="85">
        <v>57200.345630000003</v>
      </c>
      <c r="H275" s="85">
        <v>57432.885999999999</v>
      </c>
      <c r="I275" s="85">
        <v>11226.66423</v>
      </c>
      <c r="J275" s="85">
        <v>43044.926740000003</v>
      </c>
      <c r="K275" s="85">
        <v>79</v>
      </c>
      <c r="L275" s="85">
        <v>0</v>
      </c>
      <c r="M275" s="85">
        <v>532.79393000000005</v>
      </c>
      <c r="N275" s="85">
        <v>77</v>
      </c>
      <c r="O275" s="85">
        <v>0</v>
      </c>
      <c r="P275" s="85">
        <v>105.78861000000001</v>
      </c>
      <c r="Q275" s="85">
        <v>12560</v>
      </c>
      <c r="R275" s="85">
        <v>4994.9792399999997</v>
      </c>
      <c r="S275" s="85">
        <v>10428.3925</v>
      </c>
      <c r="T275" s="85">
        <v>9600</v>
      </c>
      <c r="U275" s="85">
        <v>3831.2702300000001</v>
      </c>
      <c r="V275" s="85">
        <v>4529.3625099999999</v>
      </c>
      <c r="W275" s="85">
        <v>400</v>
      </c>
      <c r="X275" s="85">
        <v>37.991569999999996</v>
      </c>
      <c r="Y275" s="85">
        <v>2319.8775900000001</v>
      </c>
      <c r="Z275" s="85">
        <v>50</v>
      </c>
      <c r="AA275" s="85">
        <v>156.37895</v>
      </c>
      <c r="AB275" s="85">
        <v>700.65630999999996</v>
      </c>
      <c r="AC275" s="85">
        <v>0</v>
      </c>
      <c r="AD275" s="85">
        <v>0</v>
      </c>
      <c r="AE275" s="85">
        <v>39.633330000000001</v>
      </c>
      <c r="AF275" s="85">
        <v>2510</v>
      </c>
      <c r="AG275" s="85">
        <v>969.33848999999998</v>
      </c>
      <c r="AH275" s="85">
        <v>2837.0027599999999</v>
      </c>
      <c r="AI275" s="85">
        <v>0</v>
      </c>
      <c r="AJ275" s="85">
        <v>0</v>
      </c>
      <c r="AK275" s="85">
        <v>0</v>
      </c>
      <c r="AL275" s="85">
        <v>0</v>
      </c>
      <c r="AM275" s="85">
        <v>0</v>
      </c>
      <c r="AN275" s="85">
        <v>11.89344</v>
      </c>
      <c r="AO275" s="85"/>
      <c r="AP275" s="85"/>
      <c r="AQ275" s="85"/>
      <c r="AR275" s="85"/>
      <c r="AS275" s="85"/>
      <c r="AT275" s="85"/>
    </row>
    <row r="276" spans="1:46" ht="12.75" customHeight="1" x14ac:dyDescent="0.15">
      <c r="A276" s="79"/>
      <c r="B276" s="79"/>
      <c r="C276" s="79" t="str">
        <f t="shared" si="1"/>
        <v>0550600000</v>
      </c>
      <c r="D276" s="79" t="s">
        <v>1192</v>
      </c>
      <c r="E276" s="84">
        <v>77222.400000000009</v>
      </c>
      <c r="F276" s="85">
        <v>41138.925459999999</v>
      </c>
      <c r="G276" s="85">
        <v>31254.399839999998</v>
      </c>
      <c r="H276" s="85">
        <v>70782.400000000009</v>
      </c>
      <c r="I276" s="85">
        <v>38250.184990000002</v>
      </c>
      <c r="J276" s="85">
        <v>26982.317300000002</v>
      </c>
      <c r="K276" s="85">
        <v>0</v>
      </c>
      <c r="L276" s="85">
        <v>0.49500000000000005</v>
      </c>
      <c r="M276" s="85">
        <v>41.75967</v>
      </c>
      <c r="N276" s="85">
        <v>0</v>
      </c>
      <c r="O276" s="85">
        <v>0</v>
      </c>
      <c r="P276" s="85">
        <v>34.324059999999996</v>
      </c>
      <c r="Q276" s="85">
        <v>6226.2</v>
      </c>
      <c r="R276" s="85">
        <v>2783.0814799999998</v>
      </c>
      <c r="S276" s="85">
        <v>3979.20523</v>
      </c>
      <c r="T276" s="85">
        <v>0</v>
      </c>
      <c r="U276" s="85">
        <v>386.09528999999998</v>
      </c>
      <c r="V276" s="85">
        <v>499.16050000000001</v>
      </c>
      <c r="W276" s="85">
        <v>0</v>
      </c>
      <c r="X276" s="85">
        <v>283.69037000000003</v>
      </c>
      <c r="Y276" s="85">
        <v>470.51132000000001</v>
      </c>
      <c r="Z276" s="85">
        <v>0</v>
      </c>
      <c r="AA276" s="85">
        <v>190.12175999999999</v>
      </c>
      <c r="AB276" s="85">
        <v>477.70238000000001</v>
      </c>
      <c r="AC276" s="85">
        <v>0</v>
      </c>
      <c r="AD276" s="85">
        <v>0</v>
      </c>
      <c r="AE276" s="85">
        <v>0</v>
      </c>
      <c r="AF276" s="85">
        <v>6226.2</v>
      </c>
      <c r="AG276" s="85">
        <v>1923.1740600000001</v>
      </c>
      <c r="AH276" s="85">
        <v>2531.8310299999998</v>
      </c>
      <c r="AI276" s="85">
        <v>0</v>
      </c>
      <c r="AJ276" s="85">
        <v>0</v>
      </c>
      <c r="AK276" s="85">
        <v>0</v>
      </c>
      <c r="AL276" s="85">
        <v>0</v>
      </c>
      <c r="AM276" s="85">
        <v>0</v>
      </c>
      <c r="AN276" s="85">
        <v>1.5354399999999999</v>
      </c>
      <c r="AO276" s="85"/>
      <c r="AP276" s="85"/>
      <c r="AQ276" s="85"/>
      <c r="AR276" s="85"/>
      <c r="AS276" s="85"/>
      <c r="AT276" s="85"/>
    </row>
    <row r="277" spans="1:46" ht="12.75" customHeight="1" x14ac:dyDescent="0.15">
      <c r="A277" s="79"/>
      <c r="B277" s="79"/>
      <c r="C277" s="79" t="str">
        <f t="shared" si="1"/>
        <v>0550700000</v>
      </c>
      <c r="D277" s="79" t="s">
        <v>1193</v>
      </c>
      <c r="E277" s="84">
        <v>14340.98</v>
      </c>
      <c r="F277" s="85">
        <v>14076.377179999999</v>
      </c>
      <c r="G277" s="85">
        <v>9479.8082099999992</v>
      </c>
      <c r="H277" s="85">
        <v>10020.9</v>
      </c>
      <c r="I277" s="85">
        <v>13313.66771</v>
      </c>
      <c r="J277" s="85">
        <v>6546.5053799999996</v>
      </c>
      <c r="K277" s="85">
        <v>93.850000000000009</v>
      </c>
      <c r="L277" s="85">
        <v>0</v>
      </c>
      <c r="M277" s="85">
        <v>67.79585999999999</v>
      </c>
      <c r="N277" s="85">
        <v>62.5</v>
      </c>
      <c r="O277" s="85">
        <v>0</v>
      </c>
      <c r="P277" s="85">
        <v>34.835389999999997</v>
      </c>
      <c r="Q277" s="85">
        <v>4178.53</v>
      </c>
      <c r="R277" s="85">
        <v>761.24685999999997</v>
      </c>
      <c r="S277" s="85">
        <v>2843.0026000000003</v>
      </c>
      <c r="T277" s="85">
        <v>67.400000000000006</v>
      </c>
      <c r="U277" s="85">
        <v>97.523839999999993</v>
      </c>
      <c r="V277" s="85">
        <v>264.21958000000001</v>
      </c>
      <c r="W277" s="85">
        <v>0</v>
      </c>
      <c r="X277" s="85">
        <v>1.76349</v>
      </c>
      <c r="Y277" s="85">
        <v>604.80798000000004</v>
      </c>
      <c r="Z277" s="85">
        <v>368.1</v>
      </c>
      <c r="AA277" s="85">
        <v>26.516189999999998</v>
      </c>
      <c r="AB277" s="85">
        <v>242.72577000000001</v>
      </c>
      <c r="AC277" s="85">
        <v>50</v>
      </c>
      <c r="AD277" s="85">
        <v>0</v>
      </c>
      <c r="AE277" s="85">
        <v>25</v>
      </c>
      <c r="AF277" s="85">
        <v>3693.03</v>
      </c>
      <c r="AG277" s="85">
        <v>635.44334000000003</v>
      </c>
      <c r="AH277" s="85">
        <v>1705.79927</v>
      </c>
      <c r="AI277" s="85">
        <v>0</v>
      </c>
      <c r="AJ277" s="85">
        <v>0</v>
      </c>
      <c r="AK277" s="85">
        <v>0</v>
      </c>
      <c r="AL277" s="85">
        <v>0</v>
      </c>
      <c r="AM277" s="85">
        <v>0</v>
      </c>
      <c r="AN277" s="85">
        <v>1.85565</v>
      </c>
      <c r="AO277" s="85"/>
      <c r="AP277" s="85"/>
      <c r="AQ277" s="85"/>
      <c r="AR277" s="85"/>
      <c r="AS277" s="85"/>
      <c r="AT277" s="85"/>
    </row>
    <row r="278" spans="1:46" ht="12.75" customHeight="1" x14ac:dyDescent="0.15">
      <c r="A278" s="79"/>
      <c r="B278" s="79"/>
      <c r="C278" s="79" t="str">
        <f t="shared" si="1"/>
        <v>0550800000</v>
      </c>
      <c r="D278" s="79" t="s">
        <v>1194</v>
      </c>
      <c r="E278" s="84">
        <v>3590.3670000000002</v>
      </c>
      <c r="F278" s="85">
        <v>983.02292</v>
      </c>
      <c r="G278" s="85">
        <v>3146.80951</v>
      </c>
      <c r="H278" s="85">
        <v>2236.14</v>
      </c>
      <c r="I278" s="85">
        <v>659.20333000000005</v>
      </c>
      <c r="J278" s="85">
        <v>2304.41851</v>
      </c>
      <c r="K278" s="85">
        <v>5</v>
      </c>
      <c r="L278" s="85">
        <v>0</v>
      </c>
      <c r="M278" s="85">
        <v>5.0790000000000006</v>
      </c>
      <c r="N278" s="85">
        <v>0</v>
      </c>
      <c r="O278" s="85">
        <v>0</v>
      </c>
      <c r="P278" s="85">
        <v>0</v>
      </c>
      <c r="Q278" s="85">
        <v>1349.2270000000001</v>
      </c>
      <c r="R278" s="85">
        <v>323.03796999999997</v>
      </c>
      <c r="S278" s="85">
        <v>836.32815000000005</v>
      </c>
      <c r="T278" s="85">
        <v>408</v>
      </c>
      <c r="U278" s="85">
        <v>89.695589999999996</v>
      </c>
      <c r="V278" s="85">
        <v>172.00412</v>
      </c>
      <c r="W278" s="85">
        <v>0</v>
      </c>
      <c r="X278" s="85">
        <v>1.2249999999999999E-2</v>
      </c>
      <c r="Y278" s="85">
        <v>134.93382</v>
      </c>
      <c r="Z278" s="85">
        <v>0</v>
      </c>
      <c r="AA278" s="85">
        <v>0</v>
      </c>
      <c r="AB278" s="85">
        <v>8.1941000000000006</v>
      </c>
      <c r="AC278" s="85">
        <v>0</v>
      </c>
      <c r="AD278" s="85">
        <v>0</v>
      </c>
      <c r="AE278" s="85">
        <v>0</v>
      </c>
      <c r="AF278" s="85">
        <v>941.22700000000009</v>
      </c>
      <c r="AG278" s="85">
        <v>233.33013</v>
      </c>
      <c r="AH278" s="85">
        <v>521.19610999999998</v>
      </c>
      <c r="AI278" s="85">
        <v>0</v>
      </c>
      <c r="AJ278" s="85">
        <v>0</v>
      </c>
      <c r="AK278" s="85">
        <v>0</v>
      </c>
      <c r="AL278" s="85">
        <v>0</v>
      </c>
      <c r="AM278" s="85">
        <v>0</v>
      </c>
      <c r="AN278" s="85">
        <v>0.62896999999999992</v>
      </c>
      <c r="AO278" s="85"/>
      <c r="AP278" s="85"/>
      <c r="AQ278" s="85"/>
      <c r="AR278" s="85"/>
      <c r="AS278" s="85"/>
      <c r="AT278" s="85"/>
    </row>
    <row r="279" spans="1:46" ht="12.75" customHeight="1" x14ac:dyDescent="0.15">
      <c r="A279" s="79"/>
      <c r="B279" s="79"/>
      <c r="C279" s="79" t="str">
        <f t="shared" si="1"/>
        <v>0550900000</v>
      </c>
      <c r="D279" s="79" t="s">
        <v>1195</v>
      </c>
      <c r="E279" s="84">
        <v>32989.699999999997</v>
      </c>
      <c r="F279" s="85">
        <v>22770.342629999999</v>
      </c>
      <c r="G279" s="85">
        <v>18392.190129999999</v>
      </c>
      <c r="H279" s="85">
        <v>13491.9</v>
      </c>
      <c r="I279" s="85">
        <v>5004.4666800000005</v>
      </c>
      <c r="J279" s="85">
        <v>7598.7249499999998</v>
      </c>
      <c r="K279" s="85">
        <v>100</v>
      </c>
      <c r="L279" s="85">
        <v>32.621459999999999</v>
      </c>
      <c r="M279" s="85">
        <v>55.233739999999997</v>
      </c>
      <c r="N279" s="85">
        <v>100</v>
      </c>
      <c r="O279" s="85">
        <v>19.94858</v>
      </c>
      <c r="P279" s="85">
        <v>43.114739999999998</v>
      </c>
      <c r="Q279" s="85">
        <v>19094.2</v>
      </c>
      <c r="R279" s="85">
        <v>17523.4038</v>
      </c>
      <c r="S279" s="85">
        <v>9864.3644100000001</v>
      </c>
      <c r="T279" s="85">
        <v>344.5</v>
      </c>
      <c r="U279" s="85">
        <v>356.54408999999998</v>
      </c>
      <c r="V279" s="85">
        <v>186.81704999999999</v>
      </c>
      <c r="W279" s="85">
        <v>16409.2</v>
      </c>
      <c r="X279" s="85">
        <v>16517.2484</v>
      </c>
      <c r="Y279" s="85">
        <v>8655.2087300000003</v>
      </c>
      <c r="Z279" s="85">
        <v>315.7</v>
      </c>
      <c r="AA279" s="85">
        <v>469.48365000000001</v>
      </c>
      <c r="AB279" s="85">
        <v>294.35370999999998</v>
      </c>
      <c r="AC279" s="85">
        <v>0</v>
      </c>
      <c r="AD279" s="85">
        <v>0</v>
      </c>
      <c r="AE279" s="85">
        <v>0</v>
      </c>
      <c r="AF279" s="85">
        <v>2024.8</v>
      </c>
      <c r="AG279" s="85">
        <v>180.12765999999999</v>
      </c>
      <c r="AH279" s="85">
        <v>727.98491999999999</v>
      </c>
      <c r="AI279" s="85">
        <v>0</v>
      </c>
      <c r="AJ279" s="85">
        <v>0</v>
      </c>
      <c r="AK279" s="85">
        <v>0</v>
      </c>
      <c r="AL279" s="85">
        <v>0</v>
      </c>
      <c r="AM279" s="85">
        <v>0</v>
      </c>
      <c r="AN279" s="85">
        <v>61.032449999999997</v>
      </c>
      <c r="AO279" s="85"/>
      <c r="AP279" s="85"/>
      <c r="AQ279" s="85"/>
      <c r="AR279" s="85"/>
      <c r="AS279" s="85"/>
      <c r="AT279" s="85"/>
    </row>
    <row r="280" spans="1:46" ht="12.75" customHeight="1" x14ac:dyDescent="0.15">
      <c r="A280" s="79"/>
      <c r="B280" s="79"/>
      <c r="C280" s="79" t="str">
        <f t="shared" si="1"/>
        <v>0551000000</v>
      </c>
      <c r="D280" s="79" t="s">
        <v>1196</v>
      </c>
      <c r="E280" s="84">
        <v>48873.188999999998</v>
      </c>
      <c r="F280" s="85">
        <v>21517.933059999999</v>
      </c>
      <c r="G280" s="85">
        <v>17375.504870000001</v>
      </c>
      <c r="H280" s="85">
        <v>25397.855</v>
      </c>
      <c r="I280" s="85">
        <v>10771.166160000001</v>
      </c>
      <c r="J280" s="85">
        <v>11466.932930000001</v>
      </c>
      <c r="K280" s="85">
        <v>149</v>
      </c>
      <c r="L280" s="85">
        <v>3.0485000000000002</v>
      </c>
      <c r="M280" s="85">
        <v>112.05768999999999</v>
      </c>
      <c r="N280" s="85">
        <v>81</v>
      </c>
      <c r="O280" s="85">
        <v>0</v>
      </c>
      <c r="P280" s="85">
        <v>57.788359999999997</v>
      </c>
      <c r="Q280" s="85">
        <v>23123.984</v>
      </c>
      <c r="R280" s="85">
        <v>10645.25784</v>
      </c>
      <c r="S280" s="85">
        <v>5619.3052100000004</v>
      </c>
      <c r="T280" s="85">
        <v>6270.634</v>
      </c>
      <c r="U280" s="85">
        <v>1200.62834</v>
      </c>
      <c r="V280" s="85">
        <v>596.72184000000004</v>
      </c>
      <c r="W280" s="85">
        <v>7686.9000000000005</v>
      </c>
      <c r="X280" s="85">
        <v>3027.99548</v>
      </c>
      <c r="Y280" s="85">
        <v>2114.4548300000001</v>
      </c>
      <c r="Z280" s="85">
        <v>266.45</v>
      </c>
      <c r="AA280" s="85">
        <v>102.87916</v>
      </c>
      <c r="AB280" s="85">
        <v>82.750700000000009</v>
      </c>
      <c r="AC280" s="85">
        <v>100</v>
      </c>
      <c r="AD280" s="85">
        <v>25.125</v>
      </c>
      <c r="AE280" s="85">
        <v>43.749669999999995</v>
      </c>
      <c r="AF280" s="85">
        <v>8800</v>
      </c>
      <c r="AG280" s="85">
        <v>6288.62986</v>
      </c>
      <c r="AH280" s="85">
        <v>2781.62817</v>
      </c>
      <c r="AI280" s="85">
        <v>0</v>
      </c>
      <c r="AJ280" s="85">
        <v>0</v>
      </c>
      <c r="AK280" s="85">
        <v>0</v>
      </c>
      <c r="AL280" s="85">
        <v>122.5</v>
      </c>
      <c r="AM280" s="85">
        <v>11.14681</v>
      </c>
      <c r="AN280" s="85">
        <v>128.30587</v>
      </c>
      <c r="AO280" s="85"/>
      <c r="AP280" s="85"/>
      <c r="AQ280" s="85"/>
      <c r="AR280" s="85"/>
      <c r="AS280" s="85"/>
      <c r="AT280" s="85"/>
    </row>
    <row r="281" spans="1:46" ht="12.75" customHeight="1" x14ac:dyDescent="0.15">
      <c r="A281" s="79"/>
      <c r="B281" s="79"/>
      <c r="C281" s="79" t="str">
        <f t="shared" si="1"/>
        <v>0551100000</v>
      </c>
      <c r="D281" s="79" t="s">
        <v>1197</v>
      </c>
      <c r="E281" s="84">
        <v>490705.8</v>
      </c>
      <c r="F281" s="85">
        <v>143501.55567999999</v>
      </c>
      <c r="G281" s="85">
        <v>300903.22781000001</v>
      </c>
      <c r="H281" s="85">
        <v>454357.4</v>
      </c>
      <c r="I281" s="85">
        <v>122779.0496</v>
      </c>
      <c r="J281" s="85">
        <v>244138.70634</v>
      </c>
      <c r="K281" s="85">
        <v>1740</v>
      </c>
      <c r="L281" s="85">
        <v>330.62313999999998</v>
      </c>
      <c r="M281" s="85">
        <v>6426.9768899999999</v>
      </c>
      <c r="N281" s="85">
        <v>220</v>
      </c>
      <c r="O281" s="85">
        <v>93.015559999999994</v>
      </c>
      <c r="P281" s="85">
        <v>1586.2199499999999</v>
      </c>
      <c r="Q281" s="85">
        <v>33552</v>
      </c>
      <c r="R281" s="85">
        <v>19474.285179999999</v>
      </c>
      <c r="S281" s="85">
        <v>44372.115810000003</v>
      </c>
      <c r="T281" s="85">
        <v>19335</v>
      </c>
      <c r="U281" s="85">
        <v>11145.63638</v>
      </c>
      <c r="V281" s="85">
        <v>14174.639010000001</v>
      </c>
      <c r="W281" s="85">
        <v>190</v>
      </c>
      <c r="X281" s="85">
        <v>64.233679999999993</v>
      </c>
      <c r="Y281" s="85">
        <v>7380.5637800000004</v>
      </c>
      <c r="Z281" s="85">
        <v>1061</v>
      </c>
      <c r="AA281" s="85">
        <v>538.13454999999999</v>
      </c>
      <c r="AB281" s="85">
        <v>2473.69292</v>
      </c>
      <c r="AC281" s="85">
        <v>24</v>
      </c>
      <c r="AD281" s="85">
        <v>6.25</v>
      </c>
      <c r="AE281" s="85">
        <v>30.75451</v>
      </c>
      <c r="AF281" s="85">
        <v>12942</v>
      </c>
      <c r="AG281" s="85">
        <v>7720.0305699999999</v>
      </c>
      <c r="AH281" s="85">
        <v>20290.670709999999</v>
      </c>
      <c r="AI281" s="85">
        <v>0</v>
      </c>
      <c r="AJ281" s="85">
        <v>0</v>
      </c>
      <c r="AK281" s="85">
        <v>0</v>
      </c>
      <c r="AL281" s="85">
        <v>0</v>
      </c>
      <c r="AM281" s="85">
        <v>-56.828279999999999</v>
      </c>
      <c r="AN281" s="85">
        <v>951.46813999999995</v>
      </c>
      <c r="AO281" s="85"/>
      <c r="AP281" s="85"/>
      <c r="AQ281" s="85"/>
      <c r="AR281" s="85"/>
      <c r="AS281" s="85"/>
      <c r="AT281" s="85"/>
    </row>
    <row r="282" spans="1:46" ht="12.75" customHeight="1" x14ac:dyDescent="0.15">
      <c r="A282" s="79"/>
      <c r="B282" s="79"/>
      <c r="C282" s="79" t="str">
        <f t="shared" si="1"/>
        <v>0551200000</v>
      </c>
      <c r="D282" s="79" t="s">
        <v>1198</v>
      </c>
      <c r="E282" s="84">
        <v>18630.8</v>
      </c>
      <c r="F282" s="85">
        <v>7485.6775100000004</v>
      </c>
      <c r="G282" s="85">
        <v>43656.10454</v>
      </c>
      <c r="H282" s="85">
        <v>15254.5</v>
      </c>
      <c r="I282" s="85">
        <v>5641.4987899999996</v>
      </c>
      <c r="J282" s="85">
        <v>35167.797899999998</v>
      </c>
      <c r="K282" s="85">
        <v>11</v>
      </c>
      <c r="L282" s="85">
        <v>3.121</v>
      </c>
      <c r="M282" s="85">
        <v>784.86338000000001</v>
      </c>
      <c r="N282" s="85">
        <v>0</v>
      </c>
      <c r="O282" s="85">
        <v>0</v>
      </c>
      <c r="P282" s="85">
        <v>199.55037999999999</v>
      </c>
      <c r="Q282" s="85">
        <v>3365.3</v>
      </c>
      <c r="R282" s="85">
        <v>1840.8537200000001</v>
      </c>
      <c r="S282" s="85">
        <v>7422.5284899999997</v>
      </c>
      <c r="T282" s="85">
        <v>457.6</v>
      </c>
      <c r="U282" s="85">
        <v>161.09352999999999</v>
      </c>
      <c r="V282" s="85">
        <v>369.08767</v>
      </c>
      <c r="W282" s="85">
        <v>112.5</v>
      </c>
      <c r="X282" s="85">
        <v>53.429839999999999</v>
      </c>
      <c r="Y282" s="85">
        <v>1623.54421</v>
      </c>
      <c r="Z282" s="85">
        <v>37.800000000000004</v>
      </c>
      <c r="AA282" s="85">
        <v>32.741199999999999</v>
      </c>
      <c r="AB282" s="85">
        <v>625.24904000000004</v>
      </c>
      <c r="AC282" s="85">
        <v>6.2</v>
      </c>
      <c r="AD282" s="85">
        <v>6.25</v>
      </c>
      <c r="AE282" s="85">
        <v>6.25</v>
      </c>
      <c r="AF282" s="85">
        <v>2751.2000000000003</v>
      </c>
      <c r="AG282" s="85">
        <v>1587.33915</v>
      </c>
      <c r="AH282" s="85">
        <v>4798.3975700000001</v>
      </c>
      <c r="AI282" s="85">
        <v>0</v>
      </c>
      <c r="AJ282" s="85">
        <v>0</v>
      </c>
      <c r="AK282" s="85">
        <v>0</v>
      </c>
      <c r="AL282" s="85">
        <v>0</v>
      </c>
      <c r="AM282" s="85">
        <v>0</v>
      </c>
      <c r="AN282" s="85">
        <v>172.58038999999999</v>
      </c>
      <c r="AO282" s="85"/>
      <c r="AP282" s="85"/>
      <c r="AQ282" s="85"/>
      <c r="AR282" s="85"/>
      <c r="AS282" s="85"/>
      <c r="AT282" s="85"/>
    </row>
    <row r="283" spans="1:46" ht="12.75" customHeight="1" x14ac:dyDescent="0.15">
      <c r="A283" s="79"/>
      <c r="B283" s="79"/>
      <c r="C283" s="79" t="str">
        <f t="shared" si="1"/>
        <v>0551300000</v>
      </c>
      <c r="D283" s="79" t="s">
        <v>1199</v>
      </c>
      <c r="E283" s="84">
        <v>20686.598000000002</v>
      </c>
      <c r="F283" s="85">
        <v>8931.3124599999992</v>
      </c>
      <c r="G283" s="85">
        <v>7819.4986900000004</v>
      </c>
      <c r="H283" s="85">
        <v>12777.105</v>
      </c>
      <c r="I283" s="85">
        <v>4971.0088500000002</v>
      </c>
      <c r="J283" s="85">
        <v>5392.0321100000001</v>
      </c>
      <c r="K283" s="85">
        <v>67.484000000000009</v>
      </c>
      <c r="L283" s="85">
        <v>0.53108999999999995</v>
      </c>
      <c r="M283" s="85">
        <v>60.165909999999997</v>
      </c>
      <c r="N283" s="85">
        <v>67.475999999999999</v>
      </c>
      <c r="O283" s="85">
        <v>0</v>
      </c>
      <c r="P283" s="85">
        <v>42.360979999999998</v>
      </c>
      <c r="Q283" s="85">
        <v>7781.0390000000007</v>
      </c>
      <c r="R283" s="85">
        <v>3944.2729000000004</v>
      </c>
      <c r="S283" s="85">
        <v>2311.0990499999998</v>
      </c>
      <c r="T283" s="85">
        <v>1227.2250000000001</v>
      </c>
      <c r="U283" s="85">
        <v>119.92800000000001</v>
      </c>
      <c r="V283" s="85">
        <v>174.27681000000001</v>
      </c>
      <c r="W283" s="85">
        <v>1457.3870000000002</v>
      </c>
      <c r="X283" s="85">
        <v>588.60778000000005</v>
      </c>
      <c r="Y283" s="85">
        <v>527.74541999999997</v>
      </c>
      <c r="Z283" s="85">
        <v>82.513000000000005</v>
      </c>
      <c r="AA283" s="85">
        <v>12.48321</v>
      </c>
      <c r="AB283" s="85">
        <v>19.95496</v>
      </c>
      <c r="AC283" s="85">
        <v>0</v>
      </c>
      <c r="AD283" s="85">
        <v>0</v>
      </c>
      <c r="AE283" s="85">
        <v>0</v>
      </c>
      <c r="AF283" s="85">
        <v>5004.4890000000005</v>
      </c>
      <c r="AG283" s="85">
        <v>3223.2539099999999</v>
      </c>
      <c r="AH283" s="85">
        <v>1585.8068599999999</v>
      </c>
      <c r="AI283" s="85">
        <v>0</v>
      </c>
      <c r="AJ283" s="85">
        <v>0</v>
      </c>
      <c r="AK283" s="85">
        <v>0</v>
      </c>
      <c r="AL283" s="85">
        <v>1.1540000000000001</v>
      </c>
      <c r="AM283" s="85">
        <v>1.19438</v>
      </c>
      <c r="AN283" s="85">
        <v>1.135</v>
      </c>
      <c r="AO283" s="85"/>
      <c r="AP283" s="85"/>
      <c r="AQ283" s="85"/>
      <c r="AR283" s="85"/>
      <c r="AS283" s="85"/>
      <c r="AT283" s="85"/>
    </row>
    <row r="284" spans="1:46" ht="12.75" customHeight="1" x14ac:dyDescent="0.15">
      <c r="A284" s="79"/>
      <c r="B284" s="79"/>
      <c r="C284" s="79" t="str">
        <f t="shared" si="1"/>
        <v>0551400000</v>
      </c>
      <c r="D284" s="79" t="s">
        <v>1200</v>
      </c>
      <c r="E284" s="84">
        <v>49046.9</v>
      </c>
      <c r="F284" s="85">
        <v>21296.670470000001</v>
      </c>
      <c r="G284" s="85">
        <v>75685.953909999997</v>
      </c>
      <c r="H284" s="85">
        <v>42418.392</v>
      </c>
      <c r="I284" s="85">
        <v>16041.881310000001</v>
      </c>
      <c r="J284" s="85">
        <v>61501.432030000004</v>
      </c>
      <c r="K284" s="85">
        <v>3.9420000000000002</v>
      </c>
      <c r="L284" s="85">
        <v>3.9420000000000002</v>
      </c>
      <c r="M284" s="85">
        <v>805.28141000000005</v>
      </c>
      <c r="N284" s="85">
        <v>0</v>
      </c>
      <c r="O284" s="85">
        <v>0</v>
      </c>
      <c r="P284" s="85">
        <v>160.5607</v>
      </c>
      <c r="Q284" s="85">
        <v>6603.0790000000006</v>
      </c>
      <c r="R284" s="85">
        <v>5229.3595800000003</v>
      </c>
      <c r="S284" s="85">
        <v>13081.264380000001</v>
      </c>
      <c r="T284" s="85">
        <v>4011.4730000000004</v>
      </c>
      <c r="U284" s="85">
        <v>3807.8268499999999</v>
      </c>
      <c r="V284" s="85">
        <v>4411.69596</v>
      </c>
      <c r="W284" s="85">
        <v>9.9</v>
      </c>
      <c r="X284" s="85">
        <v>7.4569799999999997</v>
      </c>
      <c r="Y284" s="85">
        <v>6231.8321599999999</v>
      </c>
      <c r="Z284" s="85">
        <v>15.269</v>
      </c>
      <c r="AA284" s="85">
        <v>18.41226</v>
      </c>
      <c r="AB284" s="85">
        <v>194.37018</v>
      </c>
      <c r="AC284" s="85">
        <v>0</v>
      </c>
      <c r="AD284" s="85">
        <v>0</v>
      </c>
      <c r="AE284" s="85">
        <v>0</v>
      </c>
      <c r="AF284" s="85">
        <v>2566.4369999999999</v>
      </c>
      <c r="AG284" s="85">
        <v>1395.6634899999999</v>
      </c>
      <c r="AH284" s="85">
        <v>2243.3660799999998</v>
      </c>
      <c r="AI284" s="85">
        <v>0</v>
      </c>
      <c r="AJ284" s="85">
        <v>0</v>
      </c>
      <c r="AK284" s="85">
        <v>0</v>
      </c>
      <c r="AL284" s="85">
        <v>0</v>
      </c>
      <c r="AM284" s="85">
        <v>0</v>
      </c>
      <c r="AN284" s="85">
        <v>144.62456</v>
      </c>
      <c r="AO284" s="85"/>
      <c r="AP284" s="85"/>
      <c r="AQ284" s="85"/>
      <c r="AR284" s="85"/>
      <c r="AS284" s="85"/>
      <c r="AT284" s="85"/>
    </row>
    <row r="285" spans="1:46" ht="12.75" customHeight="1" x14ac:dyDescent="0.15">
      <c r="A285" s="79"/>
      <c r="B285" s="79"/>
      <c r="C285" s="79" t="str">
        <f t="shared" si="1"/>
        <v>0551500000</v>
      </c>
      <c r="D285" s="79" t="s">
        <v>1201</v>
      </c>
      <c r="E285" s="84">
        <v>43122.904000000002</v>
      </c>
      <c r="F285" s="85">
        <v>21046.491259999999</v>
      </c>
      <c r="G285" s="85">
        <v>20190.475009999998</v>
      </c>
      <c r="H285" s="85">
        <v>36773.419000000002</v>
      </c>
      <c r="I285" s="85">
        <v>17535.173699999999</v>
      </c>
      <c r="J285" s="85">
        <v>16849.319</v>
      </c>
      <c r="K285" s="85">
        <v>107.56</v>
      </c>
      <c r="L285" s="85">
        <v>28.294689999999999</v>
      </c>
      <c r="M285" s="85">
        <v>518.82746999999995</v>
      </c>
      <c r="N285" s="85">
        <v>79.56</v>
      </c>
      <c r="O285" s="85">
        <v>0</v>
      </c>
      <c r="P285" s="85">
        <v>19.30076</v>
      </c>
      <c r="Q285" s="85">
        <v>4922.96</v>
      </c>
      <c r="R285" s="85">
        <v>2778.9373799999998</v>
      </c>
      <c r="S285" s="85">
        <v>2184.5935399999998</v>
      </c>
      <c r="T285" s="85">
        <v>287.38</v>
      </c>
      <c r="U285" s="85">
        <v>103.49995</v>
      </c>
      <c r="V285" s="85">
        <v>142.82951</v>
      </c>
      <c r="W285" s="85">
        <v>848.01900000000001</v>
      </c>
      <c r="X285" s="85">
        <v>421.15955000000002</v>
      </c>
      <c r="Y285" s="85">
        <v>389.93144999999998</v>
      </c>
      <c r="Z285" s="85">
        <v>57.261000000000003</v>
      </c>
      <c r="AA285" s="85">
        <v>29.331239999999998</v>
      </c>
      <c r="AB285" s="85">
        <v>21.658289999999997</v>
      </c>
      <c r="AC285" s="85">
        <v>0</v>
      </c>
      <c r="AD285" s="85">
        <v>0</v>
      </c>
      <c r="AE285" s="85">
        <v>0</v>
      </c>
      <c r="AF285" s="85">
        <v>3730.3</v>
      </c>
      <c r="AG285" s="85">
        <v>2224.9466400000001</v>
      </c>
      <c r="AH285" s="85">
        <v>1630.1742899999999</v>
      </c>
      <c r="AI285" s="85">
        <v>0</v>
      </c>
      <c r="AJ285" s="85">
        <v>0</v>
      </c>
      <c r="AK285" s="85">
        <v>0</v>
      </c>
      <c r="AL285" s="85">
        <v>189</v>
      </c>
      <c r="AM285" s="85">
        <v>37.727080000000001</v>
      </c>
      <c r="AN285" s="85">
        <v>58.808800000000005</v>
      </c>
      <c r="AO285" s="85"/>
      <c r="AP285" s="85"/>
      <c r="AQ285" s="85"/>
      <c r="AR285" s="85"/>
      <c r="AS285" s="85"/>
      <c r="AT285" s="85"/>
    </row>
    <row r="286" spans="1:46" ht="12.75" customHeight="1" x14ac:dyDescent="0.15">
      <c r="A286" s="79"/>
      <c r="B286" s="79"/>
      <c r="C286" s="79" t="str">
        <f t="shared" si="1"/>
        <v>0551600000</v>
      </c>
      <c r="D286" s="79" t="s">
        <v>1202</v>
      </c>
      <c r="E286" s="84">
        <v>28352.7</v>
      </c>
      <c r="F286" s="85">
        <v>18175.909210000002</v>
      </c>
      <c r="G286" s="85">
        <v>25198.215889999999</v>
      </c>
      <c r="H286" s="85">
        <v>24032.2</v>
      </c>
      <c r="I286" s="85">
        <v>12700.76203</v>
      </c>
      <c r="J286" s="85">
        <v>19257.03211</v>
      </c>
      <c r="K286" s="85">
        <v>130.5</v>
      </c>
      <c r="L286" s="85">
        <v>212.18261999999999</v>
      </c>
      <c r="M286" s="85">
        <v>162.95246</v>
      </c>
      <c r="N286" s="85">
        <v>127.5</v>
      </c>
      <c r="O286" s="85">
        <v>206.29498000000001</v>
      </c>
      <c r="P286" s="85">
        <v>48.5261</v>
      </c>
      <c r="Q286" s="85">
        <v>4190</v>
      </c>
      <c r="R286" s="85">
        <v>5229.3616199999997</v>
      </c>
      <c r="S286" s="85">
        <v>5460.6462000000001</v>
      </c>
      <c r="T286" s="85">
        <v>0</v>
      </c>
      <c r="U286" s="85">
        <v>10.23948</v>
      </c>
      <c r="V286" s="85">
        <v>112.57312999999999</v>
      </c>
      <c r="W286" s="85">
        <v>440</v>
      </c>
      <c r="X286" s="85">
        <v>646.11273000000006</v>
      </c>
      <c r="Y286" s="85">
        <v>810.25298999999995</v>
      </c>
      <c r="Z286" s="85">
        <v>0</v>
      </c>
      <c r="AA286" s="85">
        <v>79.368179999999995</v>
      </c>
      <c r="AB286" s="85">
        <v>191.84586999999999</v>
      </c>
      <c r="AC286" s="85">
        <v>0</v>
      </c>
      <c r="AD286" s="85">
        <v>0</v>
      </c>
      <c r="AE286" s="85">
        <v>22.917000000000002</v>
      </c>
      <c r="AF286" s="85">
        <v>3750</v>
      </c>
      <c r="AG286" s="85">
        <v>4493.6412300000002</v>
      </c>
      <c r="AH286" s="85">
        <v>4323.0572099999999</v>
      </c>
      <c r="AI286" s="85">
        <v>0</v>
      </c>
      <c r="AJ286" s="85">
        <v>0</v>
      </c>
      <c r="AK286" s="85">
        <v>0</v>
      </c>
      <c r="AL286" s="85">
        <v>0</v>
      </c>
      <c r="AM286" s="85">
        <v>0</v>
      </c>
      <c r="AN286" s="85">
        <v>216.36444</v>
      </c>
      <c r="AO286" s="85"/>
      <c r="AP286" s="85"/>
      <c r="AQ286" s="85"/>
      <c r="AR286" s="85"/>
      <c r="AS286" s="85"/>
      <c r="AT286" s="85"/>
    </row>
    <row r="287" spans="1:46" ht="12.75" customHeight="1" x14ac:dyDescent="0.15">
      <c r="A287" s="79"/>
      <c r="B287" s="79"/>
      <c r="C287" s="79" t="str">
        <f t="shared" si="1"/>
        <v>0551700000</v>
      </c>
      <c r="D287" s="79" t="s">
        <v>1203</v>
      </c>
      <c r="E287" s="84">
        <v>79888</v>
      </c>
      <c r="F287" s="85">
        <v>27366.341260000001</v>
      </c>
      <c r="G287" s="85">
        <v>89407.390249999997</v>
      </c>
      <c r="H287" s="85">
        <v>38659.599999999999</v>
      </c>
      <c r="I287" s="85">
        <v>11756.01225</v>
      </c>
      <c r="J287" s="85">
        <v>61248.688520000003</v>
      </c>
      <c r="K287" s="85">
        <v>0</v>
      </c>
      <c r="L287" s="85">
        <v>1.1970000000000001</v>
      </c>
      <c r="M287" s="85">
        <v>2168.4337</v>
      </c>
      <c r="N287" s="85">
        <v>0</v>
      </c>
      <c r="O287" s="85">
        <v>0</v>
      </c>
      <c r="P287" s="85">
        <v>1431.21641</v>
      </c>
      <c r="Q287" s="85">
        <v>41228.400000000001</v>
      </c>
      <c r="R287" s="85">
        <v>15607.80308</v>
      </c>
      <c r="S287" s="85">
        <v>25130.91028</v>
      </c>
      <c r="T287" s="85">
        <v>36000</v>
      </c>
      <c r="U287" s="85">
        <v>13450.626200000001</v>
      </c>
      <c r="V287" s="85">
        <v>14662.55402</v>
      </c>
      <c r="W287" s="85">
        <v>216</v>
      </c>
      <c r="X287" s="85">
        <v>122.79431</v>
      </c>
      <c r="Y287" s="85">
        <v>1671.3503000000001</v>
      </c>
      <c r="Z287" s="85">
        <v>139.20000000000002</v>
      </c>
      <c r="AA287" s="85">
        <v>58.6509</v>
      </c>
      <c r="AB287" s="85">
        <v>493.49146999999999</v>
      </c>
      <c r="AC287" s="85">
        <v>0</v>
      </c>
      <c r="AD287" s="85">
        <v>0</v>
      </c>
      <c r="AE287" s="85">
        <v>6.25</v>
      </c>
      <c r="AF287" s="85">
        <v>4873.2</v>
      </c>
      <c r="AG287" s="85">
        <v>1975.7316699999999</v>
      </c>
      <c r="AH287" s="85">
        <v>8297.2644899999996</v>
      </c>
      <c r="AI287" s="85">
        <v>0</v>
      </c>
      <c r="AJ287" s="85">
        <v>0</v>
      </c>
      <c r="AK287" s="85">
        <v>0</v>
      </c>
      <c r="AL287" s="85">
        <v>0</v>
      </c>
      <c r="AM287" s="85">
        <v>0</v>
      </c>
      <c r="AN287" s="85">
        <v>515.28958999999998</v>
      </c>
      <c r="AO287" s="85"/>
      <c r="AP287" s="85"/>
      <c r="AQ287" s="85"/>
      <c r="AR287" s="85"/>
      <c r="AS287" s="85"/>
      <c r="AT287" s="85"/>
    </row>
    <row r="288" spans="1:46" ht="12.75" customHeight="1" x14ac:dyDescent="0.15">
      <c r="A288" s="79"/>
      <c r="B288" s="79"/>
      <c r="C288" s="79" t="str">
        <f t="shared" si="1"/>
        <v>0551800000</v>
      </c>
      <c r="D288" s="79" t="s">
        <v>1204</v>
      </c>
      <c r="E288" s="84">
        <v>52365</v>
      </c>
      <c r="F288" s="85">
        <v>26359.903200000001</v>
      </c>
      <c r="G288" s="85">
        <v>25885.874220000002</v>
      </c>
      <c r="H288" s="85">
        <v>48200</v>
      </c>
      <c r="I288" s="85">
        <v>21783.006539999998</v>
      </c>
      <c r="J288" s="85">
        <v>22516.681659999998</v>
      </c>
      <c r="K288" s="85">
        <v>0</v>
      </c>
      <c r="L288" s="85">
        <v>142.51566</v>
      </c>
      <c r="M288" s="85">
        <v>181.72528</v>
      </c>
      <c r="N288" s="85">
        <v>0</v>
      </c>
      <c r="O288" s="85">
        <v>142.51566</v>
      </c>
      <c r="P288" s="85">
        <v>102.44507</v>
      </c>
      <c r="Q288" s="85">
        <v>3860</v>
      </c>
      <c r="R288" s="85">
        <v>3222.02871</v>
      </c>
      <c r="S288" s="85">
        <v>2664.4836799999998</v>
      </c>
      <c r="T288" s="85">
        <v>500</v>
      </c>
      <c r="U288" s="85">
        <v>134.24907999999999</v>
      </c>
      <c r="V288" s="85">
        <v>256.20263999999997</v>
      </c>
      <c r="W288" s="85">
        <v>300</v>
      </c>
      <c r="X288" s="85">
        <v>554.63742000000002</v>
      </c>
      <c r="Y288" s="85">
        <v>465.05577</v>
      </c>
      <c r="Z288" s="85">
        <v>400</v>
      </c>
      <c r="AA288" s="85">
        <v>167.8852</v>
      </c>
      <c r="AB288" s="85">
        <v>114.21621999999999</v>
      </c>
      <c r="AC288" s="85">
        <v>0</v>
      </c>
      <c r="AD288" s="85">
        <v>0</v>
      </c>
      <c r="AE288" s="85">
        <v>0</v>
      </c>
      <c r="AF288" s="85">
        <v>2660</v>
      </c>
      <c r="AG288" s="85">
        <v>2365.2570099999998</v>
      </c>
      <c r="AH288" s="85">
        <v>1829.0090499999999</v>
      </c>
      <c r="AI288" s="85">
        <v>0</v>
      </c>
      <c r="AJ288" s="85">
        <v>0</v>
      </c>
      <c r="AK288" s="85">
        <v>0</v>
      </c>
      <c r="AL288" s="85">
        <v>1.5</v>
      </c>
      <c r="AM288" s="85">
        <v>2.08758</v>
      </c>
      <c r="AN288" s="85">
        <v>2.3671699999999998</v>
      </c>
      <c r="AO288" s="85"/>
      <c r="AP288" s="85"/>
      <c r="AQ288" s="85"/>
      <c r="AR288" s="85"/>
      <c r="AS288" s="85"/>
      <c r="AT288" s="85"/>
    </row>
    <row r="289" spans="1:46" ht="12.75" customHeight="1" x14ac:dyDescent="0.15">
      <c r="A289" s="79"/>
      <c r="B289" s="79"/>
      <c r="C289" s="79" t="str">
        <f t="shared" si="1"/>
        <v>0551900000</v>
      </c>
      <c r="D289" s="79" t="s">
        <v>1205</v>
      </c>
      <c r="E289" s="84">
        <v>264505.97200000001</v>
      </c>
      <c r="F289" s="85">
        <v>117717.20531999999</v>
      </c>
      <c r="G289" s="85">
        <v>109716.82902999999</v>
      </c>
      <c r="H289" s="85">
        <v>219656.62700000001</v>
      </c>
      <c r="I289" s="85">
        <v>91628.097469999993</v>
      </c>
      <c r="J289" s="85">
        <v>87624.149290000001</v>
      </c>
      <c r="K289" s="85">
        <v>5433.6900000000005</v>
      </c>
      <c r="L289" s="85">
        <v>2195.1345099999999</v>
      </c>
      <c r="M289" s="85">
        <v>2398.3169499999999</v>
      </c>
      <c r="N289" s="85">
        <v>4846</v>
      </c>
      <c r="O289" s="85">
        <v>2119.4969900000001</v>
      </c>
      <c r="P289" s="85">
        <v>981.29246999999998</v>
      </c>
      <c r="Q289" s="85">
        <v>37667.747000000003</v>
      </c>
      <c r="R289" s="85">
        <v>22851.70751</v>
      </c>
      <c r="S289" s="85">
        <v>18469.97033</v>
      </c>
      <c r="T289" s="85">
        <v>10713.264999999999</v>
      </c>
      <c r="U289" s="85">
        <v>7580.4790599999997</v>
      </c>
      <c r="V289" s="85">
        <v>4517.8027599999996</v>
      </c>
      <c r="W289" s="85">
        <v>7800</v>
      </c>
      <c r="X289" s="85">
        <v>5101.22012</v>
      </c>
      <c r="Y289" s="85">
        <v>3825.5796099999998</v>
      </c>
      <c r="Z289" s="85">
        <v>646.76100000000008</v>
      </c>
      <c r="AA289" s="85">
        <v>315.34300999999999</v>
      </c>
      <c r="AB289" s="85">
        <v>500.32283999999999</v>
      </c>
      <c r="AC289" s="85">
        <v>0</v>
      </c>
      <c r="AD289" s="85">
        <v>0</v>
      </c>
      <c r="AE289" s="85">
        <v>0</v>
      </c>
      <c r="AF289" s="85">
        <v>18486.995999999999</v>
      </c>
      <c r="AG289" s="85">
        <v>9854.6653200000001</v>
      </c>
      <c r="AH289" s="85">
        <v>9613.7901199999997</v>
      </c>
      <c r="AI289" s="85">
        <v>0</v>
      </c>
      <c r="AJ289" s="85">
        <v>0</v>
      </c>
      <c r="AK289" s="85">
        <v>0</v>
      </c>
      <c r="AL289" s="85">
        <v>352.89500000000004</v>
      </c>
      <c r="AM289" s="85">
        <v>134.23510000000002</v>
      </c>
      <c r="AN289" s="85">
        <v>307.38977</v>
      </c>
      <c r="AO289" s="85"/>
      <c r="AP289" s="85"/>
      <c r="AQ289" s="85"/>
      <c r="AR289" s="85"/>
      <c r="AS289" s="85"/>
      <c r="AT289" s="85"/>
    </row>
    <row r="290" spans="1:46" ht="12.75" customHeight="1" x14ac:dyDescent="0.15">
      <c r="A290" s="79"/>
      <c r="B290" s="79"/>
      <c r="C290" s="79" t="str">
        <f t="shared" si="1"/>
        <v>0552000000</v>
      </c>
      <c r="D290" s="79" t="s">
        <v>1206</v>
      </c>
      <c r="E290" s="84">
        <v>194270</v>
      </c>
      <c r="F290" s="85">
        <v>98064.982470000003</v>
      </c>
      <c r="G290" s="85">
        <v>133950.36275</v>
      </c>
      <c r="H290" s="85">
        <v>167097.57500000001</v>
      </c>
      <c r="I290" s="85">
        <v>77326.343940000006</v>
      </c>
      <c r="J290" s="85">
        <v>110064.16627</v>
      </c>
      <c r="K290" s="85">
        <v>3355.78</v>
      </c>
      <c r="L290" s="85">
        <v>1806.2100600000001</v>
      </c>
      <c r="M290" s="85">
        <v>1430.87853</v>
      </c>
      <c r="N290" s="85">
        <v>1522.53</v>
      </c>
      <c r="O290" s="85">
        <v>731.48580000000004</v>
      </c>
      <c r="P290" s="85">
        <v>366.11453</v>
      </c>
      <c r="Q290" s="85">
        <v>23489.833999999999</v>
      </c>
      <c r="R290" s="85">
        <v>18616.281889999998</v>
      </c>
      <c r="S290" s="85">
        <v>21416.045959999999</v>
      </c>
      <c r="T290" s="85">
        <v>1743.58</v>
      </c>
      <c r="U290" s="85">
        <v>2420.3151000000003</v>
      </c>
      <c r="V290" s="85">
        <v>1924.8720499999999</v>
      </c>
      <c r="W290" s="85">
        <v>4233.8910000000005</v>
      </c>
      <c r="X290" s="85">
        <v>5932.4533000000001</v>
      </c>
      <c r="Y290" s="85">
        <v>6329.8598199999997</v>
      </c>
      <c r="Z290" s="85">
        <v>850.303</v>
      </c>
      <c r="AA290" s="85">
        <v>950.11512000000005</v>
      </c>
      <c r="AB290" s="85">
        <v>929.21196999999995</v>
      </c>
      <c r="AC290" s="85">
        <v>50</v>
      </c>
      <c r="AD290" s="85">
        <v>50</v>
      </c>
      <c r="AE290" s="85">
        <v>70.916669999999996</v>
      </c>
      <c r="AF290" s="85">
        <v>16612.060000000001</v>
      </c>
      <c r="AG290" s="85">
        <v>9263.3983700000008</v>
      </c>
      <c r="AH290" s="85">
        <v>12156.84195</v>
      </c>
      <c r="AI290" s="85">
        <v>0</v>
      </c>
      <c r="AJ290" s="85">
        <v>0</v>
      </c>
      <c r="AK290" s="85">
        <v>0</v>
      </c>
      <c r="AL290" s="85">
        <v>60.466000000000001</v>
      </c>
      <c r="AM290" s="85">
        <v>39.599429999999998</v>
      </c>
      <c r="AN290" s="85">
        <v>383.65197000000001</v>
      </c>
      <c r="AO290" s="85"/>
      <c r="AP290" s="85"/>
      <c r="AQ290" s="85"/>
      <c r="AR290" s="85"/>
      <c r="AS290" s="85"/>
      <c r="AT290" s="85"/>
    </row>
    <row r="291" spans="1:46" ht="12.75" customHeight="1" x14ac:dyDescent="0.15">
      <c r="A291" s="79"/>
      <c r="B291" s="79"/>
      <c r="C291" s="79" t="str">
        <f t="shared" si="1"/>
        <v>0552100000</v>
      </c>
      <c r="D291" s="79" t="s">
        <v>1207</v>
      </c>
      <c r="E291" s="84">
        <v>0</v>
      </c>
      <c r="F291" s="85">
        <v>480.34044999999998</v>
      </c>
      <c r="G291" s="85">
        <v>7244.0577000000003</v>
      </c>
      <c r="H291" s="85">
        <v>0</v>
      </c>
      <c r="I291" s="85">
        <v>7.9856499999999997</v>
      </c>
      <c r="J291" s="85">
        <v>3590.1197299999999</v>
      </c>
      <c r="K291" s="85">
        <v>0</v>
      </c>
      <c r="L291" s="85">
        <v>0</v>
      </c>
      <c r="M291" s="85">
        <v>33.288930000000001</v>
      </c>
      <c r="N291" s="85">
        <v>0</v>
      </c>
      <c r="O291" s="85">
        <v>0</v>
      </c>
      <c r="P291" s="85">
        <v>3.0573600000000001</v>
      </c>
      <c r="Q291" s="85">
        <v>0</v>
      </c>
      <c r="R291" s="85">
        <v>472.35480000000001</v>
      </c>
      <c r="S291" s="85">
        <v>3555.4264400000002</v>
      </c>
      <c r="T291" s="85">
        <v>0</v>
      </c>
      <c r="U291" s="85">
        <v>242.90611000000001</v>
      </c>
      <c r="V291" s="85">
        <v>593.48573999999996</v>
      </c>
      <c r="W291" s="85">
        <v>0</v>
      </c>
      <c r="X291" s="85">
        <v>2.2042299999999999</v>
      </c>
      <c r="Y291" s="85">
        <v>538.93876</v>
      </c>
      <c r="Z291" s="85">
        <v>0</v>
      </c>
      <c r="AA291" s="85">
        <v>3.6156099999999998</v>
      </c>
      <c r="AB291" s="85">
        <v>201.12625</v>
      </c>
      <c r="AC291" s="85">
        <v>0</v>
      </c>
      <c r="AD291" s="85">
        <v>0</v>
      </c>
      <c r="AE291" s="85">
        <v>0</v>
      </c>
      <c r="AF291" s="85">
        <v>0</v>
      </c>
      <c r="AG291" s="85">
        <v>223.62885</v>
      </c>
      <c r="AH291" s="85">
        <v>2221.8756899999998</v>
      </c>
      <c r="AI291" s="85">
        <v>0</v>
      </c>
      <c r="AJ291" s="85">
        <v>0</v>
      </c>
      <c r="AK291" s="85">
        <v>0</v>
      </c>
      <c r="AL291" s="85">
        <v>0</v>
      </c>
      <c r="AM291" s="85">
        <v>0</v>
      </c>
      <c r="AN291" s="85">
        <v>0.91816999999999993</v>
      </c>
      <c r="AO291" s="85"/>
      <c r="AP291" s="85"/>
      <c r="AQ291" s="85"/>
      <c r="AR291" s="85"/>
      <c r="AS291" s="85"/>
      <c r="AT291" s="85"/>
    </row>
    <row r="292" spans="1:46" ht="12.75" customHeight="1" x14ac:dyDescent="0.15">
      <c r="A292" s="79"/>
      <c r="B292" s="79"/>
      <c r="C292" s="79" t="str">
        <f t="shared" si="1"/>
        <v>0552200000</v>
      </c>
      <c r="D292" s="79" t="s">
        <v>1208</v>
      </c>
      <c r="E292" s="84">
        <v>26670.194</v>
      </c>
      <c r="F292" s="85">
        <v>27537.495350000001</v>
      </c>
      <c r="G292" s="85">
        <v>7142.72858</v>
      </c>
      <c r="H292" s="85">
        <v>20552.194</v>
      </c>
      <c r="I292" s="85">
        <v>23779.200970000002</v>
      </c>
      <c r="J292" s="85">
        <v>3841.73884</v>
      </c>
      <c r="K292" s="85">
        <v>0</v>
      </c>
      <c r="L292" s="85">
        <v>5.94442</v>
      </c>
      <c r="M292" s="85">
        <v>39.042999999999999</v>
      </c>
      <c r="N292" s="85">
        <v>0</v>
      </c>
      <c r="O292" s="85">
        <v>0</v>
      </c>
      <c r="P292" s="85">
        <v>0</v>
      </c>
      <c r="Q292" s="85">
        <v>5969.8</v>
      </c>
      <c r="R292" s="85">
        <v>3549.7714000000001</v>
      </c>
      <c r="S292" s="85">
        <v>3145.7448399999998</v>
      </c>
      <c r="T292" s="85">
        <v>50.995000000000005</v>
      </c>
      <c r="U292" s="85">
        <v>51.052239999999998</v>
      </c>
      <c r="V292" s="85">
        <v>15.321569999999999</v>
      </c>
      <c r="W292" s="85">
        <v>132.19999999999999</v>
      </c>
      <c r="X292" s="85">
        <v>196.01940999999999</v>
      </c>
      <c r="Y292" s="85">
        <v>498.01207999999997</v>
      </c>
      <c r="Z292" s="85">
        <v>106.3</v>
      </c>
      <c r="AA292" s="85">
        <v>133.86919</v>
      </c>
      <c r="AB292" s="85">
        <v>145.93986999999998</v>
      </c>
      <c r="AC292" s="85">
        <v>18.75</v>
      </c>
      <c r="AD292" s="85">
        <v>18.75</v>
      </c>
      <c r="AE292" s="85">
        <v>12.5</v>
      </c>
      <c r="AF292" s="85">
        <v>5661.5550000000003</v>
      </c>
      <c r="AG292" s="85">
        <v>3150.0805599999999</v>
      </c>
      <c r="AH292" s="85">
        <v>2473.9713200000001</v>
      </c>
      <c r="AI292" s="85">
        <v>0</v>
      </c>
      <c r="AJ292" s="85">
        <v>0</v>
      </c>
      <c r="AK292" s="85">
        <v>0</v>
      </c>
      <c r="AL292" s="85">
        <v>0</v>
      </c>
      <c r="AM292" s="85">
        <v>17.887819999999998</v>
      </c>
      <c r="AN292" s="85">
        <v>107.76107999999999</v>
      </c>
      <c r="AO292" s="85"/>
      <c r="AP292" s="85"/>
      <c r="AQ292" s="85"/>
      <c r="AR292" s="85"/>
      <c r="AS292" s="85"/>
      <c r="AT292" s="85"/>
    </row>
    <row r="293" spans="1:46" ht="12.75" customHeight="1" x14ac:dyDescent="0.15">
      <c r="A293" s="79"/>
      <c r="B293" s="79"/>
      <c r="C293" s="79" t="str">
        <f t="shared" si="1"/>
        <v>0552300000</v>
      </c>
      <c r="D293" s="79" t="s">
        <v>1209</v>
      </c>
      <c r="E293" s="84">
        <v>245162.5</v>
      </c>
      <c r="F293" s="85">
        <v>380305.73599999998</v>
      </c>
      <c r="G293" s="85">
        <v>115344.60799</v>
      </c>
      <c r="H293" s="85">
        <v>187021.80000000002</v>
      </c>
      <c r="I293" s="85">
        <v>350975.86907999997</v>
      </c>
      <c r="J293" s="85">
        <v>79708.672810000004</v>
      </c>
      <c r="K293" s="85">
        <v>11494</v>
      </c>
      <c r="L293" s="85">
        <v>4908.1172999999999</v>
      </c>
      <c r="M293" s="85">
        <v>4298.2587199999998</v>
      </c>
      <c r="N293" s="85">
        <v>10200</v>
      </c>
      <c r="O293" s="85">
        <v>3343.2403199999999</v>
      </c>
      <c r="P293" s="85">
        <v>2557.8674299999998</v>
      </c>
      <c r="Q293" s="85">
        <v>45931.25</v>
      </c>
      <c r="R293" s="85">
        <v>23947.145629999999</v>
      </c>
      <c r="S293" s="85">
        <v>29661.024969999999</v>
      </c>
      <c r="T293" s="85">
        <v>19260</v>
      </c>
      <c r="U293" s="85">
        <v>9358.5781499999994</v>
      </c>
      <c r="V293" s="85">
        <v>8909.0666000000001</v>
      </c>
      <c r="W293" s="85">
        <v>4800</v>
      </c>
      <c r="X293" s="85">
        <v>1816.38192</v>
      </c>
      <c r="Y293" s="85">
        <v>4806.7415600000004</v>
      </c>
      <c r="Z293" s="85">
        <v>290</v>
      </c>
      <c r="AA293" s="85">
        <v>224.8331</v>
      </c>
      <c r="AB293" s="85">
        <v>598.87380000000007</v>
      </c>
      <c r="AC293" s="85">
        <v>31.25</v>
      </c>
      <c r="AD293" s="85">
        <v>12.5</v>
      </c>
      <c r="AE293" s="85">
        <v>25</v>
      </c>
      <c r="AF293" s="85">
        <v>21550</v>
      </c>
      <c r="AG293" s="85">
        <v>12534.85246</v>
      </c>
      <c r="AH293" s="85">
        <v>15302.34801</v>
      </c>
      <c r="AI293" s="85">
        <v>0</v>
      </c>
      <c r="AJ293" s="85">
        <v>0</v>
      </c>
      <c r="AK293" s="85">
        <v>0</v>
      </c>
      <c r="AL293" s="85">
        <v>81.658000000000001</v>
      </c>
      <c r="AM293" s="85">
        <v>18.870480000000001</v>
      </c>
      <c r="AN293" s="85">
        <v>362.21397999999999</v>
      </c>
      <c r="AO293" s="85"/>
      <c r="AP293" s="85"/>
      <c r="AQ293" s="85"/>
      <c r="AR293" s="85"/>
      <c r="AS293" s="85"/>
      <c r="AT293" s="85"/>
    </row>
    <row r="294" spans="1:46" ht="12.75" customHeight="1" x14ac:dyDescent="0.15">
      <c r="A294" s="79"/>
      <c r="B294" s="79"/>
      <c r="C294" s="79" t="str">
        <f t="shared" si="1"/>
        <v>0552400000</v>
      </c>
      <c r="D294" s="79" t="s">
        <v>1210</v>
      </c>
      <c r="E294" s="84">
        <v>1047210</v>
      </c>
      <c r="F294" s="85">
        <v>533474.12269999995</v>
      </c>
      <c r="G294" s="85">
        <v>552058.65104000003</v>
      </c>
      <c r="H294" s="85">
        <v>933285</v>
      </c>
      <c r="I294" s="85">
        <v>441304.33695000003</v>
      </c>
      <c r="J294" s="85">
        <v>448249.06894999999</v>
      </c>
      <c r="K294" s="85">
        <v>15890</v>
      </c>
      <c r="L294" s="85">
        <v>8816.6710800000001</v>
      </c>
      <c r="M294" s="85">
        <v>15322.79398</v>
      </c>
      <c r="N294" s="85">
        <v>6960</v>
      </c>
      <c r="O294" s="85">
        <v>3385.5740599999999</v>
      </c>
      <c r="P294" s="85">
        <v>4494.7640300000003</v>
      </c>
      <c r="Q294" s="85">
        <v>88635.8</v>
      </c>
      <c r="R294" s="85">
        <v>69134.58339</v>
      </c>
      <c r="S294" s="85">
        <v>84504.453460000004</v>
      </c>
      <c r="T294" s="85">
        <v>11405.6</v>
      </c>
      <c r="U294" s="85">
        <v>13563.67218</v>
      </c>
      <c r="V294" s="85">
        <v>16256.54192</v>
      </c>
      <c r="W294" s="85">
        <v>4051.2000000000003</v>
      </c>
      <c r="X294" s="85">
        <v>7116.7741599999999</v>
      </c>
      <c r="Y294" s="85">
        <v>12709.734850000001</v>
      </c>
      <c r="Z294" s="85">
        <v>812.80000000000007</v>
      </c>
      <c r="AA294" s="85">
        <v>3315.37547</v>
      </c>
      <c r="AB294" s="85">
        <v>4224.4227499999997</v>
      </c>
      <c r="AC294" s="85">
        <v>13</v>
      </c>
      <c r="AD294" s="85">
        <v>8.5833300000000001</v>
      </c>
      <c r="AE294" s="85">
        <v>27.08333</v>
      </c>
      <c r="AF294" s="85">
        <v>72353.2</v>
      </c>
      <c r="AG294" s="85">
        <v>45130.178249999997</v>
      </c>
      <c r="AH294" s="85">
        <v>50918.64761</v>
      </c>
      <c r="AI294" s="85">
        <v>0</v>
      </c>
      <c r="AJ294" s="85">
        <v>0</v>
      </c>
      <c r="AK294" s="85">
        <v>0</v>
      </c>
      <c r="AL294" s="85">
        <v>1124.1000000000001</v>
      </c>
      <c r="AM294" s="85">
        <v>712.79944</v>
      </c>
      <c r="AN294" s="85">
        <v>1546.33059</v>
      </c>
      <c r="AO294" s="85"/>
      <c r="AP294" s="85"/>
      <c r="AQ294" s="85"/>
      <c r="AR294" s="85"/>
      <c r="AS294" s="85"/>
      <c r="AT294" s="85"/>
    </row>
    <row r="295" spans="1:46" ht="12.75" customHeight="1" x14ac:dyDescent="0.15">
      <c r="A295" s="79"/>
      <c r="B295" s="79"/>
      <c r="C295" s="79" t="str">
        <f t="shared" si="1"/>
        <v>0552500000</v>
      </c>
      <c r="D295" s="79" t="s">
        <v>1211</v>
      </c>
      <c r="E295" s="84">
        <v>356316.95500000002</v>
      </c>
      <c r="F295" s="85">
        <v>418915.46814000001</v>
      </c>
      <c r="G295" s="85">
        <v>95476.148820000002</v>
      </c>
      <c r="H295" s="85">
        <v>278847.95500000002</v>
      </c>
      <c r="I295" s="85">
        <v>381576.75506</v>
      </c>
      <c r="J295" s="85">
        <v>58586.21387</v>
      </c>
      <c r="K295" s="85">
        <v>1017.3000000000001</v>
      </c>
      <c r="L295" s="85">
        <v>1318.7365199999999</v>
      </c>
      <c r="M295" s="85">
        <v>2862.7646399999999</v>
      </c>
      <c r="N295" s="85">
        <v>725.6</v>
      </c>
      <c r="O295" s="85">
        <v>921.48982999999998</v>
      </c>
      <c r="P295" s="85">
        <v>1375.0639699999999</v>
      </c>
      <c r="Q295" s="85">
        <v>74307.5</v>
      </c>
      <c r="R295" s="85">
        <v>33937.052589999999</v>
      </c>
      <c r="S295" s="85">
        <v>33187.584600000002</v>
      </c>
      <c r="T295" s="85">
        <v>10868.4</v>
      </c>
      <c r="U295" s="85">
        <v>4877.4560700000002</v>
      </c>
      <c r="V295" s="85">
        <v>4692.4089100000001</v>
      </c>
      <c r="W295" s="85">
        <v>46531.6</v>
      </c>
      <c r="X295" s="85">
        <v>20488.416580000001</v>
      </c>
      <c r="Y295" s="85">
        <v>19320.212449999999</v>
      </c>
      <c r="Z295" s="85">
        <v>5497.7</v>
      </c>
      <c r="AA295" s="85">
        <v>2701.0956799999999</v>
      </c>
      <c r="AB295" s="85">
        <v>2812.7763300000001</v>
      </c>
      <c r="AC295" s="85">
        <v>0</v>
      </c>
      <c r="AD295" s="85">
        <v>0</v>
      </c>
      <c r="AE295" s="85">
        <v>0</v>
      </c>
      <c r="AF295" s="85">
        <v>11409.800000000001</v>
      </c>
      <c r="AG295" s="85">
        <v>5870.0842599999996</v>
      </c>
      <c r="AH295" s="85">
        <v>6360.7469099999998</v>
      </c>
      <c r="AI295" s="85">
        <v>0</v>
      </c>
      <c r="AJ295" s="85">
        <v>0</v>
      </c>
      <c r="AK295" s="85">
        <v>0</v>
      </c>
      <c r="AL295" s="85">
        <v>1.3</v>
      </c>
      <c r="AM295" s="85">
        <v>1.40757</v>
      </c>
      <c r="AN295" s="85">
        <v>210.76023000000001</v>
      </c>
      <c r="AO295" s="85"/>
      <c r="AP295" s="85"/>
      <c r="AQ295" s="85"/>
      <c r="AR295" s="85"/>
      <c r="AS295" s="85"/>
      <c r="AT295" s="85"/>
    </row>
    <row r="296" spans="1:46" ht="12.75" customHeight="1" x14ac:dyDescent="0.15">
      <c r="A296" s="79"/>
      <c r="B296" s="79"/>
      <c r="C296" s="79" t="str">
        <f t="shared" si="1"/>
        <v>0552600000</v>
      </c>
      <c r="D296" s="79" t="s">
        <v>1212</v>
      </c>
      <c r="E296" s="84">
        <v>12730</v>
      </c>
      <c r="F296" s="85">
        <v>3565.7803899999999</v>
      </c>
      <c r="G296" s="85">
        <v>24350.196800000002</v>
      </c>
      <c r="H296" s="85">
        <v>10196</v>
      </c>
      <c r="I296" s="85">
        <v>1835.5088000000001</v>
      </c>
      <c r="J296" s="85">
        <v>13614.650540000001</v>
      </c>
      <c r="K296" s="85">
        <v>1.1000000000000001</v>
      </c>
      <c r="L296" s="85">
        <v>1.02</v>
      </c>
      <c r="M296" s="85">
        <v>662.79719999999998</v>
      </c>
      <c r="N296" s="85">
        <v>0</v>
      </c>
      <c r="O296" s="85">
        <v>0</v>
      </c>
      <c r="P296" s="85">
        <v>516.47112000000004</v>
      </c>
      <c r="Q296" s="85">
        <v>2532.9</v>
      </c>
      <c r="R296" s="85">
        <v>1727.55159</v>
      </c>
      <c r="S296" s="85">
        <v>9667.7746100000004</v>
      </c>
      <c r="T296" s="85">
        <v>352.90000000000003</v>
      </c>
      <c r="U296" s="85">
        <v>343.46521999999999</v>
      </c>
      <c r="V296" s="85">
        <v>947.54741000000001</v>
      </c>
      <c r="W296" s="85">
        <v>480</v>
      </c>
      <c r="X296" s="85">
        <v>226.73760000000001</v>
      </c>
      <c r="Y296" s="85">
        <v>1846.7373399999999</v>
      </c>
      <c r="Z296" s="85">
        <v>200</v>
      </c>
      <c r="AA296" s="85">
        <v>101.43747999999999</v>
      </c>
      <c r="AB296" s="85">
        <v>1106.5414000000001</v>
      </c>
      <c r="AC296" s="85">
        <v>0</v>
      </c>
      <c r="AD296" s="85">
        <v>0</v>
      </c>
      <c r="AE296" s="85">
        <v>24.166</v>
      </c>
      <c r="AF296" s="85">
        <v>1500</v>
      </c>
      <c r="AG296" s="85">
        <v>1055.91129</v>
      </c>
      <c r="AH296" s="85">
        <v>5736.49946</v>
      </c>
      <c r="AI296" s="85">
        <v>0</v>
      </c>
      <c r="AJ296" s="85">
        <v>0</v>
      </c>
      <c r="AK296" s="85">
        <v>0</v>
      </c>
      <c r="AL296" s="85">
        <v>0</v>
      </c>
      <c r="AM296" s="85">
        <v>0</v>
      </c>
      <c r="AN296" s="85">
        <v>205.56323</v>
      </c>
      <c r="AO296" s="85"/>
      <c r="AP296" s="85"/>
      <c r="AQ296" s="85"/>
      <c r="AR296" s="85"/>
      <c r="AS296" s="85"/>
      <c r="AT296" s="85"/>
    </row>
    <row r="297" spans="1:46" ht="12.75" customHeight="1" x14ac:dyDescent="0.15">
      <c r="A297" s="79"/>
      <c r="B297" s="79"/>
      <c r="C297" s="79" t="str">
        <f t="shared" si="1"/>
        <v>0552700000</v>
      </c>
      <c r="D297" s="79" t="s">
        <v>1213</v>
      </c>
      <c r="E297" s="84">
        <v>43177.8</v>
      </c>
      <c r="F297" s="85">
        <v>14975.27096</v>
      </c>
      <c r="G297" s="85">
        <v>25363.098160000001</v>
      </c>
      <c r="H297" s="85">
        <v>33999.548999999999</v>
      </c>
      <c r="I297" s="85">
        <v>10723.179630000001</v>
      </c>
      <c r="J297" s="85">
        <v>17688.92511</v>
      </c>
      <c r="K297" s="85">
        <v>1.53</v>
      </c>
      <c r="L297" s="85">
        <v>1.53</v>
      </c>
      <c r="M297" s="85">
        <v>168.00450999999998</v>
      </c>
      <c r="N297" s="85">
        <v>0</v>
      </c>
      <c r="O297" s="85">
        <v>0</v>
      </c>
      <c r="P297" s="85">
        <v>14.94782</v>
      </c>
      <c r="Q297" s="85">
        <v>9165.7839999999997</v>
      </c>
      <c r="R297" s="85">
        <v>4247.2859600000002</v>
      </c>
      <c r="S297" s="85">
        <v>7077.6392699999997</v>
      </c>
      <c r="T297" s="85">
        <v>3330.5</v>
      </c>
      <c r="U297" s="85">
        <v>1168.85024</v>
      </c>
      <c r="V297" s="85">
        <v>1544.18472</v>
      </c>
      <c r="W297" s="85">
        <v>623.38400000000001</v>
      </c>
      <c r="X297" s="85">
        <v>94.097020000000001</v>
      </c>
      <c r="Y297" s="85">
        <v>723.97577000000001</v>
      </c>
      <c r="Z297" s="85">
        <v>131.9</v>
      </c>
      <c r="AA297" s="85">
        <v>41.769770000000001</v>
      </c>
      <c r="AB297" s="85">
        <v>355.02118000000002</v>
      </c>
      <c r="AC297" s="85">
        <v>0</v>
      </c>
      <c r="AD297" s="85">
        <v>0</v>
      </c>
      <c r="AE297" s="85">
        <v>12.5</v>
      </c>
      <c r="AF297" s="85">
        <v>5080</v>
      </c>
      <c r="AG297" s="85">
        <v>2942.5689299999999</v>
      </c>
      <c r="AH297" s="85">
        <v>4441.9576000000006</v>
      </c>
      <c r="AI297" s="85">
        <v>0</v>
      </c>
      <c r="AJ297" s="85">
        <v>0</v>
      </c>
      <c r="AK297" s="85">
        <v>0</v>
      </c>
      <c r="AL297" s="85">
        <v>10.8</v>
      </c>
      <c r="AM297" s="85">
        <v>3.13869</v>
      </c>
      <c r="AN297" s="85">
        <v>220.56591</v>
      </c>
      <c r="AO297" s="85"/>
      <c r="AP297" s="85"/>
      <c r="AQ297" s="85"/>
      <c r="AR297" s="85"/>
      <c r="AS297" s="85"/>
      <c r="AT297" s="85"/>
    </row>
    <row r="298" spans="1:46" ht="12.75" customHeight="1" x14ac:dyDescent="0.15">
      <c r="A298" s="79"/>
      <c r="B298" s="79"/>
      <c r="C298" s="79" t="str">
        <f t="shared" si="1"/>
        <v>0552800000</v>
      </c>
      <c r="D298" s="79" t="s">
        <v>1214</v>
      </c>
      <c r="E298" s="84">
        <v>347732.223</v>
      </c>
      <c r="F298" s="85">
        <v>461413.67518000002</v>
      </c>
      <c r="G298" s="85">
        <v>1297589.2531999999</v>
      </c>
      <c r="H298" s="85">
        <v>305387.61700000003</v>
      </c>
      <c r="I298" s="85">
        <v>384175.59451999998</v>
      </c>
      <c r="J298" s="85">
        <v>1081801.04632</v>
      </c>
      <c r="K298" s="85">
        <v>0</v>
      </c>
      <c r="L298" s="85">
        <v>885.20785000000001</v>
      </c>
      <c r="M298" s="85">
        <v>27519.26281</v>
      </c>
      <c r="N298" s="85">
        <v>0</v>
      </c>
      <c r="O298" s="85">
        <v>0</v>
      </c>
      <c r="P298" s="85">
        <v>10653.025180000001</v>
      </c>
      <c r="Q298" s="85">
        <v>22344.606</v>
      </c>
      <c r="R298" s="85">
        <v>39461.791039999996</v>
      </c>
      <c r="S298" s="85">
        <v>170226.26663</v>
      </c>
      <c r="T298" s="85">
        <v>0</v>
      </c>
      <c r="U298" s="85">
        <v>11359.932510000001</v>
      </c>
      <c r="V298" s="85">
        <v>47491.425949999997</v>
      </c>
      <c r="W298" s="85">
        <v>0</v>
      </c>
      <c r="X298" s="85">
        <v>1311.7219500000001</v>
      </c>
      <c r="Y298" s="85">
        <v>17464.021250000002</v>
      </c>
      <c r="Z298" s="85">
        <v>0</v>
      </c>
      <c r="AA298" s="85">
        <v>1198.4634699999999</v>
      </c>
      <c r="AB298" s="85">
        <v>16520.7192</v>
      </c>
      <c r="AC298" s="85">
        <v>0</v>
      </c>
      <c r="AD298" s="85">
        <v>41.666669999999996</v>
      </c>
      <c r="AE298" s="85">
        <v>98.619949999999989</v>
      </c>
      <c r="AF298" s="85">
        <v>22344.606</v>
      </c>
      <c r="AG298" s="85">
        <v>25550.006440000001</v>
      </c>
      <c r="AH298" s="85">
        <v>88629.485719999997</v>
      </c>
      <c r="AI298" s="85">
        <v>0</v>
      </c>
      <c r="AJ298" s="85">
        <v>0</v>
      </c>
      <c r="AK298" s="85">
        <v>0</v>
      </c>
      <c r="AL298" s="85">
        <v>0</v>
      </c>
      <c r="AM298" s="85">
        <v>45.3474</v>
      </c>
      <c r="AN298" s="85">
        <v>2907.9973500000001</v>
      </c>
      <c r="AO298" s="85"/>
      <c r="AP298" s="85"/>
      <c r="AQ298" s="85"/>
      <c r="AR298" s="85"/>
      <c r="AS298" s="85"/>
      <c r="AT298" s="85"/>
    </row>
    <row r="299" spans="1:46" ht="12.75" customHeight="1" x14ac:dyDescent="0.15">
      <c r="A299" s="79"/>
      <c r="B299" s="79"/>
      <c r="C299" s="79" t="str">
        <f t="shared" si="1"/>
        <v>0552900000</v>
      </c>
      <c r="D299" s="79" t="s">
        <v>1215</v>
      </c>
      <c r="E299" s="84">
        <v>5249.9000000000005</v>
      </c>
      <c r="F299" s="85">
        <v>738.23320999999999</v>
      </c>
      <c r="G299" s="85">
        <v>4199.9852000000001</v>
      </c>
      <c r="H299" s="85">
        <v>3900</v>
      </c>
      <c r="I299" s="85">
        <v>284.11670000000004</v>
      </c>
      <c r="J299" s="85">
        <v>1770.4512099999999</v>
      </c>
      <c r="K299" s="85">
        <v>0</v>
      </c>
      <c r="L299" s="85">
        <v>1.175</v>
      </c>
      <c r="M299" s="85">
        <v>80.167819999999992</v>
      </c>
      <c r="N299" s="85">
        <v>0</v>
      </c>
      <c r="O299" s="85">
        <v>0</v>
      </c>
      <c r="P299" s="85">
        <v>8.2091499999999993</v>
      </c>
      <c r="Q299" s="85">
        <v>1349.9</v>
      </c>
      <c r="R299" s="85">
        <v>452.94150999999999</v>
      </c>
      <c r="S299" s="85">
        <v>2329.14671</v>
      </c>
      <c r="T299" s="85">
        <v>1020</v>
      </c>
      <c r="U299" s="85">
        <v>266.09604000000002</v>
      </c>
      <c r="V299" s="85">
        <v>476.48262</v>
      </c>
      <c r="W299" s="85">
        <v>4.32</v>
      </c>
      <c r="X299" s="85">
        <v>1.3693499999999998</v>
      </c>
      <c r="Y299" s="85">
        <v>243.47916000000001</v>
      </c>
      <c r="Z299" s="85">
        <v>8</v>
      </c>
      <c r="AA299" s="85">
        <v>1.9446299999999999</v>
      </c>
      <c r="AB299" s="85">
        <v>106.83761</v>
      </c>
      <c r="AC299" s="85">
        <v>0</v>
      </c>
      <c r="AD299" s="85">
        <v>0</v>
      </c>
      <c r="AE299" s="85">
        <v>0</v>
      </c>
      <c r="AF299" s="85">
        <v>317.58</v>
      </c>
      <c r="AG299" s="85">
        <v>183.53148999999999</v>
      </c>
      <c r="AH299" s="85">
        <v>1502.3473200000001</v>
      </c>
      <c r="AI299" s="85">
        <v>0</v>
      </c>
      <c r="AJ299" s="85">
        <v>0</v>
      </c>
      <c r="AK299" s="85">
        <v>0</v>
      </c>
      <c r="AL299" s="85">
        <v>0</v>
      </c>
      <c r="AM299" s="85">
        <v>0</v>
      </c>
      <c r="AN299" s="85">
        <v>0.55853999999999993</v>
      </c>
      <c r="AO299" s="85"/>
      <c r="AP299" s="85"/>
      <c r="AQ299" s="85"/>
      <c r="AR299" s="85"/>
      <c r="AS299" s="85"/>
      <c r="AT299" s="85"/>
    </row>
    <row r="300" spans="1:46" ht="12.75" customHeight="1" x14ac:dyDescent="0.15">
      <c r="A300" s="79"/>
      <c r="B300" s="79"/>
      <c r="C300" s="79" t="str">
        <f t="shared" si="1"/>
        <v>0553000000</v>
      </c>
      <c r="D300" s="79" t="s">
        <v>1216</v>
      </c>
      <c r="E300" s="84">
        <v>400600</v>
      </c>
      <c r="F300" s="85">
        <v>237429.73073000001</v>
      </c>
      <c r="G300" s="85">
        <v>88805.375360000005</v>
      </c>
      <c r="H300" s="85">
        <v>379092</v>
      </c>
      <c r="I300" s="85">
        <v>226118.34020999999</v>
      </c>
      <c r="J300" s="85">
        <v>74670.829830000002</v>
      </c>
      <c r="K300" s="85">
        <v>2200</v>
      </c>
      <c r="L300" s="85">
        <v>1814.3293100000001</v>
      </c>
      <c r="M300" s="85">
        <v>2551.6897199999999</v>
      </c>
      <c r="N300" s="85">
        <v>1700</v>
      </c>
      <c r="O300" s="85">
        <v>1299.37916</v>
      </c>
      <c r="P300" s="85">
        <v>833.22499000000005</v>
      </c>
      <c r="Q300" s="85">
        <v>18770</v>
      </c>
      <c r="R300" s="85">
        <v>9004.4086800000005</v>
      </c>
      <c r="S300" s="85">
        <v>11003.01784</v>
      </c>
      <c r="T300" s="85">
        <v>820</v>
      </c>
      <c r="U300" s="85">
        <v>391.29944999999998</v>
      </c>
      <c r="V300" s="85">
        <v>453.22620000000001</v>
      </c>
      <c r="W300" s="85">
        <v>2500</v>
      </c>
      <c r="X300" s="85">
        <v>1060.6238699999999</v>
      </c>
      <c r="Y300" s="85">
        <v>1316.50505</v>
      </c>
      <c r="Z300" s="85">
        <v>1650</v>
      </c>
      <c r="AA300" s="85">
        <v>737.62333999999998</v>
      </c>
      <c r="AB300" s="85">
        <v>788.52622999999994</v>
      </c>
      <c r="AC300" s="85">
        <v>0</v>
      </c>
      <c r="AD300" s="85">
        <v>0</v>
      </c>
      <c r="AE300" s="85">
        <v>0</v>
      </c>
      <c r="AF300" s="85">
        <v>13800</v>
      </c>
      <c r="AG300" s="85">
        <v>6814.8620199999996</v>
      </c>
      <c r="AH300" s="85">
        <v>8443.1863599999997</v>
      </c>
      <c r="AI300" s="85">
        <v>0</v>
      </c>
      <c r="AJ300" s="85">
        <v>0</v>
      </c>
      <c r="AK300" s="85">
        <v>0</v>
      </c>
      <c r="AL300" s="85">
        <v>202</v>
      </c>
      <c r="AM300" s="85">
        <v>36.088809999999995</v>
      </c>
      <c r="AN300" s="85">
        <v>212.71483000000001</v>
      </c>
      <c r="AO300" s="85"/>
      <c r="AP300" s="85"/>
      <c r="AQ300" s="85"/>
      <c r="AR300" s="85"/>
      <c r="AS300" s="85"/>
      <c r="AT300" s="85"/>
    </row>
    <row r="301" spans="1:46" ht="12.75" customHeight="1" x14ac:dyDescent="0.15">
      <c r="A301" s="79"/>
      <c r="B301" s="79"/>
      <c r="C301" s="79" t="str">
        <f t="shared" si="1"/>
        <v>0553100000</v>
      </c>
      <c r="D301" s="79" t="s">
        <v>1217</v>
      </c>
      <c r="E301" s="84">
        <v>15626.7</v>
      </c>
      <c r="F301" s="85">
        <v>1306.28691</v>
      </c>
      <c r="G301" s="85">
        <v>28998.614570000002</v>
      </c>
      <c r="H301" s="85">
        <v>13195.6</v>
      </c>
      <c r="I301" s="85">
        <v>755.09934999999996</v>
      </c>
      <c r="J301" s="85">
        <v>20653.211019999999</v>
      </c>
      <c r="K301" s="85">
        <v>506.3</v>
      </c>
      <c r="L301" s="85">
        <v>0</v>
      </c>
      <c r="M301" s="85">
        <v>554.27445999999998</v>
      </c>
      <c r="N301" s="85">
        <v>464.3</v>
      </c>
      <c r="O301" s="85">
        <v>0</v>
      </c>
      <c r="P301" s="85">
        <v>434.66338000000002</v>
      </c>
      <c r="Q301" s="85">
        <v>1853.4</v>
      </c>
      <c r="R301" s="85">
        <v>551.18755999999996</v>
      </c>
      <c r="S301" s="85">
        <v>7615.4528899999996</v>
      </c>
      <c r="T301" s="85">
        <v>22.400000000000002</v>
      </c>
      <c r="U301" s="85">
        <v>15.261429999999999</v>
      </c>
      <c r="V301" s="85">
        <v>294.85701999999998</v>
      </c>
      <c r="W301" s="85">
        <v>163.1</v>
      </c>
      <c r="X301" s="85">
        <v>15.732439999999999</v>
      </c>
      <c r="Y301" s="85">
        <v>1185.81537</v>
      </c>
      <c r="Z301" s="85">
        <v>145.20000000000002</v>
      </c>
      <c r="AA301" s="85">
        <v>16.689679999999999</v>
      </c>
      <c r="AB301" s="85">
        <v>326.24286999999998</v>
      </c>
      <c r="AC301" s="85">
        <v>12.5</v>
      </c>
      <c r="AD301" s="85">
        <v>0</v>
      </c>
      <c r="AE301" s="85">
        <v>12.5</v>
      </c>
      <c r="AF301" s="85">
        <v>1510.2</v>
      </c>
      <c r="AG301" s="85">
        <v>503.50400999999999</v>
      </c>
      <c r="AH301" s="85">
        <v>5796.0376299999998</v>
      </c>
      <c r="AI301" s="85">
        <v>0</v>
      </c>
      <c r="AJ301" s="85">
        <v>0</v>
      </c>
      <c r="AK301" s="85">
        <v>0</v>
      </c>
      <c r="AL301" s="85">
        <v>55.6</v>
      </c>
      <c r="AM301" s="85">
        <v>0</v>
      </c>
      <c r="AN301" s="85">
        <v>144.25507999999999</v>
      </c>
      <c r="AO301" s="85"/>
      <c r="AP301" s="85"/>
      <c r="AQ301" s="85"/>
      <c r="AR301" s="85"/>
      <c r="AS301" s="85"/>
      <c r="AT301" s="85"/>
    </row>
    <row r="302" spans="1:46" ht="12.75" customHeight="1" x14ac:dyDescent="0.15">
      <c r="A302" s="79"/>
      <c r="B302" s="79"/>
      <c r="C302" s="79" t="str">
        <f t="shared" si="1"/>
        <v>0553200000</v>
      </c>
      <c r="D302" s="79" t="s">
        <v>1218</v>
      </c>
      <c r="E302" s="84">
        <v>307114.3</v>
      </c>
      <c r="F302" s="85">
        <v>321721.65516999998</v>
      </c>
      <c r="G302" s="85">
        <v>151699.90140999999</v>
      </c>
      <c r="H302" s="85">
        <v>302690.7</v>
      </c>
      <c r="I302" s="85">
        <v>318569.77065999998</v>
      </c>
      <c r="J302" s="85">
        <v>146760.00583000001</v>
      </c>
      <c r="K302" s="85">
        <v>1013.9</v>
      </c>
      <c r="L302" s="85">
        <v>171.37859</v>
      </c>
      <c r="M302" s="85">
        <v>723.09920999999997</v>
      </c>
      <c r="N302" s="85">
        <v>650.20000000000005</v>
      </c>
      <c r="O302" s="85">
        <v>154.47918999999999</v>
      </c>
      <c r="P302" s="85">
        <v>134.84703999999999</v>
      </c>
      <c r="Q302" s="85">
        <v>3044</v>
      </c>
      <c r="R302" s="85">
        <v>2791.6361900000002</v>
      </c>
      <c r="S302" s="85">
        <v>3988.2986099999998</v>
      </c>
      <c r="T302" s="85">
        <v>0</v>
      </c>
      <c r="U302" s="85">
        <v>558.14053000000001</v>
      </c>
      <c r="V302" s="85">
        <v>594.47540000000004</v>
      </c>
      <c r="W302" s="85">
        <v>0</v>
      </c>
      <c r="X302" s="85">
        <v>331.11054999999999</v>
      </c>
      <c r="Y302" s="85">
        <v>433.81322</v>
      </c>
      <c r="Z302" s="85">
        <v>0</v>
      </c>
      <c r="AA302" s="85">
        <v>62.191889999999994</v>
      </c>
      <c r="AB302" s="85">
        <v>66.505769999999998</v>
      </c>
      <c r="AC302" s="85">
        <v>0</v>
      </c>
      <c r="AD302" s="85">
        <v>0</v>
      </c>
      <c r="AE302" s="85">
        <v>0</v>
      </c>
      <c r="AF302" s="85">
        <v>3044</v>
      </c>
      <c r="AG302" s="85">
        <v>1840.1932200000001</v>
      </c>
      <c r="AH302" s="85">
        <v>2893.5042199999998</v>
      </c>
      <c r="AI302" s="85">
        <v>0</v>
      </c>
      <c r="AJ302" s="85">
        <v>0</v>
      </c>
      <c r="AK302" s="85">
        <v>0</v>
      </c>
      <c r="AL302" s="85">
        <v>267.60000000000002</v>
      </c>
      <c r="AM302" s="85">
        <v>81.677679999999995</v>
      </c>
      <c r="AN302" s="85">
        <v>102.11313</v>
      </c>
      <c r="AO302" s="85"/>
      <c r="AP302" s="85"/>
      <c r="AQ302" s="85"/>
      <c r="AR302" s="85"/>
      <c r="AS302" s="85"/>
      <c r="AT302" s="85"/>
    </row>
    <row r="303" spans="1:46" ht="12.75" customHeight="1" x14ac:dyDescent="0.15">
      <c r="A303" s="79"/>
      <c r="B303" s="79"/>
      <c r="C303" s="79" t="str">
        <f t="shared" si="1"/>
        <v>0553300000</v>
      </c>
      <c r="D303" s="79" t="s">
        <v>1219</v>
      </c>
      <c r="E303" s="84">
        <v>51405.572999999997</v>
      </c>
      <c r="F303" s="85">
        <v>17860.848669999999</v>
      </c>
      <c r="G303" s="85">
        <v>19374.60901</v>
      </c>
      <c r="H303" s="85">
        <v>40117</v>
      </c>
      <c r="I303" s="85">
        <v>11718.783380000001</v>
      </c>
      <c r="J303" s="85">
        <v>15721.303550000001</v>
      </c>
      <c r="K303" s="85">
        <v>206.70000000000002</v>
      </c>
      <c r="L303" s="85">
        <v>372.21805000000001</v>
      </c>
      <c r="M303" s="85">
        <v>89.811019999999999</v>
      </c>
      <c r="N303" s="85">
        <v>104</v>
      </c>
      <c r="O303" s="85">
        <v>367.90096</v>
      </c>
      <c r="P303" s="85">
        <v>31.381969999999999</v>
      </c>
      <c r="Q303" s="85">
        <v>10975.973</v>
      </c>
      <c r="R303" s="85">
        <v>5714.6753900000003</v>
      </c>
      <c r="S303" s="85">
        <v>3544.0570699999998</v>
      </c>
      <c r="T303" s="85">
        <v>2812.1</v>
      </c>
      <c r="U303" s="85">
        <v>1653.2065700000001</v>
      </c>
      <c r="V303" s="85">
        <v>356.14040999999997</v>
      </c>
      <c r="W303" s="85">
        <v>3024.902</v>
      </c>
      <c r="X303" s="85">
        <v>1332.9603500000001</v>
      </c>
      <c r="Y303" s="85">
        <v>735.78993000000003</v>
      </c>
      <c r="Z303" s="85">
        <v>542</v>
      </c>
      <c r="AA303" s="85">
        <v>214.88338999999999</v>
      </c>
      <c r="AB303" s="85">
        <v>195.97305999999998</v>
      </c>
      <c r="AC303" s="85">
        <v>0</v>
      </c>
      <c r="AD303" s="85">
        <v>0</v>
      </c>
      <c r="AE303" s="85">
        <v>0</v>
      </c>
      <c r="AF303" s="85">
        <v>4596.9710000000005</v>
      </c>
      <c r="AG303" s="85">
        <v>2513.6250799999998</v>
      </c>
      <c r="AH303" s="85">
        <v>2256.1536700000001</v>
      </c>
      <c r="AI303" s="85">
        <v>0</v>
      </c>
      <c r="AJ303" s="85">
        <v>0</v>
      </c>
      <c r="AK303" s="85">
        <v>0</v>
      </c>
      <c r="AL303" s="85">
        <v>5.2</v>
      </c>
      <c r="AM303" s="85">
        <v>3.3023000000000002</v>
      </c>
      <c r="AN303" s="85">
        <v>14.33911</v>
      </c>
      <c r="AO303" s="85"/>
      <c r="AP303" s="85"/>
      <c r="AQ303" s="85"/>
      <c r="AR303" s="85"/>
      <c r="AS303" s="85"/>
      <c r="AT303" s="85"/>
    </row>
    <row r="304" spans="1:46" ht="12.75" customHeight="1" x14ac:dyDescent="0.15">
      <c r="A304" s="79"/>
      <c r="B304" s="79"/>
      <c r="C304" s="79" t="str">
        <f t="shared" si="1"/>
        <v>0553400000</v>
      </c>
      <c r="D304" s="79" t="s">
        <v>1220</v>
      </c>
      <c r="E304" s="84">
        <v>4576.9690000000001</v>
      </c>
      <c r="F304" s="85">
        <v>2542.7929899999999</v>
      </c>
      <c r="G304" s="85">
        <v>24249.650570000002</v>
      </c>
      <c r="H304" s="85">
        <v>4204.9989999999998</v>
      </c>
      <c r="I304" s="85">
        <v>1583.80061</v>
      </c>
      <c r="J304" s="85">
        <v>18337.7899</v>
      </c>
      <c r="K304" s="85">
        <v>0</v>
      </c>
      <c r="L304" s="85">
        <v>0</v>
      </c>
      <c r="M304" s="85">
        <v>307.56754999999998</v>
      </c>
      <c r="N304" s="85">
        <v>0</v>
      </c>
      <c r="O304" s="85">
        <v>0</v>
      </c>
      <c r="P304" s="85">
        <v>175.11103</v>
      </c>
      <c r="Q304" s="85">
        <v>371.97</v>
      </c>
      <c r="R304" s="85">
        <v>925.43772000000001</v>
      </c>
      <c r="S304" s="85">
        <v>4937.4934000000003</v>
      </c>
      <c r="T304" s="85">
        <v>130</v>
      </c>
      <c r="U304" s="85">
        <v>283.68430000000001</v>
      </c>
      <c r="V304" s="85">
        <v>653.72344999999996</v>
      </c>
      <c r="W304" s="85">
        <v>0</v>
      </c>
      <c r="X304" s="85">
        <v>5.5667499999999999</v>
      </c>
      <c r="Y304" s="85">
        <v>865.15131999999994</v>
      </c>
      <c r="Z304" s="85">
        <v>0</v>
      </c>
      <c r="AA304" s="85">
        <v>10.21698</v>
      </c>
      <c r="AB304" s="85">
        <v>366.49148000000002</v>
      </c>
      <c r="AC304" s="85">
        <v>0</v>
      </c>
      <c r="AD304" s="85">
        <v>0</v>
      </c>
      <c r="AE304" s="85">
        <v>0</v>
      </c>
      <c r="AF304" s="85">
        <v>241.97</v>
      </c>
      <c r="AG304" s="85">
        <v>625.96969000000001</v>
      </c>
      <c r="AH304" s="85">
        <v>3052.1271499999998</v>
      </c>
      <c r="AI304" s="85">
        <v>0</v>
      </c>
      <c r="AJ304" s="85">
        <v>0</v>
      </c>
      <c r="AK304" s="85">
        <v>0</v>
      </c>
      <c r="AL304" s="85">
        <v>0</v>
      </c>
      <c r="AM304" s="85">
        <v>0</v>
      </c>
      <c r="AN304" s="85">
        <v>3.77197</v>
      </c>
      <c r="AO304" s="85"/>
      <c r="AP304" s="85"/>
      <c r="AQ304" s="85"/>
      <c r="AR304" s="85"/>
      <c r="AS304" s="85"/>
      <c r="AT304" s="85"/>
    </row>
    <row r="305" spans="1:46" ht="12.75" customHeight="1" x14ac:dyDescent="0.15">
      <c r="A305" s="79"/>
      <c r="B305" s="79"/>
      <c r="C305" s="79" t="str">
        <f t="shared" si="1"/>
        <v>0553500000</v>
      </c>
      <c r="D305" s="79" t="s">
        <v>1221</v>
      </c>
      <c r="E305" s="84">
        <v>20477.081999999999</v>
      </c>
      <c r="F305" s="85">
        <v>6748.5693000000001</v>
      </c>
      <c r="G305" s="85">
        <v>12267.7523</v>
      </c>
      <c r="H305" s="85">
        <v>16770.2</v>
      </c>
      <c r="I305" s="85">
        <v>4222.0374300000003</v>
      </c>
      <c r="J305" s="85">
        <v>8665.3066199999994</v>
      </c>
      <c r="K305" s="85">
        <v>0</v>
      </c>
      <c r="L305" s="85">
        <v>0</v>
      </c>
      <c r="M305" s="85">
        <v>74.064229999999995</v>
      </c>
      <c r="N305" s="85">
        <v>0</v>
      </c>
      <c r="O305" s="85">
        <v>0</v>
      </c>
      <c r="P305" s="85">
        <v>16.771929999999998</v>
      </c>
      <c r="Q305" s="85">
        <v>3470.7420000000002</v>
      </c>
      <c r="R305" s="85">
        <v>2267.1976</v>
      </c>
      <c r="S305" s="85">
        <v>3366.1278900000002</v>
      </c>
      <c r="T305" s="85">
        <v>0</v>
      </c>
      <c r="U305" s="85">
        <v>67.688100000000006</v>
      </c>
      <c r="V305" s="85">
        <v>209.45388</v>
      </c>
      <c r="W305" s="85">
        <v>0</v>
      </c>
      <c r="X305" s="85">
        <v>-8.669179999999999</v>
      </c>
      <c r="Y305" s="85">
        <v>564.03066000000001</v>
      </c>
      <c r="Z305" s="85">
        <v>0</v>
      </c>
      <c r="AA305" s="85">
        <v>35.469429999999996</v>
      </c>
      <c r="AB305" s="85">
        <v>85.637180000000001</v>
      </c>
      <c r="AC305" s="85">
        <v>0</v>
      </c>
      <c r="AD305" s="85">
        <v>0</v>
      </c>
      <c r="AE305" s="85">
        <v>0</v>
      </c>
      <c r="AF305" s="85">
        <v>3470.7420000000002</v>
      </c>
      <c r="AG305" s="85">
        <v>2172.7092499999999</v>
      </c>
      <c r="AH305" s="85">
        <v>2507.0061700000001</v>
      </c>
      <c r="AI305" s="85">
        <v>0</v>
      </c>
      <c r="AJ305" s="85">
        <v>0</v>
      </c>
      <c r="AK305" s="85">
        <v>0</v>
      </c>
      <c r="AL305" s="85">
        <v>0</v>
      </c>
      <c r="AM305" s="85">
        <v>0.21460000000000001</v>
      </c>
      <c r="AN305" s="85">
        <v>29.45016</v>
      </c>
      <c r="AO305" s="85"/>
      <c r="AP305" s="85"/>
      <c r="AQ305" s="85"/>
      <c r="AR305" s="85"/>
      <c r="AS305" s="85"/>
      <c r="AT305" s="85"/>
    </row>
    <row r="306" spans="1:46" ht="12.75" customHeight="1" x14ac:dyDescent="0.15">
      <c r="A306" s="79"/>
      <c r="B306" s="79"/>
      <c r="C306" s="79" t="str">
        <f t="shared" si="1"/>
        <v>0553600000</v>
      </c>
      <c r="D306" s="79" t="s">
        <v>1222</v>
      </c>
      <c r="E306" s="84">
        <v>737333.8</v>
      </c>
      <c r="F306" s="85">
        <v>336072.72953000001</v>
      </c>
      <c r="G306" s="85">
        <v>314843.74885999999</v>
      </c>
      <c r="H306" s="85">
        <v>650900</v>
      </c>
      <c r="I306" s="85">
        <v>271852.41696</v>
      </c>
      <c r="J306" s="85">
        <v>264696.43281000003</v>
      </c>
      <c r="K306" s="85">
        <v>8640</v>
      </c>
      <c r="L306" s="85">
        <v>5938.7175999999999</v>
      </c>
      <c r="M306" s="85">
        <v>5169.1482900000001</v>
      </c>
      <c r="N306" s="85">
        <v>7800</v>
      </c>
      <c r="O306" s="85">
        <v>3365.0909000000001</v>
      </c>
      <c r="P306" s="85">
        <v>2333.2910099999999</v>
      </c>
      <c r="Q306" s="85">
        <v>68993.8</v>
      </c>
      <c r="R306" s="85">
        <v>40595.533620000002</v>
      </c>
      <c r="S306" s="85">
        <v>38939.711430000003</v>
      </c>
      <c r="T306" s="85">
        <v>15600</v>
      </c>
      <c r="U306" s="85">
        <v>7421.6186799999996</v>
      </c>
      <c r="V306" s="85">
        <v>6828.5463</v>
      </c>
      <c r="W306" s="85">
        <v>7400</v>
      </c>
      <c r="X306" s="85">
        <v>6183.5581899999997</v>
      </c>
      <c r="Y306" s="85">
        <v>4560.8367099999996</v>
      </c>
      <c r="Z306" s="85">
        <v>2500</v>
      </c>
      <c r="AA306" s="85">
        <v>1603.99541</v>
      </c>
      <c r="AB306" s="85">
        <v>1570.4188300000001</v>
      </c>
      <c r="AC306" s="85">
        <v>0</v>
      </c>
      <c r="AD306" s="85">
        <v>6.75</v>
      </c>
      <c r="AE306" s="85">
        <v>27.08333</v>
      </c>
      <c r="AF306" s="85">
        <v>43433.8</v>
      </c>
      <c r="AG306" s="85">
        <v>25337.22494</v>
      </c>
      <c r="AH306" s="85">
        <v>25932.750400000001</v>
      </c>
      <c r="AI306" s="85">
        <v>0</v>
      </c>
      <c r="AJ306" s="85">
        <v>0</v>
      </c>
      <c r="AK306" s="85">
        <v>0</v>
      </c>
      <c r="AL306" s="85">
        <v>1250</v>
      </c>
      <c r="AM306" s="85">
        <v>847.46563000000003</v>
      </c>
      <c r="AN306" s="85">
        <v>676.71582999999998</v>
      </c>
      <c r="AO306" s="85"/>
      <c r="AP306" s="85"/>
      <c r="AQ306" s="85"/>
      <c r="AR306" s="85"/>
      <c r="AS306" s="85"/>
      <c r="AT306" s="85"/>
    </row>
    <row r="307" spans="1:46" ht="12.75" customHeight="1" x14ac:dyDescent="0.15">
      <c r="A307" s="79"/>
      <c r="B307" s="79"/>
      <c r="C307" s="79" t="str">
        <f t="shared" si="1"/>
        <v>0553700000</v>
      </c>
      <c r="D307" s="79" t="s">
        <v>1223</v>
      </c>
      <c r="E307" s="84">
        <v>6414.0790000000006</v>
      </c>
      <c r="F307" s="85">
        <v>1250.1030699999999</v>
      </c>
      <c r="G307" s="85">
        <v>13801.69996</v>
      </c>
      <c r="H307" s="85">
        <v>4777.1170000000002</v>
      </c>
      <c r="I307" s="85">
        <v>1053.7995699999999</v>
      </c>
      <c r="J307" s="85">
        <v>8693.7418899999993</v>
      </c>
      <c r="K307" s="85">
        <v>578.56500000000005</v>
      </c>
      <c r="L307" s="85">
        <v>0</v>
      </c>
      <c r="M307" s="85">
        <v>363.29590000000002</v>
      </c>
      <c r="N307" s="85">
        <v>578.56500000000005</v>
      </c>
      <c r="O307" s="85">
        <v>0</v>
      </c>
      <c r="P307" s="85">
        <v>83.377499999999998</v>
      </c>
      <c r="Q307" s="85">
        <v>773.23400000000004</v>
      </c>
      <c r="R307" s="85">
        <v>196.30350000000001</v>
      </c>
      <c r="S307" s="85">
        <v>3895.91923</v>
      </c>
      <c r="T307" s="85">
        <v>14.297000000000001</v>
      </c>
      <c r="U307" s="85">
        <v>1.8563499999999999</v>
      </c>
      <c r="V307" s="85">
        <v>1761.7046499999999</v>
      </c>
      <c r="W307" s="85">
        <v>16.195</v>
      </c>
      <c r="X307" s="85">
        <v>0.80004999999999993</v>
      </c>
      <c r="Y307" s="85">
        <v>561.85502999999994</v>
      </c>
      <c r="Z307" s="85">
        <v>46.465000000000003</v>
      </c>
      <c r="AA307" s="85">
        <v>11.24347</v>
      </c>
      <c r="AB307" s="85">
        <v>241.94949</v>
      </c>
      <c r="AC307" s="85">
        <v>0</v>
      </c>
      <c r="AD307" s="85">
        <v>0</v>
      </c>
      <c r="AE307" s="85">
        <v>0</v>
      </c>
      <c r="AF307" s="85">
        <v>696.27700000000004</v>
      </c>
      <c r="AG307" s="85">
        <v>182.40362999999999</v>
      </c>
      <c r="AH307" s="85">
        <v>1330.4100599999999</v>
      </c>
      <c r="AI307" s="85">
        <v>0</v>
      </c>
      <c r="AJ307" s="85">
        <v>0</v>
      </c>
      <c r="AK307" s="85">
        <v>0</v>
      </c>
      <c r="AL307" s="85">
        <v>0</v>
      </c>
      <c r="AM307" s="85">
        <v>0</v>
      </c>
      <c r="AN307" s="85">
        <v>130.52724000000001</v>
      </c>
      <c r="AO307" s="85"/>
      <c r="AP307" s="85"/>
      <c r="AQ307" s="85"/>
      <c r="AR307" s="85"/>
      <c r="AS307" s="85"/>
      <c r="AT307" s="85"/>
    </row>
    <row r="308" spans="1:46" ht="12.75" customHeight="1" x14ac:dyDescent="0.15">
      <c r="A308" s="79"/>
      <c r="B308" s="79"/>
      <c r="C308" s="79" t="str">
        <f t="shared" si="1"/>
        <v>0553800000</v>
      </c>
      <c r="D308" s="79" t="s">
        <v>1224</v>
      </c>
      <c r="E308" s="84">
        <v>12132.5</v>
      </c>
      <c r="F308" s="85">
        <v>1999.03251</v>
      </c>
      <c r="G308" s="85">
        <v>41576.369550000003</v>
      </c>
      <c r="H308" s="85">
        <v>10212.5</v>
      </c>
      <c r="I308" s="85">
        <v>1288.7501199999999</v>
      </c>
      <c r="J308" s="85">
        <v>33431.968939999999</v>
      </c>
      <c r="K308" s="85">
        <v>95</v>
      </c>
      <c r="L308" s="85">
        <v>0.34</v>
      </c>
      <c r="M308" s="85">
        <v>398.69950999999998</v>
      </c>
      <c r="N308" s="85">
        <v>95</v>
      </c>
      <c r="O308" s="85">
        <v>0</v>
      </c>
      <c r="P308" s="85">
        <v>108.03134</v>
      </c>
      <c r="Q308" s="85">
        <v>1825</v>
      </c>
      <c r="R308" s="85">
        <v>703.62568999999996</v>
      </c>
      <c r="S308" s="85">
        <v>7561.7019099999998</v>
      </c>
      <c r="T308" s="85">
        <v>589</v>
      </c>
      <c r="U308" s="85">
        <v>133.91947999999999</v>
      </c>
      <c r="V308" s="85">
        <v>2990.1592300000002</v>
      </c>
      <c r="W308" s="85">
        <v>36</v>
      </c>
      <c r="X308" s="85">
        <v>52.635629999999999</v>
      </c>
      <c r="Y308" s="85">
        <v>1346.8037400000001</v>
      </c>
      <c r="Z308" s="85">
        <v>0</v>
      </c>
      <c r="AA308" s="85">
        <v>63.458489999999998</v>
      </c>
      <c r="AB308" s="85">
        <v>697.51949999999999</v>
      </c>
      <c r="AC308" s="85">
        <v>0</v>
      </c>
      <c r="AD308" s="85">
        <v>0</v>
      </c>
      <c r="AE308" s="85">
        <v>0</v>
      </c>
      <c r="AF308" s="85">
        <v>1200</v>
      </c>
      <c r="AG308" s="85">
        <v>453.61208999999997</v>
      </c>
      <c r="AH308" s="85">
        <v>2527.2194399999998</v>
      </c>
      <c r="AI308" s="85">
        <v>0</v>
      </c>
      <c r="AJ308" s="85">
        <v>0</v>
      </c>
      <c r="AK308" s="85">
        <v>0</v>
      </c>
      <c r="AL308" s="85">
        <v>0</v>
      </c>
      <c r="AM308" s="85">
        <v>0</v>
      </c>
      <c r="AN308" s="85">
        <v>9.9903700000000004</v>
      </c>
      <c r="AO308" s="85"/>
      <c r="AP308" s="85"/>
      <c r="AQ308" s="85"/>
      <c r="AR308" s="85"/>
      <c r="AS308" s="85"/>
      <c r="AT308" s="85"/>
    </row>
    <row r="309" spans="1:46" ht="12.75" customHeight="1" x14ac:dyDescent="0.15">
      <c r="A309" s="79"/>
      <c r="B309" s="79"/>
      <c r="C309" s="79" t="str">
        <f t="shared" si="1"/>
        <v>0553900000</v>
      </c>
      <c r="D309" s="79" t="s">
        <v>1225</v>
      </c>
      <c r="E309" s="84">
        <v>18780.439999999999</v>
      </c>
      <c r="F309" s="85">
        <v>5762.9846399999997</v>
      </c>
      <c r="G309" s="85">
        <v>16018.8403</v>
      </c>
      <c r="H309" s="85">
        <v>15021.5</v>
      </c>
      <c r="I309" s="85">
        <v>4175.7088700000004</v>
      </c>
      <c r="J309" s="85">
        <v>11222.04313</v>
      </c>
      <c r="K309" s="85">
        <v>160</v>
      </c>
      <c r="L309" s="85">
        <v>2.7984499999999999</v>
      </c>
      <c r="M309" s="85">
        <v>286.29703999999998</v>
      </c>
      <c r="N309" s="85">
        <v>150</v>
      </c>
      <c r="O309" s="85">
        <v>0</v>
      </c>
      <c r="P309" s="85">
        <v>149.68369000000001</v>
      </c>
      <c r="Q309" s="85">
        <v>3568.94</v>
      </c>
      <c r="R309" s="85">
        <v>1563.7087200000001</v>
      </c>
      <c r="S309" s="85">
        <v>4444.4376000000002</v>
      </c>
      <c r="T309" s="85">
        <v>511.44</v>
      </c>
      <c r="U309" s="85">
        <v>92.552779999999998</v>
      </c>
      <c r="V309" s="85">
        <v>426.86600000000004</v>
      </c>
      <c r="W309" s="85">
        <v>594.9</v>
      </c>
      <c r="X309" s="85">
        <v>208.58848</v>
      </c>
      <c r="Y309" s="85">
        <v>853.60116000000005</v>
      </c>
      <c r="Z309" s="85">
        <v>275</v>
      </c>
      <c r="AA309" s="85">
        <v>111.94800000000001</v>
      </c>
      <c r="AB309" s="85">
        <v>383.28211999999996</v>
      </c>
      <c r="AC309" s="85">
        <v>0</v>
      </c>
      <c r="AD309" s="85">
        <v>0</v>
      </c>
      <c r="AE309" s="85">
        <v>0</v>
      </c>
      <c r="AF309" s="85">
        <v>2187.6</v>
      </c>
      <c r="AG309" s="85">
        <v>1150.6194599999999</v>
      </c>
      <c r="AH309" s="85">
        <v>2687.81032</v>
      </c>
      <c r="AI309" s="85">
        <v>0</v>
      </c>
      <c r="AJ309" s="85">
        <v>0</v>
      </c>
      <c r="AK309" s="85">
        <v>0</v>
      </c>
      <c r="AL309" s="85">
        <v>0</v>
      </c>
      <c r="AM309" s="85">
        <v>8.0519999999999994E-2</v>
      </c>
      <c r="AN309" s="85">
        <v>2.64621</v>
      </c>
      <c r="AO309" s="85"/>
      <c r="AP309" s="85"/>
      <c r="AQ309" s="85"/>
      <c r="AR309" s="85"/>
      <c r="AS309" s="85"/>
      <c r="AT309" s="85"/>
    </row>
    <row r="310" spans="1:46" ht="12.75" customHeight="1" x14ac:dyDescent="0.15">
      <c r="A310" s="79"/>
      <c r="B310" s="79"/>
      <c r="C310" s="79" t="str">
        <f t="shared" si="1"/>
        <v>0554000000</v>
      </c>
      <c r="D310" s="79" t="s">
        <v>1226</v>
      </c>
      <c r="E310" s="84">
        <v>198465.791</v>
      </c>
      <c r="F310" s="85">
        <v>101247.07043000001</v>
      </c>
      <c r="G310" s="85">
        <v>68117.030010000002</v>
      </c>
      <c r="H310" s="85">
        <v>178187.77100000001</v>
      </c>
      <c r="I310" s="85">
        <v>88513.996969999993</v>
      </c>
      <c r="J310" s="85">
        <v>55900.369650000001</v>
      </c>
      <c r="K310" s="85">
        <v>3073.52</v>
      </c>
      <c r="L310" s="85">
        <v>2511.2732700000001</v>
      </c>
      <c r="M310" s="85">
        <v>1580.18508</v>
      </c>
      <c r="N310" s="85">
        <v>2480.12</v>
      </c>
      <c r="O310" s="85">
        <v>1560.7170000000001</v>
      </c>
      <c r="P310" s="85">
        <v>606.19257000000005</v>
      </c>
      <c r="Q310" s="85">
        <v>16406.400000000001</v>
      </c>
      <c r="R310" s="85">
        <v>9318.9330599999994</v>
      </c>
      <c r="S310" s="85">
        <v>9834.4483199999995</v>
      </c>
      <c r="T310" s="85">
        <v>6370</v>
      </c>
      <c r="U310" s="85">
        <v>3469.3252400000001</v>
      </c>
      <c r="V310" s="85">
        <v>3124.5750699999999</v>
      </c>
      <c r="W310" s="85">
        <v>1396</v>
      </c>
      <c r="X310" s="85">
        <v>1174.8466100000001</v>
      </c>
      <c r="Y310" s="85">
        <v>1258.7944</v>
      </c>
      <c r="Z310" s="85">
        <v>229.4</v>
      </c>
      <c r="AA310" s="85">
        <v>104.8896</v>
      </c>
      <c r="AB310" s="85">
        <v>113.70448999999999</v>
      </c>
      <c r="AC310" s="85">
        <v>3</v>
      </c>
      <c r="AD310" s="85">
        <v>1.85</v>
      </c>
      <c r="AE310" s="85">
        <v>8.25</v>
      </c>
      <c r="AF310" s="85">
        <v>8408</v>
      </c>
      <c r="AG310" s="85">
        <v>4568.0216099999998</v>
      </c>
      <c r="AH310" s="85">
        <v>5329.1243599999998</v>
      </c>
      <c r="AI310" s="85">
        <v>0</v>
      </c>
      <c r="AJ310" s="85">
        <v>0</v>
      </c>
      <c r="AK310" s="85">
        <v>0</v>
      </c>
      <c r="AL310" s="85">
        <v>0</v>
      </c>
      <c r="AM310" s="85">
        <v>6.5280800000000001</v>
      </c>
      <c r="AN310" s="85">
        <v>217.61885999999998</v>
      </c>
      <c r="AO310" s="85"/>
      <c r="AP310" s="85"/>
      <c r="AQ310" s="85"/>
      <c r="AR310" s="85"/>
      <c r="AS310" s="85"/>
      <c r="AT310" s="85"/>
    </row>
    <row r="311" spans="1:46" ht="12.75" customHeight="1" x14ac:dyDescent="0.15">
      <c r="A311" s="79"/>
      <c r="B311" s="79"/>
      <c r="C311" s="79" t="str">
        <f t="shared" si="1"/>
        <v>0554100000</v>
      </c>
      <c r="D311" s="79" t="s">
        <v>1227</v>
      </c>
      <c r="E311" s="84">
        <v>728182.24300000002</v>
      </c>
      <c r="F311" s="85">
        <v>371095.88167999999</v>
      </c>
      <c r="G311" s="85">
        <v>222645.82006999999</v>
      </c>
      <c r="H311" s="85">
        <v>611516.30000000005</v>
      </c>
      <c r="I311" s="85">
        <v>316664.06323999999</v>
      </c>
      <c r="J311" s="85">
        <v>169702.44602</v>
      </c>
      <c r="K311" s="85">
        <v>9022.643</v>
      </c>
      <c r="L311" s="85">
        <v>4377.0203700000002</v>
      </c>
      <c r="M311" s="85">
        <v>5091.3860100000002</v>
      </c>
      <c r="N311" s="85">
        <v>8066.5</v>
      </c>
      <c r="O311" s="85">
        <v>1354.9848199999999</v>
      </c>
      <c r="P311" s="85">
        <v>2688.4940000000001</v>
      </c>
      <c r="Q311" s="85">
        <v>107643.3</v>
      </c>
      <c r="R311" s="85">
        <v>46946.603410000003</v>
      </c>
      <c r="S311" s="85">
        <v>46380.692940000001</v>
      </c>
      <c r="T311" s="85">
        <v>37692.9</v>
      </c>
      <c r="U311" s="85">
        <v>13916.551960000001</v>
      </c>
      <c r="V311" s="85">
        <v>13906.672850000001</v>
      </c>
      <c r="W311" s="85">
        <v>4263.1000000000004</v>
      </c>
      <c r="X311" s="85">
        <v>1199.0524599999999</v>
      </c>
      <c r="Y311" s="85">
        <v>2845.9420100000002</v>
      </c>
      <c r="Z311" s="85">
        <v>630.9</v>
      </c>
      <c r="AA311" s="85">
        <v>390.38370000000003</v>
      </c>
      <c r="AB311" s="85">
        <v>786.03489999999999</v>
      </c>
      <c r="AC311" s="85">
        <v>0</v>
      </c>
      <c r="AD311" s="85">
        <v>30.5</v>
      </c>
      <c r="AE311" s="85">
        <v>18.75</v>
      </c>
      <c r="AF311" s="85">
        <v>65056.4</v>
      </c>
      <c r="AG311" s="85">
        <v>31407.96459</v>
      </c>
      <c r="AH311" s="85">
        <v>28807.448179999999</v>
      </c>
      <c r="AI311" s="85">
        <v>0</v>
      </c>
      <c r="AJ311" s="85">
        <v>0</v>
      </c>
      <c r="AK311" s="85">
        <v>0</v>
      </c>
      <c r="AL311" s="85">
        <v>0</v>
      </c>
      <c r="AM311" s="85">
        <v>62.335139999999996</v>
      </c>
      <c r="AN311" s="85">
        <v>609.92651999999998</v>
      </c>
      <c r="AO311" s="85"/>
      <c r="AP311" s="85"/>
      <c r="AQ311" s="85"/>
      <c r="AR311" s="85"/>
      <c r="AS311" s="85"/>
      <c r="AT311" s="85"/>
    </row>
    <row r="312" spans="1:46" ht="12.75" customHeight="1" x14ac:dyDescent="0.15">
      <c r="A312" s="79"/>
      <c r="B312" s="79"/>
      <c r="C312" s="79" t="str">
        <f t="shared" si="1"/>
        <v>0554200000</v>
      </c>
      <c r="D312" s="79" t="s">
        <v>1228</v>
      </c>
      <c r="E312" s="84">
        <v>1132.501</v>
      </c>
      <c r="F312" s="85">
        <v>549.64871000000005</v>
      </c>
      <c r="G312" s="85">
        <v>6780.9218000000001</v>
      </c>
      <c r="H312" s="85">
        <v>947.34500000000003</v>
      </c>
      <c r="I312" s="85">
        <v>460.20800000000003</v>
      </c>
      <c r="J312" s="85">
        <v>3458.99631</v>
      </c>
      <c r="K312" s="85">
        <v>42.078000000000003</v>
      </c>
      <c r="L312" s="85">
        <v>0</v>
      </c>
      <c r="M312" s="85">
        <v>237.23543000000001</v>
      </c>
      <c r="N312" s="85">
        <v>42.078000000000003</v>
      </c>
      <c r="O312" s="85">
        <v>0</v>
      </c>
      <c r="P312" s="85">
        <v>177.35910000000001</v>
      </c>
      <c r="Q312" s="85">
        <v>143.078</v>
      </c>
      <c r="R312" s="85">
        <v>89.440709999999996</v>
      </c>
      <c r="S312" s="85">
        <v>2832.4615199999998</v>
      </c>
      <c r="T312" s="85">
        <v>3</v>
      </c>
      <c r="U312" s="85">
        <v>5.9664299999999999</v>
      </c>
      <c r="V312" s="85">
        <v>34.187570000000001</v>
      </c>
      <c r="W312" s="85">
        <v>4.5</v>
      </c>
      <c r="X312" s="85">
        <v>5.2034799999999999</v>
      </c>
      <c r="Y312" s="85">
        <v>355.88243</v>
      </c>
      <c r="Z312" s="85">
        <v>0.28999999999999998</v>
      </c>
      <c r="AA312" s="85">
        <v>0.29003999999999996</v>
      </c>
      <c r="AB312" s="85">
        <v>19.804069999999999</v>
      </c>
      <c r="AC312" s="85">
        <v>0</v>
      </c>
      <c r="AD312" s="85">
        <v>0</v>
      </c>
      <c r="AE312" s="85">
        <v>0</v>
      </c>
      <c r="AF312" s="85">
        <v>135.28800000000001</v>
      </c>
      <c r="AG312" s="85">
        <v>77.980759999999989</v>
      </c>
      <c r="AH312" s="85">
        <v>2422.58745</v>
      </c>
      <c r="AI312" s="85">
        <v>0</v>
      </c>
      <c r="AJ312" s="85">
        <v>0</v>
      </c>
      <c r="AK312" s="85">
        <v>0</v>
      </c>
      <c r="AL312" s="85">
        <v>0</v>
      </c>
      <c r="AM312" s="85">
        <v>0</v>
      </c>
      <c r="AN312" s="85">
        <v>26.080949999999998</v>
      </c>
      <c r="AO312" s="85"/>
      <c r="AP312" s="85"/>
      <c r="AQ312" s="85"/>
      <c r="AR312" s="85"/>
      <c r="AS312" s="85"/>
      <c r="AT312" s="85"/>
    </row>
    <row r="313" spans="1:46" ht="12.75" customHeight="1" x14ac:dyDescent="0.15">
      <c r="A313" s="79"/>
      <c r="B313" s="79"/>
      <c r="C313" s="79" t="str">
        <f t="shared" si="1"/>
        <v>0554300000</v>
      </c>
      <c r="D313" s="79" t="s">
        <v>1229</v>
      </c>
      <c r="E313" s="84">
        <v>86604.900000000009</v>
      </c>
      <c r="F313" s="85">
        <v>35437.767039999999</v>
      </c>
      <c r="G313" s="85">
        <v>122773.33786</v>
      </c>
      <c r="H313" s="85">
        <v>81330.7</v>
      </c>
      <c r="I313" s="85">
        <v>31188.029549999999</v>
      </c>
      <c r="J313" s="85">
        <v>113809.33718</v>
      </c>
      <c r="K313" s="85">
        <v>828.2</v>
      </c>
      <c r="L313" s="85">
        <v>109.15690000000001</v>
      </c>
      <c r="M313" s="85">
        <v>957.52643</v>
      </c>
      <c r="N313" s="85">
        <v>828.2</v>
      </c>
      <c r="O313" s="85">
        <v>107.87990000000001</v>
      </c>
      <c r="P313" s="85">
        <v>227.10133999999999</v>
      </c>
      <c r="Q313" s="85">
        <v>4227.3999999999996</v>
      </c>
      <c r="R313" s="85">
        <v>4096.1249699999998</v>
      </c>
      <c r="S313" s="85">
        <v>7539.9814399999996</v>
      </c>
      <c r="T313" s="85">
        <v>0</v>
      </c>
      <c r="U313" s="85">
        <v>1174.67677</v>
      </c>
      <c r="V313" s="85">
        <v>1715.06167</v>
      </c>
      <c r="W313" s="85">
        <v>0</v>
      </c>
      <c r="X313" s="85">
        <v>95.9786</v>
      </c>
      <c r="Y313" s="85">
        <v>1100.7990400000001</v>
      </c>
      <c r="Z313" s="85">
        <v>0.6</v>
      </c>
      <c r="AA313" s="85">
        <v>67.816600000000008</v>
      </c>
      <c r="AB313" s="85">
        <v>281.99694999999997</v>
      </c>
      <c r="AC313" s="85">
        <v>0</v>
      </c>
      <c r="AD313" s="85">
        <v>0</v>
      </c>
      <c r="AE313" s="85">
        <v>0</v>
      </c>
      <c r="AF313" s="85">
        <v>4226.8</v>
      </c>
      <c r="AG313" s="85">
        <v>2757.6530000000002</v>
      </c>
      <c r="AH313" s="85">
        <v>4442.1237799999999</v>
      </c>
      <c r="AI313" s="85">
        <v>0</v>
      </c>
      <c r="AJ313" s="85">
        <v>0</v>
      </c>
      <c r="AK313" s="85">
        <v>0</v>
      </c>
      <c r="AL313" s="85">
        <v>0</v>
      </c>
      <c r="AM313" s="85">
        <v>0</v>
      </c>
      <c r="AN313" s="85">
        <v>167.21753999999999</v>
      </c>
      <c r="AO313" s="85"/>
      <c r="AP313" s="85"/>
      <c r="AQ313" s="85"/>
      <c r="AR313" s="85"/>
      <c r="AS313" s="85"/>
      <c r="AT313" s="85"/>
    </row>
    <row r="314" spans="1:46" ht="12.75" customHeight="1" x14ac:dyDescent="0.15">
      <c r="A314" s="79"/>
      <c r="B314" s="79"/>
      <c r="C314" s="79" t="str">
        <f t="shared" si="1"/>
        <v>0554400000</v>
      </c>
      <c r="D314" s="79" t="s">
        <v>1230</v>
      </c>
      <c r="E314" s="84">
        <v>37688.700000000004</v>
      </c>
      <c r="F314" s="85">
        <v>17486.05301</v>
      </c>
      <c r="G314" s="85">
        <v>16933.447500000002</v>
      </c>
      <c r="H314" s="85">
        <v>23302.7</v>
      </c>
      <c r="I314" s="85">
        <v>9907.5884299999998</v>
      </c>
      <c r="J314" s="85">
        <v>9967.0379499999999</v>
      </c>
      <c r="K314" s="85">
        <v>0</v>
      </c>
      <c r="L314" s="85">
        <v>0</v>
      </c>
      <c r="M314" s="85">
        <v>57.258600000000001</v>
      </c>
      <c r="N314" s="85">
        <v>0</v>
      </c>
      <c r="O314" s="85">
        <v>0</v>
      </c>
      <c r="P314" s="85">
        <v>0</v>
      </c>
      <c r="Q314" s="85">
        <v>12646.800000000001</v>
      </c>
      <c r="R314" s="85">
        <v>6935.1969900000004</v>
      </c>
      <c r="S314" s="85">
        <v>5832.8608899999999</v>
      </c>
      <c r="T314" s="85">
        <v>722.5</v>
      </c>
      <c r="U314" s="85">
        <v>290.46843999999999</v>
      </c>
      <c r="V314" s="85">
        <v>304.52305999999999</v>
      </c>
      <c r="W314" s="85">
        <v>6249.6</v>
      </c>
      <c r="X314" s="85">
        <v>2965.4327400000002</v>
      </c>
      <c r="Y314" s="85">
        <v>2769.4616900000001</v>
      </c>
      <c r="Z314" s="85">
        <v>3492</v>
      </c>
      <c r="AA314" s="85">
        <v>1794.94732</v>
      </c>
      <c r="AB314" s="85">
        <v>1750.97146</v>
      </c>
      <c r="AC314" s="85">
        <v>0</v>
      </c>
      <c r="AD314" s="85">
        <v>0</v>
      </c>
      <c r="AE314" s="85">
        <v>0</v>
      </c>
      <c r="AF314" s="85">
        <v>2182.6999999999998</v>
      </c>
      <c r="AG314" s="85">
        <v>1884.3484900000001</v>
      </c>
      <c r="AH314" s="85">
        <v>1007.90468</v>
      </c>
      <c r="AI314" s="85">
        <v>0</v>
      </c>
      <c r="AJ314" s="85">
        <v>0</v>
      </c>
      <c r="AK314" s="85">
        <v>0</v>
      </c>
      <c r="AL314" s="85">
        <v>0</v>
      </c>
      <c r="AM314" s="85">
        <v>1.13358</v>
      </c>
      <c r="AN314" s="85">
        <v>1.53088</v>
      </c>
      <c r="AO314" s="85"/>
      <c r="AP314" s="85"/>
      <c r="AQ314" s="85"/>
      <c r="AR314" s="85"/>
      <c r="AS314" s="85"/>
      <c r="AT314" s="85"/>
    </row>
    <row r="315" spans="1:46" ht="12.75" customHeight="1" x14ac:dyDescent="0.15">
      <c r="A315" s="79"/>
      <c r="B315" s="79"/>
      <c r="C315" s="79" t="str">
        <f t="shared" si="1"/>
        <v>0554500000</v>
      </c>
      <c r="D315" s="79" t="s">
        <v>1231</v>
      </c>
      <c r="E315" s="84">
        <v>3569.4</v>
      </c>
      <c r="F315" s="85">
        <v>2712.8578900000002</v>
      </c>
      <c r="G315" s="85">
        <v>14495.464910000001</v>
      </c>
      <c r="H315" s="85">
        <v>1785</v>
      </c>
      <c r="I315" s="85">
        <v>1315.77115</v>
      </c>
      <c r="J315" s="85">
        <v>8422.3402600000009</v>
      </c>
      <c r="K315" s="85">
        <v>0</v>
      </c>
      <c r="L315" s="85">
        <v>0</v>
      </c>
      <c r="M315" s="85">
        <v>77.493430000000004</v>
      </c>
      <c r="N315" s="85">
        <v>0</v>
      </c>
      <c r="O315" s="85">
        <v>0</v>
      </c>
      <c r="P315" s="85">
        <v>0</v>
      </c>
      <c r="Q315" s="85">
        <v>1784.4</v>
      </c>
      <c r="R315" s="85">
        <v>1397.08674</v>
      </c>
      <c r="S315" s="85">
        <v>5943.6678300000003</v>
      </c>
      <c r="T315" s="85">
        <v>1470</v>
      </c>
      <c r="U315" s="85">
        <v>960.23071000000004</v>
      </c>
      <c r="V315" s="85">
        <v>1242.83844</v>
      </c>
      <c r="W315" s="85">
        <v>0.6</v>
      </c>
      <c r="X315" s="85">
        <v>0.67304999999999993</v>
      </c>
      <c r="Y315" s="85">
        <v>956.38449000000003</v>
      </c>
      <c r="Z315" s="85">
        <v>0</v>
      </c>
      <c r="AA315" s="85">
        <v>93.596609999999998</v>
      </c>
      <c r="AB315" s="85">
        <v>196.50767999999999</v>
      </c>
      <c r="AC315" s="85">
        <v>0</v>
      </c>
      <c r="AD315" s="85">
        <v>0</v>
      </c>
      <c r="AE315" s="85">
        <v>0</v>
      </c>
      <c r="AF315" s="85">
        <v>313.8</v>
      </c>
      <c r="AG315" s="85">
        <v>342.58636999999999</v>
      </c>
      <c r="AH315" s="85">
        <v>3547.9372199999998</v>
      </c>
      <c r="AI315" s="85">
        <v>0</v>
      </c>
      <c r="AJ315" s="85">
        <v>0</v>
      </c>
      <c r="AK315" s="85">
        <v>0</v>
      </c>
      <c r="AL315" s="85">
        <v>0</v>
      </c>
      <c r="AM315" s="85">
        <v>0</v>
      </c>
      <c r="AN315" s="85">
        <v>1.12317</v>
      </c>
      <c r="AO315" s="85"/>
      <c r="AP315" s="85"/>
      <c r="AQ315" s="85"/>
      <c r="AR315" s="85"/>
      <c r="AS315" s="85"/>
      <c r="AT315" s="85"/>
    </row>
    <row r="316" spans="1:46" ht="12.75" customHeight="1" x14ac:dyDescent="0.15">
      <c r="A316" s="79"/>
      <c r="B316" s="79"/>
      <c r="C316" s="79" t="str">
        <f t="shared" si="1"/>
        <v>0554600000</v>
      </c>
      <c r="D316" s="79" t="s">
        <v>1232</v>
      </c>
      <c r="E316" s="84">
        <v>45884.4</v>
      </c>
      <c r="F316" s="85">
        <v>17660.73934</v>
      </c>
      <c r="G316" s="85">
        <v>16725.1077</v>
      </c>
      <c r="H316" s="85">
        <v>26976.400000000001</v>
      </c>
      <c r="I316" s="85">
        <v>15747.01331</v>
      </c>
      <c r="J316" s="85">
        <v>11061.318450000001</v>
      </c>
      <c r="K316" s="85">
        <v>54</v>
      </c>
      <c r="L316" s="85">
        <v>0</v>
      </c>
      <c r="M316" s="85">
        <v>154.66562999999999</v>
      </c>
      <c r="N316" s="85">
        <v>54</v>
      </c>
      <c r="O316" s="85">
        <v>0</v>
      </c>
      <c r="P316" s="85">
        <v>27.157509999999998</v>
      </c>
      <c r="Q316" s="85">
        <v>18844</v>
      </c>
      <c r="R316" s="85">
        <v>1906.06314</v>
      </c>
      <c r="S316" s="85">
        <v>5369.8572199999999</v>
      </c>
      <c r="T316" s="85">
        <v>15788</v>
      </c>
      <c r="U316" s="85">
        <v>1401.7376899999999</v>
      </c>
      <c r="V316" s="85">
        <v>3468.3811599999999</v>
      </c>
      <c r="W316" s="85">
        <v>1664</v>
      </c>
      <c r="X316" s="85">
        <v>124.91128999999999</v>
      </c>
      <c r="Y316" s="85">
        <v>587.07254999999998</v>
      </c>
      <c r="Z316" s="85">
        <v>782</v>
      </c>
      <c r="AA316" s="85">
        <v>169.48523999999998</v>
      </c>
      <c r="AB316" s="85">
        <v>418.44243</v>
      </c>
      <c r="AC316" s="85">
        <v>0</v>
      </c>
      <c r="AD316" s="85">
        <v>0</v>
      </c>
      <c r="AE316" s="85">
        <v>0</v>
      </c>
      <c r="AF316" s="85">
        <v>610</v>
      </c>
      <c r="AG316" s="85">
        <v>209.92892000000001</v>
      </c>
      <c r="AH316" s="85">
        <v>895.96108000000004</v>
      </c>
      <c r="AI316" s="85">
        <v>0</v>
      </c>
      <c r="AJ316" s="85">
        <v>0</v>
      </c>
      <c r="AK316" s="85">
        <v>0</v>
      </c>
      <c r="AL316" s="85">
        <v>0</v>
      </c>
      <c r="AM316" s="85">
        <v>0</v>
      </c>
      <c r="AN316" s="85">
        <v>37.672260000000001</v>
      </c>
      <c r="AO316" s="85"/>
      <c r="AP316" s="85"/>
      <c r="AQ316" s="85"/>
      <c r="AR316" s="85"/>
      <c r="AS316" s="85"/>
      <c r="AT316" s="85"/>
    </row>
    <row r="317" spans="1:46" ht="12.75" customHeight="1" x14ac:dyDescent="0.15">
      <c r="A317" s="79"/>
      <c r="B317" s="79"/>
      <c r="C317" s="79" t="str">
        <f t="shared" si="1"/>
        <v>0554700000</v>
      </c>
      <c r="D317" s="79" t="s">
        <v>1233</v>
      </c>
      <c r="E317" s="84">
        <v>0</v>
      </c>
      <c r="F317" s="85">
        <v>132.05665999999999</v>
      </c>
      <c r="G317" s="85">
        <v>177.96073999999999</v>
      </c>
      <c r="H317" s="85">
        <v>0</v>
      </c>
      <c r="I317" s="85">
        <v>0.11302999999999999</v>
      </c>
      <c r="J317" s="85">
        <v>0</v>
      </c>
      <c r="K317" s="85">
        <v>0</v>
      </c>
      <c r="L317" s="85">
        <v>0</v>
      </c>
      <c r="M317" s="85">
        <v>0</v>
      </c>
      <c r="N317" s="85">
        <v>0</v>
      </c>
      <c r="O317" s="85">
        <v>0</v>
      </c>
      <c r="P317" s="85">
        <v>0</v>
      </c>
      <c r="Q317" s="85">
        <v>0</v>
      </c>
      <c r="R317" s="85">
        <v>131.94362999999998</v>
      </c>
      <c r="S317" s="85">
        <v>177.96073999999999</v>
      </c>
      <c r="T317" s="85">
        <v>0</v>
      </c>
      <c r="U317" s="85">
        <v>0</v>
      </c>
      <c r="V317" s="85">
        <v>-0.14000000000000001</v>
      </c>
      <c r="W317" s="85">
        <v>0</v>
      </c>
      <c r="X317" s="85">
        <v>0</v>
      </c>
      <c r="Y317" s="85">
        <v>0</v>
      </c>
      <c r="Z317" s="85">
        <v>0</v>
      </c>
      <c r="AA317" s="85">
        <v>0</v>
      </c>
      <c r="AB317" s="85">
        <v>0</v>
      </c>
      <c r="AC317" s="85">
        <v>0</v>
      </c>
      <c r="AD317" s="85">
        <v>0</v>
      </c>
      <c r="AE317" s="85">
        <v>0</v>
      </c>
      <c r="AF317" s="85">
        <v>0</v>
      </c>
      <c r="AG317" s="85">
        <v>131.94362999999998</v>
      </c>
      <c r="AH317" s="85">
        <v>178.10074</v>
      </c>
      <c r="AI317" s="85">
        <v>0</v>
      </c>
      <c r="AJ317" s="85">
        <v>0</v>
      </c>
      <c r="AK317" s="85">
        <v>0</v>
      </c>
      <c r="AL317" s="85">
        <v>0</v>
      </c>
      <c r="AM317" s="85">
        <v>0</v>
      </c>
      <c r="AN317" s="85">
        <v>0</v>
      </c>
      <c r="AO317" s="85"/>
      <c r="AP317" s="85"/>
      <c r="AQ317" s="85"/>
      <c r="AR317" s="85"/>
      <c r="AS317" s="85"/>
      <c r="AT317" s="85"/>
    </row>
    <row r="318" spans="1:46" ht="12.75" customHeight="1" x14ac:dyDescent="0.15">
      <c r="A318" s="79"/>
      <c r="B318" s="79"/>
      <c r="C318" s="79" t="str">
        <f t="shared" si="1"/>
        <v>0554800000</v>
      </c>
      <c r="D318" s="79" t="s">
        <v>1234</v>
      </c>
      <c r="E318" s="84">
        <v>0</v>
      </c>
      <c r="F318" s="85">
        <v>35.278230000000001</v>
      </c>
      <c r="G318" s="85">
        <v>94.018439999999998</v>
      </c>
      <c r="H318" s="85">
        <v>0</v>
      </c>
      <c r="I318" s="85">
        <v>28.57723</v>
      </c>
      <c r="J318" s="85">
        <v>17.623649999999998</v>
      </c>
      <c r="K318" s="85">
        <v>0</v>
      </c>
      <c r="L318" s="85">
        <v>0</v>
      </c>
      <c r="M318" s="85">
        <v>0</v>
      </c>
      <c r="N318" s="85">
        <v>0</v>
      </c>
      <c r="O318" s="85">
        <v>0</v>
      </c>
      <c r="P318" s="85">
        <v>0</v>
      </c>
      <c r="Q318" s="85">
        <v>0</v>
      </c>
      <c r="R318" s="85">
        <v>6.7010000000000005</v>
      </c>
      <c r="S318" s="85">
        <v>76.39479</v>
      </c>
      <c r="T318" s="85">
        <v>0</v>
      </c>
      <c r="U318" s="85">
        <v>0</v>
      </c>
      <c r="V318" s="85">
        <v>0</v>
      </c>
      <c r="W318" s="85">
        <v>0</v>
      </c>
      <c r="X318" s="85">
        <v>0</v>
      </c>
      <c r="Y318" s="85">
        <v>0</v>
      </c>
      <c r="Z318" s="85">
        <v>0</v>
      </c>
      <c r="AA318" s="85">
        <v>0</v>
      </c>
      <c r="AB318" s="85">
        <v>0</v>
      </c>
      <c r="AC318" s="85">
        <v>0</v>
      </c>
      <c r="AD318" s="85">
        <v>0</v>
      </c>
      <c r="AE318" s="85">
        <v>0</v>
      </c>
      <c r="AF318" s="85">
        <v>0</v>
      </c>
      <c r="AG318" s="85">
        <v>6.7010000000000005</v>
      </c>
      <c r="AH318" s="85">
        <v>76.39479</v>
      </c>
      <c r="AI318" s="85">
        <v>0</v>
      </c>
      <c r="AJ318" s="85">
        <v>0</v>
      </c>
      <c r="AK318" s="85">
        <v>0</v>
      </c>
      <c r="AL318" s="85">
        <v>0</v>
      </c>
      <c r="AM318" s="85">
        <v>0</v>
      </c>
      <c r="AN318" s="85">
        <v>0</v>
      </c>
      <c r="AO318" s="85"/>
      <c r="AP318" s="85"/>
      <c r="AQ318" s="85"/>
      <c r="AR318" s="85"/>
      <c r="AS318" s="85"/>
      <c r="AT318" s="85"/>
    </row>
    <row r="319" spans="1:46" ht="12.75" customHeight="1" x14ac:dyDescent="0.15">
      <c r="A319" s="79"/>
      <c r="B319" s="79"/>
      <c r="C319" s="79" t="str">
        <f t="shared" si="1"/>
        <v>0554900000</v>
      </c>
      <c r="D319" s="79" t="s">
        <v>1235</v>
      </c>
      <c r="E319" s="84">
        <v>0</v>
      </c>
      <c r="F319" s="85">
        <v>26.291919999999998</v>
      </c>
      <c r="G319" s="85">
        <v>55.10351</v>
      </c>
      <c r="H319" s="85">
        <v>0</v>
      </c>
      <c r="I319" s="85">
        <v>10.60703</v>
      </c>
      <c r="J319" s="85">
        <v>3.9202299999999997</v>
      </c>
      <c r="K319" s="85">
        <v>0</v>
      </c>
      <c r="L319" s="85">
        <v>0</v>
      </c>
      <c r="M319" s="85">
        <v>0</v>
      </c>
      <c r="N319" s="85">
        <v>0</v>
      </c>
      <c r="O319" s="85">
        <v>0</v>
      </c>
      <c r="P319" s="85">
        <v>0</v>
      </c>
      <c r="Q319" s="85">
        <v>0</v>
      </c>
      <c r="R319" s="85">
        <v>15.684889999999999</v>
      </c>
      <c r="S319" s="85">
        <v>51.17597</v>
      </c>
      <c r="T319" s="85">
        <v>0</v>
      </c>
      <c r="U319" s="85">
        <v>0</v>
      </c>
      <c r="V319" s="85">
        <v>0</v>
      </c>
      <c r="W319" s="85">
        <v>0</v>
      </c>
      <c r="X319" s="85">
        <v>0</v>
      </c>
      <c r="Y319" s="85">
        <v>0</v>
      </c>
      <c r="Z319" s="85">
        <v>0</v>
      </c>
      <c r="AA319" s="85">
        <v>0</v>
      </c>
      <c r="AB319" s="85">
        <v>0</v>
      </c>
      <c r="AC319" s="85">
        <v>0</v>
      </c>
      <c r="AD319" s="85">
        <v>0</v>
      </c>
      <c r="AE319" s="85">
        <v>0</v>
      </c>
      <c r="AF319" s="85">
        <v>0</v>
      </c>
      <c r="AG319" s="85">
        <v>15.684889999999999</v>
      </c>
      <c r="AH319" s="85">
        <v>51.17597</v>
      </c>
      <c r="AI319" s="85">
        <v>0</v>
      </c>
      <c r="AJ319" s="85">
        <v>0</v>
      </c>
      <c r="AK319" s="85">
        <v>0</v>
      </c>
      <c r="AL319" s="85">
        <v>0</v>
      </c>
      <c r="AM319" s="85">
        <v>0</v>
      </c>
      <c r="AN319" s="85">
        <v>0</v>
      </c>
      <c r="AO319" s="85"/>
      <c r="AP319" s="85"/>
      <c r="AQ319" s="85"/>
      <c r="AR319" s="85"/>
      <c r="AS319" s="85"/>
      <c r="AT319" s="85"/>
    </row>
    <row r="320" spans="1:46" ht="12.75" customHeight="1" x14ac:dyDescent="0.15">
      <c r="A320" s="79"/>
      <c r="B320" s="79"/>
      <c r="C320" s="79" t="str">
        <f t="shared" si="1"/>
        <v>0555000000</v>
      </c>
      <c r="D320" s="79" t="s">
        <v>1236</v>
      </c>
      <c r="E320" s="84">
        <v>0</v>
      </c>
      <c r="F320" s="85">
        <v>1114.26694</v>
      </c>
      <c r="G320" s="85">
        <v>1622.95363</v>
      </c>
      <c r="H320" s="85">
        <v>0</v>
      </c>
      <c r="I320" s="85">
        <v>277.48505999999998</v>
      </c>
      <c r="J320" s="85">
        <v>379.18657999999999</v>
      </c>
      <c r="K320" s="85">
        <v>0</v>
      </c>
      <c r="L320" s="85">
        <v>0</v>
      </c>
      <c r="M320" s="85">
        <v>0</v>
      </c>
      <c r="N320" s="85">
        <v>0</v>
      </c>
      <c r="O320" s="85">
        <v>0</v>
      </c>
      <c r="P320" s="85">
        <v>0</v>
      </c>
      <c r="Q320" s="85">
        <v>0</v>
      </c>
      <c r="R320" s="85">
        <v>836.78188</v>
      </c>
      <c r="S320" s="85">
        <v>1242.9150500000001</v>
      </c>
      <c r="T320" s="85">
        <v>0</v>
      </c>
      <c r="U320" s="85">
        <v>5.0428099999999993</v>
      </c>
      <c r="V320" s="85">
        <v>0</v>
      </c>
      <c r="W320" s="85">
        <v>0</v>
      </c>
      <c r="X320" s="85">
        <v>0</v>
      </c>
      <c r="Y320" s="85">
        <v>0</v>
      </c>
      <c r="Z320" s="85">
        <v>0</v>
      </c>
      <c r="AA320" s="85">
        <v>0</v>
      </c>
      <c r="AB320" s="85">
        <v>0.31950999999999996</v>
      </c>
      <c r="AC320" s="85">
        <v>0</v>
      </c>
      <c r="AD320" s="85">
        <v>0</v>
      </c>
      <c r="AE320" s="85">
        <v>0</v>
      </c>
      <c r="AF320" s="85">
        <v>0</v>
      </c>
      <c r="AG320" s="85">
        <v>831.73906999999997</v>
      </c>
      <c r="AH320" s="85">
        <v>1242.59554</v>
      </c>
      <c r="AI320" s="85">
        <v>0</v>
      </c>
      <c r="AJ320" s="85">
        <v>0</v>
      </c>
      <c r="AK320" s="85">
        <v>0</v>
      </c>
      <c r="AL320" s="85">
        <v>0</v>
      </c>
      <c r="AM320" s="85">
        <v>0</v>
      </c>
      <c r="AN320" s="85">
        <v>0.75</v>
      </c>
      <c r="AO320" s="85"/>
      <c r="AP320" s="85"/>
      <c r="AQ320" s="85"/>
      <c r="AR320" s="85"/>
      <c r="AS320" s="85"/>
      <c r="AT320" s="85"/>
    </row>
    <row r="321" spans="1:46" ht="12.75" customHeight="1" x14ac:dyDescent="0.15">
      <c r="A321" s="79"/>
      <c r="B321" s="79"/>
      <c r="C321" s="79" t="str">
        <f t="shared" si="1"/>
        <v>0555100000</v>
      </c>
      <c r="D321" s="79" t="s">
        <v>1237</v>
      </c>
      <c r="E321" s="84">
        <v>0</v>
      </c>
      <c r="F321" s="85">
        <v>5.4396599999999999</v>
      </c>
      <c r="G321" s="85">
        <v>26.30096</v>
      </c>
      <c r="H321" s="85">
        <v>0</v>
      </c>
      <c r="I321" s="85">
        <v>-1.7740799999999999</v>
      </c>
      <c r="J321" s="85">
        <v>0.73963999999999996</v>
      </c>
      <c r="K321" s="85">
        <v>0</v>
      </c>
      <c r="L321" s="85">
        <v>0</v>
      </c>
      <c r="M321" s="85">
        <v>0</v>
      </c>
      <c r="N321" s="85">
        <v>0</v>
      </c>
      <c r="O321" s="85">
        <v>0</v>
      </c>
      <c r="P321" s="85">
        <v>0</v>
      </c>
      <c r="Q321" s="85">
        <v>0</v>
      </c>
      <c r="R321" s="85">
        <v>7.2137399999999996</v>
      </c>
      <c r="S321" s="85">
        <v>25.561319999999998</v>
      </c>
      <c r="T321" s="85">
        <v>0</v>
      </c>
      <c r="U321" s="85">
        <v>0</v>
      </c>
      <c r="V321" s="85">
        <v>0</v>
      </c>
      <c r="W321" s="85">
        <v>0</v>
      </c>
      <c r="X321" s="85">
        <v>0</v>
      </c>
      <c r="Y321" s="85">
        <v>2.052E-2</v>
      </c>
      <c r="Z321" s="85">
        <v>0</v>
      </c>
      <c r="AA321" s="85">
        <v>0</v>
      </c>
      <c r="AB321" s="85">
        <v>0</v>
      </c>
      <c r="AC321" s="85">
        <v>0</v>
      </c>
      <c r="AD321" s="85">
        <v>0</v>
      </c>
      <c r="AE321" s="85">
        <v>0</v>
      </c>
      <c r="AF321" s="85">
        <v>0</v>
      </c>
      <c r="AG321" s="85">
        <v>7.2137399999999996</v>
      </c>
      <c r="AH321" s="85">
        <v>25.540800000000001</v>
      </c>
      <c r="AI321" s="85">
        <v>0</v>
      </c>
      <c r="AJ321" s="85">
        <v>0</v>
      </c>
      <c r="AK321" s="85">
        <v>0</v>
      </c>
      <c r="AL321" s="85">
        <v>0</v>
      </c>
      <c r="AM321" s="85">
        <v>0</v>
      </c>
      <c r="AN321" s="85">
        <v>0</v>
      </c>
      <c r="AO321" s="85"/>
      <c r="AP321" s="85"/>
      <c r="AQ321" s="85"/>
      <c r="AR321" s="85"/>
      <c r="AS321" s="85"/>
      <c r="AT321" s="85"/>
    </row>
    <row r="322" spans="1:46" ht="12.75" customHeight="1" x14ac:dyDescent="0.15">
      <c r="A322" s="79"/>
      <c r="B322" s="79"/>
      <c r="C322" s="79" t="str">
        <f t="shared" si="1"/>
        <v>0555200000</v>
      </c>
      <c r="D322" s="79" t="s">
        <v>1238</v>
      </c>
      <c r="E322" s="84">
        <v>0</v>
      </c>
      <c r="F322" s="85">
        <v>126.95137</v>
      </c>
      <c r="G322" s="85">
        <v>374.14400999999998</v>
      </c>
      <c r="H322" s="85">
        <v>0</v>
      </c>
      <c r="I322" s="85">
        <v>0.33310999999999996</v>
      </c>
      <c r="J322" s="85">
        <v>26.68918</v>
      </c>
      <c r="K322" s="85">
        <v>0</v>
      </c>
      <c r="L322" s="85">
        <v>0</v>
      </c>
      <c r="M322" s="85">
        <v>0</v>
      </c>
      <c r="N322" s="85">
        <v>0</v>
      </c>
      <c r="O322" s="85">
        <v>0</v>
      </c>
      <c r="P322" s="85">
        <v>0</v>
      </c>
      <c r="Q322" s="85">
        <v>0</v>
      </c>
      <c r="R322" s="85">
        <v>126.61825999999999</v>
      </c>
      <c r="S322" s="85">
        <v>347.95483000000002</v>
      </c>
      <c r="T322" s="85">
        <v>0</v>
      </c>
      <c r="U322" s="85">
        <v>0</v>
      </c>
      <c r="V322" s="85">
        <v>0</v>
      </c>
      <c r="W322" s="85">
        <v>0</v>
      </c>
      <c r="X322" s="85">
        <v>0</v>
      </c>
      <c r="Y322" s="85">
        <v>0</v>
      </c>
      <c r="Z322" s="85">
        <v>0</v>
      </c>
      <c r="AA322" s="85">
        <v>0</v>
      </c>
      <c r="AB322" s="85">
        <v>0</v>
      </c>
      <c r="AC322" s="85">
        <v>0</v>
      </c>
      <c r="AD322" s="85">
        <v>0</v>
      </c>
      <c r="AE322" s="85">
        <v>0</v>
      </c>
      <c r="AF322" s="85">
        <v>0</v>
      </c>
      <c r="AG322" s="85">
        <v>126.61825999999999</v>
      </c>
      <c r="AH322" s="85">
        <v>347.95483000000002</v>
      </c>
      <c r="AI322" s="85">
        <v>0</v>
      </c>
      <c r="AJ322" s="85">
        <v>0</v>
      </c>
      <c r="AK322" s="85">
        <v>0</v>
      </c>
      <c r="AL322" s="85">
        <v>0</v>
      </c>
      <c r="AM322" s="85">
        <v>0</v>
      </c>
      <c r="AN322" s="85">
        <v>0</v>
      </c>
      <c r="AO322" s="85"/>
      <c r="AP322" s="85"/>
      <c r="AQ322" s="85"/>
      <c r="AR322" s="85"/>
      <c r="AS322" s="85"/>
      <c r="AT322" s="85"/>
    </row>
    <row r="323" spans="1:46" ht="12.75" customHeight="1" x14ac:dyDescent="0.15">
      <c r="A323" s="79"/>
      <c r="B323" s="79"/>
      <c r="C323" s="79" t="str">
        <f t="shared" si="1"/>
        <v>0555300000</v>
      </c>
      <c r="D323" s="79" t="s">
        <v>1239</v>
      </c>
      <c r="E323" s="84">
        <v>0</v>
      </c>
      <c r="F323" s="85">
        <v>11070.46248</v>
      </c>
      <c r="G323" s="85">
        <v>19484.409380000001</v>
      </c>
      <c r="H323" s="85">
        <v>0</v>
      </c>
      <c r="I323" s="85">
        <v>4404.8106900000002</v>
      </c>
      <c r="J323" s="85">
        <v>3435.7006000000001</v>
      </c>
      <c r="K323" s="85">
        <v>0</v>
      </c>
      <c r="L323" s="85">
        <v>0</v>
      </c>
      <c r="M323" s="85">
        <v>3.1150000000000002</v>
      </c>
      <c r="N323" s="85">
        <v>0</v>
      </c>
      <c r="O323" s="85">
        <v>0</v>
      </c>
      <c r="P323" s="85">
        <v>0</v>
      </c>
      <c r="Q323" s="85">
        <v>0</v>
      </c>
      <c r="R323" s="85">
        <v>6665.6517899999999</v>
      </c>
      <c r="S323" s="85">
        <v>16044.250800000002</v>
      </c>
      <c r="T323" s="85">
        <v>0</v>
      </c>
      <c r="U323" s="85">
        <v>9.4E-2</v>
      </c>
      <c r="V323" s="85">
        <v>0.87347999999999992</v>
      </c>
      <c r="W323" s="85">
        <v>0</v>
      </c>
      <c r="X323" s="85">
        <v>-1.6349399999999998</v>
      </c>
      <c r="Y323" s="85">
        <v>46.149639999999998</v>
      </c>
      <c r="Z323" s="85">
        <v>0</v>
      </c>
      <c r="AA323" s="85">
        <v>0</v>
      </c>
      <c r="AB323" s="85">
        <v>9.3209999999999997</v>
      </c>
      <c r="AC323" s="85">
        <v>0</v>
      </c>
      <c r="AD323" s="85">
        <v>0</v>
      </c>
      <c r="AE323" s="85">
        <v>52.083329999999997</v>
      </c>
      <c r="AF323" s="85">
        <v>0</v>
      </c>
      <c r="AG323" s="85">
        <v>6667.1927299999998</v>
      </c>
      <c r="AH323" s="85">
        <v>15934.61953</v>
      </c>
      <c r="AI323" s="85">
        <v>0</v>
      </c>
      <c r="AJ323" s="85">
        <v>0</v>
      </c>
      <c r="AK323" s="85">
        <v>0</v>
      </c>
      <c r="AL323" s="85">
        <v>0</v>
      </c>
      <c r="AM323" s="85">
        <v>0</v>
      </c>
      <c r="AN323" s="85">
        <v>1.3429799999999998</v>
      </c>
      <c r="AO323" s="85"/>
      <c r="AP323" s="85"/>
      <c r="AQ323" s="85"/>
      <c r="AR323" s="85"/>
      <c r="AS323" s="85"/>
      <c r="AT323" s="85"/>
    </row>
    <row r="324" spans="1:46" ht="12.75" customHeight="1" x14ac:dyDescent="0.15">
      <c r="A324" s="79"/>
      <c r="B324" s="79"/>
      <c r="C324" s="79" t="str">
        <f t="shared" si="1"/>
        <v>0555400000</v>
      </c>
      <c r="D324" s="79" t="s">
        <v>1240</v>
      </c>
      <c r="E324" s="84">
        <v>0</v>
      </c>
      <c r="F324" s="85">
        <v>206.80087</v>
      </c>
      <c r="G324" s="85">
        <v>418.33816000000002</v>
      </c>
      <c r="H324" s="85">
        <v>0</v>
      </c>
      <c r="I324" s="85">
        <v>11.24231</v>
      </c>
      <c r="J324" s="85">
        <v>23.756600000000002</v>
      </c>
      <c r="K324" s="85">
        <v>0</v>
      </c>
      <c r="L324" s="85">
        <v>0</v>
      </c>
      <c r="M324" s="85">
        <v>0</v>
      </c>
      <c r="N324" s="85">
        <v>0</v>
      </c>
      <c r="O324" s="85">
        <v>0</v>
      </c>
      <c r="P324" s="85">
        <v>0</v>
      </c>
      <c r="Q324" s="85">
        <v>0</v>
      </c>
      <c r="R324" s="85">
        <v>195.55856</v>
      </c>
      <c r="S324" s="85">
        <v>394.58155999999997</v>
      </c>
      <c r="T324" s="85">
        <v>0</v>
      </c>
      <c r="U324" s="85">
        <v>6.2699999999999995E-3</v>
      </c>
      <c r="V324" s="85">
        <v>0</v>
      </c>
      <c r="W324" s="85">
        <v>0</v>
      </c>
      <c r="X324" s="85">
        <v>0</v>
      </c>
      <c r="Y324" s="85">
        <v>8.6934899999999988</v>
      </c>
      <c r="Z324" s="85">
        <v>0</v>
      </c>
      <c r="AA324" s="85">
        <v>0</v>
      </c>
      <c r="AB324" s="85">
        <v>0</v>
      </c>
      <c r="AC324" s="85">
        <v>0</v>
      </c>
      <c r="AD324" s="85">
        <v>0</v>
      </c>
      <c r="AE324" s="85">
        <v>0</v>
      </c>
      <c r="AF324" s="85">
        <v>0</v>
      </c>
      <c r="AG324" s="85">
        <v>195.55229</v>
      </c>
      <c r="AH324" s="85">
        <v>385.88806999999997</v>
      </c>
      <c r="AI324" s="85">
        <v>0</v>
      </c>
      <c r="AJ324" s="85">
        <v>0</v>
      </c>
      <c r="AK324" s="85">
        <v>0</v>
      </c>
      <c r="AL324" s="85">
        <v>0</v>
      </c>
      <c r="AM324" s="85">
        <v>0</v>
      </c>
      <c r="AN324" s="85">
        <v>0</v>
      </c>
      <c r="AO324" s="85"/>
      <c r="AP324" s="85"/>
      <c r="AQ324" s="85"/>
      <c r="AR324" s="85"/>
      <c r="AS324" s="85"/>
      <c r="AT324" s="85"/>
    </row>
    <row r="325" spans="1:46" ht="12.75" customHeight="1" x14ac:dyDescent="0.15">
      <c r="A325" s="79"/>
      <c r="B325" s="79"/>
      <c r="C325" s="79" t="str">
        <f t="shared" si="1"/>
        <v>0555500000</v>
      </c>
      <c r="D325" s="79" t="s">
        <v>1241</v>
      </c>
      <c r="E325" s="84">
        <v>0</v>
      </c>
      <c r="F325" s="85">
        <v>-1.2886599999999999</v>
      </c>
      <c r="G325" s="85">
        <v>15.88955</v>
      </c>
      <c r="H325" s="85">
        <v>0</v>
      </c>
      <c r="I325" s="85">
        <v>-2.6972099999999997</v>
      </c>
      <c r="J325" s="85">
        <v>1.7481499999999999</v>
      </c>
      <c r="K325" s="85">
        <v>0</v>
      </c>
      <c r="L325" s="85">
        <v>0</v>
      </c>
      <c r="M325" s="85">
        <v>0</v>
      </c>
      <c r="N325" s="85">
        <v>0</v>
      </c>
      <c r="O325" s="85">
        <v>0</v>
      </c>
      <c r="P325" s="85">
        <v>0</v>
      </c>
      <c r="Q325" s="85">
        <v>0</v>
      </c>
      <c r="R325" s="85">
        <v>1.40855</v>
      </c>
      <c r="S325" s="85">
        <v>14.141400000000001</v>
      </c>
      <c r="T325" s="85">
        <v>0</v>
      </c>
      <c r="U325" s="85">
        <v>4.5500000000000002E-3</v>
      </c>
      <c r="V325" s="85">
        <v>0</v>
      </c>
      <c r="W325" s="85">
        <v>0</v>
      </c>
      <c r="X325" s="85">
        <v>0</v>
      </c>
      <c r="Y325" s="85">
        <v>0</v>
      </c>
      <c r="Z325" s="85">
        <v>0</v>
      </c>
      <c r="AA325" s="85">
        <v>0</v>
      </c>
      <c r="AB325" s="85">
        <v>0</v>
      </c>
      <c r="AC325" s="85">
        <v>0</v>
      </c>
      <c r="AD325" s="85">
        <v>0</v>
      </c>
      <c r="AE325" s="85">
        <v>0</v>
      </c>
      <c r="AF325" s="85">
        <v>0</v>
      </c>
      <c r="AG325" s="85">
        <v>1.4040000000000001</v>
      </c>
      <c r="AH325" s="85">
        <v>14.141400000000001</v>
      </c>
      <c r="AI325" s="85">
        <v>0</v>
      </c>
      <c r="AJ325" s="85">
        <v>0</v>
      </c>
      <c r="AK325" s="85">
        <v>0</v>
      </c>
      <c r="AL325" s="85">
        <v>0</v>
      </c>
      <c r="AM325" s="85">
        <v>0</v>
      </c>
      <c r="AN325" s="85">
        <v>0</v>
      </c>
      <c r="AO325" s="85"/>
      <c r="AP325" s="85"/>
      <c r="AQ325" s="85"/>
      <c r="AR325" s="85"/>
      <c r="AS325" s="85"/>
      <c r="AT325" s="85"/>
    </row>
    <row r="326" spans="1:46" ht="12.75" customHeight="1" x14ac:dyDescent="0.15">
      <c r="A326" s="79"/>
      <c r="B326" s="79"/>
      <c r="C326" s="79" t="str">
        <f t="shared" si="1"/>
        <v>0555600000</v>
      </c>
      <c r="D326" s="79" t="s">
        <v>1242</v>
      </c>
      <c r="E326" s="84">
        <v>0</v>
      </c>
      <c r="F326" s="85">
        <v>16.316309999999998</v>
      </c>
      <c r="G326" s="85">
        <v>30.05358</v>
      </c>
      <c r="H326" s="85">
        <v>0</v>
      </c>
      <c r="I326" s="85">
        <v>0</v>
      </c>
      <c r="J326" s="85">
        <v>0</v>
      </c>
      <c r="K326" s="85">
        <v>0</v>
      </c>
      <c r="L326" s="85">
        <v>0</v>
      </c>
      <c r="M326" s="85">
        <v>0</v>
      </c>
      <c r="N326" s="85">
        <v>0</v>
      </c>
      <c r="O326" s="85">
        <v>0</v>
      </c>
      <c r="P326" s="85">
        <v>0</v>
      </c>
      <c r="Q326" s="85">
        <v>0</v>
      </c>
      <c r="R326" s="85">
        <v>16.316309999999998</v>
      </c>
      <c r="S326" s="85">
        <v>30.05358</v>
      </c>
      <c r="T326" s="85">
        <v>0</v>
      </c>
      <c r="U326" s="85">
        <v>0</v>
      </c>
      <c r="V326" s="85">
        <v>0</v>
      </c>
      <c r="W326" s="85">
        <v>0</v>
      </c>
      <c r="X326" s="85">
        <v>0.46736999999999995</v>
      </c>
      <c r="Y326" s="85">
        <v>0.41847000000000001</v>
      </c>
      <c r="Z326" s="85">
        <v>0</v>
      </c>
      <c r="AA326" s="85">
        <v>0</v>
      </c>
      <c r="AB326" s="85">
        <v>0</v>
      </c>
      <c r="AC326" s="85">
        <v>0</v>
      </c>
      <c r="AD326" s="85">
        <v>0</v>
      </c>
      <c r="AE326" s="85">
        <v>0</v>
      </c>
      <c r="AF326" s="85">
        <v>0</v>
      </c>
      <c r="AG326" s="85">
        <v>15.848939999999999</v>
      </c>
      <c r="AH326" s="85">
        <v>29.635109999999997</v>
      </c>
      <c r="AI326" s="85">
        <v>0</v>
      </c>
      <c r="AJ326" s="85">
        <v>0</v>
      </c>
      <c r="AK326" s="85">
        <v>0</v>
      </c>
      <c r="AL326" s="85">
        <v>0</v>
      </c>
      <c r="AM326" s="85">
        <v>0</v>
      </c>
      <c r="AN326" s="85">
        <v>0</v>
      </c>
      <c r="AO326" s="85"/>
      <c r="AP326" s="85"/>
      <c r="AQ326" s="85"/>
      <c r="AR326" s="85"/>
      <c r="AS326" s="85"/>
      <c r="AT326" s="85"/>
    </row>
    <row r="327" spans="1:46" ht="12.75" customHeight="1" x14ac:dyDescent="0.15">
      <c r="A327" s="79"/>
      <c r="B327" s="79"/>
      <c r="C327" s="79" t="str">
        <f t="shared" si="1"/>
        <v>0555700000</v>
      </c>
      <c r="D327" s="79" t="s">
        <v>1243</v>
      </c>
      <c r="E327" s="84">
        <v>0</v>
      </c>
      <c r="F327" s="85">
        <v>16.34412</v>
      </c>
      <c r="G327" s="85">
        <v>49.253219999999999</v>
      </c>
      <c r="H327" s="85">
        <v>0</v>
      </c>
      <c r="I327" s="85">
        <v>6.24369</v>
      </c>
      <c r="J327" s="85">
        <v>5.9843999999999999</v>
      </c>
      <c r="K327" s="85">
        <v>0</v>
      </c>
      <c r="L327" s="85">
        <v>0</v>
      </c>
      <c r="M327" s="85">
        <v>0</v>
      </c>
      <c r="N327" s="85">
        <v>0</v>
      </c>
      <c r="O327" s="85">
        <v>0</v>
      </c>
      <c r="P327" s="85">
        <v>0</v>
      </c>
      <c r="Q327" s="85">
        <v>0</v>
      </c>
      <c r="R327" s="85">
        <v>10.100429999999999</v>
      </c>
      <c r="S327" s="85">
        <v>40.803819999999995</v>
      </c>
      <c r="T327" s="85">
        <v>0</v>
      </c>
      <c r="U327" s="85">
        <v>0</v>
      </c>
      <c r="V327" s="85">
        <v>1.58426</v>
      </c>
      <c r="W327" s="85">
        <v>0</v>
      </c>
      <c r="X327" s="85">
        <v>0</v>
      </c>
      <c r="Y327" s="85">
        <v>3.7441599999999999</v>
      </c>
      <c r="Z327" s="85">
        <v>0</v>
      </c>
      <c r="AA327" s="85">
        <v>0</v>
      </c>
      <c r="AB327" s="85">
        <v>0</v>
      </c>
      <c r="AC327" s="85">
        <v>0</v>
      </c>
      <c r="AD327" s="85">
        <v>0</v>
      </c>
      <c r="AE327" s="85">
        <v>0</v>
      </c>
      <c r="AF327" s="85">
        <v>0</v>
      </c>
      <c r="AG327" s="85">
        <v>10.100429999999999</v>
      </c>
      <c r="AH327" s="85">
        <v>35.4754</v>
      </c>
      <c r="AI327" s="85">
        <v>0</v>
      </c>
      <c r="AJ327" s="85">
        <v>0</v>
      </c>
      <c r="AK327" s="85">
        <v>0</v>
      </c>
      <c r="AL327" s="85">
        <v>0</v>
      </c>
      <c r="AM327" s="85">
        <v>0</v>
      </c>
      <c r="AN327" s="85">
        <v>0</v>
      </c>
      <c r="AO327" s="85"/>
      <c r="AP327" s="85"/>
      <c r="AQ327" s="85"/>
      <c r="AR327" s="85"/>
      <c r="AS327" s="85"/>
      <c r="AT327" s="85"/>
    </row>
    <row r="328" spans="1:46" ht="12.75" customHeight="1" x14ac:dyDescent="0.15">
      <c r="A328" s="79"/>
      <c r="B328" s="79"/>
      <c r="C328" s="79" t="str">
        <f t="shared" si="1"/>
        <v>0555800000</v>
      </c>
      <c r="D328" s="79" t="s">
        <v>1244</v>
      </c>
      <c r="E328" s="84">
        <v>0</v>
      </c>
      <c r="F328" s="85">
        <v>1894.02953</v>
      </c>
      <c r="G328" s="85">
        <v>2309.12293</v>
      </c>
      <c r="H328" s="85">
        <v>0</v>
      </c>
      <c r="I328" s="85">
        <v>502.29593</v>
      </c>
      <c r="J328" s="85">
        <v>182.16555</v>
      </c>
      <c r="K328" s="85">
        <v>0</v>
      </c>
      <c r="L328" s="85">
        <v>0</v>
      </c>
      <c r="M328" s="85">
        <v>0</v>
      </c>
      <c r="N328" s="85">
        <v>0</v>
      </c>
      <c r="O328" s="85">
        <v>0</v>
      </c>
      <c r="P328" s="85">
        <v>0</v>
      </c>
      <c r="Q328" s="85">
        <v>0</v>
      </c>
      <c r="R328" s="85">
        <v>1391.7336</v>
      </c>
      <c r="S328" s="85">
        <v>2126.9573799999998</v>
      </c>
      <c r="T328" s="85">
        <v>0</v>
      </c>
      <c r="U328" s="85">
        <v>0</v>
      </c>
      <c r="V328" s="85">
        <v>0.15669</v>
      </c>
      <c r="W328" s="85">
        <v>0</v>
      </c>
      <c r="X328" s="85">
        <v>0</v>
      </c>
      <c r="Y328" s="85">
        <v>14.53267</v>
      </c>
      <c r="Z328" s="85">
        <v>0</v>
      </c>
      <c r="AA328" s="85">
        <v>0</v>
      </c>
      <c r="AB328" s="85">
        <v>0</v>
      </c>
      <c r="AC328" s="85">
        <v>0</v>
      </c>
      <c r="AD328" s="85">
        <v>0</v>
      </c>
      <c r="AE328" s="85">
        <v>0</v>
      </c>
      <c r="AF328" s="85">
        <v>0</v>
      </c>
      <c r="AG328" s="85">
        <v>1391.7336</v>
      </c>
      <c r="AH328" s="85">
        <v>2112.26802</v>
      </c>
      <c r="AI328" s="85">
        <v>0</v>
      </c>
      <c r="AJ328" s="85">
        <v>0</v>
      </c>
      <c r="AK328" s="85">
        <v>0</v>
      </c>
      <c r="AL328" s="85">
        <v>0</v>
      </c>
      <c r="AM328" s="85">
        <v>0</v>
      </c>
      <c r="AN328" s="85">
        <v>0</v>
      </c>
      <c r="AO328" s="85"/>
      <c r="AP328" s="85"/>
      <c r="AQ328" s="85"/>
      <c r="AR328" s="85"/>
      <c r="AS328" s="85"/>
      <c r="AT328" s="85"/>
    </row>
    <row r="329" spans="1:46" ht="12.75" customHeight="1" x14ac:dyDescent="0.15">
      <c r="A329" s="79"/>
      <c r="B329" s="79"/>
      <c r="C329" s="79" t="str">
        <f t="shared" si="1"/>
        <v>0555900000</v>
      </c>
      <c r="D329" s="79" t="s">
        <v>1245</v>
      </c>
      <c r="E329" s="84">
        <v>0</v>
      </c>
      <c r="F329" s="85">
        <v>0.92355999999999994</v>
      </c>
      <c r="G329" s="85">
        <v>115.84433</v>
      </c>
      <c r="H329" s="85">
        <v>0</v>
      </c>
      <c r="I329" s="85">
        <v>0.92355999999999994</v>
      </c>
      <c r="J329" s="85">
        <v>28.071709999999999</v>
      </c>
      <c r="K329" s="85">
        <v>0</v>
      </c>
      <c r="L329" s="85">
        <v>0</v>
      </c>
      <c r="M329" s="85">
        <v>0</v>
      </c>
      <c r="N329" s="85">
        <v>0</v>
      </c>
      <c r="O329" s="85">
        <v>0</v>
      </c>
      <c r="P329" s="85">
        <v>0</v>
      </c>
      <c r="Q329" s="85">
        <v>0</v>
      </c>
      <c r="R329" s="85">
        <v>0</v>
      </c>
      <c r="S329" s="85">
        <v>86.541129999999995</v>
      </c>
      <c r="T329" s="85">
        <v>0</v>
      </c>
      <c r="U329" s="85">
        <v>0</v>
      </c>
      <c r="V329" s="85">
        <v>0</v>
      </c>
      <c r="W329" s="85">
        <v>0</v>
      </c>
      <c r="X329" s="85">
        <v>0</v>
      </c>
      <c r="Y329" s="85">
        <v>13.739049999999999</v>
      </c>
      <c r="Z329" s="85">
        <v>0</v>
      </c>
      <c r="AA329" s="85">
        <v>0</v>
      </c>
      <c r="AB329" s="85">
        <v>0</v>
      </c>
      <c r="AC329" s="85">
        <v>0</v>
      </c>
      <c r="AD329" s="85">
        <v>0</v>
      </c>
      <c r="AE329" s="85">
        <v>0</v>
      </c>
      <c r="AF329" s="85">
        <v>0</v>
      </c>
      <c r="AG329" s="85">
        <v>0</v>
      </c>
      <c r="AH329" s="85">
        <v>72.802080000000004</v>
      </c>
      <c r="AI329" s="85">
        <v>0</v>
      </c>
      <c r="AJ329" s="85">
        <v>0</v>
      </c>
      <c r="AK329" s="85">
        <v>0</v>
      </c>
      <c r="AL329" s="85">
        <v>0</v>
      </c>
      <c r="AM329" s="85">
        <v>0</v>
      </c>
      <c r="AN329" s="85">
        <v>0</v>
      </c>
      <c r="AO329" s="85"/>
      <c r="AP329" s="85"/>
      <c r="AQ329" s="85"/>
      <c r="AR329" s="85"/>
      <c r="AS329" s="85"/>
      <c r="AT329" s="85"/>
    </row>
    <row r="330" spans="1:46" ht="12.75" customHeight="1" x14ac:dyDescent="0.15">
      <c r="A330" s="79"/>
      <c r="B330" s="79"/>
      <c r="C330" s="79" t="str">
        <f t="shared" si="1"/>
        <v>0556000000</v>
      </c>
      <c r="D330" s="79" t="s">
        <v>1246</v>
      </c>
      <c r="E330" s="84">
        <v>0</v>
      </c>
      <c r="F330" s="85">
        <v>124.31679</v>
      </c>
      <c r="G330" s="85">
        <v>218.11593999999999</v>
      </c>
      <c r="H330" s="85">
        <v>0</v>
      </c>
      <c r="I330" s="85">
        <v>0.63768000000000002</v>
      </c>
      <c r="J330" s="85">
        <v>2.8045599999999999</v>
      </c>
      <c r="K330" s="85">
        <v>0</v>
      </c>
      <c r="L330" s="85">
        <v>0</v>
      </c>
      <c r="M330" s="85">
        <v>0</v>
      </c>
      <c r="N330" s="85">
        <v>0</v>
      </c>
      <c r="O330" s="85">
        <v>0</v>
      </c>
      <c r="P330" s="85">
        <v>0</v>
      </c>
      <c r="Q330" s="85">
        <v>0</v>
      </c>
      <c r="R330" s="85">
        <v>123.67910999999999</v>
      </c>
      <c r="S330" s="85">
        <v>215.31137999999999</v>
      </c>
      <c r="T330" s="85">
        <v>0</v>
      </c>
      <c r="U330" s="85">
        <v>0</v>
      </c>
      <c r="V330" s="85">
        <v>-29.485000000000003</v>
      </c>
      <c r="W330" s="85">
        <v>0</v>
      </c>
      <c r="X330" s="85">
        <v>27.63043</v>
      </c>
      <c r="Y330" s="85">
        <v>29.485000000000003</v>
      </c>
      <c r="Z330" s="85">
        <v>0</v>
      </c>
      <c r="AA330" s="85">
        <v>9.4460000000000002E-2</v>
      </c>
      <c r="AB330" s="85">
        <v>0</v>
      </c>
      <c r="AC330" s="85">
        <v>0</v>
      </c>
      <c r="AD330" s="85">
        <v>0</v>
      </c>
      <c r="AE330" s="85">
        <v>0</v>
      </c>
      <c r="AF330" s="85">
        <v>0</v>
      </c>
      <c r="AG330" s="85">
        <v>95.954219999999992</v>
      </c>
      <c r="AH330" s="85">
        <v>215.31137999999999</v>
      </c>
      <c r="AI330" s="85">
        <v>0</v>
      </c>
      <c r="AJ330" s="85">
        <v>0</v>
      </c>
      <c r="AK330" s="85">
        <v>0</v>
      </c>
      <c r="AL330" s="85">
        <v>0</v>
      </c>
      <c r="AM330" s="85">
        <v>0</v>
      </c>
      <c r="AN330" s="85">
        <v>0</v>
      </c>
      <c r="AO330" s="85"/>
      <c r="AP330" s="85"/>
      <c r="AQ330" s="85"/>
      <c r="AR330" s="85"/>
      <c r="AS330" s="85"/>
      <c r="AT330" s="85"/>
    </row>
    <row r="331" spans="1:46" ht="12.75" customHeight="1" x14ac:dyDescent="0.15">
      <c r="A331" s="79"/>
      <c r="B331" s="79"/>
      <c r="C331" s="79" t="str">
        <f t="shared" si="1"/>
        <v>0556100000</v>
      </c>
      <c r="D331" s="79" t="s">
        <v>1247</v>
      </c>
      <c r="E331" s="84">
        <v>0</v>
      </c>
      <c r="F331" s="85">
        <v>27.39678</v>
      </c>
      <c r="G331" s="85">
        <v>-98.185069999999996</v>
      </c>
      <c r="H331" s="85">
        <v>0</v>
      </c>
      <c r="I331" s="85">
        <v>8.5878099999999993</v>
      </c>
      <c r="J331" s="85">
        <v>9.7986500000000003</v>
      </c>
      <c r="K331" s="85">
        <v>0</v>
      </c>
      <c r="L331" s="85">
        <v>0</v>
      </c>
      <c r="M331" s="85">
        <v>0</v>
      </c>
      <c r="N331" s="85">
        <v>0</v>
      </c>
      <c r="O331" s="85">
        <v>0</v>
      </c>
      <c r="P331" s="85">
        <v>0</v>
      </c>
      <c r="Q331" s="85">
        <v>0</v>
      </c>
      <c r="R331" s="85">
        <v>18.808969999999999</v>
      </c>
      <c r="S331" s="85">
        <v>-107.98372000000001</v>
      </c>
      <c r="T331" s="85">
        <v>0</v>
      </c>
      <c r="U331" s="85">
        <v>0</v>
      </c>
      <c r="V331" s="85">
        <v>-127.79732</v>
      </c>
      <c r="W331" s="85">
        <v>0</v>
      </c>
      <c r="X331" s="85">
        <v>0</v>
      </c>
      <c r="Y331" s="85">
        <v>0</v>
      </c>
      <c r="Z331" s="85">
        <v>0</v>
      </c>
      <c r="AA331" s="85">
        <v>0</v>
      </c>
      <c r="AB331" s="85">
        <v>0</v>
      </c>
      <c r="AC331" s="85">
        <v>0</v>
      </c>
      <c r="AD331" s="85">
        <v>0</v>
      </c>
      <c r="AE331" s="85">
        <v>0</v>
      </c>
      <c r="AF331" s="85">
        <v>0</v>
      </c>
      <c r="AG331" s="85">
        <v>18.808969999999999</v>
      </c>
      <c r="AH331" s="85">
        <v>19.813600000000001</v>
      </c>
      <c r="AI331" s="85">
        <v>0</v>
      </c>
      <c r="AJ331" s="85">
        <v>0</v>
      </c>
      <c r="AK331" s="85">
        <v>0</v>
      </c>
      <c r="AL331" s="85">
        <v>0</v>
      </c>
      <c r="AM331" s="85">
        <v>0</v>
      </c>
      <c r="AN331" s="85">
        <v>0</v>
      </c>
      <c r="AO331" s="85"/>
      <c r="AP331" s="85"/>
      <c r="AQ331" s="85"/>
      <c r="AR331" s="85"/>
      <c r="AS331" s="85"/>
      <c r="AT331" s="85"/>
    </row>
    <row r="332" spans="1:46" ht="12.75" customHeight="1" x14ac:dyDescent="0.15">
      <c r="A332" s="79"/>
      <c r="B332" s="79"/>
      <c r="C332" s="79" t="str">
        <f t="shared" si="1"/>
        <v>0556200000</v>
      </c>
      <c r="D332" s="79" t="s">
        <v>1248</v>
      </c>
      <c r="E332" s="84">
        <v>0</v>
      </c>
      <c r="F332" s="85">
        <v>936.81551999999999</v>
      </c>
      <c r="G332" s="85">
        <v>750.29135999999994</v>
      </c>
      <c r="H332" s="85">
        <v>0</v>
      </c>
      <c r="I332" s="85">
        <v>15.022079999999999</v>
      </c>
      <c r="J332" s="85">
        <v>17.882899999999999</v>
      </c>
      <c r="K332" s="85">
        <v>0</v>
      </c>
      <c r="L332" s="85">
        <v>0</v>
      </c>
      <c r="M332" s="85">
        <v>0</v>
      </c>
      <c r="N332" s="85">
        <v>0</v>
      </c>
      <c r="O332" s="85">
        <v>0</v>
      </c>
      <c r="P332" s="85">
        <v>0</v>
      </c>
      <c r="Q332" s="85">
        <v>0</v>
      </c>
      <c r="R332" s="85">
        <v>921.79344000000003</v>
      </c>
      <c r="S332" s="85">
        <v>732.40845999999999</v>
      </c>
      <c r="T332" s="85">
        <v>0</v>
      </c>
      <c r="U332" s="85">
        <v>0</v>
      </c>
      <c r="V332" s="85">
        <v>0</v>
      </c>
      <c r="W332" s="85">
        <v>0</v>
      </c>
      <c r="X332" s="85">
        <v>0</v>
      </c>
      <c r="Y332" s="85">
        <v>0</v>
      </c>
      <c r="Z332" s="85">
        <v>0</v>
      </c>
      <c r="AA332" s="85">
        <v>0</v>
      </c>
      <c r="AB332" s="85">
        <v>0</v>
      </c>
      <c r="AC332" s="85">
        <v>0</v>
      </c>
      <c r="AD332" s="85">
        <v>0</v>
      </c>
      <c r="AE332" s="85">
        <v>0</v>
      </c>
      <c r="AF332" s="85">
        <v>0</v>
      </c>
      <c r="AG332" s="85">
        <v>921.79344000000003</v>
      </c>
      <c r="AH332" s="85">
        <v>732.40845999999999</v>
      </c>
      <c r="AI332" s="85">
        <v>0</v>
      </c>
      <c r="AJ332" s="85">
        <v>0</v>
      </c>
      <c r="AK332" s="85">
        <v>0</v>
      </c>
      <c r="AL332" s="85">
        <v>0</v>
      </c>
      <c r="AM332" s="85">
        <v>0</v>
      </c>
      <c r="AN332" s="85">
        <v>0</v>
      </c>
      <c r="AO332" s="85"/>
      <c r="AP332" s="85"/>
      <c r="AQ332" s="85"/>
      <c r="AR332" s="85"/>
      <c r="AS332" s="85"/>
      <c r="AT332" s="85"/>
    </row>
    <row r="333" spans="1:46" ht="12.75" customHeight="1" x14ac:dyDescent="0.15">
      <c r="A333" s="79"/>
      <c r="B333" s="79"/>
      <c r="C333" s="79" t="str">
        <f t="shared" si="1"/>
        <v>0556300000</v>
      </c>
      <c r="D333" s="79" t="s">
        <v>1249</v>
      </c>
      <c r="E333" s="84">
        <v>0</v>
      </c>
      <c r="F333" s="85">
        <v>10.65494</v>
      </c>
      <c r="G333" s="85">
        <v>300.95134999999999</v>
      </c>
      <c r="H333" s="85">
        <v>0</v>
      </c>
      <c r="I333" s="85">
        <v>0</v>
      </c>
      <c r="J333" s="85">
        <v>3.4888699999999999</v>
      </c>
      <c r="K333" s="85">
        <v>0</v>
      </c>
      <c r="L333" s="85">
        <v>0</v>
      </c>
      <c r="M333" s="85">
        <v>0</v>
      </c>
      <c r="N333" s="85">
        <v>0</v>
      </c>
      <c r="O333" s="85">
        <v>0</v>
      </c>
      <c r="P333" s="85">
        <v>0</v>
      </c>
      <c r="Q333" s="85">
        <v>0</v>
      </c>
      <c r="R333" s="85">
        <v>10.65494</v>
      </c>
      <c r="S333" s="85">
        <v>297.46248000000003</v>
      </c>
      <c r="T333" s="85">
        <v>0</v>
      </c>
      <c r="U333" s="85">
        <v>0.08</v>
      </c>
      <c r="V333" s="85">
        <v>0</v>
      </c>
      <c r="W333" s="85">
        <v>0</v>
      </c>
      <c r="X333" s="85">
        <v>0</v>
      </c>
      <c r="Y333" s="85">
        <v>0</v>
      </c>
      <c r="Z333" s="85">
        <v>0</v>
      </c>
      <c r="AA333" s="85">
        <v>0</v>
      </c>
      <c r="AB333" s="85">
        <v>0</v>
      </c>
      <c r="AC333" s="85">
        <v>0</v>
      </c>
      <c r="AD333" s="85">
        <v>0</v>
      </c>
      <c r="AE333" s="85">
        <v>0</v>
      </c>
      <c r="AF333" s="85">
        <v>0</v>
      </c>
      <c r="AG333" s="85">
        <v>10.57494</v>
      </c>
      <c r="AH333" s="85">
        <v>297.46248000000003</v>
      </c>
      <c r="AI333" s="85">
        <v>0</v>
      </c>
      <c r="AJ333" s="85">
        <v>0</v>
      </c>
      <c r="AK333" s="85">
        <v>0</v>
      </c>
      <c r="AL333" s="85">
        <v>0</v>
      </c>
      <c r="AM333" s="85">
        <v>0</v>
      </c>
      <c r="AN333" s="85">
        <v>0</v>
      </c>
      <c r="AO333" s="85"/>
      <c r="AP333" s="85"/>
      <c r="AQ333" s="85"/>
      <c r="AR333" s="85"/>
      <c r="AS333" s="85"/>
      <c r="AT333" s="85"/>
    </row>
    <row r="334" spans="1:46" ht="12.75" customHeight="1" x14ac:dyDescent="0.15">
      <c r="A334" s="79"/>
      <c r="B334" s="79"/>
      <c r="C334" s="79" t="str">
        <f t="shared" si="1"/>
        <v>0556400000</v>
      </c>
      <c r="D334" s="79" t="s">
        <v>1250</v>
      </c>
      <c r="E334" s="84">
        <v>0</v>
      </c>
      <c r="F334" s="85">
        <v>185.42784999999998</v>
      </c>
      <c r="G334" s="85">
        <v>509.73226</v>
      </c>
      <c r="H334" s="85">
        <v>0</v>
      </c>
      <c r="I334" s="85">
        <v>0</v>
      </c>
      <c r="J334" s="85">
        <v>19.299019999999999</v>
      </c>
      <c r="K334" s="85">
        <v>0</v>
      </c>
      <c r="L334" s="85">
        <v>0</v>
      </c>
      <c r="M334" s="85">
        <v>0</v>
      </c>
      <c r="N334" s="85">
        <v>0</v>
      </c>
      <c r="O334" s="85">
        <v>0</v>
      </c>
      <c r="P334" s="85">
        <v>0</v>
      </c>
      <c r="Q334" s="85">
        <v>0</v>
      </c>
      <c r="R334" s="85">
        <v>185.42784999999998</v>
      </c>
      <c r="S334" s="85">
        <v>490.43324000000001</v>
      </c>
      <c r="T334" s="85">
        <v>0</v>
      </c>
      <c r="U334" s="85">
        <v>0</v>
      </c>
      <c r="V334" s="85">
        <v>1.83507</v>
      </c>
      <c r="W334" s="85">
        <v>0</v>
      </c>
      <c r="X334" s="85">
        <v>0</v>
      </c>
      <c r="Y334" s="85">
        <v>-2.1624599999999998</v>
      </c>
      <c r="Z334" s="85">
        <v>0</v>
      </c>
      <c r="AA334" s="85">
        <v>0</v>
      </c>
      <c r="AB334" s="85">
        <v>0</v>
      </c>
      <c r="AC334" s="85">
        <v>0</v>
      </c>
      <c r="AD334" s="85">
        <v>0</v>
      </c>
      <c r="AE334" s="85">
        <v>0</v>
      </c>
      <c r="AF334" s="85">
        <v>0</v>
      </c>
      <c r="AG334" s="85">
        <v>185.42784999999998</v>
      </c>
      <c r="AH334" s="85">
        <v>490.76062999999999</v>
      </c>
      <c r="AI334" s="85">
        <v>0</v>
      </c>
      <c r="AJ334" s="85">
        <v>0</v>
      </c>
      <c r="AK334" s="85">
        <v>0</v>
      </c>
      <c r="AL334" s="85">
        <v>0</v>
      </c>
      <c r="AM334" s="85">
        <v>0</v>
      </c>
      <c r="AN334" s="85">
        <v>0</v>
      </c>
      <c r="AO334" s="85"/>
      <c r="AP334" s="85"/>
      <c r="AQ334" s="85"/>
      <c r="AR334" s="85"/>
      <c r="AS334" s="85"/>
      <c r="AT334" s="85"/>
    </row>
    <row r="335" spans="1:46" ht="12.75" customHeight="1" x14ac:dyDescent="0.15">
      <c r="A335" s="79"/>
      <c r="B335" s="79"/>
      <c r="C335" s="79" t="str">
        <f t="shared" si="1"/>
        <v>0556500000</v>
      </c>
      <c r="D335" s="79" t="s">
        <v>1251</v>
      </c>
      <c r="E335" s="84">
        <v>0</v>
      </c>
      <c r="F335" s="85">
        <v>111.87347</v>
      </c>
      <c r="G335" s="85">
        <v>626.04178000000002</v>
      </c>
      <c r="H335" s="85">
        <v>0</v>
      </c>
      <c r="I335" s="85">
        <v>52.273350000000001</v>
      </c>
      <c r="J335" s="85">
        <v>0.38411000000000001</v>
      </c>
      <c r="K335" s="85">
        <v>0</v>
      </c>
      <c r="L335" s="85">
        <v>0</v>
      </c>
      <c r="M335" s="85">
        <v>0</v>
      </c>
      <c r="N335" s="85">
        <v>0</v>
      </c>
      <c r="O335" s="85">
        <v>0</v>
      </c>
      <c r="P335" s="85">
        <v>0</v>
      </c>
      <c r="Q335" s="85">
        <v>0</v>
      </c>
      <c r="R335" s="85">
        <v>59.600119999999997</v>
      </c>
      <c r="S335" s="85">
        <v>625.65767000000005</v>
      </c>
      <c r="T335" s="85">
        <v>0</v>
      </c>
      <c r="U335" s="85">
        <v>0</v>
      </c>
      <c r="V335" s="85">
        <v>0</v>
      </c>
      <c r="W335" s="85">
        <v>0</v>
      </c>
      <c r="X335" s="85">
        <v>0</v>
      </c>
      <c r="Y335" s="85">
        <v>0</v>
      </c>
      <c r="Z335" s="85">
        <v>0</v>
      </c>
      <c r="AA335" s="85">
        <v>0</v>
      </c>
      <c r="AB335" s="85">
        <v>0</v>
      </c>
      <c r="AC335" s="85">
        <v>0</v>
      </c>
      <c r="AD335" s="85">
        <v>0</v>
      </c>
      <c r="AE335" s="85">
        <v>0</v>
      </c>
      <c r="AF335" s="85">
        <v>0</v>
      </c>
      <c r="AG335" s="85">
        <v>59.600119999999997</v>
      </c>
      <c r="AH335" s="85">
        <v>625.65767000000005</v>
      </c>
      <c r="AI335" s="85">
        <v>0</v>
      </c>
      <c r="AJ335" s="85">
        <v>0</v>
      </c>
      <c r="AK335" s="85">
        <v>0</v>
      </c>
      <c r="AL335" s="85">
        <v>0</v>
      </c>
      <c r="AM335" s="85">
        <v>0</v>
      </c>
      <c r="AN335" s="85">
        <v>0</v>
      </c>
      <c r="AO335" s="85"/>
      <c r="AP335" s="85"/>
      <c r="AQ335" s="85"/>
      <c r="AR335" s="85"/>
      <c r="AS335" s="85"/>
      <c r="AT335" s="85"/>
    </row>
    <row r="336" spans="1:46" ht="12.75" customHeight="1" x14ac:dyDescent="0.15">
      <c r="A336" s="79"/>
      <c r="B336" s="79"/>
      <c r="C336" s="79" t="str">
        <f t="shared" si="1"/>
        <v>0556600000</v>
      </c>
      <c r="D336" s="79" t="s">
        <v>1252</v>
      </c>
      <c r="E336" s="84">
        <v>0</v>
      </c>
      <c r="F336" s="85">
        <v>238.7577</v>
      </c>
      <c r="G336" s="85">
        <v>980.74620000000004</v>
      </c>
      <c r="H336" s="85">
        <v>0</v>
      </c>
      <c r="I336" s="85">
        <v>48.805789999999995</v>
      </c>
      <c r="J336" s="85">
        <v>676.71151999999995</v>
      </c>
      <c r="K336" s="85">
        <v>0</v>
      </c>
      <c r="L336" s="85">
        <v>0</v>
      </c>
      <c r="M336" s="85">
        <v>0</v>
      </c>
      <c r="N336" s="85">
        <v>0</v>
      </c>
      <c r="O336" s="85">
        <v>0</v>
      </c>
      <c r="P336" s="85">
        <v>0</v>
      </c>
      <c r="Q336" s="85">
        <v>0</v>
      </c>
      <c r="R336" s="85">
        <v>189.95191</v>
      </c>
      <c r="S336" s="85">
        <v>304.03467999999998</v>
      </c>
      <c r="T336" s="85">
        <v>0</v>
      </c>
      <c r="U336" s="85">
        <v>0</v>
      </c>
      <c r="V336" s="85">
        <v>3.0606</v>
      </c>
      <c r="W336" s="85">
        <v>0</v>
      </c>
      <c r="X336" s="85">
        <v>0.53042999999999996</v>
      </c>
      <c r="Y336" s="85">
        <v>0</v>
      </c>
      <c r="Z336" s="85">
        <v>0</v>
      </c>
      <c r="AA336" s="85">
        <v>0</v>
      </c>
      <c r="AB336" s="85">
        <v>0</v>
      </c>
      <c r="AC336" s="85">
        <v>0</v>
      </c>
      <c r="AD336" s="85">
        <v>0</v>
      </c>
      <c r="AE336" s="85">
        <v>0</v>
      </c>
      <c r="AF336" s="85">
        <v>0</v>
      </c>
      <c r="AG336" s="85">
        <v>189.42148</v>
      </c>
      <c r="AH336" s="85">
        <v>300.97408000000001</v>
      </c>
      <c r="AI336" s="85">
        <v>0</v>
      </c>
      <c r="AJ336" s="85">
        <v>0</v>
      </c>
      <c r="AK336" s="85">
        <v>0</v>
      </c>
      <c r="AL336" s="85">
        <v>0</v>
      </c>
      <c r="AM336" s="85">
        <v>0</v>
      </c>
      <c r="AN336" s="85">
        <v>0</v>
      </c>
      <c r="AO336" s="85"/>
      <c r="AP336" s="85"/>
      <c r="AQ336" s="85"/>
      <c r="AR336" s="85"/>
      <c r="AS336" s="85"/>
      <c r="AT336" s="85"/>
    </row>
    <row r="337" spans="1:46" ht="12.75" customHeight="1" x14ac:dyDescent="0.15">
      <c r="A337" s="79" t="s">
        <v>1253</v>
      </c>
      <c r="B337" s="79"/>
      <c r="C337" s="79" t="str">
        <f t="shared" si="1"/>
        <v/>
      </c>
      <c r="D337" s="79"/>
      <c r="E337" s="84">
        <v>11291668.118000001</v>
      </c>
      <c r="F337" s="85">
        <v>5977364.6194200004</v>
      </c>
      <c r="G337" s="85">
        <v>3979591.2693599998</v>
      </c>
      <c r="H337" s="85">
        <v>8326780.6129999999</v>
      </c>
      <c r="I337" s="85">
        <v>4417959.9101099996</v>
      </c>
      <c r="J337" s="85">
        <v>2908624.5345600001</v>
      </c>
      <c r="K337" s="85">
        <v>528325.91</v>
      </c>
      <c r="L337" s="85">
        <v>259238.88821999999</v>
      </c>
      <c r="M337" s="85">
        <v>104504.55594000001</v>
      </c>
      <c r="N337" s="85">
        <v>192994.74799999999</v>
      </c>
      <c r="O337" s="85">
        <v>105816.61856</v>
      </c>
      <c r="P337" s="85">
        <v>42733.319150000003</v>
      </c>
      <c r="Q337" s="85">
        <v>1925571.6189999999</v>
      </c>
      <c r="R337" s="85">
        <v>1017959.79898</v>
      </c>
      <c r="S337" s="85">
        <v>741293.18689000001</v>
      </c>
      <c r="T337" s="85">
        <v>244556.16699999999</v>
      </c>
      <c r="U337" s="85">
        <v>117556.27781</v>
      </c>
      <c r="V337" s="85">
        <v>82980.453800000003</v>
      </c>
      <c r="W337" s="85">
        <v>448658.98599999998</v>
      </c>
      <c r="X337" s="85">
        <v>242000.13918999999</v>
      </c>
      <c r="Y337" s="85">
        <v>142770.07519999999</v>
      </c>
      <c r="Z337" s="85">
        <v>143268.72200000001</v>
      </c>
      <c r="AA337" s="85">
        <v>91397.460709999999</v>
      </c>
      <c r="AB337" s="85">
        <v>51624.559520000003</v>
      </c>
      <c r="AC337" s="85">
        <v>1373.2560000000001</v>
      </c>
      <c r="AD337" s="85">
        <v>824.48310000000004</v>
      </c>
      <c r="AE337" s="85">
        <v>686.34442999999999</v>
      </c>
      <c r="AF337" s="85">
        <v>1085598.888</v>
      </c>
      <c r="AG337" s="85">
        <v>564948.54498000001</v>
      </c>
      <c r="AH337" s="85">
        <v>462289.10012999998</v>
      </c>
      <c r="AI337" s="85">
        <v>444</v>
      </c>
      <c r="AJ337" s="85">
        <v>191.93311</v>
      </c>
      <c r="AK337" s="85">
        <v>168.78316999999998</v>
      </c>
      <c r="AL337" s="85">
        <v>97292.111000000004</v>
      </c>
      <c r="AM337" s="85">
        <v>48182.827720000001</v>
      </c>
      <c r="AN337" s="85">
        <v>30410.637480000001</v>
      </c>
      <c r="AO337" s="85"/>
      <c r="AP337" s="85"/>
      <c r="AQ337" s="85"/>
      <c r="AR337" s="85"/>
      <c r="AS337" s="85"/>
      <c r="AT337" s="85"/>
    </row>
    <row r="338" spans="1:46" ht="12.75" customHeight="1" x14ac:dyDescent="0.15">
      <c r="A338" s="79"/>
      <c r="B338" s="79" t="s">
        <v>1254</v>
      </c>
      <c r="C338" s="79" t="str">
        <f t="shared" si="1"/>
        <v/>
      </c>
      <c r="D338" s="79"/>
      <c r="E338" s="84">
        <v>1595417.3</v>
      </c>
      <c r="F338" s="85">
        <v>939234.18946999998</v>
      </c>
      <c r="G338" s="85">
        <v>668330.20009000006</v>
      </c>
      <c r="H338" s="85">
        <v>1400000</v>
      </c>
      <c r="I338" s="85">
        <v>838852.90020000003</v>
      </c>
      <c r="J338" s="85">
        <v>552266.01032</v>
      </c>
      <c r="K338" s="85">
        <v>0</v>
      </c>
      <c r="L338" s="85">
        <v>0</v>
      </c>
      <c r="M338" s="85">
        <v>0</v>
      </c>
      <c r="N338" s="85">
        <v>0</v>
      </c>
      <c r="O338" s="85">
        <v>0</v>
      </c>
      <c r="P338" s="85">
        <v>0</v>
      </c>
      <c r="Q338" s="85">
        <v>0</v>
      </c>
      <c r="R338" s="85">
        <v>0</v>
      </c>
      <c r="S338" s="85">
        <v>0</v>
      </c>
      <c r="T338" s="85">
        <v>0</v>
      </c>
      <c r="U338" s="85">
        <v>0</v>
      </c>
      <c r="V338" s="85">
        <v>0</v>
      </c>
      <c r="W338" s="85">
        <v>0</v>
      </c>
      <c r="X338" s="85">
        <v>0</v>
      </c>
      <c r="Y338" s="85">
        <v>0</v>
      </c>
      <c r="Z338" s="85">
        <v>0</v>
      </c>
      <c r="AA338" s="85">
        <v>0</v>
      </c>
      <c r="AB338" s="85">
        <v>0</v>
      </c>
      <c r="AC338" s="85">
        <v>0</v>
      </c>
      <c r="AD338" s="85">
        <v>0</v>
      </c>
      <c r="AE338" s="85">
        <v>0</v>
      </c>
      <c r="AF338" s="85">
        <v>0</v>
      </c>
      <c r="AG338" s="85">
        <v>0</v>
      </c>
      <c r="AH338" s="85">
        <v>0</v>
      </c>
      <c r="AI338" s="85">
        <v>0</v>
      </c>
      <c r="AJ338" s="85">
        <v>0</v>
      </c>
      <c r="AK338" s="85">
        <v>0</v>
      </c>
      <c r="AL338" s="85">
        <v>26017.260000000002</v>
      </c>
      <c r="AM338" s="85">
        <v>12393.31097</v>
      </c>
      <c r="AN338" s="85">
        <v>9140.9431199999999</v>
      </c>
      <c r="AO338" s="85"/>
      <c r="AP338" s="85"/>
      <c r="AQ338" s="85"/>
      <c r="AR338" s="85"/>
      <c r="AS338" s="85"/>
      <c r="AT338" s="85"/>
    </row>
    <row r="339" spans="1:46" ht="12.75" customHeight="1" x14ac:dyDescent="0.15">
      <c r="A339" s="79"/>
      <c r="B339" s="79"/>
      <c r="C339" s="79" t="str">
        <f t="shared" si="1"/>
        <v>0610000000</v>
      </c>
      <c r="D339" s="79" t="s">
        <v>1254</v>
      </c>
      <c r="E339" s="84">
        <v>1595417.3</v>
      </c>
      <c r="F339" s="85">
        <v>939234.18946999998</v>
      </c>
      <c r="G339" s="85">
        <v>668330.20009000006</v>
      </c>
      <c r="H339" s="85">
        <v>1400000</v>
      </c>
      <c r="I339" s="85">
        <v>838852.90020000003</v>
      </c>
      <c r="J339" s="85">
        <v>552266.01032</v>
      </c>
      <c r="K339" s="85">
        <v>0</v>
      </c>
      <c r="L339" s="85">
        <v>0</v>
      </c>
      <c r="M339" s="85">
        <v>0</v>
      </c>
      <c r="N339" s="85">
        <v>0</v>
      </c>
      <c r="O339" s="85">
        <v>0</v>
      </c>
      <c r="P339" s="85">
        <v>0</v>
      </c>
      <c r="Q339" s="85">
        <v>0</v>
      </c>
      <c r="R339" s="85">
        <v>0</v>
      </c>
      <c r="S339" s="85">
        <v>0</v>
      </c>
      <c r="T339" s="85">
        <v>0</v>
      </c>
      <c r="U339" s="85">
        <v>0</v>
      </c>
      <c r="V339" s="85">
        <v>0</v>
      </c>
      <c r="W339" s="85">
        <v>0</v>
      </c>
      <c r="X339" s="85">
        <v>0</v>
      </c>
      <c r="Y339" s="85">
        <v>0</v>
      </c>
      <c r="Z339" s="85">
        <v>0</v>
      </c>
      <c r="AA339" s="85">
        <v>0</v>
      </c>
      <c r="AB339" s="85">
        <v>0</v>
      </c>
      <c r="AC339" s="85">
        <v>0</v>
      </c>
      <c r="AD339" s="85">
        <v>0</v>
      </c>
      <c r="AE339" s="85">
        <v>0</v>
      </c>
      <c r="AF339" s="85">
        <v>0</v>
      </c>
      <c r="AG339" s="85">
        <v>0</v>
      </c>
      <c r="AH339" s="85">
        <v>0</v>
      </c>
      <c r="AI339" s="85">
        <v>0</v>
      </c>
      <c r="AJ339" s="85">
        <v>0</v>
      </c>
      <c r="AK339" s="85">
        <v>0</v>
      </c>
      <c r="AL339" s="85">
        <v>26017.260000000002</v>
      </c>
      <c r="AM339" s="85">
        <v>12393.31097</v>
      </c>
      <c r="AN339" s="85">
        <v>9140.9431199999999</v>
      </c>
      <c r="AO339" s="85"/>
      <c r="AP339" s="85"/>
      <c r="AQ339" s="85"/>
      <c r="AR339" s="85"/>
      <c r="AS339" s="85"/>
      <c r="AT339" s="85"/>
    </row>
    <row r="340" spans="1:46" ht="12.75" customHeight="1" x14ac:dyDescent="0.15">
      <c r="A340" s="79"/>
      <c r="B340" s="79" t="s">
        <v>1255</v>
      </c>
      <c r="C340" s="79" t="str">
        <f t="shared" si="1"/>
        <v/>
      </c>
      <c r="D340" s="79"/>
      <c r="E340" s="84">
        <v>346.2</v>
      </c>
      <c r="F340" s="85">
        <v>412.14499000000001</v>
      </c>
      <c r="G340" s="85">
        <v>688.12203999999997</v>
      </c>
      <c r="H340" s="85">
        <v>0</v>
      </c>
      <c r="I340" s="85">
        <v>0</v>
      </c>
      <c r="J340" s="85">
        <v>0</v>
      </c>
      <c r="K340" s="85">
        <v>0</v>
      </c>
      <c r="L340" s="85">
        <v>0</v>
      </c>
      <c r="M340" s="85">
        <v>0</v>
      </c>
      <c r="N340" s="85">
        <v>0</v>
      </c>
      <c r="O340" s="85">
        <v>0</v>
      </c>
      <c r="P340" s="85">
        <v>0</v>
      </c>
      <c r="Q340" s="85">
        <v>0</v>
      </c>
      <c r="R340" s="85">
        <v>0</v>
      </c>
      <c r="S340" s="85">
        <v>0</v>
      </c>
      <c r="T340" s="85">
        <v>0</v>
      </c>
      <c r="U340" s="85">
        <v>0</v>
      </c>
      <c r="V340" s="85">
        <v>0</v>
      </c>
      <c r="W340" s="85">
        <v>0</v>
      </c>
      <c r="X340" s="85">
        <v>0</v>
      </c>
      <c r="Y340" s="85">
        <v>0</v>
      </c>
      <c r="Z340" s="85">
        <v>0</v>
      </c>
      <c r="AA340" s="85">
        <v>0</v>
      </c>
      <c r="AB340" s="85">
        <v>0</v>
      </c>
      <c r="AC340" s="85">
        <v>0</v>
      </c>
      <c r="AD340" s="85">
        <v>0</v>
      </c>
      <c r="AE340" s="85">
        <v>0</v>
      </c>
      <c r="AF340" s="85">
        <v>0</v>
      </c>
      <c r="AG340" s="85">
        <v>0</v>
      </c>
      <c r="AH340" s="85">
        <v>0</v>
      </c>
      <c r="AI340" s="85">
        <v>0</v>
      </c>
      <c r="AJ340" s="85">
        <v>0</v>
      </c>
      <c r="AK340" s="85">
        <v>0</v>
      </c>
      <c r="AL340" s="85">
        <v>100</v>
      </c>
      <c r="AM340" s="85">
        <v>174.27763999999999</v>
      </c>
      <c r="AN340" s="85">
        <v>61.737779999999994</v>
      </c>
      <c r="AO340" s="85"/>
      <c r="AP340" s="85"/>
      <c r="AQ340" s="85"/>
      <c r="AR340" s="85"/>
      <c r="AS340" s="85"/>
      <c r="AT340" s="85"/>
    </row>
    <row r="341" spans="1:46" ht="12.75" customHeight="1" x14ac:dyDescent="0.15">
      <c r="A341" s="79"/>
      <c r="B341" s="79"/>
      <c r="C341" s="79" t="str">
        <f t="shared" si="1"/>
        <v>0630320000</v>
      </c>
      <c r="D341" s="79" t="s">
        <v>1256</v>
      </c>
      <c r="E341" s="84">
        <v>10</v>
      </c>
      <c r="F341" s="85">
        <v>3.04331</v>
      </c>
      <c r="G341" s="85">
        <v>9.3169000000000004</v>
      </c>
      <c r="H341" s="85">
        <v>0</v>
      </c>
      <c r="I341" s="85">
        <v>0</v>
      </c>
      <c r="J341" s="85">
        <v>0</v>
      </c>
      <c r="K341" s="85">
        <v>0</v>
      </c>
      <c r="L341" s="85">
        <v>0</v>
      </c>
      <c r="M341" s="85">
        <v>0</v>
      </c>
      <c r="N341" s="85">
        <v>0</v>
      </c>
      <c r="O341" s="85">
        <v>0</v>
      </c>
      <c r="P341" s="85">
        <v>0</v>
      </c>
      <c r="Q341" s="85">
        <v>0</v>
      </c>
      <c r="R341" s="85">
        <v>0</v>
      </c>
      <c r="S341" s="85">
        <v>0</v>
      </c>
      <c r="T341" s="85">
        <v>0</v>
      </c>
      <c r="U341" s="85">
        <v>0</v>
      </c>
      <c r="V341" s="85">
        <v>0</v>
      </c>
      <c r="W341" s="85">
        <v>0</v>
      </c>
      <c r="X341" s="85">
        <v>0</v>
      </c>
      <c r="Y341" s="85">
        <v>0</v>
      </c>
      <c r="Z341" s="85">
        <v>0</v>
      </c>
      <c r="AA341" s="85">
        <v>0</v>
      </c>
      <c r="AB341" s="85">
        <v>0</v>
      </c>
      <c r="AC341" s="85">
        <v>0</v>
      </c>
      <c r="AD341" s="85">
        <v>0</v>
      </c>
      <c r="AE341" s="85">
        <v>0</v>
      </c>
      <c r="AF341" s="85">
        <v>0</v>
      </c>
      <c r="AG341" s="85">
        <v>0</v>
      </c>
      <c r="AH341" s="85">
        <v>0</v>
      </c>
      <c r="AI341" s="85">
        <v>0</v>
      </c>
      <c r="AJ341" s="85">
        <v>0</v>
      </c>
      <c r="AK341" s="85">
        <v>0</v>
      </c>
      <c r="AL341" s="85">
        <v>0</v>
      </c>
      <c r="AM341" s="85">
        <v>0</v>
      </c>
      <c r="AN341" s="85">
        <v>1.8607499999999999</v>
      </c>
      <c r="AO341" s="85"/>
      <c r="AP341" s="85"/>
      <c r="AQ341" s="85"/>
      <c r="AR341" s="85"/>
      <c r="AS341" s="85"/>
      <c r="AT341" s="85"/>
    </row>
    <row r="342" spans="1:46" ht="12.75" customHeight="1" x14ac:dyDescent="0.15">
      <c r="A342" s="79"/>
      <c r="B342" s="79"/>
      <c r="C342" s="79" t="str">
        <f t="shared" si="1"/>
        <v>0630820000</v>
      </c>
      <c r="D342" s="79" t="s">
        <v>1257</v>
      </c>
      <c r="E342" s="84">
        <v>137</v>
      </c>
      <c r="F342" s="85">
        <v>139.52643</v>
      </c>
      <c r="G342" s="85">
        <v>208.59482</v>
      </c>
      <c r="H342" s="85">
        <v>0</v>
      </c>
      <c r="I342" s="85">
        <v>0</v>
      </c>
      <c r="J342" s="85">
        <v>0</v>
      </c>
      <c r="K342" s="85">
        <v>0</v>
      </c>
      <c r="L342" s="85">
        <v>0</v>
      </c>
      <c r="M342" s="85">
        <v>0</v>
      </c>
      <c r="N342" s="85">
        <v>0</v>
      </c>
      <c r="O342" s="85">
        <v>0</v>
      </c>
      <c r="P342" s="85">
        <v>0</v>
      </c>
      <c r="Q342" s="85">
        <v>0</v>
      </c>
      <c r="R342" s="85">
        <v>0</v>
      </c>
      <c r="S342" s="85">
        <v>0</v>
      </c>
      <c r="T342" s="85">
        <v>0</v>
      </c>
      <c r="U342" s="85">
        <v>0</v>
      </c>
      <c r="V342" s="85">
        <v>0</v>
      </c>
      <c r="W342" s="85">
        <v>0</v>
      </c>
      <c r="X342" s="85">
        <v>0</v>
      </c>
      <c r="Y342" s="85">
        <v>0</v>
      </c>
      <c r="Z342" s="85">
        <v>0</v>
      </c>
      <c r="AA342" s="85">
        <v>0</v>
      </c>
      <c r="AB342" s="85">
        <v>0</v>
      </c>
      <c r="AC342" s="85">
        <v>0</v>
      </c>
      <c r="AD342" s="85">
        <v>0</v>
      </c>
      <c r="AE342" s="85">
        <v>0</v>
      </c>
      <c r="AF342" s="85">
        <v>0</v>
      </c>
      <c r="AG342" s="85">
        <v>0</v>
      </c>
      <c r="AH342" s="85">
        <v>0</v>
      </c>
      <c r="AI342" s="85">
        <v>0</v>
      </c>
      <c r="AJ342" s="85">
        <v>0</v>
      </c>
      <c r="AK342" s="85">
        <v>0</v>
      </c>
      <c r="AL342" s="85">
        <v>0</v>
      </c>
      <c r="AM342" s="85">
        <v>4.3268399999999998</v>
      </c>
      <c r="AN342" s="85">
        <v>16.165679999999998</v>
      </c>
      <c r="AO342" s="85"/>
      <c r="AP342" s="85"/>
      <c r="AQ342" s="85"/>
      <c r="AR342" s="85"/>
      <c r="AS342" s="85"/>
      <c r="AT342" s="85"/>
    </row>
    <row r="343" spans="1:46" ht="12.75" customHeight="1" x14ac:dyDescent="0.15">
      <c r="A343" s="79"/>
      <c r="B343" s="79"/>
      <c r="C343" s="79" t="str">
        <f t="shared" si="1"/>
        <v>0630920000</v>
      </c>
      <c r="D343" s="79" t="s">
        <v>1258</v>
      </c>
      <c r="E343" s="84">
        <v>22</v>
      </c>
      <c r="F343" s="85">
        <v>74.251199999999997</v>
      </c>
      <c r="G343" s="85">
        <v>394.67097999999999</v>
      </c>
      <c r="H343" s="85">
        <v>0</v>
      </c>
      <c r="I343" s="85">
        <v>0</v>
      </c>
      <c r="J343" s="85">
        <v>0</v>
      </c>
      <c r="K343" s="85">
        <v>0</v>
      </c>
      <c r="L343" s="85">
        <v>0</v>
      </c>
      <c r="M343" s="85">
        <v>0</v>
      </c>
      <c r="N343" s="85">
        <v>0</v>
      </c>
      <c r="O343" s="85">
        <v>0</v>
      </c>
      <c r="P343" s="85">
        <v>0</v>
      </c>
      <c r="Q343" s="85">
        <v>0</v>
      </c>
      <c r="R343" s="85">
        <v>0</v>
      </c>
      <c r="S343" s="85">
        <v>0</v>
      </c>
      <c r="T343" s="85">
        <v>0</v>
      </c>
      <c r="U343" s="85">
        <v>0</v>
      </c>
      <c r="V343" s="85">
        <v>0</v>
      </c>
      <c r="W343" s="85">
        <v>0</v>
      </c>
      <c r="X343" s="85">
        <v>0</v>
      </c>
      <c r="Y343" s="85">
        <v>0</v>
      </c>
      <c r="Z343" s="85">
        <v>0</v>
      </c>
      <c r="AA343" s="85">
        <v>0</v>
      </c>
      <c r="AB343" s="85">
        <v>0</v>
      </c>
      <c r="AC343" s="85">
        <v>0</v>
      </c>
      <c r="AD343" s="85">
        <v>0</v>
      </c>
      <c r="AE343" s="85">
        <v>0</v>
      </c>
      <c r="AF343" s="85">
        <v>0</v>
      </c>
      <c r="AG343" s="85">
        <v>0</v>
      </c>
      <c r="AH343" s="85">
        <v>0</v>
      </c>
      <c r="AI343" s="85">
        <v>0</v>
      </c>
      <c r="AJ343" s="85">
        <v>0</v>
      </c>
      <c r="AK343" s="85">
        <v>0</v>
      </c>
      <c r="AL343" s="85">
        <v>0</v>
      </c>
      <c r="AM343" s="85">
        <v>12.130800000000001</v>
      </c>
      <c r="AN343" s="85">
        <v>10.9283</v>
      </c>
      <c r="AO343" s="85"/>
      <c r="AP343" s="85"/>
      <c r="AQ343" s="85"/>
      <c r="AR343" s="85"/>
      <c r="AS343" s="85"/>
      <c r="AT343" s="85"/>
    </row>
    <row r="344" spans="1:46" ht="12.75" customHeight="1" x14ac:dyDescent="0.15">
      <c r="A344" s="79"/>
      <c r="B344" s="79"/>
      <c r="C344" s="79" t="str">
        <f t="shared" si="1"/>
        <v>0631520000</v>
      </c>
      <c r="D344" s="79" t="s">
        <v>1259</v>
      </c>
      <c r="E344" s="84">
        <v>177.20000000000002</v>
      </c>
      <c r="F344" s="85">
        <v>195.32405</v>
      </c>
      <c r="G344" s="85">
        <v>75.539339999999996</v>
      </c>
      <c r="H344" s="85">
        <v>0</v>
      </c>
      <c r="I344" s="85">
        <v>0</v>
      </c>
      <c r="J344" s="85">
        <v>0</v>
      </c>
      <c r="K344" s="85">
        <v>0</v>
      </c>
      <c r="L344" s="85">
        <v>0</v>
      </c>
      <c r="M344" s="85">
        <v>0</v>
      </c>
      <c r="N344" s="85">
        <v>0</v>
      </c>
      <c r="O344" s="85">
        <v>0</v>
      </c>
      <c r="P344" s="85">
        <v>0</v>
      </c>
      <c r="Q344" s="85">
        <v>0</v>
      </c>
      <c r="R344" s="85">
        <v>0</v>
      </c>
      <c r="S344" s="85">
        <v>0</v>
      </c>
      <c r="T344" s="85">
        <v>0</v>
      </c>
      <c r="U344" s="85">
        <v>0</v>
      </c>
      <c r="V344" s="85">
        <v>0</v>
      </c>
      <c r="W344" s="85">
        <v>0</v>
      </c>
      <c r="X344" s="85">
        <v>0</v>
      </c>
      <c r="Y344" s="85">
        <v>0</v>
      </c>
      <c r="Z344" s="85">
        <v>0</v>
      </c>
      <c r="AA344" s="85">
        <v>0</v>
      </c>
      <c r="AB344" s="85">
        <v>0</v>
      </c>
      <c r="AC344" s="85">
        <v>0</v>
      </c>
      <c r="AD344" s="85">
        <v>0</v>
      </c>
      <c r="AE344" s="85">
        <v>0</v>
      </c>
      <c r="AF344" s="85">
        <v>0</v>
      </c>
      <c r="AG344" s="85">
        <v>0</v>
      </c>
      <c r="AH344" s="85">
        <v>0</v>
      </c>
      <c r="AI344" s="85">
        <v>0</v>
      </c>
      <c r="AJ344" s="85">
        <v>0</v>
      </c>
      <c r="AK344" s="85">
        <v>0</v>
      </c>
      <c r="AL344" s="85">
        <v>100</v>
      </c>
      <c r="AM344" s="85">
        <v>157.82</v>
      </c>
      <c r="AN344" s="85">
        <v>32.783049999999996</v>
      </c>
      <c r="AO344" s="85"/>
      <c r="AP344" s="85"/>
      <c r="AQ344" s="85"/>
      <c r="AR344" s="85"/>
      <c r="AS344" s="85"/>
      <c r="AT344" s="85"/>
    </row>
    <row r="345" spans="1:46" ht="12.75" customHeight="1" x14ac:dyDescent="0.15">
      <c r="A345" s="79"/>
      <c r="B345" s="79" t="s">
        <v>1260</v>
      </c>
      <c r="C345" s="79" t="str">
        <f t="shared" si="1"/>
        <v/>
      </c>
      <c r="D345" s="79"/>
      <c r="E345" s="84">
        <v>9695904.6180000007</v>
      </c>
      <c r="F345" s="85">
        <v>5037718.2849599998</v>
      </c>
      <c r="G345" s="85">
        <v>3310572.94723</v>
      </c>
      <c r="H345" s="85">
        <v>6926780.6129999999</v>
      </c>
      <c r="I345" s="85">
        <v>3579107.00991</v>
      </c>
      <c r="J345" s="85">
        <v>2356358.5242400002</v>
      </c>
      <c r="K345" s="85">
        <v>528325.91</v>
      </c>
      <c r="L345" s="85">
        <v>259238.88821999999</v>
      </c>
      <c r="M345" s="85">
        <v>104504.55594000001</v>
      </c>
      <c r="N345" s="85">
        <v>192994.74799999999</v>
      </c>
      <c r="O345" s="85">
        <v>105816.61856</v>
      </c>
      <c r="P345" s="85">
        <v>42733.319150000003</v>
      </c>
      <c r="Q345" s="85">
        <v>1925571.6189999999</v>
      </c>
      <c r="R345" s="85">
        <v>1017959.79898</v>
      </c>
      <c r="S345" s="85">
        <v>741293.18689000001</v>
      </c>
      <c r="T345" s="85">
        <v>244556.16699999999</v>
      </c>
      <c r="U345" s="85">
        <v>117556.27781</v>
      </c>
      <c r="V345" s="85">
        <v>82980.453800000003</v>
      </c>
      <c r="W345" s="85">
        <v>448658.98599999998</v>
      </c>
      <c r="X345" s="85">
        <v>242000.13918999999</v>
      </c>
      <c r="Y345" s="85">
        <v>142770.07519999999</v>
      </c>
      <c r="Z345" s="85">
        <v>143268.72200000001</v>
      </c>
      <c r="AA345" s="85">
        <v>91397.460709999999</v>
      </c>
      <c r="AB345" s="85">
        <v>51624.559520000003</v>
      </c>
      <c r="AC345" s="85">
        <v>1373.2560000000001</v>
      </c>
      <c r="AD345" s="85">
        <v>824.48310000000004</v>
      </c>
      <c r="AE345" s="85">
        <v>686.34442999999999</v>
      </c>
      <c r="AF345" s="85">
        <v>1085598.888</v>
      </c>
      <c r="AG345" s="85">
        <v>564948.54498000001</v>
      </c>
      <c r="AH345" s="85">
        <v>462289.10012999998</v>
      </c>
      <c r="AI345" s="85">
        <v>444</v>
      </c>
      <c r="AJ345" s="85">
        <v>191.93311</v>
      </c>
      <c r="AK345" s="85">
        <v>168.78316999999998</v>
      </c>
      <c r="AL345" s="85">
        <v>71174.850999999995</v>
      </c>
      <c r="AM345" s="85">
        <v>35615.239110000002</v>
      </c>
      <c r="AN345" s="85">
        <v>21207.956579999998</v>
      </c>
      <c r="AO345" s="85"/>
      <c r="AP345" s="85"/>
      <c r="AQ345" s="85"/>
      <c r="AR345" s="85"/>
      <c r="AS345" s="85"/>
      <c r="AT345" s="85"/>
    </row>
    <row r="346" spans="1:46" ht="12.75" customHeight="1" x14ac:dyDescent="0.15">
      <c r="A346" s="79"/>
      <c r="B346" s="79"/>
      <c r="C346" s="79" t="str">
        <f t="shared" si="1"/>
        <v>0650100000</v>
      </c>
      <c r="D346" s="79" t="s">
        <v>1261</v>
      </c>
      <c r="E346" s="84">
        <v>15715</v>
      </c>
      <c r="F346" s="85">
        <v>6999.0310200000004</v>
      </c>
      <c r="G346" s="85">
        <v>5776.9612699999998</v>
      </c>
      <c r="H346" s="85">
        <v>7250.4000000000005</v>
      </c>
      <c r="I346" s="85">
        <v>2746.6221700000001</v>
      </c>
      <c r="J346" s="85">
        <v>2345.2559000000001</v>
      </c>
      <c r="K346" s="85">
        <v>72</v>
      </c>
      <c r="L346" s="85">
        <v>30.087300000000003</v>
      </c>
      <c r="M346" s="85">
        <v>17.132000000000001</v>
      </c>
      <c r="N346" s="85">
        <v>0</v>
      </c>
      <c r="O346" s="85">
        <v>0</v>
      </c>
      <c r="P346" s="85">
        <v>0</v>
      </c>
      <c r="Q346" s="85">
        <v>7573.1</v>
      </c>
      <c r="R346" s="85">
        <v>3290.3667</v>
      </c>
      <c r="S346" s="85">
        <v>2828.87057</v>
      </c>
      <c r="T346" s="85">
        <v>203.4</v>
      </c>
      <c r="U346" s="85">
        <v>189.20963999999998</v>
      </c>
      <c r="V346" s="85">
        <v>36.515969999999996</v>
      </c>
      <c r="W346" s="85">
        <v>5664.7</v>
      </c>
      <c r="X346" s="85">
        <v>2380.0550699999999</v>
      </c>
      <c r="Y346" s="85">
        <v>2188.8887300000001</v>
      </c>
      <c r="Z346" s="85">
        <v>109.3</v>
      </c>
      <c r="AA346" s="85">
        <v>133.51053999999999</v>
      </c>
      <c r="AB346" s="85">
        <v>50.982879999999994</v>
      </c>
      <c r="AC346" s="85">
        <v>0</v>
      </c>
      <c r="AD346" s="85">
        <v>0</v>
      </c>
      <c r="AE346" s="85">
        <v>0</v>
      </c>
      <c r="AF346" s="85">
        <v>1595.7</v>
      </c>
      <c r="AG346" s="85">
        <v>587.59145000000001</v>
      </c>
      <c r="AH346" s="85">
        <v>552.48298999999997</v>
      </c>
      <c r="AI346" s="85">
        <v>0</v>
      </c>
      <c r="AJ346" s="85">
        <v>0</v>
      </c>
      <c r="AK346" s="85">
        <v>0</v>
      </c>
      <c r="AL346" s="85">
        <v>616</v>
      </c>
      <c r="AM346" s="85">
        <v>467.70180000000005</v>
      </c>
      <c r="AN346" s="85">
        <v>182.03867</v>
      </c>
      <c r="AO346" s="85"/>
      <c r="AP346" s="85"/>
      <c r="AQ346" s="85"/>
      <c r="AR346" s="85"/>
      <c r="AS346" s="85"/>
      <c r="AT346" s="85"/>
    </row>
    <row r="347" spans="1:46" ht="12.75" customHeight="1" x14ac:dyDescent="0.15">
      <c r="A347" s="79"/>
      <c r="B347" s="79"/>
      <c r="C347" s="79" t="str">
        <f t="shared" si="1"/>
        <v>0650200000</v>
      </c>
      <c r="D347" s="79" t="s">
        <v>1262</v>
      </c>
      <c r="E347" s="84">
        <v>15647.52</v>
      </c>
      <c r="F347" s="85">
        <v>6429.3558300000004</v>
      </c>
      <c r="G347" s="85">
        <v>5595.8591999999999</v>
      </c>
      <c r="H347" s="85">
        <v>9000</v>
      </c>
      <c r="I347" s="85">
        <v>2930.4497500000002</v>
      </c>
      <c r="J347" s="85">
        <v>3023.8530300000002</v>
      </c>
      <c r="K347" s="85">
        <v>160</v>
      </c>
      <c r="L347" s="85">
        <v>82.74105999999999</v>
      </c>
      <c r="M347" s="85">
        <v>49.630479999999999</v>
      </c>
      <c r="N347" s="85">
        <v>0</v>
      </c>
      <c r="O347" s="85">
        <v>0</v>
      </c>
      <c r="P347" s="85">
        <v>0</v>
      </c>
      <c r="Q347" s="85">
        <v>5377.52</v>
      </c>
      <c r="R347" s="85">
        <v>2509.8234900000002</v>
      </c>
      <c r="S347" s="85">
        <v>2173.7387600000002</v>
      </c>
      <c r="T347" s="85">
        <v>767.52</v>
      </c>
      <c r="U347" s="85">
        <v>288.74306999999999</v>
      </c>
      <c r="V347" s="85">
        <v>307.74838999999997</v>
      </c>
      <c r="W347" s="85">
        <v>2100</v>
      </c>
      <c r="X347" s="85">
        <v>832.00935000000004</v>
      </c>
      <c r="Y347" s="85">
        <v>588.60914000000002</v>
      </c>
      <c r="Z347" s="85">
        <v>170</v>
      </c>
      <c r="AA347" s="85">
        <v>118.39403</v>
      </c>
      <c r="AB347" s="85">
        <v>102.52674999999999</v>
      </c>
      <c r="AC347" s="85">
        <v>0</v>
      </c>
      <c r="AD347" s="85">
        <v>0</v>
      </c>
      <c r="AE347" s="85">
        <v>0</v>
      </c>
      <c r="AF347" s="85">
        <v>2340</v>
      </c>
      <c r="AG347" s="85">
        <v>1270.67704</v>
      </c>
      <c r="AH347" s="85">
        <v>1174.85448</v>
      </c>
      <c r="AI347" s="85">
        <v>0</v>
      </c>
      <c r="AJ347" s="85">
        <v>0</v>
      </c>
      <c r="AK347" s="85">
        <v>0</v>
      </c>
      <c r="AL347" s="85">
        <v>0</v>
      </c>
      <c r="AM347" s="85">
        <v>1.7410699999999999</v>
      </c>
      <c r="AN347" s="85">
        <v>21.234999999999999</v>
      </c>
      <c r="AO347" s="85"/>
      <c r="AP347" s="85"/>
      <c r="AQ347" s="85"/>
      <c r="AR347" s="85"/>
      <c r="AS347" s="85"/>
      <c r="AT347" s="85"/>
    </row>
    <row r="348" spans="1:46" ht="12.75" customHeight="1" x14ac:dyDescent="0.15">
      <c r="A348" s="79"/>
      <c r="B348" s="79"/>
      <c r="C348" s="79" t="str">
        <f t="shared" si="1"/>
        <v>0650300000</v>
      </c>
      <c r="D348" s="79" t="s">
        <v>1263</v>
      </c>
      <c r="E348" s="84">
        <v>12548.5</v>
      </c>
      <c r="F348" s="85">
        <v>5876.4852899999996</v>
      </c>
      <c r="G348" s="85">
        <v>4215.4984400000003</v>
      </c>
      <c r="H348" s="85">
        <v>7269.63</v>
      </c>
      <c r="I348" s="85">
        <v>2780.2788</v>
      </c>
      <c r="J348" s="85">
        <v>2476.1622900000002</v>
      </c>
      <c r="K348" s="85">
        <v>41.1</v>
      </c>
      <c r="L348" s="85">
        <v>23.945879999999999</v>
      </c>
      <c r="M348" s="85">
        <v>11.378</v>
      </c>
      <c r="N348" s="85">
        <v>0</v>
      </c>
      <c r="O348" s="85">
        <v>0</v>
      </c>
      <c r="P348" s="85">
        <v>0</v>
      </c>
      <c r="Q348" s="85">
        <v>4936.66</v>
      </c>
      <c r="R348" s="85">
        <v>2793.319</v>
      </c>
      <c r="S348" s="85">
        <v>1600.39267</v>
      </c>
      <c r="T348" s="85">
        <v>516.27</v>
      </c>
      <c r="U348" s="85">
        <v>272.95742000000001</v>
      </c>
      <c r="V348" s="85">
        <v>155.67061000000001</v>
      </c>
      <c r="W348" s="85">
        <v>1859.29</v>
      </c>
      <c r="X348" s="85">
        <v>579.42565000000002</v>
      </c>
      <c r="Y348" s="85">
        <v>418.54341999999997</v>
      </c>
      <c r="Z348" s="85">
        <v>208.70000000000002</v>
      </c>
      <c r="AA348" s="85">
        <v>102.25608</v>
      </c>
      <c r="AB348" s="85">
        <v>68.73</v>
      </c>
      <c r="AC348" s="85">
        <v>50</v>
      </c>
      <c r="AD348" s="85">
        <v>8.3333300000000001</v>
      </c>
      <c r="AE348" s="85">
        <v>18.75</v>
      </c>
      <c r="AF348" s="85">
        <v>2302.4</v>
      </c>
      <c r="AG348" s="85">
        <v>1830.3465200000001</v>
      </c>
      <c r="AH348" s="85">
        <v>938.69863999999995</v>
      </c>
      <c r="AI348" s="85">
        <v>0</v>
      </c>
      <c r="AJ348" s="85">
        <v>0</v>
      </c>
      <c r="AK348" s="85">
        <v>0</v>
      </c>
      <c r="AL348" s="85">
        <v>94.88</v>
      </c>
      <c r="AM348" s="85">
        <v>105.3806</v>
      </c>
      <c r="AN348" s="85">
        <v>17.748179999999998</v>
      </c>
      <c r="AO348" s="85"/>
      <c r="AP348" s="85"/>
      <c r="AQ348" s="85"/>
      <c r="AR348" s="85"/>
      <c r="AS348" s="85"/>
      <c r="AT348" s="85"/>
    </row>
    <row r="349" spans="1:46" ht="12.75" customHeight="1" x14ac:dyDescent="0.15">
      <c r="A349" s="79"/>
      <c r="B349" s="79"/>
      <c r="C349" s="79" t="str">
        <f t="shared" si="1"/>
        <v>0650400000</v>
      </c>
      <c r="D349" s="79" t="s">
        <v>1264</v>
      </c>
      <c r="E349" s="84">
        <v>73252.88</v>
      </c>
      <c r="F349" s="85">
        <v>29444.088940000001</v>
      </c>
      <c r="G349" s="85">
        <v>32769.44384</v>
      </c>
      <c r="H349" s="85">
        <v>41930.230000000003</v>
      </c>
      <c r="I349" s="85">
        <v>15073.87225</v>
      </c>
      <c r="J349" s="85">
        <v>20419.500530000001</v>
      </c>
      <c r="K349" s="85">
        <v>1340</v>
      </c>
      <c r="L349" s="85">
        <v>588.52472</v>
      </c>
      <c r="M349" s="85">
        <v>437.41118999999998</v>
      </c>
      <c r="N349" s="85">
        <v>0</v>
      </c>
      <c r="O349" s="85">
        <v>13.13119</v>
      </c>
      <c r="P349" s="85">
        <v>68.989959999999996</v>
      </c>
      <c r="Q349" s="85">
        <v>23368.7</v>
      </c>
      <c r="R349" s="85">
        <v>11875.4053</v>
      </c>
      <c r="S349" s="85">
        <v>9257.71803</v>
      </c>
      <c r="T349" s="85">
        <v>1594.5</v>
      </c>
      <c r="U349" s="85">
        <v>801.47398999999996</v>
      </c>
      <c r="V349" s="85">
        <v>665.45568000000003</v>
      </c>
      <c r="W349" s="85">
        <v>16350</v>
      </c>
      <c r="X349" s="85">
        <v>8293.3356600000006</v>
      </c>
      <c r="Y349" s="85">
        <v>6210.7840399999995</v>
      </c>
      <c r="Z349" s="85">
        <v>249.3</v>
      </c>
      <c r="AA349" s="85">
        <v>139.64341999999999</v>
      </c>
      <c r="AB349" s="85">
        <v>108.92622</v>
      </c>
      <c r="AC349" s="85">
        <v>0</v>
      </c>
      <c r="AD349" s="85">
        <v>0</v>
      </c>
      <c r="AE349" s="85">
        <v>0</v>
      </c>
      <c r="AF349" s="85">
        <v>5165</v>
      </c>
      <c r="AG349" s="85">
        <v>2637.3780299999999</v>
      </c>
      <c r="AH349" s="85">
        <v>2266.5060899999999</v>
      </c>
      <c r="AI349" s="85">
        <v>0</v>
      </c>
      <c r="AJ349" s="85">
        <v>0</v>
      </c>
      <c r="AK349" s="85">
        <v>0</v>
      </c>
      <c r="AL349" s="85">
        <v>300</v>
      </c>
      <c r="AM349" s="85">
        <v>135.52677</v>
      </c>
      <c r="AN349" s="85">
        <v>90.788499999999999</v>
      </c>
      <c r="AO349" s="85"/>
      <c r="AP349" s="85"/>
      <c r="AQ349" s="85"/>
      <c r="AR349" s="85"/>
      <c r="AS349" s="85"/>
      <c r="AT349" s="85"/>
    </row>
    <row r="350" spans="1:46" ht="12.75" customHeight="1" x14ac:dyDescent="0.15">
      <c r="A350" s="79"/>
      <c r="B350" s="79"/>
      <c r="C350" s="79" t="str">
        <f t="shared" si="1"/>
        <v>0650500000</v>
      </c>
      <c r="D350" s="79" t="s">
        <v>1265</v>
      </c>
      <c r="E350" s="84">
        <v>44082.78</v>
      </c>
      <c r="F350" s="85">
        <v>30910.01627</v>
      </c>
      <c r="G350" s="85">
        <v>16781.013149999999</v>
      </c>
      <c r="H350" s="85">
        <v>25134.78</v>
      </c>
      <c r="I350" s="85">
        <v>19804.24784</v>
      </c>
      <c r="J350" s="85">
        <v>9174.5450799999999</v>
      </c>
      <c r="K350" s="85">
        <v>800</v>
      </c>
      <c r="L350" s="85">
        <v>940.69425000000001</v>
      </c>
      <c r="M350" s="85">
        <v>286.92205000000001</v>
      </c>
      <c r="N350" s="85">
        <v>0</v>
      </c>
      <c r="O350" s="85">
        <v>207.93243999999999</v>
      </c>
      <c r="P350" s="85">
        <v>115.22705000000001</v>
      </c>
      <c r="Q350" s="85">
        <v>13325</v>
      </c>
      <c r="R350" s="85">
        <v>7185.3690500000002</v>
      </c>
      <c r="S350" s="85">
        <v>4757.8368899999996</v>
      </c>
      <c r="T350" s="85">
        <v>1300</v>
      </c>
      <c r="U350" s="85">
        <v>657.72563000000002</v>
      </c>
      <c r="V350" s="85">
        <v>536.63467000000003</v>
      </c>
      <c r="W350" s="85">
        <v>7300</v>
      </c>
      <c r="X350" s="85">
        <v>3537.2150799999999</v>
      </c>
      <c r="Y350" s="85">
        <v>2654.2319200000002</v>
      </c>
      <c r="Z350" s="85">
        <v>175</v>
      </c>
      <c r="AA350" s="85">
        <v>73.515140000000002</v>
      </c>
      <c r="AB350" s="85">
        <v>70.113280000000003</v>
      </c>
      <c r="AC350" s="85">
        <v>0</v>
      </c>
      <c r="AD350" s="85">
        <v>0</v>
      </c>
      <c r="AE350" s="85">
        <v>0</v>
      </c>
      <c r="AF350" s="85">
        <v>4550</v>
      </c>
      <c r="AG350" s="85">
        <v>2916.9132</v>
      </c>
      <c r="AH350" s="85">
        <v>1496.8570199999999</v>
      </c>
      <c r="AI350" s="85">
        <v>0</v>
      </c>
      <c r="AJ350" s="85">
        <v>0</v>
      </c>
      <c r="AK350" s="85">
        <v>0</v>
      </c>
      <c r="AL350" s="85">
        <v>262</v>
      </c>
      <c r="AM350" s="85">
        <v>54.956919999999997</v>
      </c>
      <c r="AN350" s="85">
        <v>101.05115000000001</v>
      </c>
      <c r="AO350" s="85"/>
      <c r="AP350" s="85"/>
      <c r="AQ350" s="85"/>
      <c r="AR350" s="85"/>
      <c r="AS350" s="85"/>
      <c r="AT350" s="85"/>
    </row>
    <row r="351" spans="1:46" ht="12.75" customHeight="1" x14ac:dyDescent="0.15">
      <c r="A351" s="79"/>
      <c r="B351" s="79"/>
      <c r="C351" s="79" t="str">
        <f t="shared" si="1"/>
        <v>0650600000</v>
      </c>
      <c r="D351" s="79" t="s">
        <v>1266</v>
      </c>
      <c r="E351" s="84">
        <v>38101.230000000003</v>
      </c>
      <c r="F351" s="85">
        <v>15517.68031</v>
      </c>
      <c r="G351" s="85">
        <v>14981.05955</v>
      </c>
      <c r="H351" s="85">
        <v>14119.800000000001</v>
      </c>
      <c r="I351" s="85">
        <v>4660.8423499999999</v>
      </c>
      <c r="J351" s="85">
        <v>5645.3182500000003</v>
      </c>
      <c r="K351" s="85">
        <v>755.7</v>
      </c>
      <c r="L351" s="85">
        <v>396.76990000000001</v>
      </c>
      <c r="M351" s="85">
        <v>250.56759</v>
      </c>
      <c r="N351" s="85">
        <v>245</v>
      </c>
      <c r="O351" s="85">
        <v>136.08649</v>
      </c>
      <c r="P351" s="85">
        <v>107.87634</v>
      </c>
      <c r="Q351" s="85">
        <v>21844.87</v>
      </c>
      <c r="R351" s="85">
        <v>9514.1438799999996</v>
      </c>
      <c r="S351" s="85">
        <v>8404.9640600000002</v>
      </c>
      <c r="T351" s="85">
        <v>1161.4000000000001</v>
      </c>
      <c r="U351" s="85">
        <v>670.34271999999999</v>
      </c>
      <c r="V351" s="85">
        <v>454.35512999999997</v>
      </c>
      <c r="W351" s="85">
        <v>16248.37</v>
      </c>
      <c r="X351" s="85">
        <v>7118.4615800000001</v>
      </c>
      <c r="Y351" s="85">
        <v>6152.1222600000001</v>
      </c>
      <c r="Z351" s="85">
        <v>275.90000000000003</v>
      </c>
      <c r="AA351" s="85">
        <v>137.75262000000001</v>
      </c>
      <c r="AB351" s="85">
        <v>103.73175999999999</v>
      </c>
      <c r="AC351" s="85">
        <v>0</v>
      </c>
      <c r="AD351" s="85">
        <v>0</v>
      </c>
      <c r="AE351" s="85">
        <v>0</v>
      </c>
      <c r="AF351" s="85">
        <v>4159.2</v>
      </c>
      <c r="AG351" s="85">
        <v>1587.5869600000001</v>
      </c>
      <c r="AH351" s="85">
        <v>1694.7549100000001</v>
      </c>
      <c r="AI351" s="85">
        <v>0</v>
      </c>
      <c r="AJ351" s="85">
        <v>0</v>
      </c>
      <c r="AK351" s="85">
        <v>0</v>
      </c>
      <c r="AL351" s="85">
        <v>153.80000000000001</v>
      </c>
      <c r="AM351" s="85">
        <v>177.34398999999999</v>
      </c>
      <c r="AN351" s="85">
        <v>43.317979999999999</v>
      </c>
      <c r="AO351" s="85"/>
      <c r="AP351" s="85"/>
      <c r="AQ351" s="85"/>
      <c r="AR351" s="85"/>
      <c r="AS351" s="85"/>
      <c r="AT351" s="85"/>
    </row>
    <row r="352" spans="1:46" ht="12.75" customHeight="1" x14ac:dyDescent="0.15">
      <c r="A352" s="79"/>
      <c r="B352" s="79"/>
      <c r="C352" s="79" t="str">
        <f t="shared" si="1"/>
        <v>0650700000</v>
      </c>
      <c r="D352" s="79" t="s">
        <v>1267</v>
      </c>
      <c r="E352" s="84">
        <v>17000</v>
      </c>
      <c r="F352" s="85">
        <v>6715.8039799999997</v>
      </c>
      <c r="G352" s="85">
        <v>4804.0835800000004</v>
      </c>
      <c r="H352" s="85">
        <v>7550</v>
      </c>
      <c r="I352" s="85">
        <v>2204.2426500000001</v>
      </c>
      <c r="J352" s="85">
        <v>2185.4503</v>
      </c>
      <c r="K352" s="85">
        <v>50.660000000000004</v>
      </c>
      <c r="L352" s="85">
        <v>25.021809999999999</v>
      </c>
      <c r="M352" s="85">
        <v>11.711919999999999</v>
      </c>
      <c r="N352" s="85">
        <v>0</v>
      </c>
      <c r="O352" s="85">
        <v>0</v>
      </c>
      <c r="P352" s="85">
        <v>0</v>
      </c>
      <c r="Q352" s="85">
        <v>8298.34</v>
      </c>
      <c r="R352" s="85">
        <v>4119.5735500000001</v>
      </c>
      <c r="S352" s="85">
        <v>2127.2592</v>
      </c>
      <c r="T352" s="85">
        <v>837.80000000000007</v>
      </c>
      <c r="U352" s="85">
        <v>347.47485999999998</v>
      </c>
      <c r="V352" s="85">
        <v>257.49648000000002</v>
      </c>
      <c r="W352" s="85">
        <v>5410.0360000000001</v>
      </c>
      <c r="X352" s="85">
        <v>2666.68851</v>
      </c>
      <c r="Y352" s="85">
        <v>1314.5848800000001</v>
      </c>
      <c r="Z352" s="85">
        <v>324.904</v>
      </c>
      <c r="AA352" s="85">
        <v>481.09291000000002</v>
      </c>
      <c r="AB352" s="85">
        <v>99.216889999999992</v>
      </c>
      <c r="AC352" s="85">
        <v>0</v>
      </c>
      <c r="AD352" s="85">
        <v>6.25</v>
      </c>
      <c r="AE352" s="85">
        <v>6.25</v>
      </c>
      <c r="AF352" s="85">
        <v>1725.6000000000001</v>
      </c>
      <c r="AG352" s="85">
        <v>618.06727000000001</v>
      </c>
      <c r="AH352" s="85">
        <v>449.71095000000003</v>
      </c>
      <c r="AI352" s="85">
        <v>0</v>
      </c>
      <c r="AJ352" s="85">
        <v>0</v>
      </c>
      <c r="AK352" s="85">
        <v>0</v>
      </c>
      <c r="AL352" s="85">
        <v>0</v>
      </c>
      <c r="AM352" s="85">
        <v>2.3216699999999997</v>
      </c>
      <c r="AN352" s="85">
        <v>0.92490000000000006</v>
      </c>
      <c r="AO352" s="85"/>
      <c r="AP352" s="85"/>
      <c r="AQ352" s="85"/>
      <c r="AR352" s="85"/>
      <c r="AS352" s="85"/>
      <c r="AT352" s="85"/>
    </row>
    <row r="353" spans="1:46" ht="12.75" customHeight="1" x14ac:dyDescent="0.15">
      <c r="A353" s="79"/>
      <c r="B353" s="79"/>
      <c r="C353" s="79" t="str">
        <f t="shared" si="1"/>
        <v>0650800000</v>
      </c>
      <c r="D353" s="79" t="s">
        <v>1268</v>
      </c>
      <c r="E353" s="84">
        <v>61472.713000000003</v>
      </c>
      <c r="F353" s="85">
        <v>35879.84794</v>
      </c>
      <c r="G353" s="85">
        <v>16814.496609999998</v>
      </c>
      <c r="H353" s="85">
        <v>38060.661999999997</v>
      </c>
      <c r="I353" s="85">
        <v>21637.752629999999</v>
      </c>
      <c r="J353" s="85">
        <v>11629.32409</v>
      </c>
      <c r="K353" s="85">
        <v>2012</v>
      </c>
      <c r="L353" s="85">
        <v>1469.5331699999999</v>
      </c>
      <c r="M353" s="85">
        <v>526.96668999999997</v>
      </c>
      <c r="N353" s="85">
        <v>1136</v>
      </c>
      <c r="O353" s="85">
        <v>744.52424999999994</v>
      </c>
      <c r="P353" s="85">
        <v>368.34931</v>
      </c>
      <c r="Q353" s="85">
        <v>20174.321</v>
      </c>
      <c r="R353" s="85">
        <v>12309.613740000001</v>
      </c>
      <c r="S353" s="85">
        <v>4144.3919599999999</v>
      </c>
      <c r="T353" s="85">
        <v>852</v>
      </c>
      <c r="U353" s="85">
        <v>430.28998999999999</v>
      </c>
      <c r="V353" s="85">
        <v>214.38727</v>
      </c>
      <c r="W353" s="85">
        <v>6291.6</v>
      </c>
      <c r="X353" s="85">
        <v>1239.56295</v>
      </c>
      <c r="Y353" s="85">
        <v>720.12820999999997</v>
      </c>
      <c r="Z353" s="85">
        <v>410.6</v>
      </c>
      <c r="AA353" s="85">
        <v>482.03246999999999</v>
      </c>
      <c r="AB353" s="85">
        <v>260.68293</v>
      </c>
      <c r="AC353" s="85">
        <v>2.3000000000000003</v>
      </c>
      <c r="AD353" s="85">
        <v>0</v>
      </c>
      <c r="AE353" s="85">
        <v>0</v>
      </c>
      <c r="AF353" s="85">
        <v>12609.421</v>
      </c>
      <c r="AG353" s="85">
        <v>10144.509330000001</v>
      </c>
      <c r="AH353" s="85">
        <v>2946.6585500000001</v>
      </c>
      <c r="AI353" s="85">
        <v>0</v>
      </c>
      <c r="AJ353" s="85">
        <v>0</v>
      </c>
      <c r="AK353" s="85">
        <v>0</v>
      </c>
      <c r="AL353" s="85">
        <v>208.92000000000002</v>
      </c>
      <c r="AM353" s="85">
        <v>224.78744</v>
      </c>
      <c r="AN353" s="85">
        <v>84.47578</v>
      </c>
      <c r="AO353" s="85"/>
      <c r="AP353" s="85"/>
      <c r="AQ353" s="85"/>
      <c r="AR353" s="85"/>
      <c r="AS353" s="85"/>
      <c r="AT353" s="85"/>
    </row>
    <row r="354" spans="1:46" ht="12.75" customHeight="1" x14ac:dyDescent="0.15">
      <c r="A354" s="79"/>
      <c r="B354" s="79"/>
      <c r="C354" s="79" t="str">
        <f t="shared" si="1"/>
        <v>0650900000</v>
      </c>
      <c r="D354" s="79" t="s">
        <v>1269</v>
      </c>
      <c r="E354" s="84">
        <v>24937.7</v>
      </c>
      <c r="F354" s="85">
        <v>12397.40943</v>
      </c>
      <c r="G354" s="85">
        <v>5972.3614100000004</v>
      </c>
      <c r="H354" s="85">
        <v>9691</v>
      </c>
      <c r="I354" s="85">
        <v>3586.1542100000001</v>
      </c>
      <c r="J354" s="85">
        <v>2350.0803900000001</v>
      </c>
      <c r="K354" s="85">
        <v>147</v>
      </c>
      <c r="L354" s="85">
        <v>69.699479999999994</v>
      </c>
      <c r="M354" s="85">
        <v>46.589959999999998</v>
      </c>
      <c r="N354" s="85">
        <v>0</v>
      </c>
      <c r="O354" s="85">
        <v>0</v>
      </c>
      <c r="P354" s="85">
        <v>0</v>
      </c>
      <c r="Q354" s="85">
        <v>14751.25</v>
      </c>
      <c r="R354" s="85">
        <v>8446.0348699999995</v>
      </c>
      <c r="S354" s="85">
        <v>3383.04151</v>
      </c>
      <c r="T354" s="85">
        <v>350</v>
      </c>
      <c r="U354" s="85">
        <v>50.254149999999996</v>
      </c>
      <c r="V354" s="85">
        <v>24.326819999999998</v>
      </c>
      <c r="W354" s="85">
        <v>8430</v>
      </c>
      <c r="X354" s="85">
        <v>4043.10862</v>
      </c>
      <c r="Y354" s="85">
        <v>1642.9819</v>
      </c>
      <c r="Z354" s="85">
        <v>732</v>
      </c>
      <c r="AA354" s="85">
        <v>266.43673000000001</v>
      </c>
      <c r="AB354" s="85">
        <v>201.36411000000001</v>
      </c>
      <c r="AC354" s="85">
        <v>0</v>
      </c>
      <c r="AD354" s="85">
        <v>0</v>
      </c>
      <c r="AE354" s="85">
        <v>0</v>
      </c>
      <c r="AF354" s="85">
        <v>5239.25</v>
      </c>
      <c r="AG354" s="85">
        <v>4086.2353699999999</v>
      </c>
      <c r="AH354" s="85">
        <v>1514.36868</v>
      </c>
      <c r="AI354" s="85">
        <v>0</v>
      </c>
      <c r="AJ354" s="85">
        <v>0</v>
      </c>
      <c r="AK354" s="85">
        <v>0</v>
      </c>
      <c r="AL354" s="85">
        <v>222</v>
      </c>
      <c r="AM354" s="85">
        <v>127.4372</v>
      </c>
      <c r="AN354" s="85">
        <v>16.130200000000002</v>
      </c>
      <c r="AO354" s="85"/>
      <c r="AP354" s="85"/>
      <c r="AQ354" s="85"/>
      <c r="AR354" s="85"/>
      <c r="AS354" s="85"/>
      <c r="AT354" s="85"/>
    </row>
    <row r="355" spans="1:46" ht="12.75" customHeight="1" x14ac:dyDescent="0.15">
      <c r="A355" s="79"/>
      <c r="B355" s="79"/>
      <c r="C355" s="79" t="str">
        <f t="shared" si="1"/>
        <v>0651000000</v>
      </c>
      <c r="D355" s="79" t="s">
        <v>1270</v>
      </c>
      <c r="E355" s="84">
        <v>21109.56</v>
      </c>
      <c r="F355" s="85">
        <v>8713.0327500000003</v>
      </c>
      <c r="G355" s="85">
        <v>7450.0778700000001</v>
      </c>
      <c r="H355" s="85">
        <v>9867.8000000000011</v>
      </c>
      <c r="I355" s="85">
        <v>2930.7645000000002</v>
      </c>
      <c r="J355" s="85">
        <v>3207.3504600000001</v>
      </c>
      <c r="K355" s="85">
        <v>183</v>
      </c>
      <c r="L355" s="85">
        <v>112.94879</v>
      </c>
      <c r="M355" s="85">
        <v>86.299459999999996</v>
      </c>
      <c r="N355" s="85">
        <v>141</v>
      </c>
      <c r="O355" s="85">
        <v>71.54482999999999</v>
      </c>
      <c r="P355" s="85">
        <v>71.78246</v>
      </c>
      <c r="Q355" s="85">
        <v>10069.030000000001</v>
      </c>
      <c r="R355" s="85">
        <v>5016.1767300000001</v>
      </c>
      <c r="S355" s="85">
        <v>3787.1594799999998</v>
      </c>
      <c r="T355" s="85">
        <v>879.6</v>
      </c>
      <c r="U355" s="85">
        <v>449.16626000000002</v>
      </c>
      <c r="V355" s="85">
        <v>208.51758000000001</v>
      </c>
      <c r="W355" s="85">
        <v>2305</v>
      </c>
      <c r="X355" s="85">
        <v>1602.6198400000001</v>
      </c>
      <c r="Y355" s="85">
        <v>804.27976000000001</v>
      </c>
      <c r="Z355" s="85">
        <v>437.33</v>
      </c>
      <c r="AA355" s="85">
        <v>251.14242999999999</v>
      </c>
      <c r="AB355" s="85">
        <v>213.91421</v>
      </c>
      <c r="AC355" s="85">
        <v>0</v>
      </c>
      <c r="AD355" s="85">
        <v>0</v>
      </c>
      <c r="AE355" s="85">
        <v>0</v>
      </c>
      <c r="AF355" s="85">
        <v>6447.1</v>
      </c>
      <c r="AG355" s="85">
        <v>2713.2482</v>
      </c>
      <c r="AH355" s="85">
        <v>2560.4479299999998</v>
      </c>
      <c r="AI355" s="85">
        <v>0</v>
      </c>
      <c r="AJ355" s="85">
        <v>0</v>
      </c>
      <c r="AK355" s="85">
        <v>0</v>
      </c>
      <c r="AL355" s="85">
        <v>89.53</v>
      </c>
      <c r="AM355" s="85">
        <v>47.766200000000005</v>
      </c>
      <c r="AN355" s="85">
        <v>44.067700000000002</v>
      </c>
      <c r="AO355" s="85"/>
      <c r="AP355" s="85"/>
      <c r="AQ355" s="85"/>
      <c r="AR355" s="85"/>
      <c r="AS355" s="85"/>
      <c r="AT355" s="85"/>
    </row>
    <row r="356" spans="1:46" ht="12.75" customHeight="1" x14ac:dyDescent="0.15">
      <c r="A356" s="79"/>
      <c r="B356" s="79"/>
      <c r="C356" s="79" t="str">
        <f t="shared" si="1"/>
        <v>0651100000</v>
      </c>
      <c r="D356" s="79" t="s">
        <v>1271</v>
      </c>
      <c r="E356" s="84">
        <v>120163.249</v>
      </c>
      <c r="F356" s="85">
        <v>59131.668360000003</v>
      </c>
      <c r="G356" s="85">
        <v>37599.00419</v>
      </c>
      <c r="H356" s="85">
        <v>86057.548999999999</v>
      </c>
      <c r="I356" s="85">
        <v>33462.765440000003</v>
      </c>
      <c r="J356" s="85">
        <v>23993.759030000001</v>
      </c>
      <c r="K356" s="85">
        <v>4250</v>
      </c>
      <c r="L356" s="85">
        <v>2353.2248100000002</v>
      </c>
      <c r="M356" s="85">
        <v>817.851</v>
      </c>
      <c r="N356" s="85">
        <v>1750</v>
      </c>
      <c r="O356" s="85">
        <v>714.53935000000001</v>
      </c>
      <c r="P356" s="85">
        <v>299.36455999999998</v>
      </c>
      <c r="Q356" s="85">
        <v>25385</v>
      </c>
      <c r="R356" s="85">
        <v>20150.577249999998</v>
      </c>
      <c r="S356" s="85">
        <v>10736.66452</v>
      </c>
      <c r="T356" s="85">
        <v>1150</v>
      </c>
      <c r="U356" s="85">
        <v>612.03281000000004</v>
      </c>
      <c r="V356" s="85">
        <v>444.70490999999998</v>
      </c>
      <c r="W356" s="85">
        <v>6240</v>
      </c>
      <c r="X356" s="85">
        <v>2568.24046</v>
      </c>
      <c r="Y356" s="85">
        <v>2392.0093900000002</v>
      </c>
      <c r="Z356" s="85">
        <v>995</v>
      </c>
      <c r="AA356" s="85">
        <v>527.34009000000003</v>
      </c>
      <c r="AB356" s="85">
        <v>330.08742000000001</v>
      </c>
      <c r="AC356" s="85">
        <v>0</v>
      </c>
      <c r="AD356" s="85">
        <v>6.25</v>
      </c>
      <c r="AE356" s="85">
        <v>0</v>
      </c>
      <c r="AF356" s="85">
        <v>17000</v>
      </c>
      <c r="AG356" s="85">
        <v>16436.713889999999</v>
      </c>
      <c r="AH356" s="85">
        <v>7569.8628000000008</v>
      </c>
      <c r="AI356" s="85">
        <v>0</v>
      </c>
      <c r="AJ356" s="85">
        <v>0</v>
      </c>
      <c r="AK356" s="85">
        <v>0</v>
      </c>
      <c r="AL356" s="85">
        <v>1220</v>
      </c>
      <c r="AM356" s="85">
        <v>795.42320000000007</v>
      </c>
      <c r="AN356" s="85">
        <v>448.74403999999998</v>
      </c>
      <c r="AO356" s="85"/>
      <c r="AP356" s="85"/>
      <c r="AQ356" s="85"/>
      <c r="AR356" s="85"/>
      <c r="AS356" s="85"/>
      <c r="AT356" s="85"/>
    </row>
    <row r="357" spans="1:46" ht="12.75" customHeight="1" x14ac:dyDescent="0.15">
      <c r="A357" s="79"/>
      <c r="B357" s="79"/>
      <c r="C357" s="79" t="str">
        <f t="shared" si="1"/>
        <v>0651200000</v>
      </c>
      <c r="D357" s="79" t="s">
        <v>1272</v>
      </c>
      <c r="E357" s="84">
        <v>169012.9</v>
      </c>
      <c r="F357" s="85">
        <v>72924.437449999998</v>
      </c>
      <c r="G357" s="85">
        <v>51357.024530000002</v>
      </c>
      <c r="H357" s="85">
        <v>106770.6</v>
      </c>
      <c r="I357" s="85">
        <v>44249.73315</v>
      </c>
      <c r="J357" s="85">
        <v>30069.712360000001</v>
      </c>
      <c r="K357" s="85">
        <v>12990.6</v>
      </c>
      <c r="L357" s="85">
        <v>5249.5204899999999</v>
      </c>
      <c r="M357" s="85">
        <v>2891.2631499999998</v>
      </c>
      <c r="N357" s="85">
        <v>5483.1</v>
      </c>
      <c r="O357" s="85">
        <v>1585.0519099999999</v>
      </c>
      <c r="P357" s="85">
        <v>844.91276000000005</v>
      </c>
      <c r="Q357" s="85">
        <v>42761.9</v>
      </c>
      <c r="R357" s="85">
        <v>19848.18446</v>
      </c>
      <c r="S357" s="85">
        <v>16120.582909999999</v>
      </c>
      <c r="T357" s="85">
        <v>4170.8999999999996</v>
      </c>
      <c r="U357" s="85">
        <v>1749.32484</v>
      </c>
      <c r="V357" s="85">
        <v>1361.69157</v>
      </c>
      <c r="W357" s="85">
        <v>8826.7000000000007</v>
      </c>
      <c r="X357" s="85">
        <v>4336.5696200000002</v>
      </c>
      <c r="Y357" s="85">
        <v>2585.5821700000001</v>
      </c>
      <c r="Z357" s="85">
        <v>3560.8</v>
      </c>
      <c r="AA357" s="85">
        <v>2246.5024699999999</v>
      </c>
      <c r="AB357" s="85">
        <v>1323.89624</v>
      </c>
      <c r="AC357" s="85">
        <v>50</v>
      </c>
      <c r="AD357" s="85">
        <v>4.1666699999999999</v>
      </c>
      <c r="AE357" s="85">
        <v>6.25</v>
      </c>
      <c r="AF357" s="85">
        <v>26113.5</v>
      </c>
      <c r="AG357" s="85">
        <v>11484.282359999999</v>
      </c>
      <c r="AH357" s="85">
        <v>10827.83293</v>
      </c>
      <c r="AI357" s="85">
        <v>0</v>
      </c>
      <c r="AJ357" s="85">
        <v>0</v>
      </c>
      <c r="AK357" s="85">
        <v>0</v>
      </c>
      <c r="AL357" s="85">
        <v>1897.9</v>
      </c>
      <c r="AM357" s="85">
        <v>680.32754999999997</v>
      </c>
      <c r="AN357" s="85">
        <v>474.12824999999998</v>
      </c>
      <c r="AO357" s="85"/>
      <c r="AP357" s="85"/>
      <c r="AQ357" s="85"/>
      <c r="AR357" s="85"/>
      <c r="AS357" s="85"/>
      <c r="AT357" s="85"/>
    </row>
    <row r="358" spans="1:46" ht="12.75" customHeight="1" x14ac:dyDescent="0.15">
      <c r="A358" s="79"/>
      <c r="B358" s="79"/>
      <c r="C358" s="79" t="str">
        <f t="shared" si="1"/>
        <v>0651300000</v>
      </c>
      <c r="D358" s="79" t="s">
        <v>1273</v>
      </c>
      <c r="E358" s="84">
        <v>137234.17600000001</v>
      </c>
      <c r="F358" s="85">
        <v>68805.810620000004</v>
      </c>
      <c r="G358" s="85">
        <v>59653.770409999997</v>
      </c>
      <c r="H358" s="85">
        <v>83430</v>
      </c>
      <c r="I358" s="85">
        <v>34054.750829999997</v>
      </c>
      <c r="J358" s="85">
        <v>33974.871189999998</v>
      </c>
      <c r="K358" s="85">
        <v>3466.19</v>
      </c>
      <c r="L358" s="85">
        <v>3105.0213100000001</v>
      </c>
      <c r="M358" s="85">
        <v>1546.6905300000001</v>
      </c>
      <c r="N358" s="85">
        <v>1950</v>
      </c>
      <c r="O358" s="85">
        <v>2117.4430600000001</v>
      </c>
      <c r="P358" s="85">
        <v>1066.18274</v>
      </c>
      <c r="Q358" s="85">
        <v>33281.610999999997</v>
      </c>
      <c r="R358" s="85">
        <v>18122.970089999999</v>
      </c>
      <c r="S358" s="85">
        <v>14384.15227</v>
      </c>
      <c r="T358" s="85">
        <v>7910.5610000000006</v>
      </c>
      <c r="U358" s="85">
        <v>4557.7385199999999</v>
      </c>
      <c r="V358" s="85">
        <v>3183.71533</v>
      </c>
      <c r="W358" s="85">
        <v>7240</v>
      </c>
      <c r="X358" s="85">
        <v>3595.2982400000001</v>
      </c>
      <c r="Y358" s="85">
        <v>2624.9506200000001</v>
      </c>
      <c r="Z358" s="85">
        <v>1396.18</v>
      </c>
      <c r="AA358" s="85">
        <v>864.29128000000003</v>
      </c>
      <c r="AB358" s="85">
        <v>555.93226000000004</v>
      </c>
      <c r="AC358" s="85">
        <v>50.47</v>
      </c>
      <c r="AD358" s="85">
        <v>50.473639999999996</v>
      </c>
      <c r="AE358" s="85">
        <v>18.75</v>
      </c>
      <c r="AF358" s="85">
        <v>16678.3</v>
      </c>
      <c r="AG358" s="85">
        <v>9050.9104100000004</v>
      </c>
      <c r="AH358" s="85">
        <v>7996.3140599999997</v>
      </c>
      <c r="AI358" s="85">
        <v>0</v>
      </c>
      <c r="AJ358" s="85">
        <v>0</v>
      </c>
      <c r="AK358" s="85">
        <v>0</v>
      </c>
      <c r="AL358" s="85">
        <v>554.70000000000005</v>
      </c>
      <c r="AM358" s="85">
        <v>671.06403999999998</v>
      </c>
      <c r="AN358" s="85">
        <v>388.26772</v>
      </c>
      <c r="AO358" s="85"/>
      <c r="AP358" s="85"/>
      <c r="AQ358" s="85"/>
      <c r="AR358" s="85"/>
      <c r="AS358" s="85"/>
      <c r="AT358" s="85"/>
    </row>
    <row r="359" spans="1:46" ht="12.75" customHeight="1" x14ac:dyDescent="0.15">
      <c r="A359" s="79"/>
      <c r="B359" s="79"/>
      <c r="C359" s="79" t="str">
        <f t="shared" si="1"/>
        <v>0651400000</v>
      </c>
      <c r="D359" s="79" t="s">
        <v>1274</v>
      </c>
      <c r="E359" s="84">
        <v>106942.11500000001</v>
      </c>
      <c r="F359" s="85">
        <v>46819.143770000002</v>
      </c>
      <c r="G359" s="85">
        <v>33307.97795</v>
      </c>
      <c r="H359" s="85">
        <v>64501.1</v>
      </c>
      <c r="I359" s="85">
        <v>24628.369050000001</v>
      </c>
      <c r="J359" s="85">
        <v>18672.729749999999</v>
      </c>
      <c r="K359" s="85">
        <v>6840.25</v>
      </c>
      <c r="L359" s="85">
        <v>2890.7309300000002</v>
      </c>
      <c r="M359" s="85">
        <v>1599.42779</v>
      </c>
      <c r="N359" s="85">
        <v>3250.25</v>
      </c>
      <c r="O359" s="85">
        <v>1882.4380100000001</v>
      </c>
      <c r="P359" s="85">
        <v>1124.83617</v>
      </c>
      <c r="Q359" s="85">
        <v>34122.764999999999</v>
      </c>
      <c r="R359" s="85">
        <v>18197.161649999998</v>
      </c>
      <c r="S359" s="85">
        <v>12451.500969999999</v>
      </c>
      <c r="T359" s="85">
        <v>3300.6</v>
      </c>
      <c r="U359" s="85">
        <v>1185.9401600000001</v>
      </c>
      <c r="V359" s="85">
        <v>651.14036999999996</v>
      </c>
      <c r="W359" s="85">
        <v>13449.215</v>
      </c>
      <c r="X359" s="85">
        <v>9075.7900900000004</v>
      </c>
      <c r="Y359" s="85">
        <v>5054.2266099999997</v>
      </c>
      <c r="Z359" s="85">
        <v>1771.25</v>
      </c>
      <c r="AA359" s="85">
        <v>902.26557000000003</v>
      </c>
      <c r="AB359" s="85">
        <v>700.20663000000002</v>
      </c>
      <c r="AC359" s="85">
        <v>0</v>
      </c>
      <c r="AD359" s="85">
        <v>12.5</v>
      </c>
      <c r="AE359" s="85">
        <v>12.5</v>
      </c>
      <c r="AF359" s="85">
        <v>15601.7</v>
      </c>
      <c r="AG359" s="85">
        <v>7020.6658299999999</v>
      </c>
      <c r="AH359" s="85">
        <v>6033.4273599999997</v>
      </c>
      <c r="AI359" s="85">
        <v>0</v>
      </c>
      <c r="AJ359" s="85">
        <v>0</v>
      </c>
      <c r="AK359" s="85">
        <v>0</v>
      </c>
      <c r="AL359" s="85">
        <v>800</v>
      </c>
      <c r="AM359" s="85">
        <v>432.04502000000002</v>
      </c>
      <c r="AN359" s="85">
        <v>242.37604999999999</v>
      </c>
      <c r="AO359" s="85"/>
      <c r="AP359" s="85"/>
      <c r="AQ359" s="85"/>
      <c r="AR359" s="85"/>
      <c r="AS359" s="85"/>
      <c r="AT359" s="85"/>
    </row>
    <row r="360" spans="1:46" ht="12.75" customHeight="1" x14ac:dyDescent="0.15">
      <c r="A360" s="79"/>
      <c r="B360" s="79"/>
      <c r="C360" s="79" t="str">
        <f t="shared" si="1"/>
        <v>0651500000</v>
      </c>
      <c r="D360" s="79" t="s">
        <v>1275</v>
      </c>
      <c r="E360" s="84">
        <v>27655</v>
      </c>
      <c r="F360" s="85">
        <v>10611.07681</v>
      </c>
      <c r="G360" s="85">
        <v>12083.16584</v>
      </c>
      <c r="H360" s="85">
        <v>12451.95</v>
      </c>
      <c r="I360" s="85">
        <v>6259.1662200000001</v>
      </c>
      <c r="J360" s="85">
        <v>4835.7971200000002</v>
      </c>
      <c r="K360" s="85">
        <v>686</v>
      </c>
      <c r="L360" s="85">
        <v>213.64626999999999</v>
      </c>
      <c r="M360" s="85">
        <v>196.18361999999999</v>
      </c>
      <c r="N360" s="85">
        <v>161</v>
      </c>
      <c r="O360" s="85">
        <v>87.76245999999999</v>
      </c>
      <c r="P360" s="85">
        <v>59.123619999999995</v>
      </c>
      <c r="Q360" s="85">
        <v>8175</v>
      </c>
      <c r="R360" s="85">
        <v>2655.7808199999999</v>
      </c>
      <c r="S360" s="85">
        <v>3847.79484</v>
      </c>
      <c r="T360" s="85">
        <v>435</v>
      </c>
      <c r="U360" s="85">
        <v>232.64607999999998</v>
      </c>
      <c r="V360" s="85">
        <v>179.43126999999998</v>
      </c>
      <c r="W360" s="85">
        <v>485</v>
      </c>
      <c r="X360" s="85">
        <v>455.14827000000002</v>
      </c>
      <c r="Y360" s="85">
        <v>177.94934000000001</v>
      </c>
      <c r="Z360" s="85">
        <v>225</v>
      </c>
      <c r="AA360" s="85">
        <v>127.744</v>
      </c>
      <c r="AB360" s="85">
        <v>79.083100000000002</v>
      </c>
      <c r="AC360" s="85">
        <v>0</v>
      </c>
      <c r="AD360" s="85">
        <v>0</v>
      </c>
      <c r="AE360" s="85">
        <v>0</v>
      </c>
      <c r="AF360" s="85">
        <v>7030</v>
      </c>
      <c r="AG360" s="85">
        <v>1840.2424699999999</v>
      </c>
      <c r="AH360" s="85">
        <v>3411.33113</v>
      </c>
      <c r="AI360" s="85">
        <v>0</v>
      </c>
      <c r="AJ360" s="85">
        <v>0</v>
      </c>
      <c r="AK360" s="85">
        <v>0</v>
      </c>
      <c r="AL360" s="85">
        <v>6.5</v>
      </c>
      <c r="AM360" s="85">
        <v>4.6046000000000005</v>
      </c>
      <c r="AN360" s="85">
        <v>1.8484</v>
      </c>
      <c r="AO360" s="85"/>
      <c r="AP360" s="85"/>
      <c r="AQ360" s="85"/>
      <c r="AR360" s="85"/>
      <c r="AS360" s="85"/>
      <c r="AT360" s="85"/>
    </row>
    <row r="361" spans="1:46" ht="12.75" customHeight="1" x14ac:dyDescent="0.15">
      <c r="A361" s="79"/>
      <c r="B361" s="79"/>
      <c r="C361" s="79" t="str">
        <f t="shared" si="1"/>
        <v>0651600000</v>
      </c>
      <c r="D361" s="79" t="s">
        <v>1276</v>
      </c>
      <c r="E361" s="84">
        <v>26880.334999999999</v>
      </c>
      <c r="F361" s="85">
        <v>14187.491540000001</v>
      </c>
      <c r="G361" s="85">
        <v>10448.794879999999</v>
      </c>
      <c r="H361" s="85">
        <v>17279.789000000001</v>
      </c>
      <c r="I361" s="85">
        <v>9186.2349799999993</v>
      </c>
      <c r="J361" s="85">
        <v>6705.0789199999999</v>
      </c>
      <c r="K361" s="85">
        <v>832.16</v>
      </c>
      <c r="L361" s="85">
        <v>283.53390999999999</v>
      </c>
      <c r="M361" s="85">
        <v>157.61903000000001</v>
      </c>
      <c r="N361" s="85">
        <v>384.90000000000003</v>
      </c>
      <c r="O361" s="85">
        <v>122.18436</v>
      </c>
      <c r="P361" s="85">
        <v>82.617100000000008</v>
      </c>
      <c r="Q361" s="85">
        <v>5495.5640000000003</v>
      </c>
      <c r="R361" s="85">
        <v>2441.0985900000001</v>
      </c>
      <c r="S361" s="85">
        <v>2065.0202199999999</v>
      </c>
      <c r="T361" s="85">
        <v>937.95900000000006</v>
      </c>
      <c r="U361" s="85">
        <v>307.87729000000002</v>
      </c>
      <c r="V361" s="85">
        <v>341.53231</v>
      </c>
      <c r="W361" s="85">
        <v>977.23200000000008</v>
      </c>
      <c r="X361" s="85">
        <v>624.98640999999998</v>
      </c>
      <c r="Y361" s="85">
        <v>340.47255000000001</v>
      </c>
      <c r="Z361" s="85">
        <v>134.291</v>
      </c>
      <c r="AA361" s="85">
        <v>61.834569999999999</v>
      </c>
      <c r="AB361" s="85">
        <v>26.592959999999998</v>
      </c>
      <c r="AC361" s="85">
        <v>0</v>
      </c>
      <c r="AD361" s="85">
        <v>0</v>
      </c>
      <c r="AE361" s="85">
        <v>0</v>
      </c>
      <c r="AF361" s="85">
        <v>3446.0820000000003</v>
      </c>
      <c r="AG361" s="85">
        <v>1446.40032</v>
      </c>
      <c r="AH361" s="85">
        <v>1356.4224000000002</v>
      </c>
      <c r="AI361" s="85">
        <v>0</v>
      </c>
      <c r="AJ361" s="85">
        <v>0</v>
      </c>
      <c r="AK361" s="85">
        <v>0</v>
      </c>
      <c r="AL361" s="85">
        <v>5.1539999999999999</v>
      </c>
      <c r="AM361" s="85">
        <v>6.57111</v>
      </c>
      <c r="AN361" s="85">
        <v>1.1036900000000001</v>
      </c>
      <c r="AO361" s="85"/>
      <c r="AP361" s="85"/>
      <c r="AQ361" s="85"/>
      <c r="AR361" s="85"/>
      <c r="AS361" s="85"/>
      <c r="AT361" s="85"/>
    </row>
    <row r="362" spans="1:46" ht="12.75" customHeight="1" x14ac:dyDescent="0.15">
      <c r="A362" s="79"/>
      <c r="B362" s="79"/>
      <c r="C362" s="79" t="str">
        <f t="shared" si="1"/>
        <v>0651700000</v>
      </c>
      <c r="D362" s="79" t="s">
        <v>1277</v>
      </c>
      <c r="E362" s="84">
        <v>64304.875</v>
      </c>
      <c r="F362" s="85">
        <v>27773.458170000002</v>
      </c>
      <c r="G362" s="85">
        <v>22575.725930000001</v>
      </c>
      <c r="H362" s="85">
        <v>32700</v>
      </c>
      <c r="I362" s="85">
        <v>12316.195170000001</v>
      </c>
      <c r="J362" s="85">
        <v>13195.471509999999</v>
      </c>
      <c r="K362" s="85">
        <v>3565.6750000000002</v>
      </c>
      <c r="L362" s="85">
        <v>1126.37635</v>
      </c>
      <c r="M362" s="85">
        <v>544.75004999999999</v>
      </c>
      <c r="N362" s="85">
        <v>2365.6750000000002</v>
      </c>
      <c r="O362" s="85">
        <v>535.62670000000003</v>
      </c>
      <c r="P362" s="85">
        <v>317.39497</v>
      </c>
      <c r="Q362" s="85">
        <v>20017.7</v>
      </c>
      <c r="R362" s="85">
        <v>10256.01872</v>
      </c>
      <c r="S362" s="85">
        <v>6019.3917899999997</v>
      </c>
      <c r="T362" s="85">
        <v>2870.2000000000003</v>
      </c>
      <c r="U362" s="85">
        <v>1136.0994800000001</v>
      </c>
      <c r="V362" s="85">
        <v>924.76352999999995</v>
      </c>
      <c r="W362" s="85">
        <v>9530</v>
      </c>
      <c r="X362" s="85">
        <v>5070.7579999999998</v>
      </c>
      <c r="Y362" s="85">
        <v>2201.1554900000001</v>
      </c>
      <c r="Z362" s="85">
        <v>1011.5</v>
      </c>
      <c r="AA362" s="85">
        <v>583.80921999999998</v>
      </c>
      <c r="AB362" s="85">
        <v>222.63628</v>
      </c>
      <c r="AC362" s="85">
        <v>0</v>
      </c>
      <c r="AD362" s="85">
        <v>0</v>
      </c>
      <c r="AE362" s="85">
        <v>0</v>
      </c>
      <c r="AF362" s="85">
        <v>6600</v>
      </c>
      <c r="AG362" s="85">
        <v>3465.3520199999998</v>
      </c>
      <c r="AH362" s="85">
        <v>2667.5114899999999</v>
      </c>
      <c r="AI362" s="85">
        <v>0</v>
      </c>
      <c r="AJ362" s="85">
        <v>0</v>
      </c>
      <c r="AK362" s="85">
        <v>0</v>
      </c>
      <c r="AL362" s="85">
        <v>352.86</v>
      </c>
      <c r="AM362" s="85">
        <v>72.222369999999998</v>
      </c>
      <c r="AN362" s="85">
        <v>155.16559000000001</v>
      </c>
      <c r="AO362" s="85"/>
      <c r="AP362" s="85"/>
      <c r="AQ362" s="85"/>
      <c r="AR362" s="85"/>
      <c r="AS362" s="85"/>
      <c r="AT362" s="85"/>
    </row>
    <row r="363" spans="1:46" ht="12.75" customHeight="1" x14ac:dyDescent="0.15">
      <c r="A363" s="79"/>
      <c r="B363" s="79"/>
      <c r="C363" s="79" t="str">
        <f t="shared" si="1"/>
        <v>0651800000</v>
      </c>
      <c r="D363" s="79" t="s">
        <v>1278</v>
      </c>
      <c r="E363" s="84">
        <v>52500</v>
      </c>
      <c r="F363" s="85">
        <v>23515.280180000002</v>
      </c>
      <c r="G363" s="85">
        <v>19941.08858</v>
      </c>
      <c r="H363" s="85">
        <v>42302.987000000001</v>
      </c>
      <c r="I363" s="85">
        <v>18470.036120000001</v>
      </c>
      <c r="J363" s="85">
        <v>15928.08476</v>
      </c>
      <c r="K363" s="85">
        <v>675</v>
      </c>
      <c r="L363" s="85">
        <v>413.92165</v>
      </c>
      <c r="M363" s="85">
        <v>203.43714</v>
      </c>
      <c r="N363" s="85">
        <v>120</v>
      </c>
      <c r="O363" s="85">
        <v>133.27002999999999</v>
      </c>
      <c r="P363" s="85">
        <v>77.836249999999993</v>
      </c>
      <c r="Q363" s="85">
        <v>8529.5</v>
      </c>
      <c r="R363" s="85">
        <v>3947.8694500000001</v>
      </c>
      <c r="S363" s="85">
        <v>3478.30098</v>
      </c>
      <c r="T363" s="85">
        <v>1572</v>
      </c>
      <c r="U363" s="85">
        <v>627.00368000000003</v>
      </c>
      <c r="V363" s="85">
        <v>643.03925000000004</v>
      </c>
      <c r="W363" s="85">
        <v>1524.4</v>
      </c>
      <c r="X363" s="85">
        <v>743.53106000000002</v>
      </c>
      <c r="Y363" s="85">
        <v>723.40980999999999</v>
      </c>
      <c r="Z363" s="85">
        <v>912.5</v>
      </c>
      <c r="AA363" s="85">
        <v>529.95101</v>
      </c>
      <c r="AB363" s="85">
        <v>401.56225999999998</v>
      </c>
      <c r="AC363" s="85">
        <v>25</v>
      </c>
      <c r="AD363" s="85">
        <v>25</v>
      </c>
      <c r="AE363" s="85">
        <v>5</v>
      </c>
      <c r="AF363" s="85">
        <v>4495.6000000000004</v>
      </c>
      <c r="AG363" s="85">
        <v>2022.3837000000001</v>
      </c>
      <c r="AH363" s="85">
        <v>1705.2896599999999</v>
      </c>
      <c r="AI363" s="85">
        <v>0</v>
      </c>
      <c r="AJ363" s="85">
        <v>0</v>
      </c>
      <c r="AK363" s="85">
        <v>0</v>
      </c>
      <c r="AL363" s="85">
        <v>4</v>
      </c>
      <c r="AM363" s="85">
        <v>2.51729</v>
      </c>
      <c r="AN363" s="85">
        <v>0.86442999999999992</v>
      </c>
      <c r="AO363" s="85"/>
      <c r="AP363" s="85"/>
      <c r="AQ363" s="85"/>
      <c r="AR363" s="85"/>
      <c r="AS363" s="85"/>
      <c r="AT363" s="85"/>
    </row>
    <row r="364" spans="1:46" ht="12.75" customHeight="1" x14ac:dyDescent="0.15">
      <c r="A364" s="79"/>
      <c r="B364" s="79"/>
      <c r="C364" s="79" t="str">
        <f t="shared" si="1"/>
        <v>0651900000</v>
      </c>
      <c r="D364" s="79" t="s">
        <v>1279</v>
      </c>
      <c r="E364" s="84">
        <v>123495.242</v>
      </c>
      <c r="F364" s="85">
        <v>48813.533109999997</v>
      </c>
      <c r="G364" s="85">
        <v>45971.249969999997</v>
      </c>
      <c r="H364" s="85">
        <v>78380.649000000005</v>
      </c>
      <c r="I364" s="85">
        <v>28998.099869999998</v>
      </c>
      <c r="J364" s="85">
        <v>27532.277770000001</v>
      </c>
      <c r="K364" s="85">
        <v>3027.5570000000002</v>
      </c>
      <c r="L364" s="85">
        <v>2115.65373</v>
      </c>
      <c r="M364" s="85">
        <v>964.47325999999998</v>
      </c>
      <c r="N364" s="85">
        <v>1628.011</v>
      </c>
      <c r="O364" s="85">
        <v>1356.7686799999999</v>
      </c>
      <c r="P364" s="85">
        <v>475.73018999999999</v>
      </c>
      <c r="Q364" s="85">
        <v>40600.567000000003</v>
      </c>
      <c r="R364" s="85">
        <v>16880.4408</v>
      </c>
      <c r="S364" s="85">
        <v>16810.065439999998</v>
      </c>
      <c r="T364" s="85">
        <v>5369.5370000000003</v>
      </c>
      <c r="U364" s="85">
        <v>1909.83834</v>
      </c>
      <c r="V364" s="85">
        <v>1803.4360799999999</v>
      </c>
      <c r="W364" s="85">
        <v>7730.4850000000006</v>
      </c>
      <c r="X364" s="85">
        <v>3890.6413000000002</v>
      </c>
      <c r="Y364" s="85">
        <v>3670.2393099999999</v>
      </c>
      <c r="Z364" s="85">
        <v>4951.3339999999998</v>
      </c>
      <c r="AA364" s="85">
        <v>1874.56032</v>
      </c>
      <c r="AB364" s="85">
        <v>3153.7865099999999</v>
      </c>
      <c r="AC364" s="85">
        <v>50.734999999999999</v>
      </c>
      <c r="AD364" s="85">
        <v>22.91667</v>
      </c>
      <c r="AE364" s="85">
        <v>27.08333</v>
      </c>
      <c r="AF364" s="85">
        <v>22340.324000000001</v>
      </c>
      <c r="AG364" s="85">
        <v>9143.1911700000001</v>
      </c>
      <c r="AH364" s="85">
        <v>8041.38771</v>
      </c>
      <c r="AI364" s="85">
        <v>0</v>
      </c>
      <c r="AJ364" s="85">
        <v>0</v>
      </c>
      <c r="AK364" s="85">
        <v>0</v>
      </c>
      <c r="AL364" s="85">
        <v>927.27300000000002</v>
      </c>
      <c r="AM364" s="85">
        <v>463.10793000000001</v>
      </c>
      <c r="AN364" s="85">
        <v>348.50736999999998</v>
      </c>
      <c r="AO364" s="85"/>
      <c r="AP364" s="85"/>
      <c r="AQ364" s="85"/>
      <c r="AR364" s="85"/>
      <c r="AS364" s="85"/>
      <c r="AT364" s="85"/>
    </row>
    <row r="365" spans="1:46" ht="12.75" customHeight="1" x14ac:dyDescent="0.15">
      <c r="A365" s="79"/>
      <c r="B365" s="79"/>
      <c r="C365" s="79" t="str">
        <f t="shared" si="1"/>
        <v>0652000000</v>
      </c>
      <c r="D365" s="79" t="s">
        <v>1280</v>
      </c>
      <c r="E365" s="84">
        <v>70765.8</v>
      </c>
      <c r="F365" s="85">
        <v>28337.504300000001</v>
      </c>
      <c r="G365" s="85">
        <v>23099.88408</v>
      </c>
      <c r="H365" s="85">
        <v>39250</v>
      </c>
      <c r="I365" s="85">
        <v>14938.784110000001</v>
      </c>
      <c r="J365" s="85">
        <v>14709.119720000001</v>
      </c>
      <c r="K365" s="85">
        <v>2900</v>
      </c>
      <c r="L365" s="85">
        <v>1232.44704</v>
      </c>
      <c r="M365" s="85">
        <v>518.87328000000002</v>
      </c>
      <c r="N365" s="85">
        <v>1500</v>
      </c>
      <c r="O365" s="85">
        <v>575.20028000000002</v>
      </c>
      <c r="P365" s="85">
        <v>289.12603999999999</v>
      </c>
      <c r="Q365" s="85">
        <v>27302.100000000002</v>
      </c>
      <c r="R365" s="85">
        <v>11706.09866</v>
      </c>
      <c r="S365" s="85">
        <v>7535.0096400000002</v>
      </c>
      <c r="T365" s="85">
        <v>1700</v>
      </c>
      <c r="U365" s="85">
        <v>759.21623</v>
      </c>
      <c r="V365" s="85">
        <v>364.97629000000001</v>
      </c>
      <c r="W365" s="85">
        <v>14287.6</v>
      </c>
      <c r="X365" s="85">
        <v>6382.4073099999996</v>
      </c>
      <c r="Y365" s="85">
        <v>2856.02423</v>
      </c>
      <c r="Z365" s="85">
        <v>1210</v>
      </c>
      <c r="AA365" s="85">
        <v>534.46429000000001</v>
      </c>
      <c r="AB365" s="85">
        <v>301.0059</v>
      </c>
      <c r="AC365" s="85">
        <v>104.5</v>
      </c>
      <c r="AD365" s="85">
        <v>37.5</v>
      </c>
      <c r="AE365" s="85">
        <v>0</v>
      </c>
      <c r="AF365" s="85">
        <v>10000</v>
      </c>
      <c r="AG365" s="85">
        <v>3992.5108300000002</v>
      </c>
      <c r="AH365" s="85">
        <v>4013.0032200000001</v>
      </c>
      <c r="AI365" s="85">
        <v>0</v>
      </c>
      <c r="AJ365" s="85">
        <v>0</v>
      </c>
      <c r="AK365" s="85">
        <v>0</v>
      </c>
      <c r="AL365" s="85">
        <v>823</v>
      </c>
      <c r="AM365" s="85">
        <v>321.94941</v>
      </c>
      <c r="AN365" s="85">
        <v>226.3535</v>
      </c>
      <c r="AO365" s="85"/>
      <c r="AP365" s="85"/>
      <c r="AQ365" s="85"/>
      <c r="AR365" s="85"/>
      <c r="AS365" s="85"/>
      <c r="AT365" s="85"/>
    </row>
    <row r="366" spans="1:46" ht="12.75" customHeight="1" x14ac:dyDescent="0.15">
      <c r="A366" s="79"/>
      <c r="B366" s="79"/>
      <c r="C366" s="79" t="str">
        <f t="shared" si="1"/>
        <v>0652100000</v>
      </c>
      <c r="D366" s="79" t="s">
        <v>1281</v>
      </c>
      <c r="E366" s="84">
        <v>26829.8</v>
      </c>
      <c r="F366" s="85">
        <v>10327.126259999999</v>
      </c>
      <c r="G366" s="85">
        <v>7616.8571700000002</v>
      </c>
      <c r="H366" s="85">
        <v>13207.2</v>
      </c>
      <c r="I366" s="85">
        <v>4255.4837200000002</v>
      </c>
      <c r="J366" s="85">
        <v>3904.4917</v>
      </c>
      <c r="K366" s="85">
        <v>1884</v>
      </c>
      <c r="L366" s="85">
        <v>402.51070000000004</v>
      </c>
      <c r="M366" s="85">
        <v>144.06762000000001</v>
      </c>
      <c r="N366" s="85">
        <v>1464</v>
      </c>
      <c r="O366" s="85">
        <v>229.80547000000001</v>
      </c>
      <c r="P366" s="85">
        <v>63.156059999999997</v>
      </c>
      <c r="Q366" s="85">
        <v>10690</v>
      </c>
      <c r="R366" s="85">
        <v>5248.3361299999997</v>
      </c>
      <c r="S366" s="85">
        <v>3389.05656</v>
      </c>
      <c r="T366" s="85">
        <v>774</v>
      </c>
      <c r="U366" s="85">
        <v>391.20603</v>
      </c>
      <c r="V366" s="85">
        <v>250.02</v>
      </c>
      <c r="W366" s="85">
        <v>4109.5</v>
      </c>
      <c r="X366" s="85">
        <v>1676.87175</v>
      </c>
      <c r="Y366" s="85">
        <v>1268.13688</v>
      </c>
      <c r="Z366" s="85">
        <v>723</v>
      </c>
      <c r="AA366" s="85">
        <v>543.10738000000003</v>
      </c>
      <c r="AB366" s="85">
        <v>73.249110000000002</v>
      </c>
      <c r="AC366" s="85">
        <v>0</v>
      </c>
      <c r="AD366" s="85">
        <v>0</v>
      </c>
      <c r="AE366" s="85">
        <v>0</v>
      </c>
      <c r="AF366" s="85">
        <v>5083.5</v>
      </c>
      <c r="AG366" s="85">
        <v>2637.1509700000001</v>
      </c>
      <c r="AH366" s="85">
        <v>1797.65057</v>
      </c>
      <c r="AI366" s="85">
        <v>0</v>
      </c>
      <c r="AJ366" s="85">
        <v>0</v>
      </c>
      <c r="AK366" s="85">
        <v>0</v>
      </c>
      <c r="AL366" s="85">
        <v>64.8</v>
      </c>
      <c r="AM366" s="85">
        <v>49.922019999999996</v>
      </c>
      <c r="AN366" s="85">
        <v>33.001269999999998</v>
      </c>
      <c r="AO366" s="85"/>
      <c r="AP366" s="85"/>
      <c r="AQ366" s="85"/>
      <c r="AR366" s="85"/>
      <c r="AS366" s="85"/>
      <c r="AT366" s="85"/>
    </row>
    <row r="367" spans="1:46" ht="12.75" customHeight="1" x14ac:dyDescent="0.15">
      <c r="A367" s="79"/>
      <c r="B367" s="79"/>
      <c r="C367" s="79" t="str">
        <f t="shared" si="1"/>
        <v>0652200000</v>
      </c>
      <c r="D367" s="79" t="s">
        <v>1282</v>
      </c>
      <c r="E367" s="84">
        <v>31960.445</v>
      </c>
      <c r="F367" s="85">
        <v>12077.574119999999</v>
      </c>
      <c r="G367" s="85">
        <v>10437.486699999999</v>
      </c>
      <c r="H367" s="85">
        <v>20575.280999999999</v>
      </c>
      <c r="I367" s="85">
        <v>7147.2749700000004</v>
      </c>
      <c r="J367" s="85">
        <v>6021.3424500000001</v>
      </c>
      <c r="K367" s="85">
        <v>42</v>
      </c>
      <c r="L367" s="85">
        <v>39.098089999999999</v>
      </c>
      <c r="M367" s="85">
        <v>21.136049999999997</v>
      </c>
      <c r="N367" s="85">
        <v>0</v>
      </c>
      <c r="O367" s="85">
        <v>0</v>
      </c>
      <c r="P367" s="85">
        <v>0</v>
      </c>
      <c r="Q367" s="85">
        <v>11233.164000000001</v>
      </c>
      <c r="R367" s="85">
        <v>4794.1842399999996</v>
      </c>
      <c r="S367" s="85">
        <v>4360.6320999999998</v>
      </c>
      <c r="T367" s="85">
        <v>408.75</v>
      </c>
      <c r="U367" s="85">
        <v>106.46498</v>
      </c>
      <c r="V367" s="85">
        <v>82.363010000000003</v>
      </c>
      <c r="W367" s="85">
        <v>6175.4720000000007</v>
      </c>
      <c r="X367" s="85">
        <v>2971.8978400000001</v>
      </c>
      <c r="Y367" s="85">
        <v>2115.2964299999999</v>
      </c>
      <c r="Z367" s="85">
        <v>339.61200000000002</v>
      </c>
      <c r="AA367" s="85">
        <v>161.90466000000001</v>
      </c>
      <c r="AB367" s="85">
        <v>140.74596</v>
      </c>
      <c r="AC367" s="85">
        <v>0</v>
      </c>
      <c r="AD367" s="85">
        <v>0</v>
      </c>
      <c r="AE367" s="85">
        <v>0</v>
      </c>
      <c r="AF367" s="85">
        <v>4309.33</v>
      </c>
      <c r="AG367" s="85">
        <v>1553.9167600000001</v>
      </c>
      <c r="AH367" s="85">
        <v>2022.2267000000002</v>
      </c>
      <c r="AI367" s="85">
        <v>0</v>
      </c>
      <c r="AJ367" s="85">
        <v>0</v>
      </c>
      <c r="AK367" s="85">
        <v>0</v>
      </c>
      <c r="AL367" s="85">
        <v>90</v>
      </c>
      <c r="AM367" s="85">
        <v>1.4460599999999999</v>
      </c>
      <c r="AN367" s="85">
        <v>24.197379999999999</v>
      </c>
      <c r="AO367" s="85"/>
      <c r="AP367" s="85"/>
      <c r="AQ367" s="85"/>
      <c r="AR367" s="85"/>
      <c r="AS367" s="85"/>
      <c r="AT367" s="85"/>
    </row>
    <row r="368" spans="1:46" ht="12.75" customHeight="1" x14ac:dyDescent="0.15">
      <c r="A368" s="79"/>
      <c r="B368" s="79"/>
      <c r="C368" s="79" t="str">
        <f t="shared" si="1"/>
        <v>0652300000</v>
      </c>
      <c r="D368" s="79" t="s">
        <v>1283</v>
      </c>
      <c r="E368" s="84">
        <v>23493.8</v>
      </c>
      <c r="F368" s="85">
        <v>10991.77414</v>
      </c>
      <c r="G368" s="85">
        <v>7761.3487599999999</v>
      </c>
      <c r="H368" s="85">
        <v>11308</v>
      </c>
      <c r="I368" s="85">
        <v>4316.4165899999998</v>
      </c>
      <c r="J368" s="85">
        <v>3792.25495</v>
      </c>
      <c r="K368" s="85">
        <v>584.4</v>
      </c>
      <c r="L368" s="85">
        <v>369.07756999999998</v>
      </c>
      <c r="M368" s="85">
        <v>130.60397</v>
      </c>
      <c r="N368" s="85">
        <v>184.4</v>
      </c>
      <c r="O368" s="85">
        <v>177.97289000000001</v>
      </c>
      <c r="P368" s="85">
        <v>64.454259999999991</v>
      </c>
      <c r="Q368" s="85">
        <v>10173</v>
      </c>
      <c r="R368" s="85">
        <v>5634.8347700000004</v>
      </c>
      <c r="S368" s="85">
        <v>3248.41543</v>
      </c>
      <c r="T368" s="85">
        <v>860</v>
      </c>
      <c r="U368" s="85">
        <v>344.09467000000001</v>
      </c>
      <c r="V368" s="85">
        <v>351.66307</v>
      </c>
      <c r="W368" s="85">
        <v>4770</v>
      </c>
      <c r="X368" s="85">
        <v>2446.1155600000002</v>
      </c>
      <c r="Y368" s="85">
        <v>1538.58788</v>
      </c>
      <c r="Z368" s="85">
        <v>1400</v>
      </c>
      <c r="AA368" s="85">
        <v>790.12402999999995</v>
      </c>
      <c r="AB368" s="85">
        <v>467.17</v>
      </c>
      <c r="AC368" s="85">
        <v>0</v>
      </c>
      <c r="AD368" s="85">
        <v>0</v>
      </c>
      <c r="AE368" s="85">
        <v>0</v>
      </c>
      <c r="AF368" s="85">
        <v>3084</v>
      </c>
      <c r="AG368" s="85">
        <v>2022.9705100000001</v>
      </c>
      <c r="AH368" s="85">
        <v>864.95447999999999</v>
      </c>
      <c r="AI368" s="85">
        <v>59</v>
      </c>
      <c r="AJ368" s="85">
        <v>31.53</v>
      </c>
      <c r="AK368" s="85">
        <v>26.04</v>
      </c>
      <c r="AL368" s="85">
        <v>124</v>
      </c>
      <c r="AM368" s="85">
        <v>78.398989999999998</v>
      </c>
      <c r="AN368" s="85">
        <v>41.045749999999998</v>
      </c>
      <c r="AO368" s="85"/>
      <c r="AP368" s="85"/>
      <c r="AQ368" s="85"/>
      <c r="AR368" s="85"/>
      <c r="AS368" s="85"/>
      <c r="AT368" s="85"/>
    </row>
    <row r="369" spans="1:46" ht="12.75" customHeight="1" x14ac:dyDescent="0.15">
      <c r="A369" s="79"/>
      <c r="B369" s="79"/>
      <c r="C369" s="79" t="str">
        <f t="shared" si="1"/>
        <v>0652400000</v>
      </c>
      <c r="D369" s="79" t="s">
        <v>1284</v>
      </c>
      <c r="E369" s="84">
        <v>20061</v>
      </c>
      <c r="F369" s="85">
        <v>8623.8215700000001</v>
      </c>
      <c r="G369" s="85">
        <v>7346.36474</v>
      </c>
      <c r="H369" s="85">
        <v>12000</v>
      </c>
      <c r="I369" s="85">
        <v>4590.0441600000004</v>
      </c>
      <c r="J369" s="85">
        <v>4345.8861999999999</v>
      </c>
      <c r="K369" s="85">
        <v>950</v>
      </c>
      <c r="L369" s="85">
        <v>287.55273999999997</v>
      </c>
      <c r="M369" s="85">
        <v>134.72644</v>
      </c>
      <c r="N369" s="85">
        <v>800</v>
      </c>
      <c r="O369" s="85">
        <v>208.94815</v>
      </c>
      <c r="P369" s="85">
        <v>94.028009999999995</v>
      </c>
      <c r="Q369" s="85">
        <v>6282</v>
      </c>
      <c r="R369" s="85">
        <v>3449.97822</v>
      </c>
      <c r="S369" s="85">
        <v>2491.2729199999999</v>
      </c>
      <c r="T369" s="85">
        <v>2400</v>
      </c>
      <c r="U369" s="85">
        <v>1157.6291200000001</v>
      </c>
      <c r="V369" s="85">
        <v>1015.49996</v>
      </c>
      <c r="W369" s="85">
        <v>1450</v>
      </c>
      <c r="X369" s="85">
        <v>862.09950000000003</v>
      </c>
      <c r="Y369" s="85">
        <v>488.59340000000003</v>
      </c>
      <c r="Z369" s="85">
        <v>282</v>
      </c>
      <c r="AA369" s="85">
        <v>165.35597000000001</v>
      </c>
      <c r="AB369" s="85">
        <v>132.3365</v>
      </c>
      <c r="AC369" s="85">
        <v>0</v>
      </c>
      <c r="AD369" s="85">
        <v>0</v>
      </c>
      <c r="AE369" s="85">
        <v>0</v>
      </c>
      <c r="AF369" s="85">
        <v>2150</v>
      </c>
      <c r="AG369" s="85">
        <v>1264.89363</v>
      </c>
      <c r="AH369" s="85">
        <v>854.84306000000004</v>
      </c>
      <c r="AI369" s="85">
        <v>0</v>
      </c>
      <c r="AJ369" s="85">
        <v>0</v>
      </c>
      <c r="AK369" s="85">
        <v>0</v>
      </c>
      <c r="AL369" s="85">
        <v>20</v>
      </c>
      <c r="AM369" s="85">
        <v>16.067709999999998</v>
      </c>
      <c r="AN369" s="85">
        <v>1.2710000000000001</v>
      </c>
      <c r="AO369" s="85"/>
      <c r="AP369" s="85"/>
      <c r="AQ369" s="85"/>
      <c r="AR369" s="85"/>
      <c r="AS369" s="85"/>
      <c r="AT369" s="85"/>
    </row>
    <row r="370" spans="1:46" ht="12.75" customHeight="1" x14ac:dyDescent="0.15">
      <c r="A370" s="79"/>
      <c r="B370" s="79"/>
      <c r="C370" s="79" t="str">
        <f t="shared" si="1"/>
        <v>0652600000</v>
      </c>
      <c r="D370" s="79" t="s">
        <v>1285</v>
      </c>
      <c r="E370" s="84">
        <v>17641</v>
      </c>
      <c r="F370" s="85">
        <v>6862.7112999999999</v>
      </c>
      <c r="G370" s="85">
        <v>5779.5030900000002</v>
      </c>
      <c r="H370" s="85">
        <v>10040</v>
      </c>
      <c r="I370" s="85">
        <v>2840.4852700000001</v>
      </c>
      <c r="J370" s="85">
        <v>4124.4437500000004</v>
      </c>
      <c r="K370" s="85">
        <v>155</v>
      </c>
      <c r="L370" s="85">
        <v>136.87296000000001</v>
      </c>
      <c r="M370" s="85">
        <v>35.792999999999999</v>
      </c>
      <c r="N370" s="85">
        <v>0</v>
      </c>
      <c r="O370" s="85">
        <v>0</v>
      </c>
      <c r="P370" s="85">
        <v>0</v>
      </c>
      <c r="Q370" s="85">
        <v>6996</v>
      </c>
      <c r="R370" s="85">
        <v>3706.3842100000002</v>
      </c>
      <c r="S370" s="85">
        <v>1445.97648</v>
      </c>
      <c r="T370" s="85">
        <v>206</v>
      </c>
      <c r="U370" s="85">
        <v>77.276009999999999</v>
      </c>
      <c r="V370" s="85">
        <v>76.442179999999993</v>
      </c>
      <c r="W370" s="85">
        <v>5020</v>
      </c>
      <c r="X370" s="85">
        <v>2499.96657</v>
      </c>
      <c r="Y370" s="85">
        <v>757.77571</v>
      </c>
      <c r="Z370" s="85">
        <v>550</v>
      </c>
      <c r="AA370" s="85">
        <v>343.96445</v>
      </c>
      <c r="AB370" s="85">
        <v>88.700369999999992</v>
      </c>
      <c r="AC370" s="85">
        <v>0</v>
      </c>
      <c r="AD370" s="85">
        <v>0</v>
      </c>
      <c r="AE370" s="85">
        <v>0</v>
      </c>
      <c r="AF370" s="85">
        <v>1220</v>
      </c>
      <c r="AG370" s="85">
        <v>785.17718000000002</v>
      </c>
      <c r="AH370" s="85">
        <v>523.05822000000001</v>
      </c>
      <c r="AI370" s="85">
        <v>0</v>
      </c>
      <c r="AJ370" s="85">
        <v>0</v>
      </c>
      <c r="AK370" s="85">
        <v>0</v>
      </c>
      <c r="AL370" s="85">
        <v>0</v>
      </c>
      <c r="AM370" s="85">
        <v>1.77156</v>
      </c>
      <c r="AN370" s="85">
        <v>0.48372999999999999</v>
      </c>
      <c r="AO370" s="85"/>
      <c r="AP370" s="85"/>
      <c r="AQ370" s="85"/>
      <c r="AR370" s="85"/>
      <c r="AS370" s="85"/>
      <c r="AT370" s="85"/>
    </row>
    <row r="371" spans="1:46" ht="12.75" customHeight="1" x14ac:dyDescent="0.15">
      <c r="A371" s="79"/>
      <c r="B371" s="79"/>
      <c r="C371" s="79" t="str">
        <f t="shared" si="1"/>
        <v>0652700000</v>
      </c>
      <c r="D371" s="79" t="s">
        <v>1286</v>
      </c>
      <c r="E371" s="84">
        <v>50153.599999999999</v>
      </c>
      <c r="F371" s="85">
        <v>18451.750479999999</v>
      </c>
      <c r="G371" s="85">
        <v>18663.647369999999</v>
      </c>
      <c r="H371" s="85">
        <v>41851.200000000004</v>
      </c>
      <c r="I371" s="85">
        <v>14636.959570000001</v>
      </c>
      <c r="J371" s="85">
        <v>15309.63249</v>
      </c>
      <c r="K371" s="85">
        <v>550.1</v>
      </c>
      <c r="L371" s="85">
        <v>223.05240000000001</v>
      </c>
      <c r="M371" s="85">
        <v>161.04712999999998</v>
      </c>
      <c r="N371" s="85">
        <v>0</v>
      </c>
      <c r="O371" s="85">
        <v>0</v>
      </c>
      <c r="P371" s="85">
        <v>0</v>
      </c>
      <c r="Q371" s="85">
        <v>7649</v>
      </c>
      <c r="R371" s="85">
        <v>3262.4561600000002</v>
      </c>
      <c r="S371" s="85">
        <v>3149.4542700000002</v>
      </c>
      <c r="T371" s="85">
        <v>750.5</v>
      </c>
      <c r="U371" s="85">
        <v>298.43194</v>
      </c>
      <c r="V371" s="85">
        <v>488.85591999999997</v>
      </c>
      <c r="W371" s="85">
        <v>3012.6</v>
      </c>
      <c r="X371" s="85">
        <v>1458.9539600000001</v>
      </c>
      <c r="Y371" s="85">
        <v>1079.01442</v>
      </c>
      <c r="Z371" s="85">
        <v>190.9</v>
      </c>
      <c r="AA371" s="85">
        <v>98.561579999999992</v>
      </c>
      <c r="AB371" s="85">
        <v>151.19262000000001</v>
      </c>
      <c r="AC371" s="85">
        <v>0</v>
      </c>
      <c r="AD371" s="85">
        <v>0</v>
      </c>
      <c r="AE371" s="85">
        <v>0</v>
      </c>
      <c r="AF371" s="85">
        <v>3695</v>
      </c>
      <c r="AG371" s="85">
        <v>1406.5086799999999</v>
      </c>
      <c r="AH371" s="85">
        <v>1430.39131</v>
      </c>
      <c r="AI371" s="85">
        <v>0</v>
      </c>
      <c r="AJ371" s="85">
        <v>0</v>
      </c>
      <c r="AK371" s="85">
        <v>0</v>
      </c>
      <c r="AL371" s="85">
        <v>60</v>
      </c>
      <c r="AM371" s="85">
        <v>63.666000000000004</v>
      </c>
      <c r="AN371" s="85">
        <v>22.95645</v>
      </c>
      <c r="AO371" s="85"/>
      <c r="AP371" s="85"/>
      <c r="AQ371" s="85"/>
      <c r="AR371" s="85"/>
      <c r="AS371" s="85"/>
      <c r="AT371" s="85"/>
    </row>
    <row r="372" spans="1:46" ht="12.75" customHeight="1" x14ac:dyDescent="0.15">
      <c r="A372" s="79"/>
      <c r="B372" s="79"/>
      <c r="C372" s="79" t="str">
        <f t="shared" si="1"/>
        <v>0652800000</v>
      </c>
      <c r="D372" s="79" t="s">
        <v>1287</v>
      </c>
      <c r="E372" s="84">
        <v>26804.82</v>
      </c>
      <c r="F372" s="85">
        <v>10831.09765</v>
      </c>
      <c r="G372" s="85">
        <v>9717.3034100000004</v>
      </c>
      <c r="H372" s="85">
        <v>16234.93</v>
      </c>
      <c r="I372" s="85">
        <v>5436.9729000000007</v>
      </c>
      <c r="J372" s="85">
        <v>5346.7093800000002</v>
      </c>
      <c r="K372" s="85">
        <v>316.57300000000004</v>
      </c>
      <c r="L372" s="85">
        <v>144.08106000000001</v>
      </c>
      <c r="M372" s="85">
        <v>74.936999999999998</v>
      </c>
      <c r="N372" s="85">
        <v>0</v>
      </c>
      <c r="O372" s="85">
        <v>0</v>
      </c>
      <c r="P372" s="85">
        <v>0</v>
      </c>
      <c r="Q372" s="85">
        <v>10075.656999999999</v>
      </c>
      <c r="R372" s="85">
        <v>5076.0155199999999</v>
      </c>
      <c r="S372" s="85">
        <v>4131.4034000000001</v>
      </c>
      <c r="T372" s="85">
        <v>448.483</v>
      </c>
      <c r="U372" s="85">
        <v>352.09728999999999</v>
      </c>
      <c r="V372" s="85">
        <v>111.89311000000001</v>
      </c>
      <c r="W372" s="85">
        <v>2236.2960000000003</v>
      </c>
      <c r="X372" s="85">
        <v>1701.44939</v>
      </c>
      <c r="Y372" s="85">
        <v>991.05345999999997</v>
      </c>
      <c r="Z372" s="85">
        <v>211.739</v>
      </c>
      <c r="AA372" s="85">
        <v>263.84199999999998</v>
      </c>
      <c r="AB372" s="85">
        <v>130.55206999999999</v>
      </c>
      <c r="AC372" s="85">
        <v>0</v>
      </c>
      <c r="AD372" s="85">
        <v>6.25</v>
      </c>
      <c r="AE372" s="85">
        <v>0</v>
      </c>
      <c r="AF372" s="85">
        <v>7179.1390000000001</v>
      </c>
      <c r="AG372" s="85">
        <v>2752.3768399999999</v>
      </c>
      <c r="AH372" s="85">
        <v>2897.9047599999999</v>
      </c>
      <c r="AI372" s="85">
        <v>0</v>
      </c>
      <c r="AJ372" s="85">
        <v>0</v>
      </c>
      <c r="AK372" s="85">
        <v>0</v>
      </c>
      <c r="AL372" s="85">
        <v>4</v>
      </c>
      <c r="AM372" s="85">
        <v>4.0665800000000001</v>
      </c>
      <c r="AN372" s="85">
        <v>1.8666699999999998</v>
      </c>
      <c r="AO372" s="85"/>
      <c r="AP372" s="85"/>
      <c r="AQ372" s="85"/>
      <c r="AR372" s="85"/>
      <c r="AS372" s="85"/>
      <c r="AT372" s="85"/>
    </row>
    <row r="373" spans="1:46" ht="12.75" customHeight="1" x14ac:dyDescent="0.15">
      <c r="A373" s="79"/>
      <c r="B373" s="79"/>
      <c r="C373" s="79" t="str">
        <f t="shared" si="1"/>
        <v>0652900000</v>
      </c>
      <c r="D373" s="79" t="s">
        <v>1288</v>
      </c>
      <c r="E373" s="84">
        <v>30000</v>
      </c>
      <c r="F373" s="85">
        <v>18271.474750000001</v>
      </c>
      <c r="G373" s="85">
        <v>12193.05098</v>
      </c>
      <c r="H373" s="85">
        <v>20600</v>
      </c>
      <c r="I373" s="85">
        <v>9450.9530099999993</v>
      </c>
      <c r="J373" s="85">
        <v>8203.1892000000007</v>
      </c>
      <c r="K373" s="85">
        <v>420</v>
      </c>
      <c r="L373" s="85">
        <v>812.53921000000003</v>
      </c>
      <c r="M373" s="85">
        <v>399.98246999999998</v>
      </c>
      <c r="N373" s="85">
        <v>300</v>
      </c>
      <c r="O373" s="85">
        <v>740.50068999999996</v>
      </c>
      <c r="P373" s="85">
        <v>365.15947</v>
      </c>
      <c r="Q373" s="85">
        <v>8783</v>
      </c>
      <c r="R373" s="85">
        <v>7895.8596200000002</v>
      </c>
      <c r="S373" s="85">
        <v>3400.37201</v>
      </c>
      <c r="T373" s="85">
        <v>1000</v>
      </c>
      <c r="U373" s="85">
        <v>553.31260999999995</v>
      </c>
      <c r="V373" s="85">
        <v>292.96721000000002</v>
      </c>
      <c r="W373" s="85">
        <v>3600</v>
      </c>
      <c r="X373" s="85">
        <v>3875.7672400000001</v>
      </c>
      <c r="Y373" s="85">
        <v>1353.9009599999999</v>
      </c>
      <c r="Z373" s="85">
        <v>673</v>
      </c>
      <c r="AA373" s="85">
        <v>407.81707</v>
      </c>
      <c r="AB373" s="85">
        <v>217.64191</v>
      </c>
      <c r="AC373" s="85">
        <v>0</v>
      </c>
      <c r="AD373" s="85">
        <v>12.5</v>
      </c>
      <c r="AE373" s="85">
        <v>18.75</v>
      </c>
      <c r="AF373" s="85">
        <v>3510</v>
      </c>
      <c r="AG373" s="85">
        <v>3046.4627</v>
      </c>
      <c r="AH373" s="85">
        <v>1517.11193</v>
      </c>
      <c r="AI373" s="85">
        <v>0</v>
      </c>
      <c r="AJ373" s="85">
        <v>0</v>
      </c>
      <c r="AK373" s="85">
        <v>0</v>
      </c>
      <c r="AL373" s="85">
        <v>2.4</v>
      </c>
      <c r="AM373" s="85">
        <v>2.70594</v>
      </c>
      <c r="AN373" s="85">
        <v>0.313</v>
      </c>
      <c r="AO373" s="85"/>
      <c r="AP373" s="85"/>
      <c r="AQ373" s="85"/>
      <c r="AR373" s="85"/>
      <c r="AS373" s="85"/>
      <c r="AT373" s="85"/>
    </row>
    <row r="374" spans="1:46" ht="12.75" customHeight="1" x14ac:dyDescent="0.15">
      <c r="A374" s="79"/>
      <c r="B374" s="79"/>
      <c r="C374" s="79" t="str">
        <f t="shared" si="1"/>
        <v>0653000000</v>
      </c>
      <c r="D374" s="79" t="s">
        <v>1289</v>
      </c>
      <c r="E374" s="84">
        <v>194413.807</v>
      </c>
      <c r="F374" s="85">
        <v>110225.24430999999</v>
      </c>
      <c r="G374" s="85">
        <v>45156.770190000003</v>
      </c>
      <c r="H374" s="85">
        <v>146675.04300000001</v>
      </c>
      <c r="I374" s="85">
        <v>88819.797120000003</v>
      </c>
      <c r="J374" s="85">
        <v>32352.952069999999</v>
      </c>
      <c r="K374" s="85">
        <v>17195.18</v>
      </c>
      <c r="L374" s="85">
        <v>6790.0188399999997</v>
      </c>
      <c r="M374" s="85">
        <v>3065.5859099999998</v>
      </c>
      <c r="N374" s="85">
        <v>10539.4</v>
      </c>
      <c r="O374" s="85">
        <v>4573.2974700000004</v>
      </c>
      <c r="P374" s="85">
        <v>1986.39374</v>
      </c>
      <c r="Q374" s="85">
        <v>24586.194</v>
      </c>
      <c r="R374" s="85">
        <v>10130.575940000001</v>
      </c>
      <c r="S374" s="85">
        <v>8609.1887399999996</v>
      </c>
      <c r="T374" s="85">
        <v>3165.81</v>
      </c>
      <c r="U374" s="85">
        <v>1405.6100100000001</v>
      </c>
      <c r="V374" s="85">
        <v>885.70271000000002</v>
      </c>
      <c r="W374" s="85">
        <v>3917.4300000000003</v>
      </c>
      <c r="X374" s="85">
        <v>2021.9205300000001</v>
      </c>
      <c r="Y374" s="85">
        <v>1522.6705199999999</v>
      </c>
      <c r="Z374" s="85">
        <v>1659.23</v>
      </c>
      <c r="AA374" s="85">
        <v>817.62430000000006</v>
      </c>
      <c r="AB374" s="85">
        <v>409.58321000000001</v>
      </c>
      <c r="AC374" s="85">
        <v>12.5</v>
      </c>
      <c r="AD374" s="85">
        <v>0</v>
      </c>
      <c r="AE374" s="85">
        <v>6.25</v>
      </c>
      <c r="AF374" s="85">
        <v>15825.583999999999</v>
      </c>
      <c r="AG374" s="85">
        <v>5878.7463699999998</v>
      </c>
      <c r="AH374" s="85">
        <v>5780.7223000000004</v>
      </c>
      <c r="AI374" s="85">
        <v>0</v>
      </c>
      <c r="AJ374" s="85">
        <v>0</v>
      </c>
      <c r="AK374" s="85">
        <v>0</v>
      </c>
      <c r="AL374" s="85">
        <v>583.46</v>
      </c>
      <c r="AM374" s="85">
        <v>362.05108000000001</v>
      </c>
      <c r="AN374" s="85">
        <v>170.40661</v>
      </c>
      <c r="AO374" s="85"/>
      <c r="AP374" s="85"/>
      <c r="AQ374" s="85"/>
      <c r="AR374" s="85"/>
      <c r="AS374" s="85"/>
      <c r="AT374" s="85"/>
    </row>
    <row r="375" spans="1:46" ht="12.75" customHeight="1" x14ac:dyDescent="0.15">
      <c r="A375" s="79"/>
      <c r="B375" s="79"/>
      <c r="C375" s="79" t="str">
        <f t="shared" si="1"/>
        <v>0653100000</v>
      </c>
      <c r="D375" s="79" t="s">
        <v>1290</v>
      </c>
      <c r="E375" s="84">
        <v>159460.5</v>
      </c>
      <c r="F375" s="85">
        <v>89982.582689999996</v>
      </c>
      <c r="G375" s="85">
        <v>60269.729599999999</v>
      </c>
      <c r="H375" s="85">
        <v>144095.5</v>
      </c>
      <c r="I375" s="85">
        <v>78314.634009999994</v>
      </c>
      <c r="J375" s="85">
        <v>53320.707829999999</v>
      </c>
      <c r="K375" s="85">
        <v>700</v>
      </c>
      <c r="L375" s="85">
        <v>745.54566999999997</v>
      </c>
      <c r="M375" s="85">
        <v>235.929</v>
      </c>
      <c r="N375" s="85">
        <v>0</v>
      </c>
      <c r="O375" s="85">
        <v>0</v>
      </c>
      <c r="P375" s="85">
        <v>0</v>
      </c>
      <c r="Q375" s="85">
        <v>12885</v>
      </c>
      <c r="R375" s="85">
        <v>10039.629629999999</v>
      </c>
      <c r="S375" s="85">
        <v>5671.7452000000003</v>
      </c>
      <c r="T375" s="85">
        <v>1610</v>
      </c>
      <c r="U375" s="85">
        <v>1611.00476</v>
      </c>
      <c r="V375" s="85">
        <v>919.97143000000005</v>
      </c>
      <c r="W375" s="85">
        <v>8035</v>
      </c>
      <c r="X375" s="85">
        <v>6117.3092500000002</v>
      </c>
      <c r="Y375" s="85">
        <v>2951.6062200000001</v>
      </c>
      <c r="Z375" s="85">
        <v>220</v>
      </c>
      <c r="AA375" s="85">
        <v>259.01621</v>
      </c>
      <c r="AB375" s="85">
        <v>135.54387</v>
      </c>
      <c r="AC375" s="85">
        <v>0</v>
      </c>
      <c r="AD375" s="85">
        <v>0</v>
      </c>
      <c r="AE375" s="85">
        <v>0</v>
      </c>
      <c r="AF375" s="85">
        <v>3020</v>
      </c>
      <c r="AG375" s="85">
        <v>2052.8744099999999</v>
      </c>
      <c r="AH375" s="85">
        <v>1664.6236799999999</v>
      </c>
      <c r="AI375" s="85">
        <v>0</v>
      </c>
      <c r="AJ375" s="85">
        <v>0</v>
      </c>
      <c r="AK375" s="85">
        <v>0</v>
      </c>
      <c r="AL375" s="85">
        <v>30</v>
      </c>
      <c r="AM375" s="85">
        <v>48.976679999999995</v>
      </c>
      <c r="AN375" s="85">
        <v>28.933419999999998</v>
      </c>
      <c r="AO375" s="85"/>
      <c r="AP375" s="85"/>
      <c r="AQ375" s="85"/>
      <c r="AR375" s="85"/>
      <c r="AS375" s="85"/>
      <c r="AT375" s="85"/>
    </row>
    <row r="376" spans="1:46" ht="12.75" customHeight="1" x14ac:dyDescent="0.15">
      <c r="A376" s="79"/>
      <c r="B376" s="79"/>
      <c r="C376" s="79" t="str">
        <f t="shared" si="1"/>
        <v>0653200000</v>
      </c>
      <c r="D376" s="79" t="s">
        <v>1291</v>
      </c>
      <c r="E376" s="84">
        <v>50464.639999999999</v>
      </c>
      <c r="F376" s="85">
        <v>22504.901330000001</v>
      </c>
      <c r="G376" s="85">
        <v>20653.195019999999</v>
      </c>
      <c r="H376" s="85">
        <v>39154.974999999999</v>
      </c>
      <c r="I376" s="85">
        <v>16692.14097</v>
      </c>
      <c r="J376" s="85">
        <v>16485.789219999999</v>
      </c>
      <c r="K376" s="85">
        <v>502.04</v>
      </c>
      <c r="L376" s="85">
        <v>629.69503999999995</v>
      </c>
      <c r="M376" s="85">
        <v>174.34805</v>
      </c>
      <c r="N376" s="85">
        <v>159.905</v>
      </c>
      <c r="O376" s="85">
        <v>463.35036000000002</v>
      </c>
      <c r="P376" s="85">
        <v>74.410600000000002</v>
      </c>
      <c r="Q376" s="85">
        <v>7216.7850000000008</v>
      </c>
      <c r="R376" s="85">
        <v>4251.6168799999996</v>
      </c>
      <c r="S376" s="85">
        <v>2612.8533200000002</v>
      </c>
      <c r="T376" s="85">
        <v>1187.8399999999999</v>
      </c>
      <c r="U376" s="85">
        <v>533.53300999999999</v>
      </c>
      <c r="V376" s="85">
        <v>517.59065999999996</v>
      </c>
      <c r="W376" s="85">
        <v>3047.64</v>
      </c>
      <c r="X376" s="85">
        <v>2044.3102200000001</v>
      </c>
      <c r="Y376" s="85">
        <v>767.20749999999998</v>
      </c>
      <c r="Z376" s="85">
        <v>1025.8399999999999</v>
      </c>
      <c r="AA376" s="85">
        <v>558.32404999999994</v>
      </c>
      <c r="AB376" s="85">
        <v>499.91417999999999</v>
      </c>
      <c r="AC376" s="85">
        <v>0</v>
      </c>
      <c r="AD376" s="85">
        <v>0</v>
      </c>
      <c r="AE376" s="85">
        <v>0</v>
      </c>
      <c r="AF376" s="85">
        <v>1952.4050000000002</v>
      </c>
      <c r="AG376" s="85">
        <v>1114.8261</v>
      </c>
      <c r="AH376" s="85">
        <v>827.48098000000005</v>
      </c>
      <c r="AI376" s="85">
        <v>0</v>
      </c>
      <c r="AJ376" s="85">
        <v>0</v>
      </c>
      <c r="AK376" s="85">
        <v>0</v>
      </c>
      <c r="AL376" s="85">
        <v>317.5</v>
      </c>
      <c r="AM376" s="85">
        <v>156.13874999999999</v>
      </c>
      <c r="AN376" s="85">
        <v>224.29964999999999</v>
      </c>
      <c r="AO376" s="85"/>
      <c r="AP376" s="85"/>
      <c r="AQ376" s="85"/>
      <c r="AR376" s="85"/>
      <c r="AS376" s="85"/>
      <c r="AT376" s="85"/>
    </row>
    <row r="377" spans="1:46" ht="12.75" customHeight="1" x14ac:dyDescent="0.15">
      <c r="A377" s="79"/>
      <c r="B377" s="79"/>
      <c r="C377" s="79" t="str">
        <f t="shared" si="1"/>
        <v>0653300000</v>
      </c>
      <c r="D377" s="79" t="s">
        <v>1292</v>
      </c>
      <c r="E377" s="84">
        <v>93000</v>
      </c>
      <c r="F377" s="85">
        <v>39321.93881</v>
      </c>
      <c r="G377" s="85">
        <v>34547.648459999997</v>
      </c>
      <c r="H377" s="85">
        <v>55655</v>
      </c>
      <c r="I377" s="85">
        <v>20295.28919</v>
      </c>
      <c r="J377" s="85">
        <v>21641.60253</v>
      </c>
      <c r="K377" s="85">
        <v>3150</v>
      </c>
      <c r="L377" s="85">
        <v>985.07656999999995</v>
      </c>
      <c r="M377" s="85">
        <v>505.88538</v>
      </c>
      <c r="N377" s="85">
        <v>2600</v>
      </c>
      <c r="O377" s="85">
        <v>705.58080000000007</v>
      </c>
      <c r="P377" s="85">
        <v>340.07373000000001</v>
      </c>
      <c r="Q377" s="85">
        <v>27430</v>
      </c>
      <c r="R377" s="85">
        <v>13413.64867</v>
      </c>
      <c r="S377" s="85">
        <v>10154.585230000001</v>
      </c>
      <c r="T377" s="85">
        <v>1300</v>
      </c>
      <c r="U377" s="85">
        <v>580.72561999999994</v>
      </c>
      <c r="V377" s="85">
        <v>336.62148999999999</v>
      </c>
      <c r="W377" s="85">
        <v>7100</v>
      </c>
      <c r="X377" s="85">
        <v>2683.0837499999998</v>
      </c>
      <c r="Y377" s="85">
        <v>2366.4907600000001</v>
      </c>
      <c r="Z377" s="85">
        <v>1030</v>
      </c>
      <c r="AA377" s="85">
        <v>628.16332</v>
      </c>
      <c r="AB377" s="85">
        <v>288.96289999999999</v>
      </c>
      <c r="AC377" s="85">
        <v>0</v>
      </c>
      <c r="AD377" s="85">
        <v>20.835329999999999</v>
      </c>
      <c r="AE377" s="85">
        <v>0</v>
      </c>
      <c r="AF377" s="85">
        <v>18000</v>
      </c>
      <c r="AG377" s="85">
        <v>9500.8406500000001</v>
      </c>
      <c r="AH377" s="85">
        <v>7162.51008</v>
      </c>
      <c r="AI377" s="85">
        <v>0</v>
      </c>
      <c r="AJ377" s="85">
        <v>0</v>
      </c>
      <c r="AK377" s="85">
        <v>0</v>
      </c>
      <c r="AL377" s="85">
        <v>1000</v>
      </c>
      <c r="AM377" s="85">
        <v>593.45754999999997</v>
      </c>
      <c r="AN377" s="85">
        <v>293.82900999999998</v>
      </c>
      <c r="AO377" s="85"/>
      <c r="AP377" s="85"/>
      <c r="AQ377" s="85"/>
      <c r="AR377" s="85"/>
      <c r="AS377" s="85"/>
      <c r="AT377" s="85"/>
    </row>
    <row r="378" spans="1:46" ht="12.75" customHeight="1" x14ac:dyDescent="0.15">
      <c r="A378" s="79"/>
      <c r="B378" s="79"/>
      <c r="C378" s="79" t="str">
        <f t="shared" si="1"/>
        <v>0653400000</v>
      </c>
      <c r="D378" s="79" t="s">
        <v>1293</v>
      </c>
      <c r="E378" s="84">
        <v>130833.1</v>
      </c>
      <c r="F378" s="85">
        <v>54747.745199999998</v>
      </c>
      <c r="G378" s="85">
        <v>47849.856059999998</v>
      </c>
      <c r="H378" s="85">
        <v>78449</v>
      </c>
      <c r="I378" s="85">
        <v>34774.788159999996</v>
      </c>
      <c r="J378" s="85">
        <v>31830.807150000001</v>
      </c>
      <c r="K378" s="85">
        <v>7784.6</v>
      </c>
      <c r="L378" s="85">
        <v>2610.2161599999999</v>
      </c>
      <c r="M378" s="85">
        <v>1357.2145599999999</v>
      </c>
      <c r="N378" s="85">
        <v>5568.2</v>
      </c>
      <c r="O378" s="85">
        <v>1605.6673900000001</v>
      </c>
      <c r="P378" s="85">
        <v>798.14310999999998</v>
      </c>
      <c r="Q378" s="85">
        <v>42406.9</v>
      </c>
      <c r="R378" s="85">
        <v>16115.466130000001</v>
      </c>
      <c r="S378" s="85">
        <v>14037.21416</v>
      </c>
      <c r="T378" s="85">
        <v>3445</v>
      </c>
      <c r="U378" s="85">
        <v>440.09812999999997</v>
      </c>
      <c r="V378" s="85">
        <v>198.38668000000001</v>
      </c>
      <c r="W378" s="85">
        <v>12508.6</v>
      </c>
      <c r="X378" s="85">
        <v>4290.8540300000004</v>
      </c>
      <c r="Y378" s="85">
        <v>4014.2284300000001</v>
      </c>
      <c r="Z378" s="85">
        <v>2091.3000000000002</v>
      </c>
      <c r="AA378" s="85">
        <v>1078.2916</v>
      </c>
      <c r="AB378" s="85">
        <v>484.25031999999999</v>
      </c>
      <c r="AC378" s="85">
        <v>75</v>
      </c>
      <c r="AD378" s="85">
        <v>12.50001</v>
      </c>
      <c r="AE378" s="85">
        <v>43.75</v>
      </c>
      <c r="AF378" s="85">
        <v>24277.5</v>
      </c>
      <c r="AG378" s="85">
        <v>10291.727360000001</v>
      </c>
      <c r="AH378" s="85">
        <v>9294.0182299999997</v>
      </c>
      <c r="AI378" s="85">
        <v>0</v>
      </c>
      <c r="AJ378" s="85">
        <v>0</v>
      </c>
      <c r="AK378" s="85">
        <v>0</v>
      </c>
      <c r="AL378" s="85">
        <v>767.5</v>
      </c>
      <c r="AM378" s="85">
        <v>368.29167999999999</v>
      </c>
      <c r="AN378" s="85">
        <v>249.29850999999999</v>
      </c>
      <c r="AO378" s="85"/>
      <c r="AP378" s="85"/>
      <c r="AQ378" s="85"/>
      <c r="AR378" s="85"/>
      <c r="AS378" s="85"/>
      <c r="AT378" s="85"/>
    </row>
    <row r="379" spans="1:46" ht="12.75" customHeight="1" x14ac:dyDescent="0.15">
      <c r="A379" s="79"/>
      <c r="B379" s="79"/>
      <c r="C379" s="79" t="str">
        <f t="shared" si="1"/>
        <v>0653500000</v>
      </c>
      <c r="D379" s="79" t="s">
        <v>1294</v>
      </c>
      <c r="E379" s="84">
        <v>35488</v>
      </c>
      <c r="F379" s="85">
        <v>14019.912710000001</v>
      </c>
      <c r="G379" s="85">
        <v>10453.05082</v>
      </c>
      <c r="H379" s="85">
        <v>21050</v>
      </c>
      <c r="I379" s="85">
        <v>5869.2648099999997</v>
      </c>
      <c r="J379" s="85">
        <v>5441.5061699999997</v>
      </c>
      <c r="K379" s="85">
        <v>3580</v>
      </c>
      <c r="L379" s="85">
        <v>3917.51793</v>
      </c>
      <c r="M379" s="85">
        <v>1312.03269</v>
      </c>
      <c r="N379" s="85">
        <v>2730</v>
      </c>
      <c r="O379" s="85">
        <v>3570.2603399999998</v>
      </c>
      <c r="P379" s="85">
        <v>1133.5486900000001</v>
      </c>
      <c r="Q379" s="85">
        <v>9103</v>
      </c>
      <c r="R379" s="85">
        <v>3390.0038500000001</v>
      </c>
      <c r="S379" s="85">
        <v>3192.5639900000001</v>
      </c>
      <c r="T379" s="85">
        <v>1170</v>
      </c>
      <c r="U379" s="85">
        <v>358.05556999999999</v>
      </c>
      <c r="V379" s="85">
        <v>384.37475000000001</v>
      </c>
      <c r="W379" s="85">
        <v>4150</v>
      </c>
      <c r="X379" s="85">
        <v>1579.0841499999999</v>
      </c>
      <c r="Y379" s="85">
        <v>1401.2937199999999</v>
      </c>
      <c r="Z379" s="85">
        <v>223</v>
      </c>
      <c r="AA379" s="85">
        <v>106.97586</v>
      </c>
      <c r="AB379" s="85">
        <v>49.540529999999997</v>
      </c>
      <c r="AC379" s="85">
        <v>0</v>
      </c>
      <c r="AD379" s="85">
        <v>0</v>
      </c>
      <c r="AE379" s="85">
        <v>0</v>
      </c>
      <c r="AF379" s="85">
        <v>3560</v>
      </c>
      <c r="AG379" s="85">
        <v>1345.8882699999999</v>
      </c>
      <c r="AH379" s="85">
        <v>1357.35499</v>
      </c>
      <c r="AI379" s="85">
        <v>0</v>
      </c>
      <c r="AJ379" s="85">
        <v>0</v>
      </c>
      <c r="AK379" s="85">
        <v>0</v>
      </c>
      <c r="AL379" s="85">
        <v>700</v>
      </c>
      <c r="AM379" s="85">
        <v>286.07067999999998</v>
      </c>
      <c r="AN379" s="85">
        <v>161.83044999999998</v>
      </c>
      <c r="AO379" s="85"/>
      <c r="AP379" s="85"/>
      <c r="AQ379" s="85"/>
      <c r="AR379" s="85"/>
      <c r="AS379" s="85"/>
      <c r="AT379" s="85"/>
    </row>
    <row r="380" spans="1:46" ht="12.75" customHeight="1" x14ac:dyDescent="0.15">
      <c r="A380" s="79"/>
      <c r="B380" s="79"/>
      <c r="C380" s="79" t="str">
        <f t="shared" si="1"/>
        <v>0653600000</v>
      </c>
      <c r="D380" s="79" t="s">
        <v>1295</v>
      </c>
      <c r="E380" s="84">
        <v>18968.600000000002</v>
      </c>
      <c r="F380" s="85">
        <v>6399.5982299999996</v>
      </c>
      <c r="G380" s="85">
        <v>5118.3331200000002</v>
      </c>
      <c r="H380" s="85">
        <v>9650</v>
      </c>
      <c r="I380" s="85">
        <v>2360.0708</v>
      </c>
      <c r="J380" s="85">
        <v>2659.5731799999999</v>
      </c>
      <c r="K380" s="85">
        <v>2350</v>
      </c>
      <c r="L380" s="85">
        <v>1448.2612000000001</v>
      </c>
      <c r="M380" s="85">
        <v>473.44091000000003</v>
      </c>
      <c r="N380" s="85">
        <v>1950</v>
      </c>
      <c r="O380" s="85">
        <v>1279.98768</v>
      </c>
      <c r="P380" s="85">
        <v>381.74991</v>
      </c>
      <c r="Q380" s="85">
        <v>5955</v>
      </c>
      <c r="R380" s="85">
        <v>2345.0741699999999</v>
      </c>
      <c r="S380" s="85">
        <v>1651.7465400000001</v>
      </c>
      <c r="T380" s="85">
        <v>480</v>
      </c>
      <c r="U380" s="85">
        <v>153.22596999999999</v>
      </c>
      <c r="V380" s="85">
        <v>87.384320000000002</v>
      </c>
      <c r="W380" s="85">
        <v>1780</v>
      </c>
      <c r="X380" s="85">
        <v>821.92331000000001</v>
      </c>
      <c r="Y380" s="85">
        <v>526.54756999999995</v>
      </c>
      <c r="Z380" s="85">
        <v>195</v>
      </c>
      <c r="AA380" s="85">
        <v>60.484999999999999</v>
      </c>
      <c r="AB380" s="85">
        <v>15.87359</v>
      </c>
      <c r="AC380" s="85">
        <v>0</v>
      </c>
      <c r="AD380" s="85">
        <v>0</v>
      </c>
      <c r="AE380" s="85">
        <v>0</v>
      </c>
      <c r="AF380" s="85">
        <v>3500</v>
      </c>
      <c r="AG380" s="85">
        <v>1309.4398900000001</v>
      </c>
      <c r="AH380" s="85">
        <v>1021.94106</v>
      </c>
      <c r="AI380" s="85">
        <v>0</v>
      </c>
      <c r="AJ380" s="85">
        <v>0</v>
      </c>
      <c r="AK380" s="85">
        <v>0</v>
      </c>
      <c r="AL380" s="85">
        <v>3</v>
      </c>
      <c r="AM380" s="85">
        <v>1.75498</v>
      </c>
      <c r="AN380" s="85">
        <v>0.30546999999999996</v>
      </c>
      <c r="AO380" s="85"/>
      <c r="AP380" s="85"/>
      <c r="AQ380" s="85"/>
      <c r="AR380" s="85"/>
      <c r="AS380" s="85"/>
      <c r="AT380" s="85"/>
    </row>
    <row r="381" spans="1:46" ht="12.75" customHeight="1" x14ac:dyDescent="0.15">
      <c r="A381" s="79"/>
      <c r="B381" s="79"/>
      <c r="C381" s="79" t="str">
        <f t="shared" si="1"/>
        <v>0653700000</v>
      </c>
      <c r="D381" s="79" t="s">
        <v>1296</v>
      </c>
      <c r="E381" s="84">
        <v>52769.700000000004</v>
      </c>
      <c r="F381" s="85">
        <v>25546.126560000001</v>
      </c>
      <c r="G381" s="85">
        <v>17930.061679999999</v>
      </c>
      <c r="H381" s="85">
        <v>28650</v>
      </c>
      <c r="I381" s="85">
        <v>13604.83268</v>
      </c>
      <c r="J381" s="85">
        <v>11337.28348</v>
      </c>
      <c r="K381" s="85">
        <v>510</v>
      </c>
      <c r="L381" s="85">
        <v>450.44403999999997</v>
      </c>
      <c r="M381" s="85">
        <v>275.87792999999999</v>
      </c>
      <c r="N381" s="85">
        <v>200</v>
      </c>
      <c r="O381" s="85">
        <v>282.27678000000003</v>
      </c>
      <c r="P381" s="85">
        <v>179.46138999999999</v>
      </c>
      <c r="Q381" s="85">
        <v>15239</v>
      </c>
      <c r="R381" s="85">
        <v>8296.5123600000006</v>
      </c>
      <c r="S381" s="85">
        <v>4610.1364899999999</v>
      </c>
      <c r="T381" s="85">
        <v>2509</v>
      </c>
      <c r="U381" s="85">
        <v>1051.41608</v>
      </c>
      <c r="V381" s="85">
        <v>527.86041</v>
      </c>
      <c r="W381" s="85">
        <v>3200</v>
      </c>
      <c r="X381" s="85">
        <v>1737.50775</v>
      </c>
      <c r="Y381" s="85">
        <v>1001.57559</v>
      </c>
      <c r="Z381" s="85">
        <v>670</v>
      </c>
      <c r="AA381" s="85">
        <v>590.82322999999997</v>
      </c>
      <c r="AB381" s="85">
        <v>308.11799000000002</v>
      </c>
      <c r="AC381" s="85">
        <v>0</v>
      </c>
      <c r="AD381" s="85">
        <v>0</v>
      </c>
      <c r="AE381" s="85">
        <v>0</v>
      </c>
      <c r="AF381" s="85">
        <v>8860</v>
      </c>
      <c r="AG381" s="85">
        <v>4916.7653</v>
      </c>
      <c r="AH381" s="85">
        <v>2772.5825</v>
      </c>
      <c r="AI381" s="85">
        <v>0</v>
      </c>
      <c r="AJ381" s="85">
        <v>0</v>
      </c>
      <c r="AK381" s="85">
        <v>0</v>
      </c>
      <c r="AL381" s="85">
        <v>5.7</v>
      </c>
      <c r="AM381" s="85">
        <v>6.9706599999999996</v>
      </c>
      <c r="AN381" s="85">
        <v>3.6777499999999996</v>
      </c>
      <c r="AO381" s="85"/>
      <c r="AP381" s="85"/>
      <c r="AQ381" s="85"/>
      <c r="AR381" s="85"/>
      <c r="AS381" s="85"/>
      <c r="AT381" s="85"/>
    </row>
    <row r="382" spans="1:46" ht="12.75" customHeight="1" x14ac:dyDescent="0.15">
      <c r="A382" s="79"/>
      <c r="B382" s="79"/>
      <c r="C382" s="79" t="str">
        <f t="shared" si="1"/>
        <v>0653800000</v>
      </c>
      <c r="D382" s="79" t="s">
        <v>1297</v>
      </c>
      <c r="E382" s="84">
        <v>168011.378</v>
      </c>
      <c r="F382" s="85">
        <v>94948.563750000001</v>
      </c>
      <c r="G382" s="85">
        <v>70406.933730000004</v>
      </c>
      <c r="H382" s="85">
        <v>104252.958</v>
      </c>
      <c r="I382" s="85">
        <v>49884.198989999997</v>
      </c>
      <c r="J382" s="85">
        <v>42046.319689999997</v>
      </c>
      <c r="K382" s="85">
        <v>8529.996000000001</v>
      </c>
      <c r="L382" s="85">
        <v>6290.2278399999996</v>
      </c>
      <c r="M382" s="85">
        <v>2710.27232</v>
      </c>
      <c r="N382" s="85">
        <v>2711.3040000000001</v>
      </c>
      <c r="O382" s="85">
        <v>2592.9116600000002</v>
      </c>
      <c r="P382" s="85">
        <v>1378.9479899999999</v>
      </c>
      <c r="Q382" s="85">
        <v>43707.536</v>
      </c>
      <c r="R382" s="85">
        <v>27611.916959999999</v>
      </c>
      <c r="S382" s="85">
        <v>16348.57878</v>
      </c>
      <c r="T382" s="85">
        <v>2867.5720000000001</v>
      </c>
      <c r="U382" s="85">
        <v>1656.6377500000001</v>
      </c>
      <c r="V382" s="85">
        <v>1005.58791</v>
      </c>
      <c r="W382" s="85">
        <v>11164.936</v>
      </c>
      <c r="X382" s="85">
        <v>8123.2358599999998</v>
      </c>
      <c r="Y382" s="85">
        <v>4136.2097299999996</v>
      </c>
      <c r="Z382" s="85">
        <v>1936.1120000000001</v>
      </c>
      <c r="AA382" s="85">
        <v>1704.3894600000001</v>
      </c>
      <c r="AB382" s="85">
        <v>774.2124</v>
      </c>
      <c r="AC382" s="85">
        <v>0</v>
      </c>
      <c r="AD382" s="85">
        <v>0</v>
      </c>
      <c r="AE382" s="85">
        <v>0</v>
      </c>
      <c r="AF382" s="85">
        <v>27731.416000000001</v>
      </c>
      <c r="AG382" s="85">
        <v>16127.65389</v>
      </c>
      <c r="AH382" s="85">
        <v>10423.381740000001</v>
      </c>
      <c r="AI382" s="85">
        <v>0</v>
      </c>
      <c r="AJ382" s="85">
        <v>0</v>
      </c>
      <c r="AK382" s="85">
        <v>0</v>
      </c>
      <c r="AL382" s="85">
        <v>2584.1240000000003</v>
      </c>
      <c r="AM382" s="85">
        <v>2316.2273399999999</v>
      </c>
      <c r="AN382" s="85">
        <v>563.95268999999996</v>
      </c>
      <c r="AO382" s="85"/>
      <c r="AP382" s="85"/>
      <c r="AQ382" s="85"/>
      <c r="AR382" s="85"/>
      <c r="AS382" s="85"/>
      <c r="AT382" s="85"/>
    </row>
    <row r="383" spans="1:46" ht="12.75" customHeight="1" x14ac:dyDescent="0.15">
      <c r="A383" s="79"/>
      <c r="B383" s="79"/>
      <c r="C383" s="79" t="str">
        <f t="shared" si="1"/>
        <v>0653900000</v>
      </c>
      <c r="D383" s="79" t="s">
        <v>1298</v>
      </c>
      <c r="E383" s="84">
        <v>21796.68</v>
      </c>
      <c r="F383" s="85">
        <v>10394.36644</v>
      </c>
      <c r="G383" s="85">
        <v>6210.7355200000002</v>
      </c>
      <c r="H383" s="85">
        <v>10053.58</v>
      </c>
      <c r="I383" s="85">
        <v>3719.0774900000001</v>
      </c>
      <c r="J383" s="85">
        <v>3315.0230099999999</v>
      </c>
      <c r="K383" s="85">
        <v>1495</v>
      </c>
      <c r="L383" s="85">
        <v>443.95254</v>
      </c>
      <c r="M383" s="85">
        <v>326.54309000000001</v>
      </c>
      <c r="N383" s="85">
        <v>1420</v>
      </c>
      <c r="O383" s="85">
        <v>429.64593000000002</v>
      </c>
      <c r="P383" s="85">
        <v>302.12260000000003</v>
      </c>
      <c r="Q383" s="85">
        <v>9915.2000000000007</v>
      </c>
      <c r="R383" s="85">
        <v>6151.3418000000001</v>
      </c>
      <c r="S383" s="85">
        <v>2484.48963</v>
      </c>
      <c r="T383" s="85">
        <v>1820</v>
      </c>
      <c r="U383" s="85">
        <v>727.44975999999997</v>
      </c>
      <c r="V383" s="85">
        <v>592.31310000000008</v>
      </c>
      <c r="W383" s="85">
        <v>3832.5</v>
      </c>
      <c r="X383" s="85">
        <v>1632.3633600000001</v>
      </c>
      <c r="Y383" s="85">
        <v>636.59892000000002</v>
      </c>
      <c r="Z383" s="85">
        <v>537.70000000000005</v>
      </c>
      <c r="AA383" s="85">
        <v>209.68392</v>
      </c>
      <c r="AB383" s="85">
        <v>140.45150000000001</v>
      </c>
      <c r="AC383" s="85">
        <v>0</v>
      </c>
      <c r="AD383" s="85">
        <v>0</v>
      </c>
      <c r="AE383" s="85">
        <v>0</v>
      </c>
      <c r="AF383" s="85">
        <v>3710</v>
      </c>
      <c r="AG383" s="85">
        <v>3569.9909600000001</v>
      </c>
      <c r="AH383" s="85">
        <v>1109.4821099999999</v>
      </c>
      <c r="AI383" s="85">
        <v>0</v>
      </c>
      <c r="AJ383" s="85">
        <v>0</v>
      </c>
      <c r="AK383" s="85">
        <v>0</v>
      </c>
      <c r="AL383" s="85">
        <v>3.2</v>
      </c>
      <c r="AM383" s="85">
        <v>2.4983599999999999</v>
      </c>
      <c r="AN383" s="85">
        <v>1.56894</v>
      </c>
      <c r="AO383" s="85"/>
      <c r="AP383" s="85"/>
      <c r="AQ383" s="85"/>
      <c r="AR383" s="85"/>
      <c r="AS383" s="85"/>
      <c r="AT383" s="85"/>
    </row>
    <row r="384" spans="1:46" ht="12.75" customHeight="1" x14ac:dyDescent="0.15">
      <c r="A384" s="79"/>
      <c r="B384" s="79"/>
      <c r="C384" s="79" t="str">
        <f t="shared" si="1"/>
        <v>0654200000</v>
      </c>
      <c r="D384" s="79" t="s">
        <v>1299</v>
      </c>
      <c r="E384" s="84">
        <v>49090</v>
      </c>
      <c r="F384" s="85">
        <v>23288.42222</v>
      </c>
      <c r="G384" s="85">
        <v>19968.363290000001</v>
      </c>
      <c r="H384" s="85">
        <v>31682</v>
      </c>
      <c r="I384" s="85">
        <v>13790.795270000001</v>
      </c>
      <c r="J384" s="85">
        <v>13532.490830000001</v>
      </c>
      <c r="K384" s="85">
        <v>615</v>
      </c>
      <c r="L384" s="85">
        <v>449.52472999999998</v>
      </c>
      <c r="M384" s="85">
        <v>225.10119</v>
      </c>
      <c r="N384" s="85">
        <v>380</v>
      </c>
      <c r="O384" s="85">
        <v>291.76438000000002</v>
      </c>
      <c r="P384" s="85">
        <v>143.75961999999998</v>
      </c>
      <c r="Q384" s="85">
        <v>15330</v>
      </c>
      <c r="R384" s="85">
        <v>8427.4513399999996</v>
      </c>
      <c r="S384" s="85">
        <v>5649.9321399999999</v>
      </c>
      <c r="T384" s="85">
        <v>1460</v>
      </c>
      <c r="U384" s="85">
        <v>441.1105</v>
      </c>
      <c r="V384" s="85">
        <v>414.94382000000002</v>
      </c>
      <c r="W384" s="85">
        <v>5500</v>
      </c>
      <c r="X384" s="85">
        <v>2513.7405399999998</v>
      </c>
      <c r="Y384" s="85">
        <v>1853.4621500000001</v>
      </c>
      <c r="Z384" s="85">
        <v>1010</v>
      </c>
      <c r="AA384" s="85">
        <v>342.08632999999998</v>
      </c>
      <c r="AB384" s="85">
        <v>422.10113999999999</v>
      </c>
      <c r="AC384" s="85">
        <v>0</v>
      </c>
      <c r="AD384" s="85">
        <v>0</v>
      </c>
      <c r="AE384" s="85">
        <v>0</v>
      </c>
      <c r="AF384" s="85">
        <v>7360</v>
      </c>
      <c r="AG384" s="85">
        <v>5130.51397</v>
      </c>
      <c r="AH384" s="85">
        <v>2959.4250299999999</v>
      </c>
      <c r="AI384" s="85">
        <v>0</v>
      </c>
      <c r="AJ384" s="85">
        <v>0</v>
      </c>
      <c r="AK384" s="85">
        <v>0</v>
      </c>
      <c r="AL384" s="85">
        <v>405.2</v>
      </c>
      <c r="AM384" s="85">
        <v>44.383479999999999</v>
      </c>
      <c r="AN384" s="85">
        <v>284.28057000000001</v>
      </c>
      <c r="AO384" s="85"/>
      <c r="AP384" s="85"/>
      <c r="AQ384" s="85"/>
      <c r="AR384" s="85"/>
      <c r="AS384" s="85"/>
      <c r="AT384" s="85"/>
    </row>
    <row r="385" spans="1:46" ht="12.75" customHeight="1" x14ac:dyDescent="0.15">
      <c r="A385" s="79"/>
      <c r="B385" s="79"/>
      <c r="C385" s="79" t="str">
        <f t="shared" si="1"/>
        <v>0654300000</v>
      </c>
      <c r="D385" s="79" t="s">
        <v>1300</v>
      </c>
      <c r="E385" s="84">
        <v>135900</v>
      </c>
      <c r="F385" s="85">
        <v>65201.532910000002</v>
      </c>
      <c r="G385" s="85">
        <v>53967.891150000003</v>
      </c>
      <c r="H385" s="85">
        <v>91400</v>
      </c>
      <c r="I385" s="85">
        <v>42085.620920000001</v>
      </c>
      <c r="J385" s="85">
        <v>36204.145040000003</v>
      </c>
      <c r="K385" s="85">
        <v>8920</v>
      </c>
      <c r="L385" s="85">
        <v>5897.9044299999996</v>
      </c>
      <c r="M385" s="85">
        <v>2857.5051600000002</v>
      </c>
      <c r="N385" s="85">
        <v>5300</v>
      </c>
      <c r="O385" s="85">
        <v>3876.7737000000002</v>
      </c>
      <c r="P385" s="85">
        <v>1987.33953</v>
      </c>
      <c r="Q385" s="85">
        <v>29685</v>
      </c>
      <c r="R385" s="85">
        <v>14144.090910000001</v>
      </c>
      <c r="S385" s="85">
        <v>12232.69809</v>
      </c>
      <c r="T385" s="85">
        <v>1550</v>
      </c>
      <c r="U385" s="85">
        <v>672.45721000000003</v>
      </c>
      <c r="V385" s="85">
        <v>356.49416000000002</v>
      </c>
      <c r="W385" s="85">
        <v>9300</v>
      </c>
      <c r="X385" s="85">
        <v>4511.3709900000003</v>
      </c>
      <c r="Y385" s="85">
        <v>3449.66761</v>
      </c>
      <c r="Z385" s="85">
        <v>1385</v>
      </c>
      <c r="AA385" s="85">
        <v>999.12733000000003</v>
      </c>
      <c r="AB385" s="85">
        <v>708.12635999999998</v>
      </c>
      <c r="AC385" s="85">
        <v>0</v>
      </c>
      <c r="AD385" s="85">
        <v>0</v>
      </c>
      <c r="AE385" s="85">
        <v>25</v>
      </c>
      <c r="AF385" s="85">
        <v>17450</v>
      </c>
      <c r="AG385" s="85">
        <v>7947.1316299999999</v>
      </c>
      <c r="AH385" s="85">
        <v>7684.2619599999998</v>
      </c>
      <c r="AI385" s="85">
        <v>0</v>
      </c>
      <c r="AJ385" s="85">
        <v>0</v>
      </c>
      <c r="AK385" s="85">
        <v>0</v>
      </c>
      <c r="AL385" s="85">
        <v>1945</v>
      </c>
      <c r="AM385" s="85">
        <v>1090.6358700000001</v>
      </c>
      <c r="AN385" s="85">
        <v>670.15317000000005</v>
      </c>
      <c r="AO385" s="85"/>
      <c r="AP385" s="85"/>
      <c r="AQ385" s="85"/>
      <c r="AR385" s="85"/>
      <c r="AS385" s="85"/>
      <c r="AT385" s="85"/>
    </row>
    <row r="386" spans="1:46" ht="12.75" customHeight="1" x14ac:dyDescent="0.15">
      <c r="A386" s="79"/>
      <c r="B386" s="79"/>
      <c r="C386" s="79" t="str">
        <f t="shared" si="1"/>
        <v>0654400000</v>
      </c>
      <c r="D386" s="79" t="s">
        <v>1301</v>
      </c>
      <c r="E386" s="84">
        <v>103765.636</v>
      </c>
      <c r="F386" s="85">
        <v>32067.61391</v>
      </c>
      <c r="G386" s="85">
        <v>24972.44455</v>
      </c>
      <c r="H386" s="85">
        <v>53150</v>
      </c>
      <c r="I386" s="85">
        <v>13445.70271</v>
      </c>
      <c r="J386" s="85">
        <v>12555.475409999999</v>
      </c>
      <c r="K386" s="85">
        <v>35949.836000000003</v>
      </c>
      <c r="L386" s="85">
        <v>11193.074130000001</v>
      </c>
      <c r="M386" s="85">
        <v>5434.6176800000003</v>
      </c>
      <c r="N386" s="85">
        <v>32949.836000000003</v>
      </c>
      <c r="O386" s="85">
        <v>9853.9876899999999</v>
      </c>
      <c r="P386" s="85">
        <v>4690.2740000000003</v>
      </c>
      <c r="Q386" s="85">
        <v>13312.800000000001</v>
      </c>
      <c r="R386" s="85">
        <v>7195.1859100000001</v>
      </c>
      <c r="S386" s="85">
        <v>6448.9221000000007</v>
      </c>
      <c r="T386" s="85">
        <v>2370</v>
      </c>
      <c r="U386" s="85">
        <v>1828.43118</v>
      </c>
      <c r="V386" s="85">
        <v>1030.18867</v>
      </c>
      <c r="W386" s="85">
        <v>1970</v>
      </c>
      <c r="X386" s="85">
        <v>1093.98146</v>
      </c>
      <c r="Y386" s="85">
        <v>879.95124999999996</v>
      </c>
      <c r="Z386" s="85">
        <v>426</v>
      </c>
      <c r="AA386" s="85">
        <v>218.93839</v>
      </c>
      <c r="AB386" s="85">
        <v>164.24854999999999</v>
      </c>
      <c r="AC386" s="85">
        <v>0</v>
      </c>
      <c r="AD386" s="85">
        <v>0</v>
      </c>
      <c r="AE386" s="85">
        <v>0</v>
      </c>
      <c r="AF386" s="85">
        <v>8540</v>
      </c>
      <c r="AG386" s="85">
        <v>4048.0609800000002</v>
      </c>
      <c r="AH386" s="85">
        <v>4368.2986300000002</v>
      </c>
      <c r="AI386" s="85">
        <v>0</v>
      </c>
      <c r="AJ386" s="85">
        <v>0</v>
      </c>
      <c r="AK386" s="85">
        <v>0</v>
      </c>
      <c r="AL386" s="85">
        <v>6</v>
      </c>
      <c r="AM386" s="85">
        <v>3.9529000000000001</v>
      </c>
      <c r="AN386" s="85">
        <v>1.8173299999999999</v>
      </c>
      <c r="AO386" s="85"/>
      <c r="AP386" s="85"/>
      <c r="AQ386" s="85"/>
      <c r="AR386" s="85"/>
      <c r="AS386" s="85"/>
      <c r="AT386" s="85"/>
    </row>
    <row r="387" spans="1:46" ht="12.75" customHeight="1" x14ac:dyDescent="0.15">
      <c r="A387" s="79"/>
      <c r="B387" s="79"/>
      <c r="C387" s="79" t="str">
        <f t="shared" si="1"/>
        <v>0654500000</v>
      </c>
      <c r="D387" s="79" t="s">
        <v>1302</v>
      </c>
      <c r="E387" s="84">
        <v>248007.66399999999</v>
      </c>
      <c r="F387" s="85">
        <v>73418.527239999996</v>
      </c>
      <c r="G387" s="85">
        <v>57401.275880000001</v>
      </c>
      <c r="H387" s="85">
        <v>185686.842</v>
      </c>
      <c r="I387" s="85">
        <v>51836.477250000004</v>
      </c>
      <c r="J387" s="85">
        <v>42047.217219999999</v>
      </c>
      <c r="K387" s="85">
        <v>8485.723</v>
      </c>
      <c r="L387" s="85">
        <v>2521.0602600000002</v>
      </c>
      <c r="M387" s="85">
        <v>1620.2285400000001</v>
      </c>
      <c r="N387" s="85">
        <v>3981.0030000000002</v>
      </c>
      <c r="O387" s="85">
        <v>950.73180000000002</v>
      </c>
      <c r="P387" s="85">
        <v>440.33704999999998</v>
      </c>
      <c r="Q387" s="85">
        <v>42594.892999999996</v>
      </c>
      <c r="R387" s="85">
        <v>16045.83784</v>
      </c>
      <c r="S387" s="85">
        <v>11939.928260000001</v>
      </c>
      <c r="T387" s="85">
        <v>10663.173999999999</v>
      </c>
      <c r="U387" s="85">
        <v>3610.4123</v>
      </c>
      <c r="V387" s="85">
        <v>2515.5291000000002</v>
      </c>
      <c r="W387" s="85">
        <v>8464.1540000000005</v>
      </c>
      <c r="X387" s="85">
        <v>3944.5281</v>
      </c>
      <c r="Y387" s="85">
        <v>1747.1133500000001</v>
      </c>
      <c r="Z387" s="85">
        <v>7627.4390000000003</v>
      </c>
      <c r="AA387" s="85">
        <v>2365.77225</v>
      </c>
      <c r="AB387" s="85">
        <v>1177.64771</v>
      </c>
      <c r="AC387" s="85">
        <v>65.400999999999996</v>
      </c>
      <c r="AD387" s="85">
        <v>25</v>
      </c>
      <c r="AE387" s="85">
        <v>40.40108</v>
      </c>
      <c r="AF387" s="85">
        <v>15766.446</v>
      </c>
      <c r="AG387" s="85">
        <v>6084.0845399999998</v>
      </c>
      <c r="AH387" s="85">
        <v>6454.0120200000001</v>
      </c>
      <c r="AI387" s="85">
        <v>0</v>
      </c>
      <c r="AJ387" s="85">
        <v>0</v>
      </c>
      <c r="AK387" s="85">
        <v>0</v>
      </c>
      <c r="AL387" s="85">
        <v>6783.8040000000001</v>
      </c>
      <c r="AM387" s="85">
        <v>2211.0178900000001</v>
      </c>
      <c r="AN387" s="85">
        <v>1375.27862</v>
      </c>
      <c r="AO387" s="85"/>
      <c r="AP387" s="85"/>
      <c r="AQ387" s="85"/>
      <c r="AR387" s="85"/>
      <c r="AS387" s="85"/>
      <c r="AT387" s="85"/>
    </row>
    <row r="388" spans="1:46" ht="12.75" customHeight="1" x14ac:dyDescent="0.15">
      <c r="A388" s="79"/>
      <c r="B388" s="79"/>
      <c r="C388" s="79" t="str">
        <f t="shared" si="1"/>
        <v>0654600000</v>
      </c>
      <c r="D388" s="79" t="s">
        <v>1303</v>
      </c>
      <c r="E388" s="84">
        <v>31035.25</v>
      </c>
      <c r="F388" s="85">
        <v>12323.25625</v>
      </c>
      <c r="G388" s="85">
        <v>10433.048119999999</v>
      </c>
      <c r="H388" s="85">
        <v>19967.900000000001</v>
      </c>
      <c r="I388" s="85">
        <v>6879.43631</v>
      </c>
      <c r="J388" s="85">
        <v>5846.9299799999999</v>
      </c>
      <c r="K388" s="85">
        <v>230.67000000000002</v>
      </c>
      <c r="L388" s="85">
        <v>133.91512</v>
      </c>
      <c r="M388" s="85">
        <v>54.677340000000001</v>
      </c>
      <c r="N388" s="85">
        <v>0</v>
      </c>
      <c r="O388" s="85">
        <v>0</v>
      </c>
      <c r="P388" s="85">
        <v>0</v>
      </c>
      <c r="Q388" s="85">
        <v>10242.76</v>
      </c>
      <c r="R388" s="85">
        <v>4707.8647099999998</v>
      </c>
      <c r="S388" s="85">
        <v>4276.4050800000005</v>
      </c>
      <c r="T388" s="85">
        <v>1670.94</v>
      </c>
      <c r="U388" s="85">
        <v>630.80763999999999</v>
      </c>
      <c r="V388" s="85">
        <v>565.90581999999995</v>
      </c>
      <c r="W388" s="85">
        <v>2529</v>
      </c>
      <c r="X388" s="85">
        <v>1178.67013</v>
      </c>
      <c r="Y388" s="85">
        <v>1104.0623900000001</v>
      </c>
      <c r="Z388" s="85">
        <v>1392.01</v>
      </c>
      <c r="AA388" s="85">
        <v>701.65242000000001</v>
      </c>
      <c r="AB388" s="85">
        <v>617.09141999999997</v>
      </c>
      <c r="AC388" s="85">
        <v>0</v>
      </c>
      <c r="AD388" s="85">
        <v>12.5</v>
      </c>
      <c r="AE388" s="85">
        <v>6.3</v>
      </c>
      <c r="AF388" s="85">
        <v>4650.8100000000004</v>
      </c>
      <c r="AG388" s="85">
        <v>2184.23452</v>
      </c>
      <c r="AH388" s="85">
        <v>1983.0454500000001</v>
      </c>
      <c r="AI388" s="85">
        <v>0</v>
      </c>
      <c r="AJ388" s="85">
        <v>0</v>
      </c>
      <c r="AK388" s="85">
        <v>0</v>
      </c>
      <c r="AL388" s="85">
        <v>305</v>
      </c>
      <c r="AM388" s="85">
        <v>213.59242</v>
      </c>
      <c r="AN388" s="85">
        <v>122.82661</v>
      </c>
      <c r="AO388" s="85"/>
      <c r="AP388" s="85"/>
      <c r="AQ388" s="85"/>
      <c r="AR388" s="85"/>
      <c r="AS388" s="85"/>
      <c r="AT388" s="85"/>
    </row>
    <row r="389" spans="1:46" ht="12.75" customHeight="1" x14ac:dyDescent="0.15">
      <c r="A389" s="79"/>
      <c r="B389" s="79"/>
      <c r="C389" s="79" t="str">
        <f t="shared" si="1"/>
        <v>0654700000</v>
      </c>
      <c r="D389" s="79" t="s">
        <v>1304</v>
      </c>
      <c r="E389" s="84">
        <v>28036.600000000002</v>
      </c>
      <c r="F389" s="85">
        <v>15253.53681</v>
      </c>
      <c r="G389" s="85">
        <v>7835.9590500000004</v>
      </c>
      <c r="H389" s="85">
        <v>15626.9</v>
      </c>
      <c r="I389" s="85">
        <v>5850.6835000000001</v>
      </c>
      <c r="J389" s="85">
        <v>3631.9471199999998</v>
      </c>
      <c r="K389" s="85">
        <v>174.4</v>
      </c>
      <c r="L389" s="85">
        <v>309.72059999999999</v>
      </c>
      <c r="M389" s="85">
        <v>42.146139999999995</v>
      </c>
      <c r="N389" s="85">
        <v>5.5</v>
      </c>
      <c r="O389" s="85">
        <v>224.52717000000001</v>
      </c>
      <c r="P389" s="85">
        <v>3.8190899999999997</v>
      </c>
      <c r="Q389" s="85">
        <v>12143.2</v>
      </c>
      <c r="R389" s="85">
        <v>9005.4815699999999</v>
      </c>
      <c r="S389" s="85">
        <v>4100.6021000000001</v>
      </c>
      <c r="T389" s="85">
        <v>961.7</v>
      </c>
      <c r="U389" s="85">
        <v>167.82301999999999</v>
      </c>
      <c r="V389" s="85">
        <v>127.72150999999999</v>
      </c>
      <c r="W389" s="85">
        <v>3657.3</v>
      </c>
      <c r="X389" s="85">
        <v>1571.15661</v>
      </c>
      <c r="Y389" s="85">
        <v>1316.8897199999999</v>
      </c>
      <c r="Z389" s="85">
        <v>257.5</v>
      </c>
      <c r="AA389" s="85">
        <v>156.89854</v>
      </c>
      <c r="AB389" s="85">
        <v>110.32024</v>
      </c>
      <c r="AC389" s="85">
        <v>0</v>
      </c>
      <c r="AD389" s="85">
        <v>0</v>
      </c>
      <c r="AE389" s="85">
        <v>0</v>
      </c>
      <c r="AF389" s="85">
        <v>7266.7</v>
      </c>
      <c r="AG389" s="85">
        <v>7109.6034</v>
      </c>
      <c r="AH389" s="85">
        <v>2545.6706300000001</v>
      </c>
      <c r="AI389" s="85">
        <v>0</v>
      </c>
      <c r="AJ389" s="85">
        <v>0</v>
      </c>
      <c r="AK389" s="85">
        <v>0</v>
      </c>
      <c r="AL389" s="85">
        <v>0</v>
      </c>
      <c r="AM389" s="85">
        <v>0</v>
      </c>
      <c r="AN389" s="85">
        <v>0</v>
      </c>
      <c r="AO389" s="85"/>
      <c r="AP389" s="85"/>
      <c r="AQ389" s="85"/>
      <c r="AR389" s="85"/>
      <c r="AS389" s="85"/>
      <c r="AT389" s="85"/>
    </row>
    <row r="390" spans="1:46" ht="12.75" customHeight="1" x14ac:dyDescent="0.15">
      <c r="A390" s="79"/>
      <c r="B390" s="79"/>
      <c r="C390" s="79" t="str">
        <f t="shared" si="1"/>
        <v>0654800000</v>
      </c>
      <c r="D390" s="79" t="s">
        <v>1305</v>
      </c>
      <c r="E390" s="84">
        <v>51558.85</v>
      </c>
      <c r="F390" s="85">
        <v>30728.28975</v>
      </c>
      <c r="G390" s="85">
        <v>15663.960709999999</v>
      </c>
      <c r="H390" s="85">
        <v>38261</v>
      </c>
      <c r="I390" s="85">
        <v>24120.403249999999</v>
      </c>
      <c r="J390" s="85">
        <v>10805.75453</v>
      </c>
      <c r="K390" s="85">
        <v>847.9</v>
      </c>
      <c r="L390" s="85">
        <v>611.53246999999999</v>
      </c>
      <c r="M390" s="85">
        <v>169.92027999999999</v>
      </c>
      <c r="N390" s="85">
        <v>594</v>
      </c>
      <c r="O390" s="85">
        <v>123.70653</v>
      </c>
      <c r="P390" s="85">
        <v>91.439549999999997</v>
      </c>
      <c r="Q390" s="85">
        <v>12324.075000000001</v>
      </c>
      <c r="R390" s="85">
        <v>5659.3228900000004</v>
      </c>
      <c r="S390" s="85">
        <v>4626.6300899999997</v>
      </c>
      <c r="T390" s="85">
        <v>1263.8</v>
      </c>
      <c r="U390" s="85">
        <v>393.50148000000002</v>
      </c>
      <c r="V390" s="85">
        <v>391.69470999999999</v>
      </c>
      <c r="W390" s="85">
        <v>3550.2000000000003</v>
      </c>
      <c r="X390" s="85">
        <v>1135.0215000000001</v>
      </c>
      <c r="Y390" s="85">
        <v>932.22447</v>
      </c>
      <c r="Z390" s="85">
        <v>643.70000000000005</v>
      </c>
      <c r="AA390" s="85">
        <v>289.12151</v>
      </c>
      <c r="AB390" s="85">
        <v>54.203179999999996</v>
      </c>
      <c r="AC390" s="85">
        <v>37.5</v>
      </c>
      <c r="AD390" s="85">
        <v>6.25</v>
      </c>
      <c r="AE390" s="85">
        <v>16.66667</v>
      </c>
      <c r="AF390" s="85">
        <v>6821.875</v>
      </c>
      <c r="AG390" s="85">
        <v>3831.8554000000004</v>
      </c>
      <c r="AH390" s="85">
        <v>3226.38006</v>
      </c>
      <c r="AI390" s="85">
        <v>0</v>
      </c>
      <c r="AJ390" s="85">
        <v>0</v>
      </c>
      <c r="AK390" s="85">
        <v>0.22500000000000001</v>
      </c>
      <c r="AL390" s="85">
        <v>8.3000000000000007</v>
      </c>
      <c r="AM390" s="85">
        <v>6.7367499999999998</v>
      </c>
      <c r="AN390" s="85">
        <v>2.3944199999999998</v>
      </c>
      <c r="AO390" s="85"/>
      <c r="AP390" s="85"/>
      <c r="AQ390" s="85"/>
      <c r="AR390" s="85"/>
      <c r="AS390" s="85"/>
      <c r="AT390" s="85"/>
    </row>
    <row r="391" spans="1:46" ht="12.75" customHeight="1" x14ac:dyDescent="0.15">
      <c r="A391" s="79"/>
      <c r="B391" s="79"/>
      <c r="C391" s="79" t="str">
        <f t="shared" si="1"/>
        <v>0654900000</v>
      </c>
      <c r="D391" s="79" t="s">
        <v>1306</v>
      </c>
      <c r="E391" s="84">
        <v>28650</v>
      </c>
      <c r="F391" s="85">
        <v>13658.910400000001</v>
      </c>
      <c r="G391" s="85">
        <v>9115.6083899999994</v>
      </c>
      <c r="H391" s="85">
        <v>18650</v>
      </c>
      <c r="I391" s="85">
        <v>7545.8337099999999</v>
      </c>
      <c r="J391" s="85">
        <v>5983.28766</v>
      </c>
      <c r="K391" s="85">
        <v>180</v>
      </c>
      <c r="L391" s="85">
        <v>87.462829999999997</v>
      </c>
      <c r="M391" s="85">
        <v>59.411960000000001</v>
      </c>
      <c r="N391" s="85">
        <v>30</v>
      </c>
      <c r="O391" s="85">
        <v>17.835599999999999</v>
      </c>
      <c r="P391" s="85">
        <v>17.904609999999998</v>
      </c>
      <c r="Q391" s="85">
        <v>9440</v>
      </c>
      <c r="R391" s="85">
        <v>5778.8280500000001</v>
      </c>
      <c r="S391" s="85">
        <v>2887.3249000000001</v>
      </c>
      <c r="T391" s="85">
        <v>1500</v>
      </c>
      <c r="U391" s="85">
        <v>440.37052</v>
      </c>
      <c r="V391" s="85">
        <v>226.49749</v>
      </c>
      <c r="W391" s="85">
        <v>2300</v>
      </c>
      <c r="X391" s="85">
        <v>1289.68397</v>
      </c>
      <c r="Y391" s="85">
        <v>612.08394999999996</v>
      </c>
      <c r="Z391" s="85">
        <v>420</v>
      </c>
      <c r="AA391" s="85">
        <v>287.62630000000001</v>
      </c>
      <c r="AB391" s="85">
        <v>51.439789999999995</v>
      </c>
      <c r="AC391" s="85">
        <v>20</v>
      </c>
      <c r="AD391" s="85">
        <v>6.25</v>
      </c>
      <c r="AE391" s="85">
        <v>6.25</v>
      </c>
      <c r="AF391" s="85">
        <v>5200</v>
      </c>
      <c r="AG391" s="85">
        <v>3754.8972600000002</v>
      </c>
      <c r="AH391" s="85">
        <v>1991.05367</v>
      </c>
      <c r="AI391" s="85">
        <v>0</v>
      </c>
      <c r="AJ391" s="85">
        <v>0</v>
      </c>
      <c r="AK391" s="85">
        <v>0</v>
      </c>
      <c r="AL391" s="85">
        <v>50</v>
      </c>
      <c r="AM391" s="85">
        <v>6.6781199999999998</v>
      </c>
      <c r="AN391" s="85">
        <v>1.75146</v>
      </c>
      <c r="AO391" s="85"/>
      <c r="AP391" s="85"/>
      <c r="AQ391" s="85"/>
      <c r="AR391" s="85"/>
      <c r="AS391" s="85"/>
      <c r="AT391" s="85"/>
    </row>
    <row r="392" spans="1:46" ht="12.75" customHeight="1" x14ac:dyDescent="0.15">
      <c r="A392" s="79"/>
      <c r="B392" s="79"/>
      <c r="C392" s="79" t="str">
        <f t="shared" si="1"/>
        <v>0655000000</v>
      </c>
      <c r="D392" s="79" t="s">
        <v>1307</v>
      </c>
      <c r="E392" s="84">
        <v>110592.93000000001</v>
      </c>
      <c r="F392" s="85">
        <v>48581.999709999996</v>
      </c>
      <c r="G392" s="85">
        <v>36707.778059999997</v>
      </c>
      <c r="H392" s="85">
        <v>76733.25</v>
      </c>
      <c r="I392" s="85">
        <v>33821.243139999999</v>
      </c>
      <c r="J392" s="85">
        <v>26029.034240000001</v>
      </c>
      <c r="K392" s="85">
        <v>5148.4000000000005</v>
      </c>
      <c r="L392" s="85">
        <v>2450.7515600000002</v>
      </c>
      <c r="M392" s="85">
        <v>1305.33403</v>
      </c>
      <c r="N392" s="85">
        <v>1570.2</v>
      </c>
      <c r="O392" s="85">
        <v>1103.5763099999999</v>
      </c>
      <c r="P392" s="85">
        <v>652.23887999999999</v>
      </c>
      <c r="Q392" s="85">
        <v>26423.18</v>
      </c>
      <c r="R392" s="85">
        <v>10882.516949999999</v>
      </c>
      <c r="S392" s="85">
        <v>8475.2203399999999</v>
      </c>
      <c r="T392" s="85">
        <v>3972.1800000000003</v>
      </c>
      <c r="U392" s="85">
        <v>1809.42363</v>
      </c>
      <c r="V392" s="85">
        <v>717.35266000000001</v>
      </c>
      <c r="W392" s="85">
        <v>5214.6000000000004</v>
      </c>
      <c r="X392" s="85">
        <v>2505.6569800000002</v>
      </c>
      <c r="Y392" s="85">
        <v>1759.0528199999999</v>
      </c>
      <c r="Z392" s="85">
        <v>3072.9</v>
      </c>
      <c r="AA392" s="85">
        <v>1342.4795000000001</v>
      </c>
      <c r="AB392" s="85">
        <v>656.16517999999996</v>
      </c>
      <c r="AC392" s="85">
        <v>0</v>
      </c>
      <c r="AD392" s="85">
        <v>18.75</v>
      </c>
      <c r="AE392" s="85">
        <v>18.75</v>
      </c>
      <c r="AF392" s="85">
        <v>14163.5</v>
      </c>
      <c r="AG392" s="85">
        <v>5206.2068399999998</v>
      </c>
      <c r="AH392" s="85">
        <v>5323.8996800000004</v>
      </c>
      <c r="AI392" s="85">
        <v>0</v>
      </c>
      <c r="AJ392" s="85">
        <v>0</v>
      </c>
      <c r="AK392" s="85">
        <v>0</v>
      </c>
      <c r="AL392" s="85">
        <v>1353</v>
      </c>
      <c r="AM392" s="85">
        <v>616.67493999999999</v>
      </c>
      <c r="AN392" s="85">
        <v>328.43601999999998</v>
      </c>
      <c r="AO392" s="85"/>
      <c r="AP392" s="85"/>
      <c r="AQ392" s="85"/>
      <c r="AR392" s="85"/>
      <c r="AS392" s="85"/>
      <c r="AT392" s="85"/>
    </row>
    <row r="393" spans="1:46" ht="12.75" customHeight="1" x14ac:dyDescent="0.15">
      <c r="A393" s="79"/>
      <c r="B393" s="79"/>
      <c r="C393" s="79" t="str">
        <f t="shared" si="1"/>
        <v>0655100000</v>
      </c>
      <c r="D393" s="79" t="s">
        <v>1308</v>
      </c>
      <c r="E393" s="84">
        <v>18500</v>
      </c>
      <c r="F393" s="85">
        <v>9343.9387999999999</v>
      </c>
      <c r="G393" s="85">
        <v>7038.9643000000005</v>
      </c>
      <c r="H393" s="85">
        <v>10738.79</v>
      </c>
      <c r="I393" s="85">
        <v>4296.1174499999997</v>
      </c>
      <c r="J393" s="85">
        <v>4073.7396000000003</v>
      </c>
      <c r="K393" s="85">
        <v>130</v>
      </c>
      <c r="L393" s="85">
        <v>64.073529999999991</v>
      </c>
      <c r="M393" s="85">
        <v>37.625019999999999</v>
      </c>
      <c r="N393" s="85">
        <v>0</v>
      </c>
      <c r="O393" s="85">
        <v>0</v>
      </c>
      <c r="P393" s="85">
        <v>0</v>
      </c>
      <c r="Q393" s="85">
        <v>5774</v>
      </c>
      <c r="R393" s="85">
        <v>4046.9816500000002</v>
      </c>
      <c r="S393" s="85">
        <v>2306.89797</v>
      </c>
      <c r="T393" s="85">
        <v>360</v>
      </c>
      <c r="U393" s="85">
        <v>169.36466000000001</v>
      </c>
      <c r="V393" s="85">
        <v>76.781309999999991</v>
      </c>
      <c r="W393" s="85">
        <v>2960</v>
      </c>
      <c r="X393" s="85">
        <v>1967.84311</v>
      </c>
      <c r="Y393" s="85">
        <v>1097.2894100000001</v>
      </c>
      <c r="Z393" s="85">
        <v>84</v>
      </c>
      <c r="AA393" s="85">
        <v>31.200609999999998</v>
      </c>
      <c r="AB393" s="85">
        <v>24.808679999999999</v>
      </c>
      <c r="AC393" s="85">
        <v>30</v>
      </c>
      <c r="AD393" s="85">
        <v>6.25</v>
      </c>
      <c r="AE393" s="85">
        <v>8.418000000000001</v>
      </c>
      <c r="AF393" s="85">
        <v>2340</v>
      </c>
      <c r="AG393" s="85">
        <v>1872.3232700000001</v>
      </c>
      <c r="AH393" s="85">
        <v>1099.6005700000001</v>
      </c>
      <c r="AI393" s="85">
        <v>0</v>
      </c>
      <c r="AJ393" s="85">
        <v>0</v>
      </c>
      <c r="AK393" s="85">
        <v>0</v>
      </c>
      <c r="AL393" s="85">
        <v>1657.5</v>
      </c>
      <c r="AM393" s="85">
        <v>802.47537999999997</v>
      </c>
      <c r="AN393" s="85">
        <v>549.35994000000005</v>
      </c>
      <c r="AO393" s="85"/>
      <c r="AP393" s="85"/>
      <c r="AQ393" s="85"/>
      <c r="AR393" s="85"/>
      <c r="AS393" s="85"/>
      <c r="AT393" s="85"/>
    </row>
    <row r="394" spans="1:46" ht="12.75" customHeight="1" x14ac:dyDescent="0.15">
      <c r="A394" s="79"/>
      <c r="B394" s="79"/>
      <c r="C394" s="79" t="str">
        <f t="shared" si="1"/>
        <v>0655200000</v>
      </c>
      <c r="D394" s="79" t="s">
        <v>1309</v>
      </c>
      <c r="E394" s="84">
        <v>3406089.8</v>
      </c>
      <c r="F394" s="85">
        <v>1721206.05498</v>
      </c>
      <c r="G394" s="85">
        <v>1073619.3674000001</v>
      </c>
      <c r="H394" s="85">
        <v>2503963.7999999998</v>
      </c>
      <c r="I394" s="85">
        <v>1252097.4097800001</v>
      </c>
      <c r="J394" s="85">
        <v>787898.01158000005</v>
      </c>
      <c r="K394" s="85">
        <v>237740.2</v>
      </c>
      <c r="L394" s="85">
        <v>113009.15972</v>
      </c>
      <c r="M394" s="85">
        <v>39423.90337</v>
      </c>
      <c r="N394" s="85">
        <v>37278.200000000004</v>
      </c>
      <c r="O394" s="85">
        <v>27446.76802</v>
      </c>
      <c r="P394" s="85">
        <v>8786.0339899999999</v>
      </c>
      <c r="Q394" s="85">
        <v>557965.1</v>
      </c>
      <c r="R394" s="85">
        <v>301143.2795</v>
      </c>
      <c r="S394" s="85">
        <v>230216.47188999999</v>
      </c>
      <c r="T394" s="85">
        <v>52000</v>
      </c>
      <c r="U394" s="85">
        <v>27870.48316</v>
      </c>
      <c r="V394" s="85">
        <v>18466.075089999998</v>
      </c>
      <c r="W394" s="85">
        <v>64300</v>
      </c>
      <c r="X394" s="85">
        <v>41437.813049999997</v>
      </c>
      <c r="Y394" s="85">
        <v>20608.790249999998</v>
      </c>
      <c r="Z394" s="85">
        <v>55695.1</v>
      </c>
      <c r="AA394" s="85">
        <v>40050.013639999997</v>
      </c>
      <c r="AB394" s="85">
        <v>20848.48486</v>
      </c>
      <c r="AC394" s="85">
        <v>400</v>
      </c>
      <c r="AD394" s="85">
        <v>170.63257999999999</v>
      </c>
      <c r="AE394" s="85">
        <v>226.10032000000001</v>
      </c>
      <c r="AF394" s="85">
        <v>384670</v>
      </c>
      <c r="AG394" s="85">
        <v>191053.43776</v>
      </c>
      <c r="AH394" s="85">
        <v>169639.47842</v>
      </c>
      <c r="AI394" s="85">
        <v>0</v>
      </c>
      <c r="AJ394" s="85">
        <v>0</v>
      </c>
      <c r="AK394" s="85">
        <v>0</v>
      </c>
      <c r="AL394" s="85">
        <v>18790.600000000002</v>
      </c>
      <c r="AM394" s="85">
        <v>7717.1529099999998</v>
      </c>
      <c r="AN394" s="85">
        <v>5548.0983200000001</v>
      </c>
      <c r="AO394" s="85"/>
      <c r="AP394" s="85"/>
      <c r="AQ394" s="85"/>
      <c r="AR394" s="85"/>
      <c r="AS394" s="85"/>
      <c r="AT394" s="85"/>
    </row>
    <row r="395" spans="1:46" ht="12.75" customHeight="1" x14ac:dyDescent="0.15">
      <c r="A395" s="79"/>
      <c r="B395" s="79"/>
      <c r="C395" s="79" t="str">
        <f t="shared" si="1"/>
        <v>0655300000</v>
      </c>
      <c r="D395" s="79" t="s">
        <v>1310</v>
      </c>
      <c r="E395" s="84">
        <v>713126</v>
      </c>
      <c r="F395" s="85">
        <v>534984.91142000002</v>
      </c>
      <c r="G395" s="85">
        <v>340920.40041</v>
      </c>
      <c r="H395" s="85">
        <v>603126</v>
      </c>
      <c r="I395" s="85">
        <v>475153.81715999998</v>
      </c>
      <c r="J395" s="85">
        <v>301196.07114000001</v>
      </c>
      <c r="K395" s="85">
        <v>22300</v>
      </c>
      <c r="L395" s="85">
        <v>13802.80402</v>
      </c>
      <c r="M395" s="85">
        <v>4296.9991799999998</v>
      </c>
      <c r="N395" s="85">
        <v>12300</v>
      </c>
      <c r="O395" s="85">
        <v>5865.0994799999999</v>
      </c>
      <c r="P395" s="85">
        <v>1978.94633</v>
      </c>
      <c r="Q395" s="85">
        <v>77960</v>
      </c>
      <c r="R395" s="85">
        <v>41501.350409999999</v>
      </c>
      <c r="S395" s="85">
        <v>31329.649430000001</v>
      </c>
      <c r="T395" s="85">
        <v>10300</v>
      </c>
      <c r="U395" s="85">
        <v>5052.44722</v>
      </c>
      <c r="V395" s="85">
        <v>3658.2034699999999</v>
      </c>
      <c r="W395" s="85">
        <v>9900</v>
      </c>
      <c r="X395" s="85">
        <v>4508.2782999999999</v>
      </c>
      <c r="Y395" s="85">
        <v>3546.71137</v>
      </c>
      <c r="Z395" s="85">
        <v>3100</v>
      </c>
      <c r="AA395" s="85">
        <v>2257.5285199999998</v>
      </c>
      <c r="AB395" s="85">
        <v>1026.0582899999999</v>
      </c>
      <c r="AC395" s="85">
        <v>100</v>
      </c>
      <c r="AD395" s="85">
        <v>45.833329999999997</v>
      </c>
      <c r="AE395" s="85">
        <v>31.5</v>
      </c>
      <c r="AF395" s="85">
        <v>54000</v>
      </c>
      <c r="AG395" s="85">
        <v>29328.076430000001</v>
      </c>
      <c r="AH395" s="85">
        <v>22873.73849</v>
      </c>
      <c r="AI395" s="85">
        <v>370</v>
      </c>
      <c r="AJ395" s="85">
        <v>159.90311</v>
      </c>
      <c r="AK395" s="85">
        <v>140.55280999999999</v>
      </c>
      <c r="AL395" s="85">
        <v>6500</v>
      </c>
      <c r="AM395" s="85">
        <v>2475.7047499999999</v>
      </c>
      <c r="AN395" s="85">
        <v>1868.45263</v>
      </c>
      <c r="AO395" s="85"/>
      <c r="AP395" s="85"/>
      <c r="AQ395" s="85"/>
      <c r="AR395" s="85"/>
      <c r="AS395" s="85"/>
      <c r="AT395" s="85"/>
    </row>
    <row r="396" spans="1:46" ht="12.75" customHeight="1" x14ac:dyDescent="0.15">
      <c r="A396" s="79"/>
      <c r="B396" s="79"/>
      <c r="C396" s="79" t="str">
        <f t="shared" si="1"/>
        <v>0655400000</v>
      </c>
      <c r="D396" s="79" t="s">
        <v>1311</v>
      </c>
      <c r="E396" s="84">
        <v>25594.3</v>
      </c>
      <c r="F396" s="85">
        <v>11510.32646</v>
      </c>
      <c r="G396" s="85">
        <v>8637.6394299999993</v>
      </c>
      <c r="H396" s="85">
        <v>15664.1</v>
      </c>
      <c r="I396" s="85">
        <v>6074.8348599999999</v>
      </c>
      <c r="J396" s="85">
        <v>5229.4275600000001</v>
      </c>
      <c r="K396" s="85">
        <v>430</v>
      </c>
      <c r="L396" s="85">
        <v>221.72130999999999</v>
      </c>
      <c r="M396" s="85">
        <v>119.07653999999999</v>
      </c>
      <c r="N396" s="85">
        <v>0</v>
      </c>
      <c r="O396" s="85">
        <v>0</v>
      </c>
      <c r="P396" s="85">
        <v>0</v>
      </c>
      <c r="Q396" s="85">
        <v>8379.3410000000003</v>
      </c>
      <c r="R396" s="85">
        <v>4393.5846300000003</v>
      </c>
      <c r="S396" s="85">
        <v>3034.5891200000001</v>
      </c>
      <c r="T396" s="85">
        <v>610</v>
      </c>
      <c r="U396" s="85">
        <v>283.96661</v>
      </c>
      <c r="V396" s="85">
        <v>168.69421</v>
      </c>
      <c r="W396" s="85">
        <v>3575</v>
      </c>
      <c r="X396" s="85">
        <v>1543.4122500000001</v>
      </c>
      <c r="Y396" s="85">
        <v>1097.10115</v>
      </c>
      <c r="Z396" s="85">
        <v>146.58799999999999</v>
      </c>
      <c r="AA396" s="85">
        <v>164.33733999999998</v>
      </c>
      <c r="AB396" s="85">
        <v>29.401029999999999</v>
      </c>
      <c r="AC396" s="85">
        <v>0</v>
      </c>
      <c r="AD396" s="85">
        <v>0</v>
      </c>
      <c r="AE396" s="85">
        <v>0</v>
      </c>
      <c r="AF396" s="85">
        <v>4047.7530000000002</v>
      </c>
      <c r="AG396" s="85">
        <v>2401.36843</v>
      </c>
      <c r="AH396" s="85">
        <v>1739.39273</v>
      </c>
      <c r="AI396" s="85">
        <v>0</v>
      </c>
      <c r="AJ396" s="85">
        <v>0.5</v>
      </c>
      <c r="AK396" s="85">
        <v>0</v>
      </c>
      <c r="AL396" s="85">
        <v>713.2</v>
      </c>
      <c r="AM396" s="85">
        <v>549.19282999999996</v>
      </c>
      <c r="AN396" s="85">
        <v>130.69602</v>
      </c>
      <c r="AO396" s="85"/>
      <c r="AP396" s="85"/>
      <c r="AQ396" s="85"/>
      <c r="AR396" s="85"/>
      <c r="AS396" s="85"/>
      <c r="AT396" s="85"/>
    </row>
    <row r="397" spans="1:46" ht="12.75" customHeight="1" x14ac:dyDescent="0.15">
      <c r="A397" s="79"/>
      <c r="B397" s="79"/>
      <c r="C397" s="79" t="str">
        <f t="shared" si="1"/>
        <v>0655500000</v>
      </c>
      <c r="D397" s="79" t="s">
        <v>1312</v>
      </c>
      <c r="E397" s="84">
        <v>15231.134</v>
      </c>
      <c r="F397" s="85">
        <v>11280.09525</v>
      </c>
      <c r="G397" s="85">
        <v>8138.3168000000005</v>
      </c>
      <c r="H397" s="85">
        <v>8239.9950000000008</v>
      </c>
      <c r="I397" s="85">
        <v>3084.5350000000003</v>
      </c>
      <c r="J397" s="85">
        <v>3199.3191499999998</v>
      </c>
      <c r="K397" s="85">
        <v>1146.5450000000001</v>
      </c>
      <c r="L397" s="85">
        <v>1603.20903</v>
      </c>
      <c r="M397" s="85">
        <v>450.95346000000001</v>
      </c>
      <c r="N397" s="85">
        <v>685</v>
      </c>
      <c r="O397" s="85">
        <v>1338.2859699999999</v>
      </c>
      <c r="P397" s="85">
        <v>326.31945999999999</v>
      </c>
      <c r="Q397" s="85">
        <v>3716.4480000000003</v>
      </c>
      <c r="R397" s="85">
        <v>4489.38339</v>
      </c>
      <c r="S397" s="85">
        <v>1970.8313499999999</v>
      </c>
      <c r="T397" s="85">
        <v>583.5</v>
      </c>
      <c r="U397" s="85">
        <v>324.14533999999998</v>
      </c>
      <c r="V397" s="85">
        <v>225.72163</v>
      </c>
      <c r="W397" s="85">
        <v>1345.1180000000002</v>
      </c>
      <c r="X397" s="85">
        <v>3057.2672000000002</v>
      </c>
      <c r="Y397" s="85">
        <v>787.53075000000001</v>
      </c>
      <c r="Z397" s="85">
        <v>478.8</v>
      </c>
      <c r="AA397" s="85">
        <v>386.76899000000003</v>
      </c>
      <c r="AB397" s="85">
        <v>331.1112</v>
      </c>
      <c r="AC397" s="85">
        <v>0</v>
      </c>
      <c r="AD397" s="85">
        <v>0</v>
      </c>
      <c r="AE397" s="85">
        <v>0</v>
      </c>
      <c r="AF397" s="85">
        <v>1309.03</v>
      </c>
      <c r="AG397" s="85">
        <v>721.20186000000001</v>
      </c>
      <c r="AH397" s="85">
        <v>626.46776999999997</v>
      </c>
      <c r="AI397" s="85">
        <v>0</v>
      </c>
      <c r="AJ397" s="85">
        <v>0</v>
      </c>
      <c r="AK397" s="85">
        <v>0</v>
      </c>
      <c r="AL397" s="85">
        <v>0</v>
      </c>
      <c r="AM397" s="85">
        <v>1.5000799999999999</v>
      </c>
      <c r="AN397" s="85">
        <v>0.24825</v>
      </c>
      <c r="AO397" s="85"/>
      <c r="AP397" s="85"/>
      <c r="AQ397" s="85"/>
      <c r="AR397" s="85"/>
      <c r="AS397" s="85"/>
      <c r="AT397" s="85"/>
    </row>
    <row r="398" spans="1:46" ht="12.75" customHeight="1" x14ac:dyDescent="0.15">
      <c r="A398" s="79"/>
      <c r="B398" s="79"/>
      <c r="C398" s="79" t="str">
        <f t="shared" si="1"/>
        <v>0655600000</v>
      </c>
      <c r="D398" s="79" t="s">
        <v>1313</v>
      </c>
      <c r="E398" s="84">
        <v>21430.576000000001</v>
      </c>
      <c r="F398" s="85">
        <v>13522.180109999999</v>
      </c>
      <c r="G398" s="85">
        <v>7090.6920899999996</v>
      </c>
      <c r="H398" s="85">
        <v>9819.4760000000006</v>
      </c>
      <c r="I398" s="85">
        <v>4307.8731799999996</v>
      </c>
      <c r="J398" s="85">
        <v>3404.0712899999999</v>
      </c>
      <c r="K398" s="85">
        <v>100</v>
      </c>
      <c r="L398" s="85">
        <v>71.247349999999997</v>
      </c>
      <c r="M398" s="85">
        <v>41.154469999999996</v>
      </c>
      <c r="N398" s="85">
        <v>0</v>
      </c>
      <c r="O398" s="85">
        <v>0</v>
      </c>
      <c r="P398" s="85">
        <v>0</v>
      </c>
      <c r="Q398" s="85">
        <v>10308.700000000001</v>
      </c>
      <c r="R398" s="85">
        <v>6318.4105799999998</v>
      </c>
      <c r="S398" s="85">
        <v>3123.0514699999999</v>
      </c>
      <c r="T398" s="85">
        <v>1000</v>
      </c>
      <c r="U398" s="85">
        <v>468.92475999999999</v>
      </c>
      <c r="V398" s="85">
        <v>308.24590000000001</v>
      </c>
      <c r="W398" s="85">
        <v>5100</v>
      </c>
      <c r="X398" s="85">
        <v>3864.0505499999999</v>
      </c>
      <c r="Y398" s="85">
        <v>1359.5818200000001</v>
      </c>
      <c r="Z398" s="85">
        <v>638.20000000000005</v>
      </c>
      <c r="AA398" s="85">
        <v>347.73232999999999</v>
      </c>
      <c r="AB398" s="85">
        <v>144.24978999999999</v>
      </c>
      <c r="AC398" s="85">
        <v>0</v>
      </c>
      <c r="AD398" s="85">
        <v>0</v>
      </c>
      <c r="AE398" s="85">
        <v>0</v>
      </c>
      <c r="AF398" s="85">
        <v>3570</v>
      </c>
      <c r="AG398" s="85">
        <v>1636.5769399999999</v>
      </c>
      <c r="AH398" s="85">
        <v>1310.97396</v>
      </c>
      <c r="AI398" s="85">
        <v>0</v>
      </c>
      <c r="AJ398" s="85">
        <v>0</v>
      </c>
      <c r="AK398" s="85">
        <v>0</v>
      </c>
      <c r="AL398" s="85">
        <v>403.1</v>
      </c>
      <c r="AM398" s="85">
        <v>276.80705999999998</v>
      </c>
      <c r="AN398" s="85">
        <v>102.58208999999999</v>
      </c>
      <c r="AO398" s="85"/>
      <c r="AP398" s="85"/>
      <c r="AQ398" s="85"/>
      <c r="AR398" s="85"/>
      <c r="AS398" s="85"/>
      <c r="AT398" s="85"/>
    </row>
    <row r="399" spans="1:46" ht="12.75" customHeight="1" x14ac:dyDescent="0.15">
      <c r="A399" s="79"/>
      <c r="B399" s="79"/>
      <c r="C399" s="79" t="str">
        <f t="shared" si="1"/>
        <v>0655700000</v>
      </c>
      <c r="D399" s="79" t="s">
        <v>1314</v>
      </c>
      <c r="E399" s="84">
        <v>112624.33900000001</v>
      </c>
      <c r="F399" s="85">
        <v>52217.425029999999</v>
      </c>
      <c r="G399" s="85">
        <v>37143.028209999997</v>
      </c>
      <c r="H399" s="85">
        <v>68224.339000000007</v>
      </c>
      <c r="I399" s="85">
        <v>26202.675220000001</v>
      </c>
      <c r="J399" s="85">
        <v>23933.789830000002</v>
      </c>
      <c r="K399" s="85">
        <v>3800</v>
      </c>
      <c r="L399" s="85">
        <v>1259.42479</v>
      </c>
      <c r="M399" s="85">
        <v>828.15836000000002</v>
      </c>
      <c r="N399" s="85">
        <v>1300</v>
      </c>
      <c r="O399" s="85">
        <v>171.78010999999998</v>
      </c>
      <c r="P399" s="85">
        <v>178.24133999999998</v>
      </c>
      <c r="Q399" s="85">
        <v>38205</v>
      </c>
      <c r="R399" s="85">
        <v>22430.47927</v>
      </c>
      <c r="S399" s="85">
        <v>11545.463040000001</v>
      </c>
      <c r="T399" s="85">
        <v>3000</v>
      </c>
      <c r="U399" s="85">
        <v>1185.8670299999999</v>
      </c>
      <c r="V399" s="85">
        <v>793.00063999999998</v>
      </c>
      <c r="W399" s="85">
        <v>9500</v>
      </c>
      <c r="X399" s="85">
        <v>4161.2403199999999</v>
      </c>
      <c r="Y399" s="85">
        <v>2736.0097900000001</v>
      </c>
      <c r="Z399" s="85">
        <v>2180</v>
      </c>
      <c r="AA399" s="85">
        <v>1099.30798</v>
      </c>
      <c r="AB399" s="85">
        <v>899.51811999999995</v>
      </c>
      <c r="AC399" s="85">
        <v>25</v>
      </c>
      <c r="AD399" s="85">
        <v>50.25</v>
      </c>
      <c r="AE399" s="85">
        <v>12.5</v>
      </c>
      <c r="AF399" s="85">
        <v>23500</v>
      </c>
      <c r="AG399" s="85">
        <v>15933.81394</v>
      </c>
      <c r="AH399" s="85">
        <v>7104.4344899999996</v>
      </c>
      <c r="AI399" s="85">
        <v>0</v>
      </c>
      <c r="AJ399" s="85">
        <v>0</v>
      </c>
      <c r="AK399" s="85">
        <v>0</v>
      </c>
      <c r="AL399" s="85">
        <v>825</v>
      </c>
      <c r="AM399" s="85">
        <v>537.84929999999997</v>
      </c>
      <c r="AN399" s="85">
        <v>287.99808999999999</v>
      </c>
      <c r="AO399" s="85"/>
      <c r="AP399" s="85"/>
      <c r="AQ399" s="85"/>
      <c r="AR399" s="85"/>
      <c r="AS399" s="85"/>
      <c r="AT399" s="85"/>
    </row>
    <row r="400" spans="1:46" ht="12.75" customHeight="1" x14ac:dyDescent="0.15">
      <c r="A400" s="79"/>
      <c r="B400" s="79"/>
      <c r="C400" s="79" t="str">
        <f t="shared" si="1"/>
        <v>0655800000</v>
      </c>
      <c r="D400" s="79" t="s">
        <v>1315</v>
      </c>
      <c r="E400" s="84">
        <v>593847.80000000005</v>
      </c>
      <c r="F400" s="85">
        <v>310802.66097999999</v>
      </c>
      <c r="G400" s="85">
        <v>232063.67454000001</v>
      </c>
      <c r="H400" s="85">
        <v>478837.8</v>
      </c>
      <c r="I400" s="85">
        <v>251008.47089999999</v>
      </c>
      <c r="J400" s="85">
        <v>185700.25412999999</v>
      </c>
      <c r="K400" s="85">
        <v>27600</v>
      </c>
      <c r="L400" s="85">
        <v>13166.763010000001</v>
      </c>
      <c r="M400" s="85">
        <v>6458.0936300000003</v>
      </c>
      <c r="N400" s="85">
        <v>7600</v>
      </c>
      <c r="O400" s="85">
        <v>4654.7181399999999</v>
      </c>
      <c r="P400" s="85">
        <v>1872.50062</v>
      </c>
      <c r="Q400" s="85">
        <v>80000</v>
      </c>
      <c r="R400" s="85">
        <v>42216.864240000003</v>
      </c>
      <c r="S400" s="85">
        <v>36441.818720000003</v>
      </c>
      <c r="T400" s="85">
        <v>11500</v>
      </c>
      <c r="U400" s="85">
        <v>5104.0536300000003</v>
      </c>
      <c r="V400" s="85">
        <v>5106.8902399999997</v>
      </c>
      <c r="W400" s="85">
        <v>13500</v>
      </c>
      <c r="X400" s="85">
        <v>7336.4821400000001</v>
      </c>
      <c r="Y400" s="85">
        <v>4007.8257699999999</v>
      </c>
      <c r="Z400" s="85">
        <v>4800</v>
      </c>
      <c r="AA400" s="85">
        <v>3604.91491</v>
      </c>
      <c r="AB400" s="85">
        <v>1710.94038</v>
      </c>
      <c r="AC400" s="85">
        <v>50</v>
      </c>
      <c r="AD400" s="85">
        <v>25</v>
      </c>
      <c r="AE400" s="85">
        <v>36.291699999999999</v>
      </c>
      <c r="AF400" s="85">
        <v>50000</v>
      </c>
      <c r="AG400" s="85">
        <v>26025.68606</v>
      </c>
      <c r="AH400" s="85">
        <v>25523.651689999999</v>
      </c>
      <c r="AI400" s="85">
        <v>0</v>
      </c>
      <c r="AJ400" s="85">
        <v>0</v>
      </c>
      <c r="AK400" s="85">
        <v>0</v>
      </c>
      <c r="AL400" s="85">
        <v>4630</v>
      </c>
      <c r="AM400" s="85">
        <v>2498.1748299999999</v>
      </c>
      <c r="AN400" s="85">
        <v>1602.6423600000001</v>
      </c>
      <c r="AO400" s="85"/>
      <c r="AP400" s="85"/>
      <c r="AQ400" s="85"/>
      <c r="AR400" s="85"/>
      <c r="AS400" s="85"/>
      <c r="AT400" s="85"/>
    </row>
    <row r="401" spans="1:46" ht="12.75" customHeight="1" x14ac:dyDescent="0.15">
      <c r="A401" s="79"/>
      <c r="B401" s="79"/>
      <c r="C401" s="79" t="str">
        <f t="shared" si="1"/>
        <v>0655900000</v>
      </c>
      <c r="D401" s="79" t="s">
        <v>1316</v>
      </c>
      <c r="E401" s="84">
        <v>119840.21799999999</v>
      </c>
      <c r="F401" s="85">
        <v>43453.832520000004</v>
      </c>
      <c r="G401" s="85">
        <v>25432.624520000001</v>
      </c>
      <c r="H401" s="85">
        <v>100185.19899999999</v>
      </c>
      <c r="I401" s="85">
        <v>32424.655910000001</v>
      </c>
      <c r="J401" s="85">
        <v>20119.323779999999</v>
      </c>
      <c r="K401" s="85">
        <v>7540.9290000000001</v>
      </c>
      <c r="L401" s="85">
        <v>4297.7407300000004</v>
      </c>
      <c r="M401" s="85">
        <v>1361.18535</v>
      </c>
      <c r="N401" s="85">
        <v>6383.7110000000002</v>
      </c>
      <c r="O401" s="85">
        <v>3788.3274900000001</v>
      </c>
      <c r="P401" s="85">
        <v>1116.9317699999999</v>
      </c>
      <c r="Q401" s="85">
        <v>10903.147999999999</v>
      </c>
      <c r="R401" s="85">
        <v>6085.5707199999997</v>
      </c>
      <c r="S401" s="85">
        <v>3610.1583099999998</v>
      </c>
      <c r="T401" s="85">
        <v>2700.6770000000001</v>
      </c>
      <c r="U401" s="85">
        <v>1668.1938399999999</v>
      </c>
      <c r="V401" s="85">
        <v>428.49664999999999</v>
      </c>
      <c r="W401" s="85">
        <v>2153.2449999999999</v>
      </c>
      <c r="X401" s="85">
        <v>1189.4249399999999</v>
      </c>
      <c r="Y401" s="85">
        <v>664.47325000000001</v>
      </c>
      <c r="Z401" s="85">
        <v>1319.0640000000001</v>
      </c>
      <c r="AA401" s="85">
        <v>776.73996999999997</v>
      </c>
      <c r="AB401" s="85">
        <v>301.19529</v>
      </c>
      <c r="AC401" s="85">
        <v>0</v>
      </c>
      <c r="AD401" s="85">
        <v>0</v>
      </c>
      <c r="AE401" s="85">
        <v>0</v>
      </c>
      <c r="AF401" s="85">
        <v>4694.5360000000001</v>
      </c>
      <c r="AG401" s="85">
        <v>2451.2119699999998</v>
      </c>
      <c r="AH401" s="85">
        <v>2208.5206199999998</v>
      </c>
      <c r="AI401" s="85">
        <v>0</v>
      </c>
      <c r="AJ401" s="85">
        <v>0</v>
      </c>
      <c r="AK401" s="85">
        <v>0</v>
      </c>
      <c r="AL401" s="85">
        <v>116.31</v>
      </c>
      <c r="AM401" s="85">
        <v>101.3</v>
      </c>
      <c r="AN401" s="85">
        <v>38.65</v>
      </c>
      <c r="AO401" s="85"/>
      <c r="AP401" s="85"/>
      <c r="AQ401" s="85"/>
      <c r="AR401" s="85"/>
      <c r="AS401" s="85"/>
      <c r="AT401" s="85"/>
    </row>
    <row r="402" spans="1:46" ht="12.75" customHeight="1" x14ac:dyDescent="0.15">
      <c r="A402" s="79"/>
      <c r="B402" s="79"/>
      <c r="C402" s="79" t="str">
        <f t="shared" si="1"/>
        <v>0656000000</v>
      </c>
      <c r="D402" s="79" t="s">
        <v>1317</v>
      </c>
      <c r="E402" s="84">
        <v>35132.989000000001</v>
      </c>
      <c r="F402" s="85">
        <v>18918.705969999999</v>
      </c>
      <c r="G402" s="85">
        <v>13703.916149999999</v>
      </c>
      <c r="H402" s="85">
        <v>27041.25</v>
      </c>
      <c r="I402" s="85">
        <v>15246.72978</v>
      </c>
      <c r="J402" s="85">
        <v>11230.965</v>
      </c>
      <c r="K402" s="85">
        <v>564.27</v>
      </c>
      <c r="L402" s="85">
        <v>308.73779999999999</v>
      </c>
      <c r="M402" s="85">
        <v>124.68662999999999</v>
      </c>
      <c r="N402" s="85">
        <v>130.97999999999999</v>
      </c>
      <c r="O402" s="85">
        <v>70.11542</v>
      </c>
      <c r="P402" s="85">
        <v>46.372169999999997</v>
      </c>
      <c r="Q402" s="85">
        <v>7427.0970000000007</v>
      </c>
      <c r="R402" s="85">
        <v>3166.9474799999998</v>
      </c>
      <c r="S402" s="85">
        <v>2295.5099</v>
      </c>
      <c r="T402" s="85">
        <v>605.16</v>
      </c>
      <c r="U402" s="85">
        <v>722.09937000000002</v>
      </c>
      <c r="V402" s="85">
        <v>99.711439999999996</v>
      </c>
      <c r="W402" s="85">
        <v>1915.249</v>
      </c>
      <c r="X402" s="85">
        <v>705.88208999999995</v>
      </c>
      <c r="Y402" s="85">
        <v>547.67561000000001</v>
      </c>
      <c r="Z402" s="85">
        <v>238.38</v>
      </c>
      <c r="AA402" s="85">
        <v>119.42278</v>
      </c>
      <c r="AB402" s="85">
        <v>85.301509999999993</v>
      </c>
      <c r="AC402" s="85">
        <v>0</v>
      </c>
      <c r="AD402" s="85">
        <v>0</v>
      </c>
      <c r="AE402" s="85">
        <v>0</v>
      </c>
      <c r="AF402" s="85">
        <v>4668.308</v>
      </c>
      <c r="AG402" s="85">
        <v>1619.54324</v>
      </c>
      <c r="AH402" s="85">
        <v>1562.82134</v>
      </c>
      <c r="AI402" s="85">
        <v>0</v>
      </c>
      <c r="AJ402" s="85">
        <v>0</v>
      </c>
      <c r="AK402" s="85">
        <v>0</v>
      </c>
      <c r="AL402" s="85">
        <v>10.242000000000001</v>
      </c>
      <c r="AM402" s="85">
        <v>13.013200000000001</v>
      </c>
      <c r="AN402" s="85">
        <v>2.9525799999999998</v>
      </c>
      <c r="AO402" s="85"/>
      <c r="AP402" s="85"/>
      <c r="AQ402" s="85"/>
      <c r="AR402" s="85"/>
      <c r="AS402" s="85"/>
      <c r="AT402" s="85"/>
    </row>
    <row r="403" spans="1:46" ht="12.75" customHeight="1" x14ac:dyDescent="0.15">
      <c r="A403" s="79"/>
      <c r="B403" s="79"/>
      <c r="C403" s="79" t="str">
        <f t="shared" si="1"/>
        <v>0656100000</v>
      </c>
      <c r="D403" s="79" t="s">
        <v>1318</v>
      </c>
      <c r="E403" s="84">
        <v>18721.7</v>
      </c>
      <c r="F403" s="85">
        <v>15926.94794</v>
      </c>
      <c r="G403" s="85">
        <v>13573.531349999999</v>
      </c>
      <c r="H403" s="85">
        <v>8633.1</v>
      </c>
      <c r="I403" s="85">
        <v>4436.2436299999999</v>
      </c>
      <c r="J403" s="85">
        <v>5208.4994200000001</v>
      </c>
      <c r="K403" s="85">
        <v>50</v>
      </c>
      <c r="L403" s="85">
        <v>85.587279999999993</v>
      </c>
      <c r="M403" s="85">
        <v>23.559000000000001</v>
      </c>
      <c r="N403" s="85">
        <v>0</v>
      </c>
      <c r="O403" s="85">
        <v>0</v>
      </c>
      <c r="P403" s="85">
        <v>0</v>
      </c>
      <c r="Q403" s="85">
        <v>3811.7000000000003</v>
      </c>
      <c r="R403" s="85">
        <v>3641.7510699999998</v>
      </c>
      <c r="S403" s="85">
        <v>1906.77783</v>
      </c>
      <c r="T403" s="85">
        <v>1100</v>
      </c>
      <c r="U403" s="85">
        <v>494.96311000000003</v>
      </c>
      <c r="V403" s="85">
        <v>438.15276</v>
      </c>
      <c r="W403" s="85">
        <v>530</v>
      </c>
      <c r="X403" s="85">
        <v>1000.90896</v>
      </c>
      <c r="Y403" s="85">
        <v>368.62101999999999</v>
      </c>
      <c r="Z403" s="85">
        <v>461.7</v>
      </c>
      <c r="AA403" s="85">
        <v>455.41374999999999</v>
      </c>
      <c r="AB403" s="85">
        <v>177.2114</v>
      </c>
      <c r="AC403" s="85">
        <v>0</v>
      </c>
      <c r="AD403" s="85">
        <v>0</v>
      </c>
      <c r="AE403" s="85">
        <v>0</v>
      </c>
      <c r="AF403" s="85">
        <v>1720</v>
      </c>
      <c r="AG403" s="85">
        <v>1690.46525</v>
      </c>
      <c r="AH403" s="85">
        <v>922.79264999999998</v>
      </c>
      <c r="AI403" s="85">
        <v>0</v>
      </c>
      <c r="AJ403" s="85">
        <v>0</v>
      </c>
      <c r="AK403" s="85">
        <v>0</v>
      </c>
      <c r="AL403" s="85">
        <v>1100</v>
      </c>
      <c r="AM403" s="85">
        <v>2333.7854299999999</v>
      </c>
      <c r="AN403" s="85">
        <v>369.65814999999998</v>
      </c>
      <c r="AO403" s="85"/>
      <c r="AP403" s="85"/>
      <c r="AQ403" s="85"/>
      <c r="AR403" s="85"/>
      <c r="AS403" s="85"/>
      <c r="AT403" s="85"/>
    </row>
    <row r="404" spans="1:46" ht="12.75" customHeight="1" x14ac:dyDescent="0.15">
      <c r="A404" s="79"/>
      <c r="B404" s="79"/>
      <c r="C404" s="79" t="str">
        <f t="shared" si="1"/>
        <v>0656200000</v>
      </c>
      <c r="D404" s="79" t="s">
        <v>1319</v>
      </c>
      <c r="E404" s="84">
        <v>32971.699999999997</v>
      </c>
      <c r="F404" s="85">
        <v>15616.678470000001</v>
      </c>
      <c r="G404" s="85">
        <v>11890.782789999999</v>
      </c>
      <c r="H404" s="85">
        <v>28275.200000000001</v>
      </c>
      <c r="I404" s="85">
        <v>13774.3518</v>
      </c>
      <c r="J404" s="85">
        <v>10022.773520000001</v>
      </c>
      <c r="K404" s="85">
        <v>136.9</v>
      </c>
      <c r="L404" s="85">
        <v>152.27443</v>
      </c>
      <c r="M404" s="85">
        <v>31.284000000000002</v>
      </c>
      <c r="N404" s="85">
        <v>0</v>
      </c>
      <c r="O404" s="85">
        <v>0</v>
      </c>
      <c r="P404" s="85">
        <v>0</v>
      </c>
      <c r="Q404" s="85">
        <v>3991.2000000000003</v>
      </c>
      <c r="R404" s="85">
        <v>1406.1321600000001</v>
      </c>
      <c r="S404" s="85">
        <v>1665.5270800000001</v>
      </c>
      <c r="T404" s="85">
        <v>742.1</v>
      </c>
      <c r="U404" s="85">
        <v>24.79936</v>
      </c>
      <c r="V404" s="85">
        <v>181.37530000000001</v>
      </c>
      <c r="W404" s="85">
        <v>591</v>
      </c>
      <c r="X404" s="85">
        <v>257.87260000000003</v>
      </c>
      <c r="Y404" s="85">
        <v>234.99942999999999</v>
      </c>
      <c r="Z404" s="85">
        <v>41</v>
      </c>
      <c r="AA404" s="85">
        <v>29.720879999999998</v>
      </c>
      <c r="AB404" s="85">
        <v>25.589869999999998</v>
      </c>
      <c r="AC404" s="85">
        <v>0</v>
      </c>
      <c r="AD404" s="85">
        <v>0</v>
      </c>
      <c r="AE404" s="85">
        <v>0</v>
      </c>
      <c r="AF404" s="85">
        <v>2617.1</v>
      </c>
      <c r="AG404" s="85">
        <v>1093.7393199999999</v>
      </c>
      <c r="AH404" s="85">
        <v>1223.5624800000001</v>
      </c>
      <c r="AI404" s="85">
        <v>0</v>
      </c>
      <c r="AJ404" s="85">
        <v>0</v>
      </c>
      <c r="AK404" s="85">
        <v>0</v>
      </c>
      <c r="AL404" s="85">
        <v>450</v>
      </c>
      <c r="AM404" s="85">
        <v>216.45862</v>
      </c>
      <c r="AN404" s="85">
        <v>149.49144999999999</v>
      </c>
      <c r="AO404" s="85"/>
      <c r="AP404" s="85"/>
      <c r="AQ404" s="85"/>
      <c r="AR404" s="85"/>
      <c r="AS404" s="85"/>
      <c r="AT404" s="85"/>
    </row>
    <row r="405" spans="1:46" ht="12.75" customHeight="1" x14ac:dyDescent="0.15">
      <c r="A405" s="79"/>
      <c r="B405" s="79"/>
      <c r="C405" s="79" t="str">
        <f t="shared" si="1"/>
        <v>0656300000</v>
      </c>
      <c r="D405" s="79" t="s">
        <v>1320</v>
      </c>
      <c r="E405" s="84">
        <v>533894.255</v>
      </c>
      <c r="F405" s="85">
        <v>293466.21243000001</v>
      </c>
      <c r="G405" s="85">
        <v>178400.95415000001</v>
      </c>
      <c r="H405" s="85">
        <v>347924.255</v>
      </c>
      <c r="I405" s="85">
        <v>193497.08214000001</v>
      </c>
      <c r="J405" s="85">
        <v>109720.15574</v>
      </c>
      <c r="K405" s="85">
        <v>50500</v>
      </c>
      <c r="L405" s="85">
        <v>25655.543669999999</v>
      </c>
      <c r="M405" s="85">
        <v>11089.27073</v>
      </c>
      <c r="N405" s="85">
        <v>23500</v>
      </c>
      <c r="O405" s="85">
        <v>12327.02764</v>
      </c>
      <c r="P405" s="85">
        <v>5325.9264199999998</v>
      </c>
      <c r="Q405" s="85">
        <v>127665</v>
      </c>
      <c r="R405" s="85">
        <v>70588.617629999993</v>
      </c>
      <c r="S405" s="85">
        <v>52207.027690000003</v>
      </c>
      <c r="T405" s="85">
        <v>51615</v>
      </c>
      <c r="U405" s="85">
        <v>26428.608200000002</v>
      </c>
      <c r="V405" s="85">
        <v>20221.188289999998</v>
      </c>
      <c r="W405" s="85">
        <v>17385</v>
      </c>
      <c r="X405" s="85">
        <v>11908.284320000001</v>
      </c>
      <c r="Y405" s="85">
        <v>4026.9060599999998</v>
      </c>
      <c r="Z405" s="85">
        <v>13000</v>
      </c>
      <c r="AA405" s="85">
        <v>7959.4977600000002</v>
      </c>
      <c r="AB405" s="85">
        <v>5069.5003399999996</v>
      </c>
      <c r="AC405" s="85">
        <v>100</v>
      </c>
      <c r="AD405" s="85">
        <v>128.12486999999999</v>
      </c>
      <c r="AE405" s="85">
        <v>18.75</v>
      </c>
      <c r="AF405" s="85">
        <v>45500</v>
      </c>
      <c r="AG405" s="85">
        <v>24137.69774</v>
      </c>
      <c r="AH405" s="85">
        <v>22842.55039</v>
      </c>
      <c r="AI405" s="85">
        <v>15</v>
      </c>
      <c r="AJ405" s="85">
        <v>0</v>
      </c>
      <c r="AK405" s="85">
        <v>1.96536</v>
      </c>
      <c r="AL405" s="85">
        <v>4800</v>
      </c>
      <c r="AM405" s="85">
        <v>2283.1934700000002</v>
      </c>
      <c r="AN405" s="85">
        <v>1332.9626000000001</v>
      </c>
      <c r="AO405" s="85"/>
      <c r="AP405" s="85"/>
      <c r="AQ405" s="85"/>
      <c r="AR405" s="85"/>
      <c r="AS405" s="85"/>
      <c r="AT405" s="85"/>
    </row>
    <row r="406" spans="1:46" ht="12.75" customHeight="1" x14ac:dyDescent="0.15">
      <c r="A406" s="79"/>
      <c r="B406" s="79"/>
      <c r="C406" s="79" t="str">
        <f t="shared" si="1"/>
        <v>0656400000</v>
      </c>
      <c r="D406" s="79" t="s">
        <v>1321</v>
      </c>
      <c r="E406" s="84">
        <v>223658</v>
      </c>
      <c r="F406" s="85">
        <v>109649.05336999999</v>
      </c>
      <c r="G406" s="85">
        <v>85573.907399999996</v>
      </c>
      <c r="H406" s="85">
        <v>146434.30000000002</v>
      </c>
      <c r="I406" s="85">
        <v>62792.192470000002</v>
      </c>
      <c r="J406" s="85">
        <v>57330.092479999999</v>
      </c>
      <c r="K406" s="85">
        <v>7181.6</v>
      </c>
      <c r="L406" s="85">
        <v>4329.4454699999997</v>
      </c>
      <c r="M406" s="85">
        <v>2165.1920399999999</v>
      </c>
      <c r="N406" s="85">
        <v>2412.4</v>
      </c>
      <c r="O406" s="85">
        <v>2312.2414699999999</v>
      </c>
      <c r="P406" s="85">
        <v>872.60015999999996</v>
      </c>
      <c r="Q406" s="85">
        <v>57079.700000000004</v>
      </c>
      <c r="R406" s="85">
        <v>34236.930350000002</v>
      </c>
      <c r="S406" s="85">
        <v>23225.698690000001</v>
      </c>
      <c r="T406" s="85">
        <v>7485</v>
      </c>
      <c r="U406" s="85">
        <v>4243.6959000000006</v>
      </c>
      <c r="V406" s="85">
        <v>2998.7938399999998</v>
      </c>
      <c r="W406" s="85">
        <v>14344.2</v>
      </c>
      <c r="X406" s="85">
        <v>8027.6557899999998</v>
      </c>
      <c r="Y406" s="85">
        <v>3433.58952</v>
      </c>
      <c r="Z406" s="85">
        <v>6832.5</v>
      </c>
      <c r="AA406" s="85">
        <v>4989.6497499999996</v>
      </c>
      <c r="AB406" s="85">
        <v>2318.01323</v>
      </c>
      <c r="AC406" s="85">
        <v>0</v>
      </c>
      <c r="AD406" s="85">
        <v>12.5</v>
      </c>
      <c r="AE406" s="85">
        <v>12.5</v>
      </c>
      <c r="AF406" s="85">
        <v>28400</v>
      </c>
      <c r="AG406" s="85">
        <v>16954.833910000001</v>
      </c>
      <c r="AH406" s="85">
        <v>14457.6721</v>
      </c>
      <c r="AI406" s="85">
        <v>0</v>
      </c>
      <c r="AJ406" s="85">
        <v>0</v>
      </c>
      <c r="AK406" s="85">
        <v>0</v>
      </c>
      <c r="AL406" s="85">
        <v>1692.8</v>
      </c>
      <c r="AM406" s="85">
        <v>830.76606000000004</v>
      </c>
      <c r="AN406" s="85">
        <v>416.41032000000001</v>
      </c>
      <c r="AO406" s="85"/>
      <c r="AP406" s="85"/>
      <c r="AQ406" s="85"/>
      <c r="AR406" s="85"/>
      <c r="AS406" s="85"/>
      <c r="AT406" s="85"/>
    </row>
    <row r="407" spans="1:46" ht="12.75" customHeight="1" x14ac:dyDescent="0.15">
      <c r="A407" s="79"/>
      <c r="B407" s="79"/>
      <c r="C407" s="79" t="str">
        <f t="shared" si="1"/>
        <v>0656500000</v>
      </c>
      <c r="D407" s="79" t="s">
        <v>1322</v>
      </c>
      <c r="E407" s="84">
        <v>214176.785</v>
      </c>
      <c r="F407" s="85">
        <v>132805.98496999999</v>
      </c>
      <c r="G407" s="85">
        <v>78356.560329999993</v>
      </c>
      <c r="H407" s="85">
        <v>185216.427</v>
      </c>
      <c r="I407" s="85">
        <v>117591.65330999999</v>
      </c>
      <c r="J407" s="85">
        <v>67084.168040000004</v>
      </c>
      <c r="K407" s="85">
        <v>3042.3560000000002</v>
      </c>
      <c r="L407" s="85">
        <v>3270.5207099999998</v>
      </c>
      <c r="M407" s="85">
        <v>1008.16131</v>
      </c>
      <c r="N407" s="85">
        <v>847.97300000000007</v>
      </c>
      <c r="O407" s="85">
        <v>1968.3153199999999</v>
      </c>
      <c r="P407" s="85">
        <v>456.81097999999997</v>
      </c>
      <c r="Q407" s="85">
        <v>22338.573</v>
      </c>
      <c r="R407" s="85">
        <v>10543.904049999999</v>
      </c>
      <c r="S407" s="85">
        <v>8699.50461</v>
      </c>
      <c r="T407" s="85">
        <v>1037.3340000000001</v>
      </c>
      <c r="U407" s="85">
        <v>613.99266999999998</v>
      </c>
      <c r="V407" s="85">
        <v>341.10343</v>
      </c>
      <c r="W407" s="85">
        <v>2947.268</v>
      </c>
      <c r="X407" s="85">
        <v>1536.81862</v>
      </c>
      <c r="Y407" s="85">
        <v>915.94464000000005</v>
      </c>
      <c r="Z407" s="85">
        <v>362.29900000000004</v>
      </c>
      <c r="AA407" s="85">
        <v>374.89337999999998</v>
      </c>
      <c r="AB407" s="85">
        <v>105.2187</v>
      </c>
      <c r="AC407" s="85">
        <v>61.25</v>
      </c>
      <c r="AD407" s="85">
        <v>18.75</v>
      </c>
      <c r="AE407" s="85">
        <v>25</v>
      </c>
      <c r="AF407" s="85">
        <v>17894.279000000002</v>
      </c>
      <c r="AG407" s="85">
        <v>7973.1713799999998</v>
      </c>
      <c r="AH407" s="85">
        <v>7307.8178399999997</v>
      </c>
      <c r="AI407" s="85">
        <v>0</v>
      </c>
      <c r="AJ407" s="85">
        <v>0</v>
      </c>
      <c r="AK407" s="85">
        <v>0</v>
      </c>
      <c r="AL407" s="85">
        <v>52.094000000000001</v>
      </c>
      <c r="AM407" s="85">
        <v>41.04336</v>
      </c>
      <c r="AN407" s="85">
        <v>16.133879999999998</v>
      </c>
      <c r="AO407" s="85"/>
      <c r="AP407" s="85"/>
      <c r="AQ407" s="85"/>
      <c r="AR407" s="85"/>
      <c r="AS407" s="85"/>
      <c r="AT407" s="85"/>
    </row>
    <row r="408" spans="1:46" ht="12.75" customHeight="1" x14ac:dyDescent="0.15">
      <c r="A408" s="79"/>
      <c r="B408" s="79"/>
      <c r="C408" s="79" t="str">
        <f t="shared" si="1"/>
        <v>0656600000</v>
      </c>
      <c r="D408" s="79" t="s">
        <v>1323</v>
      </c>
      <c r="E408" s="84">
        <v>86491.433000000005</v>
      </c>
      <c r="F408" s="85">
        <v>39083.898199999996</v>
      </c>
      <c r="G408" s="85">
        <v>33315.118869999998</v>
      </c>
      <c r="H408" s="85">
        <v>58149.627</v>
      </c>
      <c r="I408" s="85">
        <v>23123.770659999998</v>
      </c>
      <c r="J408" s="85">
        <v>22015.000059999998</v>
      </c>
      <c r="K408" s="85">
        <v>3103.6</v>
      </c>
      <c r="L408" s="85">
        <v>1424.1539600000001</v>
      </c>
      <c r="M408" s="85">
        <v>808.71420000000001</v>
      </c>
      <c r="N408" s="85">
        <v>1370</v>
      </c>
      <c r="O408" s="85">
        <v>707.37303999999995</v>
      </c>
      <c r="P408" s="85">
        <v>361.91125</v>
      </c>
      <c r="Q408" s="85">
        <v>20998.32</v>
      </c>
      <c r="R408" s="85">
        <v>12022.679109999999</v>
      </c>
      <c r="S408" s="85">
        <v>8542.7074799999991</v>
      </c>
      <c r="T408" s="85">
        <v>1650</v>
      </c>
      <c r="U408" s="85">
        <v>824.98536999999999</v>
      </c>
      <c r="V408" s="85">
        <v>491.81633999999997</v>
      </c>
      <c r="W408" s="85">
        <v>4400</v>
      </c>
      <c r="X408" s="85">
        <v>1972.23812</v>
      </c>
      <c r="Y408" s="85">
        <v>1612.6683</v>
      </c>
      <c r="Z408" s="85">
        <v>948.32</v>
      </c>
      <c r="AA408" s="85">
        <v>658.43251999999995</v>
      </c>
      <c r="AB408" s="85">
        <v>518.71869000000004</v>
      </c>
      <c r="AC408" s="85">
        <v>0</v>
      </c>
      <c r="AD408" s="85">
        <v>0</v>
      </c>
      <c r="AE408" s="85">
        <v>0</v>
      </c>
      <c r="AF408" s="85">
        <v>14000</v>
      </c>
      <c r="AG408" s="85">
        <v>8567.0231000000003</v>
      </c>
      <c r="AH408" s="85">
        <v>5919.5041499999998</v>
      </c>
      <c r="AI408" s="85">
        <v>0</v>
      </c>
      <c r="AJ408" s="85">
        <v>0</v>
      </c>
      <c r="AK408" s="85">
        <v>0</v>
      </c>
      <c r="AL408" s="85">
        <v>567.4</v>
      </c>
      <c r="AM408" s="85">
        <v>270.80367000000001</v>
      </c>
      <c r="AN408" s="85">
        <v>232.64659</v>
      </c>
      <c r="AO408" s="85"/>
      <c r="AP408" s="85"/>
      <c r="AQ408" s="85"/>
      <c r="AR408" s="85"/>
      <c r="AS408" s="85"/>
      <c r="AT408" s="85"/>
    </row>
    <row r="409" spans="1:46" ht="12.75" customHeight="1" x14ac:dyDescent="0.15">
      <c r="A409" s="79"/>
      <c r="B409" s="79"/>
      <c r="C409" s="79" t="str">
        <f t="shared" si="1"/>
        <v>0656700000</v>
      </c>
      <c r="D409" s="79" t="s">
        <v>1324</v>
      </c>
      <c r="E409" s="84">
        <v>104342.5</v>
      </c>
      <c r="F409" s="85">
        <v>41966.119180000002</v>
      </c>
      <c r="G409" s="85">
        <v>34529.945460000003</v>
      </c>
      <c r="H409" s="85">
        <v>63370</v>
      </c>
      <c r="I409" s="85">
        <v>22570.544430000002</v>
      </c>
      <c r="J409" s="85">
        <v>21255.198479999999</v>
      </c>
      <c r="K409" s="85">
        <v>3500</v>
      </c>
      <c r="L409" s="85">
        <v>1392.74945</v>
      </c>
      <c r="M409" s="85">
        <v>808.23413000000005</v>
      </c>
      <c r="N409" s="85">
        <v>2200</v>
      </c>
      <c r="O409" s="85">
        <v>603.84576000000004</v>
      </c>
      <c r="P409" s="85">
        <v>396.09370000000001</v>
      </c>
      <c r="Q409" s="85">
        <v>35459.5</v>
      </c>
      <c r="R409" s="85">
        <v>16873.628560000001</v>
      </c>
      <c r="S409" s="85">
        <v>11642.06798</v>
      </c>
      <c r="T409" s="85">
        <v>5625</v>
      </c>
      <c r="U409" s="85">
        <v>1366.9938</v>
      </c>
      <c r="V409" s="85">
        <v>777.94146999999998</v>
      </c>
      <c r="W409" s="85">
        <v>8700</v>
      </c>
      <c r="X409" s="85">
        <v>4326.0401300000003</v>
      </c>
      <c r="Y409" s="85">
        <v>2992.2598499999999</v>
      </c>
      <c r="Z409" s="85">
        <v>1078</v>
      </c>
      <c r="AA409" s="85">
        <v>991.57251999999994</v>
      </c>
      <c r="AB409" s="85">
        <v>457.95114999999998</v>
      </c>
      <c r="AC409" s="85">
        <v>25</v>
      </c>
      <c r="AD409" s="85">
        <v>60.416669999999996</v>
      </c>
      <c r="AE409" s="85">
        <v>25</v>
      </c>
      <c r="AF409" s="85">
        <v>20031.5</v>
      </c>
      <c r="AG409" s="85">
        <v>10128.605439999999</v>
      </c>
      <c r="AH409" s="85">
        <v>7388.9155099999998</v>
      </c>
      <c r="AI409" s="85">
        <v>0</v>
      </c>
      <c r="AJ409" s="85">
        <v>0</v>
      </c>
      <c r="AK409" s="85">
        <v>0</v>
      </c>
      <c r="AL409" s="85">
        <v>1370</v>
      </c>
      <c r="AM409" s="85">
        <v>587.14077999999995</v>
      </c>
      <c r="AN409" s="85">
        <v>462.10410999999999</v>
      </c>
      <c r="AO409" s="85"/>
      <c r="AP409" s="85"/>
      <c r="AQ409" s="85"/>
      <c r="AR409" s="85"/>
      <c r="AS409" s="85"/>
      <c r="AT409" s="85"/>
    </row>
    <row r="410" spans="1:46" ht="12.75" customHeight="1" x14ac:dyDescent="0.15">
      <c r="A410" s="79"/>
      <c r="B410" s="79"/>
      <c r="C410" s="79" t="str">
        <f t="shared" si="1"/>
        <v>0656800000</v>
      </c>
      <c r="D410" s="79" t="s">
        <v>1325</v>
      </c>
      <c r="E410" s="84">
        <v>227510.41399999999</v>
      </c>
      <c r="F410" s="85">
        <v>210946.60461000001</v>
      </c>
      <c r="G410" s="85">
        <v>44461.321450000003</v>
      </c>
      <c r="H410" s="85">
        <v>197580.17</v>
      </c>
      <c r="I410" s="85">
        <v>194807.32845999999</v>
      </c>
      <c r="J410" s="85">
        <v>31674.199509999999</v>
      </c>
      <c r="K410" s="85">
        <v>2798.9</v>
      </c>
      <c r="L410" s="85">
        <v>1704.82996</v>
      </c>
      <c r="M410" s="85">
        <v>768.10149000000001</v>
      </c>
      <c r="N410" s="85">
        <v>1433.8</v>
      </c>
      <c r="O410" s="85">
        <v>976.10787000000005</v>
      </c>
      <c r="P410" s="85">
        <v>456.51954999999998</v>
      </c>
      <c r="Q410" s="85">
        <v>24460.5</v>
      </c>
      <c r="R410" s="85">
        <v>12690.701150000001</v>
      </c>
      <c r="S410" s="85">
        <v>11146.31374</v>
      </c>
      <c r="T410" s="85">
        <v>1931.8</v>
      </c>
      <c r="U410" s="85">
        <v>1374.1509000000001</v>
      </c>
      <c r="V410" s="85">
        <v>683.69650000000001</v>
      </c>
      <c r="W410" s="85">
        <v>9324</v>
      </c>
      <c r="X410" s="85">
        <v>4820.4779200000003</v>
      </c>
      <c r="Y410" s="85">
        <v>3987.1239700000001</v>
      </c>
      <c r="Z410" s="85">
        <v>1877.6000000000001</v>
      </c>
      <c r="AA410" s="85">
        <v>932.70128</v>
      </c>
      <c r="AB410" s="85">
        <v>571.2201</v>
      </c>
      <c r="AC410" s="85">
        <v>0</v>
      </c>
      <c r="AD410" s="85">
        <v>0</v>
      </c>
      <c r="AE410" s="85">
        <v>0</v>
      </c>
      <c r="AF410" s="85">
        <v>11327.1</v>
      </c>
      <c r="AG410" s="85">
        <v>5563.3710499999997</v>
      </c>
      <c r="AH410" s="85">
        <v>5904.2731700000004</v>
      </c>
      <c r="AI410" s="85">
        <v>0</v>
      </c>
      <c r="AJ410" s="85">
        <v>0</v>
      </c>
      <c r="AK410" s="85">
        <v>0</v>
      </c>
      <c r="AL410" s="85">
        <v>1468.4</v>
      </c>
      <c r="AM410" s="85">
        <v>719.54141000000004</v>
      </c>
      <c r="AN410" s="85">
        <v>499.49775999999997</v>
      </c>
      <c r="AO410" s="85"/>
      <c r="AP410" s="85"/>
      <c r="AQ410" s="85"/>
      <c r="AR410" s="85"/>
      <c r="AS410" s="85"/>
      <c r="AT410" s="85"/>
    </row>
    <row r="411" spans="1:46" ht="12.75" customHeight="1" x14ac:dyDescent="0.15">
      <c r="A411" s="79"/>
      <c r="B411" s="79"/>
      <c r="C411" s="79" t="str">
        <f t="shared" si="1"/>
        <v>0656900000</v>
      </c>
      <c r="D411" s="79" t="s">
        <v>1326</v>
      </c>
      <c r="E411" s="84">
        <v>31111.3</v>
      </c>
      <c r="F411" s="85">
        <v>12164.0987</v>
      </c>
      <c r="G411" s="85">
        <v>11305.454680000001</v>
      </c>
      <c r="H411" s="85">
        <v>17697.3</v>
      </c>
      <c r="I411" s="85">
        <v>5312.4812099999999</v>
      </c>
      <c r="J411" s="85">
        <v>5873.9250000000002</v>
      </c>
      <c r="K411" s="85">
        <v>614.9</v>
      </c>
      <c r="L411" s="85">
        <v>314.17246</v>
      </c>
      <c r="M411" s="85">
        <v>186.65900000000002</v>
      </c>
      <c r="N411" s="85">
        <v>0</v>
      </c>
      <c r="O411" s="85">
        <v>0</v>
      </c>
      <c r="P411" s="85">
        <v>0</v>
      </c>
      <c r="Q411" s="85">
        <v>11915.45</v>
      </c>
      <c r="R411" s="85">
        <v>6236.1608000000006</v>
      </c>
      <c r="S411" s="85">
        <v>4841.9155300000002</v>
      </c>
      <c r="T411" s="85">
        <v>1016.6</v>
      </c>
      <c r="U411" s="85">
        <v>306.58093000000002</v>
      </c>
      <c r="V411" s="85">
        <v>283.19992000000002</v>
      </c>
      <c r="W411" s="85">
        <v>2344.0500000000002</v>
      </c>
      <c r="X411" s="85">
        <v>1053.7714100000001</v>
      </c>
      <c r="Y411" s="85">
        <v>852.50364999999999</v>
      </c>
      <c r="Z411" s="85">
        <v>533.29999999999995</v>
      </c>
      <c r="AA411" s="85">
        <v>236.91595000000001</v>
      </c>
      <c r="AB411" s="85">
        <v>135.70570000000001</v>
      </c>
      <c r="AC411" s="85">
        <v>38.6</v>
      </c>
      <c r="AD411" s="85">
        <v>12.5</v>
      </c>
      <c r="AE411" s="85">
        <v>13.58333</v>
      </c>
      <c r="AF411" s="85">
        <v>7982.9000000000005</v>
      </c>
      <c r="AG411" s="85">
        <v>4626.3925099999997</v>
      </c>
      <c r="AH411" s="85">
        <v>3556.9229300000002</v>
      </c>
      <c r="AI411" s="85">
        <v>0</v>
      </c>
      <c r="AJ411" s="85">
        <v>0</v>
      </c>
      <c r="AK411" s="85">
        <v>0</v>
      </c>
      <c r="AL411" s="85">
        <v>273.7</v>
      </c>
      <c r="AM411" s="85">
        <v>10.3848</v>
      </c>
      <c r="AN411" s="85">
        <v>98.058389999999989</v>
      </c>
      <c r="AO411" s="85"/>
      <c r="AP411" s="85"/>
      <c r="AQ411" s="85"/>
      <c r="AR411" s="85"/>
      <c r="AS411" s="85"/>
      <c r="AT411" s="85"/>
    </row>
    <row r="412" spans="1:46" ht="12.75" customHeight="1" x14ac:dyDescent="0.15">
      <c r="A412" s="79" t="s">
        <v>1327</v>
      </c>
      <c r="B412" s="79"/>
      <c r="C412" s="79" t="str">
        <f t="shared" si="1"/>
        <v/>
      </c>
      <c r="D412" s="79"/>
      <c r="E412" s="84">
        <v>9113447.0800000001</v>
      </c>
      <c r="F412" s="85">
        <v>4367177.6650400003</v>
      </c>
      <c r="G412" s="85">
        <v>3031339.4224700001</v>
      </c>
      <c r="H412" s="85">
        <v>6703709.5980000002</v>
      </c>
      <c r="I412" s="85">
        <v>3159296.6244199998</v>
      </c>
      <c r="J412" s="85">
        <v>2191373.1948699998</v>
      </c>
      <c r="K412" s="85">
        <v>581268.14199999999</v>
      </c>
      <c r="L412" s="85">
        <v>239451.12823</v>
      </c>
      <c r="M412" s="85">
        <v>106544.41759</v>
      </c>
      <c r="N412" s="85">
        <v>166682.14199999999</v>
      </c>
      <c r="O412" s="85">
        <v>99413.689880000005</v>
      </c>
      <c r="P412" s="85">
        <v>38957.011339999997</v>
      </c>
      <c r="Q412" s="85">
        <v>1439250.0279999999</v>
      </c>
      <c r="R412" s="85">
        <v>687337.52017999999</v>
      </c>
      <c r="S412" s="85">
        <v>591438.91471000004</v>
      </c>
      <c r="T412" s="85">
        <v>293405.7</v>
      </c>
      <c r="U412" s="85">
        <v>120591.41552</v>
      </c>
      <c r="V412" s="85">
        <v>107549.96408000001</v>
      </c>
      <c r="W412" s="85">
        <v>150408.78</v>
      </c>
      <c r="X412" s="85">
        <v>89734.097829999999</v>
      </c>
      <c r="Y412" s="85">
        <v>48913.889459999999</v>
      </c>
      <c r="Z412" s="85">
        <v>128841.56200000001</v>
      </c>
      <c r="AA412" s="85">
        <v>69031.746679999997</v>
      </c>
      <c r="AB412" s="85">
        <v>37615.915110000002</v>
      </c>
      <c r="AC412" s="85">
        <v>1046.1600000000001</v>
      </c>
      <c r="AD412" s="85">
        <v>948.02824999999996</v>
      </c>
      <c r="AE412" s="85">
        <v>455.03064000000001</v>
      </c>
      <c r="AF412" s="85">
        <v>845910.96600000001</v>
      </c>
      <c r="AG412" s="85">
        <v>398718.96587000001</v>
      </c>
      <c r="AH412" s="85">
        <v>388505.67340999999</v>
      </c>
      <c r="AI412" s="85">
        <v>227.4</v>
      </c>
      <c r="AJ412" s="85">
        <v>212.75103999999999</v>
      </c>
      <c r="AK412" s="85">
        <v>65.610810000000001</v>
      </c>
      <c r="AL412" s="85">
        <v>184246.28899999999</v>
      </c>
      <c r="AM412" s="85">
        <v>155684.24171999999</v>
      </c>
      <c r="AN412" s="85">
        <v>45663.860359999999</v>
      </c>
      <c r="AO412" s="85"/>
      <c r="AP412" s="85"/>
      <c r="AQ412" s="85"/>
      <c r="AR412" s="85"/>
      <c r="AS412" s="85"/>
      <c r="AT412" s="85"/>
    </row>
    <row r="413" spans="1:46" ht="12.75" customHeight="1" x14ac:dyDescent="0.15">
      <c r="A413" s="79"/>
      <c r="B413" s="79" t="s">
        <v>1328</v>
      </c>
      <c r="C413" s="79" t="str">
        <f t="shared" si="1"/>
        <v/>
      </c>
      <c r="D413" s="79"/>
      <c r="E413" s="84">
        <v>1468544.9</v>
      </c>
      <c r="F413" s="85">
        <v>672286.59657000005</v>
      </c>
      <c r="G413" s="85">
        <v>476594.62073000002</v>
      </c>
      <c r="H413" s="85">
        <v>1335442.8</v>
      </c>
      <c r="I413" s="85">
        <v>599866.4558</v>
      </c>
      <c r="J413" s="85">
        <v>416083.52506000001</v>
      </c>
      <c r="K413" s="85">
        <v>0</v>
      </c>
      <c r="L413" s="85">
        <v>0</v>
      </c>
      <c r="M413" s="85">
        <v>0</v>
      </c>
      <c r="N413" s="85">
        <v>0</v>
      </c>
      <c r="O413" s="85">
        <v>0</v>
      </c>
      <c r="P413" s="85">
        <v>0</v>
      </c>
      <c r="Q413" s="85">
        <v>0</v>
      </c>
      <c r="R413" s="85">
        <v>0</v>
      </c>
      <c r="S413" s="85">
        <v>0</v>
      </c>
      <c r="T413" s="85">
        <v>0</v>
      </c>
      <c r="U413" s="85">
        <v>0</v>
      </c>
      <c r="V413" s="85">
        <v>0</v>
      </c>
      <c r="W413" s="85">
        <v>0</v>
      </c>
      <c r="X413" s="85">
        <v>0</v>
      </c>
      <c r="Y413" s="85">
        <v>0</v>
      </c>
      <c r="Z413" s="85">
        <v>0</v>
      </c>
      <c r="AA413" s="85">
        <v>0</v>
      </c>
      <c r="AB413" s="85">
        <v>0</v>
      </c>
      <c r="AC413" s="85">
        <v>0</v>
      </c>
      <c r="AD413" s="85">
        <v>0</v>
      </c>
      <c r="AE413" s="85">
        <v>0</v>
      </c>
      <c r="AF413" s="85">
        <v>0</v>
      </c>
      <c r="AG413" s="85">
        <v>0</v>
      </c>
      <c r="AH413" s="85">
        <v>0</v>
      </c>
      <c r="AI413" s="85">
        <v>0</v>
      </c>
      <c r="AJ413" s="85">
        <v>0</v>
      </c>
      <c r="AK413" s="85">
        <v>0</v>
      </c>
      <c r="AL413" s="85">
        <v>34607.300000000003</v>
      </c>
      <c r="AM413" s="85">
        <v>14228.10061</v>
      </c>
      <c r="AN413" s="85">
        <v>12811.700720000001</v>
      </c>
      <c r="AO413" s="85"/>
      <c r="AP413" s="85"/>
      <c r="AQ413" s="85"/>
      <c r="AR413" s="85"/>
      <c r="AS413" s="85"/>
      <c r="AT413" s="85"/>
    </row>
    <row r="414" spans="1:46" ht="12.75" customHeight="1" x14ac:dyDescent="0.15">
      <c r="A414" s="79"/>
      <c r="B414" s="79"/>
      <c r="C414" s="79" t="str">
        <f t="shared" si="1"/>
        <v>0710000000</v>
      </c>
      <c r="D414" s="79" t="s">
        <v>1328</v>
      </c>
      <c r="E414" s="84">
        <v>1468544.9</v>
      </c>
      <c r="F414" s="85">
        <v>672286.59657000005</v>
      </c>
      <c r="G414" s="85">
        <v>476594.62073000002</v>
      </c>
      <c r="H414" s="85">
        <v>1335442.8</v>
      </c>
      <c r="I414" s="85">
        <v>599866.4558</v>
      </c>
      <c r="J414" s="85">
        <v>416083.52506000001</v>
      </c>
      <c r="K414" s="85">
        <v>0</v>
      </c>
      <c r="L414" s="85">
        <v>0</v>
      </c>
      <c r="M414" s="85">
        <v>0</v>
      </c>
      <c r="N414" s="85">
        <v>0</v>
      </c>
      <c r="O414" s="85">
        <v>0</v>
      </c>
      <c r="P414" s="85">
        <v>0</v>
      </c>
      <c r="Q414" s="85">
        <v>0</v>
      </c>
      <c r="R414" s="85">
        <v>0</v>
      </c>
      <c r="S414" s="85">
        <v>0</v>
      </c>
      <c r="T414" s="85">
        <v>0</v>
      </c>
      <c r="U414" s="85">
        <v>0</v>
      </c>
      <c r="V414" s="85">
        <v>0</v>
      </c>
      <c r="W414" s="85">
        <v>0</v>
      </c>
      <c r="X414" s="85">
        <v>0</v>
      </c>
      <c r="Y414" s="85">
        <v>0</v>
      </c>
      <c r="Z414" s="85">
        <v>0</v>
      </c>
      <c r="AA414" s="85">
        <v>0</v>
      </c>
      <c r="AB414" s="85">
        <v>0</v>
      </c>
      <c r="AC414" s="85">
        <v>0</v>
      </c>
      <c r="AD414" s="85">
        <v>0</v>
      </c>
      <c r="AE414" s="85">
        <v>0</v>
      </c>
      <c r="AF414" s="85">
        <v>0</v>
      </c>
      <c r="AG414" s="85">
        <v>0</v>
      </c>
      <c r="AH414" s="85">
        <v>0</v>
      </c>
      <c r="AI414" s="85">
        <v>0</v>
      </c>
      <c r="AJ414" s="85">
        <v>0</v>
      </c>
      <c r="AK414" s="85">
        <v>0</v>
      </c>
      <c r="AL414" s="85">
        <v>34607.300000000003</v>
      </c>
      <c r="AM414" s="85">
        <v>14228.10061</v>
      </c>
      <c r="AN414" s="85">
        <v>12811.700720000001</v>
      </c>
      <c r="AO414" s="85"/>
      <c r="AP414" s="85"/>
      <c r="AQ414" s="85"/>
      <c r="AR414" s="85"/>
      <c r="AS414" s="85"/>
      <c r="AT414" s="85"/>
    </row>
    <row r="415" spans="1:46" ht="12.75" customHeight="1" x14ac:dyDescent="0.15">
      <c r="A415" s="79"/>
      <c r="B415" s="79" t="s">
        <v>1329</v>
      </c>
      <c r="C415" s="79" t="str">
        <f t="shared" si="1"/>
        <v/>
      </c>
      <c r="D415" s="79"/>
      <c r="E415" s="84">
        <v>2720.4</v>
      </c>
      <c r="F415" s="85">
        <v>1407.2203000000002</v>
      </c>
      <c r="G415" s="85">
        <v>1488.8277399999999</v>
      </c>
      <c r="H415" s="85">
        <v>0</v>
      </c>
      <c r="I415" s="85">
        <v>0</v>
      </c>
      <c r="J415" s="85">
        <v>0</v>
      </c>
      <c r="K415" s="85">
        <v>0</v>
      </c>
      <c r="L415" s="85">
        <v>0</v>
      </c>
      <c r="M415" s="85">
        <v>0</v>
      </c>
      <c r="N415" s="85">
        <v>0</v>
      </c>
      <c r="O415" s="85">
        <v>0</v>
      </c>
      <c r="P415" s="85">
        <v>0</v>
      </c>
      <c r="Q415" s="85">
        <v>0</v>
      </c>
      <c r="R415" s="85">
        <v>0</v>
      </c>
      <c r="S415" s="85">
        <v>0</v>
      </c>
      <c r="T415" s="85">
        <v>0</v>
      </c>
      <c r="U415" s="85">
        <v>0</v>
      </c>
      <c r="V415" s="85">
        <v>0</v>
      </c>
      <c r="W415" s="85">
        <v>0</v>
      </c>
      <c r="X415" s="85">
        <v>0</v>
      </c>
      <c r="Y415" s="85">
        <v>0</v>
      </c>
      <c r="Z415" s="85">
        <v>0</v>
      </c>
      <c r="AA415" s="85">
        <v>0</v>
      </c>
      <c r="AB415" s="85">
        <v>0</v>
      </c>
      <c r="AC415" s="85">
        <v>0</v>
      </c>
      <c r="AD415" s="85">
        <v>0</v>
      </c>
      <c r="AE415" s="85">
        <v>0</v>
      </c>
      <c r="AF415" s="85">
        <v>0</v>
      </c>
      <c r="AG415" s="85">
        <v>0</v>
      </c>
      <c r="AH415" s="85">
        <v>0</v>
      </c>
      <c r="AI415" s="85">
        <v>0</v>
      </c>
      <c r="AJ415" s="85">
        <v>0</v>
      </c>
      <c r="AK415" s="85">
        <v>0</v>
      </c>
      <c r="AL415" s="85">
        <v>527</v>
      </c>
      <c r="AM415" s="85">
        <v>329.93400000000003</v>
      </c>
      <c r="AN415" s="85">
        <v>411.69589000000002</v>
      </c>
      <c r="AO415" s="85"/>
      <c r="AP415" s="85"/>
      <c r="AQ415" s="85"/>
      <c r="AR415" s="85"/>
      <c r="AS415" s="85"/>
      <c r="AT415" s="85"/>
    </row>
    <row r="416" spans="1:46" ht="12.75" customHeight="1" x14ac:dyDescent="0.15">
      <c r="A416" s="79"/>
      <c r="B416" s="79"/>
      <c r="C416" s="79" t="str">
        <f t="shared" si="1"/>
        <v>0730120000</v>
      </c>
      <c r="D416" s="79" t="s">
        <v>1330</v>
      </c>
      <c r="E416" s="84">
        <v>360</v>
      </c>
      <c r="F416" s="85">
        <v>260.40075999999999</v>
      </c>
      <c r="G416" s="85">
        <v>280.64719000000002</v>
      </c>
      <c r="H416" s="85">
        <v>0</v>
      </c>
      <c r="I416" s="85">
        <v>0</v>
      </c>
      <c r="J416" s="85">
        <v>0</v>
      </c>
      <c r="K416" s="85">
        <v>0</v>
      </c>
      <c r="L416" s="85">
        <v>0</v>
      </c>
      <c r="M416" s="85">
        <v>0</v>
      </c>
      <c r="N416" s="85">
        <v>0</v>
      </c>
      <c r="O416" s="85">
        <v>0</v>
      </c>
      <c r="P416" s="85">
        <v>0</v>
      </c>
      <c r="Q416" s="85">
        <v>0</v>
      </c>
      <c r="R416" s="85">
        <v>0</v>
      </c>
      <c r="S416" s="85">
        <v>0</v>
      </c>
      <c r="T416" s="85">
        <v>0</v>
      </c>
      <c r="U416" s="85">
        <v>0</v>
      </c>
      <c r="V416" s="85">
        <v>0</v>
      </c>
      <c r="W416" s="85">
        <v>0</v>
      </c>
      <c r="X416" s="85">
        <v>0</v>
      </c>
      <c r="Y416" s="85">
        <v>0</v>
      </c>
      <c r="Z416" s="85">
        <v>0</v>
      </c>
      <c r="AA416" s="85">
        <v>0</v>
      </c>
      <c r="AB416" s="85">
        <v>0</v>
      </c>
      <c r="AC416" s="85">
        <v>0</v>
      </c>
      <c r="AD416" s="85">
        <v>0</v>
      </c>
      <c r="AE416" s="85">
        <v>0</v>
      </c>
      <c r="AF416" s="85">
        <v>0</v>
      </c>
      <c r="AG416" s="85">
        <v>0</v>
      </c>
      <c r="AH416" s="85">
        <v>0</v>
      </c>
      <c r="AI416" s="85">
        <v>0</v>
      </c>
      <c r="AJ416" s="85">
        <v>0</v>
      </c>
      <c r="AK416" s="85">
        <v>0</v>
      </c>
      <c r="AL416" s="85">
        <v>340</v>
      </c>
      <c r="AM416" s="85">
        <v>235.16</v>
      </c>
      <c r="AN416" s="85">
        <v>247.44279</v>
      </c>
      <c r="AO416" s="85"/>
      <c r="AP416" s="85"/>
      <c r="AQ416" s="85"/>
      <c r="AR416" s="85"/>
      <c r="AS416" s="85"/>
      <c r="AT416" s="85"/>
    </row>
    <row r="417" spans="1:46" ht="12.75" customHeight="1" x14ac:dyDescent="0.15">
      <c r="A417" s="79"/>
      <c r="B417" s="79"/>
      <c r="C417" s="79" t="str">
        <f t="shared" si="1"/>
        <v>0730720000</v>
      </c>
      <c r="D417" s="79" t="s">
        <v>1331</v>
      </c>
      <c r="E417" s="84">
        <v>100</v>
      </c>
      <c r="F417" s="85">
        <v>80.999870000000001</v>
      </c>
      <c r="G417" s="85">
        <v>80.54853</v>
      </c>
      <c r="H417" s="85">
        <v>0</v>
      </c>
      <c r="I417" s="85">
        <v>0</v>
      </c>
      <c r="J417" s="85">
        <v>0</v>
      </c>
      <c r="K417" s="85">
        <v>0</v>
      </c>
      <c r="L417" s="85">
        <v>0</v>
      </c>
      <c r="M417" s="85">
        <v>0</v>
      </c>
      <c r="N417" s="85">
        <v>0</v>
      </c>
      <c r="O417" s="85">
        <v>0</v>
      </c>
      <c r="P417" s="85">
        <v>0</v>
      </c>
      <c r="Q417" s="85">
        <v>0</v>
      </c>
      <c r="R417" s="85">
        <v>0</v>
      </c>
      <c r="S417" s="85">
        <v>0</v>
      </c>
      <c r="T417" s="85">
        <v>0</v>
      </c>
      <c r="U417" s="85">
        <v>0</v>
      </c>
      <c r="V417" s="85">
        <v>0</v>
      </c>
      <c r="W417" s="85">
        <v>0</v>
      </c>
      <c r="X417" s="85">
        <v>0</v>
      </c>
      <c r="Y417" s="85">
        <v>0</v>
      </c>
      <c r="Z417" s="85">
        <v>0</v>
      </c>
      <c r="AA417" s="85">
        <v>0</v>
      </c>
      <c r="AB417" s="85">
        <v>0</v>
      </c>
      <c r="AC417" s="85">
        <v>0</v>
      </c>
      <c r="AD417" s="85">
        <v>0</v>
      </c>
      <c r="AE417" s="85">
        <v>0</v>
      </c>
      <c r="AF417" s="85">
        <v>0</v>
      </c>
      <c r="AG417" s="85">
        <v>0</v>
      </c>
      <c r="AH417" s="85">
        <v>0</v>
      </c>
      <c r="AI417" s="85">
        <v>0</v>
      </c>
      <c r="AJ417" s="85">
        <v>0</v>
      </c>
      <c r="AK417" s="85">
        <v>0</v>
      </c>
      <c r="AL417" s="85">
        <v>100</v>
      </c>
      <c r="AM417" s="85">
        <v>79.478000000000009</v>
      </c>
      <c r="AN417" s="85">
        <v>54.850289999999994</v>
      </c>
      <c r="AO417" s="85"/>
      <c r="AP417" s="85"/>
      <c r="AQ417" s="85"/>
      <c r="AR417" s="85"/>
      <c r="AS417" s="85"/>
      <c r="AT417" s="85"/>
    </row>
    <row r="418" spans="1:46" ht="12.75" customHeight="1" x14ac:dyDescent="0.15">
      <c r="A418" s="79"/>
      <c r="B418" s="79"/>
      <c r="C418" s="79" t="str">
        <f t="shared" si="1"/>
        <v>0730920000</v>
      </c>
      <c r="D418" s="79" t="s">
        <v>1332</v>
      </c>
      <c r="E418" s="84">
        <v>248.8</v>
      </c>
      <c r="F418" s="85">
        <v>119.3831</v>
      </c>
      <c r="G418" s="85">
        <v>111.54182</v>
      </c>
      <c r="H418" s="85">
        <v>0</v>
      </c>
      <c r="I418" s="85">
        <v>0</v>
      </c>
      <c r="J418" s="85">
        <v>0</v>
      </c>
      <c r="K418" s="85">
        <v>0</v>
      </c>
      <c r="L418" s="85">
        <v>0</v>
      </c>
      <c r="M418" s="85">
        <v>0</v>
      </c>
      <c r="N418" s="85">
        <v>0</v>
      </c>
      <c r="O418" s="85">
        <v>0</v>
      </c>
      <c r="P418" s="85">
        <v>0</v>
      </c>
      <c r="Q418" s="85">
        <v>0</v>
      </c>
      <c r="R418" s="85">
        <v>0</v>
      </c>
      <c r="S418" s="85">
        <v>0</v>
      </c>
      <c r="T418" s="85">
        <v>0</v>
      </c>
      <c r="U418" s="85">
        <v>0</v>
      </c>
      <c r="V418" s="85">
        <v>0</v>
      </c>
      <c r="W418" s="85">
        <v>0</v>
      </c>
      <c r="X418" s="85">
        <v>0</v>
      </c>
      <c r="Y418" s="85">
        <v>0</v>
      </c>
      <c r="Z418" s="85">
        <v>0</v>
      </c>
      <c r="AA418" s="85">
        <v>0</v>
      </c>
      <c r="AB418" s="85">
        <v>0</v>
      </c>
      <c r="AC418" s="85">
        <v>0</v>
      </c>
      <c r="AD418" s="85">
        <v>0</v>
      </c>
      <c r="AE418" s="85">
        <v>0</v>
      </c>
      <c r="AF418" s="85">
        <v>0</v>
      </c>
      <c r="AG418" s="85">
        <v>0</v>
      </c>
      <c r="AH418" s="85">
        <v>0</v>
      </c>
      <c r="AI418" s="85">
        <v>0</v>
      </c>
      <c r="AJ418" s="85">
        <v>0</v>
      </c>
      <c r="AK418" s="85">
        <v>0</v>
      </c>
      <c r="AL418" s="85">
        <v>0</v>
      </c>
      <c r="AM418" s="85">
        <v>0</v>
      </c>
      <c r="AN418" s="85">
        <v>0</v>
      </c>
      <c r="AO418" s="85"/>
      <c r="AP418" s="85"/>
      <c r="AQ418" s="85"/>
      <c r="AR418" s="85"/>
      <c r="AS418" s="85"/>
      <c r="AT418" s="85"/>
    </row>
    <row r="419" spans="1:46" ht="12.75" customHeight="1" x14ac:dyDescent="0.15">
      <c r="A419" s="79"/>
      <c r="B419" s="79"/>
      <c r="C419" s="79" t="str">
        <f t="shared" si="1"/>
        <v>0731120000</v>
      </c>
      <c r="D419" s="79" t="s">
        <v>1333</v>
      </c>
      <c r="E419" s="84">
        <v>550</v>
      </c>
      <c r="F419" s="85">
        <v>366.28560000000004</v>
      </c>
      <c r="G419" s="85">
        <v>527.16812000000004</v>
      </c>
      <c r="H419" s="85">
        <v>0</v>
      </c>
      <c r="I419" s="85">
        <v>0</v>
      </c>
      <c r="J419" s="85">
        <v>0</v>
      </c>
      <c r="K419" s="85">
        <v>0</v>
      </c>
      <c r="L419" s="85">
        <v>0</v>
      </c>
      <c r="M419" s="85">
        <v>0</v>
      </c>
      <c r="N419" s="85">
        <v>0</v>
      </c>
      <c r="O419" s="85">
        <v>0</v>
      </c>
      <c r="P419" s="85">
        <v>0</v>
      </c>
      <c r="Q419" s="85">
        <v>0</v>
      </c>
      <c r="R419" s="85">
        <v>0</v>
      </c>
      <c r="S419" s="85">
        <v>0</v>
      </c>
      <c r="T419" s="85">
        <v>0</v>
      </c>
      <c r="U419" s="85">
        <v>0</v>
      </c>
      <c r="V419" s="85">
        <v>0</v>
      </c>
      <c r="W419" s="85">
        <v>0</v>
      </c>
      <c r="X419" s="85">
        <v>0</v>
      </c>
      <c r="Y419" s="85">
        <v>0</v>
      </c>
      <c r="Z419" s="85">
        <v>0</v>
      </c>
      <c r="AA419" s="85">
        <v>0</v>
      </c>
      <c r="AB419" s="85">
        <v>0</v>
      </c>
      <c r="AC419" s="85">
        <v>0</v>
      </c>
      <c r="AD419" s="85">
        <v>0</v>
      </c>
      <c r="AE419" s="85">
        <v>0</v>
      </c>
      <c r="AF419" s="85">
        <v>0</v>
      </c>
      <c r="AG419" s="85">
        <v>0</v>
      </c>
      <c r="AH419" s="85">
        <v>0</v>
      </c>
      <c r="AI419" s="85">
        <v>0</v>
      </c>
      <c r="AJ419" s="85">
        <v>0</v>
      </c>
      <c r="AK419" s="85">
        <v>0</v>
      </c>
      <c r="AL419" s="85">
        <v>85</v>
      </c>
      <c r="AM419" s="85">
        <v>1.296</v>
      </c>
      <c r="AN419" s="85">
        <v>57.653579999999998</v>
      </c>
      <c r="AO419" s="85"/>
      <c r="AP419" s="85"/>
      <c r="AQ419" s="85"/>
      <c r="AR419" s="85"/>
      <c r="AS419" s="85"/>
      <c r="AT419" s="85"/>
    </row>
    <row r="420" spans="1:46" ht="12.75" customHeight="1" x14ac:dyDescent="0.15">
      <c r="A420" s="79"/>
      <c r="B420" s="79"/>
      <c r="C420" s="79" t="str">
        <f t="shared" si="1"/>
        <v>0731220000</v>
      </c>
      <c r="D420" s="79" t="s">
        <v>1334</v>
      </c>
      <c r="E420" s="84">
        <v>735</v>
      </c>
      <c r="F420" s="85">
        <v>155.59195</v>
      </c>
      <c r="G420" s="85">
        <v>154.26025999999999</v>
      </c>
      <c r="H420" s="85">
        <v>0</v>
      </c>
      <c r="I420" s="85">
        <v>0</v>
      </c>
      <c r="J420" s="85">
        <v>0</v>
      </c>
      <c r="K420" s="85">
        <v>0</v>
      </c>
      <c r="L420" s="85">
        <v>0</v>
      </c>
      <c r="M420" s="85">
        <v>0</v>
      </c>
      <c r="N420" s="85">
        <v>0</v>
      </c>
      <c r="O420" s="85">
        <v>0</v>
      </c>
      <c r="P420" s="85">
        <v>0</v>
      </c>
      <c r="Q420" s="85">
        <v>0</v>
      </c>
      <c r="R420" s="85">
        <v>0</v>
      </c>
      <c r="S420" s="85">
        <v>0</v>
      </c>
      <c r="T420" s="85">
        <v>0</v>
      </c>
      <c r="U420" s="85">
        <v>0</v>
      </c>
      <c r="V420" s="85">
        <v>0</v>
      </c>
      <c r="W420" s="85">
        <v>0</v>
      </c>
      <c r="X420" s="85">
        <v>0</v>
      </c>
      <c r="Y420" s="85">
        <v>0</v>
      </c>
      <c r="Z420" s="85">
        <v>0</v>
      </c>
      <c r="AA420" s="85">
        <v>0</v>
      </c>
      <c r="AB420" s="85">
        <v>0</v>
      </c>
      <c r="AC420" s="85">
        <v>0</v>
      </c>
      <c r="AD420" s="85">
        <v>0</v>
      </c>
      <c r="AE420" s="85">
        <v>0</v>
      </c>
      <c r="AF420" s="85">
        <v>0</v>
      </c>
      <c r="AG420" s="85">
        <v>0</v>
      </c>
      <c r="AH420" s="85">
        <v>0</v>
      </c>
      <c r="AI420" s="85">
        <v>0</v>
      </c>
      <c r="AJ420" s="85">
        <v>0</v>
      </c>
      <c r="AK420" s="85">
        <v>0</v>
      </c>
      <c r="AL420" s="85">
        <v>0</v>
      </c>
      <c r="AM420" s="85">
        <v>0.432</v>
      </c>
      <c r="AN420" s="85">
        <v>11.777000000000001</v>
      </c>
      <c r="AO420" s="85"/>
      <c r="AP420" s="85"/>
      <c r="AQ420" s="85"/>
      <c r="AR420" s="85"/>
      <c r="AS420" s="85"/>
      <c r="AT420" s="85"/>
    </row>
    <row r="421" spans="1:46" ht="12.75" customHeight="1" x14ac:dyDescent="0.15">
      <c r="A421" s="79"/>
      <c r="B421" s="79"/>
      <c r="C421" s="79" t="str">
        <f t="shared" si="1"/>
        <v>0731320000</v>
      </c>
      <c r="D421" s="79" t="s">
        <v>1335</v>
      </c>
      <c r="E421" s="84">
        <v>726.6</v>
      </c>
      <c r="F421" s="85">
        <v>424.55901999999998</v>
      </c>
      <c r="G421" s="85">
        <v>334.66181999999998</v>
      </c>
      <c r="H421" s="85">
        <v>0</v>
      </c>
      <c r="I421" s="85">
        <v>0</v>
      </c>
      <c r="J421" s="85">
        <v>0</v>
      </c>
      <c r="K421" s="85">
        <v>0</v>
      </c>
      <c r="L421" s="85">
        <v>0</v>
      </c>
      <c r="M421" s="85">
        <v>0</v>
      </c>
      <c r="N421" s="85">
        <v>0</v>
      </c>
      <c r="O421" s="85">
        <v>0</v>
      </c>
      <c r="P421" s="85">
        <v>0</v>
      </c>
      <c r="Q421" s="85">
        <v>0</v>
      </c>
      <c r="R421" s="85">
        <v>0</v>
      </c>
      <c r="S421" s="85">
        <v>0</v>
      </c>
      <c r="T421" s="85">
        <v>0</v>
      </c>
      <c r="U421" s="85">
        <v>0</v>
      </c>
      <c r="V421" s="85">
        <v>0</v>
      </c>
      <c r="W421" s="85">
        <v>0</v>
      </c>
      <c r="X421" s="85">
        <v>0</v>
      </c>
      <c r="Y421" s="85">
        <v>0</v>
      </c>
      <c r="Z421" s="85">
        <v>0</v>
      </c>
      <c r="AA421" s="85">
        <v>0</v>
      </c>
      <c r="AB421" s="85">
        <v>0</v>
      </c>
      <c r="AC421" s="85">
        <v>0</v>
      </c>
      <c r="AD421" s="85">
        <v>0</v>
      </c>
      <c r="AE421" s="85">
        <v>0</v>
      </c>
      <c r="AF421" s="85">
        <v>0</v>
      </c>
      <c r="AG421" s="85">
        <v>0</v>
      </c>
      <c r="AH421" s="85">
        <v>0</v>
      </c>
      <c r="AI421" s="85">
        <v>0</v>
      </c>
      <c r="AJ421" s="85">
        <v>0</v>
      </c>
      <c r="AK421" s="85">
        <v>0</v>
      </c>
      <c r="AL421" s="85">
        <v>2</v>
      </c>
      <c r="AM421" s="85">
        <v>13.568000000000001</v>
      </c>
      <c r="AN421" s="85">
        <v>39.972229999999996</v>
      </c>
      <c r="AO421" s="85"/>
      <c r="AP421" s="85"/>
      <c r="AQ421" s="85"/>
      <c r="AR421" s="85"/>
      <c r="AS421" s="85"/>
      <c r="AT421" s="85"/>
    </row>
    <row r="422" spans="1:46" ht="12.75" customHeight="1" x14ac:dyDescent="0.15">
      <c r="A422" s="79"/>
      <c r="B422" s="79" t="s">
        <v>1336</v>
      </c>
      <c r="C422" s="79" t="str">
        <f t="shared" si="1"/>
        <v/>
      </c>
      <c r="D422" s="79"/>
      <c r="E422" s="84">
        <v>7642181.7800000003</v>
      </c>
      <c r="F422" s="85">
        <v>3693483.8481700001</v>
      </c>
      <c r="G422" s="85">
        <v>2553255.9739999999</v>
      </c>
      <c r="H422" s="85">
        <v>5368266.7980000004</v>
      </c>
      <c r="I422" s="85">
        <v>2559430.1686200001</v>
      </c>
      <c r="J422" s="85">
        <v>1775289.6698100001</v>
      </c>
      <c r="K422" s="85">
        <v>581268.14199999999</v>
      </c>
      <c r="L422" s="85">
        <v>239451.12823</v>
      </c>
      <c r="M422" s="85">
        <v>106544.41759</v>
      </c>
      <c r="N422" s="85">
        <v>166682.14199999999</v>
      </c>
      <c r="O422" s="85">
        <v>99413.689880000005</v>
      </c>
      <c r="P422" s="85">
        <v>38957.011339999997</v>
      </c>
      <c r="Q422" s="85">
        <v>1439250.0279999999</v>
      </c>
      <c r="R422" s="85">
        <v>687337.52017999999</v>
      </c>
      <c r="S422" s="85">
        <v>591438.91471000004</v>
      </c>
      <c r="T422" s="85">
        <v>293405.7</v>
      </c>
      <c r="U422" s="85">
        <v>120591.41552</v>
      </c>
      <c r="V422" s="85">
        <v>107549.96408000001</v>
      </c>
      <c r="W422" s="85">
        <v>150408.78</v>
      </c>
      <c r="X422" s="85">
        <v>89734.097829999999</v>
      </c>
      <c r="Y422" s="85">
        <v>48913.889459999999</v>
      </c>
      <c r="Z422" s="85">
        <v>128841.56200000001</v>
      </c>
      <c r="AA422" s="85">
        <v>69031.746679999997</v>
      </c>
      <c r="AB422" s="85">
        <v>37615.915110000002</v>
      </c>
      <c r="AC422" s="85">
        <v>1046.1600000000001</v>
      </c>
      <c r="AD422" s="85">
        <v>948.02824999999996</v>
      </c>
      <c r="AE422" s="85">
        <v>455.03064000000001</v>
      </c>
      <c r="AF422" s="85">
        <v>845910.96600000001</v>
      </c>
      <c r="AG422" s="85">
        <v>398718.96587000001</v>
      </c>
      <c r="AH422" s="85">
        <v>388505.67340999999</v>
      </c>
      <c r="AI422" s="85">
        <v>227.4</v>
      </c>
      <c r="AJ422" s="85">
        <v>212.75103999999999</v>
      </c>
      <c r="AK422" s="85">
        <v>65.610810000000001</v>
      </c>
      <c r="AL422" s="85">
        <v>149111.989</v>
      </c>
      <c r="AM422" s="85">
        <v>141126.20710999999</v>
      </c>
      <c r="AN422" s="85">
        <v>32440.463749999999</v>
      </c>
      <c r="AO422" s="85"/>
      <c r="AP422" s="85"/>
      <c r="AQ422" s="85"/>
      <c r="AR422" s="85"/>
      <c r="AS422" s="85"/>
      <c r="AT422" s="85"/>
    </row>
    <row r="423" spans="1:46" ht="12.75" customHeight="1" x14ac:dyDescent="0.15">
      <c r="A423" s="79"/>
      <c r="B423" s="79"/>
      <c r="C423" s="79" t="str">
        <f t="shared" si="1"/>
        <v>0750100000</v>
      </c>
      <c r="D423" s="79" t="s">
        <v>1337</v>
      </c>
      <c r="E423" s="84">
        <v>23000</v>
      </c>
      <c r="F423" s="85">
        <v>10310.0093</v>
      </c>
      <c r="G423" s="85">
        <v>9011.8994399999992</v>
      </c>
      <c r="H423" s="85">
        <v>13300</v>
      </c>
      <c r="I423" s="85">
        <v>5659.68048</v>
      </c>
      <c r="J423" s="85">
        <v>4873.7915800000001</v>
      </c>
      <c r="K423" s="85">
        <v>270</v>
      </c>
      <c r="L423" s="85">
        <v>342.60982999999999</v>
      </c>
      <c r="M423" s="85">
        <v>116.59470999999999</v>
      </c>
      <c r="N423" s="85">
        <v>190</v>
      </c>
      <c r="O423" s="85">
        <v>310.65213999999997</v>
      </c>
      <c r="P423" s="85">
        <v>90.285709999999995</v>
      </c>
      <c r="Q423" s="85">
        <v>7196.7</v>
      </c>
      <c r="R423" s="85">
        <v>2976.2583399999999</v>
      </c>
      <c r="S423" s="85">
        <v>3495.99901</v>
      </c>
      <c r="T423" s="85">
        <v>340</v>
      </c>
      <c r="U423" s="85">
        <v>350.99760000000003</v>
      </c>
      <c r="V423" s="85">
        <v>212.87204</v>
      </c>
      <c r="W423" s="85">
        <v>15.5</v>
      </c>
      <c r="X423" s="85">
        <v>12.675279999999999</v>
      </c>
      <c r="Y423" s="85">
        <v>9.8264800000000001</v>
      </c>
      <c r="Z423" s="85">
        <v>310</v>
      </c>
      <c r="AA423" s="85">
        <v>262.35962000000001</v>
      </c>
      <c r="AB423" s="85">
        <v>61.896089999999994</v>
      </c>
      <c r="AC423" s="85">
        <v>0</v>
      </c>
      <c r="AD423" s="85">
        <v>0</v>
      </c>
      <c r="AE423" s="85">
        <v>0</v>
      </c>
      <c r="AF423" s="85">
        <v>6531.2</v>
      </c>
      <c r="AG423" s="85">
        <v>2350.2258400000001</v>
      </c>
      <c r="AH423" s="85">
        <v>3211.4044000000004</v>
      </c>
      <c r="AI423" s="85">
        <v>0</v>
      </c>
      <c r="AJ423" s="85">
        <v>0</v>
      </c>
      <c r="AK423" s="85">
        <v>0</v>
      </c>
      <c r="AL423" s="85">
        <v>2110</v>
      </c>
      <c r="AM423" s="85">
        <v>1231.77244</v>
      </c>
      <c r="AN423" s="85">
        <v>468.05144999999999</v>
      </c>
      <c r="AO423" s="85"/>
      <c r="AP423" s="85"/>
      <c r="AQ423" s="85"/>
      <c r="AR423" s="85"/>
      <c r="AS423" s="85"/>
      <c r="AT423" s="85"/>
    </row>
    <row r="424" spans="1:46" ht="12.75" customHeight="1" x14ac:dyDescent="0.15">
      <c r="A424" s="79"/>
      <c r="B424" s="79"/>
      <c r="C424" s="79" t="str">
        <f t="shared" si="1"/>
        <v>0750200000</v>
      </c>
      <c r="D424" s="79" t="s">
        <v>1338</v>
      </c>
      <c r="E424" s="84">
        <v>131971.9</v>
      </c>
      <c r="F424" s="85">
        <v>66684.235069999995</v>
      </c>
      <c r="G424" s="85">
        <v>61769.919150000002</v>
      </c>
      <c r="H424" s="85">
        <v>83845.900000000009</v>
      </c>
      <c r="I424" s="85">
        <v>40046.905250000003</v>
      </c>
      <c r="J424" s="85">
        <v>40679.078090000003</v>
      </c>
      <c r="K424" s="85">
        <v>19100</v>
      </c>
      <c r="L424" s="85">
        <v>8245.8790000000008</v>
      </c>
      <c r="M424" s="85">
        <v>6801.7646000000004</v>
      </c>
      <c r="N424" s="85">
        <v>5100</v>
      </c>
      <c r="O424" s="85">
        <v>3982.5012200000001</v>
      </c>
      <c r="P424" s="85">
        <v>2140.8449000000001</v>
      </c>
      <c r="Q424" s="85">
        <v>21426</v>
      </c>
      <c r="R424" s="85">
        <v>11489.724029999999</v>
      </c>
      <c r="S424" s="85">
        <v>9782.6133900000004</v>
      </c>
      <c r="T424" s="85">
        <v>1600</v>
      </c>
      <c r="U424" s="85">
        <v>1198.4669799999999</v>
      </c>
      <c r="V424" s="85">
        <v>863.16543000000001</v>
      </c>
      <c r="W424" s="85">
        <v>2400</v>
      </c>
      <c r="X424" s="85">
        <v>1252.6847399999999</v>
      </c>
      <c r="Y424" s="85">
        <v>952.29605000000004</v>
      </c>
      <c r="Z424" s="85">
        <v>3220</v>
      </c>
      <c r="AA424" s="85">
        <v>1809.6524000000002</v>
      </c>
      <c r="AB424" s="85">
        <v>968.90121999999997</v>
      </c>
      <c r="AC424" s="85">
        <v>0</v>
      </c>
      <c r="AD424" s="85">
        <v>6.25</v>
      </c>
      <c r="AE424" s="85">
        <v>6.25</v>
      </c>
      <c r="AF424" s="85">
        <v>14206</v>
      </c>
      <c r="AG424" s="85">
        <v>7215.3129099999996</v>
      </c>
      <c r="AH424" s="85">
        <v>6989.8196900000003</v>
      </c>
      <c r="AI424" s="85">
        <v>0</v>
      </c>
      <c r="AJ424" s="85">
        <v>0</v>
      </c>
      <c r="AK424" s="85">
        <v>0.8</v>
      </c>
      <c r="AL424" s="85">
        <v>5800</v>
      </c>
      <c r="AM424" s="85">
        <v>4028.1648700000001</v>
      </c>
      <c r="AN424" s="85">
        <v>3106.3690499999998</v>
      </c>
      <c r="AO424" s="85"/>
      <c r="AP424" s="85"/>
      <c r="AQ424" s="85"/>
      <c r="AR424" s="85"/>
      <c r="AS424" s="85"/>
      <c r="AT424" s="85"/>
    </row>
    <row r="425" spans="1:46" ht="12.75" customHeight="1" x14ac:dyDescent="0.15">
      <c r="A425" s="79"/>
      <c r="B425" s="79"/>
      <c r="C425" s="79" t="str">
        <f t="shared" si="1"/>
        <v>0750300000</v>
      </c>
      <c r="D425" s="79" t="s">
        <v>1339</v>
      </c>
      <c r="E425" s="84">
        <v>88993.35</v>
      </c>
      <c r="F425" s="85">
        <v>34034.220719999998</v>
      </c>
      <c r="G425" s="85">
        <v>29569.939200000001</v>
      </c>
      <c r="H425" s="85">
        <v>49148.05</v>
      </c>
      <c r="I425" s="85">
        <v>17529.387289999999</v>
      </c>
      <c r="J425" s="85">
        <v>15942.23281</v>
      </c>
      <c r="K425" s="85">
        <v>5000</v>
      </c>
      <c r="L425" s="85">
        <v>1462.89483</v>
      </c>
      <c r="M425" s="85">
        <v>831.79020000000003</v>
      </c>
      <c r="N425" s="85">
        <v>3300</v>
      </c>
      <c r="O425" s="85">
        <v>633.59150999999997</v>
      </c>
      <c r="P425" s="85">
        <v>430.80191000000002</v>
      </c>
      <c r="Q425" s="85">
        <v>32860</v>
      </c>
      <c r="R425" s="85">
        <v>13872.04486</v>
      </c>
      <c r="S425" s="85">
        <v>12019.149240000001</v>
      </c>
      <c r="T425" s="85">
        <v>3310</v>
      </c>
      <c r="U425" s="85">
        <v>1631.7896599999999</v>
      </c>
      <c r="V425" s="85">
        <v>1219.1857299999999</v>
      </c>
      <c r="W425" s="85">
        <v>2060</v>
      </c>
      <c r="X425" s="85">
        <v>1111.7403300000001</v>
      </c>
      <c r="Y425" s="85">
        <v>762.87234000000001</v>
      </c>
      <c r="Z425" s="85">
        <v>12040</v>
      </c>
      <c r="AA425" s="85">
        <v>4422.8066500000004</v>
      </c>
      <c r="AB425" s="85">
        <v>3494.35914</v>
      </c>
      <c r="AC425" s="85">
        <v>50</v>
      </c>
      <c r="AD425" s="85">
        <v>12.5</v>
      </c>
      <c r="AE425" s="85">
        <v>6.25</v>
      </c>
      <c r="AF425" s="85">
        <v>10500</v>
      </c>
      <c r="AG425" s="85">
        <v>4926.7284900000004</v>
      </c>
      <c r="AH425" s="85">
        <v>4252.17245</v>
      </c>
      <c r="AI425" s="85">
        <v>0</v>
      </c>
      <c r="AJ425" s="85">
        <v>0</v>
      </c>
      <c r="AK425" s="85">
        <v>0</v>
      </c>
      <c r="AL425" s="85">
        <v>285.3</v>
      </c>
      <c r="AM425" s="85">
        <v>208.08780999999999</v>
      </c>
      <c r="AN425" s="85">
        <v>47.594850000000001</v>
      </c>
      <c r="AO425" s="85"/>
      <c r="AP425" s="85"/>
      <c r="AQ425" s="85"/>
      <c r="AR425" s="85"/>
      <c r="AS425" s="85"/>
      <c r="AT425" s="85"/>
    </row>
    <row r="426" spans="1:46" ht="12.75" customHeight="1" x14ac:dyDescent="0.15">
      <c r="A426" s="79"/>
      <c r="B426" s="79"/>
      <c r="C426" s="79" t="str">
        <f t="shared" si="1"/>
        <v>0750400000</v>
      </c>
      <c r="D426" s="79" t="s">
        <v>1340</v>
      </c>
      <c r="E426" s="84">
        <v>134294.01</v>
      </c>
      <c r="F426" s="85">
        <v>71119.030129999999</v>
      </c>
      <c r="G426" s="85">
        <v>53089.899490000003</v>
      </c>
      <c r="H426" s="85">
        <v>84800</v>
      </c>
      <c r="I426" s="85">
        <v>37728.297720000002</v>
      </c>
      <c r="J426" s="85">
        <v>34448.356310000003</v>
      </c>
      <c r="K426" s="85">
        <v>5900</v>
      </c>
      <c r="L426" s="85">
        <v>3450.1266300000002</v>
      </c>
      <c r="M426" s="85">
        <v>2121.3051799999998</v>
      </c>
      <c r="N426" s="85">
        <v>2900</v>
      </c>
      <c r="O426" s="85">
        <v>2374.4337399999999</v>
      </c>
      <c r="P426" s="85">
        <v>1024.2813799999999</v>
      </c>
      <c r="Q426" s="85">
        <v>34956.51</v>
      </c>
      <c r="R426" s="85">
        <v>22505.657370000001</v>
      </c>
      <c r="S426" s="85">
        <v>13176.980449999999</v>
      </c>
      <c r="T426" s="85">
        <v>5870</v>
      </c>
      <c r="U426" s="85">
        <v>4760.05152</v>
      </c>
      <c r="V426" s="85">
        <v>2702.2636299999999</v>
      </c>
      <c r="W426" s="85">
        <v>8694.01</v>
      </c>
      <c r="X426" s="85">
        <v>7593.99575</v>
      </c>
      <c r="Y426" s="85">
        <v>943.98851000000002</v>
      </c>
      <c r="Z426" s="85">
        <v>1022.5</v>
      </c>
      <c r="AA426" s="85">
        <v>508.0102</v>
      </c>
      <c r="AB426" s="85">
        <v>265.23050000000001</v>
      </c>
      <c r="AC426" s="85">
        <v>0</v>
      </c>
      <c r="AD426" s="85">
        <v>12.5</v>
      </c>
      <c r="AE426" s="85">
        <v>12.5</v>
      </c>
      <c r="AF426" s="85">
        <v>19355</v>
      </c>
      <c r="AG426" s="85">
        <v>9627.5228999999999</v>
      </c>
      <c r="AH426" s="85">
        <v>9244.5473099999999</v>
      </c>
      <c r="AI426" s="85">
        <v>0</v>
      </c>
      <c r="AJ426" s="85">
        <v>0</v>
      </c>
      <c r="AK426" s="85">
        <v>0</v>
      </c>
      <c r="AL426" s="85">
        <v>6075</v>
      </c>
      <c r="AM426" s="85">
        <v>5627.37961</v>
      </c>
      <c r="AN426" s="85">
        <v>2069.7612800000002</v>
      </c>
      <c r="AO426" s="85"/>
      <c r="AP426" s="85"/>
      <c r="AQ426" s="85"/>
      <c r="AR426" s="85"/>
      <c r="AS426" s="85"/>
      <c r="AT426" s="85"/>
    </row>
    <row r="427" spans="1:46" ht="12.75" customHeight="1" x14ac:dyDescent="0.15">
      <c r="A427" s="79"/>
      <c r="B427" s="79"/>
      <c r="C427" s="79" t="str">
        <f t="shared" si="1"/>
        <v>0750500000</v>
      </c>
      <c r="D427" s="79" t="s">
        <v>1341</v>
      </c>
      <c r="E427" s="84">
        <v>96084.803</v>
      </c>
      <c r="F427" s="85">
        <v>67365.115739999994</v>
      </c>
      <c r="G427" s="85">
        <v>35196.215089999998</v>
      </c>
      <c r="H427" s="85">
        <v>70730.380999999994</v>
      </c>
      <c r="I427" s="85">
        <v>46184.383629999997</v>
      </c>
      <c r="J427" s="85">
        <v>26101.02936</v>
      </c>
      <c r="K427" s="85">
        <v>3292</v>
      </c>
      <c r="L427" s="85">
        <v>2188.53584</v>
      </c>
      <c r="M427" s="85">
        <v>655.90830000000005</v>
      </c>
      <c r="N427" s="85">
        <v>1752</v>
      </c>
      <c r="O427" s="85">
        <v>1467.27089</v>
      </c>
      <c r="P427" s="85">
        <v>236.20065</v>
      </c>
      <c r="Q427" s="85">
        <v>20142.312000000002</v>
      </c>
      <c r="R427" s="85">
        <v>17367.6296</v>
      </c>
      <c r="S427" s="85">
        <v>7516.8125099999997</v>
      </c>
      <c r="T427" s="85">
        <v>4590</v>
      </c>
      <c r="U427" s="85">
        <v>2017.1124299999999</v>
      </c>
      <c r="V427" s="85">
        <v>2409.66752</v>
      </c>
      <c r="W427" s="85">
        <v>2700</v>
      </c>
      <c r="X427" s="85">
        <v>4226.6746700000003</v>
      </c>
      <c r="Y427" s="85">
        <v>1060.3887199999999</v>
      </c>
      <c r="Z427" s="85">
        <v>660.09800000000007</v>
      </c>
      <c r="AA427" s="85">
        <v>466.26066000000003</v>
      </c>
      <c r="AB427" s="85">
        <v>185.76594</v>
      </c>
      <c r="AC427" s="85">
        <v>0</v>
      </c>
      <c r="AD427" s="85">
        <v>6.25</v>
      </c>
      <c r="AE427" s="85">
        <v>0</v>
      </c>
      <c r="AF427" s="85">
        <v>12190.054</v>
      </c>
      <c r="AG427" s="85">
        <v>10650.66784</v>
      </c>
      <c r="AH427" s="85">
        <v>3859.6228299999998</v>
      </c>
      <c r="AI427" s="85">
        <v>0</v>
      </c>
      <c r="AJ427" s="85">
        <v>0</v>
      </c>
      <c r="AK427" s="85">
        <v>0</v>
      </c>
      <c r="AL427" s="85">
        <v>1330</v>
      </c>
      <c r="AM427" s="85">
        <v>1007.83814</v>
      </c>
      <c r="AN427" s="85">
        <v>617.62512000000004</v>
      </c>
      <c r="AO427" s="85"/>
      <c r="AP427" s="85"/>
      <c r="AQ427" s="85"/>
      <c r="AR427" s="85"/>
      <c r="AS427" s="85"/>
      <c r="AT427" s="85"/>
    </row>
    <row r="428" spans="1:46" ht="12.75" customHeight="1" x14ac:dyDescent="0.15">
      <c r="A428" s="79"/>
      <c r="B428" s="79"/>
      <c r="C428" s="79" t="str">
        <f t="shared" si="1"/>
        <v>0750600000</v>
      </c>
      <c r="D428" s="79" t="s">
        <v>1342</v>
      </c>
      <c r="E428" s="84">
        <v>98248.900000000009</v>
      </c>
      <c r="F428" s="85">
        <v>42961.419260000002</v>
      </c>
      <c r="G428" s="85">
        <v>28543.657670000001</v>
      </c>
      <c r="H428" s="85">
        <v>59957</v>
      </c>
      <c r="I428" s="85">
        <v>26354.146239999998</v>
      </c>
      <c r="J428" s="85">
        <v>12617.52291</v>
      </c>
      <c r="K428" s="85">
        <v>15364</v>
      </c>
      <c r="L428" s="85">
        <v>6197.2795000000006</v>
      </c>
      <c r="M428" s="85">
        <v>3569.8437100000001</v>
      </c>
      <c r="N428" s="85">
        <v>11364</v>
      </c>
      <c r="O428" s="85">
        <v>4570.8720599999997</v>
      </c>
      <c r="P428" s="85">
        <v>2411.8187400000002</v>
      </c>
      <c r="Q428" s="85">
        <v>22178</v>
      </c>
      <c r="R428" s="85">
        <v>9696.9399300000005</v>
      </c>
      <c r="S428" s="85">
        <v>9341.6356300000007</v>
      </c>
      <c r="T428" s="85">
        <v>2864</v>
      </c>
      <c r="U428" s="85">
        <v>1374.3201799999999</v>
      </c>
      <c r="V428" s="85">
        <v>855.52503999999999</v>
      </c>
      <c r="W428" s="85">
        <v>2850</v>
      </c>
      <c r="X428" s="85">
        <v>1214.8156000000001</v>
      </c>
      <c r="Y428" s="85">
        <v>823.40143999999998</v>
      </c>
      <c r="Z428" s="85">
        <v>1375</v>
      </c>
      <c r="AA428" s="85">
        <v>813.83394999999996</v>
      </c>
      <c r="AB428" s="85">
        <v>598.29029000000003</v>
      </c>
      <c r="AC428" s="85">
        <v>0</v>
      </c>
      <c r="AD428" s="85">
        <v>16.75</v>
      </c>
      <c r="AE428" s="85">
        <v>12.5</v>
      </c>
      <c r="AF428" s="85">
        <v>12062</v>
      </c>
      <c r="AG428" s="85">
        <v>5202.2572</v>
      </c>
      <c r="AH428" s="85">
        <v>5935.4888600000004</v>
      </c>
      <c r="AI428" s="85">
        <v>0</v>
      </c>
      <c r="AJ428" s="85">
        <v>0</v>
      </c>
      <c r="AK428" s="85">
        <v>0</v>
      </c>
      <c r="AL428" s="85">
        <v>162.80000000000001</v>
      </c>
      <c r="AM428" s="85">
        <v>277.17885999999999</v>
      </c>
      <c r="AN428" s="85">
        <v>2276.9103</v>
      </c>
      <c r="AO428" s="85"/>
      <c r="AP428" s="85"/>
      <c r="AQ428" s="85"/>
      <c r="AR428" s="85"/>
      <c r="AS428" s="85"/>
      <c r="AT428" s="85"/>
    </row>
    <row r="429" spans="1:46" ht="12.75" customHeight="1" x14ac:dyDescent="0.15">
      <c r="A429" s="79"/>
      <c r="B429" s="79"/>
      <c r="C429" s="79" t="str">
        <f t="shared" si="1"/>
        <v>0750700000</v>
      </c>
      <c r="D429" s="79" t="s">
        <v>1343</v>
      </c>
      <c r="E429" s="84">
        <v>1928399.7080000001</v>
      </c>
      <c r="F429" s="85">
        <v>1008296.68097</v>
      </c>
      <c r="G429" s="85">
        <v>516112.79979000002</v>
      </c>
      <c r="H429" s="85">
        <v>1490112.2080000001</v>
      </c>
      <c r="I429" s="85">
        <v>837390.87783999997</v>
      </c>
      <c r="J429" s="85">
        <v>407552.61606999999</v>
      </c>
      <c r="K429" s="85">
        <v>222570</v>
      </c>
      <c r="L429" s="85">
        <v>69553.034710000007</v>
      </c>
      <c r="M429" s="85">
        <v>19590.105329999999</v>
      </c>
      <c r="N429" s="85">
        <v>19170</v>
      </c>
      <c r="O429" s="85">
        <v>11381.861199999999</v>
      </c>
      <c r="P429" s="85">
        <v>3934.9091699999999</v>
      </c>
      <c r="Q429" s="85">
        <v>199311.5</v>
      </c>
      <c r="R429" s="85">
        <v>92466.418160000001</v>
      </c>
      <c r="S429" s="85">
        <v>82090.182660000006</v>
      </c>
      <c r="T429" s="85">
        <v>39924.6</v>
      </c>
      <c r="U429" s="85">
        <v>21299.508610000001</v>
      </c>
      <c r="V429" s="85">
        <v>17937.986339999999</v>
      </c>
      <c r="W429" s="85">
        <v>13183.5</v>
      </c>
      <c r="X429" s="85">
        <v>7984.6663000000008</v>
      </c>
      <c r="Y429" s="85">
        <v>4692.8342300000004</v>
      </c>
      <c r="Z429" s="85">
        <v>22752.799999999999</v>
      </c>
      <c r="AA429" s="85">
        <v>10027.991830000001</v>
      </c>
      <c r="AB429" s="85">
        <v>5287.5632299999997</v>
      </c>
      <c r="AC429" s="85">
        <v>300</v>
      </c>
      <c r="AD429" s="85">
        <v>178.09188</v>
      </c>
      <c r="AE429" s="85">
        <v>148.75</v>
      </c>
      <c r="AF429" s="85">
        <v>122200.6</v>
      </c>
      <c r="AG429" s="85">
        <v>52519.160989999997</v>
      </c>
      <c r="AH429" s="85">
        <v>53522.378210000003</v>
      </c>
      <c r="AI429" s="85">
        <v>0</v>
      </c>
      <c r="AJ429" s="85">
        <v>0</v>
      </c>
      <c r="AK429" s="85">
        <v>0</v>
      </c>
      <c r="AL429" s="85">
        <v>6201.2</v>
      </c>
      <c r="AM429" s="85">
        <v>3361.0216799999998</v>
      </c>
      <c r="AN429" s="85">
        <v>3077.8412800000001</v>
      </c>
      <c r="AO429" s="85"/>
      <c r="AP429" s="85"/>
      <c r="AQ429" s="85"/>
      <c r="AR429" s="85"/>
      <c r="AS429" s="85"/>
      <c r="AT429" s="85"/>
    </row>
    <row r="430" spans="1:46" ht="12.75" customHeight="1" x14ac:dyDescent="0.15">
      <c r="A430" s="79"/>
      <c r="B430" s="79"/>
      <c r="C430" s="79" t="str">
        <f t="shared" si="1"/>
        <v>0750800000</v>
      </c>
      <c r="D430" s="79" t="s">
        <v>1344</v>
      </c>
      <c r="E430" s="84">
        <v>53568</v>
      </c>
      <c r="F430" s="85">
        <v>39318.984060000003</v>
      </c>
      <c r="G430" s="85">
        <v>21230.39415</v>
      </c>
      <c r="H430" s="85">
        <v>41150</v>
      </c>
      <c r="I430" s="85">
        <v>20510.164209999999</v>
      </c>
      <c r="J430" s="85">
        <v>15518.70599</v>
      </c>
      <c r="K430" s="85">
        <v>1850</v>
      </c>
      <c r="L430" s="85">
        <v>1384.14201</v>
      </c>
      <c r="M430" s="85">
        <v>555.76332000000002</v>
      </c>
      <c r="N430" s="85">
        <v>350</v>
      </c>
      <c r="O430" s="85">
        <v>501.60154999999997</v>
      </c>
      <c r="P430" s="85">
        <v>151.97671</v>
      </c>
      <c r="Q430" s="85">
        <v>9625</v>
      </c>
      <c r="R430" s="85">
        <v>6618.7808500000001</v>
      </c>
      <c r="S430" s="85">
        <v>4674.35664</v>
      </c>
      <c r="T430" s="85">
        <v>2450</v>
      </c>
      <c r="U430" s="85">
        <v>3092.21101</v>
      </c>
      <c r="V430" s="85">
        <v>1712.33466</v>
      </c>
      <c r="W430" s="85">
        <v>500</v>
      </c>
      <c r="X430" s="85">
        <v>248.30828</v>
      </c>
      <c r="Y430" s="85">
        <v>182.9684</v>
      </c>
      <c r="Z430" s="85">
        <v>1265</v>
      </c>
      <c r="AA430" s="85">
        <v>556.64966000000004</v>
      </c>
      <c r="AB430" s="85">
        <v>286.86315000000002</v>
      </c>
      <c r="AC430" s="85">
        <v>10</v>
      </c>
      <c r="AD430" s="85">
        <v>6.25</v>
      </c>
      <c r="AE430" s="85">
        <v>12.5</v>
      </c>
      <c r="AF430" s="85">
        <v>5400</v>
      </c>
      <c r="AG430" s="85">
        <v>2715.3619000000003</v>
      </c>
      <c r="AH430" s="85">
        <v>2479.7079800000001</v>
      </c>
      <c r="AI430" s="85">
        <v>0</v>
      </c>
      <c r="AJ430" s="85">
        <v>0</v>
      </c>
      <c r="AK430" s="85">
        <v>0</v>
      </c>
      <c r="AL430" s="85">
        <v>663</v>
      </c>
      <c r="AM430" s="85">
        <v>10229.71666</v>
      </c>
      <c r="AN430" s="85">
        <v>218.07648</v>
      </c>
      <c r="AO430" s="85"/>
      <c r="AP430" s="85"/>
      <c r="AQ430" s="85"/>
      <c r="AR430" s="85"/>
      <c r="AS430" s="85"/>
      <c r="AT430" s="85"/>
    </row>
    <row r="431" spans="1:46" ht="12.75" customHeight="1" x14ac:dyDescent="0.15">
      <c r="A431" s="79"/>
      <c r="B431" s="79"/>
      <c r="C431" s="79" t="str">
        <f t="shared" si="1"/>
        <v>0750900000</v>
      </c>
      <c r="D431" s="79" t="s">
        <v>1345</v>
      </c>
      <c r="E431" s="84">
        <v>21453.8</v>
      </c>
      <c r="F431" s="85">
        <v>11505.65762</v>
      </c>
      <c r="G431" s="85">
        <v>7941.9684500000003</v>
      </c>
      <c r="H431" s="85">
        <v>12242.300000000001</v>
      </c>
      <c r="I431" s="85">
        <v>7517.0860599999996</v>
      </c>
      <c r="J431" s="85">
        <v>4402.2731800000001</v>
      </c>
      <c r="K431" s="85">
        <v>498.6</v>
      </c>
      <c r="L431" s="85">
        <v>183.84630000000001</v>
      </c>
      <c r="M431" s="85">
        <v>133.57858999999999</v>
      </c>
      <c r="N431" s="85">
        <v>268.60000000000002</v>
      </c>
      <c r="O431" s="85">
        <v>89.352239999999995</v>
      </c>
      <c r="P431" s="85">
        <v>45.488589999999995</v>
      </c>
      <c r="Q431" s="85">
        <v>8424.9</v>
      </c>
      <c r="R431" s="85">
        <v>3668.3706900000002</v>
      </c>
      <c r="S431" s="85">
        <v>3266.8344999999999</v>
      </c>
      <c r="T431" s="85">
        <v>2380</v>
      </c>
      <c r="U431" s="85">
        <v>426.86374000000001</v>
      </c>
      <c r="V431" s="85">
        <v>983.74396000000002</v>
      </c>
      <c r="W431" s="85">
        <v>630</v>
      </c>
      <c r="X431" s="85">
        <v>620.65420000000006</v>
      </c>
      <c r="Y431" s="85">
        <v>185.69297999999998</v>
      </c>
      <c r="Z431" s="85">
        <v>452.1</v>
      </c>
      <c r="AA431" s="85">
        <v>212.29051999999999</v>
      </c>
      <c r="AB431" s="85">
        <v>136.97676000000001</v>
      </c>
      <c r="AC431" s="85">
        <v>0</v>
      </c>
      <c r="AD431" s="85">
        <v>0</v>
      </c>
      <c r="AE431" s="85">
        <v>0</v>
      </c>
      <c r="AF431" s="85">
        <v>4962.8</v>
      </c>
      <c r="AG431" s="85">
        <v>2408.56223</v>
      </c>
      <c r="AH431" s="85">
        <v>1960.4208000000001</v>
      </c>
      <c r="AI431" s="85">
        <v>0</v>
      </c>
      <c r="AJ431" s="85">
        <v>0</v>
      </c>
      <c r="AK431" s="85">
        <v>0</v>
      </c>
      <c r="AL431" s="85">
        <v>4.3</v>
      </c>
      <c r="AM431" s="85">
        <v>4.4923299999999999</v>
      </c>
      <c r="AN431" s="85">
        <v>2.64262</v>
      </c>
      <c r="AO431" s="85"/>
      <c r="AP431" s="85"/>
      <c r="AQ431" s="85"/>
      <c r="AR431" s="85"/>
      <c r="AS431" s="85"/>
      <c r="AT431" s="85"/>
    </row>
    <row r="432" spans="1:46" ht="12.75" customHeight="1" x14ac:dyDescent="0.15">
      <c r="A432" s="79"/>
      <c r="B432" s="79"/>
      <c r="C432" s="79" t="str">
        <f t="shared" si="1"/>
        <v>0751000000</v>
      </c>
      <c r="D432" s="79" t="s">
        <v>1346</v>
      </c>
      <c r="E432" s="84">
        <v>25777.05</v>
      </c>
      <c r="F432" s="85">
        <v>11339.0946</v>
      </c>
      <c r="G432" s="85">
        <v>10656.571480000001</v>
      </c>
      <c r="H432" s="85">
        <v>16537</v>
      </c>
      <c r="I432" s="85">
        <v>6729.1905399999996</v>
      </c>
      <c r="J432" s="85">
        <v>6891.2352899999996</v>
      </c>
      <c r="K432" s="85">
        <v>800</v>
      </c>
      <c r="L432" s="85">
        <v>342.65940000000001</v>
      </c>
      <c r="M432" s="85">
        <v>329.57812999999999</v>
      </c>
      <c r="N432" s="85">
        <v>0</v>
      </c>
      <c r="O432" s="85">
        <v>25.896539999999998</v>
      </c>
      <c r="P432" s="85">
        <v>3.7435799999999997</v>
      </c>
      <c r="Q432" s="85">
        <v>7095</v>
      </c>
      <c r="R432" s="85">
        <v>3671.4651899999999</v>
      </c>
      <c r="S432" s="85">
        <v>2737.0412700000002</v>
      </c>
      <c r="T432" s="85">
        <v>1150</v>
      </c>
      <c r="U432" s="85">
        <v>570.26657</v>
      </c>
      <c r="V432" s="85">
        <v>347.07092999999998</v>
      </c>
      <c r="W432" s="85">
        <v>850</v>
      </c>
      <c r="X432" s="85">
        <v>469.44130999999999</v>
      </c>
      <c r="Y432" s="85">
        <v>245.34105</v>
      </c>
      <c r="Z432" s="85">
        <v>790</v>
      </c>
      <c r="AA432" s="85">
        <v>353.30797999999999</v>
      </c>
      <c r="AB432" s="85">
        <v>162.04919000000001</v>
      </c>
      <c r="AC432" s="85">
        <v>0</v>
      </c>
      <c r="AD432" s="85">
        <v>12.75</v>
      </c>
      <c r="AE432" s="85">
        <v>12.25</v>
      </c>
      <c r="AF432" s="85">
        <v>4005</v>
      </c>
      <c r="AG432" s="85">
        <v>2028.36393</v>
      </c>
      <c r="AH432" s="85">
        <v>1799.6406000000002</v>
      </c>
      <c r="AI432" s="85">
        <v>0</v>
      </c>
      <c r="AJ432" s="85">
        <v>0</v>
      </c>
      <c r="AK432" s="85">
        <v>0</v>
      </c>
      <c r="AL432" s="85">
        <v>110</v>
      </c>
      <c r="AM432" s="85">
        <v>80.679609999999997</v>
      </c>
      <c r="AN432" s="85">
        <v>32.833480000000002</v>
      </c>
      <c r="AO432" s="85"/>
      <c r="AP432" s="85"/>
      <c r="AQ432" s="85"/>
      <c r="AR432" s="85"/>
      <c r="AS432" s="85"/>
      <c r="AT432" s="85"/>
    </row>
    <row r="433" spans="1:46" ht="12.75" customHeight="1" x14ac:dyDescent="0.15">
      <c r="A433" s="79"/>
      <c r="B433" s="79"/>
      <c r="C433" s="79" t="str">
        <f t="shared" si="1"/>
        <v>0751100000</v>
      </c>
      <c r="D433" s="79" t="s">
        <v>1347</v>
      </c>
      <c r="E433" s="84">
        <v>37380</v>
      </c>
      <c r="F433" s="85">
        <v>17947.357110000001</v>
      </c>
      <c r="G433" s="85">
        <v>15509.48451</v>
      </c>
      <c r="H433" s="85">
        <v>13755</v>
      </c>
      <c r="I433" s="85">
        <v>6732.81657</v>
      </c>
      <c r="J433" s="85">
        <v>5118.6507499999998</v>
      </c>
      <c r="K433" s="85">
        <v>765</v>
      </c>
      <c r="L433" s="85">
        <v>519.09442999999999</v>
      </c>
      <c r="M433" s="85">
        <v>204.21337</v>
      </c>
      <c r="N433" s="85">
        <v>450</v>
      </c>
      <c r="O433" s="85">
        <v>354.42930999999999</v>
      </c>
      <c r="P433" s="85">
        <v>106.49337</v>
      </c>
      <c r="Q433" s="85">
        <v>22726.100000000002</v>
      </c>
      <c r="R433" s="85">
        <v>10541.38737</v>
      </c>
      <c r="S433" s="85">
        <v>10113.07726</v>
      </c>
      <c r="T433" s="85">
        <v>670.7</v>
      </c>
      <c r="U433" s="85">
        <v>358.12662999999998</v>
      </c>
      <c r="V433" s="85">
        <v>24.524749999999997</v>
      </c>
      <c r="W433" s="85">
        <v>267</v>
      </c>
      <c r="X433" s="85">
        <v>122.75681</v>
      </c>
      <c r="Y433" s="85">
        <v>95.902509999999992</v>
      </c>
      <c r="Z433" s="85">
        <v>144</v>
      </c>
      <c r="AA433" s="85">
        <v>101.40496</v>
      </c>
      <c r="AB433" s="85">
        <v>8.5194399999999995</v>
      </c>
      <c r="AC433" s="85">
        <v>18.400000000000002</v>
      </c>
      <c r="AD433" s="85">
        <v>62.499989999999997</v>
      </c>
      <c r="AE433" s="85">
        <v>6.25</v>
      </c>
      <c r="AF433" s="85">
        <v>21622</v>
      </c>
      <c r="AG433" s="85">
        <v>9894.9489799999992</v>
      </c>
      <c r="AH433" s="85">
        <v>9976.5305599999992</v>
      </c>
      <c r="AI433" s="85">
        <v>0</v>
      </c>
      <c r="AJ433" s="85">
        <v>0</v>
      </c>
      <c r="AK433" s="85">
        <v>0</v>
      </c>
      <c r="AL433" s="85">
        <v>90</v>
      </c>
      <c r="AM433" s="85">
        <v>75.448539999999994</v>
      </c>
      <c r="AN433" s="85">
        <v>52.114759999999997</v>
      </c>
      <c r="AO433" s="85"/>
      <c r="AP433" s="85"/>
      <c r="AQ433" s="85"/>
      <c r="AR433" s="85"/>
      <c r="AS433" s="85"/>
      <c r="AT433" s="85"/>
    </row>
    <row r="434" spans="1:46" ht="12.75" customHeight="1" x14ac:dyDescent="0.15">
      <c r="A434" s="79"/>
      <c r="B434" s="79"/>
      <c r="C434" s="79" t="str">
        <f t="shared" si="1"/>
        <v>0751200000</v>
      </c>
      <c r="D434" s="79" t="s">
        <v>1348</v>
      </c>
      <c r="E434" s="84">
        <v>18440.175999999999</v>
      </c>
      <c r="F434" s="85">
        <v>7911.58493</v>
      </c>
      <c r="G434" s="85">
        <v>6012.27052</v>
      </c>
      <c r="H434" s="85">
        <v>10025</v>
      </c>
      <c r="I434" s="85">
        <v>4069.93759</v>
      </c>
      <c r="J434" s="85">
        <v>3700.0127600000001</v>
      </c>
      <c r="K434" s="85">
        <v>2900</v>
      </c>
      <c r="L434" s="85">
        <v>893.37813000000006</v>
      </c>
      <c r="M434" s="85">
        <v>453.10838000000001</v>
      </c>
      <c r="N434" s="85">
        <v>2060</v>
      </c>
      <c r="O434" s="85">
        <v>531.38653999999997</v>
      </c>
      <c r="P434" s="85">
        <v>264.37420000000003</v>
      </c>
      <c r="Q434" s="85">
        <v>5359.076</v>
      </c>
      <c r="R434" s="85">
        <v>2736.7322599999998</v>
      </c>
      <c r="S434" s="85">
        <v>1767.7180900000001</v>
      </c>
      <c r="T434" s="85">
        <v>620</v>
      </c>
      <c r="U434" s="85">
        <v>252.22709</v>
      </c>
      <c r="V434" s="85">
        <v>156.38484</v>
      </c>
      <c r="W434" s="85">
        <v>1050</v>
      </c>
      <c r="X434" s="85">
        <v>387.40586999999999</v>
      </c>
      <c r="Y434" s="85">
        <v>250.62973</v>
      </c>
      <c r="Z434" s="85">
        <v>530</v>
      </c>
      <c r="AA434" s="85">
        <v>332.45904999999999</v>
      </c>
      <c r="AB434" s="85">
        <v>130.24805000000001</v>
      </c>
      <c r="AC434" s="85">
        <v>0</v>
      </c>
      <c r="AD434" s="85">
        <v>0</v>
      </c>
      <c r="AE434" s="85">
        <v>0</v>
      </c>
      <c r="AF434" s="85">
        <v>3156.076</v>
      </c>
      <c r="AG434" s="85">
        <v>1764.30025</v>
      </c>
      <c r="AH434" s="85">
        <v>1229.36347</v>
      </c>
      <c r="AI434" s="85">
        <v>0</v>
      </c>
      <c r="AJ434" s="85">
        <v>0</v>
      </c>
      <c r="AK434" s="85">
        <v>0</v>
      </c>
      <c r="AL434" s="85">
        <v>16</v>
      </c>
      <c r="AM434" s="85">
        <v>72.401420000000002</v>
      </c>
      <c r="AN434" s="85">
        <v>2.7490399999999999</v>
      </c>
      <c r="AO434" s="85"/>
      <c r="AP434" s="85"/>
      <c r="AQ434" s="85"/>
      <c r="AR434" s="85"/>
      <c r="AS434" s="85"/>
      <c r="AT434" s="85"/>
    </row>
    <row r="435" spans="1:46" ht="12.75" customHeight="1" x14ac:dyDescent="0.15">
      <c r="A435" s="79"/>
      <c r="B435" s="79"/>
      <c r="C435" s="79" t="str">
        <f t="shared" si="1"/>
        <v>0751300000</v>
      </c>
      <c r="D435" s="79" t="s">
        <v>1349</v>
      </c>
      <c r="E435" s="84">
        <v>19341.3</v>
      </c>
      <c r="F435" s="85">
        <v>7599.7011700000003</v>
      </c>
      <c r="G435" s="85">
        <v>7666.7642500000002</v>
      </c>
      <c r="H435" s="85">
        <v>10446.800000000001</v>
      </c>
      <c r="I435" s="85">
        <v>4353.5676299999996</v>
      </c>
      <c r="J435" s="85">
        <v>4298.61949</v>
      </c>
      <c r="K435" s="85">
        <v>1993.2</v>
      </c>
      <c r="L435" s="85">
        <v>510.64140000000003</v>
      </c>
      <c r="M435" s="85">
        <v>356.87867999999997</v>
      </c>
      <c r="N435" s="85">
        <v>1394.9</v>
      </c>
      <c r="O435" s="85">
        <v>340.85642000000001</v>
      </c>
      <c r="P435" s="85">
        <v>178.99241999999998</v>
      </c>
      <c r="Q435" s="85">
        <v>5809.6</v>
      </c>
      <c r="R435" s="85">
        <v>2387.0874899999999</v>
      </c>
      <c r="S435" s="85">
        <v>2567.3607000000002</v>
      </c>
      <c r="T435" s="85">
        <v>923.1</v>
      </c>
      <c r="U435" s="85">
        <v>473.70083999999997</v>
      </c>
      <c r="V435" s="85">
        <v>337.69902000000002</v>
      </c>
      <c r="W435" s="85">
        <v>893.80000000000007</v>
      </c>
      <c r="X435" s="85">
        <v>533.37009999999998</v>
      </c>
      <c r="Y435" s="85">
        <v>354.77553999999998</v>
      </c>
      <c r="Z435" s="85">
        <v>284.10000000000002</v>
      </c>
      <c r="AA435" s="85">
        <v>65.57650000000001</v>
      </c>
      <c r="AB435" s="85">
        <v>97.383039999999994</v>
      </c>
      <c r="AC435" s="85">
        <v>0</v>
      </c>
      <c r="AD435" s="85">
        <v>0</v>
      </c>
      <c r="AE435" s="85">
        <v>0</v>
      </c>
      <c r="AF435" s="85">
        <v>3708.6</v>
      </c>
      <c r="AG435" s="85">
        <v>1314.4400499999999</v>
      </c>
      <c r="AH435" s="85">
        <v>1777.5031000000001</v>
      </c>
      <c r="AI435" s="85">
        <v>0</v>
      </c>
      <c r="AJ435" s="85">
        <v>0</v>
      </c>
      <c r="AK435" s="85">
        <v>0</v>
      </c>
      <c r="AL435" s="85">
        <v>10</v>
      </c>
      <c r="AM435" s="85">
        <v>7.8995099999999994</v>
      </c>
      <c r="AN435" s="85">
        <v>5.3257899999999996</v>
      </c>
      <c r="AO435" s="85"/>
      <c r="AP435" s="85"/>
      <c r="AQ435" s="85"/>
      <c r="AR435" s="85"/>
      <c r="AS435" s="85"/>
      <c r="AT435" s="85"/>
    </row>
    <row r="436" spans="1:46" ht="12.75" customHeight="1" x14ac:dyDescent="0.15">
      <c r="A436" s="79"/>
      <c r="B436" s="79"/>
      <c r="C436" s="79" t="str">
        <f t="shared" si="1"/>
        <v>0751400000</v>
      </c>
      <c r="D436" s="79" t="s">
        <v>1350</v>
      </c>
      <c r="E436" s="84">
        <v>20000</v>
      </c>
      <c r="F436" s="85">
        <v>11529.895829999999</v>
      </c>
      <c r="G436" s="85">
        <v>7510.3146800000004</v>
      </c>
      <c r="H436" s="85">
        <v>9899</v>
      </c>
      <c r="I436" s="85">
        <v>5100.9344499999997</v>
      </c>
      <c r="J436" s="85">
        <v>4019.4699799999999</v>
      </c>
      <c r="K436" s="85">
        <v>492.3</v>
      </c>
      <c r="L436" s="85">
        <v>818.55007999999998</v>
      </c>
      <c r="M436" s="85">
        <v>429.34078</v>
      </c>
      <c r="N436" s="85">
        <v>191.3</v>
      </c>
      <c r="O436" s="85">
        <v>250.72206</v>
      </c>
      <c r="P436" s="85">
        <v>231.89664999999999</v>
      </c>
      <c r="Q436" s="85">
        <v>9488.8000000000011</v>
      </c>
      <c r="R436" s="85">
        <v>5512.5335400000004</v>
      </c>
      <c r="S436" s="85">
        <v>2976.2657300000001</v>
      </c>
      <c r="T436" s="85">
        <v>1084</v>
      </c>
      <c r="U436" s="85">
        <v>460.94851999999997</v>
      </c>
      <c r="V436" s="85">
        <v>296.62554</v>
      </c>
      <c r="W436" s="85">
        <v>766.5</v>
      </c>
      <c r="X436" s="85">
        <v>370.94906000000003</v>
      </c>
      <c r="Y436" s="85">
        <v>490.75164000000001</v>
      </c>
      <c r="Z436" s="85">
        <v>1153.6000000000001</v>
      </c>
      <c r="AA436" s="85">
        <v>629.89157999999998</v>
      </c>
      <c r="AB436" s="85">
        <v>564.30475000000001</v>
      </c>
      <c r="AC436" s="85">
        <v>25</v>
      </c>
      <c r="AD436" s="85">
        <v>4.1666699999999999</v>
      </c>
      <c r="AE436" s="85">
        <v>12.5</v>
      </c>
      <c r="AF436" s="85">
        <v>5489.5</v>
      </c>
      <c r="AG436" s="85">
        <v>3576.3819699999999</v>
      </c>
      <c r="AH436" s="85">
        <v>1274.24182</v>
      </c>
      <c r="AI436" s="85">
        <v>0</v>
      </c>
      <c r="AJ436" s="85">
        <v>0</v>
      </c>
      <c r="AK436" s="85">
        <v>0</v>
      </c>
      <c r="AL436" s="85">
        <v>64.38900000000001</v>
      </c>
      <c r="AM436" s="85">
        <v>38.916149999999995</v>
      </c>
      <c r="AN436" s="85">
        <v>30.269939999999998</v>
      </c>
      <c r="AO436" s="85"/>
      <c r="AP436" s="85"/>
      <c r="AQ436" s="85"/>
      <c r="AR436" s="85"/>
      <c r="AS436" s="85"/>
      <c r="AT436" s="85"/>
    </row>
    <row r="437" spans="1:46" ht="12.75" customHeight="1" x14ac:dyDescent="0.15">
      <c r="A437" s="79"/>
      <c r="B437" s="79"/>
      <c r="C437" s="79" t="str">
        <f t="shared" si="1"/>
        <v>0751500000</v>
      </c>
      <c r="D437" s="79" t="s">
        <v>1351</v>
      </c>
      <c r="E437" s="84">
        <v>170000</v>
      </c>
      <c r="F437" s="85">
        <v>105978.34733999999</v>
      </c>
      <c r="G437" s="85">
        <v>23503.7817</v>
      </c>
      <c r="H437" s="85">
        <v>86634</v>
      </c>
      <c r="I437" s="85">
        <v>49976.106879999999</v>
      </c>
      <c r="J437" s="85">
        <v>11762.98941</v>
      </c>
      <c r="K437" s="85">
        <v>3659</v>
      </c>
      <c r="L437" s="85">
        <v>1976.42472</v>
      </c>
      <c r="M437" s="85">
        <v>856.87188000000003</v>
      </c>
      <c r="N437" s="85">
        <v>943</v>
      </c>
      <c r="O437" s="85">
        <v>605.96446000000003</v>
      </c>
      <c r="P437" s="85">
        <v>408.74047999999999</v>
      </c>
      <c r="Q437" s="85">
        <v>23608</v>
      </c>
      <c r="R437" s="85">
        <v>10254.02995</v>
      </c>
      <c r="S437" s="85">
        <v>10271.52346</v>
      </c>
      <c r="T437" s="85">
        <v>8424</v>
      </c>
      <c r="U437" s="85">
        <v>2828.09328</v>
      </c>
      <c r="V437" s="85">
        <v>3938.8432200000002</v>
      </c>
      <c r="W437" s="85">
        <v>2130</v>
      </c>
      <c r="X437" s="85">
        <v>1688.80025</v>
      </c>
      <c r="Y437" s="85">
        <v>592.16383999999994</v>
      </c>
      <c r="Z437" s="85">
        <v>1890</v>
      </c>
      <c r="AA437" s="85">
        <v>980.17665</v>
      </c>
      <c r="AB437" s="85">
        <v>525.26043000000004</v>
      </c>
      <c r="AC437" s="85">
        <v>0</v>
      </c>
      <c r="AD437" s="85">
        <v>24.99933</v>
      </c>
      <c r="AE437" s="85">
        <v>0</v>
      </c>
      <c r="AF437" s="85">
        <v>10499</v>
      </c>
      <c r="AG437" s="85">
        <v>4345.8489399999999</v>
      </c>
      <c r="AH437" s="85">
        <v>5057.9454699999997</v>
      </c>
      <c r="AI437" s="85">
        <v>0</v>
      </c>
      <c r="AJ437" s="85">
        <v>0</v>
      </c>
      <c r="AK437" s="85">
        <v>0</v>
      </c>
      <c r="AL437" s="85">
        <v>54637</v>
      </c>
      <c r="AM437" s="85">
        <v>42888.633099999999</v>
      </c>
      <c r="AN437" s="85">
        <v>159.43923000000001</v>
      </c>
      <c r="AO437" s="85"/>
      <c r="AP437" s="85"/>
      <c r="AQ437" s="85"/>
      <c r="AR437" s="85"/>
      <c r="AS437" s="85"/>
      <c r="AT437" s="85"/>
    </row>
    <row r="438" spans="1:46" ht="12.75" customHeight="1" x14ac:dyDescent="0.15">
      <c r="A438" s="79"/>
      <c r="B438" s="79"/>
      <c r="C438" s="79" t="str">
        <f t="shared" si="1"/>
        <v>0751600000</v>
      </c>
      <c r="D438" s="79" t="s">
        <v>1352</v>
      </c>
      <c r="E438" s="84">
        <v>247300</v>
      </c>
      <c r="F438" s="85">
        <v>99655.266610000006</v>
      </c>
      <c r="G438" s="85">
        <v>91934.871960000004</v>
      </c>
      <c r="H438" s="85">
        <v>186100</v>
      </c>
      <c r="I438" s="85">
        <v>69644.674849999996</v>
      </c>
      <c r="J438" s="85">
        <v>68196.821949999998</v>
      </c>
      <c r="K438" s="85">
        <v>7505.7</v>
      </c>
      <c r="L438" s="85">
        <v>4320.59076</v>
      </c>
      <c r="M438" s="85">
        <v>1665.5695000000001</v>
      </c>
      <c r="N438" s="85">
        <v>3505.7000000000003</v>
      </c>
      <c r="O438" s="85">
        <v>2870.9004500000001</v>
      </c>
      <c r="P438" s="85">
        <v>992.30070000000001</v>
      </c>
      <c r="Q438" s="85">
        <v>51215</v>
      </c>
      <c r="R438" s="85">
        <v>23337.353299999999</v>
      </c>
      <c r="S438" s="85">
        <v>21225.596529999999</v>
      </c>
      <c r="T438" s="85">
        <v>11750</v>
      </c>
      <c r="U438" s="85">
        <v>6729.4678100000001</v>
      </c>
      <c r="V438" s="85">
        <v>6257.0969000000005</v>
      </c>
      <c r="W438" s="85">
        <v>6840</v>
      </c>
      <c r="X438" s="85">
        <v>3159.9579699999999</v>
      </c>
      <c r="Y438" s="85">
        <v>1865.1432500000001</v>
      </c>
      <c r="Z438" s="85">
        <v>1815</v>
      </c>
      <c r="AA438" s="85">
        <v>872.14056000000005</v>
      </c>
      <c r="AB438" s="85">
        <v>517.53908000000001</v>
      </c>
      <c r="AC438" s="85">
        <v>0</v>
      </c>
      <c r="AD438" s="85">
        <v>30.900000000000002</v>
      </c>
      <c r="AE438" s="85">
        <v>-14.58333</v>
      </c>
      <c r="AF438" s="85">
        <v>30800</v>
      </c>
      <c r="AG438" s="85">
        <v>12531.344160000001</v>
      </c>
      <c r="AH438" s="85">
        <v>12597.48963</v>
      </c>
      <c r="AI438" s="85">
        <v>0</v>
      </c>
      <c r="AJ438" s="85">
        <v>0</v>
      </c>
      <c r="AK438" s="85">
        <v>0</v>
      </c>
      <c r="AL438" s="85">
        <v>2324</v>
      </c>
      <c r="AM438" s="85">
        <v>2159.7362899999998</v>
      </c>
      <c r="AN438" s="85">
        <v>634.45767999999998</v>
      </c>
      <c r="AO438" s="85"/>
      <c r="AP438" s="85"/>
      <c r="AQ438" s="85"/>
      <c r="AR438" s="85"/>
      <c r="AS438" s="85"/>
      <c r="AT438" s="85"/>
    </row>
    <row r="439" spans="1:46" ht="12.75" customHeight="1" x14ac:dyDescent="0.15">
      <c r="A439" s="79"/>
      <c r="B439" s="79"/>
      <c r="C439" s="79" t="str">
        <f t="shared" si="1"/>
        <v>0751700000</v>
      </c>
      <c r="D439" s="79" t="s">
        <v>1353</v>
      </c>
      <c r="E439" s="84">
        <v>275596.79999999999</v>
      </c>
      <c r="F439" s="85">
        <v>120853.90489999999</v>
      </c>
      <c r="G439" s="85">
        <v>95625.039090000006</v>
      </c>
      <c r="H439" s="85">
        <v>199116</v>
      </c>
      <c r="I439" s="85">
        <v>83259.055699999997</v>
      </c>
      <c r="J439" s="85">
        <v>63832.446730000003</v>
      </c>
      <c r="K439" s="85">
        <v>19710.3</v>
      </c>
      <c r="L439" s="85">
        <v>7447.8466600000002</v>
      </c>
      <c r="M439" s="85">
        <v>4370.3383000000003</v>
      </c>
      <c r="N439" s="85">
        <v>5980</v>
      </c>
      <c r="O439" s="85">
        <v>2947.7039500000001</v>
      </c>
      <c r="P439" s="85">
        <v>1500.90318</v>
      </c>
      <c r="Q439" s="85">
        <v>52593.1</v>
      </c>
      <c r="R439" s="85">
        <v>26770.04638</v>
      </c>
      <c r="S439" s="85">
        <v>24686.336589999999</v>
      </c>
      <c r="T439" s="85">
        <v>6878.3</v>
      </c>
      <c r="U439" s="85">
        <v>4002.0779699999998</v>
      </c>
      <c r="V439" s="85">
        <v>2750.7818400000001</v>
      </c>
      <c r="W439" s="85">
        <v>8300</v>
      </c>
      <c r="X439" s="85">
        <v>4459.7338799999998</v>
      </c>
      <c r="Y439" s="85">
        <v>3572.2346000000002</v>
      </c>
      <c r="Z439" s="85">
        <v>4188.6000000000004</v>
      </c>
      <c r="AA439" s="85">
        <v>2882.4662600000001</v>
      </c>
      <c r="AB439" s="85">
        <v>1578.1402800000001</v>
      </c>
      <c r="AC439" s="85">
        <v>0</v>
      </c>
      <c r="AD439" s="85">
        <v>2.0833300000000001</v>
      </c>
      <c r="AE439" s="85">
        <v>0</v>
      </c>
      <c r="AF439" s="85">
        <v>32416.2</v>
      </c>
      <c r="AG439" s="85">
        <v>14957.44939</v>
      </c>
      <c r="AH439" s="85">
        <v>16535.933260000002</v>
      </c>
      <c r="AI439" s="85">
        <v>130</v>
      </c>
      <c r="AJ439" s="85">
        <v>52.697710000000001</v>
      </c>
      <c r="AK439" s="85">
        <v>23.973000000000003</v>
      </c>
      <c r="AL439" s="85">
        <v>2780</v>
      </c>
      <c r="AM439" s="85">
        <v>1322.29964</v>
      </c>
      <c r="AN439" s="85">
        <v>1525.4566600000001</v>
      </c>
      <c r="AO439" s="85"/>
      <c r="AP439" s="85"/>
      <c r="AQ439" s="85"/>
      <c r="AR439" s="85"/>
      <c r="AS439" s="85"/>
      <c r="AT439" s="85"/>
    </row>
    <row r="440" spans="1:46" ht="12.75" customHeight="1" x14ac:dyDescent="0.15">
      <c r="A440" s="79"/>
      <c r="B440" s="79"/>
      <c r="C440" s="79" t="str">
        <f t="shared" si="1"/>
        <v>0751800000</v>
      </c>
      <c r="D440" s="79" t="s">
        <v>1354</v>
      </c>
      <c r="E440" s="84">
        <v>34665.54</v>
      </c>
      <c r="F440" s="85">
        <v>18298.349760000001</v>
      </c>
      <c r="G440" s="85">
        <v>13220.664360000001</v>
      </c>
      <c r="H440" s="85">
        <v>18250</v>
      </c>
      <c r="I440" s="85">
        <v>8158.6834399999998</v>
      </c>
      <c r="J440" s="85">
        <v>6737.9263700000001</v>
      </c>
      <c r="K440" s="85">
        <v>510</v>
      </c>
      <c r="L440" s="85">
        <v>215.79809</v>
      </c>
      <c r="M440" s="85">
        <v>200.61792</v>
      </c>
      <c r="N440" s="85">
        <v>60</v>
      </c>
      <c r="O440" s="85">
        <v>38.980039999999995</v>
      </c>
      <c r="P440" s="85">
        <v>32.619230000000002</v>
      </c>
      <c r="Q440" s="85">
        <v>14415</v>
      </c>
      <c r="R440" s="85">
        <v>8777.5545199999997</v>
      </c>
      <c r="S440" s="85">
        <v>5861.4518699999999</v>
      </c>
      <c r="T440" s="85">
        <v>8900</v>
      </c>
      <c r="U440" s="85">
        <v>3217.93597</v>
      </c>
      <c r="V440" s="85">
        <v>3999.4047399999999</v>
      </c>
      <c r="W440" s="85">
        <v>2750</v>
      </c>
      <c r="X440" s="85">
        <v>959.19649000000004</v>
      </c>
      <c r="Y440" s="85">
        <v>212.80460000000002</v>
      </c>
      <c r="Z440" s="85">
        <v>0</v>
      </c>
      <c r="AA440" s="85">
        <v>39.666609999999999</v>
      </c>
      <c r="AB440" s="85">
        <v>56.167639999999999</v>
      </c>
      <c r="AC440" s="85">
        <v>0</v>
      </c>
      <c r="AD440" s="85">
        <v>0</v>
      </c>
      <c r="AE440" s="85">
        <v>0</v>
      </c>
      <c r="AF440" s="85">
        <v>2765</v>
      </c>
      <c r="AG440" s="85">
        <v>4560.7554499999997</v>
      </c>
      <c r="AH440" s="85">
        <v>1593.0748900000001</v>
      </c>
      <c r="AI440" s="85">
        <v>0</v>
      </c>
      <c r="AJ440" s="85">
        <v>0</v>
      </c>
      <c r="AK440" s="85">
        <v>0</v>
      </c>
      <c r="AL440" s="85">
        <v>1400.2</v>
      </c>
      <c r="AM440" s="85">
        <v>955.63240000000008</v>
      </c>
      <c r="AN440" s="85">
        <v>323.24304000000001</v>
      </c>
      <c r="AO440" s="85"/>
      <c r="AP440" s="85"/>
      <c r="AQ440" s="85"/>
      <c r="AR440" s="85"/>
      <c r="AS440" s="85"/>
      <c r="AT440" s="85"/>
    </row>
    <row r="441" spans="1:46" ht="12.75" customHeight="1" x14ac:dyDescent="0.15">
      <c r="A441" s="79"/>
      <c r="B441" s="79"/>
      <c r="C441" s="79" t="str">
        <f t="shared" si="1"/>
        <v>0751900000</v>
      </c>
      <c r="D441" s="79" t="s">
        <v>1355</v>
      </c>
      <c r="E441" s="84">
        <v>12705</v>
      </c>
      <c r="F441" s="85">
        <v>6696.8072000000002</v>
      </c>
      <c r="G441" s="85">
        <v>4954.1819100000002</v>
      </c>
      <c r="H441" s="85">
        <v>7474.03</v>
      </c>
      <c r="I441" s="85">
        <v>3069.4404800000002</v>
      </c>
      <c r="J441" s="85">
        <v>2690.8221699999999</v>
      </c>
      <c r="K441" s="85">
        <v>660</v>
      </c>
      <c r="L441" s="85">
        <v>894.83440000000007</v>
      </c>
      <c r="M441" s="85">
        <v>236.41265999999999</v>
      </c>
      <c r="N441" s="85">
        <v>610</v>
      </c>
      <c r="O441" s="85">
        <v>868.41650000000004</v>
      </c>
      <c r="P441" s="85">
        <v>213.76965999999999</v>
      </c>
      <c r="Q441" s="85">
        <v>4519.4000000000005</v>
      </c>
      <c r="R441" s="85">
        <v>2649.8580999999999</v>
      </c>
      <c r="S441" s="85">
        <v>2020.8986500000001</v>
      </c>
      <c r="T441" s="85">
        <v>250</v>
      </c>
      <c r="U441" s="85">
        <v>128.68432000000001</v>
      </c>
      <c r="V441" s="85">
        <v>115.91114</v>
      </c>
      <c r="W441" s="85">
        <v>100.4</v>
      </c>
      <c r="X441" s="85">
        <v>48.505400000000002</v>
      </c>
      <c r="Y441" s="85">
        <v>25.079649999999997</v>
      </c>
      <c r="Z441" s="85">
        <v>135</v>
      </c>
      <c r="AA441" s="85">
        <v>415.54126000000002</v>
      </c>
      <c r="AB441" s="85">
        <v>48.12274</v>
      </c>
      <c r="AC441" s="85">
        <v>4</v>
      </c>
      <c r="AD441" s="85">
        <v>0</v>
      </c>
      <c r="AE441" s="85">
        <v>4.1666699999999999</v>
      </c>
      <c r="AF441" s="85">
        <v>4030</v>
      </c>
      <c r="AG441" s="85">
        <v>2053.8271199999999</v>
      </c>
      <c r="AH441" s="85">
        <v>1827.6184499999999</v>
      </c>
      <c r="AI441" s="85">
        <v>0</v>
      </c>
      <c r="AJ441" s="85">
        <v>0</v>
      </c>
      <c r="AK441" s="85">
        <v>0</v>
      </c>
      <c r="AL441" s="85">
        <v>2.5</v>
      </c>
      <c r="AM441" s="85">
        <v>2.02854</v>
      </c>
      <c r="AN441" s="85">
        <v>1.31515</v>
      </c>
      <c r="AO441" s="85"/>
      <c r="AP441" s="85"/>
      <c r="AQ441" s="85"/>
      <c r="AR441" s="85"/>
      <c r="AS441" s="85"/>
      <c r="AT441" s="85"/>
    </row>
    <row r="442" spans="1:46" ht="12.75" customHeight="1" x14ac:dyDescent="0.15">
      <c r="A442" s="79"/>
      <c r="B442" s="79"/>
      <c r="C442" s="79" t="str">
        <f t="shared" si="1"/>
        <v>0752000000</v>
      </c>
      <c r="D442" s="79" t="s">
        <v>1356</v>
      </c>
      <c r="E442" s="84">
        <v>36145.599999999999</v>
      </c>
      <c r="F442" s="85">
        <v>15517.529140000001</v>
      </c>
      <c r="G442" s="85">
        <v>14518.043960000001</v>
      </c>
      <c r="H442" s="85">
        <v>20750</v>
      </c>
      <c r="I442" s="85">
        <v>9244.5827800000006</v>
      </c>
      <c r="J442" s="85">
        <v>8011.5999899999997</v>
      </c>
      <c r="K442" s="85">
        <v>1300</v>
      </c>
      <c r="L442" s="85">
        <v>444.13342</v>
      </c>
      <c r="M442" s="85">
        <v>333.17336999999998</v>
      </c>
      <c r="N442" s="85">
        <v>30</v>
      </c>
      <c r="O442" s="85">
        <v>35.986190000000001</v>
      </c>
      <c r="P442" s="85">
        <v>16.71895</v>
      </c>
      <c r="Q442" s="85">
        <v>13595.5</v>
      </c>
      <c r="R442" s="85">
        <v>5364.1959200000001</v>
      </c>
      <c r="S442" s="85">
        <v>5968.6414100000002</v>
      </c>
      <c r="T442" s="85">
        <v>1191.5</v>
      </c>
      <c r="U442" s="85">
        <v>807.74974999999995</v>
      </c>
      <c r="V442" s="85">
        <v>220.86148</v>
      </c>
      <c r="W442" s="85">
        <v>498.5</v>
      </c>
      <c r="X442" s="85">
        <v>70.901809999999998</v>
      </c>
      <c r="Y442" s="85">
        <v>156.8083</v>
      </c>
      <c r="Z442" s="85">
        <v>506.6</v>
      </c>
      <c r="AA442" s="85">
        <v>148.69175000000001</v>
      </c>
      <c r="AB442" s="85">
        <v>104.11035</v>
      </c>
      <c r="AC442" s="85">
        <v>0</v>
      </c>
      <c r="AD442" s="85">
        <v>0</v>
      </c>
      <c r="AE442" s="85">
        <v>0</v>
      </c>
      <c r="AF442" s="85">
        <v>11398.9</v>
      </c>
      <c r="AG442" s="85">
        <v>4336.8526099999999</v>
      </c>
      <c r="AH442" s="85">
        <v>5486.8612800000001</v>
      </c>
      <c r="AI442" s="85">
        <v>0</v>
      </c>
      <c r="AJ442" s="85">
        <v>0</v>
      </c>
      <c r="AK442" s="85">
        <v>0</v>
      </c>
      <c r="AL442" s="85">
        <v>155</v>
      </c>
      <c r="AM442" s="85">
        <v>102.27163</v>
      </c>
      <c r="AN442" s="85">
        <v>59.273919999999997</v>
      </c>
      <c r="AO442" s="85"/>
      <c r="AP442" s="85"/>
      <c r="AQ442" s="85"/>
      <c r="AR442" s="85"/>
      <c r="AS442" s="85"/>
      <c r="AT442" s="85"/>
    </row>
    <row r="443" spans="1:46" ht="12.75" customHeight="1" x14ac:dyDescent="0.15">
      <c r="A443" s="79"/>
      <c r="B443" s="79"/>
      <c r="C443" s="79" t="str">
        <f t="shared" si="1"/>
        <v>0752100000</v>
      </c>
      <c r="D443" s="79" t="s">
        <v>1357</v>
      </c>
      <c r="E443" s="84">
        <v>38906.300000000003</v>
      </c>
      <c r="F443" s="85">
        <v>14746.97385</v>
      </c>
      <c r="G443" s="85">
        <v>12313.965099999999</v>
      </c>
      <c r="H443" s="85">
        <v>15305</v>
      </c>
      <c r="I443" s="85">
        <v>4975.8981899999999</v>
      </c>
      <c r="J443" s="85">
        <v>5451.3651399999999</v>
      </c>
      <c r="K443" s="85">
        <v>105</v>
      </c>
      <c r="L443" s="85">
        <v>50.733179999999997</v>
      </c>
      <c r="M443" s="85">
        <v>39.167549999999999</v>
      </c>
      <c r="N443" s="85">
        <v>0</v>
      </c>
      <c r="O443" s="85">
        <v>0</v>
      </c>
      <c r="P443" s="85">
        <v>0</v>
      </c>
      <c r="Q443" s="85">
        <v>14246.300000000001</v>
      </c>
      <c r="R443" s="85">
        <v>3014.8604799999998</v>
      </c>
      <c r="S443" s="85">
        <v>2601.2998400000001</v>
      </c>
      <c r="T443" s="85">
        <v>10025</v>
      </c>
      <c r="U443" s="85">
        <v>1796.8979300000001</v>
      </c>
      <c r="V443" s="85">
        <v>360.99912999999998</v>
      </c>
      <c r="W443" s="85">
        <v>17</v>
      </c>
      <c r="X443" s="85">
        <v>8.7254100000000001</v>
      </c>
      <c r="Y443" s="85">
        <v>5.8280199999999995</v>
      </c>
      <c r="Z443" s="85">
        <v>104.3</v>
      </c>
      <c r="AA443" s="85">
        <v>46.84675</v>
      </c>
      <c r="AB443" s="85">
        <v>30.135149999999999</v>
      </c>
      <c r="AC443" s="85">
        <v>0</v>
      </c>
      <c r="AD443" s="85">
        <v>0</v>
      </c>
      <c r="AE443" s="85">
        <v>0</v>
      </c>
      <c r="AF443" s="85">
        <v>4100</v>
      </c>
      <c r="AG443" s="85">
        <v>1162.39039</v>
      </c>
      <c r="AH443" s="85">
        <v>2204.33754</v>
      </c>
      <c r="AI443" s="85">
        <v>0</v>
      </c>
      <c r="AJ443" s="85">
        <v>0</v>
      </c>
      <c r="AK443" s="85">
        <v>0</v>
      </c>
      <c r="AL443" s="85">
        <v>0</v>
      </c>
      <c r="AM443" s="85">
        <v>0</v>
      </c>
      <c r="AN443" s="85">
        <v>0</v>
      </c>
      <c r="AO443" s="85"/>
      <c r="AP443" s="85"/>
      <c r="AQ443" s="85"/>
      <c r="AR443" s="85"/>
      <c r="AS443" s="85"/>
      <c r="AT443" s="85"/>
    </row>
    <row r="444" spans="1:46" ht="12.75" customHeight="1" x14ac:dyDescent="0.15">
      <c r="A444" s="79"/>
      <c r="B444" s="79"/>
      <c r="C444" s="79" t="str">
        <f t="shared" si="1"/>
        <v>0752200000</v>
      </c>
      <c r="D444" s="79" t="s">
        <v>1358</v>
      </c>
      <c r="E444" s="84">
        <v>43368.800000000003</v>
      </c>
      <c r="F444" s="85">
        <v>32577.224920000001</v>
      </c>
      <c r="G444" s="85">
        <v>17454.343130000001</v>
      </c>
      <c r="H444" s="85">
        <v>28450</v>
      </c>
      <c r="I444" s="85">
        <v>23622.360919999999</v>
      </c>
      <c r="J444" s="85">
        <v>11960.27073</v>
      </c>
      <c r="K444" s="85">
        <v>2650</v>
      </c>
      <c r="L444" s="85">
        <v>973.80443000000002</v>
      </c>
      <c r="M444" s="85">
        <v>591.06588999999997</v>
      </c>
      <c r="N444" s="85">
        <v>2000</v>
      </c>
      <c r="O444" s="85">
        <v>739.65944999999999</v>
      </c>
      <c r="P444" s="85">
        <v>402.43628999999999</v>
      </c>
      <c r="Q444" s="85">
        <v>11740</v>
      </c>
      <c r="R444" s="85">
        <v>6869.0928000000004</v>
      </c>
      <c r="S444" s="85">
        <v>4796.6811500000003</v>
      </c>
      <c r="T444" s="85">
        <v>1350</v>
      </c>
      <c r="U444" s="85">
        <v>1384.90425</v>
      </c>
      <c r="V444" s="85">
        <v>407.24054999999998</v>
      </c>
      <c r="W444" s="85">
        <v>2000</v>
      </c>
      <c r="X444" s="85">
        <v>1205.67275</v>
      </c>
      <c r="Y444" s="85">
        <v>775.56864999999993</v>
      </c>
      <c r="Z444" s="85">
        <v>450</v>
      </c>
      <c r="AA444" s="85">
        <v>247.81842</v>
      </c>
      <c r="AB444" s="85">
        <v>99.539519999999996</v>
      </c>
      <c r="AC444" s="85">
        <v>25</v>
      </c>
      <c r="AD444" s="85">
        <v>28.19333</v>
      </c>
      <c r="AE444" s="85">
        <v>0</v>
      </c>
      <c r="AF444" s="85">
        <v>7900</v>
      </c>
      <c r="AG444" s="85">
        <v>3992.5205500000002</v>
      </c>
      <c r="AH444" s="85">
        <v>3510.3994299999999</v>
      </c>
      <c r="AI444" s="85">
        <v>0</v>
      </c>
      <c r="AJ444" s="85">
        <v>0</v>
      </c>
      <c r="AK444" s="85">
        <v>0</v>
      </c>
      <c r="AL444" s="85">
        <v>128</v>
      </c>
      <c r="AM444" s="85">
        <v>69.792580000000001</v>
      </c>
      <c r="AN444" s="85">
        <v>32.12914</v>
      </c>
      <c r="AO444" s="85"/>
      <c r="AP444" s="85"/>
      <c r="AQ444" s="85"/>
      <c r="AR444" s="85"/>
      <c r="AS444" s="85"/>
      <c r="AT444" s="85"/>
    </row>
    <row r="445" spans="1:46" ht="12.75" customHeight="1" x14ac:dyDescent="0.15">
      <c r="A445" s="79"/>
      <c r="B445" s="79"/>
      <c r="C445" s="79" t="str">
        <f t="shared" si="1"/>
        <v>0752300000</v>
      </c>
      <c r="D445" s="79" t="s">
        <v>1359</v>
      </c>
      <c r="E445" s="84">
        <v>18145</v>
      </c>
      <c r="F445" s="85">
        <v>7303.2207099999996</v>
      </c>
      <c r="G445" s="85">
        <v>6691.1222699999998</v>
      </c>
      <c r="H445" s="85">
        <v>12130.800000000001</v>
      </c>
      <c r="I445" s="85">
        <v>4631.0191699999996</v>
      </c>
      <c r="J445" s="85">
        <v>4306.5667000000003</v>
      </c>
      <c r="K445" s="85">
        <v>60</v>
      </c>
      <c r="L445" s="85">
        <v>27.17887</v>
      </c>
      <c r="M445" s="85">
        <v>18.33625</v>
      </c>
      <c r="N445" s="85">
        <v>0</v>
      </c>
      <c r="O445" s="85">
        <v>0</v>
      </c>
      <c r="P445" s="85">
        <v>0</v>
      </c>
      <c r="Q445" s="85">
        <v>5351</v>
      </c>
      <c r="R445" s="85">
        <v>2398.94391</v>
      </c>
      <c r="S445" s="85">
        <v>2093.9153200000001</v>
      </c>
      <c r="T445" s="85">
        <v>1650</v>
      </c>
      <c r="U445" s="85">
        <v>701.76220000000001</v>
      </c>
      <c r="V445" s="85">
        <v>474.23378000000002</v>
      </c>
      <c r="W445" s="85">
        <v>758</v>
      </c>
      <c r="X445" s="85">
        <v>281.26148000000001</v>
      </c>
      <c r="Y445" s="85">
        <v>339.42070999999999</v>
      </c>
      <c r="Z445" s="85">
        <v>468</v>
      </c>
      <c r="AA445" s="85">
        <v>308.22953000000001</v>
      </c>
      <c r="AB445" s="85">
        <v>192.90897999999999</v>
      </c>
      <c r="AC445" s="85">
        <v>0</v>
      </c>
      <c r="AD445" s="85">
        <v>0</v>
      </c>
      <c r="AE445" s="85">
        <v>0</v>
      </c>
      <c r="AF445" s="85">
        <v>2475</v>
      </c>
      <c r="AG445" s="85">
        <v>1107.6907000000001</v>
      </c>
      <c r="AH445" s="85">
        <v>1087.35185</v>
      </c>
      <c r="AI445" s="85">
        <v>0</v>
      </c>
      <c r="AJ445" s="85">
        <v>0</v>
      </c>
      <c r="AK445" s="85">
        <v>0</v>
      </c>
      <c r="AL445" s="85">
        <v>35</v>
      </c>
      <c r="AM445" s="85">
        <v>22.155059999999999</v>
      </c>
      <c r="AN445" s="85">
        <v>15.40827</v>
      </c>
      <c r="AO445" s="85"/>
      <c r="AP445" s="85"/>
      <c r="AQ445" s="85"/>
      <c r="AR445" s="85"/>
      <c r="AS445" s="85"/>
      <c r="AT445" s="85"/>
    </row>
    <row r="446" spans="1:46" ht="12.75" customHeight="1" x14ac:dyDescent="0.15">
      <c r="A446" s="79"/>
      <c r="B446" s="79"/>
      <c r="C446" s="79" t="str">
        <f t="shared" si="1"/>
        <v>0752400000</v>
      </c>
      <c r="D446" s="79" t="s">
        <v>1360</v>
      </c>
      <c r="E446" s="84">
        <v>19000</v>
      </c>
      <c r="F446" s="85">
        <v>10126.203170000001</v>
      </c>
      <c r="G446" s="85">
        <v>8388.6948499999999</v>
      </c>
      <c r="H446" s="85">
        <v>14008.4</v>
      </c>
      <c r="I446" s="85">
        <v>6291.3051299999997</v>
      </c>
      <c r="J446" s="85">
        <v>5879.0956999999999</v>
      </c>
      <c r="K446" s="85">
        <v>1300</v>
      </c>
      <c r="L446" s="85">
        <v>1598.09304</v>
      </c>
      <c r="M446" s="85">
        <v>662.12012000000004</v>
      </c>
      <c r="N446" s="85">
        <v>600</v>
      </c>
      <c r="O446" s="85">
        <v>739.94643999999994</v>
      </c>
      <c r="P446" s="85">
        <v>471.42230000000001</v>
      </c>
      <c r="Q446" s="85">
        <v>3600.3</v>
      </c>
      <c r="R446" s="85">
        <v>2053.6694900000002</v>
      </c>
      <c r="S446" s="85">
        <v>1747.0836000000002</v>
      </c>
      <c r="T446" s="85">
        <v>900</v>
      </c>
      <c r="U446" s="85">
        <v>351.02517999999998</v>
      </c>
      <c r="V446" s="85">
        <v>160.65167</v>
      </c>
      <c r="W446" s="85">
        <v>500.3</v>
      </c>
      <c r="X446" s="85">
        <v>404.37975999999998</v>
      </c>
      <c r="Y446" s="85">
        <v>339.94934999999998</v>
      </c>
      <c r="Z446" s="85">
        <v>190</v>
      </c>
      <c r="AA446" s="85">
        <v>112.73802999999999</v>
      </c>
      <c r="AB446" s="85">
        <v>107.77579</v>
      </c>
      <c r="AC446" s="85">
        <v>0</v>
      </c>
      <c r="AD446" s="85">
        <v>6.25</v>
      </c>
      <c r="AE446" s="85">
        <v>0</v>
      </c>
      <c r="AF446" s="85">
        <v>2000</v>
      </c>
      <c r="AG446" s="85">
        <v>1177.40302</v>
      </c>
      <c r="AH446" s="85">
        <v>1131.91679</v>
      </c>
      <c r="AI446" s="85">
        <v>0</v>
      </c>
      <c r="AJ446" s="85">
        <v>0</v>
      </c>
      <c r="AK446" s="85">
        <v>0</v>
      </c>
      <c r="AL446" s="85">
        <v>20</v>
      </c>
      <c r="AM446" s="85">
        <v>131.04038</v>
      </c>
      <c r="AN446" s="85">
        <v>1.7888000000000002</v>
      </c>
      <c r="AO446" s="85"/>
      <c r="AP446" s="85"/>
      <c r="AQ446" s="85"/>
      <c r="AR446" s="85"/>
      <c r="AS446" s="85"/>
      <c r="AT446" s="85"/>
    </row>
    <row r="447" spans="1:46" ht="12.75" customHeight="1" x14ac:dyDescent="0.15">
      <c r="A447" s="79"/>
      <c r="B447" s="79"/>
      <c r="C447" s="79" t="str">
        <f t="shared" si="1"/>
        <v>0752500000</v>
      </c>
      <c r="D447" s="79" t="s">
        <v>1361</v>
      </c>
      <c r="E447" s="84">
        <v>65941</v>
      </c>
      <c r="F447" s="85">
        <v>24563.944329999998</v>
      </c>
      <c r="G447" s="85">
        <v>23324.133030000001</v>
      </c>
      <c r="H447" s="85">
        <v>40311</v>
      </c>
      <c r="I447" s="85">
        <v>14967.282370000001</v>
      </c>
      <c r="J447" s="85">
        <v>15639.08633</v>
      </c>
      <c r="K447" s="85">
        <v>4150</v>
      </c>
      <c r="L447" s="85">
        <v>1298.0460499999999</v>
      </c>
      <c r="M447" s="85">
        <v>1012.77509</v>
      </c>
      <c r="N447" s="85">
        <v>1950</v>
      </c>
      <c r="O447" s="85">
        <v>597.72046999999998</v>
      </c>
      <c r="P447" s="85">
        <v>313.00895000000003</v>
      </c>
      <c r="Q447" s="85">
        <v>16580</v>
      </c>
      <c r="R447" s="85">
        <v>6403.4129700000003</v>
      </c>
      <c r="S447" s="85">
        <v>5314.1168799999996</v>
      </c>
      <c r="T447" s="85">
        <v>5100</v>
      </c>
      <c r="U447" s="85">
        <v>1625.1688200000001</v>
      </c>
      <c r="V447" s="85">
        <v>855.25483999999994</v>
      </c>
      <c r="W447" s="85">
        <v>1300</v>
      </c>
      <c r="X447" s="85">
        <v>474.27287999999999</v>
      </c>
      <c r="Y447" s="85">
        <v>361.49833999999998</v>
      </c>
      <c r="Z447" s="85">
        <v>1575</v>
      </c>
      <c r="AA447" s="85">
        <v>510.28607</v>
      </c>
      <c r="AB447" s="85">
        <v>333.55122999999998</v>
      </c>
      <c r="AC447" s="85">
        <v>0</v>
      </c>
      <c r="AD447" s="85">
        <v>43.748639999999995</v>
      </c>
      <c r="AE447" s="85">
        <v>0</v>
      </c>
      <c r="AF447" s="85">
        <v>8600</v>
      </c>
      <c r="AG447" s="85">
        <v>3747.8275600000002</v>
      </c>
      <c r="AH447" s="85">
        <v>3761.5199699999998</v>
      </c>
      <c r="AI447" s="85">
        <v>0</v>
      </c>
      <c r="AJ447" s="85">
        <v>0</v>
      </c>
      <c r="AK447" s="85">
        <v>0</v>
      </c>
      <c r="AL447" s="85">
        <v>170</v>
      </c>
      <c r="AM447" s="85">
        <v>199.66584999999998</v>
      </c>
      <c r="AN447" s="85">
        <v>37.427109999999999</v>
      </c>
      <c r="AO447" s="85"/>
      <c r="AP447" s="85"/>
      <c r="AQ447" s="85"/>
      <c r="AR447" s="85"/>
      <c r="AS447" s="85"/>
      <c r="AT447" s="85"/>
    </row>
    <row r="448" spans="1:46" ht="12.75" customHeight="1" x14ac:dyDescent="0.15">
      <c r="A448" s="79"/>
      <c r="B448" s="79"/>
      <c r="C448" s="79" t="str">
        <f t="shared" si="1"/>
        <v>0752600000</v>
      </c>
      <c r="D448" s="79" t="s">
        <v>1362</v>
      </c>
      <c r="E448" s="84">
        <v>24224.5</v>
      </c>
      <c r="F448" s="85">
        <v>12120.12162</v>
      </c>
      <c r="G448" s="85">
        <v>9839.0873000000011</v>
      </c>
      <c r="H448" s="85">
        <v>16690</v>
      </c>
      <c r="I448" s="85">
        <v>8828.9567000000006</v>
      </c>
      <c r="J448" s="85">
        <v>6076.28244</v>
      </c>
      <c r="K448" s="85">
        <v>1685</v>
      </c>
      <c r="L448" s="85">
        <v>693.34649000000002</v>
      </c>
      <c r="M448" s="85">
        <v>809.01544999999999</v>
      </c>
      <c r="N448" s="85">
        <v>465</v>
      </c>
      <c r="O448" s="85">
        <v>310.27233000000001</v>
      </c>
      <c r="P448" s="85">
        <v>223.77636999999999</v>
      </c>
      <c r="Q448" s="85">
        <v>5561</v>
      </c>
      <c r="R448" s="85">
        <v>2322.5756200000001</v>
      </c>
      <c r="S448" s="85">
        <v>2497.83898</v>
      </c>
      <c r="T448" s="85">
        <v>450</v>
      </c>
      <c r="U448" s="85">
        <v>207.80741</v>
      </c>
      <c r="V448" s="85">
        <v>92.573520000000002</v>
      </c>
      <c r="W448" s="85">
        <v>1140</v>
      </c>
      <c r="X448" s="85">
        <v>346.83910000000003</v>
      </c>
      <c r="Y448" s="85">
        <v>314.20303000000001</v>
      </c>
      <c r="Z448" s="85">
        <v>201</v>
      </c>
      <c r="AA448" s="85">
        <v>141.45008000000001</v>
      </c>
      <c r="AB448" s="85">
        <v>57.402419999999999</v>
      </c>
      <c r="AC448" s="85">
        <v>0</v>
      </c>
      <c r="AD448" s="85">
        <v>0</v>
      </c>
      <c r="AE448" s="85">
        <v>0</v>
      </c>
      <c r="AF448" s="85">
        <v>3770</v>
      </c>
      <c r="AG448" s="85">
        <v>1626.47903</v>
      </c>
      <c r="AH448" s="85">
        <v>2033.6600100000001</v>
      </c>
      <c r="AI448" s="85">
        <v>0</v>
      </c>
      <c r="AJ448" s="85">
        <v>0</v>
      </c>
      <c r="AK448" s="85">
        <v>0</v>
      </c>
      <c r="AL448" s="85">
        <v>0</v>
      </c>
      <c r="AM448" s="85">
        <v>4.6467599999999996</v>
      </c>
      <c r="AN448" s="85">
        <v>2.9236899999999997</v>
      </c>
      <c r="AO448" s="85"/>
      <c r="AP448" s="85"/>
      <c r="AQ448" s="85"/>
      <c r="AR448" s="85"/>
      <c r="AS448" s="85"/>
      <c r="AT448" s="85"/>
    </row>
    <row r="449" spans="1:46" ht="12.75" customHeight="1" x14ac:dyDescent="0.15">
      <c r="A449" s="79"/>
      <c r="B449" s="79"/>
      <c r="C449" s="79" t="str">
        <f t="shared" si="1"/>
        <v>0752700000</v>
      </c>
      <c r="D449" s="79" t="s">
        <v>1363</v>
      </c>
      <c r="E449" s="84">
        <v>43849.9</v>
      </c>
      <c r="F449" s="85">
        <v>29649.339230000001</v>
      </c>
      <c r="G449" s="85">
        <v>19682.214449999999</v>
      </c>
      <c r="H449" s="85">
        <v>30026.7</v>
      </c>
      <c r="I449" s="85">
        <v>21090.876649999998</v>
      </c>
      <c r="J449" s="85">
        <v>13152.423559999999</v>
      </c>
      <c r="K449" s="85">
        <v>1680.2</v>
      </c>
      <c r="L449" s="85">
        <v>1387.0394900000001</v>
      </c>
      <c r="M449" s="85">
        <v>835.36865</v>
      </c>
      <c r="N449" s="85">
        <v>300.7</v>
      </c>
      <c r="O449" s="85">
        <v>517.23407999999995</v>
      </c>
      <c r="P449" s="85">
        <v>294.10557</v>
      </c>
      <c r="Q449" s="85">
        <v>11892.300000000001</v>
      </c>
      <c r="R449" s="85">
        <v>6153.1581900000001</v>
      </c>
      <c r="S449" s="85">
        <v>5497.3317399999996</v>
      </c>
      <c r="T449" s="85">
        <v>569.5</v>
      </c>
      <c r="U449" s="85">
        <v>566.75473</v>
      </c>
      <c r="V449" s="85">
        <v>323.38725999999997</v>
      </c>
      <c r="W449" s="85">
        <v>1103.5</v>
      </c>
      <c r="X449" s="85">
        <v>589.95971999999995</v>
      </c>
      <c r="Y449" s="85">
        <v>518.14526999999998</v>
      </c>
      <c r="Z449" s="85">
        <v>564</v>
      </c>
      <c r="AA449" s="85">
        <v>628.35415999999998</v>
      </c>
      <c r="AB449" s="85">
        <v>293.79038000000003</v>
      </c>
      <c r="AC449" s="85">
        <v>46.800000000000004</v>
      </c>
      <c r="AD449" s="85">
        <v>12.5</v>
      </c>
      <c r="AE449" s="85">
        <v>12.5</v>
      </c>
      <c r="AF449" s="85">
        <v>9608.5</v>
      </c>
      <c r="AG449" s="85">
        <v>4355.5895799999998</v>
      </c>
      <c r="AH449" s="85">
        <v>4349.5088299999998</v>
      </c>
      <c r="AI449" s="85">
        <v>0</v>
      </c>
      <c r="AJ449" s="85">
        <v>0</v>
      </c>
      <c r="AK449" s="85">
        <v>0</v>
      </c>
      <c r="AL449" s="85">
        <v>195</v>
      </c>
      <c r="AM449" s="85">
        <v>81.203509999999994</v>
      </c>
      <c r="AN449" s="85">
        <v>51.034100000000002</v>
      </c>
      <c r="AO449" s="85"/>
      <c r="AP449" s="85"/>
      <c r="AQ449" s="85"/>
      <c r="AR449" s="85"/>
      <c r="AS449" s="85"/>
      <c r="AT449" s="85"/>
    </row>
    <row r="450" spans="1:46" ht="12.75" customHeight="1" x14ac:dyDescent="0.15">
      <c r="A450" s="79"/>
      <c r="B450" s="79"/>
      <c r="C450" s="79" t="str">
        <f t="shared" si="1"/>
        <v>0752800000</v>
      </c>
      <c r="D450" s="79" t="s">
        <v>1364</v>
      </c>
      <c r="E450" s="84">
        <v>50883.430999999997</v>
      </c>
      <c r="F450" s="85">
        <v>33491.933010000001</v>
      </c>
      <c r="G450" s="85">
        <v>8511.044100000001</v>
      </c>
      <c r="H450" s="85">
        <v>40795.68</v>
      </c>
      <c r="I450" s="85">
        <v>28211.706910000001</v>
      </c>
      <c r="J450" s="85">
        <v>4883.5209800000002</v>
      </c>
      <c r="K450" s="85">
        <v>4788.3620000000001</v>
      </c>
      <c r="L450" s="85">
        <v>2452.56421</v>
      </c>
      <c r="M450" s="85">
        <v>1447.0861500000001</v>
      </c>
      <c r="N450" s="85">
        <v>4355.3620000000001</v>
      </c>
      <c r="O450" s="85">
        <v>2229.8332</v>
      </c>
      <c r="P450" s="85">
        <v>1237.48406</v>
      </c>
      <c r="Q450" s="85">
        <v>4920.5450000000001</v>
      </c>
      <c r="R450" s="85">
        <v>2522.0980800000002</v>
      </c>
      <c r="S450" s="85">
        <v>2078.2634699999999</v>
      </c>
      <c r="T450" s="85">
        <v>547</v>
      </c>
      <c r="U450" s="85">
        <v>213.89254</v>
      </c>
      <c r="V450" s="85">
        <v>148.82050000000001</v>
      </c>
      <c r="W450" s="85">
        <v>162</v>
      </c>
      <c r="X450" s="85">
        <v>56.266549999999995</v>
      </c>
      <c r="Y450" s="85">
        <v>34.547820000000002</v>
      </c>
      <c r="Z450" s="85">
        <v>527.4</v>
      </c>
      <c r="AA450" s="85">
        <v>361.27190999999999</v>
      </c>
      <c r="AB450" s="85">
        <v>82.542549999999991</v>
      </c>
      <c r="AC450" s="85">
        <v>25</v>
      </c>
      <c r="AD450" s="85">
        <v>35.417000000000002</v>
      </c>
      <c r="AE450" s="85">
        <v>0</v>
      </c>
      <c r="AF450" s="85">
        <v>3654.3450000000003</v>
      </c>
      <c r="AG450" s="85">
        <v>1851.2485799999999</v>
      </c>
      <c r="AH450" s="85">
        <v>1809.9926</v>
      </c>
      <c r="AI450" s="85">
        <v>0</v>
      </c>
      <c r="AJ450" s="85">
        <v>0</v>
      </c>
      <c r="AK450" s="85">
        <v>0</v>
      </c>
      <c r="AL450" s="85">
        <v>4.5</v>
      </c>
      <c r="AM450" s="85">
        <v>3.5438699999999996</v>
      </c>
      <c r="AN450" s="85">
        <v>5.6637000000000004</v>
      </c>
      <c r="AO450" s="85"/>
      <c r="AP450" s="85"/>
      <c r="AQ450" s="85"/>
      <c r="AR450" s="85"/>
      <c r="AS450" s="85"/>
      <c r="AT450" s="85"/>
    </row>
    <row r="451" spans="1:46" ht="12.75" customHeight="1" x14ac:dyDescent="0.15">
      <c r="A451" s="79"/>
      <c r="B451" s="79"/>
      <c r="C451" s="79" t="str">
        <f t="shared" si="1"/>
        <v>0752900000</v>
      </c>
      <c r="D451" s="79" t="s">
        <v>1365</v>
      </c>
      <c r="E451" s="84">
        <v>39392.6</v>
      </c>
      <c r="F451" s="85">
        <v>13043.25952</v>
      </c>
      <c r="G451" s="85">
        <v>12758.97885</v>
      </c>
      <c r="H451" s="85">
        <v>20357.2</v>
      </c>
      <c r="I451" s="85">
        <v>7314.6499299999996</v>
      </c>
      <c r="J451" s="85">
        <v>7945.8376699999999</v>
      </c>
      <c r="K451" s="85">
        <v>8755</v>
      </c>
      <c r="L451" s="85">
        <v>2602.3427499999998</v>
      </c>
      <c r="M451" s="85">
        <v>1473.9985799999999</v>
      </c>
      <c r="N451" s="85">
        <v>6000</v>
      </c>
      <c r="O451" s="85">
        <v>1360.5135499999999</v>
      </c>
      <c r="P451" s="85">
        <v>1049.8917100000001</v>
      </c>
      <c r="Q451" s="85">
        <v>9721.6</v>
      </c>
      <c r="R451" s="85">
        <v>2860.8609499999998</v>
      </c>
      <c r="S451" s="85">
        <v>3087.1260299999999</v>
      </c>
      <c r="T451" s="85">
        <v>3280</v>
      </c>
      <c r="U451" s="85">
        <v>493.77082999999999</v>
      </c>
      <c r="V451" s="85">
        <v>594.28882999999996</v>
      </c>
      <c r="W451" s="85">
        <v>3169</v>
      </c>
      <c r="X451" s="85">
        <v>1331.97875</v>
      </c>
      <c r="Y451" s="85">
        <v>1149.97568</v>
      </c>
      <c r="Z451" s="85">
        <v>383.6</v>
      </c>
      <c r="AA451" s="85">
        <v>216.59390999999999</v>
      </c>
      <c r="AB451" s="85">
        <v>122.42645</v>
      </c>
      <c r="AC451" s="85">
        <v>0</v>
      </c>
      <c r="AD451" s="85">
        <v>0</v>
      </c>
      <c r="AE451" s="85">
        <v>0</v>
      </c>
      <c r="AF451" s="85">
        <v>2889</v>
      </c>
      <c r="AG451" s="85">
        <v>818.51746000000003</v>
      </c>
      <c r="AH451" s="85">
        <v>1220.43507</v>
      </c>
      <c r="AI451" s="85">
        <v>0</v>
      </c>
      <c r="AJ451" s="85">
        <v>0</v>
      </c>
      <c r="AK451" s="85">
        <v>0</v>
      </c>
      <c r="AL451" s="85">
        <v>20</v>
      </c>
      <c r="AM451" s="85">
        <v>54.045900000000003</v>
      </c>
      <c r="AN451" s="85">
        <v>3.9570099999999999</v>
      </c>
      <c r="AO451" s="85"/>
      <c r="AP451" s="85"/>
      <c r="AQ451" s="85"/>
      <c r="AR451" s="85"/>
      <c r="AS451" s="85"/>
      <c r="AT451" s="85"/>
    </row>
    <row r="452" spans="1:46" ht="12.75" customHeight="1" x14ac:dyDescent="0.15">
      <c r="A452" s="79"/>
      <c r="B452" s="79"/>
      <c r="C452" s="79" t="str">
        <f t="shared" si="1"/>
        <v>0753000000</v>
      </c>
      <c r="D452" s="79" t="s">
        <v>1366</v>
      </c>
      <c r="E452" s="84">
        <v>318748.7</v>
      </c>
      <c r="F452" s="85">
        <v>149549.12800999999</v>
      </c>
      <c r="G452" s="85">
        <v>119070.40217</v>
      </c>
      <c r="H452" s="85">
        <v>241002</v>
      </c>
      <c r="I452" s="85">
        <v>92122.809869999997</v>
      </c>
      <c r="J452" s="85">
        <v>89862.207370000004</v>
      </c>
      <c r="K452" s="85">
        <v>16265</v>
      </c>
      <c r="L452" s="85">
        <v>8538.4196400000001</v>
      </c>
      <c r="M452" s="85">
        <v>3780.0767900000001</v>
      </c>
      <c r="N452" s="85">
        <v>7415</v>
      </c>
      <c r="O452" s="85">
        <v>5504.91626</v>
      </c>
      <c r="P452" s="85">
        <v>1431.6110900000001</v>
      </c>
      <c r="Q452" s="85">
        <v>55421.3</v>
      </c>
      <c r="R452" s="85">
        <v>27060.03559</v>
      </c>
      <c r="S452" s="85">
        <v>22514.132689999999</v>
      </c>
      <c r="T452" s="85">
        <v>7452.6</v>
      </c>
      <c r="U452" s="85">
        <v>3033.1136000000001</v>
      </c>
      <c r="V452" s="85">
        <v>2317.2331599999998</v>
      </c>
      <c r="W452" s="85">
        <v>6045.3</v>
      </c>
      <c r="X452" s="85">
        <v>3703.5852500000001</v>
      </c>
      <c r="Y452" s="85">
        <v>1905.2152799999999</v>
      </c>
      <c r="Z452" s="85">
        <v>4683.4000000000005</v>
      </c>
      <c r="AA452" s="85">
        <v>3559.45262</v>
      </c>
      <c r="AB452" s="85">
        <v>1316.39507</v>
      </c>
      <c r="AC452" s="85">
        <v>50</v>
      </c>
      <c r="AD452" s="85">
        <v>62.5</v>
      </c>
      <c r="AE452" s="85">
        <v>18.75</v>
      </c>
      <c r="AF452" s="85">
        <v>36550</v>
      </c>
      <c r="AG452" s="85">
        <v>16277.162060000001</v>
      </c>
      <c r="AH452" s="85">
        <v>16652.9768</v>
      </c>
      <c r="AI452" s="85">
        <v>0</v>
      </c>
      <c r="AJ452" s="85">
        <v>0</v>
      </c>
      <c r="AK452" s="85">
        <v>0</v>
      </c>
      <c r="AL452" s="85">
        <v>4275.2</v>
      </c>
      <c r="AM452" s="85">
        <v>19137.164499999999</v>
      </c>
      <c r="AN452" s="85">
        <v>1862.60672</v>
      </c>
      <c r="AO452" s="85"/>
      <c r="AP452" s="85"/>
      <c r="AQ452" s="85"/>
      <c r="AR452" s="85"/>
      <c r="AS452" s="85"/>
      <c r="AT452" s="85"/>
    </row>
    <row r="453" spans="1:46" ht="12.75" customHeight="1" x14ac:dyDescent="0.15">
      <c r="A453" s="79"/>
      <c r="B453" s="79"/>
      <c r="C453" s="79" t="str">
        <f t="shared" si="1"/>
        <v>0753100000</v>
      </c>
      <c r="D453" s="79" t="s">
        <v>1367</v>
      </c>
      <c r="E453" s="84">
        <v>39668.202000000005</v>
      </c>
      <c r="F453" s="85">
        <v>16376.96696</v>
      </c>
      <c r="G453" s="85">
        <v>14387.328740000001</v>
      </c>
      <c r="H453" s="85">
        <v>25361.184000000001</v>
      </c>
      <c r="I453" s="85">
        <v>10368.240589999999</v>
      </c>
      <c r="J453" s="85">
        <v>8735.4352299999991</v>
      </c>
      <c r="K453" s="85">
        <v>1101.3800000000001</v>
      </c>
      <c r="L453" s="85">
        <v>400.62356</v>
      </c>
      <c r="M453" s="85">
        <v>305.01799</v>
      </c>
      <c r="N453" s="85">
        <v>1.3800000000000001</v>
      </c>
      <c r="O453" s="85">
        <v>0</v>
      </c>
      <c r="P453" s="85">
        <v>0.89678999999999998</v>
      </c>
      <c r="Q453" s="85">
        <v>11828.306</v>
      </c>
      <c r="R453" s="85">
        <v>4876.4077299999999</v>
      </c>
      <c r="S453" s="85">
        <v>4540.2525999999998</v>
      </c>
      <c r="T453" s="85">
        <v>2013</v>
      </c>
      <c r="U453" s="85">
        <v>983.08780000000002</v>
      </c>
      <c r="V453" s="85">
        <v>437.32832000000002</v>
      </c>
      <c r="W453" s="85">
        <v>593</v>
      </c>
      <c r="X453" s="85">
        <v>242.07479000000001</v>
      </c>
      <c r="Y453" s="85">
        <v>240.72898000000001</v>
      </c>
      <c r="Z453" s="85">
        <v>640.41500000000008</v>
      </c>
      <c r="AA453" s="85">
        <v>542.27674999999999</v>
      </c>
      <c r="AB453" s="85">
        <v>188.1866</v>
      </c>
      <c r="AC453" s="85">
        <v>0</v>
      </c>
      <c r="AD453" s="85">
        <v>0</v>
      </c>
      <c r="AE453" s="85">
        <v>0</v>
      </c>
      <c r="AF453" s="85">
        <v>7767.8910000000005</v>
      </c>
      <c r="AG453" s="85">
        <v>2851.4532899999999</v>
      </c>
      <c r="AH453" s="85">
        <v>3364.5422000000003</v>
      </c>
      <c r="AI453" s="85">
        <v>0</v>
      </c>
      <c r="AJ453" s="85">
        <v>0</v>
      </c>
      <c r="AK453" s="85">
        <v>0</v>
      </c>
      <c r="AL453" s="85">
        <v>516</v>
      </c>
      <c r="AM453" s="85">
        <v>301.45182</v>
      </c>
      <c r="AN453" s="85">
        <v>98.494590000000002</v>
      </c>
      <c r="AO453" s="85"/>
      <c r="AP453" s="85"/>
      <c r="AQ453" s="85"/>
      <c r="AR453" s="85"/>
      <c r="AS453" s="85"/>
      <c r="AT453" s="85"/>
    </row>
    <row r="454" spans="1:46" ht="12.75" customHeight="1" x14ac:dyDescent="0.15">
      <c r="A454" s="79"/>
      <c r="B454" s="79"/>
      <c r="C454" s="79" t="str">
        <f t="shared" si="1"/>
        <v>0753200000</v>
      </c>
      <c r="D454" s="79" t="s">
        <v>1368</v>
      </c>
      <c r="E454" s="84">
        <v>46695.3</v>
      </c>
      <c r="F454" s="85">
        <v>22719.860349999999</v>
      </c>
      <c r="G454" s="85">
        <v>20215.3567</v>
      </c>
      <c r="H454" s="85">
        <v>30317.7</v>
      </c>
      <c r="I454" s="85">
        <v>14782.652840000001</v>
      </c>
      <c r="J454" s="85">
        <v>12213.17657</v>
      </c>
      <c r="K454" s="85">
        <v>1564</v>
      </c>
      <c r="L454" s="85">
        <v>659.99680000000001</v>
      </c>
      <c r="M454" s="85">
        <v>531.15550000000007</v>
      </c>
      <c r="N454" s="85">
        <v>14</v>
      </c>
      <c r="O454" s="85">
        <v>44.351100000000002</v>
      </c>
      <c r="P454" s="85">
        <v>1.7591599999999998</v>
      </c>
      <c r="Q454" s="85">
        <v>13308.2</v>
      </c>
      <c r="R454" s="85">
        <v>6048.8449600000004</v>
      </c>
      <c r="S454" s="85">
        <v>6400.2321499999998</v>
      </c>
      <c r="T454" s="85">
        <v>6740</v>
      </c>
      <c r="U454" s="85">
        <v>1665.21732</v>
      </c>
      <c r="V454" s="85">
        <v>3427.7338100000002</v>
      </c>
      <c r="W454" s="85">
        <v>2380</v>
      </c>
      <c r="X454" s="85">
        <v>1042.91479</v>
      </c>
      <c r="Y454" s="85">
        <v>1268.70939</v>
      </c>
      <c r="Z454" s="85">
        <v>1458.2</v>
      </c>
      <c r="AA454" s="85">
        <v>1360.4680900000001</v>
      </c>
      <c r="AB454" s="85">
        <v>518.85954000000004</v>
      </c>
      <c r="AC454" s="85">
        <v>0</v>
      </c>
      <c r="AD454" s="85">
        <v>0</v>
      </c>
      <c r="AE454" s="85">
        <v>0</v>
      </c>
      <c r="AF454" s="85">
        <v>2700</v>
      </c>
      <c r="AG454" s="85">
        <v>1974.26476</v>
      </c>
      <c r="AH454" s="85">
        <v>1164.5854099999999</v>
      </c>
      <c r="AI454" s="85">
        <v>0</v>
      </c>
      <c r="AJ454" s="85">
        <v>0</v>
      </c>
      <c r="AK454" s="85">
        <v>0</v>
      </c>
      <c r="AL454" s="85">
        <v>530.20000000000005</v>
      </c>
      <c r="AM454" s="85">
        <v>388.81867999999997</v>
      </c>
      <c r="AN454" s="85">
        <v>642.94670000000008</v>
      </c>
      <c r="AO454" s="85"/>
      <c r="AP454" s="85"/>
      <c r="AQ454" s="85"/>
      <c r="AR454" s="85"/>
      <c r="AS454" s="85"/>
      <c r="AT454" s="85"/>
    </row>
    <row r="455" spans="1:46" ht="12.75" customHeight="1" x14ac:dyDescent="0.15">
      <c r="A455" s="79"/>
      <c r="B455" s="79"/>
      <c r="C455" s="79" t="str">
        <f t="shared" si="1"/>
        <v>0753300000</v>
      </c>
      <c r="D455" s="79" t="s">
        <v>1369</v>
      </c>
      <c r="E455" s="84">
        <v>20365.7</v>
      </c>
      <c r="F455" s="85">
        <v>8618.0580200000004</v>
      </c>
      <c r="G455" s="85">
        <v>8118.0475100000003</v>
      </c>
      <c r="H455" s="85">
        <v>14550</v>
      </c>
      <c r="I455" s="85">
        <v>6121.3226199999999</v>
      </c>
      <c r="J455" s="85">
        <v>5429.17335</v>
      </c>
      <c r="K455" s="85">
        <v>127.8</v>
      </c>
      <c r="L455" s="85">
        <v>56.142620000000001</v>
      </c>
      <c r="M455" s="85">
        <v>41.483000000000004</v>
      </c>
      <c r="N455" s="85">
        <v>0</v>
      </c>
      <c r="O455" s="85">
        <v>0</v>
      </c>
      <c r="P455" s="85">
        <v>0</v>
      </c>
      <c r="Q455" s="85">
        <v>4563.4690000000001</v>
      </c>
      <c r="R455" s="85">
        <v>1925.2057199999999</v>
      </c>
      <c r="S455" s="85">
        <v>2130.2998299999999</v>
      </c>
      <c r="T455" s="85">
        <v>821.6</v>
      </c>
      <c r="U455" s="85">
        <v>243.17257000000001</v>
      </c>
      <c r="V455" s="85">
        <v>161.43516</v>
      </c>
      <c r="W455" s="85">
        <v>550.70000000000005</v>
      </c>
      <c r="X455" s="85">
        <v>191.81110999999999</v>
      </c>
      <c r="Y455" s="85">
        <v>220.56130000000002</v>
      </c>
      <c r="Z455" s="85">
        <v>301.16900000000004</v>
      </c>
      <c r="AA455" s="85">
        <v>227.62414999999999</v>
      </c>
      <c r="AB455" s="85">
        <v>56.858339999999998</v>
      </c>
      <c r="AC455" s="85">
        <v>0</v>
      </c>
      <c r="AD455" s="85">
        <v>0</v>
      </c>
      <c r="AE455" s="85">
        <v>0</v>
      </c>
      <c r="AF455" s="85">
        <v>2890</v>
      </c>
      <c r="AG455" s="85">
        <v>1262.59789</v>
      </c>
      <c r="AH455" s="85">
        <v>1691.4450300000001</v>
      </c>
      <c r="AI455" s="85">
        <v>0</v>
      </c>
      <c r="AJ455" s="85">
        <v>0</v>
      </c>
      <c r="AK455" s="85">
        <v>0</v>
      </c>
      <c r="AL455" s="85">
        <v>14</v>
      </c>
      <c r="AM455" s="85">
        <v>7.6440000000000001</v>
      </c>
      <c r="AN455" s="85">
        <v>14.672179999999999</v>
      </c>
      <c r="AO455" s="85"/>
      <c r="AP455" s="85"/>
      <c r="AQ455" s="85"/>
      <c r="AR455" s="85"/>
      <c r="AS455" s="85"/>
      <c r="AT455" s="85"/>
    </row>
    <row r="456" spans="1:46" ht="12.75" customHeight="1" x14ac:dyDescent="0.15">
      <c r="A456" s="79"/>
      <c r="B456" s="79"/>
      <c r="C456" s="79" t="str">
        <f t="shared" si="1"/>
        <v>0753400000</v>
      </c>
      <c r="D456" s="79" t="s">
        <v>1370</v>
      </c>
      <c r="E456" s="84">
        <v>18525.2</v>
      </c>
      <c r="F456" s="85">
        <v>8627.5474400000003</v>
      </c>
      <c r="G456" s="85">
        <v>7380.19139</v>
      </c>
      <c r="H456" s="85">
        <v>13287.1</v>
      </c>
      <c r="I456" s="85">
        <v>5926.8186100000003</v>
      </c>
      <c r="J456" s="85">
        <v>5620.5786900000003</v>
      </c>
      <c r="K456" s="85">
        <v>774.2</v>
      </c>
      <c r="L456" s="85">
        <v>393.30658</v>
      </c>
      <c r="M456" s="85">
        <v>220.49193</v>
      </c>
      <c r="N456" s="85">
        <v>695</v>
      </c>
      <c r="O456" s="85">
        <v>363.61298999999997</v>
      </c>
      <c r="P456" s="85">
        <v>186.32463000000001</v>
      </c>
      <c r="Q456" s="85">
        <v>4126.26</v>
      </c>
      <c r="R456" s="85">
        <v>2126.8127500000001</v>
      </c>
      <c r="S456" s="85">
        <v>1464.1443099999999</v>
      </c>
      <c r="T456" s="85">
        <v>1136.3</v>
      </c>
      <c r="U456" s="85">
        <v>631.68865000000005</v>
      </c>
      <c r="V456" s="85">
        <v>269.80185</v>
      </c>
      <c r="W456" s="85">
        <v>143.77000000000001</v>
      </c>
      <c r="X456" s="85">
        <v>93.817340000000002</v>
      </c>
      <c r="Y456" s="85">
        <v>48.336639999999996</v>
      </c>
      <c r="Z456" s="85">
        <v>86.48</v>
      </c>
      <c r="AA456" s="85">
        <v>71.853110000000001</v>
      </c>
      <c r="AB456" s="85">
        <v>53.369600000000005</v>
      </c>
      <c r="AC456" s="85">
        <v>27.21</v>
      </c>
      <c r="AD456" s="85">
        <v>13</v>
      </c>
      <c r="AE456" s="85">
        <v>12.5</v>
      </c>
      <c r="AF456" s="85">
        <v>2732.5</v>
      </c>
      <c r="AG456" s="85">
        <v>1316.4536499999999</v>
      </c>
      <c r="AH456" s="85">
        <v>1080.1362200000001</v>
      </c>
      <c r="AI456" s="85">
        <v>0</v>
      </c>
      <c r="AJ456" s="85">
        <v>0</v>
      </c>
      <c r="AK456" s="85">
        <v>0</v>
      </c>
      <c r="AL456" s="85">
        <v>9.7000000000000011</v>
      </c>
      <c r="AM456" s="85">
        <v>5.6186400000000001</v>
      </c>
      <c r="AN456" s="85">
        <v>3.3434399999999997</v>
      </c>
      <c r="AO456" s="85"/>
      <c r="AP456" s="85"/>
      <c r="AQ456" s="85"/>
      <c r="AR456" s="85"/>
      <c r="AS456" s="85"/>
      <c r="AT456" s="85"/>
    </row>
    <row r="457" spans="1:46" ht="12.75" customHeight="1" x14ac:dyDescent="0.15">
      <c r="A457" s="79"/>
      <c r="B457" s="79"/>
      <c r="C457" s="79" t="str">
        <f t="shared" si="1"/>
        <v>0753500000</v>
      </c>
      <c r="D457" s="79" t="s">
        <v>1371</v>
      </c>
      <c r="E457" s="84">
        <v>35000</v>
      </c>
      <c r="F457" s="85">
        <v>17320.162950000002</v>
      </c>
      <c r="G457" s="85">
        <v>16245.16589</v>
      </c>
      <c r="H457" s="85">
        <v>21900</v>
      </c>
      <c r="I457" s="85">
        <v>10576.183800000001</v>
      </c>
      <c r="J457" s="85">
        <v>10417.097830000001</v>
      </c>
      <c r="K457" s="85">
        <v>1500.8</v>
      </c>
      <c r="L457" s="85">
        <v>869.93389999999999</v>
      </c>
      <c r="M457" s="85">
        <v>392.66206999999997</v>
      </c>
      <c r="N457" s="85">
        <v>930.80000000000007</v>
      </c>
      <c r="O457" s="85">
        <v>599.18647999999996</v>
      </c>
      <c r="P457" s="85">
        <v>134.20328999999998</v>
      </c>
      <c r="Q457" s="85">
        <v>10720</v>
      </c>
      <c r="R457" s="85">
        <v>5251.2257200000004</v>
      </c>
      <c r="S457" s="85">
        <v>5254.9261399999996</v>
      </c>
      <c r="T457" s="85">
        <v>585</v>
      </c>
      <c r="U457" s="85">
        <v>772.62978999999996</v>
      </c>
      <c r="V457" s="85">
        <v>345.54330000000004</v>
      </c>
      <c r="W457" s="85">
        <v>170</v>
      </c>
      <c r="X457" s="85">
        <v>127.16588</v>
      </c>
      <c r="Y457" s="85">
        <v>73.543419999999998</v>
      </c>
      <c r="Z457" s="85">
        <v>355</v>
      </c>
      <c r="AA457" s="85">
        <v>402.88157999999999</v>
      </c>
      <c r="AB457" s="85">
        <v>102.48466000000001</v>
      </c>
      <c r="AC457" s="85">
        <v>0</v>
      </c>
      <c r="AD457" s="85">
        <v>0</v>
      </c>
      <c r="AE457" s="85">
        <v>0</v>
      </c>
      <c r="AF457" s="85">
        <v>9600</v>
      </c>
      <c r="AG457" s="85">
        <v>3948.3474700000002</v>
      </c>
      <c r="AH457" s="85">
        <v>4725.7247600000001</v>
      </c>
      <c r="AI457" s="85">
        <v>0</v>
      </c>
      <c r="AJ457" s="85">
        <v>0</v>
      </c>
      <c r="AK457" s="85">
        <v>0</v>
      </c>
      <c r="AL457" s="85">
        <v>14</v>
      </c>
      <c r="AM457" s="85">
        <v>11.365129999999999</v>
      </c>
      <c r="AN457" s="85">
        <v>7.05701</v>
      </c>
      <c r="AO457" s="85"/>
      <c r="AP457" s="85"/>
      <c r="AQ457" s="85"/>
      <c r="AR457" s="85"/>
      <c r="AS457" s="85"/>
      <c r="AT457" s="85"/>
    </row>
    <row r="458" spans="1:46" ht="12.75" customHeight="1" x14ac:dyDescent="0.15">
      <c r="A458" s="79"/>
      <c r="B458" s="79"/>
      <c r="C458" s="79" t="str">
        <f t="shared" si="1"/>
        <v>0753600000</v>
      </c>
      <c r="D458" s="79" t="s">
        <v>1372</v>
      </c>
      <c r="E458" s="84">
        <v>23733.32</v>
      </c>
      <c r="F458" s="85">
        <v>12072.601979999999</v>
      </c>
      <c r="G458" s="85">
        <v>9303.5441300000002</v>
      </c>
      <c r="H458" s="85">
        <v>12550</v>
      </c>
      <c r="I458" s="85">
        <v>5801.46018</v>
      </c>
      <c r="J458" s="85">
        <v>4221.3723499999996</v>
      </c>
      <c r="K458" s="85">
        <v>700</v>
      </c>
      <c r="L458" s="85">
        <v>1514.49838</v>
      </c>
      <c r="M458" s="85">
        <v>625.41467</v>
      </c>
      <c r="N458" s="85">
        <v>0</v>
      </c>
      <c r="O458" s="85">
        <v>815.33182999999997</v>
      </c>
      <c r="P458" s="85">
        <v>428.36185</v>
      </c>
      <c r="Q458" s="85">
        <v>9072.7199999999993</v>
      </c>
      <c r="R458" s="85">
        <v>4131.52243</v>
      </c>
      <c r="S458" s="85">
        <v>3795.3819800000001</v>
      </c>
      <c r="T458" s="85">
        <v>4041.2200000000003</v>
      </c>
      <c r="U458" s="85">
        <v>1479.84888</v>
      </c>
      <c r="V458" s="85">
        <v>1427.0882099999999</v>
      </c>
      <c r="W458" s="85">
        <v>1600</v>
      </c>
      <c r="X458" s="85">
        <v>939.04580999999996</v>
      </c>
      <c r="Y458" s="85">
        <v>525.90589</v>
      </c>
      <c r="Z458" s="85">
        <v>919.5</v>
      </c>
      <c r="AA458" s="85">
        <v>586.83937000000003</v>
      </c>
      <c r="AB458" s="85">
        <v>429.08760000000001</v>
      </c>
      <c r="AC458" s="85">
        <v>0</v>
      </c>
      <c r="AD458" s="85">
        <v>0</v>
      </c>
      <c r="AE458" s="85">
        <v>0</v>
      </c>
      <c r="AF458" s="85">
        <v>2510</v>
      </c>
      <c r="AG458" s="85">
        <v>1125.19137</v>
      </c>
      <c r="AH458" s="85">
        <v>1411.51028</v>
      </c>
      <c r="AI458" s="85">
        <v>0</v>
      </c>
      <c r="AJ458" s="85">
        <v>0</v>
      </c>
      <c r="AK458" s="85">
        <v>0</v>
      </c>
      <c r="AL458" s="85">
        <v>55</v>
      </c>
      <c r="AM458" s="85">
        <v>38.941220000000001</v>
      </c>
      <c r="AN458" s="85">
        <v>38.06006</v>
      </c>
      <c r="AO458" s="85"/>
      <c r="AP458" s="85"/>
      <c r="AQ458" s="85"/>
      <c r="AR458" s="85"/>
      <c r="AS458" s="85"/>
      <c r="AT458" s="85"/>
    </row>
    <row r="459" spans="1:46" ht="12.75" customHeight="1" x14ac:dyDescent="0.15">
      <c r="A459" s="79"/>
      <c r="B459" s="79"/>
      <c r="C459" s="79" t="str">
        <f t="shared" si="1"/>
        <v>0753700000</v>
      </c>
      <c r="D459" s="79" t="s">
        <v>1373</v>
      </c>
      <c r="E459" s="84">
        <v>13158.800000000001</v>
      </c>
      <c r="F459" s="85">
        <v>5520.0445099999997</v>
      </c>
      <c r="G459" s="85">
        <v>4790.6559000000007</v>
      </c>
      <c r="H459" s="85">
        <v>7684.6</v>
      </c>
      <c r="I459" s="85">
        <v>3454.9190100000001</v>
      </c>
      <c r="J459" s="85">
        <v>2956.1196399999999</v>
      </c>
      <c r="K459" s="85">
        <v>135.6</v>
      </c>
      <c r="L459" s="85">
        <v>53.309559999999998</v>
      </c>
      <c r="M459" s="85">
        <v>42.552389999999995</v>
      </c>
      <c r="N459" s="85">
        <v>0</v>
      </c>
      <c r="O459" s="85">
        <v>0</v>
      </c>
      <c r="P459" s="85">
        <v>0</v>
      </c>
      <c r="Q459" s="85">
        <v>4329.1000000000004</v>
      </c>
      <c r="R459" s="85">
        <v>1774.6897200000001</v>
      </c>
      <c r="S459" s="85">
        <v>1469.1604299999999</v>
      </c>
      <c r="T459" s="85">
        <v>1280</v>
      </c>
      <c r="U459" s="85">
        <v>628.80460000000005</v>
      </c>
      <c r="V459" s="85">
        <v>481.33963</v>
      </c>
      <c r="W459" s="85">
        <v>682.5</v>
      </c>
      <c r="X459" s="85">
        <v>155.05889999999999</v>
      </c>
      <c r="Y459" s="85">
        <v>181.91334000000001</v>
      </c>
      <c r="Z459" s="85">
        <v>918.7</v>
      </c>
      <c r="AA459" s="85">
        <v>241.81530000000001</v>
      </c>
      <c r="AB459" s="85">
        <v>233.84003000000001</v>
      </c>
      <c r="AC459" s="85">
        <v>0</v>
      </c>
      <c r="AD459" s="85">
        <v>0</v>
      </c>
      <c r="AE459" s="85">
        <v>0</v>
      </c>
      <c r="AF459" s="85">
        <v>1125.3</v>
      </c>
      <c r="AG459" s="85">
        <v>651.25962000000004</v>
      </c>
      <c r="AH459" s="85">
        <v>431.14828999999997</v>
      </c>
      <c r="AI459" s="85">
        <v>0</v>
      </c>
      <c r="AJ459" s="85">
        <v>0</v>
      </c>
      <c r="AK459" s="85">
        <v>0</v>
      </c>
      <c r="AL459" s="85">
        <v>3.8000000000000003</v>
      </c>
      <c r="AM459" s="85">
        <v>3.2723599999999999</v>
      </c>
      <c r="AN459" s="85">
        <v>0.43530000000000002</v>
      </c>
      <c r="AO459" s="85"/>
      <c r="AP459" s="85"/>
      <c r="AQ459" s="85"/>
      <c r="AR459" s="85"/>
      <c r="AS459" s="85"/>
      <c r="AT459" s="85"/>
    </row>
    <row r="460" spans="1:46" ht="12.75" customHeight="1" x14ac:dyDescent="0.15">
      <c r="A460" s="79"/>
      <c r="B460" s="79"/>
      <c r="C460" s="79" t="str">
        <f t="shared" si="1"/>
        <v>0753800000</v>
      </c>
      <c r="D460" s="79" t="s">
        <v>1374</v>
      </c>
      <c r="E460" s="84">
        <v>44488.1</v>
      </c>
      <c r="F460" s="85">
        <v>19387.244060000001</v>
      </c>
      <c r="G460" s="85">
        <v>14853.53628</v>
      </c>
      <c r="H460" s="85">
        <v>18700</v>
      </c>
      <c r="I460" s="85">
        <v>7956.8300499999996</v>
      </c>
      <c r="J460" s="85">
        <v>7417.6442699999998</v>
      </c>
      <c r="K460" s="85">
        <v>13290</v>
      </c>
      <c r="L460" s="85">
        <v>4095.6745000000001</v>
      </c>
      <c r="M460" s="85">
        <v>2572.9544099999998</v>
      </c>
      <c r="N460" s="85">
        <v>10790</v>
      </c>
      <c r="O460" s="85">
        <v>3111.7831700000002</v>
      </c>
      <c r="P460" s="85">
        <v>1801.52493</v>
      </c>
      <c r="Q460" s="85">
        <v>11343</v>
      </c>
      <c r="R460" s="85">
        <v>5692.7570500000002</v>
      </c>
      <c r="S460" s="85">
        <v>4587.4316799999997</v>
      </c>
      <c r="T460" s="85">
        <v>1280</v>
      </c>
      <c r="U460" s="85">
        <v>613.49620000000004</v>
      </c>
      <c r="V460" s="85">
        <v>341.67532</v>
      </c>
      <c r="W460" s="85">
        <v>1045.5</v>
      </c>
      <c r="X460" s="85">
        <v>398.90854999999999</v>
      </c>
      <c r="Y460" s="85">
        <v>418.67374999999998</v>
      </c>
      <c r="Z460" s="85">
        <v>859.5</v>
      </c>
      <c r="AA460" s="85">
        <v>650.11409000000003</v>
      </c>
      <c r="AB460" s="85">
        <v>340.49536999999998</v>
      </c>
      <c r="AC460" s="85">
        <v>52</v>
      </c>
      <c r="AD460" s="85">
        <v>27.08333</v>
      </c>
      <c r="AE460" s="85">
        <v>43.999980000000001</v>
      </c>
      <c r="AF460" s="85">
        <v>8086</v>
      </c>
      <c r="AG460" s="85">
        <v>3991.8716800000002</v>
      </c>
      <c r="AH460" s="85">
        <v>3435.76476</v>
      </c>
      <c r="AI460" s="85">
        <v>0</v>
      </c>
      <c r="AJ460" s="85">
        <v>0</v>
      </c>
      <c r="AK460" s="85">
        <v>0</v>
      </c>
      <c r="AL460" s="85">
        <v>850</v>
      </c>
      <c r="AM460" s="85">
        <v>1373.69274</v>
      </c>
      <c r="AN460" s="85">
        <v>43.665900000000001</v>
      </c>
      <c r="AO460" s="85"/>
      <c r="AP460" s="85"/>
      <c r="AQ460" s="85"/>
      <c r="AR460" s="85"/>
      <c r="AS460" s="85"/>
      <c r="AT460" s="85"/>
    </row>
    <row r="461" spans="1:46" ht="12.75" customHeight="1" x14ac:dyDescent="0.15">
      <c r="A461" s="79"/>
      <c r="B461" s="79"/>
      <c r="C461" s="79" t="str">
        <f t="shared" si="1"/>
        <v>0753900000</v>
      </c>
      <c r="D461" s="79" t="s">
        <v>1375</v>
      </c>
      <c r="E461" s="84">
        <v>22161.9</v>
      </c>
      <c r="F461" s="85">
        <v>7485.7241599999998</v>
      </c>
      <c r="G461" s="85">
        <v>6816.5722800000003</v>
      </c>
      <c r="H461" s="85">
        <v>11005.1</v>
      </c>
      <c r="I461" s="85">
        <v>4725.5942599999998</v>
      </c>
      <c r="J461" s="85">
        <v>4590.5059300000003</v>
      </c>
      <c r="K461" s="85">
        <v>50</v>
      </c>
      <c r="L461" s="85">
        <v>9.5722299999999994</v>
      </c>
      <c r="M461" s="85">
        <v>17.030369999999998</v>
      </c>
      <c r="N461" s="85">
        <v>0</v>
      </c>
      <c r="O461" s="85">
        <v>0</v>
      </c>
      <c r="P461" s="85">
        <v>0</v>
      </c>
      <c r="Q461" s="85">
        <v>10770</v>
      </c>
      <c r="R461" s="85">
        <v>2263.5234</v>
      </c>
      <c r="S461" s="85">
        <v>2116.3708299999998</v>
      </c>
      <c r="T461" s="85">
        <v>9150</v>
      </c>
      <c r="U461" s="85">
        <v>1640.2071699999999</v>
      </c>
      <c r="V461" s="85">
        <v>1586.6583000000001</v>
      </c>
      <c r="W461" s="85">
        <v>165</v>
      </c>
      <c r="X461" s="85">
        <v>2.1556699999999998</v>
      </c>
      <c r="Y461" s="85">
        <v>8.6334900000000001</v>
      </c>
      <c r="Z461" s="85">
        <v>85</v>
      </c>
      <c r="AA461" s="85">
        <v>25.19783</v>
      </c>
      <c r="AB461" s="85">
        <v>13.404409999999999</v>
      </c>
      <c r="AC461" s="85">
        <v>0</v>
      </c>
      <c r="AD461" s="85">
        <v>0</v>
      </c>
      <c r="AE461" s="85">
        <v>0</v>
      </c>
      <c r="AF461" s="85">
        <v>1350</v>
      </c>
      <c r="AG461" s="85">
        <v>595.11672999999996</v>
      </c>
      <c r="AH461" s="85">
        <v>507.67462999999998</v>
      </c>
      <c r="AI461" s="85">
        <v>0</v>
      </c>
      <c r="AJ461" s="85">
        <v>0</v>
      </c>
      <c r="AK461" s="85">
        <v>0</v>
      </c>
      <c r="AL461" s="85">
        <v>160</v>
      </c>
      <c r="AM461" s="85">
        <v>115.87511000000001</v>
      </c>
      <c r="AN461" s="85">
        <v>49.943000000000005</v>
      </c>
      <c r="AO461" s="85"/>
      <c r="AP461" s="85"/>
      <c r="AQ461" s="85"/>
      <c r="AR461" s="85"/>
      <c r="AS461" s="85"/>
      <c r="AT461" s="85"/>
    </row>
    <row r="462" spans="1:46" ht="12.75" customHeight="1" x14ac:dyDescent="0.15">
      <c r="A462" s="79"/>
      <c r="B462" s="79"/>
      <c r="C462" s="79" t="str">
        <f t="shared" si="1"/>
        <v>0754000000</v>
      </c>
      <c r="D462" s="79" t="s">
        <v>1376</v>
      </c>
      <c r="E462" s="84">
        <v>94194.900000000009</v>
      </c>
      <c r="F462" s="85">
        <v>94592.85944</v>
      </c>
      <c r="G462" s="85">
        <v>15540.29868</v>
      </c>
      <c r="H462" s="85">
        <v>63982.3</v>
      </c>
      <c r="I462" s="85">
        <v>62180.430160000004</v>
      </c>
      <c r="J462" s="85">
        <v>9079.59375</v>
      </c>
      <c r="K462" s="85">
        <v>950</v>
      </c>
      <c r="L462" s="85">
        <v>438.62108999999998</v>
      </c>
      <c r="M462" s="85">
        <v>283.40136000000001</v>
      </c>
      <c r="N462" s="85">
        <v>0</v>
      </c>
      <c r="O462" s="85">
        <v>0</v>
      </c>
      <c r="P462" s="85">
        <v>0</v>
      </c>
      <c r="Q462" s="85">
        <v>9260</v>
      </c>
      <c r="R462" s="85">
        <v>4845.5215600000001</v>
      </c>
      <c r="S462" s="85">
        <v>4476.2852800000001</v>
      </c>
      <c r="T462" s="85">
        <v>1590</v>
      </c>
      <c r="U462" s="85">
        <v>548.80448000000001</v>
      </c>
      <c r="V462" s="85">
        <v>579.87247000000002</v>
      </c>
      <c r="W462" s="85">
        <v>1022</v>
      </c>
      <c r="X462" s="85">
        <v>386.63905999999997</v>
      </c>
      <c r="Y462" s="85">
        <v>359.36496</v>
      </c>
      <c r="Z462" s="85">
        <v>394</v>
      </c>
      <c r="AA462" s="85">
        <v>201.7817</v>
      </c>
      <c r="AB462" s="85">
        <v>122.14591</v>
      </c>
      <c r="AC462" s="85">
        <v>0</v>
      </c>
      <c r="AD462" s="85">
        <v>25</v>
      </c>
      <c r="AE462" s="85">
        <v>0</v>
      </c>
      <c r="AF462" s="85">
        <v>6049</v>
      </c>
      <c r="AG462" s="85">
        <v>3478.9907199999998</v>
      </c>
      <c r="AH462" s="85">
        <v>3319.7544400000002</v>
      </c>
      <c r="AI462" s="85">
        <v>0</v>
      </c>
      <c r="AJ462" s="85">
        <v>0</v>
      </c>
      <c r="AK462" s="85">
        <v>0</v>
      </c>
      <c r="AL462" s="85">
        <v>19317</v>
      </c>
      <c r="AM462" s="85">
        <v>26945.703010000001</v>
      </c>
      <c r="AN462" s="85">
        <v>1472.72801</v>
      </c>
      <c r="AO462" s="85"/>
      <c r="AP462" s="85"/>
      <c r="AQ462" s="85"/>
      <c r="AR462" s="85"/>
      <c r="AS462" s="85"/>
      <c r="AT462" s="85"/>
    </row>
    <row r="463" spans="1:46" ht="12.75" customHeight="1" x14ac:dyDescent="0.15">
      <c r="A463" s="79"/>
      <c r="B463" s="79"/>
      <c r="C463" s="79" t="str">
        <f t="shared" si="1"/>
        <v>0754100000</v>
      </c>
      <c r="D463" s="79" t="s">
        <v>1377</v>
      </c>
      <c r="E463" s="84">
        <v>32290.799999999999</v>
      </c>
      <c r="F463" s="85">
        <v>13615.554</v>
      </c>
      <c r="G463" s="85">
        <v>13210.701880000001</v>
      </c>
      <c r="H463" s="85">
        <v>21570</v>
      </c>
      <c r="I463" s="85">
        <v>8213.9905699999999</v>
      </c>
      <c r="J463" s="85">
        <v>8320.1656899999998</v>
      </c>
      <c r="K463" s="85">
        <v>890</v>
      </c>
      <c r="L463" s="85">
        <v>686.41154000000006</v>
      </c>
      <c r="M463" s="85">
        <v>452.19983000000002</v>
      </c>
      <c r="N463" s="85">
        <v>420</v>
      </c>
      <c r="O463" s="85">
        <v>440.68664000000001</v>
      </c>
      <c r="P463" s="85">
        <v>272.08784000000003</v>
      </c>
      <c r="Q463" s="85">
        <v>9510</v>
      </c>
      <c r="R463" s="85">
        <v>4523.7262499999997</v>
      </c>
      <c r="S463" s="85">
        <v>4333.2878000000001</v>
      </c>
      <c r="T463" s="85">
        <v>3555</v>
      </c>
      <c r="U463" s="85">
        <v>1778.1787099999999</v>
      </c>
      <c r="V463" s="85">
        <v>1623.1855499999999</v>
      </c>
      <c r="W463" s="85">
        <v>1470</v>
      </c>
      <c r="X463" s="85">
        <v>743.84321999999997</v>
      </c>
      <c r="Y463" s="85">
        <v>588.87269000000003</v>
      </c>
      <c r="Z463" s="85">
        <v>405</v>
      </c>
      <c r="AA463" s="85">
        <v>276.29183999999998</v>
      </c>
      <c r="AB463" s="85">
        <v>215.31193999999999</v>
      </c>
      <c r="AC463" s="85">
        <v>0</v>
      </c>
      <c r="AD463" s="85">
        <v>16.66667</v>
      </c>
      <c r="AE463" s="85">
        <v>0</v>
      </c>
      <c r="AF463" s="85">
        <v>4080</v>
      </c>
      <c r="AG463" s="85">
        <v>1708.7458099999999</v>
      </c>
      <c r="AH463" s="85">
        <v>1905.9176199999999</v>
      </c>
      <c r="AI463" s="85">
        <v>0</v>
      </c>
      <c r="AJ463" s="85">
        <v>0</v>
      </c>
      <c r="AK463" s="85">
        <v>0</v>
      </c>
      <c r="AL463" s="85">
        <v>15</v>
      </c>
      <c r="AM463" s="85">
        <v>13.88992</v>
      </c>
      <c r="AN463" s="85">
        <v>5.1410599999999995</v>
      </c>
      <c r="AO463" s="85"/>
      <c r="AP463" s="85"/>
      <c r="AQ463" s="85"/>
      <c r="AR463" s="85"/>
      <c r="AS463" s="85"/>
      <c r="AT463" s="85"/>
    </row>
    <row r="464" spans="1:46" ht="12.75" customHeight="1" x14ac:dyDescent="0.15">
      <c r="A464" s="79"/>
      <c r="B464" s="79"/>
      <c r="C464" s="79" t="str">
        <f t="shared" si="1"/>
        <v>0754200000</v>
      </c>
      <c r="D464" s="79" t="s">
        <v>1378</v>
      </c>
      <c r="E464" s="84">
        <v>9819</v>
      </c>
      <c r="F464" s="85">
        <v>4844.0031200000003</v>
      </c>
      <c r="G464" s="85">
        <v>4402.6905900000002</v>
      </c>
      <c r="H464" s="85">
        <v>6600</v>
      </c>
      <c r="I464" s="85">
        <v>2689.2883900000002</v>
      </c>
      <c r="J464" s="85">
        <v>2418.9382700000001</v>
      </c>
      <c r="K464" s="85">
        <v>90</v>
      </c>
      <c r="L464" s="85">
        <v>32.194089999999996</v>
      </c>
      <c r="M464" s="85">
        <v>25.67652</v>
      </c>
      <c r="N464" s="85">
        <v>0</v>
      </c>
      <c r="O464" s="85">
        <v>0</v>
      </c>
      <c r="P464" s="85">
        <v>0</v>
      </c>
      <c r="Q464" s="85">
        <v>2814</v>
      </c>
      <c r="R464" s="85">
        <v>1986.9081000000001</v>
      </c>
      <c r="S464" s="85">
        <v>1808.86763</v>
      </c>
      <c r="T464" s="85">
        <v>887</v>
      </c>
      <c r="U464" s="85">
        <v>1004.34565</v>
      </c>
      <c r="V464" s="85">
        <v>995.73150999999996</v>
      </c>
      <c r="W464" s="85">
        <v>500</v>
      </c>
      <c r="X464" s="85">
        <v>208.73358999999999</v>
      </c>
      <c r="Y464" s="85">
        <v>152.42104</v>
      </c>
      <c r="Z464" s="85">
        <v>427</v>
      </c>
      <c r="AA464" s="85">
        <v>419.06470000000002</v>
      </c>
      <c r="AB464" s="85">
        <v>260.35797000000002</v>
      </c>
      <c r="AC464" s="85">
        <v>0</v>
      </c>
      <c r="AD464" s="85">
        <v>0</v>
      </c>
      <c r="AE464" s="85">
        <v>0</v>
      </c>
      <c r="AF464" s="85">
        <v>950</v>
      </c>
      <c r="AG464" s="85">
        <v>338.65116</v>
      </c>
      <c r="AH464" s="85">
        <v>375.76461</v>
      </c>
      <c r="AI464" s="85">
        <v>0</v>
      </c>
      <c r="AJ464" s="85">
        <v>0</v>
      </c>
      <c r="AK464" s="85">
        <v>0</v>
      </c>
      <c r="AL464" s="85">
        <v>5</v>
      </c>
      <c r="AM464" s="85">
        <v>1.59676</v>
      </c>
      <c r="AN464" s="85">
        <v>0.66994999999999993</v>
      </c>
      <c r="AO464" s="85"/>
      <c r="AP464" s="85"/>
      <c r="AQ464" s="85"/>
      <c r="AR464" s="85"/>
      <c r="AS464" s="85"/>
      <c r="AT464" s="85"/>
    </row>
    <row r="465" spans="1:46" ht="12.75" customHeight="1" x14ac:dyDescent="0.15">
      <c r="A465" s="79"/>
      <c r="B465" s="79"/>
      <c r="C465" s="79" t="str">
        <f t="shared" si="1"/>
        <v>0754300000</v>
      </c>
      <c r="D465" s="79" t="s">
        <v>1379</v>
      </c>
      <c r="E465" s="84">
        <v>113400</v>
      </c>
      <c r="F465" s="85">
        <v>42126.466569999997</v>
      </c>
      <c r="G465" s="85">
        <v>36366.982049999999</v>
      </c>
      <c r="H465" s="85">
        <v>71138.7</v>
      </c>
      <c r="I465" s="85">
        <v>24708.077949999999</v>
      </c>
      <c r="J465" s="85">
        <v>23823.468819999998</v>
      </c>
      <c r="K465" s="85">
        <v>12540</v>
      </c>
      <c r="L465" s="85">
        <v>4445.5995599999997</v>
      </c>
      <c r="M465" s="85">
        <v>1873.8913500000001</v>
      </c>
      <c r="N465" s="85">
        <v>9340</v>
      </c>
      <c r="O465" s="85">
        <v>3355.09701</v>
      </c>
      <c r="P465" s="85">
        <v>1108.11726</v>
      </c>
      <c r="Q465" s="85">
        <v>21841.200000000001</v>
      </c>
      <c r="R465" s="85">
        <v>9162.6263500000005</v>
      </c>
      <c r="S465" s="85">
        <v>7988.6402900000003</v>
      </c>
      <c r="T465" s="85">
        <v>4700</v>
      </c>
      <c r="U465" s="85">
        <v>2518.8042</v>
      </c>
      <c r="V465" s="85">
        <v>1175.2762600000001</v>
      </c>
      <c r="W465" s="85">
        <v>2230</v>
      </c>
      <c r="X465" s="85">
        <v>800.49617000000001</v>
      </c>
      <c r="Y465" s="85">
        <v>621.11774000000003</v>
      </c>
      <c r="Z465" s="85">
        <v>2361.2000000000003</v>
      </c>
      <c r="AA465" s="85">
        <v>758.53925000000004</v>
      </c>
      <c r="AB465" s="85">
        <v>366.12364000000002</v>
      </c>
      <c r="AC465" s="85">
        <v>0</v>
      </c>
      <c r="AD465" s="85">
        <v>2.0833300000000001</v>
      </c>
      <c r="AE465" s="85">
        <v>5.3</v>
      </c>
      <c r="AF465" s="85">
        <v>12300</v>
      </c>
      <c r="AG465" s="85">
        <v>4966.42227</v>
      </c>
      <c r="AH465" s="85">
        <v>5708.4171500000002</v>
      </c>
      <c r="AI465" s="85">
        <v>0</v>
      </c>
      <c r="AJ465" s="85">
        <v>0</v>
      </c>
      <c r="AK465" s="85">
        <v>0</v>
      </c>
      <c r="AL465" s="85">
        <v>2325</v>
      </c>
      <c r="AM465" s="85">
        <v>1210.1793</v>
      </c>
      <c r="AN465" s="85">
        <v>890.95456999999999</v>
      </c>
      <c r="AO465" s="85"/>
      <c r="AP465" s="85"/>
      <c r="AQ465" s="85"/>
      <c r="AR465" s="85"/>
      <c r="AS465" s="85"/>
      <c r="AT465" s="85"/>
    </row>
    <row r="466" spans="1:46" ht="12.75" customHeight="1" x14ac:dyDescent="0.15">
      <c r="A466" s="79"/>
      <c r="B466" s="79"/>
      <c r="C466" s="79" t="str">
        <f t="shared" si="1"/>
        <v>0754400000</v>
      </c>
      <c r="D466" s="79" t="s">
        <v>1380</v>
      </c>
      <c r="E466" s="84">
        <v>22604.06</v>
      </c>
      <c r="F466" s="85">
        <v>9944.7613500000007</v>
      </c>
      <c r="G466" s="85">
        <v>8302.2250299999996</v>
      </c>
      <c r="H466" s="85">
        <v>17744.36</v>
      </c>
      <c r="I466" s="85">
        <v>7642.9181000000008</v>
      </c>
      <c r="J466" s="85">
        <v>6473.9403199999997</v>
      </c>
      <c r="K466" s="85">
        <v>583</v>
      </c>
      <c r="L466" s="85">
        <v>303.39783999999997</v>
      </c>
      <c r="M466" s="85">
        <v>155.38846000000001</v>
      </c>
      <c r="N466" s="85">
        <v>400</v>
      </c>
      <c r="O466" s="85">
        <v>223.54244</v>
      </c>
      <c r="P466" s="85">
        <v>96.497219999999999</v>
      </c>
      <c r="Q466" s="85">
        <v>3900.7000000000003</v>
      </c>
      <c r="R466" s="85">
        <v>1765.7605000000001</v>
      </c>
      <c r="S466" s="85">
        <v>1493.2146</v>
      </c>
      <c r="T466" s="85">
        <v>1192.7</v>
      </c>
      <c r="U466" s="85">
        <v>625.17180000000008</v>
      </c>
      <c r="V466" s="85">
        <v>471.45402000000001</v>
      </c>
      <c r="W466" s="85">
        <v>650</v>
      </c>
      <c r="X466" s="85">
        <v>292.72976</v>
      </c>
      <c r="Y466" s="85">
        <v>199.05074999999999</v>
      </c>
      <c r="Z466" s="85">
        <v>471</v>
      </c>
      <c r="AA466" s="85">
        <v>252.81130000000002</v>
      </c>
      <c r="AB466" s="85">
        <v>128.37333999999998</v>
      </c>
      <c r="AC466" s="85">
        <v>0</v>
      </c>
      <c r="AD466" s="85">
        <v>0</v>
      </c>
      <c r="AE466" s="85">
        <v>0</v>
      </c>
      <c r="AF466" s="85">
        <v>1550</v>
      </c>
      <c r="AG466" s="85">
        <v>579.43763999999999</v>
      </c>
      <c r="AH466" s="85">
        <v>677.71649000000002</v>
      </c>
      <c r="AI466" s="85">
        <v>0</v>
      </c>
      <c r="AJ466" s="85">
        <v>0</v>
      </c>
      <c r="AK466" s="85">
        <v>0</v>
      </c>
      <c r="AL466" s="85">
        <v>2</v>
      </c>
      <c r="AM466" s="85">
        <v>1.78566</v>
      </c>
      <c r="AN466" s="85">
        <v>0.61917999999999995</v>
      </c>
      <c r="AO466" s="85"/>
      <c r="AP466" s="85"/>
      <c r="AQ466" s="85"/>
      <c r="AR466" s="85"/>
      <c r="AS466" s="85"/>
      <c r="AT466" s="85"/>
    </row>
    <row r="467" spans="1:46" ht="12.75" customHeight="1" x14ac:dyDescent="0.15">
      <c r="A467" s="79"/>
      <c r="B467" s="79"/>
      <c r="C467" s="79" t="str">
        <f t="shared" si="1"/>
        <v>0754500000</v>
      </c>
      <c r="D467" s="79" t="s">
        <v>1381</v>
      </c>
      <c r="E467" s="84">
        <v>31027.200000000001</v>
      </c>
      <c r="F467" s="85">
        <v>23141.454740000001</v>
      </c>
      <c r="G467" s="85">
        <v>18731.358120000001</v>
      </c>
      <c r="H467" s="85">
        <v>22277.7</v>
      </c>
      <c r="I467" s="85">
        <v>14545.017040000001</v>
      </c>
      <c r="J467" s="85">
        <v>12914.94821</v>
      </c>
      <c r="K467" s="85">
        <v>1650</v>
      </c>
      <c r="L467" s="85">
        <v>1849.2581500000001</v>
      </c>
      <c r="M467" s="85">
        <v>979.24667999999997</v>
      </c>
      <c r="N467" s="85">
        <v>650</v>
      </c>
      <c r="O467" s="85">
        <v>1447.1873000000001</v>
      </c>
      <c r="P467" s="85">
        <v>543.96516999999994</v>
      </c>
      <c r="Q467" s="85">
        <v>6457.5</v>
      </c>
      <c r="R467" s="85">
        <v>6378.5736999999999</v>
      </c>
      <c r="S467" s="85">
        <v>4630.9394400000001</v>
      </c>
      <c r="T467" s="85">
        <v>1100</v>
      </c>
      <c r="U467" s="85">
        <v>2344.2492000000002</v>
      </c>
      <c r="V467" s="85">
        <v>787.73542999999995</v>
      </c>
      <c r="W467" s="85">
        <v>250</v>
      </c>
      <c r="X467" s="85">
        <v>222.06594999999999</v>
      </c>
      <c r="Y467" s="85">
        <v>99.425479999999993</v>
      </c>
      <c r="Z467" s="85">
        <v>307.5</v>
      </c>
      <c r="AA467" s="85">
        <v>244.68423999999999</v>
      </c>
      <c r="AB467" s="85">
        <v>73.40003999999999</v>
      </c>
      <c r="AC467" s="85">
        <v>100</v>
      </c>
      <c r="AD467" s="85">
        <v>25</v>
      </c>
      <c r="AE467" s="85">
        <v>0</v>
      </c>
      <c r="AF467" s="85">
        <v>4700</v>
      </c>
      <c r="AG467" s="85">
        <v>3542.57431</v>
      </c>
      <c r="AH467" s="85">
        <v>3669.5984899999999</v>
      </c>
      <c r="AI467" s="85">
        <v>0</v>
      </c>
      <c r="AJ467" s="85">
        <v>0</v>
      </c>
      <c r="AK467" s="85">
        <v>0</v>
      </c>
      <c r="AL467" s="85">
        <v>20</v>
      </c>
      <c r="AM467" s="85">
        <v>12.319669999999999</v>
      </c>
      <c r="AN467" s="85">
        <v>9.5267099999999996</v>
      </c>
      <c r="AO467" s="85"/>
      <c r="AP467" s="85"/>
      <c r="AQ467" s="85"/>
      <c r="AR467" s="85"/>
      <c r="AS467" s="85"/>
      <c r="AT467" s="85"/>
    </row>
    <row r="468" spans="1:46" ht="12.75" customHeight="1" x14ac:dyDescent="0.15">
      <c r="A468" s="79"/>
      <c r="B468" s="79"/>
      <c r="C468" s="79" t="str">
        <f t="shared" si="1"/>
        <v>0754600000</v>
      </c>
      <c r="D468" s="79" t="s">
        <v>1382</v>
      </c>
      <c r="E468" s="84">
        <v>18654.600000000002</v>
      </c>
      <c r="F468" s="85">
        <v>9225.7480899999991</v>
      </c>
      <c r="G468" s="85">
        <v>8278.5077799999999</v>
      </c>
      <c r="H468" s="85">
        <v>12992</v>
      </c>
      <c r="I468" s="85">
        <v>5610.6868400000003</v>
      </c>
      <c r="J468" s="85">
        <v>5641.3307599999998</v>
      </c>
      <c r="K468" s="85">
        <v>1300</v>
      </c>
      <c r="L468" s="85">
        <v>818.98418000000004</v>
      </c>
      <c r="M468" s="85">
        <v>654.86772999999994</v>
      </c>
      <c r="N468" s="85">
        <v>800</v>
      </c>
      <c r="O468" s="85">
        <v>647.05749000000003</v>
      </c>
      <c r="P468" s="85">
        <v>496.62466999999998</v>
      </c>
      <c r="Q468" s="85">
        <v>4063.6</v>
      </c>
      <c r="R468" s="85">
        <v>2533.7293</v>
      </c>
      <c r="S468" s="85">
        <v>1715.4619399999999</v>
      </c>
      <c r="T468" s="85">
        <v>681.6</v>
      </c>
      <c r="U468" s="85">
        <v>368.41451000000001</v>
      </c>
      <c r="V468" s="85">
        <v>215.52775</v>
      </c>
      <c r="W468" s="85">
        <v>240</v>
      </c>
      <c r="X468" s="85">
        <v>223.77781999999999</v>
      </c>
      <c r="Y468" s="85">
        <v>85.795630000000003</v>
      </c>
      <c r="Z468" s="85">
        <v>472</v>
      </c>
      <c r="AA468" s="85">
        <v>271.96521000000001</v>
      </c>
      <c r="AB468" s="85">
        <v>158.29113000000001</v>
      </c>
      <c r="AC468" s="85">
        <v>0</v>
      </c>
      <c r="AD468" s="85">
        <v>0</v>
      </c>
      <c r="AE468" s="85">
        <v>0</v>
      </c>
      <c r="AF468" s="85">
        <v>2670</v>
      </c>
      <c r="AG468" s="85">
        <v>1669.57176</v>
      </c>
      <c r="AH468" s="85">
        <v>1255.64743</v>
      </c>
      <c r="AI468" s="85">
        <v>0</v>
      </c>
      <c r="AJ468" s="85">
        <v>0</v>
      </c>
      <c r="AK468" s="85">
        <v>0</v>
      </c>
      <c r="AL468" s="85">
        <v>51</v>
      </c>
      <c r="AM468" s="85">
        <v>23.99342</v>
      </c>
      <c r="AN468" s="85">
        <v>14.96984</v>
      </c>
      <c r="AO468" s="85"/>
      <c r="AP468" s="85"/>
      <c r="AQ468" s="85"/>
      <c r="AR468" s="85"/>
      <c r="AS468" s="85"/>
      <c r="AT468" s="85"/>
    </row>
    <row r="469" spans="1:46" ht="12.75" customHeight="1" x14ac:dyDescent="0.15">
      <c r="A469" s="79"/>
      <c r="B469" s="79"/>
      <c r="C469" s="79" t="str">
        <f t="shared" si="1"/>
        <v>0754700000</v>
      </c>
      <c r="D469" s="79" t="s">
        <v>1383</v>
      </c>
      <c r="E469" s="84">
        <v>42944.75</v>
      </c>
      <c r="F469" s="85">
        <v>20322.296709999999</v>
      </c>
      <c r="G469" s="85">
        <v>14208.63818</v>
      </c>
      <c r="H469" s="85">
        <v>26426</v>
      </c>
      <c r="I469" s="85">
        <v>12774.67122</v>
      </c>
      <c r="J469" s="85">
        <v>10264.46989</v>
      </c>
      <c r="K469" s="85">
        <v>4295</v>
      </c>
      <c r="L469" s="85">
        <v>2014.2826399999999</v>
      </c>
      <c r="M469" s="85">
        <v>615.57204999999999</v>
      </c>
      <c r="N469" s="85">
        <v>2405</v>
      </c>
      <c r="O469" s="85">
        <v>868.35740999999996</v>
      </c>
      <c r="P469" s="85">
        <v>426.70726000000002</v>
      </c>
      <c r="Q469" s="85">
        <v>11551.98</v>
      </c>
      <c r="R469" s="85">
        <v>5045.9637300000004</v>
      </c>
      <c r="S469" s="85">
        <v>3118.2621899999999</v>
      </c>
      <c r="T469" s="85">
        <v>3538.88</v>
      </c>
      <c r="U469" s="85">
        <v>359.16874000000001</v>
      </c>
      <c r="V469" s="85">
        <v>433.13632000000001</v>
      </c>
      <c r="W469" s="85">
        <v>2307.7000000000003</v>
      </c>
      <c r="X469" s="85">
        <v>1240.6559999999999</v>
      </c>
      <c r="Y469" s="85">
        <v>491.22100999999998</v>
      </c>
      <c r="Z469" s="85">
        <v>455.40000000000003</v>
      </c>
      <c r="AA469" s="85">
        <v>368.34676999999999</v>
      </c>
      <c r="AB469" s="85">
        <v>96.531400000000005</v>
      </c>
      <c r="AC469" s="85">
        <v>0</v>
      </c>
      <c r="AD469" s="85">
        <v>4.1666699999999999</v>
      </c>
      <c r="AE469" s="85">
        <v>6.15</v>
      </c>
      <c r="AF469" s="85">
        <v>5250</v>
      </c>
      <c r="AG469" s="85">
        <v>3073.6255500000002</v>
      </c>
      <c r="AH469" s="85">
        <v>2091.2234600000002</v>
      </c>
      <c r="AI469" s="85">
        <v>0</v>
      </c>
      <c r="AJ469" s="85">
        <v>0</v>
      </c>
      <c r="AK469" s="85">
        <v>0</v>
      </c>
      <c r="AL469" s="85">
        <v>10</v>
      </c>
      <c r="AM469" s="85">
        <v>10.29987</v>
      </c>
      <c r="AN469" s="85">
        <v>5.2281899999999997</v>
      </c>
      <c r="AO469" s="85"/>
      <c r="AP469" s="85"/>
      <c r="AQ469" s="85"/>
      <c r="AR469" s="85"/>
      <c r="AS469" s="85"/>
      <c r="AT469" s="85"/>
    </row>
    <row r="470" spans="1:46" ht="12.75" customHeight="1" x14ac:dyDescent="0.15">
      <c r="A470" s="79"/>
      <c r="B470" s="79"/>
      <c r="C470" s="79" t="str">
        <f t="shared" si="1"/>
        <v>0754800000</v>
      </c>
      <c r="D470" s="79" t="s">
        <v>1384</v>
      </c>
      <c r="E470" s="84">
        <v>16000</v>
      </c>
      <c r="F470" s="85">
        <v>6802.6154699999997</v>
      </c>
      <c r="G470" s="85">
        <v>6176.37871</v>
      </c>
      <c r="H470" s="85">
        <v>9252</v>
      </c>
      <c r="I470" s="85">
        <v>3967.89302</v>
      </c>
      <c r="J470" s="85">
        <v>3538.28892</v>
      </c>
      <c r="K470" s="85">
        <v>148</v>
      </c>
      <c r="L470" s="85">
        <v>109.99338</v>
      </c>
      <c r="M470" s="85">
        <v>73.305219999999991</v>
      </c>
      <c r="N470" s="85">
        <v>0</v>
      </c>
      <c r="O470" s="85">
        <v>0</v>
      </c>
      <c r="P470" s="85">
        <v>0</v>
      </c>
      <c r="Q470" s="85">
        <v>5515</v>
      </c>
      <c r="R470" s="85">
        <v>2628.83356</v>
      </c>
      <c r="S470" s="85">
        <v>2476.1041599999999</v>
      </c>
      <c r="T470" s="85">
        <v>1153</v>
      </c>
      <c r="U470" s="85">
        <v>504.97372000000001</v>
      </c>
      <c r="V470" s="85">
        <v>314.84357999999997</v>
      </c>
      <c r="W470" s="85">
        <v>175</v>
      </c>
      <c r="X470" s="85">
        <v>50.740690000000001</v>
      </c>
      <c r="Y470" s="85">
        <v>69.267110000000002</v>
      </c>
      <c r="Z470" s="85">
        <v>667</v>
      </c>
      <c r="AA470" s="85">
        <v>711.07452000000001</v>
      </c>
      <c r="AB470" s="85">
        <v>239.49960999999999</v>
      </c>
      <c r="AC470" s="85">
        <v>0</v>
      </c>
      <c r="AD470" s="85">
        <v>0</v>
      </c>
      <c r="AE470" s="85">
        <v>0</v>
      </c>
      <c r="AF470" s="85">
        <v>2840</v>
      </c>
      <c r="AG470" s="85">
        <v>1180.9868799999999</v>
      </c>
      <c r="AH470" s="85">
        <v>1460.5398600000001</v>
      </c>
      <c r="AI470" s="85">
        <v>0</v>
      </c>
      <c r="AJ470" s="85">
        <v>0</v>
      </c>
      <c r="AK470" s="85">
        <v>0</v>
      </c>
      <c r="AL470" s="85">
        <v>2</v>
      </c>
      <c r="AM470" s="85">
        <v>2.742</v>
      </c>
      <c r="AN470" s="85">
        <v>1.109</v>
      </c>
      <c r="AO470" s="85"/>
      <c r="AP470" s="85"/>
      <c r="AQ470" s="85"/>
      <c r="AR470" s="85"/>
      <c r="AS470" s="85"/>
      <c r="AT470" s="85"/>
    </row>
    <row r="471" spans="1:46" ht="12.75" customHeight="1" x14ac:dyDescent="0.15">
      <c r="A471" s="79"/>
      <c r="B471" s="79"/>
      <c r="C471" s="79" t="str">
        <f t="shared" si="1"/>
        <v>0754900000</v>
      </c>
      <c r="D471" s="79" t="s">
        <v>1385</v>
      </c>
      <c r="E471" s="84">
        <v>136636.5</v>
      </c>
      <c r="F471" s="85">
        <v>63150.479979999996</v>
      </c>
      <c r="G471" s="85">
        <v>43244.675510000001</v>
      </c>
      <c r="H471" s="85">
        <v>108541.375</v>
      </c>
      <c r="I471" s="85">
        <v>47718.545850000002</v>
      </c>
      <c r="J471" s="85">
        <v>33549.486570000001</v>
      </c>
      <c r="K471" s="85">
        <v>5380</v>
      </c>
      <c r="L471" s="85">
        <v>3041.77819</v>
      </c>
      <c r="M471" s="85">
        <v>1594.10157</v>
      </c>
      <c r="N471" s="85">
        <v>2300</v>
      </c>
      <c r="O471" s="85">
        <v>1640.1765</v>
      </c>
      <c r="P471" s="85">
        <v>733.98830999999996</v>
      </c>
      <c r="Q471" s="85">
        <v>15773.4</v>
      </c>
      <c r="R471" s="85">
        <v>8509.7795399999995</v>
      </c>
      <c r="S471" s="85">
        <v>5791.6126400000003</v>
      </c>
      <c r="T471" s="85">
        <v>3274</v>
      </c>
      <c r="U471" s="85">
        <v>1923.67542</v>
      </c>
      <c r="V471" s="85">
        <v>926.18871000000001</v>
      </c>
      <c r="W471" s="85">
        <v>1530</v>
      </c>
      <c r="X471" s="85">
        <v>960.93361000000004</v>
      </c>
      <c r="Y471" s="85">
        <v>520.35505000000001</v>
      </c>
      <c r="Z471" s="85">
        <v>884.9</v>
      </c>
      <c r="AA471" s="85">
        <v>459.06025</v>
      </c>
      <c r="AB471" s="85">
        <v>275.79176000000001</v>
      </c>
      <c r="AC471" s="85">
        <v>0</v>
      </c>
      <c r="AD471" s="85">
        <v>0</v>
      </c>
      <c r="AE471" s="85">
        <v>0</v>
      </c>
      <c r="AF471" s="85">
        <v>10072.5</v>
      </c>
      <c r="AG471" s="85">
        <v>5162.2282599999999</v>
      </c>
      <c r="AH471" s="85">
        <v>4064.6211199999998</v>
      </c>
      <c r="AI471" s="85">
        <v>0</v>
      </c>
      <c r="AJ471" s="85">
        <v>0</v>
      </c>
      <c r="AK471" s="85">
        <v>0</v>
      </c>
      <c r="AL471" s="85">
        <v>4191.1000000000004</v>
      </c>
      <c r="AM471" s="85">
        <v>2136.71263</v>
      </c>
      <c r="AN471" s="85">
        <v>1410.2676799999999</v>
      </c>
      <c r="AO471" s="85"/>
      <c r="AP471" s="85"/>
      <c r="AQ471" s="85"/>
      <c r="AR471" s="85"/>
      <c r="AS471" s="85"/>
      <c r="AT471" s="85"/>
    </row>
    <row r="472" spans="1:46" ht="12.75" customHeight="1" x14ac:dyDescent="0.15">
      <c r="A472" s="79"/>
      <c r="B472" s="79"/>
      <c r="C472" s="79" t="str">
        <f t="shared" si="1"/>
        <v>0755000000</v>
      </c>
      <c r="D472" s="79" t="s">
        <v>1386</v>
      </c>
      <c r="E472" s="84">
        <v>124203.68000000001</v>
      </c>
      <c r="F472" s="85">
        <v>49448.034070000002</v>
      </c>
      <c r="G472" s="85">
        <v>46059.974139999998</v>
      </c>
      <c r="H472" s="85">
        <v>78581.23</v>
      </c>
      <c r="I472" s="85">
        <v>31154.13751</v>
      </c>
      <c r="J472" s="85">
        <v>29154.36177</v>
      </c>
      <c r="K472" s="85">
        <v>10449.5</v>
      </c>
      <c r="L472" s="85">
        <v>3644.67146</v>
      </c>
      <c r="M472" s="85">
        <v>2692.03685</v>
      </c>
      <c r="N472" s="85">
        <v>4300</v>
      </c>
      <c r="O472" s="85">
        <v>1620.55717</v>
      </c>
      <c r="P472" s="85">
        <v>665.79971</v>
      </c>
      <c r="Q472" s="85">
        <v>31163.350000000002</v>
      </c>
      <c r="R472" s="85">
        <v>12193.99669</v>
      </c>
      <c r="S472" s="85">
        <v>12493.676100000001</v>
      </c>
      <c r="T472" s="85">
        <v>3350</v>
      </c>
      <c r="U472" s="85">
        <v>1395.67082</v>
      </c>
      <c r="V472" s="85">
        <v>1144.04739</v>
      </c>
      <c r="W472" s="85">
        <v>4150</v>
      </c>
      <c r="X472" s="85">
        <v>1921.39409</v>
      </c>
      <c r="Y472" s="85">
        <v>1517.84881</v>
      </c>
      <c r="Z472" s="85">
        <v>1054.3</v>
      </c>
      <c r="AA472" s="85">
        <v>515.00513000000001</v>
      </c>
      <c r="AB472" s="85">
        <v>185.11254</v>
      </c>
      <c r="AC472" s="85">
        <v>56.25</v>
      </c>
      <c r="AD472" s="85">
        <v>8.3333300000000001</v>
      </c>
      <c r="AE472" s="85">
        <v>25</v>
      </c>
      <c r="AF472" s="85">
        <v>22527.3</v>
      </c>
      <c r="AG472" s="85">
        <v>8341.3428700000004</v>
      </c>
      <c r="AH472" s="85">
        <v>9610.7248600000003</v>
      </c>
      <c r="AI472" s="85">
        <v>0</v>
      </c>
      <c r="AJ472" s="85">
        <v>0</v>
      </c>
      <c r="AK472" s="85">
        <v>0</v>
      </c>
      <c r="AL472" s="85">
        <v>1813.3</v>
      </c>
      <c r="AM472" s="85">
        <v>958.61231999999995</v>
      </c>
      <c r="AN472" s="85">
        <v>680.16076999999996</v>
      </c>
      <c r="AO472" s="85"/>
      <c r="AP472" s="85"/>
      <c r="AQ472" s="85"/>
      <c r="AR472" s="85"/>
      <c r="AS472" s="85"/>
      <c r="AT472" s="85"/>
    </row>
    <row r="473" spans="1:46" ht="12.75" customHeight="1" x14ac:dyDescent="0.15">
      <c r="A473" s="79"/>
      <c r="B473" s="79"/>
      <c r="C473" s="79" t="str">
        <f t="shared" si="1"/>
        <v>0755100000</v>
      </c>
      <c r="D473" s="79" t="s">
        <v>1387</v>
      </c>
      <c r="E473" s="84">
        <v>38325.1</v>
      </c>
      <c r="F473" s="85">
        <v>16068.9198</v>
      </c>
      <c r="G473" s="85">
        <v>14242.215050000001</v>
      </c>
      <c r="H473" s="85">
        <v>24062</v>
      </c>
      <c r="I473" s="85">
        <v>9206.5457700000006</v>
      </c>
      <c r="J473" s="85">
        <v>8606.7396700000008</v>
      </c>
      <c r="K473" s="85">
        <v>2904</v>
      </c>
      <c r="L473" s="85">
        <v>1276.57455</v>
      </c>
      <c r="M473" s="85">
        <v>463.90292999999997</v>
      </c>
      <c r="N473" s="85">
        <v>2300</v>
      </c>
      <c r="O473" s="85">
        <v>1091.3876600000001</v>
      </c>
      <c r="P473" s="85">
        <v>281.74220000000003</v>
      </c>
      <c r="Q473" s="85">
        <v>10489</v>
      </c>
      <c r="R473" s="85">
        <v>5050.3373499999998</v>
      </c>
      <c r="S473" s="85">
        <v>4364.2028</v>
      </c>
      <c r="T473" s="85">
        <v>1000</v>
      </c>
      <c r="U473" s="85">
        <v>528.27113999999995</v>
      </c>
      <c r="V473" s="85">
        <v>269.88625000000002</v>
      </c>
      <c r="W473" s="85">
        <v>1879</v>
      </c>
      <c r="X473" s="85">
        <v>942.61913000000004</v>
      </c>
      <c r="Y473" s="85">
        <v>594.57208000000003</v>
      </c>
      <c r="Z473" s="85">
        <v>330</v>
      </c>
      <c r="AA473" s="85">
        <v>180.18308999999999</v>
      </c>
      <c r="AB473" s="85">
        <v>123.06613999999999</v>
      </c>
      <c r="AC473" s="85">
        <v>0</v>
      </c>
      <c r="AD473" s="85">
        <v>0</v>
      </c>
      <c r="AE473" s="85">
        <v>0</v>
      </c>
      <c r="AF473" s="85">
        <v>6880</v>
      </c>
      <c r="AG473" s="85">
        <v>3280.4729900000002</v>
      </c>
      <c r="AH473" s="85">
        <v>3259.00333</v>
      </c>
      <c r="AI473" s="85">
        <v>0</v>
      </c>
      <c r="AJ473" s="85">
        <v>0</v>
      </c>
      <c r="AK473" s="85">
        <v>0</v>
      </c>
      <c r="AL473" s="85">
        <v>0</v>
      </c>
      <c r="AM473" s="85">
        <v>6.4457599999999999</v>
      </c>
      <c r="AN473" s="85">
        <v>1.82612</v>
      </c>
      <c r="AO473" s="85"/>
      <c r="AP473" s="85"/>
      <c r="AQ473" s="85"/>
      <c r="AR473" s="85"/>
      <c r="AS473" s="85"/>
      <c r="AT473" s="85"/>
    </row>
    <row r="474" spans="1:46" ht="12.75" customHeight="1" x14ac:dyDescent="0.15">
      <c r="A474" s="79"/>
      <c r="B474" s="79"/>
      <c r="C474" s="79" t="str">
        <f t="shared" si="1"/>
        <v>0755200000</v>
      </c>
      <c r="D474" s="79" t="s">
        <v>1388</v>
      </c>
      <c r="E474" s="84">
        <v>13446.5</v>
      </c>
      <c r="F474" s="85">
        <v>5597.7051499999998</v>
      </c>
      <c r="G474" s="85">
        <v>5275.8415699999996</v>
      </c>
      <c r="H474" s="85">
        <v>8095</v>
      </c>
      <c r="I474" s="85">
        <v>3674.7903799999999</v>
      </c>
      <c r="J474" s="85">
        <v>3564.81052</v>
      </c>
      <c r="K474" s="85">
        <v>232</v>
      </c>
      <c r="L474" s="85">
        <v>203.89350999999999</v>
      </c>
      <c r="M474" s="85">
        <v>79.553739999999991</v>
      </c>
      <c r="N474" s="85">
        <v>150</v>
      </c>
      <c r="O474" s="85">
        <v>118.58857</v>
      </c>
      <c r="P474" s="85">
        <v>48.798989999999996</v>
      </c>
      <c r="Q474" s="85">
        <v>4980.7</v>
      </c>
      <c r="R474" s="85">
        <v>1642.26116</v>
      </c>
      <c r="S474" s="85">
        <v>1613.7377000000001</v>
      </c>
      <c r="T474" s="85">
        <v>4189.6000000000004</v>
      </c>
      <c r="U474" s="85">
        <v>1185.2097699999999</v>
      </c>
      <c r="V474" s="85">
        <v>1164.7758699999999</v>
      </c>
      <c r="W474" s="85">
        <v>29.5</v>
      </c>
      <c r="X474" s="85">
        <v>15.35375</v>
      </c>
      <c r="Y474" s="85">
        <v>8.8478000000000012</v>
      </c>
      <c r="Z474" s="85">
        <v>31.6</v>
      </c>
      <c r="AA474" s="85">
        <v>24.680309999999999</v>
      </c>
      <c r="AB474" s="85">
        <v>21.849550000000001</v>
      </c>
      <c r="AC474" s="85">
        <v>0</v>
      </c>
      <c r="AD474" s="85">
        <v>0</v>
      </c>
      <c r="AE474" s="85">
        <v>0</v>
      </c>
      <c r="AF474" s="85">
        <v>700</v>
      </c>
      <c r="AG474" s="85">
        <v>412.03805</v>
      </c>
      <c r="AH474" s="85">
        <v>399.37148000000002</v>
      </c>
      <c r="AI474" s="85">
        <v>0</v>
      </c>
      <c r="AJ474" s="85">
        <v>0</v>
      </c>
      <c r="AK474" s="85">
        <v>0</v>
      </c>
      <c r="AL474" s="85">
        <v>0.6</v>
      </c>
      <c r="AM474" s="85">
        <v>2.8182</v>
      </c>
      <c r="AN474" s="85">
        <v>0.57440000000000002</v>
      </c>
      <c r="AO474" s="85"/>
      <c r="AP474" s="85"/>
      <c r="AQ474" s="85"/>
      <c r="AR474" s="85"/>
      <c r="AS474" s="85"/>
      <c r="AT474" s="85"/>
    </row>
    <row r="475" spans="1:46" ht="12.75" customHeight="1" x14ac:dyDescent="0.15">
      <c r="A475" s="79"/>
      <c r="B475" s="79"/>
      <c r="C475" s="79" t="str">
        <f t="shared" si="1"/>
        <v>0755300000</v>
      </c>
      <c r="D475" s="79" t="s">
        <v>1389</v>
      </c>
      <c r="E475" s="84">
        <v>54000.1</v>
      </c>
      <c r="F475" s="85">
        <v>25794.059399999998</v>
      </c>
      <c r="G475" s="85">
        <v>21436.84448</v>
      </c>
      <c r="H475" s="85">
        <v>34600</v>
      </c>
      <c r="I475" s="85">
        <v>13672.78435</v>
      </c>
      <c r="J475" s="85">
        <v>13616.329400000001</v>
      </c>
      <c r="K475" s="85">
        <v>3300</v>
      </c>
      <c r="L475" s="85">
        <v>4241.8876799999998</v>
      </c>
      <c r="M475" s="85">
        <v>1521.05342</v>
      </c>
      <c r="N475" s="85">
        <v>2100</v>
      </c>
      <c r="O475" s="85">
        <v>2650.8666800000001</v>
      </c>
      <c r="P475" s="85">
        <v>998.06442000000004</v>
      </c>
      <c r="Q475" s="85">
        <v>15073.800000000001</v>
      </c>
      <c r="R475" s="85">
        <v>7247.6758600000003</v>
      </c>
      <c r="S475" s="85">
        <v>5878.7340100000001</v>
      </c>
      <c r="T475" s="85">
        <v>988.80000000000007</v>
      </c>
      <c r="U475" s="85">
        <v>964.37674000000004</v>
      </c>
      <c r="V475" s="85">
        <v>565.0136</v>
      </c>
      <c r="W475" s="85">
        <v>945.6</v>
      </c>
      <c r="X475" s="85">
        <v>603.54312000000004</v>
      </c>
      <c r="Y475" s="85">
        <v>326.24059</v>
      </c>
      <c r="Z475" s="85">
        <v>524.4</v>
      </c>
      <c r="AA475" s="85">
        <v>439.68254999999999</v>
      </c>
      <c r="AB475" s="85">
        <v>173.11657</v>
      </c>
      <c r="AC475" s="85">
        <v>0</v>
      </c>
      <c r="AD475" s="85">
        <v>14.583309999999999</v>
      </c>
      <c r="AE475" s="85">
        <v>0</v>
      </c>
      <c r="AF475" s="85">
        <v>12540</v>
      </c>
      <c r="AG475" s="85">
        <v>5202.4541399999998</v>
      </c>
      <c r="AH475" s="85">
        <v>4804.8332499999997</v>
      </c>
      <c r="AI475" s="85">
        <v>0</v>
      </c>
      <c r="AJ475" s="85">
        <v>0</v>
      </c>
      <c r="AK475" s="85">
        <v>0</v>
      </c>
      <c r="AL475" s="85">
        <v>763.80000000000007</v>
      </c>
      <c r="AM475" s="85">
        <v>484.62594000000001</v>
      </c>
      <c r="AN475" s="85">
        <v>198.44546</v>
      </c>
      <c r="AO475" s="85"/>
      <c r="AP475" s="85"/>
      <c r="AQ475" s="85"/>
      <c r="AR475" s="85"/>
      <c r="AS475" s="85"/>
      <c r="AT475" s="85"/>
    </row>
    <row r="476" spans="1:46" ht="12.75" customHeight="1" x14ac:dyDescent="0.15">
      <c r="A476" s="79"/>
      <c r="B476" s="79"/>
      <c r="C476" s="79" t="str">
        <f t="shared" si="1"/>
        <v>0755400000</v>
      </c>
      <c r="D476" s="79" t="s">
        <v>1390</v>
      </c>
      <c r="E476" s="84">
        <v>18941.400000000001</v>
      </c>
      <c r="F476" s="85">
        <v>7571.6558199999999</v>
      </c>
      <c r="G476" s="85">
        <v>7809.3849200000004</v>
      </c>
      <c r="H476" s="85">
        <v>13330.300000000001</v>
      </c>
      <c r="I476" s="85">
        <v>5848.4428900000003</v>
      </c>
      <c r="J476" s="85">
        <v>3867.33997</v>
      </c>
      <c r="K476" s="85">
        <v>130.19999999999999</v>
      </c>
      <c r="L476" s="85">
        <v>58.812950000000001</v>
      </c>
      <c r="M476" s="85">
        <v>41.351300000000002</v>
      </c>
      <c r="N476" s="85">
        <v>0</v>
      </c>
      <c r="O476" s="85">
        <v>0</v>
      </c>
      <c r="P476" s="85">
        <v>0</v>
      </c>
      <c r="Q476" s="85">
        <v>5411.2</v>
      </c>
      <c r="R476" s="85">
        <v>1527.8995399999999</v>
      </c>
      <c r="S476" s="85">
        <v>3845.4653800000001</v>
      </c>
      <c r="T476" s="85">
        <v>3151.8</v>
      </c>
      <c r="U476" s="85">
        <v>370.09114999999997</v>
      </c>
      <c r="V476" s="85">
        <v>2652.3256900000001</v>
      </c>
      <c r="W476" s="85">
        <v>246.1</v>
      </c>
      <c r="X476" s="85">
        <v>276.54104999999998</v>
      </c>
      <c r="Y476" s="85">
        <v>72.597769999999997</v>
      </c>
      <c r="Z476" s="85">
        <v>551.9</v>
      </c>
      <c r="AA476" s="85">
        <v>270.42533000000003</v>
      </c>
      <c r="AB476" s="85">
        <v>213.84487000000001</v>
      </c>
      <c r="AC476" s="85">
        <v>0</v>
      </c>
      <c r="AD476" s="85">
        <v>0</v>
      </c>
      <c r="AE476" s="85">
        <v>0</v>
      </c>
      <c r="AF476" s="85">
        <v>1452.7</v>
      </c>
      <c r="AG476" s="85">
        <v>607.92201</v>
      </c>
      <c r="AH476" s="85">
        <v>902.66504999999995</v>
      </c>
      <c r="AI476" s="85">
        <v>0</v>
      </c>
      <c r="AJ476" s="85">
        <v>0</v>
      </c>
      <c r="AK476" s="85">
        <v>0</v>
      </c>
      <c r="AL476" s="85">
        <v>3.8000000000000003</v>
      </c>
      <c r="AM476" s="85">
        <v>3.6139799999999997</v>
      </c>
      <c r="AN476" s="85">
        <v>1.3663799999999999</v>
      </c>
      <c r="AO476" s="85"/>
      <c r="AP476" s="85"/>
      <c r="AQ476" s="85"/>
      <c r="AR476" s="85"/>
      <c r="AS476" s="85"/>
      <c r="AT476" s="85"/>
    </row>
    <row r="477" spans="1:46" ht="12.75" customHeight="1" x14ac:dyDescent="0.15">
      <c r="A477" s="79"/>
      <c r="B477" s="79"/>
      <c r="C477" s="79" t="str">
        <f t="shared" si="1"/>
        <v>0755500000</v>
      </c>
      <c r="D477" s="79" t="s">
        <v>1391</v>
      </c>
      <c r="E477" s="84">
        <v>43967.8</v>
      </c>
      <c r="F477" s="85">
        <v>21839.461439999999</v>
      </c>
      <c r="G477" s="85">
        <v>15416.21724</v>
      </c>
      <c r="H477" s="85">
        <v>28751.7</v>
      </c>
      <c r="I477" s="85">
        <v>13834.90998</v>
      </c>
      <c r="J477" s="85">
        <v>9573.50864</v>
      </c>
      <c r="K477" s="85">
        <v>2753.2000000000003</v>
      </c>
      <c r="L477" s="85">
        <v>905.43503999999996</v>
      </c>
      <c r="M477" s="85">
        <v>605.35769000000005</v>
      </c>
      <c r="N477" s="85">
        <v>2153.1999999999998</v>
      </c>
      <c r="O477" s="85">
        <v>590.81592999999998</v>
      </c>
      <c r="P477" s="85">
        <v>405.05790000000002</v>
      </c>
      <c r="Q477" s="85">
        <v>12177.4</v>
      </c>
      <c r="R477" s="85">
        <v>6508.6614</v>
      </c>
      <c r="S477" s="85">
        <v>5062.9518799999996</v>
      </c>
      <c r="T477" s="85">
        <v>5540</v>
      </c>
      <c r="U477" s="85">
        <v>2728.7244700000001</v>
      </c>
      <c r="V477" s="85">
        <v>2200.8856300000002</v>
      </c>
      <c r="W477" s="85">
        <v>1865</v>
      </c>
      <c r="X477" s="85">
        <v>1367.7195400000001</v>
      </c>
      <c r="Y477" s="85">
        <v>597.30588</v>
      </c>
      <c r="Z477" s="85">
        <v>765.9</v>
      </c>
      <c r="AA477" s="85">
        <v>588.12176999999997</v>
      </c>
      <c r="AB477" s="85">
        <v>287.58938999999998</v>
      </c>
      <c r="AC477" s="85">
        <v>6.5</v>
      </c>
      <c r="AD477" s="85">
        <v>-18.5</v>
      </c>
      <c r="AE477" s="85">
        <v>12.5</v>
      </c>
      <c r="AF477" s="85">
        <v>4000</v>
      </c>
      <c r="AG477" s="85">
        <v>1842.5956200000001</v>
      </c>
      <c r="AH477" s="85">
        <v>1964.6709800000001</v>
      </c>
      <c r="AI477" s="85">
        <v>0</v>
      </c>
      <c r="AJ477" s="85">
        <v>0</v>
      </c>
      <c r="AK477" s="85">
        <v>0</v>
      </c>
      <c r="AL477" s="85">
        <v>70.5</v>
      </c>
      <c r="AM477" s="85">
        <v>73.96893</v>
      </c>
      <c r="AN477" s="85">
        <v>26.127109999999998</v>
      </c>
      <c r="AO477" s="85"/>
      <c r="AP477" s="85"/>
      <c r="AQ477" s="85"/>
      <c r="AR477" s="85"/>
      <c r="AS477" s="85"/>
      <c r="AT477" s="85"/>
    </row>
    <row r="478" spans="1:46" ht="12.75" customHeight="1" x14ac:dyDescent="0.15">
      <c r="A478" s="79"/>
      <c r="B478" s="79"/>
      <c r="C478" s="79" t="str">
        <f t="shared" si="1"/>
        <v>0755600000</v>
      </c>
      <c r="D478" s="79" t="s">
        <v>1392</v>
      </c>
      <c r="E478" s="84">
        <v>29135</v>
      </c>
      <c r="F478" s="85">
        <v>13254.446330000001</v>
      </c>
      <c r="G478" s="85">
        <v>12743.89964</v>
      </c>
      <c r="H478" s="85">
        <v>18100</v>
      </c>
      <c r="I478" s="85">
        <v>7242.6207400000003</v>
      </c>
      <c r="J478" s="85">
        <v>7725.5765899999997</v>
      </c>
      <c r="K478" s="85">
        <v>550</v>
      </c>
      <c r="L478" s="85">
        <v>565.74423000000002</v>
      </c>
      <c r="M478" s="85">
        <v>196.50588999999999</v>
      </c>
      <c r="N478" s="85">
        <v>100</v>
      </c>
      <c r="O478" s="85">
        <v>236.94656000000001</v>
      </c>
      <c r="P478" s="85">
        <v>10.55649</v>
      </c>
      <c r="Q478" s="85">
        <v>10285</v>
      </c>
      <c r="R478" s="85">
        <v>5205.9976699999997</v>
      </c>
      <c r="S478" s="85">
        <v>4628.1811299999999</v>
      </c>
      <c r="T478" s="85">
        <v>1000</v>
      </c>
      <c r="U478" s="85">
        <v>531.50625000000002</v>
      </c>
      <c r="V478" s="85">
        <v>569.27420000000006</v>
      </c>
      <c r="W478" s="85">
        <v>530</v>
      </c>
      <c r="X478" s="85">
        <v>296.02116000000001</v>
      </c>
      <c r="Y478" s="85">
        <v>238.86460000000002</v>
      </c>
      <c r="Z478" s="85">
        <v>500</v>
      </c>
      <c r="AA478" s="85">
        <v>617.82221000000004</v>
      </c>
      <c r="AB478" s="85">
        <v>130.73232999999999</v>
      </c>
      <c r="AC478" s="85">
        <v>50</v>
      </c>
      <c r="AD478" s="85">
        <v>0</v>
      </c>
      <c r="AE478" s="85">
        <v>12.5</v>
      </c>
      <c r="AF478" s="85">
        <v>8200</v>
      </c>
      <c r="AG478" s="85">
        <v>3760.6480499999998</v>
      </c>
      <c r="AH478" s="85">
        <v>3672.2870000000003</v>
      </c>
      <c r="AI478" s="85">
        <v>0</v>
      </c>
      <c r="AJ478" s="85">
        <v>0</v>
      </c>
      <c r="AK478" s="85">
        <v>0</v>
      </c>
      <c r="AL478" s="85">
        <v>10</v>
      </c>
      <c r="AM478" s="85">
        <v>28.873239999999999</v>
      </c>
      <c r="AN478" s="85">
        <v>4.4214700000000002</v>
      </c>
      <c r="AO478" s="85"/>
      <c r="AP478" s="85"/>
      <c r="AQ478" s="85"/>
      <c r="AR478" s="85"/>
      <c r="AS478" s="85"/>
      <c r="AT478" s="85"/>
    </row>
    <row r="479" spans="1:46" ht="12.75" customHeight="1" x14ac:dyDescent="0.15">
      <c r="A479" s="79"/>
      <c r="B479" s="79"/>
      <c r="C479" s="79" t="str">
        <f t="shared" si="1"/>
        <v>0755700000</v>
      </c>
      <c r="D479" s="79" t="s">
        <v>1393</v>
      </c>
      <c r="E479" s="84">
        <v>32955.599999999999</v>
      </c>
      <c r="F479" s="85">
        <v>15916.47848</v>
      </c>
      <c r="G479" s="85">
        <v>13019.578320000001</v>
      </c>
      <c r="H479" s="85">
        <v>20980</v>
      </c>
      <c r="I479" s="85">
        <v>10475.0123</v>
      </c>
      <c r="J479" s="85">
        <v>8238.97984</v>
      </c>
      <c r="K479" s="85">
        <v>800</v>
      </c>
      <c r="L479" s="85">
        <v>441.05905999999999</v>
      </c>
      <c r="M479" s="85">
        <v>309.74554999999998</v>
      </c>
      <c r="N479" s="85">
        <v>0</v>
      </c>
      <c r="O479" s="85">
        <v>0</v>
      </c>
      <c r="P479" s="85">
        <v>0</v>
      </c>
      <c r="Q479" s="85">
        <v>10176.800000000001</v>
      </c>
      <c r="R479" s="85">
        <v>4254.0769700000001</v>
      </c>
      <c r="S479" s="85">
        <v>4080.79108</v>
      </c>
      <c r="T479" s="85">
        <v>2040</v>
      </c>
      <c r="U479" s="85">
        <v>646.87710000000004</v>
      </c>
      <c r="V479" s="85">
        <v>492.52778000000001</v>
      </c>
      <c r="W479" s="85">
        <v>795</v>
      </c>
      <c r="X479" s="85">
        <v>420.73806999999999</v>
      </c>
      <c r="Y479" s="85">
        <v>312.22039000000001</v>
      </c>
      <c r="Z479" s="85">
        <v>998</v>
      </c>
      <c r="AA479" s="85">
        <v>448.52627999999999</v>
      </c>
      <c r="AB479" s="85">
        <v>288.06024000000002</v>
      </c>
      <c r="AC479" s="85">
        <v>0</v>
      </c>
      <c r="AD479" s="85">
        <v>0</v>
      </c>
      <c r="AE479" s="85">
        <v>0</v>
      </c>
      <c r="AF479" s="85">
        <v>5752.8</v>
      </c>
      <c r="AG479" s="85">
        <v>2496.2375200000001</v>
      </c>
      <c r="AH479" s="85">
        <v>2710.53017</v>
      </c>
      <c r="AI479" s="85">
        <v>0</v>
      </c>
      <c r="AJ479" s="85">
        <v>0</v>
      </c>
      <c r="AK479" s="85">
        <v>0</v>
      </c>
      <c r="AL479" s="85">
        <v>35</v>
      </c>
      <c r="AM479" s="85">
        <v>52.322309999999995</v>
      </c>
      <c r="AN479" s="85">
        <v>21.977159999999998</v>
      </c>
      <c r="AO479" s="85"/>
      <c r="AP479" s="85"/>
      <c r="AQ479" s="85"/>
      <c r="AR479" s="85"/>
      <c r="AS479" s="85"/>
      <c r="AT479" s="85"/>
    </row>
    <row r="480" spans="1:46" ht="12.75" customHeight="1" x14ac:dyDescent="0.15">
      <c r="A480" s="79"/>
      <c r="B480" s="79"/>
      <c r="C480" s="79" t="str">
        <f t="shared" si="1"/>
        <v>0755800000</v>
      </c>
      <c r="D480" s="79" t="s">
        <v>1394</v>
      </c>
      <c r="E480" s="84">
        <v>20500</v>
      </c>
      <c r="F480" s="85">
        <v>6940.0709299999999</v>
      </c>
      <c r="G480" s="85">
        <v>6040.1203000000005</v>
      </c>
      <c r="H480" s="85">
        <v>11300</v>
      </c>
      <c r="I480" s="85">
        <v>4388.6334699999998</v>
      </c>
      <c r="J480" s="85">
        <v>4435.9903700000004</v>
      </c>
      <c r="K480" s="85">
        <v>350</v>
      </c>
      <c r="L480" s="85">
        <v>130.21593999999999</v>
      </c>
      <c r="M480" s="85">
        <v>123.43167</v>
      </c>
      <c r="N480" s="85">
        <v>50</v>
      </c>
      <c r="O480" s="85">
        <v>12.337800000000001</v>
      </c>
      <c r="P480" s="85">
        <v>29.014669999999999</v>
      </c>
      <c r="Q480" s="85">
        <v>8775</v>
      </c>
      <c r="R480" s="85">
        <v>2383.5093400000001</v>
      </c>
      <c r="S480" s="85">
        <v>1455.81657</v>
      </c>
      <c r="T480" s="85">
        <v>5600</v>
      </c>
      <c r="U480" s="85">
        <v>782.98443999999995</v>
      </c>
      <c r="V480" s="85">
        <v>178.44772999999998</v>
      </c>
      <c r="W480" s="85">
        <v>75</v>
      </c>
      <c r="X480" s="85">
        <v>111.30078</v>
      </c>
      <c r="Y480" s="85">
        <v>14.077449999999999</v>
      </c>
      <c r="Z480" s="85">
        <v>85</v>
      </c>
      <c r="AA480" s="85">
        <v>115.14930000000001</v>
      </c>
      <c r="AB480" s="85">
        <v>10.433959999999999</v>
      </c>
      <c r="AC480" s="85">
        <v>0</v>
      </c>
      <c r="AD480" s="85">
        <v>6.2050000000000001</v>
      </c>
      <c r="AE480" s="85">
        <v>0</v>
      </c>
      <c r="AF480" s="85">
        <v>3015</v>
      </c>
      <c r="AG480" s="85">
        <v>1367.8698199999999</v>
      </c>
      <c r="AH480" s="85">
        <v>1252.85743</v>
      </c>
      <c r="AI480" s="85">
        <v>0</v>
      </c>
      <c r="AJ480" s="85">
        <v>0</v>
      </c>
      <c r="AK480" s="85">
        <v>0</v>
      </c>
      <c r="AL480" s="85">
        <v>5</v>
      </c>
      <c r="AM480" s="85">
        <v>2.3170599999999997</v>
      </c>
      <c r="AN480" s="85">
        <v>1.2814099999999999</v>
      </c>
      <c r="AO480" s="85"/>
      <c r="AP480" s="85"/>
      <c r="AQ480" s="85"/>
      <c r="AR480" s="85"/>
      <c r="AS480" s="85"/>
      <c r="AT480" s="85"/>
    </row>
    <row r="481" spans="1:46" ht="12.75" customHeight="1" x14ac:dyDescent="0.15">
      <c r="A481" s="79"/>
      <c r="B481" s="79"/>
      <c r="C481" s="79" t="str">
        <f t="shared" si="1"/>
        <v>0755900000</v>
      </c>
      <c r="D481" s="79" t="s">
        <v>1395</v>
      </c>
      <c r="E481" s="84">
        <v>1668600</v>
      </c>
      <c r="F481" s="85">
        <v>736878.67058000003</v>
      </c>
      <c r="G481" s="85">
        <v>597900.27917999995</v>
      </c>
      <c r="H481" s="85">
        <v>1217100</v>
      </c>
      <c r="I481" s="85">
        <v>514666.89036999998</v>
      </c>
      <c r="J481" s="85">
        <v>430294.51195000001</v>
      </c>
      <c r="K481" s="85">
        <v>110000</v>
      </c>
      <c r="L481" s="85">
        <v>45686.949820000002</v>
      </c>
      <c r="M481" s="85">
        <v>21139.010149999998</v>
      </c>
      <c r="N481" s="85">
        <v>25000</v>
      </c>
      <c r="O481" s="85">
        <v>13722.55963</v>
      </c>
      <c r="P481" s="85">
        <v>4316.1105900000002</v>
      </c>
      <c r="Q481" s="85">
        <v>302000</v>
      </c>
      <c r="R481" s="85">
        <v>157189.32897999999</v>
      </c>
      <c r="S481" s="85">
        <v>129986.53268999999</v>
      </c>
      <c r="T481" s="85">
        <v>38900</v>
      </c>
      <c r="U481" s="85">
        <v>15684.053680000001</v>
      </c>
      <c r="V481" s="85">
        <v>13466.337509999999</v>
      </c>
      <c r="W481" s="85">
        <v>28500</v>
      </c>
      <c r="X481" s="85">
        <v>20762.31221</v>
      </c>
      <c r="Y481" s="85">
        <v>9593.1575499999999</v>
      </c>
      <c r="Z481" s="85">
        <v>36900</v>
      </c>
      <c r="AA481" s="85">
        <v>20225.572459999999</v>
      </c>
      <c r="AB481" s="85">
        <v>11477.021580000001</v>
      </c>
      <c r="AC481" s="85">
        <v>100</v>
      </c>
      <c r="AD481" s="85">
        <v>236.54973999999999</v>
      </c>
      <c r="AE481" s="85">
        <v>55.247319999999995</v>
      </c>
      <c r="AF481" s="85">
        <v>195000</v>
      </c>
      <c r="AG481" s="85">
        <v>99045.362290000005</v>
      </c>
      <c r="AH481" s="85">
        <v>94388.171730000002</v>
      </c>
      <c r="AI481" s="85">
        <v>0</v>
      </c>
      <c r="AJ481" s="85">
        <v>115.91704</v>
      </c>
      <c r="AK481" s="85">
        <v>0</v>
      </c>
      <c r="AL481" s="85">
        <v>21660</v>
      </c>
      <c r="AM481" s="85">
        <v>9314.2796400000007</v>
      </c>
      <c r="AN481" s="85">
        <v>7754.3430399999997</v>
      </c>
      <c r="AO481" s="85"/>
      <c r="AP481" s="85"/>
      <c r="AQ481" s="85"/>
      <c r="AR481" s="85"/>
      <c r="AS481" s="85"/>
      <c r="AT481" s="85"/>
    </row>
    <row r="482" spans="1:46" ht="12.75" customHeight="1" x14ac:dyDescent="0.15">
      <c r="A482" s="79"/>
      <c r="B482" s="79"/>
      <c r="C482" s="79" t="str">
        <f t="shared" si="1"/>
        <v>0756000000</v>
      </c>
      <c r="D482" s="79" t="s">
        <v>1396</v>
      </c>
      <c r="E482" s="84">
        <v>31900.5</v>
      </c>
      <c r="F482" s="85">
        <v>12716.6873</v>
      </c>
      <c r="G482" s="85">
        <v>13697.39472</v>
      </c>
      <c r="H482" s="85">
        <v>20726</v>
      </c>
      <c r="I482" s="85">
        <v>7507.2492400000001</v>
      </c>
      <c r="J482" s="85">
        <v>8018.4509399999997</v>
      </c>
      <c r="K482" s="85">
        <v>185</v>
      </c>
      <c r="L482" s="85">
        <v>230.03502</v>
      </c>
      <c r="M482" s="85">
        <v>55.200019999999995</v>
      </c>
      <c r="N482" s="85">
        <v>135</v>
      </c>
      <c r="O482" s="85">
        <v>207.12495999999999</v>
      </c>
      <c r="P482" s="85">
        <v>30.095679999999998</v>
      </c>
      <c r="Q482" s="85">
        <v>5985.5</v>
      </c>
      <c r="R482" s="85">
        <v>3068.83403</v>
      </c>
      <c r="S482" s="85">
        <v>3326.12293</v>
      </c>
      <c r="T482" s="85">
        <v>2035</v>
      </c>
      <c r="U482" s="85">
        <v>1376.5769700000001</v>
      </c>
      <c r="V482" s="85">
        <v>1455.66302</v>
      </c>
      <c r="W482" s="85">
        <v>260</v>
      </c>
      <c r="X482" s="85">
        <v>127.65956</v>
      </c>
      <c r="Y482" s="85">
        <v>85.353039999999993</v>
      </c>
      <c r="Z482" s="85">
        <v>140.30000000000001</v>
      </c>
      <c r="AA482" s="85">
        <v>109.49508</v>
      </c>
      <c r="AB482" s="85">
        <v>35.999459999999999</v>
      </c>
      <c r="AC482" s="85">
        <v>0</v>
      </c>
      <c r="AD482" s="85">
        <v>0</v>
      </c>
      <c r="AE482" s="85">
        <v>0</v>
      </c>
      <c r="AF482" s="85">
        <v>3550</v>
      </c>
      <c r="AG482" s="85">
        <v>1455.1024199999999</v>
      </c>
      <c r="AH482" s="85">
        <v>1749.1074100000001</v>
      </c>
      <c r="AI482" s="85">
        <v>0</v>
      </c>
      <c r="AJ482" s="85">
        <v>0</v>
      </c>
      <c r="AK482" s="85">
        <v>0</v>
      </c>
      <c r="AL482" s="85">
        <v>6</v>
      </c>
      <c r="AM482" s="85">
        <v>3.2909000000000002</v>
      </c>
      <c r="AN482" s="85">
        <v>3.37399</v>
      </c>
      <c r="AO482" s="85"/>
      <c r="AP482" s="85"/>
      <c r="AQ482" s="85"/>
      <c r="AR482" s="85"/>
      <c r="AS482" s="85"/>
      <c r="AT482" s="85"/>
    </row>
    <row r="483" spans="1:46" ht="12.75" customHeight="1" x14ac:dyDescent="0.15">
      <c r="A483" s="79"/>
      <c r="B483" s="79"/>
      <c r="C483" s="79" t="str">
        <f t="shared" si="1"/>
        <v>0756100000</v>
      </c>
      <c r="D483" s="79" t="s">
        <v>1397</v>
      </c>
      <c r="E483" s="84">
        <v>359484.9</v>
      </c>
      <c r="F483" s="85">
        <v>155762.99100000001</v>
      </c>
      <c r="G483" s="85">
        <v>123785.0968</v>
      </c>
      <c r="H483" s="85">
        <v>240949.2</v>
      </c>
      <c r="I483" s="85">
        <v>100574.53272</v>
      </c>
      <c r="J483" s="85">
        <v>80559.405280000006</v>
      </c>
      <c r="K483" s="85">
        <v>32000</v>
      </c>
      <c r="L483" s="85">
        <v>13755.29127</v>
      </c>
      <c r="M483" s="85">
        <v>8650.6118700000006</v>
      </c>
      <c r="N483" s="85">
        <v>13300</v>
      </c>
      <c r="O483" s="85">
        <v>8319.4514199999994</v>
      </c>
      <c r="P483" s="85">
        <v>3591.4336000000003</v>
      </c>
      <c r="Q483" s="85">
        <v>74382.400000000009</v>
      </c>
      <c r="R483" s="85">
        <v>34183.478320000002</v>
      </c>
      <c r="S483" s="85">
        <v>29768.1198</v>
      </c>
      <c r="T483" s="85">
        <v>6500</v>
      </c>
      <c r="U483" s="85">
        <v>3280.51856</v>
      </c>
      <c r="V483" s="85">
        <v>1998.0365899999999</v>
      </c>
      <c r="W483" s="85">
        <v>10900</v>
      </c>
      <c r="X483" s="85">
        <v>5122.6938499999997</v>
      </c>
      <c r="Y483" s="85">
        <v>2849.56907</v>
      </c>
      <c r="Z483" s="85">
        <v>5835</v>
      </c>
      <c r="AA483" s="85">
        <v>2754.8853899999999</v>
      </c>
      <c r="AB483" s="85">
        <v>1313.4762599999999</v>
      </c>
      <c r="AC483" s="85">
        <v>100</v>
      </c>
      <c r="AD483" s="85">
        <v>6.25</v>
      </c>
      <c r="AE483" s="85">
        <v>31.25</v>
      </c>
      <c r="AF483" s="85">
        <v>50790</v>
      </c>
      <c r="AG483" s="85">
        <v>22870.407729999999</v>
      </c>
      <c r="AH483" s="85">
        <v>23469.529310000002</v>
      </c>
      <c r="AI483" s="85">
        <v>97.4</v>
      </c>
      <c r="AJ483" s="85">
        <v>44.136289999999995</v>
      </c>
      <c r="AK483" s="85">
        <v>39.562809999999999</v>
      </c>
      <c r="AL483" s="85">
        <v>7420</v>
      </c>
      <c r="AM483" s="85">
        <v>3887.0660400000002</v>
      </c>
      <c r="AN483" s="85">
        <v>2258.0722700000001</v>
      </c>
      <c r="AO483" s="85"/>
      <c r="AP483" s="85"/>
      <c r="AQ483" s="85"/>
      <c r="AR483" s="85"/>
      <c r="AS483" s="85"/>
      <c r="AT483" s="85"/>
    </row>
    <row r="484" spans="1:46" ht="12.75" customHeight="1" x14ac:dyDescent="0.15">
      <c r="A484" s="79"/>
      <c r="B484" s="79"/>
      <c r="C484" s="79" t="str">
        <f t="shared" si="1"/>
        <v>0756200000</v>
      </c>
      <c r="D484" s="79" t="s">
        <v>1398</v>
      </c>
      <c r="E484" s="84">
        <v>40771.1</v>
      </c>
      <c r="F484" s="85">
        <v>20354.25117</v>
      </c>
      <c r="G484" s="85">
        <v>14268.85578</v>
      </c>
      <c r="H484" s="85">
        <v>24623</v>
      </c>
      <c r="I484" s="85">
        <v>8557.6502400000008</v>
      </c>
      <c r="J484" s="85">
        <v>8875.5116199999993</v>
      </c>
      <c r="K484" s="85">
        <v>5070</v>
      </c>
      <c r="L484" s="85">
        <v>6817.9387200000001</v>
      </c>
      <c r="M484" s="85">
        <v>1422.77171</v>
      </c>
      <c r="N484" s="85">
        <v>2900</v>
      </c>
      <c r="O484" s="85">
        <v>6113.7619699999996</v>
      </c>
      <c r="P484" s="85">
        <v>822.39296999999999</v>
      </c>
      <c r="Q484" s="85">
        <v>10440</v>
      </c>
      <c r="R484" s="85">
        <v>4836.8209200000001</v>
      </c>
      <c r="S484" s="85">
        <v>3663.8319900000001</v>
      </c>
      <c r="T484" s="85">
        <v>1125</v>
      </c>
      <c r="U484" s="85">
        <v>697.31641999999999</v>
      </c>
      <c r="V484" s="85">
        <v>616.66168000000005</v>
      </c>
      <c r="W484" s="85">
        <v>2035</v>
      </c>
      <c r="X484" s="85">
        <v>736.06102999999996</v>
      </c>
      <c r="Y484" s="85">
        <v>143.6678</v>
      </c>
      <c r="Z484" s="85">
        <v>882</v>
      </c>
      <c r="AA484" s="85">
        <v>658.84807999999998</v>
      </c>
      <c r="AB484" s="85">
        <v>300.05104999999998</v>
      </c>
      <c r="AC484" s="85">
        <v>0</v>
      </c>
      <c r="AD484" s="85">
        <v>16.666700000000002</v>
      </c>
      <c r="AE484" s="85">
        <v>0</v>
      </c>
      <c r="AF484" s="85">
        <v>6350</v>
      </c>
      <c r="AG484" s="85">
        <v>2692.4486900000002</v>
      </c>
      <c r="AH484" s="85">
        <v>2593.8739599999999</v>
      </c>
      <c r="AI484" s="85">
        <v>0</v>
      </c>
      <c r="AJ484" s="85">
        <v>0</v>
      </c>
      <c r="AK484" s="85">
        <v>0</v>
      </c>
      <c r="AL484" s="85">
        <v>25.900000000000002</v>
      </c>
      <c r="AM484" s="85">
        <v>23.452449999999999</v>
      </c>
      <c r="AN484" s="85">
        <v>9.2677899999999998</v>
      </c>
      <c r="AO484" s="85"/>
      <c r="AP484" s="85"/>
      <c r="AQ484" s="85"/>
      <c r="AR484" s="85"/>
      <c r="AS484" s="85"/>
      <c r="AT484" s="85"/>
    </row>
    <row r="485" spans="1:46" ht="12.75" customHeight="1" x14ac:dyDescent="0.15">
      <c r="A485" s="79"/>
      <c r="B485" s="79"/>
      <c r="C485" s="79" t="str">
        <f t="shared" si="1"/>
        <v>0756300000</v>
      </c>
      <c r="D485" s="79" t="s">
        <v>1399</v>
      </c>
      <c r="E485" s="84">
        <v>188780.1</v>
      </c>
      <c r="F485" s="85">
        <v>71903.667060000007</v>
      </c>
      <c r="G485" s="85">
        <v>77779.269969999994</v>
      </c>
      <c r="H485" s="85">
        <v>137168.79999999999</v>
      </c>
      <c r="I485" s="85">
        <v>53711.938470000001</v>
      </c>
      <c r="J485" s="85">
        <v>56411.483869999996</v>
      </c>
      <c r="K485" s="85">
        <v>7540.3</v>
      </c>
      <c r="L485" s="85">
        <v>7202.7825599999996</v>
      </c>
      <c r="M485" s="85">
        <v>2514.1199000000001</v>
      </c>
      <c r="N485" s="85">
        <v>2362.2000000000003</v>
      </c>
      <c r="O485" s="85">
        <v>4414.1307000000006</v>
      </c>
      <c r="P485" s="85">
        <v>1538.80261</v>
      </c>
      <c r="Q485" s="85">
        <v>43267</v>
      </c>
      <c r="R485" s="85">
        <v>9137.2862700000005</v>
      </c>
      <c r="S485" s="85">
        <v>18076.16042</v>
      </c>
      <c r="T485" s="85">
        <v>26541.9</v>
      </c>
      <c r="U485" s="85">
        <v>1471.6971000000001</v>
      </c>
      <c r="V485" s="85">
        <v>10751.779430000001</v>
      </c>
      <c r="W485" s="85">
        <v>5454.5</v>
      </c>
      <c r="X485" s="85">
        <v>3163.6144899999999</v>
      </c>
      <c r="Y485" s="85">
        <v>2681.3763199999999</v>
      </c>
      <c r="Z485" s="85">
        <v>2153.1</v>
      </c>
      <c r="AA485" s="85">
        <v>900.61784999999998</v>
      </c>
      <c r="AB485" s="85">
        <v>836.71303999999998</v>
      </c>
      <c r="AC485" s="85">
        <v>0</v>
      </c>
      <c r="AD485" s="85">
        <v>0.34</v>
      </c>
      <c r="AE485" s="85">
        <v>0</v>
      </c>
      <c r="AF485" s="85">
        <v>9085.2000000000007</v>
      </c>
      <c r="AG485" s="85">
        <v>3561.8141300000002</v>
      </c>
      <c r="AH485" s="85">
        <v>3800.6511300000002</v>
      </c>
      <c r="AI485" s="85">
        <v>0</v>
      </c>
      <c r="AJ485" s="85">
        <v>0</v>
      </c>
      <c r="AK485" s="85">
        <v>1.2750000000000001</v>
      </c>
      <c r="AL485" s="85">
        <v>123</v>
      </c>
      <c r="AM485" s="85">
        <v>250.19256999999999</v>
      </c>
      <c r="AN485" s="85">
        <v>39.11215</v>
      </c>
      <c r="AO485" s="85"/>
      <c r="AP485" s="85"/>
      <c r="AQ485" s="85"/>
      <c r="AR485" s="85"/>
      <c r="AS485" s="85"/>
      <c r="AT485" s="85"/>
    </row>
    <row r="486" spans="1:46" ht="12.75" customHeight="1" x14ac:dyDescent="0.15">
      <c r="A486" s="79"/>
      <c r="B486" s="79"/>
      <c r="C486" s="79" t="str">
        <f t="shared" si="1"/>
        <v>0756400000</v>
      </c>
      <c r="D486" s="79" t="s">
        <v>1400</v>
      </c>
      <c r="E486" s="84">
        <v>59975.5</v>
      </c>
      <c r="F486" s="85">
        <v>25447.759910000001</v>
      </c>
      <c r="G486" s="85">
        <v>21595.480439999999</v>
      </c>
      <c r="H486" s="85">
        <v>30670</v>
      </c>
      <c r="I486" s="85">
        <v>13831.70362</v>
      </c>
      <c r="J486" s="85">
        <v>12168.076510000001</v>
      </c>
      <c r="K486" s="85">
        <v>2355.5</v>
      </c>
      <c r="L486" s="85">
        <v>1482.3893399999999</v>
      </c>
      <c r="M486" s="85">
        <v>791.58437000000004</v>
      </c>
      <c r="N486" s="85">
        <v>380</v>
      </c>
      <c r="O486" s="85">
        <v>575.31568000000004</v>
      </c>
      <c r="P486" s="85">
        <v>147.18661</v>
      </c>
      <c r="Q486" s="85">
        <v>18314.600000000002</v>
      </c>
      <c r="R486" s="85">
        <v>7112.1676799999996</v>
      </c>
      <c r="S486" s="85">
        <v>5815.44902</v>
      </c>
      <c r="T486" s="85">
        <v>6230</v>
      </c>
      <c r="U486" s="85">
        <v>1957.90353</v>
      </c>
      <c r="V486" s="85">
        <v>946.11422000000005</v>
      </c>
      <c r="W486" s="85">
        <v>1364.6000000000001</v>
      </c>
      <c r="X486" s="85">
        <v>602.78153999999995</v>
      </c>
      <c r="Y486" s="85">
        <v>484.03663999999998</v>
      </c>
      <c r="Z486" s="85">
        <v>1940</v>
      </c>
      <c r="AA486" s="85">
        <v>1075.82167</v>
      </c>
      <c r="AB486" s="85">
        <v>632.27638999999999</v>
      </c>
      <c r="AC486" s="85">
        <v>0</v>
      </c>
      <c r="AD486" s="85">
        <v>0</v>
      </c>
      <c r="AE486" s="85">
        <v>0</v>
      </c>
      <c r="AF486" s="85">
        <v>8000</v>
      </c>
      <c r="AG486" s="85">
        <v>3267.31664</v>
      </c>
      <c r="AH486" s="85">
        <v>3211.8001199999999</v>
      </c>
      <c r="AI486" s="85">
        <v>0</v>
      </c>
      <c r="AJ486" s="85">
        <v>0</v>
      </c>
      <c r="AK486" s="85">
        <v>0</v>
      </c>
      <c r="AL486" s="85">
        <v>15.9</v>
      </c>
      <c r="AM486" s="85">
        <v>43.568190000000001</v>
      </c>
      <c r="AN486" s="85">
        <v>5.9922000000000004</v>
      </c>
      <c r="AO486" s="85"/>
      <c r="AP486" s="85"/>
      <c r="AQ486" s="85"/>
      <c r="AR486" s="85"/>
      <c r="AS486" s="85"/>
      <c r="AT486" s="85"/>
    </row>
    <row r="487" spans="1:46" ht="12.75" customHeight="1" x14ac:dyDescent="0.15">
      <c r="A487" s="79" t="s">
        <v>1401</v>
      </c>
      <c r="B487" s="79"/>
      <c r="C487" s="79" t="str">
        <f t="shared" si="1"/>
        <v/>
      </c>
      <c r="D487" s="79"/>
      <c r="E487" s="84">
        <v>12883240.722999999</v>
      </c>
      <c r="F487" s="85">
        <v>5262448.4619000005</v>
      </c>
      <c r="G487" s="85">
        <v>5760143.6788499998</v>
      </c>
      <c r="H487" s="85">
        <v>9521353.5059999991</v>
      </c>
      <c r="I487" s="85">
        <v>3782467.5445699999</v>
      </c>
      <c r="J487" s="85">
        <v>4088959.1199699999</v>
      </c>
      <c r="K487" s="85">
        <v>474884.53100000002</v>
      </c>
      <c r="L487" s="85">
        <v>187622.72693999999</v>
      </c>
      <c r="M487" s="85">
        <v>146208.46927</v>
      </c>
      <c r="N487" s="85">
        <v>108859.484</v>
      </c>
      <c r="O487" s="85">
        <v>49863.922259999999</v>
      </c>
      <c r="P487" s="85">
        <v>53948.963710000004</v>
      </c>
      <c r="Q487" s="85">
        <v>2408849.8859999999</v>
      </c>
      <c r="R487" s="85">
        <v>1065471.5660600001</v>
      </c>
      <c r="S487" s="85">
        <v>1193696.1721000001</v>
      </c>
      <c r="T487" s="85">
        <v>319458.18200000003</v>
      </c>
      <c r="U487" s="85">
        <v>133691.46268</v>
      </c>
      <c r="V487" s="85">
        <v>162436.14296</v>
      </c>
      <c r="W487" s="85">
        <v>653665.076</v>
      </c>
      <c r="X487" s="85">
        <v>270030.49128999998</v>
      </c>
      <c r="Y487" s="85">
        <v>280182.20645</v>
      </c>
      <c r="Z487" s="85">
        <v>97193.664000000004</v>
      </c>
      <c r="AA487" s="85">
        <v>46578.949260000001</v>
      </c>
      <c r="AB487" s="85">
        <v>60183.381939999999</v>
      </c>
      <c r="AC487" s="85">
        <v>1386.51</v>
      </c>
      <c r="AD487" s="85">
        <v>844.27846999999997</v>
      </c>
      <c r="AE487" s="85">
        <v>1204.1973</v>
      </c>
      <c r="AF487" s="85">
        <v>1334985.372</v>
      </c>
      <c r="AG487" s="85">
        <v>613894.29240999999</v>
      </c>
      <c r="AH487" s="85">
        <v>688862.51789999998</v>
      </c>
      <c r="AI487" s="85">
        <v>0</v>
      </c>
      <c r="AJ487" s="85">
        <v>0</v>
      </c>
      <c r="AK487" s="85">
        <v>0</v>
      </c>
      <c r="AL487" s="85">
        <v>71991.317999999999</v>
      </c>
      <c r="AM487" s="85">
        <v>30073.2291</v>
      </c>
      <c r="AN487" s="85">
        <v>32432.99382</v>
      </c>
      <c r="AO487" s="85"/>
      <c r="AP487" s="85"/>
      <c r="AQ487" s="85"/>
      <c r="AR487" s="85"/>
      <c r="AS487" s="85"/>
      <c r="AT487" s="85"/>
    </row>
    <row r="488" spans="1:46" ht="12.75" customHeight="1" x14ac:dyDescent="0.15">
      <c r="A488" s="79"/>
      <c r="B488" s="79" t="s">
        <v>1402</v>
      </c>
      <c r="C488" s="79" t="str">
        <f t="shared" si="1"/>
        <v/>
      </c>
      <c r="D488" s="79"/>
      <c r="E488" s="84">
        <v>1991555.1</v>
      </c>
      <c r="F488" s="85">
        <v>862185.66050999996</v>
      </c>
      <c r="G488" s="85">
        <v>1032107.12103</v>
      </c>
      <c r="H488" s="85">
        <v>1797428.6</v>
      </c>
      <c r="I488" s="85">
        <v>718190.04541000002</v>
      </c>
      <c r="J488" s="85">
        <v>776384.65</v>
      </c>
      <c r="K488" s="85">
        <v>0</v>
      </c>
      <c r="L488" s="85">
        <v>0</v>
      </c>
      <c r="M488" s="85">
        <v>0</v>
      </c>
      <c r="N488" s="85">
        <v>0</v>
      </c>
      <c r="O488" s="85">
        <v>0</v>
      </c>
      <c r="P488" s="85">
        <v>0</v>
      </c>
      <c r="Q488" s="85">
        <v>0</v>
      </c>
      <c r="R488" s="85">
        <v>0</v>
      </c>
      <c r="S488" s="85">
        <v>0</v>
      </c>
      <c r="T488" s="85">
        <v>0</v>
      </c>
      <c r="U488" s="85">
        <v>0</v>
      </c>
      <c r="V488" s="85">
        <v>0</v>
      </c>
      <c r="W488" s="85">
        <v>0</v>
      </c>
      <c r="X488" s="85">
        <v>0</v>
      </c>
      <c r="Y488" s="85">
        <v>0</v>
      </c>
      <c r="Z488" s="85">
        <v>0</v>
      </c>
      <c r="AA488" s="85">
        <v>0</v>
      </c>
      <c r="AB488" s="85">
        <v>0</v>
      </c>
      <c r="AC488" s="85">
        <v>0</v>
      </c>
      <c r="AD488" s="85">
        <v>0</v>
      </c>
      <c r="AE488" s="85">
        <v>0</v>
      </c>
      <c r="AF488" s="85">
        <v>0</v>
      </c>
      <c r="AG488" s="85">
        <v>0</v>
      </c>
      <c r="AH488" s="85">
        <v>0</v>
      </c>
      <c r="AI488" s="85">
        <v>0</v>
      </c>
      <c r="AJ488" s="85">
        <v>0</v>
      </c>
      <c r="AK488" s="85">
        <v>0</v>
      </c>
      <c r="AL488" s="85">
        <v>26781.3</v>
      </c>
      <c r="AM488" s="85">
        <v>12381.885039999999</v>
      </c>
      <c r="AN488" s="85">
        <v>12445.53198</v>
      </c>
      <c r="AO488" s="85"/>
      <c r="AP488" s="85"/>
      <c r="AQ488" s="85"/>
      <c r="AR488" s="85"/>
      <c r="AS488" s="85"/>
      <c r="AT488" s="85"/>
    </row>
    <row r="489" spans="1:46" ht="12.75" customHeight="1" x14ac:dyDescent="0.15">
      <c r="A489" s="79"/>
      <c r="B489" s="79"/>
      <c r="C489" s="79" t="str">
        <f t="shared" si="1"/>
        <v>0810000000</v>
      </c>
      <c r="D489" s="79" t="s">
        <v>1402</v>
      </c>
      <c r="E489" s="84">
        <v>1991555.1</v>
      </c>
      <c r="F489" s="85">
        <v>862185.66050999996</v>
      </c>
      <c r="G489" s="85">
        <v>1032107.12103</v>
      </c>
      <c r="H489" s="85">
        <v>1797428.6</v>
      </c>
      <c r="I489" s="85">
        <v>718190.04541000002</v>
      </c>
      <c r="J489" s="85">
        <v>776384.65</v>
      </c>
      <c r="K489" s="85">
        <v>0</v>
      </c>
      <c r="L489" s="85">
        <v>0</v>
      </c>
      <c r="M489" s="85">
        <v>0</v>
      </c>
      <c r="N489" s="85">
        <v>0</v>
      </c>
      <c r="O489" s="85">
        <v>0</v>
      </c>
      <c r="P489" s="85">
        <v>0</v>
      </c>
      <c r="Q489" s="85">
        <v>0</v>
      </c>
      <c r="R489" s="85">
        <v>0</v>
      </c>
      <c r="S489" s="85">
        <v>0</v>
      </c>
      <c r="T489" s="85">
        <v>0</v>
      </c>
      <c r="U489" s="85">
        <v>0</v>
      </c>
      <c r="V489" s="85">
        <v>0</v>
      </c>
      <c r="W489" s="85">
        <v>0</v>
      </c>
      <c r="X489" s="85">
        <v>0</v>
      </c>
      <c r="Y489" s="85">
        <v>0</v>
      </c>
      <c r="Z489" s="85">
        <v>0</v>
      </c>
      <c r="AA489" s="85">
        <v>0</v>
      </c>
      <c r="AB489" s="85">
        <v>0</v>
      </c>
      <c r="AC489" s="85">
        <v>0</v>
      </c>
      <c r="AD489" s="85">
        <v>0</v>
      </c>
      <c r="AE489" s="85">
        <v>0</v>
      </c>
      <c r="AF489" s="85">
        <v>0</v>
      </c>
      <c r="AG489" s="85">
        <v>0</v>
      </c>
      <c r="AH489" s="85">
        <v>0</v>
      </c>
      <c r="AI489" s="85">
        <v>0</v>
      </c>
      <c r="AJ489" s="85">
        <v>0</v>
      </c>
      <c r="AK489" s="85">
        <v>0</v>
      </c>
      <c r="AL489" s="85">
        <v>26781.3</v>
      </c>
      <c r="AM489" s="85">
        <v>12381.885039999999</v>
      </c>
      <c r="AN489" s="85">
        <v>12445.53198</v>
      </c>
      <c r="AO489" s="85"/>
      <c r="AP489" s="85"/>
      <c r="AQ489" s="85"/>
      <c r="AR489" s="85"/>
      <c r="AS489" s="85"/>
      <c r="AT489" s="85"/>
    </row>
    <row r="490" spans="1:46" ht="12.75" customHeight="1" x14ac:dyDescent="0.15">
      <c r="A490" s="79"/>
      <c r="B490" s="79" t="s">
        <v>1403</v>
      </c>
      <c r="C490" s="79" t="str">
        <f t="shared" si="1"/>
        <v/>
      </c>
      <c r="D490" s="79"/>
      <c r="E490" s="84">
        <v>67</v>
      </c>
      <c r="F490" s="85">
        <v>191.14866999999998</v>
      </c>
      <c r="G490" s="85">
        <v>397.83263999999997</v>
      </c>
      <c r="H490" s="85">
        <v>0</v>
      </c>
      <c r="I490" s="85">
        <v>0</v>
      </c>
      <c r="J490" s="85">
        <v>0</v>
      </c>
      <c r="K490" s="85">
        <v>0</v>
      </c>
      <c r="L490" s="85">
        <v>0</v>
      </c>
      <c r="M490" s="85">
        <v>0</v>
      </c>
      <c r="N490" s="85">
        <v>0</v>
      </c>
      <c r="O490" s="85">
        <v>0</v>
      </c>
      <c r="P490" s="85">
        <v>0</v>
      </c>
      <c r="Q490" s="85">
        <v>0</v>
      </c>
      <c r="R490" s="85">
        <v>0</v>
      </c>
      <c r="S490" s="85">
        <v>0</v>
      </c>
      <c r="T490" s="85">
        <v>0</v>
      </c>
      <c r="U490" s="85">
        <v>0</v>
      </c>
      <c r="V490" s="85">
        <v>0</v>
      </c>
      <c r="W490" s="85">
        <v>0</v>
      </c>
      <c r="X490" s="85">
        <v>0</v>
      </c>
      <c r="Y490" s="85">
        <v>0</v>
      </c>
      <c r="Z490" s="85">
        <v>0</v>
      </c>
      <c r="AA490" s="85">
        <v>0</v>
      </c>
      <c r="AB490" s="85">
        <v>0</v>
      </c>
      <c r="AC490" s="85">
        <v>0</v>
      </c>
      <c r="AD490" s="85">
        <v>0</v>
      </c>
      <c r="AE490" s="85">
        <v>0</v>
      </c>
      <c r="AF490" s="85">
        <v>0</v>
      </c>
      <c r="AG490" s="85">
        <v>0</v>
      </c>
      <c r="AH490" s="85">
        <v>0</v>
      </c>
      <c r="AI490" s="85">
        <v>0</v>
      </c>
      <c r="AJ490" s="85">
        <v>0</v>
      </c>
      <c r="AK490" s="85">
        <v>0</v>
      </c>
      <c r="AL490" s="85">
        <v>50</v>
      </c>
      <c r="AM490" s="85">
        <v>0</v>
      </c>
      <c r="AN490" s="85">
        <v>60.376000000000005</v>
      </c>
      <c r="AO490" s="85"/>
      <c r="AP490" s="85"/>
      <c r="AQ490" s="85"/>
      <c r="AR490" s="85"/>
      <c r="AS490" s="85"/>
      <c r="AT490" s="85"/>
    </row>
    <row r="491" spans="1:46" ht="12.75" customHeight="1" x14ac:dyDescent="0.15">
      <c r="A491" s="79"/>
      <c r="B491" s="79"/>
      <c r="C491" s="79" t="str">
        <f t="shared" si="1"/>
        <v>0830120000</v>
      </c>
      <c r="D491" s="79" t="s">
        <v>1404</v>
      </c>
      <c r="E491" s="84">
        <v>0.1</v>
      </c>
      <c r="F491" s="85">
        <v>0</v>
      </c>
      <c r="G491" s="85">
        <v>12.003689999999999</v>
      </c>
      <c r="H491" s="85">
        <v>0</v>
      </c>
      <c r="I491" s="85">
        <v>0</v>
      </c>
      <c r="J491" s="85">
        <v>0</v>
      </c>
      <c r="K491" s="85">
        <v>0</v>
      </c>
      <c r="L491" s="85">
        <v>0</v>
      </c>
      <c r="M491" s="85">
        <v>0</v>
      </c>
      <c r="N491" s="85">
        <v>0</v>
      </c>
      <c r="O491" s="85">
        <v>0</v>
      </c>
      <c r="P491" s="85">
        <v>0</v>
      </c>
      <c r="Q491" s="85">
        <v>0</v>
      </c>
      <c r="R491" s="85">
        <v>0</v>
      </c>
      <c r="S491" s="85">
        <v>0</v>
      </c>
      <c r="T491" s="85">
        <v>0</v>
      </c>
      <c r="U491" s="85">
        <v>0</v>
      </c>
      <c r="V491" s="85">
        <v>0</v>
      </c>
      <c r="W491" s="85">
        <v>0</v>
      </c>
      <c r="X491" s="85">
        <v>0</v>
      </c>
      <c r="Y491" s="85">
        <v>0</v>
      </c>
      <c r="Z491" s="85">
        <v>0</v>
      </c>
      <c r="AA491" s="85">
        <v>0</v>
      </c>
      <c r="AB491" s="85">
        <v>0</v>
      </c>
      <c r="AC491" s="85">
        <v>0</v>
      </c>
      <c r="AD491" s="85">
        <v>0</v>
      </c>
      <c r="AE491" s="85">
        <v>0</v>
      </c>
      <c r="AF491" s="85">
        <v>0</v>
      </c>
      <c r="AG491" s="85">
        <v>0</v>
      </c>
      <c r="AH491" s="85">
        <v>0</v>
      </c>
      <c r="AI491" s="85">
        <v>0</v>
      </c>
      <c r="AJ491" s="85">
        <v>0</v>
      </c>
      <c r="AK491" s="85">
        <v>0</v>
      </c>
      <c r="AL491" s="85">
        <v>0</v>
      </c>
      <c r="AM491" s="85">
        <v>0</v>
      </c>
      <c r="AN491" s="85">
        <v>0</v>
      </c>
      <c r="AO491" s="85"/>
      <c r="AP491" s="85"/>
      <c r="AQ491" s="85"/>
      <c r="AR491" s="85"/>
      <c r="AS491" s="85"/>
      <c r="AT491" s="85"/>
    </row>
    <row r="492" spans="1:46" ht="12.75" customHeight="1" x14ac:dyDescent="0.15">
      <c r="A492" s="79"/>
      <c r="B492" s="79"/>
      <c r="C492" s="79" t="str">
        <f t="shared" si="1"/>
        <v>0830220000</v>
      </c>
      <c r="D492" s="79" t="s">
        <v>1405</v>
      </c>
      <c r="E492" s="84">
        <v>6.9</v>
      </c>
      <c r="F492" s="85">
        <v>1.7610000000000001</v>
      </c>
      <c r="G492" s="85">
        <v>30.925000000000001</v>
      </c>
      <c r="H492" s="85">
        <v>0</v>
      </c>
      <c r="I492" s="85">
        <v>0</v>
      </c>
      <c r="J492" s="85">
        <v>0</v>
      </c>
      <c r="K492" s="85">
        <v>0</v>
      </c>
      <c r="L492" s="85">
        <v>0</v>
      </c>
      <c r="M492" s="85">
        <v>0</v>
      </c>
      <c r="N492" s="85">
        <v>0</v>
      </c>
      <c r="O492" s="85">
        <v>0</v>
      </c>
      <c r="P492" s="85">
        <v>0</v>
      </c>
      <c r="Q492" s="85">
        <v>0</v>
      </c>
      <c r="R492" s="85">
        <v>0</v>
      </c>
      <c r="S492" s="85">
        <v>0</v>
      </c>
      <c r="T492" s="85">
        <v>0</v>
      </c>
      <c r="U492" s="85">
        <v>0</v>
      </c>
      <c r="V492" s="85">
        <v>0</v>
      </c>
      <c r="W492" s="85">
        <v>0</v>
      </c>
      <c r="X492" s="85">
        <v>0</v>
      </c>
      <c r="Y492" s="85">
        <v>0</v>
      </c>
      <c r="Z492" s="85">
        <v>0</v>
      </c>
      <c r="AA492" s="85">
        <v>0</v>
      </c>
      <c r="AB492" s="85">
        <v>0</v>
      </c>
      <c r="AC492" s="85">
        <v>0</v>
      </c>
      <c r="AD492" s="85">
        <v>0</v>
      </c>
      <c r="AE492" s="85">
        <v>0</v>
      </c>
      <c r="AF492" s="85">
        <v>0</v>
      </c>
      <c r="AG492" s="85">
        <v>0</v>
      </c>
      <c r="AH492" s="85">
        <v>0</v>
      </c>
      <c r="AI492" s="85">
        <v>0</v>
      </c>
      <c r="AJ492" s="85">
        <v>0</v>
      </c>
      <c r="AK492" s="85">
        <v>0</v>
      </c>
      <c r="AL492" s="85">
        <v>0</v>
      </c>
      <c r="AM492" s="85">
        <v>0</v>
      </c>
      <c r="AN492" s="85">
        <v>0</v>
      </c>
      <c r="AO492" s="85"/>
      <c r="AP492" s="85"/>
      <c r="AQ492" s="85"/>
      <c r="AR492" s="85"/>
      <c r="AS492" s="85"/>
      <c r="AT492" s="85"/>
    </row>
    <row r="493" spans="1:46" ht="12.75" customHeight="1" x14ac:dyDescent="0.15">
      <c r="A493" s="79"/>
      <c r="B493" s="79"/>
      <c r="C493" s="79" t="str">
        <f t="shared" si="1"/>
        <v>0830720000</v>
      </c>
      <c r="D493" s="79" t="s">
        <v>1406</v>
      </c>
      <c r="E493" s="84">
        <v>10</v>
      </c>
      <c r="F493" s="85">
        <v>14.691839999999999</v>
      </c>
      <c r="G493" s="85">
        <v>14.55519</v>
      </c>
      <c r="H493" s="85">
        <v>0</v>
      </c>
      <c r="I493" s="85">
        <v>0</v>
      </c>
      <c r="J493" s="85">
        <v>0</v>
      </c>
      <c r="K493" s="85">
        <v>0</v>
      </c>
      <c r="L493" s="85">
        <v>0</v>
      </c>
      <c r="M493" s="85">
        <v>0</v>
      </c>
      <c r="N493" s="85">
        <v>0</v>
      </c>
      <c r="O493" s="85">
        <v>0</v>
      </c>
      <c r="P493" s="85">
        <v>0</v>
      </c>
      <c r="Q493" s="85">
        <v>0</v>
      </c>
      <c r="R493" s="85">
        <v>0</v>
      </c>
      <c r="S493" s="85">
        <v>0</v>
      </c>
      <c r="T493" s="85">
        <v>0</v>
      </c>
      <c r="U493" s="85">
        <v>0</v>
      </c>
      <c r="V493" s="85">
        <v>0</v>
      </c>
      <c r="W493" s="85">
        <v>0</v>
      </c>
      <c r="X493" s="85">
        <v>0</v>
      </c>
      <c r="Y493" s="85">
        <v>0</v>
      </c>
      <c r="Z493" s="85">
        <v>0</v>
      </c>
      <c r="AA493" s="85">
        <v>0</v>
      </c>
      <c r="AB493" s="85">
        <v>0</v>
      </c>
      <c r="AC493" s="85">
        <v>0</v>
      </c>
      <c r="AD493" s="85">
        <v>0</v>
      </c>
      <c r="AE493" s="85">
        <v>0</v>
      </c>
      <c r="AF493" s="85">
        <v>0</v>
      </c>
      <c r="AG493" s="85">
        <v>0</v>
      </c>
      <c r="AH493" s="85">
        <v>0</v>
      </c>
      <c r="AI493" s="85">
        <v>0</v>
      </c>
      <c r="AJ493" s="85">
        <v>0</v>
      </c>
      <c r="AK493" s="85">
        <v>0</v>
      </c>
      <c r="AL493" s="85">
        <v>0</v>
      </c>
      <c r="AM493" s="85">
        <v>0</v>
      </c>
      <c r="AN493" s="85">
        <v>-7.2940000000000005</v>
      </c>
      <c r="AO493" s="85"/>
      <c r="AP493" s="85"/>
      <c r="AQ493" s="85"/>
      <c r="AR493" s="85"/>
      <c r="AS493" s="85"/>
      <c r="AT493" s="85"/>
    </row>
    <row r="494" spans="1:46" ht="12.75" customHeight="1" x14ac:dyDescent="0.15">
      <c r="A494" s="79"/>
      <c r="B494" s="79"/>
      <c r="C494" s="79" t="str">
        <f t="shared" si="1"/>
        <v>0831020000</v>
      </c>
      <c r="D494" s="79" t="s">
        <v>1407</v>
      </c>
      <c r="E494" s="84">
        <v>50</v>
      </c>
      <c r="F494" s="85">
        <v>204.69583</v>
      </c>
      <c r="G494" s="85">
        <v>301.17376000000002</v>
      </c>
      <c r="H494" s="85">
        <v>0</v>
      </c>
      <c r="I494" s="85">
        <v>0</v>
      </c>
      <c r="J494" s="85">
        <v>0</v>
      </c>
      <c r="K494" s="85">
        <v>0</v>
      </c>
      <c r="L494" s="85">
        <v>0</v>
      </c>
      <c r="M494" s="85">
        <v>0</v>
      </c>
      <c r="N494" s="85">
        <v>0</v>
      </c>
      <c r="O494" s="85">
        <v>0</v>
      </c>
      <c r="P494" s="85">
        <v>0</v>
      </c>
      <c r="Q494" s="85">
        <v>0</v>
      </c>
      <c r="R494" s="85">
        <v>0</v>
      </c>
      <c r="S494" s="85">
        <v>0</v>
      </c>
      <c r="T494" s="85">
        <v>0</v>
      </c>
      <c r="U494" s="85">
        <v>0</v>
      </c>
      <c r="V494" s="85">
        <v>0</v>
      </c>
      <c r="W494" s="85">
        <v>0</v>
      </c>
      <c r="X494" s="85">
        <v>0</v>
      </c>
      <c r="Y494" s="85">
        <v>0</v>
      </c>
      <c r="Z494" s="85">
        <v>0</v>
      </c>
      <c r="AA494" s="85">
        <v>0</v>
      </c>
      <c r="AB494" s="85">
        <v>0</v>
      </c>
      <c r="AC494" s="85">
        <v>0</v>
      </c>
      <c r="AD494" s="85">
        <v>0</v>
      </c>
      <c r="AE494" s="85">
        <v>0</v>
      </c>
      <c r="AF494" s="85">
        <v>0</v>
      </c>
      <c r="AG494" s="85">
        <v>0</v>
      </c>
      <c r="AH494" s="85">
        <v>0</v>
      </c>
      <c r="AI494" s="85">
        <v>0</v>
      </c>
      <c r="AJ494" s="85">
        <v>0</v>
      </c>
      <c r="AK494" s="85">
        <v>0</v>
      </c>
      <c r="AL494" s="85">
        <v>50</v>
      </c>
      <c r="AM494" s="85">
        <v>0</v>
      </c>
      <c r="AN494" s="85">
        <v>67.67</v>
      </c>
      <c r="AO494" s="85"/>
      <c r="AP494" s="85"/>
      <c r="AQ494" s="85"/>
      <c r="AR494" s="85"/>
      <c r="AS494" s="85"/>
      <c r="AT494" s="85"/>
    </row>
    <row r="495" spans="1:46" ht="12.75" customHeight="1" x14ac:dyDescent="0.15">
      <c r="A495" s="79"/>
      <c r="B495" s="79"/>
      <c r="C495" s="79" t="str">
        <f t="shared" si="1"/>
        <v>0831420000</v>
      </c>
      <c r="D495" s="79" t="s">
        <v>1408</v>
      </c>
      <c r="E495" s="84">
        <v>0</v>
      </c>
      <c r="F495" s="85">
        <v>-30</v>
      </c>
      <c r="G495" s="85">
        <v>39.175000000000004</v>
      </c>
      <c r="H495" s="85">
        <v>0</v>
      </c>
      <c r="I495" s="85">
        <v>0</v>
      </c>
      <c r="J495" s="85">
        <v>0</v>
      </c>
      <c r="K495" s="85">
        <v>0</v>
      </c>
      <c r="L495" s="85">
        <v>0</v>
      </c>
      <c r="M495" s="85">
        <v>0</v>
      </c>
      <c r="N495" s="85">
        <v>0</v>
      </c>
      <c r="O495" s="85">
        <v>0</v>
      </c>
      <c r="P495" s="85">
        <v>0</v>
      </c>
      <c r="Q495" s="85">
        <v>0</v>
      </c>
      <c r="R495" s="85">
        <v>0</v>
      </c>
      <c r="S495" s="85">
        <v>0</v>
      </c>
      <c r="T495" s="85">
        <v>0</v>
      </c>
      <c r="U495" s="85">
        <v>0</v>
      </c>
      <c r="V495" s="85">
        <v>0</v>
      </c>
      <c r="W495" s="85">
        <v>0</v>
      </c>
      <c r="X495" s="85">
        <v>0</v>
      </c>
      <c r="Y495" s="85">
        <v>0</v>
      </c>
      <c r="Z495" s="85">
        <v>0</v>
      </c>
      <c r="AA495" s="85">
        <v>0</v>
      </c>
      <c r="AB495" s="85">
        <v>0</v>
      </c>
      <c r="AC495" s="85">
        <v>0</v>
      </c>
      <c r="AD495" s="85">
        <v>0</v>
      </c>
      <c r="AE495" s="85">
        <v>0</v>
      </c>
      <c r="AF495" s="85">
        <v>0</v>
      </c>
      <c r="AG495" s="85">
        <v>0</v>
      </c>
      <c r="AH495" s="85">
        <v>0</v>
      </c>
      <c r="AI495" s="85">
        <v>0</v>
      </c>
      <c r="AJ495" s="85">
        <v>0</v>
      </c>
      <c r="AK495" s="85">
        <v>0</v>
      </c>
      <c r="AL495" s="85">
        <v>0</v>
      </c>
      <c r="AM495" s="85">
        <v>0</v>
      </c>
      <c r="AN495" s="85">
        <v>0</v>
      </c>
      <c r="AO495" s="85"/>
      <c r="AP495" s="85"/>
      <c r="AQ495" s="85"/>
      <c r="AR495" s="85"/>
      <c r="AS495" s="85"/>
      <c r="AT495" s="85"/>
    </row>
    <row r="496" spans="1:46" ht="12.75" customHeight="1" x14ac:dyDescent="0.15">
      <c r="A496" s="79"/>
      <c r="B496" s="79" t="s">
        <v>1409</v>
      </c>
      <c r="C496" s="79" t="str">
        <f t="shared" si="1"/>
        <v/>
      </c>
      <c r="D496" s="79"/>
      <c r="E496" s="84">
        <v>10891618.623</v>
      </c>
      <c r="F496" s="85">
        <v>4400071.6527199997</v>
      </c>
      <c r="G496" s="85">
        <v>4727638.7251800001</v>
      </c>
      <c r="H496" s="85">
        <v>7723924.9060000004</v>
      </c>
      <c r="I496" s="85">
        <v>3064277.4991600001</v>
      </c>
      <c r="J496" s="85">
        <v>3312574.46997</v>
      </c>
      <c r="K496" s="85">
        <v>474884.53100000002</v>
      </c>
      <c r="L496" s="85">
        <v>187622.72693999999</v>
      </c>
      <c r="M496" s="85">
        <v>146208.46927</v>
      </c>
      <c r="N496" s="85">
        <v>108859.484</v>
      </c>
      <c r="O496" s="85">
        <v>49863.922259999999</v>
      </c>
      <c r="P496" s="85">
        <v>53948.963710000004</v>
      </c>
      <c r="Q496" s="85">
        <v>2408849.8859999999</v>
      </c>
      <c r="R496" s="85">
        <v>1065471.5660600001</v>
      </c>
      <c r="S496" s="85">
        <v>1193696.1721000001</v>
      </c>
      <c r="T496" s="85">
        <v>319458.18200000003</v>
      </c>
      <c r="U496" s="85">
        <v>133691.46268</v>
      </c>
      <c r="V496" s="85">
        <v>162436.14296</v>
      </c>
      <c r="W496" s="85">
        <v>653665.076</v>
      </c>
      <c r="X496" s="85">
        <v>270030.49128999998</v>
      </c>
      <c r="Y496" s="85">
        <v>280182.20645</v>
      </c>
      <c r="Z496" s="85">
        <v>97193.664000000004</v>
      </c>
      <c r="AA496" s="85">
        <v>46578.949260000001</v>
      </c>
      <c r="AB496" s="85">
        <v>60183.381939999999</v>
      </c>
      <c r="AC496" s="85">
        <v>1386.51</v>
      </c>
      <c r="AD496" s="85">
        <v>844.27846999999997</v>
      </c>
      <c r="AE496" s="85">
        <v>1204.1973</v>
      </c>
      <c r="AF496" s="85">
        <v>1334985.372</v>
      </c>
      <c r="AG496" s="85">
        <v>613894.29240999999</v>
      </c>
      <c r="AH496" s="85">
        <v>688862.51789999998</v>
      </c>
      <c r="AI496" s="85">
        <v>0</v>
      </c>
      <c r="AJ496" s="85">
        <v>0</v>
      </c>
      <c r="AK496" s="85">
        <v>0</v>
      </c>
      <c r="AL496" s="85">
        <v>45160.017999999996</v>
      </c>
      <c r="AM496" s="85">
        <v>17691.344059999999</v>
      </c>
      <c r="AN496" s="85">
        <v>19927.08584</v>
      </c>
      <c r="AO496" s="85"/>
      <c r="AP496" s="85"/>
      <c r="AQ496" s="85"/>
      <c r="AR496" s="85"/>
      <c r="AS496" s="85"/>
      <c r="AT496" s="85"/>
    </row>
    <row r="497" spans="1:46" ht="12.75" customHeight="1" x14ac:dyDescent="0.15">
      <c r="A497" s="79"/>
      <c r="B497" s="79"/>
      <c r="C497" s="79" t="str">
        <f t="shared" si="1"/>
        <v>0850100000</v>
      </c>
      <c r="D497" s="79" t="s">
        <v>1410</v>
      </c>
      <c r="E497" s="84">
        <v>4497</v>
      </c>
      <c r="F497" s="85">
        <v>580.16788999999994</v>
      </c>
      <c r="G497" s="85">
        <v>5743.0731100000003</v>
      </c>
      <c r="H497" s="85">
        <v>3612</v>
      </c>
      <c r="I497" s="85">
        <v>463.90602999999999</v>
      </c>
      <c r="J497" s="85">
        <v>3127.7272200000002</v>
      </c>
      <c r="K497" s="85">
        <v>15</v>
      </c>
      <c r="L497" s="85">
        <v>0</v>
      </c>
      <c r="M497" s="85">
        <v>22.44135</v>
      </c>
      <c r="N497" s="85">
        <v>0</v>
      </c>
      <c r="O497" s="85">
        <v>0</v>
      </c>
      <c r="P497" s="85">
        <v>0</v>
      </c>
      <c r="Q497" s="85">
        <v>859.80000000000007</v>
      </c>
      <c r="R497" s="85">
        <v>95.156319999999994</v>
      </c>
      <c r="S497" s="85">
        <v>2569.7110600000001</v>
      </c>
      <c r="T497" s="85">
        <v>48.1</v>
      </c>
      <c r="U497" s="85">
        <v>37.362729999999999</v>
      </c>
      <c r="V497" s="85">
        <v>58.295969999999997</v>
      </c>
      <c r="W497" s="85">
        <v>201.9</v>
      </c>
      <c r="X497" s="85">
        <v>19.467769999999998</v>
      </c>
      <c r="Y497" s="85">
        <v>907.98226999999997</v>
      </c>
      <c r="Z497" s="85">
        <v>9.4</v>
      </c>
      <c r="AA497" s="85">
        <v>0.36337999999999998</v>
      </c>
      <c r="AB497" s="85">
        <v>16.488859999999999</v>
      </c>
      <c r="AC497" s="85">
        <v>0.1</v>
      </c>
      <c r="AD497" s="85">
        <v>0</v>
      </c>
      <c r="AE497" s="85">
        <v>0</v>
      </c>
      <c r="AF497" s="85">
        <v>600.30000000000007</v>
      </c>
      <c r="AG497" s="85">
        <v>37.962440000000001</v>
      </c>
      <c r="AH497" s="85">
        <v>1586.9439600000001</v>
      </c>
      <c r="AI497" s="85">
        <v>0</v>
      </c>
      <c r="AJ497" s="85">
        <v>0</v>
      </c>
      <c r="AK497" s="85">
        <v>0</v>
      </c>
      <c r="AL497" s="85">
        <v>1</v>
      </c>
      <c r="AM497" s="85">
        <v>0</v>
      </c>
      <c r="AN497" s="85">
        <v>9.7803100000000001</v>
      </c>
      <c r="AO497" s="85"/>
      <c r="AP497" s="85"/>
      <c r="AQ497" s="85"/>
      <c r="AR497" s="85"/>
      <c r="AS497" s="85"/>
      <c r="AT497" s="85"/>
    </row>
    <row r="498" spans="1:46" ht="12.75" customHeight="1" x14ac:dyDescent="0.15">
      <c r="A498" s="79"/>
      <c r="B498" s="79"/>
      <c r="C498" s="79" t="str">
        <f t="shared" si="1"/>
        <v>0850200000</v>
      </c>
      <c r="D498" s="79" t="s">
        <v>1411</v>
      </c>
      <c r="E498" s="84">
        <v>6419.2460000000001</v>
      </c>
      <c r="F498" s="85">
        <v>6074.7400200000002</v>
      </c>
      <c r="G498" s="85">
        <v>17455.640479999998</v>
      </c>
      <c r="H498" s="85">
        <v>5854.9260000000004</v>
      </c>
      <c r="I498" s="85">
        <v>4590.0201999999999</v>
      </c>
      <c r="J498" s="85">
        <v>11736.98609</v>
      </c>
      <c r="K498" s="85">
        <v>126</v>
      </c>
      <c r="L498" s="85">
        <v>1.02</v>
      </c>
      <c r="M498" s="85">
        <v>689.41399999999999</v>
      </c>
      <c r="N498" s="85">
        <v>125</v>
      </c>
      <c r="O498" s="85">
        <v>0</v>
      </c>
      <c r="P498" s="85">
        <v>425.01701000000003</v>
      </c>
      <c r="Q498" s="85">
        <v>438.32</v>
      </c>
      <c r="R498" s="85">
        <v>1479.59582</v>
      </c>
      <c r="S498" s="85">
        <v>4819.4374900000003</v>
      </c>
      <c r="T498" s="85">
        <v>3.2</v>
      </c>
      <c r="U498" s="85">
        <v>60.081849999999996</v>
      </c>
      <c r="V498" s="85">
        <v>231.01265000000001</v>
      </c>
      <c r="W498" s="85">
        <v>126.10000000000001</v>
      </c>
      <c r="X498" s="85">
        <v>409.57702</v>
      </c>
      <c r="Y498" s="85">
        <v>1378.98236</v>
      </c>
      <c r="Z498" s="85">
        <v>3.02</v>
      </c>
      <c r="AA498" s="85">
        <v>52.758100000000006</v>
      </c>
      <c r="AB498" s="85">
        <v>198.25673</v>
      </c>
      <c r="AC498" s="85">
        <v>0</v>
      </c>
      <c r="AD498" s="85">
        <v>0</v>
      </c>
      <c r="AE498" s="85">
        <v>0</v>
      </c>
      <c r="AF498" s="85">
        <v>306</v>
      </c>
      <c r="AG498" s="85">
        <v>957.17885000000001</v>
      </c>
      <c r="AH498" s="85">
        <v>3011.1857500000001</v>
      </c>
      <c r="AI498" s="85">
        <v>0</v>
      </c>
      <c r="AJ498" s="85">
        <v>0</v>
      </c>
      <c r="AK498" s="85">
        <v>0</v>
      </c>
      <c r="AL498" s="85">
        <v>0</v>
      </c>
      <c r="AM498" s="85">
        <v>0</v>
      </c>
      <c r="AN498" s="85">
        <v>170.16625999999999</v>
      </c>
      <c r="AO498" s="85"/>
      <c r="AP498" s="85"/>
      <c r="AQ498" s="85"/>
      <c r="AR498" s="85"/>
      <c r="AS498" s="85"/>
      <c r="AT498" s="85"/>
    </row>
    <row r="499" spans="1:46" ht="12.75" customHeight="1" x14ac:dyDescent="0.15">
      <c r="A499" s="79"/>
      <c r="B499" s="79"/>
      <c r="C499" s="79" t="str">
        <f t="shared" si="1"/>
        <v>0850300000</v>
      </c>
      <c r="D499" s="79" t="s">
        <v>1412</v>
      </c>
      <c r="E499" s="84">
        <v>3733.4</v>
      </c>
      <c r="F499" s="85">
        <v>1761.52478</v>
      </c>
      <c r="G499" s="85">
        <v>5685.3125200000004</v>
      </c>
      <c r="H499" s="85">
        <v>2557.2960000000003</v>
      </c>
      <c r="I499" s="85">
        <v>927.29296999999997</v>
      </c>
      <c r="J499" s="85">
        <v>3633.38897</v>
      </c>
      <c r="K499" s="85">
        <v>0</v>
      </c>
      <c r="L499" s="85">
        <v>0</v>
      </c>
      <c r="M499" s="85">
        <v>186.19423</v>
      </c>
      <c r="N499" s="85">
        <v>0</v>
      </c>
      <c r="O499" s="85">
        <v>0</v>
      </c>
      <c r="P499" s="85">
        <v>94.914229999999989</v>
      </c>
      <c r="Q499" s="85">
        <v>1176.104</v>
      </c>
      <c r="R499" s="85">
        <v>834.23181</v>
      </c>
      <c r="S499" s="85">
        <v>1794.55142</v>
      </c>
      <c r="T499" s="85">
        <v>927.82900000000006</v>
      </c>
      <c r="U499" s="85">
        <v>514.78863000000001</v>
      </c>
      <c r="V499" s="85">
        <v>440.30565999999999</v>
      </c>
      <c r="W499" s="85">
        <v>58.848000000000006</v>
      </c>
      <c r="X499" s="85">
        <v>14.54402</v>
      </c>
      <c r="Y499" s="85">
        <v>208.32647</v>
      </c>
      <c r="Z499" s="85">
        <v>0</v>
      </c>
      <c r="AA499" s="85">
        <v>37.743049999999997</v>
      </c>
      <c r="AB499" s="85">
        <v>43.94258</v>
      </c>
      <c r="AC499" s="85">
        <v>0</v>
      </c>
      <c r="AD499" s="85">
        <v>0</v>
      </c>
      <c r="AE499" s="85">
        <v>0</v>
      </c>
      <c r="AF499" s="85">
        <v>189.42700000000002</v>
      </c>
      <c r="AG499" s="85">
        <v>267.15611000000001</v>
      </c>
      <c r="AH499" s="85">
        <v>1101.9767099999999</v>
      </c>
      <c r="AI499" s="85">
        <v>0</v>
      </c>
      <c r="AJ499" s="85">
        <v>0</v>
      </c>
      <c r="AK499" s="85">
        <v>0</v>
      </c>
      <c r="AL499" s="85">
        <v>0</v>
      </c>
      <c r="AM499" s="85">
        <v>0</v>
      </c>
      <c r="AN499" s="85">
        <v>68.619579999999999</v>
      </c>
      <c r="AO499" s="85"/>
      <c r="AP499" s="85"/>
      <c r="AQ499" s="85"/>
      <c r="AR499" s="85"/>
      <c r="AS499" s="85"/>
      <c r="AT499" s="85"/>
    </row>
    <row r="500" spans="1:46" ht="12.75" customHeight="1" x14ac:dyDescent="0.15">
      <c r="A500" s="79"/>
      <c r="B500" s="79"/>
      <c r="C500" s="79" t="str">
        <f t="shared" si="1"/>
        <v>0850400000</v>
      </c>
      <c r="D500" s="79" t="s">
        <v>1413</v>
      </c>
      <c r="E500" s="84">
        <v>8208.2000000000007</v>
      </c>
      <c r="F500" s="85">
        <v>3791.1227600000002</v>
      </c>
      <c r="G500" s="85">
        <v>5073.1262000000006</v>
      </c>
      <c r="H500" s="85">
        <v>5222.2</v>
      </c>
      <c r="I500" s="85">
        <v>2509.44749</v>
      </c>
      <c r="J500" s="85">
        <v>2692.0791600000002</v>
      </c>
      <c r="K500" s="85">
        <v>396</v>
      </c>
      <c r="L500" s="85">
        <v>0</v>
      </c>
      <c r="M500" s="85">
        <v>427.81984999999997</v>
      </c>
      <c r="N500" s="85">
        <v>396</v>
      </c>
      <c r="O500" s="85">
        <v>0</v>
      </c>
      <c r="P500" s="85">
        <v>407.47674999999998</v>
      </c>
      <c r="Q500" s="85">
        <v>2490</v>
      </c>
      <c r="R500" s="85">
        <v>1115.24073</v>
      </c>
      <c r="S500" s="85">
        <v>1766.9174399999999</v>
      </c>
      <c r="T500" s="85">
        <v>33</v>
      </c>
      <c r="U500" s="85">
        <v>26.438889999999997</v>
      </c>
      <c r="V500" s="85">
        <v>20.23977</v>
      </c>
      <c r="W500" s="85">
        <v>350</v>
      </c>
      <c r="X500" s="85">
        <v>43.857320000000001</v>
      </c>
      <c r="Y500" s="85">
        <v>281.23693000000003</v>
      </c>
      <c r="Z500" s="85">
        <v>0</v>
      </c>
      <c r="AA500" s="85">
        <v>4.6726099999999997</v>
      </c>
      <c r="AB500" s="85">
        <v>16.10248</v>
      </c>
      <c r="AC500" s="85">
        <v>0</v>
      </c>
      <c r="AD500" s="85">
        <v>6.25</v>
      </c>
      <c r="AE500" s="85">
        <v>10</v>
      </c>
      <c r="AF500" s="85">
        <v>2107</v>
      </c>
      <c r="AG500" s="85">
        <v>1034.0219099999999</v>
      </c>
      <c r="AH500" s="85">
        <v>1439.33826</v>
      </c>
      <c r="AI500" s="85">
        <v>0</v>
      </c>
      <c r="AJ500" s="85">
        <v>0</v>
      </c>
      <c r="AK500" s="85">
        <v>0</v>
      </c>
      <c r="AL500" s="85">
        <v>100</v>
      </c>
      <c r="AM500" s="85">
        <v>83.67</v>
      </c>
      <c r="AN500" s="85">
        <v>98.835650000000001</v>
      </c>
      <c r="AO500" s="85"/>
      <c r="AP500" s="85"/>
      <c r="AQ500" s="85"/>
      <c r="AR500" s="85"/>
      <c r="AS500" s="85"/>
      <c r="AT500" s="85"/>
    </row>
    <row r="501" spans="1:46" ht="12.75" customHeight="1" x14ac:dyDescent="0.15">
      <c r="A501" s="79"/>
      <c r="B501" s="79"/>
      <c r="C501" s="79" t="str">
        <f t="shared" si="1"/>
        <v>0850500000</v>
      </c>
      <c r="D501" s="79" t="s">
        <v>1414</v>
      </c>
      <c r="E501" s="84">
        <v>3095.2820000000002</v>
      </c>
      <c r="F501" s="85">
        <v>951.29651999999999</v>
      </c>
      <c r="G501" s="85">
        <v>5472.4555200000004</v>
      </c>
      <c r="H501" s="85">
        <v>2317.8360000000002</v>
      </c>
      <c r="I501" s="85">
        <v>542.89206999999999</v>
      </c>
      <c r="J501" s="85">
        <v>3625.5565799999999</v>
      </c>
      <c r="K501" s="85">
        <v>0</v>
      </c>
      <c r="L501" s="85">
        <v>0</v>
      </c>
      <c r="M501" s="85">
        <v>26.097189999999998</v>
      </c>
      <c r="N501" s="85">
        <v>0</v>
      </c>
      <c r="O501" s="85">
        <v>0</v>
      </c>
      <c r="P501" s="85">
        <v>0</v>
      </c>
      <c r="Q501" s="85">
        <v>777.44600000000003</v>
      </c>
      <c r="R501" s="85">
        <v>408.40445</v>
      </c>
      <c r="S501" s="85">
        <v>1812.3448100000001</v>
      </c>
      <c r="T501" s="85">
        <v>0</v>
      </c>
      <c r="U501" s="85">
        <v>23.26286</v>
      </c>
      <c r="V501" s="85">
        <v>31.31804</v>
      </c>
      <c r="W501" s="85">
        <v>0</v>
      </c>
      <c r="X501" s="85">
        <v>1.07331</v>
      </c>
      <c r="Y501" s="85">
        <v>227.04600000000002</v>
      </c>
      <c r="Z501" s="85">
        <v>86.98</v>
      </c>
      <c r="AA501" s="85">
        <v>0.86503999999999992</v>
      </c>
      <c r="AB501" s="85">
        <v>64.954219999999992</v>
      </c>
      <c r="AC501" s="85">
        <v>0</v>
      </c>
      <c r="AD501" s="85">
        <v>0</v>
      </c>
      <c r="AE501" s="85">
        <v>6.25</v>
      </c>
      <c r="AF501" s="85">
        <v>690.46600000000001</v>
      </c>
      <c r="AG501" s="85">
        <v>383.20323999999999</v>
      </c>
      <c r="AH501" s="85">
        <v>1482.77655</v>
      </c>
      <c r="AI501" s="85">
        <v>0</v>
      </c>
      <c r="AJ501" s="85">
        <v>0</v>
      </c>
      <c r="AK501" s="85">
        <v>0</v>
      </c>
      <c r="AL501" s="85">
        <v>0</v>
      </c>
      <c r="AM501" s="85">
        <v>0</v>
      </c>
      <c r="AN501" s="85">
        <v>6.9189599999999993</v>
      </c>
      <c r="AO501" s="85"/>
      <c r="AP501" s="85"/>
      <c r="AQ501" s="85"/>
      <c r="AR501" s="85"/>
      <c r="AS501" s="85"/>
      <c r="AT501" s="85"/>
    </row>
    <row r="502" spans="1:46" ht="12.75" customHeight="1" x14ac:dyDescent="0.15">
      <c r="A502" s="79"/>
      <c r="B502" s="79"/>
      <c r="C502" s="79" t="str">
        <f t="shared" si="1"/>
        <v>0850600000</v>
      </c>
      <c r="D502" s="79" t="s">
        <v>1415</v>
      </c>
      <c r="E502" s="84">
        <v>3971.875</v>
      </c>
      <c r="F502" s="85">
        <v>1644.01035</v>
      </c>
      <c r="G502" s="85">
        <v>4846.9713400000001</v>
      </c>
      <c r="H502" s="85">
        <v>1773.5</v>
      </c>
      <c r="I502" s="85">
        <v>562.05307000000005</v>
      </c>
      <c r="J502" s="85">
        <v>2906.6712400000001</v>
      </c>
      <c r="K502" s="85">
        <v>0</v>
      </c>
      <c r="L502" s="85">
        <v>0</v>
      </c>
      <c r="M502" s="85">
        <v>33.780999999999999</v>
      </c>
      <c r="N502" s="85">
        <v>0</v>
      </c>
      <c r="O502" s="85">
        <v>0</v>
      </c>
      <c r="P502" s="85">
        <v>0</v>
      </c>
      <c r="Q502" s="85">
        <v>2198.375</v>
      </c>
      <c r="R502" s="85">
        <v>1081.9572800000001</v>
      </c>
      <c r="S502" s="85">
        <v>1739.2555400000001</v>
      </c>
      <c r="T502" s="85">
        <v>1560</v>
      </c>
      <c r="U502" s="85">
        <v>751.41864999999996</v>
      </c>
      <c r="V502" s="85">
        <v>397.5283</v>
      </c>
      <c r="W502" s="85">
        <v>120</v>
      </c>
      <c r="X502" s="85">
        <v>40.949419999999996</v>
      </c>
      <c r="Y502" s="85">
        <v>371.80682999999999</v>
      </c>
      <c r="Z502" s="85">
        <v>2.375</v>
      </c>
      <c r="AA502" s="85">
        <v>4.4689100000000002</v>
      </c>
      <c r="AB502" s="85">
        <v>15.254629999999999</v>
      </c>
      <c r="AC502" s="85">
        <v>0</v>
      </c>
      <c r="AD502" s="85">
        <v>0</v>
      </c>
      <c r="AE502" s="85">
        <v>0</v>
      </c>
      <c r="AF502" s="85">
        <v>516</v>
      </c>
      <c r="AG502" s="85">
        <v>285.12029999999999</v>
      </c>
      <c r="AH502" s="85">
        <v>954.66578000000004</v>
      </c>
      <c r="AI502" s="85">
        <v>0</v>
      </c>
      <c r="AJ502" s="85">
        <v>0</v>
      </c>
      <c r="AK502" s="85">
        <v>0</v>
      </c>
      <c r="AL502" s="85">
        <v>0</v>
      </c>
      <c r="AM502" s="85">
        <v>0</v>
      </c>
      <c r="AN502" s="85">
        <v>34.81073</v>
      </c>
      <c r="AO502" s="85"/>
      <c r="AP502" s="85"/>
      <c r="AQ502" s="85"/>
      <c r="AR502" s="85"/>
      <c r="AS502" s="85"/>
      <c r="AT502" s="85"/>
    </row>
    <row r="503" spans="1:46" ht="12.75" customHeight="1" x14ac:dyDescent="0.15">
      <c r="A503" s="79"/>
      <c r="B503" s="79"/>
      <c r="C503" s="79" t="str">
        <f t="shared" si="1"/>
        <v>0850700000</v>
      </c>
      <c r="D503" s="79" t="s">
        <v>1416</v>
      </c>
      <c r="E503" s="84">
        <v>43883.510999999999</v>
      </c>
      <c r="F503" s="85">
        <v>17988.75389</v>
      </c>
      <c r="G503" s="85">
        <v>14032.6407</v>
      </c>
      <c r="H503" s="85">
        <v>23342.418000000001</v>
      </c>
      <c r="I503" s="85">
        <v>8633.1591000000008</v>
      </c>
      <c r="J503" s="85">
        <v>7340.2267199999997</v>
      </c>
      <c r="K503" s="85">
        <v>5141.357</v>
      </c>
      <c r="L503" s="85">
        <v>2890.1325200000001</v>
      </c>
      <c r="M503" s="85">
        <v>1639.34176</v>
      </c>
      <c r="N503" s="85">
        <v>3840.7280000000001</v>
      </c>
      <c r="O503" s="85">
        <v>2389.4867300000001</v>
      </c>
      <c r="P503" s="85">
        <v>1305.4050299999999</v>
      </c>
      <c r="Q503" s="85">
        <v>15364.793000000001</v>
      </c>
      <c r="R503" s="85">
        <v>6172.8851000000004</v>
      </c>
      <c r="S503" s="85">
        <v>5018.0871900000002</v>
      </c>
      <c r="T503" s="85">
        <v>2265.8830000000003</v>
      </c>
      <c r="U503" s="85">
        <v>699.45335999999998</v>
      </c>
      <c r="V503" s="85">
        <v>693.51932999999997</v>
      </c>
      <c r="W503" s="85">
        <v>2893.357</v>
      </c>
      <c r="X503" s="85">
        <v>1038.5821800000001</v>
      </c>
      <c r="Y503" s="85">
        <v>847.98635000000002</v>
      </c>
      <c r="Z503" s="85">
        <v>3925.08</v>
      </c>
      <c r="AA503" s="85">
        <v>1958.5635500000001</v>
      </c>
      <c r="AB503" s="85">
        <v>1360.4011800000001</v>
      </c>
      <c r="AC503" s="85">
        <v>20.833000000000002</v>
      </c>
      <c r="AD503" s="85">
        <v>12.5</v>
      </c>
      <c r="AE503" s="85">
        <v>3.3833299999999999</v>
      </c>
      <c r="AF503" s="85">
        <v>6255.64</v>
      </c>
      <c r="AG503" s="85">
        <v>2453.5855099999999</v>
      </c>
      <c r="AH503" s="85">
        <v>2111.6770000000001</v>
      </c>
      <c r="AI503" s="85">
        <v>0</v>
      </c>
      <c r="AJ503" s="85">
        <v>0</v>
      </c>
      <c r="AK503" s="85">
        <v>0</v>
      </c>
      <c r="AL503" s="85">
        <v>2</v>
      </c>
      <c r="AM503" s="85">
        <v>2.11835</v>
      </c>
      <c r="AN503" s="85">
        <v>2.6850000000000001</v>
      </c>
      <c r="AO503" s="85"/>
      <c r="AP503" s="85"/>
      <c r="AQ503" s="85"/>
      <c r="AR503" s="85"/>
      <c r="AS503" s="85"/>
      <c r="AT503" s="85"/>
    </row>
    <row r="504" spans="1:46" ht="12.75" customHeight="1" x14ac:dyDescent="0.15">
      <c r="A504" s="79"/>
      <c r="B504" s="79"/>
      <c r="C504" s="79" t="str">
        <f t="shared" si="1"/>
        <v>0850800000</v>
      </c>
      <c r="D504" s="79" t="s">
        <v>1417</v>
      </c>
      <c r="E504" s="84">
        <v>35137.029000000002</v>
      </c>
      <c r="F504" s="85">
        <v>9823.5480000000007</v>
      </c>
      <c r="G504" s="85">
        <v>30494.368119999999</v>
      </c>
      <c r="H504" s="85">
        <v>24908.567999999999</v>
      </c>
      <c r="I504" s="85">
        <v>7254.9734699999999</v>
      </c>
      <c r="J504" s="85">
        <v>20312.28501</v>
      </c>
      <c r="K504" s="85">
        <v>949.24</v>
      </c>
      <c r="L504" s="85">
        <v>50</v>
      </c>
      <c r="M504" s="85">
        <v>1180.13357</v>
      </c>
      <c r="N504" s="85">
        <v>823.69299999999998</v>
      </c>
      <c r="O504" s="85">
        <v>0</v>
      </c>
      <c r="P504" s="85">
        <v>772.18452000000002</v>
      </c>
      <c r="Q504" s="85">
        <v>8921.9930000000004</v>
      </c>
      <c r="R504" s="85">
        <v>2438.8025200000002</v>
      </c>
      <c r="S504" s="85">
        <v>8710.6388900000002</v>
      </c>
      <c r="T504" s="85">
        <v>454.69800000000004</v>
      </c>
      <c r="U504" s="85">
        <v>212.46562</v>
      </c>
      <c r="V504" s="85">
        <v>424.15444000000002</v>
      </c>
      <c r="W504" s="85">
        <v>2712.5150000000003</v>
      </c>
      <c r="X504" s="85">
        <v>1021.81523</v>
      </c>
      <c r="Y504" s="85">
        <v>2979.2607600000001</v>
      </c>
      <c r="Z504" s="85">
        <v>665.74400000000003</v>
      </c>
      <c r="AA504" s="85">
        <v>107.89281</v>
      </c>
      <c r="AB504" s="85">
        <v>435.99624999999997</v>
      </c>
      <c r="AC504" s="85">
        <v>5</v>
      </c>
      <c r="AD504" s="85">
        <v>0</v>
      </c>
      <c r="AE504" s="85">
        <v>25</v>
      </c>
      <c r="AF504" s="85">
        <v>5081.2840000000006</v>
      </c>
      <c r="AG504" s="85">
        <v>1096.62886</v>
      </c>
      <c r="AH504" s="85">
        <v>4844.7745299999997</v>
      </c>
      <c r="AI504" s="85">
        <v>0</v>
      </c>
      <c r="AJ504" s="85">
        <v>0</v>
      </c>
      <c r="AK504" s="85">
        <v>0</v>
      </c>
      <c r="AL504" s="85">
        <v>252.31200000000001</v>
      </c>
      <c r="AM504" s="85">
        <v>0</v>
      </c>
      <c r="AN504" s="85">
        <v>210.26489000000001</v>
      </c>
      <c r="AO504" s="85"/>
      <c r="AP504" s="85"/>
      <c r="AQ504" s="85"/>
      <c r="AR504" s="85"/>
      <c r="AS504" s="85"/>
      <c r="AT504" s="85"/>
    </row>
    <row r="505" spans="1:46" ht="12.75" customHeight="1" x14ac:dyDescent="0.15">
      <c r="A505" s="79"/>
      <c r="B505" s="79"/>
      <c r="C505" s="79" t="str">
        <f t="shared" si="1"/>
        <v>0850900000</v>
      </c>
      <c r="D505" s="79" t="s">
        <v>1418</v>
      </c>
      <c r="E505" s="84">
        <v>43300</v>
      </c>
      <c r="F505" s="85">
        <v>19883.591759999999</v>
      </c>
      <c r="G505" s="85">
        <v>10472.664409999999</v>
      </c>
      <c r="H505" s="85">
        <v>33081.875</v>
      </c>
      <c r="I505" s="85">
        <v>12811.01958</v>
      </c>
      <c r="J505" s="85">
        <v>6179.8873800000001</v>
      </c>
      <c r="K505" s="85">
        <v>817.86700000000008</v>
      </c>
      <c r="L505" s="85">
        <v>394.14015999999998</v>
      </c>
      <c r="M505" s="85">
        <v>504.83256</v>
      </c>
      <c r="N505" s="85">
        <v>396.2</v>
      </c>
      <c r="O505" s="85">
        <v>27.067039999999999</v>
      </c>
      <c r="P505" s="85">
        <v>324.71922999999998</v>
      </c>
      <c r="Q505" s="85">
        <v>9271.27</v>
      </c>
      <c r="R505" s="85">
        <v>5920.9002300000002</v>
      </c>
      <c r="S505" s="85">
        <v>3698.9161800000002</v>
      </c>
      <c r="T505" s="85">
        <v>659.125</v>
      </c>
      <c r="U505" s="85">
        <v>274.99036000000001</v>
      </c>
      <c r="V505" s="85">
        <v>272.09354999999999</v>
      </c>
      <c r="W505" s="85">
        <v>1230.52</v>
      </c>
      <c r="X505" s="85">
        <v>428.96902999999998</v>
      </c>
      <c r="Y505" s="85">
        <v>634.53979000000004</v>
      </c>
      <c r="Z505" s="85">
        <v>13.35</v>
      </c>
      <c r="AA505" s="85">
        <v>3.2985199999999999</v>
      </c>
      <c r="AB505" s="85">
        <v>11.24527</v>
      </c>
      <c r="AC505" s="85">
        <v>18.75</v>
      </c>
      <c r="AD505" s="85">
        <v>41.666669999999996</v>
      </c>
      <c r="AE505" s="85">
        <v>6.5</v>
      </c>
      <c r="AF505" s="85">
        <v>7349.5250000000005</v>
      </c>
      <c r="AG505" s="85">
        <v>5171.9756500000003</v>
      </c>
      <c r="AH505" s="85">
        <v>2774.53757</v>
      </c>
      <c r="AI505" s="85">
        <v>0</v>
      </c>
      <c r="AJ505" s="85">
        <v>0</v>
      </c>
      <c r="AK505" s="85">
        <v>0</v>
      </c>
      <c r="AL505" s="85">
        <v>53.870000000000005</v>
      </c>
      <c r="AM505" s="85">
        <v>20.37</v>
      </c>
      <c r="AN505" s="85">
        <v>28.022389999999998</v>
      </c>
      <c r="AO505" s="85"/>
      <c r="AP505" s="85"/>
      <c r="AQ505" s="85"/>
      <c r="AR505" s="85"/>
      <c r="AS505" s="85"/>
      <c r="AT505" s="85"/>
    </row>
    <row r="506" spans="1:46" ht="12.75" customHeight="1" x14ac:dyDescent="0.15">
      <c r="A506" s="79"/>
      <c r="B506" s="79"/>
      <c r="C506" s="79" t="str">
        <f t="shared" si="1"/>
        <v>0851000000</v>
      </c>
      <c r="D506" s="79" t="s">
        <v>1419</v>
      </c>
      <c r="E506" s="84">
        <v>32200</v>
      </c>
      <c r="F506" s="85">
        <v>13827.47026</v>
      </c>
      <c r="G506" s="85">
        <v>14012.05135</v>
      </c>
      <c r="H506" s="85">
        <v>21207.370999999999</v>
      </c>
      <c r="I506" s="85">
        <v>7500.6649399999997</v>
      </c>
      <c r="J506" s="85">
        <v>8625.7960899999998</v>
      </c>
      <c r="K506" s="85">
        <v>602</v>
      </c>
      <c r="L506" s="85">
        <v>566.88044000000002</v>
      </c>
      <c r="M506" s="85">
        <v>237.91798</v>
      </c>
      <c r="N506" s="85">
        <v>127</v>
      </c>
      <c r="O506" s="85">
        <v>110.59511999999999</v>
      </c>
      <c r="P506" s="85">
        <v>84.805480000000003</v>
      </c>
      <c r="Q506" s="85">
        <v>10296.329</v>
      </c>
      <c r="R506" s="85">
        <v>5624.4043799999999</v>
      </c>
      <c r="S506" s="85">
        <v>4054.3878199999999</v>
      </c>
      <c r="T506" s="85">
        <v>610</v>
      </c>
      <c r="U506" s="85">
        <v>327.91692</v>
      </c>
      <c r="V506" s="85">
        <v>194.22957</v>
      </c>
      <c r="W506" s="85">
        <v>2490</v>
      </c>
      <c r="X506" s="85">
        <v>1325.5715600000001</v>
      </c>
      <c r="Y506" s="85">
        <v>1041.7589800000001</v>
      </c>
      <c r="Z506" s="85">
        <v>514.1</v>
      </c>
      <c r="AA506" s="85">
        <v>296.78972999999996</v>
      </c>
      <c r="AB506" s="85">
        <v>262.39456999999999</v>
      </c>
      <c r="AC506" s="85">
        <v>0</v>
      </c>
      <c r="AD506" s="85">
        <v>37.5</v>
      </c>
      <c r="AE506" s="85">
        <v>6.9</v>
      </c>
      <c r="AF506" s="85">
        <v>6682.2290000000003</v>
      </c>
      <c r="AG506" s="85">
        <v>3636.62617</v>
      </c>
      <c r="AH506" s="85">
        <v>2549.1047000000003</v>
      </c>
      <c r="AI506" s="85">
        <v>0</v>
      </c>
      <c r="AJ506" s="85">
        <v>0</v>
      </c>
      <c r="AK506" s="85">
        <v>0</v>
      </c>
      <c r="AL506" s="85">
        <v>69.5</v>
      </c>
      <c r="AM506" s="85">
        <v>29.083319999999997</v>
      </c>
      <c r="AN506" s="85">
        <v>31.999989999999997</v>
      </c>
      <c r="AO506" s="85"/>
      <c r="AP506" s="85"/>
      <c r="AQ506" s="85"/>
      <c r="AR506" s="85"/>
      <c r="AS506" s="85"/>
      <c r="AT506" s="85"/>
    </row>
    <row r="507" spans="1:46" ht="12.75" customHeight="1" x14ac:dyDescent="0.15">
      <c r="A507" s="79"/>
      <c r="B507" s="79"/>
      <c r="C507" s="79" t="str">
        <f t="shared" si="1"/>
        <v>0851300000</v>
      </c>
      <c r="D507" s="79" t="s">
        <v>1420</v>
      </c>
      <c r="E507" s="84">
        <v>3600.1</v>
      </c>
      <c r="F507" s="85">
        <v>938.33141999999998</v>
      </c>
      <c r="G507" s="85">
        <v>3460.4634599999999</v>
      </c>
      <c r="H507" s="85">
        <v>1472.4</v>
      </c>
      <c r="I507" s="85">
        <v>666.67433000000005</v>
      </c>
      <c r="J507" s="85">
        <v>2329.93264</v>
      </c>
      <c r="K507" s="85">
        <v>33.200000000000003</v>
      </c>
      <c r="L507" s="85">
        <v>2.125</v>
      </c>
      <c r="M507" s="85">
        <v>19.45757</v>
      </c>
      <c r="N507" s="85">
        <v>0</v>
      </c>
      <c r="O507" s="85">
        <v>0</v>
      </c>
      <c r="P507" s="85">
        <v>0</v>
      </c>
      <c r="Q507" s="85">
        <v>2094.3000000000002</v>
      </c>
      <c r="R507" s="85">
        <v>269.53107</v>
      </c>
      <c r="S507" s="85">
        <v>1106.09124</v>
      </c>
      <c r="T507" s="85">
        <v>591.75</v>
      </c>
      <c r="U507" s="85">
        <v>186.24198999999999</v>
      </c>
      <c r="V507" s="85">
        <v>106.89203999999999</v>
      </c>
      <c r="W507" s="85">
        <v>546.30000000000007</v>
      </c>
      <c r="X507" s="85">
        <v>15.197239999999999</v>
      </c>
      <c r="Y507" s="85">
        <v>227.00318999999999</v>
      </c>
      <c r="Z507" s="85">
        <v>38.25</v>
      </c>
      <c r="AA507" s="85">
        <v>3.0698000000000003</v>
      </c>
      <c r="AB507" s="85">
        <v>2.6968000000000001</v>
      </c>
      <c r="AC507" s="85">
        <v>0</v>
      </c>
      <c r="AD507" s="85">
        <v>0</v>
      </c>
      <c r="AE507" s="85">
        <v>0</v>
      </c>
      <c r="AF507" s="85">
        <v>918</v>
      </c>
      <c r="AG507" s="85">
        <v>65.022040000000004</v>
      </c>
      <c r="AH507" s="85">
        <v>769.49920999999995</v>
      </c>
      <c r="AI507" s="85">
        <v>0</v>
      </c>
      <c r="AJ507" s="85">
        <v>0</v>
      </c>
      <c r="AK507" s="85">
        <v>0</v>
      </c>
      <c r="AL507" s="85">
        <v>0</v>
      </c>
      <c r="AM507" s="85">
        <v>0</v>
      </c>
      <c r="AN507" s="85">
        <v>0</v>
      </c>
      <c r="AO507" s="85"/>
      <c r="AP507" s="85"/>
      <c r="AQ507" s="85"/>
      <c r="AR507" s="85"/>
      <c r="AS507" s="85"/>
      <c r="AT507" s="85"/>
    </row>
    <row r="508" spans="1:46" ht="12.75" customHeight="1" x14ac:dyDescent="0.15">
      <c r="A508" s="79"/>
      <c r="B508" s="79"/>
      <c r="C508" s="79" t="str">
        <f t="shared" si="1"/>
        <v>0851400000</v>
      </c>
      <c r="D508" s="79" t="s">
        <v>1421</v>
      </c>
      <c r="E508" s="84">
        <v>5280.4000000000005</v>
      </c>
      <c r="F508" s="85">
        <v>2036.11131</v>
      </c>
      <c r="G508" s="85">
        <v>9478.7142399999993</v>
      </c>
      <c r="H508" s="85">
        <v>3940.4</v>
      </c>
      <c r="I508" s="85">
        <v>1219.83332</v>
      </c>
      <c r="J508" s="85">
        <v>6418.60329</v>
      </c>
      <c r="K508" s="85">
        <v>0</v>
      </c>
      <c r="L508" s="85">
        <v>0</v>
      </c>
      <c r="M508" s="85">
        <v>335.72379000000001</v>
      </c>
      <c r="N508" s="85">
        <v>0</v>
      </c>
      <c r="O508" s="85">
        <v>0</v>
      </c>
      <c r="P508" s="85">
        <v>286.21440999999999</v>
      </c>
      <c r="Q508" s="85">
        <v>1340</v>
      </c>
      <c r="R508" s="85">
        <v>816.27799000000005</v>
      </c>
      <c r="S508" s="85">
        <v>2678.02189</v>
      </c>
      <c r="T508" s="85">
        <v>12.5</v>
      </c>
      <c r="U508" s="85">
        <v>13.186389999999999</v>
      </c>
      <c r="V508" s="85">
        <v>71.009479999999996</v>
      </c>
      <c r="W508" s="85">
        <v>345</v>
      </c>
      <c r="X508" s="85">
        <v>99.980819999999994</v>
      </c>
      <c r="Y508" s="85">
        <v>329.85354000000001</v>
      </c>
      <c r="Z508" s="85">
        <v>22.5</v>
      </c>
      <c r="AA508" s="85">
        <v>37.55442</v>
      </c>
      <c r="AB508" s="85">
        <v>112.05799</v>
      </c>
      <c r="AC508" s="85">
        <v>0</v>
      </c>
      <c r="AD508" s="85">
        <v>0</v>
      </c>
      <c r="AE508" s="85">
        <v>25</v>
      </c>
      <c r="AF508" s="85">
        <v>960</v>
      </c>
      <c r="AG508" s="85">
        <v>665.55636000000004</v>
      </c>
      <c r="AH508" s="85">
        <v>2140.10088</v>
      </c>
      <c r="AI508" s="85">
        <v>0</v>
      </c>
      <c r="AJ508" s="85">
        <v>0</v>
      </c>
      <c r="AK508" s="85">
        <v>0</v>
      </c>
      <c r="AL508" s="85">
        <v>0</v>
      </c>
      <c r="AM508" s="85">
        <v>0</v>
      </c>
      <c r="AN508" s="85">
        <v>1.4525299999999999</v>
      </c>
      <c r="AO508" s="85"/>
      <c r="AP508" s="85"/>
      <c r="AQ508" s="85"/>
      <c r="AR508" s="85"/>
      <c r="AS508" s="85"/>
      <c r="AT508" s="85"/>
    </row>
    <row r="509" spans="1:46" ht="12.75" customHeight="1" x14ac:dyDescent="0.15">
      <c r="A509" s="79"/>
      <c r="B509" s="79"/>
      <c r="C509" s="79" t="str">
        <f t="shared" si="1"/>
        <v>0851600000</v>
      </c>
      <c r="D509" s="79" t="s">
        <v>1422</v>
      </c>
      <c r="E509" s="84">
        <v>8600.6</v>
      </c>
      <c r="F509" s="85">
        <v>3501.5105600000002</v>
      </c>
      <c r="G509" s="85">
        <v>3999.636</v>
      </c>
      <c r="H509" s="85">
        <v>4736</v>
      </c>
      <c r="I509" s="85">
        <v>1783.8550499999999</v>
      </c>
      <c r="J509" s="85">
        <v>2699.59375</v>
      </c>
      <c r="K509" s="85">
        <v>160</v>
      </c>
      <c r="L509" s="85">
        <v>76.890069999999994</v>
      </c>
      <c r="M509" s="85">
        <v>75.370040000000003</v>
      </c>
      <c r="N509" s="85">
        <v>20</v>
      </c>
      <c r="O509" s="85">
        <v>0</v>
      </c>
      <c r="P509" s="85">
        <v>50.333039999999997</v>
      </c>
      <c r="Q509" s="85">
        <v>3645</v>
      </c>
      <c r="R509" s="85">
        <v>1591.2845600000001</v>
      </c>
      <c r="S509" s="85">
        <v>1190.8782799999999</v>
      </c>
      <c r="T509" s="85">
        <v>325</v>
      </c>
      <c r="U509" s="85">
        <v>114.80526</v>
      </c>
      <c r="V509" s="85">
        <v>132.12290999999999</v>
      </c>
      <c r="W509" s="85">
        <v>440</v>
      </c>
      <c r="X509" s="85">
        <v>86.046419999999998</v>
      </c>
      <c r="Y509" s="85">
        <v>129.07732999999999</v>
      </c>
      <c r="Z509" s="85">
        <v>30</v>
      </c>
      <c r="AA509" s="85">
        <v>2.8679199999999998</v>
      </c>
      <c r="AB509" s="85">
        <v>20.294309999999999</v>
      </c>
      <c r="AC509" s="85">
        <v>0</v>
      </c>
      <c r="AD509" s="85">
        <v>0</v>
      </c>
      <c r="AE509" s="85">
        <v>0</v>
      </c>
      <c r="AF509" s="85">
        <v>2850</v>
      </c>
      <c r="AG509" s="85">
        <v>1387.5649599999999</v>
      </c>
      <c r="AH509" s="85">
        <v>909.38373000000001</v>
      </c>
      <c r="AI509" s="85">
        <v>0</v>
      </c>
      <c r="AJ509" s="85">
        <v>0</v>
      </c>
      <c r="AK509" s="85">
        <v>0</v>
      </c>
      <c r="AL509" s="85">
        <v>0</v>
      </c>
      <c r="AM509" s="85">
        <v>0</v>
      </c>
      <c r="AN509" s="85">
        <v>0</v>
      </c>
      <c r="AO509" s="85"/>
      <c r="AP509" s="85"/>
      <c r="AQ509" s="85"/>
      <c r="AR509" s="85"/>
      <c r="AS509" s="85"/>
      <c r="AT509" s="85"/>
    </row>
    <row r="510" spans="1:46" ht="12.75" customHeight="1" x14ac:dyDescent="0.15">
      <c r="A510" s="79"/>
      <c r="B510" s="79"/>
      <c r="C510" s="79" t="str">
        <f t="shared" si="1"/>
        <v>0851700000</v>
      </c>
      <c r="D510" s="79" t="s">
        <v>1423</v>
      </c>
      <c r="E510" s="84">
        <v>11280</v>
      </c>
      <c r="F510" s="85">
        <v>4517.2367800000002</v>
      </c>
      <c r="G510" s="85">
        <v>23357.502519999998</v>
      </c>
      <c r="H510" s="85">
        <v>7980</v>
      </c>
      <c r="I510" s="85">
        <v>3306.59998</v>
      </c>
      <c r="J510" s="85">
        <v>16848.688440000002</v>
      </c>
      <c r="K510" s="85">
        <v>0</v>
      </c>
      <c r="L510" s="85">
        <v>0.55900000000000005</v>
      </c>
      <c r="M510" s="85">
        <v>1038.6737700000001</v>
      </c>
      <c r="N510" s="85">
        <v>0</v>
      </c>
      <c r="O510" s="85">
        <v>0</v>
      </c>
      <c r="P510" s="85">
        <v>490.84496999999999</v>
      </c>
      <c r="Q510" s="85">
        <v>3300</v>
      </c>
      <c r="R510" s="85">
        <v>1210.0778</v>
      </c>
      <c r="S510" s="85">
        <v>5158.5442300000004</v>
      </c>
      <c r="T510" s="85">
        <v>240</v>
      </c>
      <c r="U510" s="85">
        <v>131.16235</v>
      </c>
      <c r="V510" s="85">
        <v>270.40145000000001</v>
      </c>
      <c r="W510" s="85">
        <v>420</v>
      </c>
      <c r="X510" s="85">
        <v>152.05255</v>
      </c>
      <c r="Y510" s="85">
        <v>1391.5207</v>
      </c>
      <c r="Z510" s="85">
        <v>240</v>
      </c>
      <c r="AA510" s="85">
        <v>70.258079999999993</v>
      </c>
      <c r="AB510" s="85">
        <v>258.77884999999998</v>
      </c>
      <c r="AC510" s="85">
        <v>0</v>
      </c>
      <c r="AD510" s="85">
        <v>0</v>
      </c>
      <c r="AE510" s="85">
        <v>0</v>
      </c>
      <c r="AF510" s="85">
        <v>2400</v>
      </c>
      <c r="AG510" s="85">
        <v>856.60482000000002</v>
      </c>
      <c r="AH510" s="85">
        <v>3237.8432299999999</v>
      </c>
      <c r="AI510" s="85">
        <v>0</v>
      </c>
      <c r="AJ510" s="85">
        <v>0</v>
      </c>
      <c r="AK510" s="85">
        <v>0</v>
      </c>
      <c r="AL510" s="85">
        <v>0</v>
      </c>
      <c r="AM510" s="85">
        <v>0</v>
      </c>
      <c r="AN510" s="85">
        <v>109.76741</v>
      </c>
      <c r="AO510" s="85"/>
      <c r="AP510" s="85"/>
      <c r="AQ510" s="85"/>
      <c r="AR510" s="85"/>
      <c r="AS510" s="85"/>
      <c r="AT510" s="85"/>
    </row>
    <row r="511" spans="1:46" ht="12.75" customHeight="1" x14ac:dyDescent="0.15">
      <c r="A511" s="79"/>
      <c r="B511" s="79"/>
      <c r="C511" s="79" t="str">
        <f t="shared" si="1"/>
        <v>0851800000</v>
      </c>
      <c r="D511" s="79" t="s">
        <v>1424</v>
      </c>
      <c r="E511" s="84">
        <v>47310</v>
      </c>
      <c r="F511" s="85">
        <v>22072.71457</v>
      </c>
      <c r="G511" s="85">
        <v>32408.144230000002</v>
      </c>
      <c r="H511" s="85">
        <v>37850</v>
      </c>
      <c r="I511" s="85">
        <v>15764.09799</v>
      </c>
      <c r="J511" s="85">
        <v>22006.241480000001</v>
      </c>
      <c r="K511" s="85">
        <v>0</v>
      </c>
      <c r="L511" s="85">
        <v>4.5691199999999998</v>
      </c>
      <c r="M511" s="85">
        <v>1222.0259799999999</v>
      </c>
      <c r="N511" s="85">
        <v>0</v>
      </c>
      <c r="O511" s="85">
        <v>0</v>
      </c>
      <c r="P511" s="85">
        <v>537.58935999999994</v>
      </c>
      <c r="Q511" s="85">
        <v>9460</v>
      </c>
      <c r="R511" s="85">
        <v>6146.1064200000001</v>
      </c>
      <c r="S511" s="85">
        <v>8738.5633899999993</v>
      </c>
      <c r="T511" s="85">
        <v>5280</v>
      </c>
      <c r="U511" s="85">
        <v>2464.5350400000002</v>
      </c>
      <c r="V511" s="85">
        <v>1545.81501</v>
      </c>
      <c r="W511" s="85">
        <v>180</v>
      </c>
      <c r="X511" s="85">
        <v>512.84902</v>
      </c>
      <c r="Y511" s="85">
        <v>773.32159999999999</v>
      </c>
      <c r="Z511" s="85">
        <v>0</v>
      </c>
      <c r="AA511" s="85">
        <v>72.113810000000001</v>
      </c>
      <c r="AB511" s="85">
        <v>463.69531999999998</v>
      </c>
      <c r="AC511" s="85">
        <v>0</v>
      </c>
      <c r="AD511" s="85">
        <v>12.49</v>
      </c>
      <c r="AE511" s="85">
        <v>64.583339999999993</v>
      </c>
      <c r="AF511" s="85">
        <v>4000</v>
      </c>
      <c r="AG511" s="85">
        <v>3084.1185500000001</v>
      </c>
      <c r="AH511" s="85">
        <v>5891.1481199999998</v>
      </c>
      <c r="AI511" s="85">
        <v>0</v>
      </c>
      <c r="AJ511" s="85">
        <v>0</v>
      </c>
      <c r="AK511" s="85">
        <v>0</v>
      </c>
      <c r="AL511" s="85">
        <v>0</v>
      </c>
      <c r="AM511" s="85">
        <v>66.88664</v>
      </c>
      <c r="AN511" s="85">
        <v>207.66800000000001</v>
      </c>
      <c r="AO511" s="85"/>
      <c r="AP511" s="85"/>
      <c r="AQ511" s="85"/>
      <c r="AR511" s="85"/>
      <c r="AS511" s="85"/>
      <c r="AT511" s="85"/>
    </row>
    <row r="512" spans="1:46" ht="12.75" customHeight="1" x14ac:dyDescent="0.15">
      <c r="A512" s="79"/>
      <c r="B512" s="79"/>
      <c r="C512" s="79" t="str">
        <f t="shared" si="1"/>
        <v>0851900000</v>
      </c>
      <c r="D512" s="79" t="s">
        <v>1425</v>
      </c>
      <c r="E512" s="84">
        <v>5001.8</v>
      </c>
      <c r="F512" s="85">
        <v>2644.6823800000002</v>
      </c>
      <c r="G512" s="85">
        <v>10271.292369999999</v>
      </c>
      <c r="H512" s="85">
        <v>4412.1000000000004</v>
      </c>
      <c r="I512" s="85">
        <v>2397.0027300000002</v>
      </c>
      <c r="J512" s="85">
        <v>7028.2291400000004</v>
      </c>
      <c r="K512" s="85">
        <v>3</v>
      </c>
      <c r="L512" s="85">
        <v>0.90200000000000002</v>
      </c>
      <c r="M512" s="85">
        <v>209.70581999999999</v>
      </c>
      <c r="N512" s="85">
        <v>3</v>
      </c>
      <c r="O512" s="85">
        <v>0</v>
      </c>
      <c r="P512" s="85">
        <v>157.86882</v>
      </c>
      <c r="Q512" s="85">
        <v>586.70000000000005</v>
      </c>
      <c r="R512" s="85">
        <v>246.77764999999999</v>
      </c>
      <c r="S512" s="85">
        <v>2981.4957899999999</v>
      </c>
      <c r="T512" s="85">
        <v>0</v>
      </c>
      <c r="U512" s="85">
        <v>42.866070000000001</v>
      </c>
      <c r="V512" s="85">
        <v>55.227259999999994</v>
      </c>
      <c r="W512" s="85">
        <v>178.1</v>
      </c>
      <c r="X512" s="85">
        <v>89.252290000000002</v>
      </c>
      <c r="Y512" s="85">
        <v>965.60865000000001</v>
      </c>
      <c r="Z512" s="85">
        <v>0</v>
      </c>
      <c r="AA512" s="85">
        <v>3.9142299999999999</v>
      </c>
      <c r="AB512" s="85">
        <v>92.579189999999997</v>
      </c>
      <c r="AC512" s="85">
        <v>0</v>
      </c>
      <c r="AD512" s="85">
        <v>0</v>
      </c>
      <c r="AE512" s="85">
        <v>-13</v>
      </c>
      <c r="AF512" s="85">
        <v>408.6</v>
      </c>
      <c r="AG512" s="85">
        <v>110.74506</v>
      </c>
      <c r="AH512" s="85">
        <v>1881.08069</v>
      </c>
      <c r="AI512" s="85">
        <v>0</v>
      </c>
      <c r="AJ512" s="85">
        <v>0</v>
      </c>
      <c r="AK512" s="85">
        <v>0</v>
      </c>
      <c r="AL512" s="85">
        <v>0</v>
      </c>
      <c r="AM512" s="85">
        <v>0</v>
      </c>
      <c r="AN512" s="85">
        <v>40.446729999999995</v>
      </c>
      <c r="AO512" s="85"/>
      <c r="AP512" s="85"/>
      <c r="AQ512" s="85"/>
      <c r="AR512" s="85"/>
      <c r="AS512" s="85"/>
      <c r="AT512" s="85"/>
    </row>
    <row r="513" spans="1:46" ht="12.75" customHeight="1" x14ac:dyDescent="0.15">
      <c r="A513" s="79"/>
      <c r="B513" s="79"/>
      <c r="C513" s="79" t="str">
        <f t="shared" si="1"/>
        <v>0852000000</v>
      </c>
      <c r="D513" s="79" t="s">
        <v>1426</v>
      </c>
      <c r="E513" s="84">
        <v>34495</v>
      </c>
      <c r="F513" s="85">
        <v>5329.6974300000002</v>
      </c>
      <c r="G513" s="85">
        <v>25852.88075</v>
      </c>
      <c r="H513" s="85">
        <v>22400</v>
      </c>
      <c r="I513" s="85">
        <v>3889.5651000000003</v>
      </c>
      <c r="J513" s="85">
        <v>13772.524799999999</v>
      </c>
      <c r="K513" s="85">
        <v>135</v>
      </c>
      <c r="L513" s="85">
        <v>0</v>
      </c>
      <c r="M513" s="85">
        <v>419.34604999999999</v>
      </c>
      <c r="N513" s="85">
        <v>0</v>
      </c>
      <c r="O513" s="85">
        <v>0</v>
      </c>
      <c r="P513" s="85">
        <v>289.28104999999999</v>
      </c>
      <c r="Q513" s="85">
        <v>11960</v>
      </c>
      <c r="R513" s="85">
        <v>1435.4631300000001</v>
      </c>
      <c r="S513" s="85">
        <v>11386.561900000001</v>
      </c>
      <c r="T513" s="85">
        <v>500</v>
      </c>
      <c r="U513" s="85">
        <v>374.47722999999996</v>
      </c>
      <c r="V513" s="85">
        <v>293.91597999999999</v>
      </c>
      <c r="W513" s="85">
        <v>2950</v>
      </c>
      <c r="X513" s="85">
        <v>289.69414</v>
      </c>
      <c r="Y513" s="85">
        <v>3028.1382699999999</v>
      </c>
      <c r="Z513" s="85">
        <v>310</v>
      </c>
      <c r="AA513" s="85">
        <v>29.152619999999999</v>
      </c>
      <c r="AB513" s="85">
        <v>351.87706000000003</v>
      </c>
      <c r="AC513" s="85">
        <v>0</v>
      </c>
      <c r="AD513" s="85">
        <v>26.48047</v>
      </c>
      <c r="AE513" s="85">
        <v>25</v>
      </c>
      <c r="AF513" s="85">
        <v>8200</v>
      </c>
      <c r="AG513" s="85">
        <v>715.65867000000003</v>
      </c>
      <c r="AH513" s="85">
        <v>7687.6305899999998</v>
      </c>
      <c r="AI513" s="85">
        <v>0</v>
      </c>
      <c r="AJ513" s="85">
        <v>0</v>
      </c>
      <c r="AK513" s="85">
        <v>0</v>
      </c>
      <c r="AL513" s="85">
        <v>0</v>
      </c>
      <c r="AM513" s="85">
        <v>0</v>
      </c>
      <c r="AN513" s="85">
        <v>129.35957999999999</v>
      </c>
      <c r="AO513" s="85"/>
      <c r="AP513" s="85"/>
      <c r="AQ513" s="85"/>
      <c r="AR513" s="85"/>
      <c r="AS513" s="85"/>
      <c r="AT513" s="85"/>
    </row>
    <row r="514" spans="1:46" ht="12.75" customHeight="1" x14ac:dyDescent="0.15">
      <c r="A514" s="79"/>
      <c r="B514" s="79"/>
      <c r="C514" s="79" t="str">
        <f t="shared" si="1"/>
        <v>0852100000</v>
      </c>
      <c r="D514" s="79" t="s">
        <v>1427</v>
      </c>
      <c r="E514" s="84">
        <v>35980</v>
      </c>
      <c r="F514" s="85">
        <v>15590.230960000001</v>
      </c>
      <c r="G514" s="85">
        <v>26798.354370000001</v>
      </c>
      <c r="H514" s="85">
        <v>30393</v>
      </c>
      <c r="I514" s="85">
        <v>11444.02542</v>
      </c>
      <c r="J514" s="85">
        <v>16429.09173</v>
      </c>
      <c r="K514" s="85">
        <v>234</v>
      </c>
      <c r="L514" s="85">
        <v>2.6150000000000002</v>
      </c>
      <c r="M514" s="85">
        <v>1126.94154</v>
      </c>
      <c r="N514" s="85">
        <v>234</v>
      </c>
      <c r="O514" s="85">
        <v>0</v>
      </c>
      <c r="P514" s="85">
        <v>610.66474000000005</v>
      </c>
      <c r="Q514" s="85">
        <v>5353</v>
      </c>
      <c r="R514" s="85">
        <v>4140.0861199999999</v>
      </c>
      <c r="S514" s="85">
        <v>8965.5866700000006</v>
      </c>
      <c r="T514" s="85">
        <v>0</v>
      </c>
      <c r="U514" s="85">
        <v>568.98177999999996</v>
      </c>
      <c r="V514" s="85">
        <v>535.41453000000001</v>
      </c>
      <c r="W514" s="85">
        <v>0</v>
      </c>
      <c r="X514" s="85">
        <v>480.72552000000002</v>
      </c>
      <c r="Y514" s="85">
        <v>1724.3386</v>
      </c>
      <c r="Z514" s="85">
        <v>0</v>
      </c>
      <c r="AA514" s="85">
        <v>241.54393999999999</v>
      </c>
      <c r="AB514" s="85">
        <v>1009.4404500000001</v>
      </c>
      <c r="AC514" s="85">
        <v>0</v>
      </c>
      <c r="AD514" s="85">
        <v>0</v>
      </c>
      <c r="AE514" s="85">
        <v>27.01633</v>
      </c>
      <c r="AF514" s="85">
        <v>5353</v>
      </c>
      <c r="AG514" s="85">
        <v>2848.8348799999999</v>
      </c>
      <c r="AH514" s="85">
        <v>5668.3767600000001</v>
      </c>
      <c r="AI514" s="85">
        <v>0</v>
      </c>
      <c r="AJ514" s="85">
        <v>0</v>
      </c>
      <c r="AK514" s="85">
        <v>0</v>
      </c>
      <c r="AL514" s="85">
        <v>0</v>
      </c>
      <c r="AM514" s="85">
        <v>0</v>
      </c>
      <c r="AN514" s="85">
        <v>143.59171000000001</v>
      </c>
      <c r="AO514" s="85"/>
      <c r="AP514" s="85"/>
      <c r="AQ514" s="85"/>
      <c r="AR514" s="85"/>
      <c r="AS514" s="85"/>
      <c r="AT514" s="85"/>
    </row>
    <row r="515" spans="1:46" ht="12.75" customHeight="1" x14ac:dyDescent="0.15">
      <c r="A515" s="79"/>
      <c r="B515" s="79"/>
      <c r="C515" s="79" t="str">
        <f t="shared" si="1"/>
        <v>0852200000</v>
      </c>
      <c r="D515" s="79" t="s">
        <v>1428</v>
      </c>
      <c r="E515" s="84">
        <v>22316.55</v>
      </c>
      <c r="F515" s="85">
        <v>10323.82754</v>
      </c>
      <c r="G515" s="85">
        <v>8341.9331099999999</v>
      </c>
      <c r="H515" s="85">
        <v>13218.165000000001</v>
      </c>
      <c r="I515" s="85">
        <v>4875.9582300000002</v>
      </c>
      <c r="J515" s="85">
        <v>5099.9360699999997</v>
      </c>
      <c r="K515" s="85">
        <v>415.02</v>
      </c>
      <c r="L515" s="85">
        <v>404.03964000000002</v>
      </c>
      <c r="M515" s="85">
        <v>324.26967000000002</v>
      </c>
      <c r="N515" s="85">
        <v>347.7</v>
      </c>
      <c r="O515" s="85">
        <v>361.56745999999998</v>
      </c>
      <c r="P515" s="85">
        <v>299.26267000000001</v>
      </c>
      <c r="Q515" s="85">
        <v>8644.8050000000003</v>
      </c>
      <c r="R515" s="85">
        <v>4948.08295</v>
      </c>
      <c r="S515" s="85">
        <v>2900.3282800000002</v>
      </c>
      <c r="T515" s="85">
        <v>1002.52</v>
      </c>
      <c r="U515" s="85">
        <v>177.91631000000001</v>
      </c>
      <c r="V515" s="85">
        <v>226.10878</v>
      </c>
      <c r="W515" s="85">
        <v>2044.2</v>
      </c>
      <c r="X515" s="85">
        <v>1065.3111699999999</v>
      </c>
      <c r="Y515" s="85">
        <v>823.52574000000004</v>
      </c>
      <c r="Z515" s="85">
        <v>1197.635</v>
      </c>
      <c r="AA515" s="85">
        <v>549.40268000000003</v>
      </c>
      <c r="AB515" s="85">
        <v>467.49970000000002</v>
      </c>
      <c r="AC515" s="85">
        <v>6.25</v>
      </c>
      <c r="AD515" s="85">
        <v>6.25</v>
      </c>
      <c r="AE515" s="85">
        <v>23</v>
      </c>
      <c r="AF515" s="85">
        <v>4394.2</v>
      </c>
      <c r="AG515" s="85">
        <v>3149.2027899999998</v>
      </c>
      <c r="AH515" s="85">
        <v>1360.19406</v>
      </c>
      <c r="AI515" s="85">
        <v>0</v>
      </c>
      <c r="AJ515" s="85">
        <v>0</v>
      </c>
      <c r="AK515" s="85">
        <v>0</v>
      </c>
      <c r="AL515" s="85">
        <v>38.5</v>
      </c>
      <c r="AM515" s="85">
        <v>55.693600000000004</v>
      </c>
      <c r="AN515" s="85">
        <v>17.029419999999998</v>
      </c>
      <c r="AO515" s="85"/>
      <c r="AP515" s="85"/>
      <c r="AQ515" s="85"/>
      <c r="AR515" s="85"/>
      <c r="AS515" s="85"/>
      <c r="AT515" s="85"/>
    </row>
    <row r="516" spans="1:46" ht="12.75" customHeight="1" x14ac:dyDescent="0.15">
      <c r="A516" s="79"/>
      <c r="B516" s="79"/>
      <c r="C516" s="79" t="str">
        <f t="shared" si="1"/>
        <v>0852300000</v>
      </c>
      <c r="D516" s="79" t="s">
        <v>1429</v>
      </c>
      <c r="E516" s="84">
        <v>206045.41899999999</v>
      </c>
      <c r="F516" s="85">
        <v>225202.40330999999</v>
      </c>
      <c r="G516" s="85">
        <v>33655.52018</v>
      </c>
      <c r="H516" s="85">
        <v>149546.351</v>
      </c>
      <c r="I516" s="85">
        <v>190211.62359999999</v>
      </c>
      <c r="J516" s="85">
        <v>16967.43749</v>
      </c>
      <c r="K516" s="85">
        <v>17892.114000000001</v>
      </c>
      <c r="L516" s="85">
        <v>4291.4993199999999</v>
      </c>
      <c r="M516" s="85">
        <v>3121.47568</v>
      </c>
      <c r="N516" s="85">
        <v>14607.9</v>
      </c>
      <c r="O516" s="85">
        <v>2670.4129600000001</v>
      </c>
      <c r="P516" s="85">
        <v>2347.8466899999999</v>
      </c>
      <c r="Q516" s="85">
        <v>35915.004000000001</v>
      </c>
      <c r="R516" s="85">
        <v>28880.157139999999</v>
      </c>
      <c r="S516" s="85">
        <v>12723.30428</v>
      </c>
      <c r="T516" s="85">
        <v>2041.3520000000001</v>
      </c>
      <c r="U516" s="85">
        <v>1138.0937200000001</v>
      </c>
      <c r="V516" s="85">
        <v>884.54021999999998</v>
      </c>
      <c r="W516" s="85">
        <v>3175.826</v>
      </c>
      <c r="X516" s="85">
        <v>1770.5492099999999</v>
      </c>
      <c r="Y516" s="85">
        <v>1119.6657299999999</v>
      </c>
      <c r="Z516" s="85">
        <v>2344.5430000000001</v>
      </c>
      <c r="AA516" s="85">
        <v>927.67121999999995</v>
      </c>
      <c r="AB516" s="85">
        <v>825.57332999999994</v>
      </c>
      <c r="AC516" s="85">
        <v>3.6</v>
      </c>
      <c r="AD516" s="85">
        <v>6.93</v>
      </c>
      <c r="AE516" s="85">
        <v>6.4375</v>
      </c>
      <c r="AF516" s="85">
        <v>28349.683000000001</v>
      </c>
      <c r="AG516" s="85">
        <v>25036.912990000001</v>
      </c>
      <c r="AH516" s="85">
        <v>9887.0874999999996</v>
      </c>
      <c r="AI516" s="85">
        <v>0</v>
      </c>
      <c r="AJ516" s="85">
        <v>0</v>
      </c>
      <c r="AK516" s="85">
        <v>0</v>
      </c>
      <c r="AL516" s="85">
        <v>1430.42</v>
      </c>
      <c r="AM516" s="85">
        <v>550.30192</v>
      </c>
      <c r="AN516" s="85">
        <v>703.58297000000005</v>
      </c>
      <c r="AO516" s="85"/>
      <c r="AP516" s="85"/>
      <c r="AQ516" s="85"/>
      <c r="AR516" s="85"/>
      <c r="AS516" s="85"/>
      <c r="AT516" s="85"/>
    </row>
    <row r="517" spans="1:46" ht="12.75" customHeight="1" x14ac:dyDescent="0.15">
      <c r="A517" s="79"/>
      <c r="B517" s="79"/>
      <c r="C517" s="79" t="str">
        <f t="shared" si="1"/>
        <v>0852400000</v>
      </c>
      <c r="D517" s="79" t="s">
        <v>1430</v>
      </c>
      <c r="E517" s="84">
        <v>0</v>
      </c>
      <c r="F517" s="85">
        <v>652.03632000000005</v>
      </c>
      <c r="G517" s="85">
        <v>9272.1878199999992</v>
      </c>
      <c r="H517" s="85">
        <v>0</v>
      </c>
      <c r="I517" s="85">
        <v>243.07195999999999</v>
      </c>
      <c r="J517" s="85">
        <v>5927.5511699999997</v>
      </c>
      <c r="K517" s="85">
        <v>0</v>
      </c>
      <c r="L517" s="85">
        <v>0</v>
      </c>
      <c r="M517" s="85">
        <v>184.45307</v>
      </c>
      <c r="N517" s="85">
        <v>0</v>
      </c>
      <c r="O517" s="85">
        <v>0</v>
      </c>
      <c r="P517" s="85">
        <v>80.392939999999996</v>
      </c>
      <c r="Q517" s="85">
        <v>0</v>
      </c>
      <c r="R517" s="85">
        <v>408.96436</v>
      </c>
      <c r="S517" s="85">
        <v>3123.77873</v>
      </c>
      <c r="T517" s="85">
        <v>0</v>
      </c>
      <c r="U517" s="85">
        <v>48.015500000000003</v>
      </c>
      <c r="V517" s="85">
        <v>175.42059</v>
      </c>
      <c r="W517" s="85">
        <v>0</v>
      </c>
      <c r="X517" s="85">
        <v>45.66178</v>
      </c>
      <c r="Y517" s="85">
        <v>582.27928999999995</v>
      </c>
      <c r="Z517" s="85">
        <v>0</v>
      </c>
      <c r="AA517" s="85">
        <v>2.4951399999999997</v>
      </c>
      <c r="AB517" s="85">
        <v>175.61426999999998</v>
      </c>
      <c r="AC517" s="85">
        <v>0</v>
      </c>
      <c r="AD517" s="85">
        <v>0</v>
      </c>
      <c r="AE517" s="85">
        <v>0</v>
      </c>
      <c r="AF517" s="85">
        <v>0</v>
      </c>
      <c r="AG517" s="85">
        <v>312.79194000000001</v>
      </c>
      <c r="AH517" s="85">
        <v>2190.4645799999998</v>
      </c>
      <c r="AI517" s="85">
        <v>0</v>
      </c>
      <c r="AJ517" s="85">
        <v>0</v>
      </c>
      <c r="AK517" s="85">
        <v>0</v>
      </c>
      <c r="AL517" s="85">
        <v>0</v>
      </c>
      <c r="AM517" s="85">
        <v>0</v>
      </c>
      <c r="AN517" s="85">
        <v>12.354039999999999</v>
      </c>
      <c r="AO517" s="85"/>
      <c r="AP517" s="85"/>
      <c r="AQ517" s="85"/>
      <c r="AR517" s="85"/>
      <c r="AS517" s="85"/>
      <c r="AT517" s="85"/>
    </row>
    <row r="518" spans="1:46" ht="12.75" customHeight="1" x14ac:dyDescent="0.15">
      <c r="A518" s="79"/>
      <c r="B518" s="79"/>
      <c r="C518" s="79" t="str">
        <f t="shared" ref="C518:C772" si="2">LEFT(D518,10)</f>
        <v>0852600000</v>
      </c>
      <c r="D518" s="79" t="s">
        <v>1431</v>
      </c>
      <c r="E518" s="84">
        <v>771.9</v>
      </c>
      <c r="F518" s="85">
        <v>1013.56032</v>
      </c>
      <c r="G518" s="85">
        <v>2574.8442799999998</v>
      </c>
      <c r="H518" s="85">
        <v>529.4</v>
      </c>
      <c r="I518" s="85">
        <v>637.57650000000001</v>
      </c>
      <c r="J518" s="85">
        <v>1461.04241</v>
      </c>
      <c r="K518" s="85">
        <v>0</v>
      </c>
      <c r="L518" s="85">
        <v>0</v>
      </c>
      <c r="M518" s="85">
        <v>12.071</v>
      </c>
      <c r="N518" s="85">
        <v>0</v>
      </c>
      <c r="O518" s="85">
        <v>0</v>
      </c>
      <c r="P518" s="85">
        <v>0</v>
      </c>
      <c r="Q518" s="85">
        <v>242.5</v>
      </c>
      <c r="R518" s="85">
        <v>375.98381999999998</v>
      </c>
      <c r="S518" s="85">
        <v>1099.29357</v>
      </c>
      <c r="T518" s="85">
        <v>96</v>
      </c>
      <c r="U518" s="85">
        <v>87.954740000000001</v>
      </c>
      <c r="V518" s="85">
        <v>38.385639999999995</v>
      </c>
      <c r="W518" s="85">
        <v>16.5</v>
      </c>
      <c r="X518" s="85">
        <v>15.99001</v>
      </c>
      <c r="Y518" s="85">
        <v>407.85151999999999</v>
      </c>
      <c r="Z518" s="85">
        <v>50</v>
      </c>
      <c r="AA518" s="85">
        <v>101.55058</v>
      </c>
      <c r="AB518" s="85">
        <v>57.565629999999999</v>
      </c>
      <c r="AC518" s="85">
        <v>0</v>
      </c>
      <c r="AD518" s="85">
        <v>0</v>
      </c>
      <c r="AE518" s="85">
        <v>0</v>
      </c>
      <c r="AF518" s="85">
        <v>80</v>
      </c>
      <c r="AG518" s="85">
        <v>170.48849000000001</v>
      </c>
      <c r="AH518" s="85">
        <v>595.49077999999997</v>
      </c>
      <c r="AI518" s="85">
        <v>0</v>
      </c>
      <c r="AJ518" s="85">
        <v>0</v>
      </c>
      <c r="AK518" s="85">
        <v>0</v>
      </c>
      <c r="AL518" s="85">
        <v>0</v>
      </c>
      <c r="AM518" s="85">
        <v>0</v>
      </c>
      <c r="AN518" s="85">
        <v>0</v>
      </c>
      <c r="AO518" s="85"/>
      <c r="AP518" s="85"/>
      <c r="AQ518" s="85"/>
      <c r="AR518" s="85"/>
      <c r="AS518" s="85"/>
      <c r="AT518" s="85"/>
    </row>
    <row r="519" spans="1:46" ht="12.75" customHeight="1" x14ac:dyDescent="0.15">
      <c r="A519" s="79"/>
      <c r="B519" s="79"/>
      <c r="C519" s="79" t="str">
        <f t="shared" si="2"/>
        <v>0852700000</v>
      </c>
      <c r="D519" s="79" t="s">
        <v>1432</v>
      </c>
      <c r="E519" s="84">
        <v>307.5</v>
      </c>
      <c r="F519" s="85">
        <v>679.32630000000006</v>
      </c>
      <c r="G519" s="85">
        <v>3213.0412299999998</v>
      </c>
      <c r="H519" s="85">
        <v>303</v>
      </c>
      <c r="I519" s="85">
        <v>547.16066999999998</v>
      </c>
      <c r="J519" s="85">
        <v>1571.9156499999999</v>
      </c>
      <c r="K519" s="85">
        <v>0</v>
      </c>
      <c r="L519" s="85">
        <v>0</v>
      </c>
      <c r="M519" s="85">
        <v>5.8090000000000002</v>
      </c>
      <c r="N519" s="85">
        <v>0</v>
      </c>
      <c r="O519" s="85">
        <v>0</v>
      </c>
      <c r="P519" s="85">
        <v>0</v>
      </c>
      <c r="Q519" s="85">
        <v>4.5</v>
      </c>
      <c r="R519" s="85">
        <v>132.16562999999999</v>
      </c>
      <c r="S519" s="85">
        <v>1565.29883</v>
      </c>
      <c r="T519" s="85">
        <v>0</v>
      </c>
      <c r="U519" s="85">
        <v>49.566739999999996</v>
      </c>
      <c r="V519" s="85">
        <v>73.386070000000004</v>
      </c>
      <c r="W519" s="85">
        <v>0</v>
      </c>
      <c r="X519" s="85">
        <v>6.5462899999999999</v>
      </c>
      <c r="Y519" s="85">
        <v>536.25815</v>
      </c>
      <c r="Z519" s="85">
        <v>0</v>
      </c>
      <c r="AA519" s="85">
        <v>3.1559999999999998E-2</v>
      </c>
      <c r="AB519" s="85">
        <v>2.7723299999999997</v>
      </c>
      <c r="AC519" s="85">
        <v>0</v>
      </c>
      <c r="AD519" s="85">
        <v>0</v>
      </c>
      <c r="AE519" s="85">
        <v>12.5</v>
      </c>
      <c r="AF519" s="85">
        <v>4.5</v>
      </c>
      <c r="AG519" s="85">
        <v>76.021039999999999</v>
      </c>
      <c r="AH519" s="85">
        <v>940.38228000000004</v>
      </c>
      <c r="AI519" s="85">
        <v>0</v>
      </c>
      <c r="AJ519" s="85">
        <v>0</v>
      </c>
      <c r="AK519" s="85">
        <v>0</v>
      </c>
      <c r="AL519" s="85">
        <v>0</v>
      </c>
      <c r="AM519" s="85">
        <v>0</v>
      </c>
      <c r="AN519" s="85">
        <v>31.73</v>
      </c>
      <c r="AO519" s="85"/>
      <c r="AP519" s="85"/>
      <c r="AQ519" s="85"/>
      <c r="AR519" s="85"/>
      <c r="AS519" s="85"/>
      <c r="AT519" s="85"/>
    </row>
    <row r="520" spans="1:46" ht="12.75" customHeight="1" x14ac:dyDescent="0.15">
      <c r="A520" s="79"/>
      <c r="B520" s="79"/>
      <c r="C520" s="79" t="str">
        <f t="shared" si="2"/>
        <v>0852800000</v>
      </c>
      <c r="D520" s="79" t="s">
        <v>1433</v>
      </c>
      <c r="E520" s="84">
        <v>18778.560000000001</v>
      </c>
      <c r="F520" s="85">
        <v>8183.5931700000001</v>
      </c>
      <c r="G520" s="85">
        <v>8841.0950499999999</v>
      </c>
      <c r="H520" s="85">
        <v>11675</v>
      </c>
      <c r="I520" s="85">
        <v>3348.4810600000001</v>
      </c>
      <c r="J520" s="85">
        <v>5962.1833200000001</v>
      </c>
      <c r="K520" s="85">
        <v>250</v>
      </c>
      <c r="L520" s="85">
        <v>130.01098999999999</v>
      </c>
      <c r="M520" s="85">
        <v>91.421669999999992</v>
      </c>
      <c r="N520" s="85">
        <v>0</v>
      </c>
      <c r="O520" s="85">
        <v>0</v>
      </c>
      <c r="P520" s="85">
        <v>0</v>
      </c>
      <c r="Q520" s="85">
        <v>6839.21</v>
      </c>
      <c r="R520" s="85">
        <v>4470.4503800000002</v>
      </c>
      <c r="S520" s="85">
        <v>2766.4041400000001</v>
      </c>
      <c r="T520" s="85">
        <v>877</v>
      </c>
      <c r="U520" s="85">
        <v>233.04365999999999</v>
      </c>
      <c r="V520" s="85">
        <v>128.73410000000001</v>
      </c>
      <c r="W520" s="85">
        <v>1941.41</v>
      </c>
      <c r="X520" s="85">
        <v>1185.63582</v>
      </c>
      <c r="Y520" s="85">
        <v>869.71423000000004</v>
      </c>
      <c r="Z520" s="85">
        <v>99.8</v>
      </c>
      <c r="AA520" s="85">
        <v>90.256479999999996</v>
      </c>
      <c r="AB520" s="85">
        <v>22.125059999999998</v>
      </c>
      <c r="AC520" s="85">
        <v>25</v>
      </c>
      <c r="AD520" s="85">
        <v>6.25</v>
      </c>
      <c r="AE520" s="85">
        <v>12.5</v>
      </c>
      <c r="AF520" s="85">
        <v>3896</v>
      </c>
      <c r="AG520" s="85">
        <v>2955.26442</v>
      </c>
      <c r="AH520" s="85">
        <v>1733.3307500000001</v>
      </c>
      <c r="AI520" s="85">
        <v>0</v>
      </c>
      <c r="AJ520" s="85">
        <v>0</v>
      </c>
      <c r="AK520" s="85">
        <v>0</v>
      </c>
      <c r="AL520" s="85">
        <v>0.8</v>
      </c>
      <c r="AM520" s="85">
        <v>1.9221000000000001</v>
      </c>
      <c r="AN520" s="85">
        <v>0.70710000000000006</v>
      </c>
      <c r="AO520" s="85"/>
      <c r="AP520" s="85"/>
      <c r="AQ520" s="85"/>
      <c r="AR520" s="85"/>
      <c r="AS520" s="85"/>
      <c r="AT520" s="85"/>
    </row>
    <row r="521" spans="1:46" ht="12.75" customHeight="1" x14ac:dyDescent="0.15">
      <c r="A521" s="79"/>
      <c r="B521" s="79"/>
      <c r="C521" s="79" t="str">
        <f t="shared" si="2"/>
        <v>0852900000</v>
      </c>
      <c r="D521" s="79" t="s">
        <v>1434</v>
      </c>
      <c r="E521" s="84">
        <v>15288.7</v>
      </c>
      <c r="F521" s="85">
        <v>5959.54288</v>
      </c>
      <c r="G521" s="85">
        <v>5746.5217499999999</v>
      </c>
      <c r="H521" s="85">
        <v>9630</v>
      </c>
      <c r="I521" s="85">
        <v>3241.8957599999999</v>
      </c>
      <c r="J521" s="85">
        <v>3341.5533300000002</v>
      </c>
      <c r="K521" s="85">
        <v>10</v>
      </c>
      <c r="L521" s="85">
        <v>2.6859999999999999</v>
      </c>
      <c r="M521" s="85">
        <v>18.374079999999999</v>
      </c>
      <c r="N521" s="85">
        <v>0</v>
      </c>
      <c r="O521" s="85">
        <v>0</v>
      </c>
      <c r="P521" s="85">
        <v>0</v>
      </c>
      <c r="Q521" s="85">
        <v>5644</v>
      </c>
      <c r="R521" s="85">
        <v>2714.41759</v>
      </c>
      <c r="S521" s="85">
        <v>2363.6645699999999</v>
      </c>
      <c r="T521" s="85">
        <v>298</v>
      </c>
      <c r="U521" s="85">
        <v>159.97494</v>
      </c>
      <c r="V521" s="85">
        <v>141.85054</v>
      </c>
      <c r="W521" s="85">
        <v>1960</v>
      </c>
      <c r="X521" s="85">
        <v>694.99495999999999</v>
      </c>
      <c r="Y521" s="85">
        <v>949.70854999999995</v>
      </c>
      <c r="Z521" s="85">
        <v>75</v>
      </c>
      <c r="AA521" s="85">
        <v>349.90034000000003</v>
      </c>
      <c r="AB521" s="85">
        <v>243.46897999999999</v>
      </c>
      <c r="AC521" s="85">
        <v>0</v>
      </c>
      <c r="AD521" s="85">
        <v>0</v>
      </c>
      <c r="AE521" s="85">
        <v>25</v>
      </c>
      <c r="AF521" s="85">
        <v>3311</v>
      </c>
      <c r="AG521" s="85">
        <v>1509.5473500000001</v>
      </c>
      <c r="AH521" s="85">
        <v>1003.6365000000001</v>
      </c>
      <c r="AI521" s="85">
        <v>0</v>
      </c>
      <c r="AJ521" s="85">
        <v>0</v>
      </c>
      <c r="AK521" s="85">
        <v>0</v>
      </c>
      <c r="AL521" s="85">
        <v>0</v>
      </c>
      <c r="AM521" s="85">
        <v>0</v>
      </c>
      <c r="AN521" s="85">
        <v>0</v>
      </c>
      <c r="AO521" s="85"/>
      <c r="AP521" s="85"/>
      <c r="AQ521" s="85"/>
      <c r="AR521" s="85"/>
      <c r="AS521" s="85"/>
      <c r="AT521" s="85"/>
    </row>
    <row r="522" spans="1:46" ht="12.75" customHeight="1" x14ac:dyDescent="0.15">
      <c r="A522" s="79"/>
      <c r="B522" s="79"/>
      <c r="C522" s="79" t="str">
        <f t="shared" si="2"/>
        <v>0853000000</v>
      </c>
      <c r="D522" s="79" t="s">
        <v>1435</v>
      </c>
      <c r="E522" s="84">
        <v>568.60199999999998</v>
      </c>
      <c r="F522" s="85">
        <v>696.58950000000004</v>
      </c>
      <c r="G522" s="85">
        <v>2957.7159900000001</v>
      </c>
      <c r="H522" s="85">
        <v>568.60199999999998</v>
      </c>
      <c r="I522" s="85">
        <v>487.42185000000001</v>
      </c>
      <c r="J522" s="85">
        <v>2276.0534699999998</v>
      </c>
      <c r="K522" s="85">
        <v>0</v>
      </c>
      <c r="L522" s="85">
        <v>0</v>
      </c>
      <c r="M522" s="85">
        <v>11.768000000000001</v>
      </c>
      <c r="N522" s="85">
        <v>0</v>
      </c>
      <c r="O522" s="85">
        <v>0</v>
      </c>
      <c r="P522" s="85">
        <v>0</v>
      </c>
      <c r="Q522" s="85">
        <v>0</v>
      </c>
      <c r="R522" s="85">
        <v>209.16765000000001</v>
      </c>
      <c r="S522" s="85">
        <v>667.31214999999997</v>
      </c>
      <c r="T522" s="85">
        <v>0</v>
      </c>
      <c r="U522" s="85">
        <v>114.90452000000001</v>
      </c>
      <c r="V522" s="85">
        <v>71.461079999999995</v>
      </c>
      <c r="W522" s="85">
        <v>0</v>
      </c>
      <c r="X522" s="85">
        <v>7.04732</v>
      </c>
      <c r="Y522" s="85">
        <v>199.86239</v>
      </c>
      <c r="Z522" s="85">
        <v>0</v>
      </c>
      <c r="AA522" s="85">
        <v>5.5448599999999999</v>
      </c>
      <c r="AB522" s="85">
        <v>17.371209999999998</v>
      </c>
      <c r="AC522" s="85">
        <v>0</v>
      </c>
      <c r="AD522" s="85">
        <v>0</v>
      </c>
      <c r="AE522" s="85">
        <v>0</v>
      </c>
      <c r="AF522" s="85">
        <v>0</v>
      </c>
      <c r="AG522" s="85">
        <v>81.670949999999991</v>
      </c>
      <c r="AH522" s="85">
        <v>378.61747000000003</v>
      </c>
      <c r="AI522" s="85">
        <v>0</v>
      </c>
      <c r="AJ522" s="85">
        <v>0</v>
      </c>
      <c r="AK522" s="85">
        <v>0</v>
      </c>
      <c r="AL522" s="85">
        <v>0</v>
      </c>
      <c r="AM522" s="85">
        <v>0</v>
      </c>
      <c r="AN522" s="85">
        <v>0</v>
      </c>
      <c r="AO522" s="85"/>
      <c r="AP522" s="85"/>
      <c r="AQ522" s="85"/>
      <c r="AR522" s="85"/>
      <c r="AS522" s="85"/>
      <c r="AT522" s="85"/>
    </row>
    <row r="523" spans="1:46" ht="12.75" customHeight="1" x14ac:dyDescent="0.15">
      <c r="A523" s="79"/>
      <c r="B523" s="79"/>
      <c r="C523" s="79" t="str">
        <f t="shared" si="2"/>
        <v>0853100000</v>
      </c>
      <c r="D523" s="79" t="s">
        <v>1436</v>
      </c>
      <c r="E523" s="84">
        <v>4475.5</v>
      </c>
      <c r="F523" s="85">
        <v>5761.6935599999997</v>
      </c>
      <c r="G523" s="85">
        <v>15014.73912</v>
      </c>
      <c r="H523" s="85">
        <v>3330</v>
      </c>
      <c r="I523" s="85">
        <v>4188.76577</v>
      </c>
      <c r="J523" s="85">
        <v>10066.19297</v>
      </c>
      <c r="K523" s="85">
        <v>0</v>
      </c>
      <c r="L523" s="85">
        <v>0</v>
      </c>
      <c r="M523" s="85">
        <v>793.91880000000003</v>
      </c>
      <c r="N523" s="85">
        <v>0</v>
      </c>
      <c r="O523" s="85">
        <v>0</v>
      </c>
      <c r="P523" s="85">
        <v>669.95658000000003</v>
      </c>
      <c r="Q523" s="85">
        <v>1145.5</v>
      </c>
      <c r="R523" s="85">
        <v>1572.92779</v>
      </c>
      <c r="S523" s="85">
        <v>3903.14102</v>
      </c>
      <c r="T523" s="85">
        <v>42</v>
      </c>
      <c r="U523" s="85">
        <v>34.746459999999999</v>
      </c>
      <c r="V523" s="85">
        <v>80.493099999999998</v>
      </c>
      <c r="W523" s="85">
        <v>536</v>
      </c>
      <c r="X523" s="85">
        <v>478.40080999999998</v>
      </c>
      <c r="Y523" s="85">
        <v>1032.3807400000001</v>
      </c>
      <c r="Z523" s="85">
        <v>37.5</v>
      </c>
      <c r="AA523" s="85">
        <v>101.13285999999999</v>
      </c>
      <c r="AB523" s="85">
        <v>254.37523999999999</v>
      </c>
      <c r="AC523" s="85">
        <v>0</v>
      </c>
      <c r="AD523" s="85">
        <v>0</v>
      </c>
      <c r="AE523" s="85">
        <v>0</v>
      </c>
      <c r="AF523" s="85">
        <v>530</v>
      </c>
      <c r="AG523" s="85">
        <v>958.64765999999997</v>
      </c>
      <c r="AH523" s="85">
        <v>2535.8219399999998</v>
      </c>
      <c r="AI523" s="85">
        <v>0</v>
      </c>
      <c r="AJ523" s="85">
        <v>0</v>
      </c>
      <c r="AK523" s="85">
        <v>0</v>
      </c>
      <c r="AL523" s="85">
        <v>0</v>
      </c>
      <c r="AM523" s="85">
        <v>0</v>
      </c>
      <c r="AN523" s="85">
        <v>93.200019999999995</v>
      </c>
      <c r="AO523" s="85"/>
      <c r="AP523" s="85"/>
      <c r="AQ523" s="85"/>
      <c r="AR523" s="85"/>
      <c r="AS523" s="85"/>
      <c r="AT523" s="85"/>
    </row>
    <row r="524" spans="1:46" ht="12.75" customHeight="1" x14ac:dyDescent="0.15">
      <c r="A524" s="79"/>
      <c r="B524" s="79"/>
      <c r="C524" s="79" t="str">
        <f t="shared" si="2"/>
        <v>0853200000</v>
      </c>
      <c r="D524" s="79" t="s">
        <v>1437</v>
      </c>
      <c r="E524" s="84">
        <v>23777</v>
      </c>
      <c r="F524" s="85">
        <v>2918.9081799999999</v>
      </c>
      <c r="G524" s="85">
        <v>13814.61586</v>
      </c>
      <c r="H524" s="85">
        <v>15500</v>
      </c>
      <c r="I524" s="85">
        <v>1990.95243</v>
      </c>
      <c r="J524" s="85">
        <v>5847.5274799999997</v>
      </c>
      <c r="K524" s="85">
        <v>1000</v>
      </c>
      <c r="L524" s="85">
        <v>1.1074299999999999</v>
      </c>
      <c r="M524" s="85">
        <v>626.48572000000001</v>
      </c>
      <c r="N524" s="85">
        <v>0</v>
      </c>
      <c r="O524" s="85">
        <v>0</v>
      </c>
      <c r="P524" s="85">
        <v>422.66829000000001</v>
      </c>
      <c r="Q524" s="85">
        <v>6980</v>
      </c>
      <c r="R524" s="85">
        <v>903.95173999999997</v>
      </c>
      <c r="S524" s="85">
        <v>7255.9149900000002</v>
      </c>
      <c r="T524" s="85">
        <v>1300</v>
      </c>
      <c r="U524" s="85">
        <v>297.88441999999998</v>
      </c>
      <c r="V524" s="85">
        <v>598.23166000000003</v>
      </c>
      <c r="W524" s="85">
        <v>1500</v>
      </c>
      <c r="X524" s="85">
        <v>93.222139999999996</v>
      </c>
      <c r="Y524" s="85">
        <v>2823.6554299999998</v>
      </c>
      <c r="Z524" s="85">
        <v>1430</v>
      </c>
      <c r="AA524" s="85">
        <v>311.53325999999998</v>
      </c>
      <c r="AB524" s="85">
        <v>2557.0491900000002</v>
      </c>
      <c r="AC524" s="85">
        <v>0</v>
      </c>
      <c r="AD524" s="85">
        <v>0</v>
      </c>
      <c r="AE524" s="85">
        <v>0</v>
      </c>
      <c r="AF524" s="85">
        <v>2600</v>
      </c>
      <c r="AG524" s="85">
        <v>201.31191999999999</v>
      </c>
      <c r="AH524" s="85">
        <v>1185.9528499999999</v>
      </c>
      <c r="AI524" s="85">
        <v>0</v>
      </c>
      <c r="AJ524" s="85">
        <v>0</v>
      </c>
      <c r="AK524" s="85">
        <v>0</v>
      </c>
      <c r="AL524" s="85">
        <v>45</v>
      </c>
      <c r="AM524" s="85">
        <v>0</v>
      </c>
      <c r="AN524" s="85">
        <v>33.879349999999995</v>
      </c>
      <c r="AO524" s="85"/>
      <c r="AP524" s="85"/>
      <c r="AQ524" s="85"/>
      <c r="AR524" s="85"/>
      <c r="AS524" s="85"/>
      <c r="AT524" s="85"/>
    </row>
    <row r="525" spans="1:46" ht="12.75" customHeight="1" x14ac:dyDescent="0.15">
      <c r="A525" s="79"/>
      <c r="B525" s="79"/>
      <c r="C525" s="79" t="str">
        <f t="shared" si="2"/>
        <v>0853300000</v>
      </c>
      <c r="D525" s="79" t="s">
        <v>1438</v>
      </c>
      <c r="E525" s="84">
        <v>6993.259</v>
      </c>
      <c r="F525" s="85">
        <v>9727.9337799999994</v>
      </c>
      <c r="G525" s="85">
        <v>32565.736809999999</v>
      </c>
      <c r="H525" s="85">
        <v>6513.7640000000001</v>
      </c>
      <c r="I525" s="85">
        <v>7125.4394199999997</v>
      </c>
      <c r="J525" s="85">
        <v>21154.913270000001</v>
      </c>
      <c r="K525" s="85">
        <v>13.56</v>
      </c>
      <c r="L525" s="85">
        <v>0</v>
      </c>
      <c r="M525" s="85">
        <v>1382.6863699999999</v>
      </c>
      <c r="N525" s="85">
        <v>12.46</v>
      </c>
      <c r="O525" s="85">
        <v>0</v>
      </c>
      <c r="P525" s="85">
        <v>894.65227000000004</v>
      </c>
      <c r="Q525" s="85">
        <v>465.59000000000003</v>
      </c>
      <c r="R525" s="85">
        <v>2486.3239100000001</v>
      </c>
      <c r="S525" s="85">
        <v>9518.0819300000003</v>
      </c>
      <c r="T525" s="85">
        <v>32.015000000000001</v>
      </c>
      <c r="U525" s="85">
        <v>327.56741</v>
      </c>
      <c r="V525" s="85">
        <v>377.46102999999999</v>
      </c>
      <c r="W525" s="85">
        <v>30.015000000000001</v>
      </c>
      <c r="X525" s="85">
        <v>269.24514999999997</v>
      </c>
      <c r="Y525" s="85">
        <v>1389.69443</v>
      </c>
      <c r="Z525" s="85">
        <v>13.530000000000001</v>
      </c>
      <c r="AA525" s="85">
        <v>258.94376999999997</v>
      </c>
      <c r="AB525" s="85">
        <v>1650.90327</v>
      </c>
      <c r="AC525" s="85">
        <v>0</v>
      </c>
      <c r="AD525" s="85">
        <v>0</v>
      </c>
      <c r="AE525" s="85">
        <v>0</v>
      </c>
      <c r="AF525" s="85">
        <v>390</v>
      </c>
      <c r="AG525" s="85">
        <v>1630.5675799999999</v>
      </c>
      <c r="AH525" s="85">
        <v>6099.0856000000003</v>
      </c>
      <c r="AI525" s="85">
        <v>0</v>
      </c>
      <c r="AJ525" s="85">
        <v>0</v>
      </c>
      <c r="AK525" s="85">
        <v>0</v>
      </c>
      <c r="AL525" s="85">
        <v>4.5000000000000005E-2</v>
      </c>
      <c r="AM525" s="85">
        <v>0</v>
      </c>
      <c r="AN525" s="85">
        <v>272.65890999999999</v>
      </c>
      <c r="AO525" s="85"/>
      <c r="AP525" s="85"/>
      <c r="AQ525" s="85"/>
      <c r="AR525" s="85"/>
      <c r="AS525" s="85"/>
      <c r="AT525" s="85"/>
    </row>
    <row r="526" spans="1:46" ht="12.75" customHeight="1" x14ac:dyDescent="0.15">
      <c r="A526" s="79"/>
      <c r="B526" s="79"/>
      <c r="C526" s="79" t="str">
        <f t="shared" si="2"/>
        <v>0853400000</v>
      </c>
      <c r="D526" s="79" t="s">
        <v>1439</v>
      </c>
      <c r="E526" s="84">
        <v>0</v>
      </c>
      <c r="F526" s="85">
        <v>770.76513999999997</v>
      </c>
      <c r="G526" s="85">
        <v>4843.2725899999996</v>
      </c>
      <c r="H526" s="85">
        <v>0</v>
      </c>
      <c r="I526" s="85">
        <v>179.30916999999999</v>
      </c>
      <c r="J526" s="85">
        <v>2859.0338700000002</v>
      </c>
      <c r="K526" s="85">
        <v>0</v>
      </c>
      <c r="L526" s="85">
        <v>0</v>
      </c>
      <c r="M526" s="85">
        <v>324.74083000000002</v>
      </c>
      <c r="N526" s="85">
        <v>0</v>
      </c>
      <c r="O526" s="85">
        <v>0</v>
      </c>
      <c r="P526" s="85">
        <v>295.43554</v>
      </c>
      <c r="Q526" s="85">
        <v>0</v>
      </c>
      <c r="R526" s="85">
        <v>591.45596999999998</v>
      </c>
      <c r="S526" s="85">
        <v>1647.8337000000001</v>
      </c>
      <c r="T526" s="85">
        <v>0</v>
      </c>
      <c r="U526" s="85">
        <v>348.11987999999997</v>
      </c>
      <c r="V526" s="85">
        <v>211.20866000000001</v>
      </c>
      <c r="W526" s="85">
        <v>0</v>
      </c>
      <c r="X526" s="85">
        <v>28.269389999999998</v>
      </c>
      <c r="Y526" s="85">
        <v>589.34499000000005</v>
      </c>
      <c r="Z526" s="85">
        <v>0</v>
      </c>
      <c r="AA526" s="85">
        <v>182.23005000000001</v>
      </c>
      <c r="AB526" s="85">
        <v>200.03157999999999</v>
      </c>
      <c r="AC526" s="85">
        <v>0</v>
      </c>
      <c r="AD526" s="85">
        <v>0</v>
      </c>
      <c r="AE526" s="85">
        <v>0</v>
      </c>
      <c r="AF526" s="85">
        <v>0</v>
      </c>
      <c r="AG526" s="85">
        <v>32.836649999999999</v>
      </c>
      <c r="AH526" s="85">
        <v>647.24847</v>
      </c>
      <c r="AI526" s="85">
        <v>0</v>
      </c>
      <c r="AJ526" s="85">
        <v>0</v>
      </c>
      <c r="AK526" s="85">
        <v>0</v>
      </c>
      <c r="AL526" s="85">
        <v>0</v>
      </c>
      <c r="AM526" s="85">
        <v>0</v>
      </c>
      <c r="AN526" s="85">
        <v>0.74420000000000008</v>
      </c>
      <c r="AO526" s="85"/>
      <c r="AP526" s="85"/>
      <c r="AQ526" s="85"/>
      <c r="AR526" s="85"/>
      <c r="AS526" s="85"/>
      <c r="AT526" s="85"/>
    </row>
    <row r="527" spans="1:46" ht="12.75" customHeight="1" x14ac:dyDescent="0.15">
      <c r="A527" s="79"/>
      <c r="B527" s="79"/>
      <c r="C527" s="79" t="str">
        <f t="shared" si="2"/>
        <v>0853500000</v>
      </c>
      <c r="D527" s="79" t="s">
        <v>1440</v>
      </c>
      <c r="E527" s="84">
        <v>0</v>
      </c>
      <c r="F527" s="85">
        <v>311.63029</v>
      </c>
      <c r="G527" s="85">
        <v>6348.0584799999997</v>
      </c>
      <c r="H527" s="85">
        <v>0</v>
      </c>
      <c r="I527" s="85">
        <v>21.077209999999997</v>
      </c>
      <c r="J527" s="85">
        <v>4830.5521699999999</v>
      </c>
      <c r="K527" s="85">
        <v>0</v>
      </c>
      <c r="L527" s="85">
        <v>0</v>
      </c>
      <c r="M527" s="85">
        <v>196.22309000000001</v>
      </c>
      <c r="N527" s="85">
        <v>0</v>
      </c>
      <c r="O527" s="85">
        <v>0</v>
      </c>
      <c r="P527" s="85">
        <v>109.14279000000001</v>
      </c>
      <c r="Q527" s="85">
        <v>0</v>
      </c>
      <c r="R527" s="85">
        <v>290.55308000000002</v>
      </c>
      <c r="S527" s="85">
        <v>1082.4559300000001</v>
      </c>
      <c r="T527" s="85">
        <v>0</v>
      </c>
      <c r="U527" s="85">
        <v>59.009889999999999</v>
      </c>
      <c r="V527" s="85">
        <v>50.469500000000004</v>
      </c>
      <c r="W527" s="85">
        <v>0</v>
      </c>
      <c r="X527" s="85">
        <v>50.84928</v>
      </c>
      <c r="Y527" s="85">
        <v>322.41417000000001</v>
      </c>
      <c r="Z527" s="85">
        <v>0</v>
      </c>
      <c r="AA527" s="85">
        <v>15.754029999999998</v>
      </c>
      <c r="AB527" s="85">
        <v>41.003869999999999</v>
      </c>
      <c r="AC527" s="85">
        <v>0</v>
      </c>
      <c r="AD527" s="85">
        <v>0</v>
      </c>
      <c r="AE527" s="85">
        <v>0</v>
      </c>
      <c r="AF527" s="85">
        <v>0</v>
      </c>
      <c r="AG527" s="85">
        <v>164.93988000000002</v>
      </c>
      <c r="AH527" s="85">
        <v>668.56839000000002</v>
      </c>
      <c r="AI527" s="85">
        <v>0</v>
      </c>
      <c r="AJ527" s="85">
        <v>0</v>
      </c>
      <c r="AK527" s="85">
        <v>0</v>
      </c>
      <c r="AL527" s="85">
        <v>0</v>
      </c>
      <c r="AM527" s="85">
        <v>0</v>
      </c>
      <c r="AN527" s="85">
        <v>1.0810199999999999</v>
      </c>
      <c r="AO527" s="85"/>
      <c r="AP527" s="85"/>
      <c r="AQ527" s="85"/>
      <c r="AR527" s="85"/>
      <c r="AS527" s="85"/>
      <c r="AT527" s="85"/>
    </row>
    <row r="528" spans="1:46" ht="12.75" customHeight="1" x14ac:dyDescent="0.15">
      <c r="A528" s="79"/>
      <c r="B528" s="79"/>
      <c r="C528" s="79" t="str">
        <f t="shared" si="2"/>
        <v>0853700000</v>
      </c>
      <c r="D528" s="79" t="s">
        <v>1441</v>
      </c>
      <c r="E528" s="84">
        <v>9486.2479999999996</v>
      </c>
      <c r="F528" s="85">
        <v>9292.0848399999995</v>
      </c>
      <c r="G528" s="85">
        <v>22377.230960000001</v>
      </c>
      <c r="H528" s="85">
        <v>7461.34</v>
      </c>
      <c r="I528" s="85">
        <v>6899.7826800000003</v>
      </c>
      <c r="J528" s="85">
        <v>14601.85463</v>
      </c>
      <c r="K528" s="85">
        <v>0</v>
      </c>
      <c r="L528" s="85">
        <v>1.02</v>
      </c>
      <c r="M528" s="85">
        <v>699.27197999999999</v>
      </c>
      <c r="N528" s="85">
        <v>0</v>
      </c>
      <c r="O528" s="85">
        <v>0</v>
      </c>
      <c r="P528" s="85">
        <v>302.31734</v>
      </c>
      <c r="Q528" s="85">
        <v>2024.9080000000001</v>
      </c>
      <c r="R528" s="85">
        <v>2334.4459200000001</v>
      </c>
      <c r="S528" s="85">
        <v>6663.1174300000002</v>
      </c>
      <c r="T528" s="85">
        <v>817.30000000000007</v>
      </c>
      <c r="U528" s="85">
        <v>792.50112000000001</v>
      </c>
      <c r="V528" s="85">
        <v>423.62162000000001</v>
      </c>
      <c r="W528" s="85">
        <v>77.472999999999999</v>
      </c>
      <c r="X528" s="85">
        <v>168.45910000000001</v>
      </c>
      <c r="Y528" s="85">
        <v>1732.7519400000001</v>
      </c>
      <c r="Z528" s="85">
        <v>39.9</v>
      </c>
      <c r="AA528" s="85">
        <v>57.80292</v>
      </c>
      <c r="AB528" s="85">
        <v>262.70272999999997</v>
      </c>
      <c r="AC528" s="85">
        <v>0</v>
      </c>
      <c r="AD528" s="85">
        <v>0</v>
      </c>
      <c r="AE528" s="85">
        <v>25</v>
      </c>
      <c r="AF528" s="85">
        <v>1090.2350000000001</v>
      </c>
      <c r="AG528" s="85">
        <v>1315.6827800000001</v>
      </c>
      <c r="AH528" s="85">
        <v>4219.0411400000003</v>
      </c>
      <c r="AI528" s="85">
        <v>0</v>
      </c>
      <c r="AJ528" s="85">
        <v>0</v>
      </c>
      <c r="AK528" s="85">
        <v>0</v>
      </c>
      <c r="AL528" s="85">
        <v>0</v>
      </c>
      <c r="AM528" s="85">
        <v>0</v>
      </c>
      <c r="AN528" s="85">
        <v>167.50890000000001</v>
      </c>
      <c r="AO528" s="85"/>
      <c r="AP528" s="85"/>
      <c r="AQ528" s="85"/>
      <c r="AR528" s="85"/>
      <c r="AS528" s="85"/>
      <c r="AT528" s="85"/>
    </row>
    <row r="529" spans="1:46" ht="12.75" customHeight="1" x14ac:dyDescent="0.15">
      <c r="A529" s="79"/>
      <c r="B529" s="79"/>
      <c r="C529" s="79" t="str">
        <f t="shared" si="2"/>
        <v>0853800000</v>
      </c>
      <c r="D529" s="79" t="s">
        <v>1442</v>
      </c>
      <c r="E529" s="84">
        <v>27994.292000000001</v>
      </c>
      <c r="F529" s="85">
        <v>10868.23774</v>
      </c>
      <c r="G529" s="85">
        <v>9367.0407699999996</v>
      </c>
      <c r="H529" s="85">
        <v>15191.542000000001</v>
      </c>
      <c r="I529" s="85">
        <v>4874.7360099999996</v>
      </c>
      <c r="J529" s="85">
        <v>4874.7392300000001</v>
      </c>
      <c r="K529" s="85">
        <v>2680.05</v>
      </c>
      <c r="L529" s="85">
        <v>692.17813999999998</v>
      </c>
      <c r="M529" s="85">
        <v>464.68326000000002</v>
      </c>
      <c r="N529" s="85">
        <v>600</v>
      </c>
      <c r="O529" s="85">
        <v>291.01308999999998</v>
      </c>
      <c r="P529" s="85">
        <v>253.02026000000001</v>
      </c>
      <c r="Q529" s="85">
        <v>9986.3000000000011</v>
      </c>
      <c r="R529" s="85">
        <v>5044.3226100000002</v>
      </c>
      <c r="S529" s="85">
        <v>3923.8823600000001</v>
      </c>
      <c r="T529" s="85">
        <v>1270</v>
      </c>
      <c r="U529" s="85">
        <v>528.25531999999998</v>
      </c>
      <c r="V529" s="85">
        <v>497.52555000000001</v>
      </c>
      <c r="W529" s="85">
        <v>1262</v>
      </c>
      <c r="X529" s="85">
        <v>553.86756000000003</v>
      </c>
      <c r="Y529" s="85">
        <v>452.17273999999998</v>
      </c>
      <c r="Z529" s="85">
        <v>2249.3000000000002</v>
      </c>
      <c r="AA529" s="85">
        <v>1103.3983499999999</v>
      </c>
      <c r="AB529" s="85">
        <v>898.67485999999997</v>
      </c>
      <c r="AC529" s="85">
        <v>25</v>
      </c>
      <c r="AD529" s="85">
        <v>12.5</v>
      </c>
      <c r="AE529" s="85">
        <v>12.5</v>
      </c>
      <c r="AF529" s="85">
        <v>5180</v>
      </c>
      <c r="AG529" s="85">
        <v>2846.3013799999999</v>
      </c>
      <c r="AH529" s="85">
        <v>2063.0092100000002</v>
      </c>
      <c r="AI529" s="85">
        <v>0</v>
      </c>
      <c r="AJ529" s="85">
        <v>0</v>
      </c>
      <c r="AK529" s="85">
        <v>0</v>
      </c>
      <c r="AL529" s="85">
        <v>17</v>
      </c>
      <c r="AM529" s="85">
        <v>1.2078</v>
      </c>
      <c r="AN529" s="85">
        <v>12.768789999999999</v>
      </c>
      <c r="AO529" s="85"/>
      <c r="AP529" s="85"/>
      <c r="AQ529" s="85"/>
      <c r="AR529" s="85"/>
      <c r="AS529" s="85"/>
      <c r="AT529" s="85"/>
    </row>
    <row r="530" spans="1:46" ht="12.75" customHeight="1" x14ac:dyDescent="0.15">
      <c r="A530" s="79"/>
      <c r="B530" s="79"/>
      <c r="C530" s="79" t="str">
        <f t="shared" si="2"/>
        <v>0853900000</v>
      </c>
      <c r="D530" s="79" t="s">
        <v>1443</v>
      </c>
      <c r="E530" s="84">
        <v>0</v>
      </c>
      <c r="F530" s="85">
        <v>1067.10762</v>
      </c>
      <c r="G530" s="85">
        <v>4632.8044399999999</v>
      </c>
      <c r="H530" s="85">
        <v>0</v>
      </c>
      <c r="I530" s="85">
        <v>203.96655000000001</v>
      </c>
      <c r="J530" s="85">
        <v>2543.3690200000001</v>
      </c>
      <c r="K530" s="85">
        <v>0</v>
      </c>
      <c r="L530" s="85">
        <v>0</v>
      </c>
      <c r="M530" s="85">
        <v>74.441000000000003</v>
      </c>
      <c r="N530" s="85">
        <v>0</v>
      </c>
      <c r="O530" s="85">
        <v>0</v>
      </c>
      <c r="P530" s="85">
        <v>0</v>
      </c>
      <c r="Q530" s="85">
        <v>0</v>
      </c>
      <c r="R530" s="85">
        <v>863.14107000000001</v>
      </c>
      <c r="S530" s="85">
        <v>1969.3148699999999</v>
      </c>
      <c r="T530" s="85">
        <v>0</v>
      </c>
      <c r="U530" s="85">
        <v>4.7707699999999997</v>
      </c>
      <c r="V530" s="85">
        <v>26.623000000000001</v>
      </c>
      <c r="W530" s="85">
        <v>0</v>
      </c>
      <c r="X530" s="85">
        <v>6.4214399999999996</v>
      </c>
      <c r="Y530" s="85">
        <v>642.30754999999999</v>
      </c>
      <c r="Z530" s="85">
        <v>0</v>
      </c>
      <c r="AA530" s="85">
        <v>20.644179999999999</v>
      </c>
      <c r="AB530" s="85">
        <v>90.074539999999999</v>
      </c>
      <c r="AC530" s="85">
        <v>0</v>
      </c>
      <c r="AD530" s="85">
        <v>0</v>
      </c>
      <c r="AE530" s="85">
        <v>4.1625199999999998</v>
      </c>
      <c r="AF530" s="85">
        <v>0</v>
      </c>
      <c r="AG530" s="85">
        <v>831.30467999999996</v>
      </c>
      <c r="AH530" s="85">
        <v>1206.14726</v>
      </c>
      <c r="AI530" s="85">
        <v>0</v>
      </c>
      <c r="AJ530" s="85">
        <v>0</v>
      </c>
      <c r="AK530" s="85">
        <v>0</v>
      </c>
      <c r="AL530" s="85">
        <v>0</v>
      </c>
      <c r="AM530" s="85">
        <v>0</v>
      </c>
      <c r="AN530" s="85">
        <v>29.1934</v>
      </c>
      <c r="AO530" s="85"/>
      <c r="AP530" s="85"/>
      <c r="AQ530" s="85"/>
      <c r="AR530" s="85"/>
      <c r="AS530" s="85"/>
      <c r="AT530" s="85"/>
    </row>
    <row r="531" spans="1:46" ht="12.75" customHeight="1" x14ac:dyDescent="0.15">
      <c r="A531" s="79"/>
      <c r="B531" s="79"/>
      <c r="C531" s="79" t="str">
        <f t="shared" si="2"/>
        <v>0854100000</v>
      </c>
      <c r="D531" s="79" t="s">
        <v>1444</v>
      </c>
      <c r="E531" s="84">
        <v>0</v>
      </c>
      <c r="F531" s="85">
        <v>464.82794000000001</v>
      </c>
      <c r="G531" s="85">
        <v>7667.2559600000004</v>
      </c>
      <c r="H531" s="85">
        <v>0</v>
      </c>
      <c r="I531" s="85">
        <v>22.368869999999998</v>
      </c>
      <c r="J531" s="85">
        <v>4409.9617500000004</v>
      </c>
      <c r="K531" s="85">
        <v>0</v>
      </c>
      <c r="L531" s="85">
        <v>0</v>
      </c>
      <c r="M531" s="85">
        <v>42.650949999999995</v>
      </c>
      <c r="N531" s="85">
        <v>0</v>
      </c>
      <c r="O531" s="85">
        <v>0</v>
      </c>
      <c r="P531" s="85">
        <v>12.15405</v>
      </c>
      <c r="Q531" s="85">
        <v>0</v>
      </c>
      <c r="R531" s="85">
        <v>442.45907</v>
      </c>
      <c r="S531" s="85">
        <v>3066.9572400000002</v>
      </c>
      <c r="T531" s="85">
        <v>0</v>
      </c>
      <c r="U531" s="85">
        <v>322.14960000000002</v>
      </c>
      <c r="V531" s="85">
        <v>23.54898</v>
      </c>
      <c r="W531" s="85">
        <v>0</v>
      </c>
      <c r="X531" s="85">
        <v>21.829149999999998</v>
      </c>
      <c r="Y531" s="85">
        <v>1048.50965</v>
      </c>
      <c r="Z531" s="85">
        <v>0</v>
      </c>
      <c r="AA531" s="85">
        <v>3.2608000000000001</v>
      </c>
      <c r="AB531" s="85">
        <v>353.71298999999999</v>
      </c>
      <c r="AC531" s="85">
        <v>0</v>
      </c>
      <c r="AD531" s="85">
        <v>0</v>
      </c>
      <c r="AE531" s="85">
        <v>0</v>
      </c>
      <c r="AF531" s="85">
        <v>0</v>
      </c>
      <c r="AG531" s="85">
        <v>95.219519999999989</v>
      </c>
      <c r="AH531" s="85">
        <v>1641.18562</v>
      </c>
      <c r="AI531" s="85">
        <v>0</v>
      </c>
      <c r="AJ531" s="85">
        <v>0</v>
      </c>
      <c r="AK531" s="85">
        <v>0</v>
      </c>
      <c r="AL531" s="85">
        <v>0</v>
      </c>
      <c r="AM531" s="85">
        <v>0</v>
      </c>
      <c r="AN531" s="85">
        <v>70.799669999999992</v>
      </c>
      <c r="AO531" s="85"/>
      <c r="AP531" s="85"/>
      <c r="AQ531" s="85"/>
      <c r="AR531" s="85"/>
      <c r="AS531" s="85"/>
      <c r="AT531" s="85"/>
    </row>
    <row r="532" spans="1:46" ht="12.75" customHeight="1" x14ac:dyDescent="0.15">
      <c r="A532" s="79"/>
      <c r="B532" s="79"/>
      <c r="C532" s="79" t="str">
        <f t="shared" si="2"/>
        <v>0854200000</v>
      </c>
      <c r="D532" s="79" t="s">
        <v>1445</v>
      </c>
      <c r="E532" s="84">
        <v>3541.9</v>
      </c>
      <c r="F532" s="85">
        <v>2946.2801100000001</v>
      </c>
      <c r="G532" s="85">
        <v>5708.2406799999999</v>
      </c>
      <c r="H532" s="85">
        <v>3541.9</v>
      </c>
      <c r="I532" s="85">
        <v>2436.4662899999998</v>
      </c>
      <c r="J532" s="85">
        <v>3427.04162</v>
      </c>
      <c r="K532" s="85">
        <v>0</v>
      </c>
      <c r="L532" s="85">
        <v>0</v>
      </c>
      <c r="M532" s="85">
        <v>132.89091999999999</v>
      </c>
      <c r="N532" s="85">
        <v>0</v>
      </c>
      <c r="O532" s="85">
        <v>0</v>
      </c>
      <c r="P532" s="85">
        <v>111.19992999999999</v>
      </c>
      <c r="Q532" s="85">
        <v>0</v>
      </c>
      <c r="R532" s="85">
        <v>509.81382000000002</v>
      </c>
      <c r="S532" s="85">
        <v>1907.0108700000001</v>
      </c>
      <c r="T532" s="85">
        <v>0</v>
      </c>
      <c r="U532" s="85">
        <v>12.22743</v>
      </c>
      <c r="V532" s="85">
        <v>14.59201</v>
      </c>
      <c r="W532" s="85">
        <v>0</v>
      </c>
      <c r="X532" s="85">
        <v>84.635919999999999</v>
      </c>
      <c r="Y532" s="85">
        <v>327.05572999999998</v>
      </c>
      <c r="Z532" s="85">
        <v>0</v>
      </c>
      <c r="AA532" s="85">
        <v>0.75918999999999992</v>
      </c>
      <c r="AB532" s="85">
        <v>18.809380000000001</v>
      </c>
      <c r="AC532" s="85">
        <v>0</v>
      </c>
      <c r="AD532" s="85">
        <v>0</v>
      </c>
      <c r="AE532" s="85">
        <v>0</v>
      </c>
      <c r="AF532" s="85">
        <v>0</v>
      </c>
      <c r="AG532" s="85">
        <v>412.19128000000001</v>
      </c>
      <c r="AH532" s="85">
        <v>1546.55375</v>
      </c>
      <c r="AI532" s="85">
        <v>0</v>
      </c>
      <c r="AJ532" s="85">
        <v>0</v>
      </c>
      <c r="AK532" s="85">
        <v>0</v>
      </c>
      <c r="AL532" s="85">
        <v>0</v>
      </c>
      <c r="AM532" s="85">
        <v>0</v>
      </c>
      <c r="AN532" s="85">
        <v>209.66845000000001</v>
      </c>
      <c r="AO532" s="85"/>
      <c r="AP532" s="85"/>
      <c r="AQ532" s="85"/>
      <c r="AR532" s="85"/>
      <c r="AS532" s="85"/>
      <c r="AT532" s="85"/>
    </row>
    <row r="533" spans="1:46" ht="12.75" customHeight="1" x14ac:dyDescent="0.15">
      <c r="A533" s="79"/>
      <c r="B533" s="79"/>
      <c r="C533" s="79" t="str">
        <f t="shared" si="2"/>
        <v>0854400000</v>
      </c>
      <c r="D533" s="79" t="s">
        <v>1446</v>
      </c>
      <c r="E533" s="84">
        <v>292749.93</v>
      </c>
      <c r="F533" s="85">
        <v>103545.9476</v>
      </c>
      <c r="G533" s="85">
        <v>197483.22709999999</v>
      </c>
      <c r="H533" s="85">
        <v>264807.41000000003</v>
      </c>
      <c r="I533" s="85">
        <v>87788.383579999994</v>
      </c>
      <c r="J533" s="85">
        <v>140428.69157</v>
      </c>
      <c r="K533" s="85">
        <v>1111</v>
      </c>
      <c r="L533" s="85">
        <v>779.66341999999997</v>
      </c>
      <c r="M533" s="85">
        <v>8804.6100999999999</v>
      </c>
      <c r="N533" s="85">
        <v>1010</v>
      </c>
      <c r="O533" s="85">
        <v>0</v>
      </c>
      <c r="P533" s="85">
        <v>4701.9128000000001</v>
      </c>
      <c r="Q533" s="85">
        <v>26827.100000000002</v>
      </c>
      <c r="R533" s="85">
        <v>14951.19267</v>
      </c>
      <c r="S533" s="85">
        <v>44756.610480000003</v>
      </c>
      <c r="T533" s="85">
        <v>15.5</v>
      </c>
      <c r="U533" s="85">
        <v>1816.05808</v>
      </c>
      <c r="V533" s="85">
        <v>3169.81819</v>
      </c>
      <c r="W533" s="85">
        <v>38</v>
      </c>
      <c r="X533" s="85">
        <v>761.47771</v>
      </c>
      <c r="Y533" s="85">
        <v>6585.2904399999998</v>
      </c>
      <c r="Z533" s="85">
        <v>783.6</v>
      </c>
      <c r="AA533" s="85">
        <v>136.78476000000001</v>
      </c>
      <c r="AB533" s="85">
        <v>3082.8870099999999</v>
      </c>
      <c r="AC533" s="85">
        <v>100</v>
      </c>
      <c r="AD533" s="85">
        <v>25</v>
      </c>
      <c r="AE533" s="85">
        <v>51</v>
      </c>
      <c r="AF533" s="85">
        <v>25890</v>
      </c>
      <c r="AG533" s="85">
        <v>12211.87212</v>
      </c>
      <c r="AH533" s="85">
        <v>31833.744060000001</v>
      </c>
      <c r="AI533" s="85">
        <v>0</v>
      </c>
      <c r="AJ533" s="85">
        <v>0</v>
      </c>
      <c r="AK533" s="85">
        <v>0</v>
      </c>
      <c r="AL533" s="85">
        <v>3</v>
      </c>
      <c r="AM533" s="85">
        <v>0</v>
      </c>
      <c r="AN533" s="85">
        <v>899.04998999999998</v>
      </c>
      <c r="AO533" s="85"/>
      <c r="AP533" s="85"/>
      <c r="AQ533" s="85"/>
      <c r="AR533" s="85"/>
      <c r="AS533" s="85"/>
      <c r="AT533" s="85"/>
    </row>
    <row r="534" spans="1:46" ht="12.75" customHeight="1" x14ac:dyDescent="0.15">
      <c r="A534" s="79"/>
      <c r="B534" s="79"/>
      <c r="C534" s="79" t="str">
        <f t="shared" si="2"/>
        <v>0854500000</v>
      </c>
      <c r="D534" s="79" t="s">
        <v>1447</v>
      </c>
      <c r="E534" s="84">
        <v>27000</v>
      </c>
      <c r="F534" s="85">
        <v>5964.1619000000001</v>
      </c>
      <c r="G534" s="85">
        <v>14109.94714</v>
      </c>
      <c r="H534" s="85">
        <v>20658.929</v>
      </c>
      <c r="I534" s="85">
        <v>4800.2261699999999</v>
      </c>
      <c r="J534" s="85">
        <v>9047.7917199999993</v>
      </c>
      <c r="K534" s="85">
        <v>700</v>
      </c>
      <c r="L534" s="85">
        <v>0</v>
      </c>
      <c r="M534" s="85">
        <v>598.53413</v>
      </c>
      <c r="N534" s="85">
        <v>425</v>
      </c>
      <c r="O534" s="85">
        <v>0</v>
      </c>
      <c r="P534" s="85">
        <v>472.82253000000003</v>
      </c>
      <c r="Q534" s="85">
        <v>5432.5709999999999</v>
      </c>
      <c r="R534" s="85">
        <v>1163.9357299999999</v>
      </c>
      <c r="S534" s="85">
        <v>4198.4072999999999</v>
      </c>
      <c r="T534" s="85">
        <v>0</v>
      </c>
      <c r="U534" s="85">
        <v>273.12200000000001</v>
      </c>
      <c r="V534" s="85">
        <v>315.52744000000001</v>
      </c>
      <c r="W534" s="85">
        <v>0</v>
      </c>
      <c r="X534" s="85">
        <v>38.975609999999996</v>
      </c>
      <c r="Y534" s="85">
        <v>597.19791999999995</v>
      </c>
      <c r="Z534" s="85">
        <v>0</v>
      </c>
      <c r="AA534" s="85">
        <v>61.788639999999994</v>
      </c>
      <c r="AB534" s="85">
        <v>140.61162999999999</v>
      </c>
      <c r="AC534" s="85">
        <v>0</v>
      </c>
      <c r="AD534" s="85">
        <v>0</v>
      </c>
      <c r="AE534" s="85">
        <v>19.7</v>
      </c>
      <c r="AF534" s="85">
        <v>5432.5709999999999</v>
      </c>
      <c r="AG534" s="85">
        <v>790.04948000000002</v>
      </c>
      <c r="AH534" s="85">
        <v>3125.3703099999998</v>
      </c>
      <c r="AI534" s="85">
        <v>0</v>
      </c>
      <c r="AJ534" s="85">
        <v>0</v>
      </c>
      <c r="AK534" s="85">
        <v>0</v>
      </c>
      <c r="AL534" s="85">
        <v>139</v>
      </c>
      <c r="AM534" s="85">
        <v>0</v>
      </c>
      <c r="AN534" s="85">
        <v>181.69230000000002</v>
      </c>
      <c r="AO534" s="85"/>
      <c r="AP534" s="85"/>
      <c r="AQ534" s="85"/>
      <c r="AR534" s="85"/>
      <c r="AS534" s="85"/>
      <c r="AT534" s="85"/>
    </row>
    <row r="535" spans="1:46" ht="12.75" customHeight="1" x14ac:dyDescent="0.15">
      <c r="A535" s="79"/>
      <c r="B535" s="79"/>
      <c r="C535" s="79" t="str">
        <f t="shared" si="2"/>
        <v>0854600000</v>
      </c>
      <c r="D535" s="79" t="s">
        <v>1448</v>
      </c>
      <c r="E535" s="84">
        <v>13926.677</v>
      </c>
      <c r="F535" s="85">
        <v>5714.2775000000001</v>
      </c>
      <c r="G535" s="85">
        <v>5712.5381200000002</v>
      </c>
      <c r="H535" s="85">
        <v>6911.7150000000001</v>
      </c>
      <c r="I535" s="85">
        <v>2592.3643499999998</v>
      </c>
      <c r="J535" s="85">
        <v>3047.9068400000001</v>
      </c>
      <c r="K535" s="85">
        <v>1693.1420000000001</v>
      </c>
      <c r="L535" s="85">
        <v>693.12454000000002</v>
      </c>
      <c r="M535" s="85">
        <v>282.62846999999999</v>
      </c>
      <c r="N535" s="85">
        <v>1153.2260000000001</v>
      </c>
      <c r="O535" s="85">
        <v>308.45758000000001</v>
      </c>
      <c r="P535" s="85">
        <v>102.82397</v>
      </c>
      <c r="Q535" s="85">
        <v>5234.6440000000002</v>
      </c>
      <c r="R535" s="85">
        <v>2401.5469600000001</v>
      </c>
      <c r="S535" s="85">
        <v>2374.2907300000002</v>
      </c>
      <c r="T535" s="85">
        <v>893.904</v>
      </c>
      <c r="U535" s="85">
        <v>215.75901999999999</v>
      </c>
      <c r="V535" s="85">
        <v>313.67797999999999</v>
      </c>
      <c r="W535" s="85">
        <v>568.78100000000006</v>
      </c>
      <c r="X535" s="85">
        <v>153.99349000000001</v>
      </c>
      <c r="Y535" s="85">
        <v>526.22047999999995</v>
      </c>
      <c r="Z535" s="85">
        <v>489.67100000000005</v>
      </c>
      <c r="AA535" s="85">
        <v>112.16696</v>
      </c>
      <c r="AB535" s="85">
        <v>118.75750000000001</v>
      </c>
      <c r="AC535" s="85">
        <v>14.277000000000001</v>
      </c>
      <c r="AD535" s="85">
        <v>0</v>
      </c>
      <c r="AE535" s="85">
        <v>0</v>
      </c>
      <c r="AF535" s="85">
        <v>3268.011</v>
      </c>
      <c r="AG535" s="85">
        <v>1919.6274900000001</v>
      </c>
      <c r="AH535" s="85">
        <v>1415.6347699999999</v>
      </c>
      <c r="AI535" s="85">
        <v>0</v>
      </c>
      <c r="AJ535" s="85">
        <v>0</v>
      </c>
      <c r="AK535" s="85">
        <v>0</v>
      </c>
      <c r="AL535" s="85">
        <v>1.9640000000000002</v>
      </c>
      <c r="AM535" s="85">
        <v>1.6794</v>
      </c>
      <c r="AN535" s="85">
        <v>0.82002999999999993</v>
      </c>
      <c r="AO535" s="85"/>
      <c r="AP535" s="85"/>
      <c r="AQ535" s="85"/>
      <c r="AR535" s="85"/>
      <c r="AS535" s="85"/>
      <c r="AT535" s="85"/>
    </row>
    <row r="536" spans="1:46" ht="12.75" customHeight="1" x14ac:dyDescent="0.15">
      <c r="A536" s="79"/>
      <c r="B536" s="79"/>
      <c r="C536" s="79" t="str">
        <f t="shared" si="2"/>
        <v>0854700000</v>
      </c>
      <c r="D536" s="79" t="s">
        <v>1449</v>
      </c>
      <c r="E536" s="84">
        <v>108000</v>
      </c>
      <c r="F536" s="85">
        <v>39326.665979999998</v>
      </c>
      <c r="G536" s="85">
        <v>68642.623130000007</v>
      </c>
      <c r="H536" s="85">
        <v>91147.1</v>
      </c>
      <c r="I536" s="85">
        <v>29968.731059999998</v>
      </c>
      <c r="J536" s="85">
        <v>49538.728089999997</v>
      </c>
      <c r="K536" s="85">
        <v>250</v>
      </c>
      <c r="L536" s="85">
        <v>2.2560000000000002</v>
      </c>
      <c r="M536" s="85">
        <v>1549.1543200000001</v>
      </c>
      <c r="N536" s="85">
        <v>100</v>
      </c>
      <c r="O536" s="85">
        <v>0</v>
      </c>
      <c r="P536" s="85">
        <v>776.58646999999996</v>
      </c>
      <c r="Q536" s="85">
        <v>16201.9</v>
      </c>
      <c r="R536" s="85">
        <v>9351.3217800000002</v>
      </c>
      <c r="S536" s="85">
        <v>16834.197700000001</v>
      </c>
      <c r="T536" s="85">
        <v>4852.6000000000004</v>
      </c>
      <c r="U536" s="85">
        <v>4155.3827199999996</v>
      </c>
      <c r="V536" s="85">
        <v>2771.7588599999999</v>
      </c>
      <c r="W536" s="85">
        <v>2062.8000000000002</v>
      </c>
      <c r="X536" s="85">
        <v>83.929909999999992</v>
      </c>
      <c r="Y536" s="85">
        <v>3505.8301000000001</v>
      </c>
      <c r="Z536" s="85">
        <v>2554</v>
      </c>
      <c r="AA536" s="85">
        <v>2255.47019</v>
      </c>
      <c r="AB536" s="85">
        <v>2084.05141</v>
      </c>
      <c r="AC536" s="85">
        <v>4</v>
      </c>
      <c r="AD536" s="85">
        <v>0</v>
      </c>
      <c r="AE536" s="85">
        <v>30.788</v>
      </c>
      <c r="AF536" s="85">
        <v>6728.4000000000005</v>
      </c>
      <c r="AG536" s="85">
        <v>2856.5389599999999</v>
      </c>
      <c r="AH536" s="85">
        <v>8441.6493300000002</v>
      </c>
      <c r="AI536" s="85">
        <v>0</v>
      </c>
      <c r="AJ536" s="85">
        <v>0</v>
      </c>
      <c r="AK536" s="85">
        <v>0</v>
      </c>
      <c r="AL536" s="85">
        <v>144</v>
      </c>
      <c r="AM536" s="85">
        <v>0</v>
      </c>
      <c r="AN536" s="85">
        <v>363.15129999999999</v>
      </c>
      <c r="AO536" s="85"/>
      <c r="AP536" s="85"/>
      <c r="AQ536" s="85"/>
      <c r="AR536" s="85"/>
      <c r="AS536" s="85"/>
      <c r="AT536" s="85"/>
    </row>
    <row r="537" spans="1:46" ht="12.75" customHeight="1" x14ac:dyDescent="0.15">
      <c r="A537" s="79"/>
      <c r="B537" s="79"/>
      <c r="C537" s="79" t="str">
        <f t="shared" si="2"/>
        <v>0854800000</v>
      </c>
      <c r="D537" s="79" t="s">
        <v>1450</v>
      </c>
      <c r="E537" s="84">
        <v>13608</v>
      </c>
      <c r="F537" s="85">
        <v>6240.4729299999999</v>
      </c>
      <c r="G537" s="85">
        <v>13048.61745</v>
      </c>
      <c r="H537" s="85">
        <v>8625</v>
      </c>
      <c r="I537" s="85">
        <v>1652.15095</v>
      </c>
      <c r="J537" s="85">
        <v>5288.7317599999997</v>
      </c>
      <c r="K537" s="85">
        <v>612</v>
      </c>
      <c r="L537" s="85">
        <v>0</v>
      </c>
      <c r="M537" s="85">
        <v>561.46752000000004</v>
      </c>
      <c r="N537" s="85">
        <v>432</v>
      </c>
      <c r="O537" s="85">
        <v>0</v>
      </c>
      <c r="P537" s="85">
        <v>396.77323000000001</v>
      </c>
      <c r="Q537" s="85">
        <v>4325</v>
      </c>
      <c r="R537" s="85">
        <v>4588.3219799999997</v>
      </c>
      <c r="S537" s="85">
        <v>7094.2807499999999</v>
      </c>
      <c r="T537" s="85">
        <v>0</v>
      </c>
      <c r="U537" s="85">
        <v>3986.7915800000001</v>
      </c>
      <c r="V537" s="85">
        <v>4472.9268599999996</v>
      </c>
      <c r="W537" s="85">
        <v>0</v>
      </c>
      <c r="X537" s="85">
        <v>36.440660000000001</v>
      </c>
      <c r="Y537" s="85">
        <v>582.87860999999998</v>
      </c>
      <c r="Z537" s="85">
        <v>215</v>
      </c>
      <c r="AA537" s="85">
        <v>23.782429999999998</v>
      </c>
      <c r="AB537" s="85">
        <v>189.31822</v>
      </c>
      <c r="AC537" s="85">
        <v>0</v>
      </c>
      <c r="AD537" s="85">
        <v>0</v>
      </c>
      <c r="AE537" s="85">
        <v>0</v>
      </c>
      <c r="AF537" s="85">
        <v>4110</v>
      </c>
      <c r="AG537" s="85">
        <v>541.30731000000003</v>
      </c>
      <c r="AH537" s="85">
        <v>1849.15706</v>
      </c>
      <c r="AI537" s="85">
        <v>0</v>
      </c>
      <c r="AJ537" s="85">
        <v>0</v>
      </c>
      <c r="AK537" s="85">
        <v>0</v>
      </c>
      <c r="AL537" s="85">
        <v>46</v>
      </c>
      <c r="AM537" s="85">
        <v>0</v>
      </c>
      <c r="AN537" s="85">
        <v>44.555430000000001</v>
      </c>
      <c r="AO537" s="85"/>
      <c r="AP537" s="85"/>
      <c r="AQ537" s="85"/>
      <c r="AR537" s="85"/>
      <c r="AS537" s="85"/>
      <c r="AT537" s="85"/>
    </row>
    <row r="538" spans="1:46" ht="12.75" customHeight="1" x14ac:dyDescent="0.15">
      <c r="A538" s="79"/>
      <c r="B538" s="79"/>
      <c r="C538" s="79" t="str">
        <f t="shared" si="2"/>
        <v>0854900000</v>
      </c>
      <c r="D538" s="79" t="s">
        <v>1451</v>
      </c>
      <c r="E538" s="84">
        <v>3349.6</v>
      </c>
      <c r="F538" s="85">
        <v>443.13598999999999</v>
      </c>
      <c r="G538" s="85">
        <v>3717.8422799999998</v>
      </c>
      <c r="H538" s="85">
        <v>2500</v>
      </c>
      <c r="I538" s="85">
        <v>171.81083999999998</v>
      </c>
      <c r="J538" s="85">
        <v>2347.0418100000002</v>
      </c>
      <c r="K538" s="85">
        <v>0</v>
      </c>
      <c r="L538" s="85">
        <v>0</v>
      </c>
      <c r="M538" s="85">
        <v>9.7919999999999998</v>
      </c>
      <c r="N538" s="85">
        <v>0</v>
      </c>
      <c r="O538" s="85">
        <v>0</v>
      </c>
      <c r="P538" s="85">
        <v>0</v>
      </c>
      <c r="Q538" s="85">
        <v>849.6</v>
      </c>
      <c r="R538" s="85">
        <v>271.32515000000001</v>
      </c>
      <c r="S538" s="85">
        <v>1209.5082399999999</v>
      </c>
      <c r="T538" s="85">
        <v>336</v>
      </c>
      <c r="U538" s="85">
        <v>136.34129000000001</v>
      </c>
      <c r="V538" s="85">
        <v>167.31171000000001</v>
      </c>
      <c r="W538" s="85">
        <v>18</v>
      </c>
      <c r="X538" s="85">
        <v>7.2777199999999995</v>
      </c>
      <c r="Y538" s="85">
        <v>240.58088000000001</v>
      </c>
      <c r="Z538" s="85">
        <v>0</v>
      </c>
      <c r="AA538" s="85">
        <v>13.48912</v>
      </c>
      <c r="AB538" s="85">
        <v>79.233149999999995</v>
      </c>
      <c r="AC538" s="85">
        <v>0</v>
      </c>
      <c r="AD538" s="85">
        <v>0</v>
      </c>
      <c r="AE538" s="85">
        <v>8.9</v>
      </c>
      <c r="AF538" s="85">
        <v>495.6</v>
      </c>
      <c r="AG538" s="85">
        <v>114.21702000000001</v>
      </c>
      <c r="AH538" s="85">
        <v>713.48250000000007</v>
      </c>
      <c r="AI538" s="85">
        <v>0</v>
      </c>
      <c r="AJ538" s="85">
        <v>0</v>
      </c>
      <c r="AK538" s="85">
        <v>0</v>
      </c>
      <c r="AL538" s="85">
        <v>0</v>
      </c>
      <c r="AM538" s="85">
        <v>0</v>
      </c>
      <c r="AN538" s="85">
        <v>0.22331999999999999</v>
      </c>
      <c r="AO538" s="85"/>
      <c r="AP538" s="85"/>
      <c r="AQ538" s="85"/>
      <c r="AR538" s="85"/>
      <c r="AS538" s="85"/>
      <c r="AT538" s="85"/>
    </row>
    <row r="539" spans="1:46" ht="12.75" customHeight="1" x14ac:dyDescent="0.15">
      <c r="A539" s="79"/>
      <c r="B539" s="79"/>
      <c r="C539" s="79" t="str">
        <f t="shared" si="2"/>
        <v>0855100000</v>
      </c>
      <c r="D539" s="79" t="s">
        <v>1452</v>
      </c>
      <c r="E539" s="84">
        <v>1947.6000000000001</v>
      </c>
      <c r="F539" s="85">
        <v>853.36215000000004</v>
      </c>
      <c r="G539" s="85">
        <v>4947.2298899999996</v>
      </c>
      <c r="H539" s="85">
        <v>1840</v>
      </c>
      <c r="I539" s="85">
        <v>725.65126999999995</v>
      </c>
      <c r="J539" s="85">
        <v>2646.8494099999998</v>
      </c>
      <c r="K539" s="85">
        <v>0</v>
      </c>
      <c r="L539" s="85">
        <v>0.623</v>
      </c>
      <c r="M539" s="85">
        <v>27.167000000000002</v>
      </c>
      <c r="N539" s="85">
        <v>0</v>
      </c>
      <c r="O539" s="85">
        <v>0</v>
      </c>
      <c r="P539" s="85">
        <v>0</v>
      </c>
      <c r="Q539" s="85">
        <v>107.60000000000001</v>
      </c>
      <c r="R539" s="85">
        <v>127.08088000000001</v>
      </c>
      <c r="S539" s="85">
        <v>2160.9834700000001</v>
      </c>
      <c r="T539" s="85">
        <v>0</v>
      </c>
      <c r="U539" s="85">
        <v>4.7310299999999996</v>
      </c>
      <c r="V539" s="85">
        <v>8.5653100000000002</v>
      </c>
      <c r="W539" s="85">
        <v>0</v>
      </c>
      <c r="X539" s="85">
        <v>8.8921700000000001</v>
      </c>
      <c r="Y539" s="85">
        <v>1022.31639</v>
      </c>
      <c r="Z539" s="85">
        <v>0</v>
      </c>
      <c r="AA539" s="85">
        <v>5.9548499999999995</v>
      </c>
      <c r="AB539" s="85">
        <v>16.641449999999999</v>
      </c>
      <c r="AC539" s="85">
        <v>0</v>
      </c>
      <c r="AD539" s="85">
        <v>0</v>
      </c>
      <c r="AE539" s="85">
        <v>12.5</v>
      </c>
      <c r="AF539" s="85">
        <v>107.60000000000001</v>
      </c>
      <c r="AG539" s="85">
        <v>107.50283</v>
      </c>
      <c r="AH539" s="85">
        <v>1100.9603199999999</v>
      </c>
      <c r="AI539" s="85">
        <v>0</v>
      </c>
      <c r="AJ539" s="85">
        <v>0</v>
      </c>
      <c r="AK539" s="85">
        <v>0</v>
      </c>
      <c r="AL539" s="85">
        <v>0</v>
      </c>
      <c r="AM539" s="85">
        <v>0</v>
      </c>
      <c r="AN539" s="85">
        <v>103.47</v>
      </c>
      <c r="AO539" s="85"/>
      <c r="AP539" s="85"/>
      <c r="AQ539" s="85"/>
      <c r="AR539" s="85"/>
      <c r="AS539" s="85"/>
      <c r="AT539" s="85"/>
    </row>
    <row r="540" spans="1:46" ht="12.75" customHeight="1" x14ac:dyDescent="0.15">
      <c r="A540" s="79"/>
      <c r="B540" s="79"/>
      <c r="C540" s="79" t="str">
        <f t="shared" si="2"/>
        <v>0855200000</v>
      </c>
      <c r="D540" s="79" t="s">
        <v>1453</v>
      </c>
      <c r="E540" s="84">
        <v>5647.8090000000002</v>
      </c>
      <c r="F540" s="85">
        <v>1063.06619</v>
      </c>
      <c r="G540" s="85">
        <v>5456.1752500000002</v>
      </c>
      <c r="H540" s="85">
        <v>2854.96</v>
      </c>
      <c r="I540" s="85">
        <v>361.32612</v>
      </c>
      <c r="J540" s="85">
        <v>2865.2084100000002</v>
      </c>
      <c r="K540" s="85">
        <v>1338.021</v>
      </c>
      <c r="L540" s="85">
        <v>0</v>
      </c>
      <c r="M540" s="85">
        <v>531.45510999999999</v>
      </c>
      <c r="N540" s="85">
        <v>1334.8210000000001</v>
      </c>
      <c r="O540" s="85">
        <v>0</v>
      </c>
      <c r="P540" s="85">
        <v>449.31714999999997</v>
      </c>
      <c r="Q540" s="85">
        <v>1454.328</v>
      </c>
      <c r="R540" s="85">
        <v>701.74006999999995</v>
      </c>
      <c r="S540" s="85">
        <v>2037.1988899999999</v>
      </c>
      <c r="T540" s="85">
        <v>579.86</v>
      </c>
      <c r="U540" s="85">
        <v>365.41230000000002</v>
      </c>
      <c r="V540" s="85">
        <v>625.98325</v>
      </c>
      <c r="W540" s="85">
        <v>225.32</v>
      </c>
      <c r="X540" s="85">
        <v>56.681719999999999</v>
      </c>
      <c r="Y540" s="85">
        <v>368.66640000000001</v>
      </c>
      <c r="Z540" s="85">
        <v>93.3</v>
      </c>
      <c r="AA540" s="85">
        <v>20.10744</v>
      </c>
      <c r="AB540" s="85">
        <v>311.68885</v>
      </c>
      <c r="AC540" s="85">
        <v>0</v>
      </c>
      <c r="AD540" s="85">
        <v>0</v>
      </c>
      <c r="AE540" s="85">
        <v>0</v>
      </c>
      <c r="AF540" s="85">
        <v>555.84800000000007</v>
      </c>
      <c r="AG540" s="85">
        <v>259.53861000000001</v>
      </c>
      <c r="AH540" s="85">
        <v>730.86039000000005</v>
      </c>
      <c r="AI540" s="85">
        <v>0</v>
      </c>
      <c r="AJ540" s="85">
        <v>0</v>
      </c>
      <c r="AK540" s="85">
        <v>0</v>
      </c>
      <c r="AL540" s="85">
        <v>0</v>
      </c>
      <c r="AM540" s="85">
        <v>0</v>
      </c>
      <c r="AN540" s="85">
        <v>20.74278</v>
      </c>
      <c r="AO540" s="85"/>
      <c r="AP540" s="85"/>
      <c r="AQ540" s="85"/>
      <c r="AR540" s="85"/>
      <c r="AS540" s="85"/>
      <c r="AT540" s="85"/>
    </row>
    <row r="541" spans="1:46" ht="12.75" customHeight="1" x14ac:dyDescent="0.15">
      <c r="A541" s="79"/>
      <c r="B541" s="79"/>
      <c r="C541" s="79" t="str">
        <f t="shared" si="2"/>
        <v>0855400000</v>
      </c>
      <c r="D541" s="79" t="s">
        <v>1454</v>
      </c>
      <c r="E541" s="84">
        <v>16962.2</v>
      </c>
      <c r="F541" s="85">
        <v>8516.9727899999998</v>
      </c>
      <c r="G541" s="85">
        <v>25108.019359999998</v>
      </c>
      <c r="H541" s="85">
        <v>13600</v>
      </c>
      <c r="I541" s="85">
        <v>7736.3657899999998</v>
      </c>
      <c r="J541" s="85">
        <v>19883.445309999999</v>
      </c>
      <c r="K541" s="85">
        <v>200</v>
      </c>
      <c r="L541" s="85">
        <v>0.97700000000000009</v>
      </c>
      <c r="M541" s="85">
        <v>1297.15795</v>
      </c>
      <c r="N541" s="85">
        <v>0</v>
      </c>
      <c r="O541" s="85">
        <v>0</v>
      </c>
      <c r="P541" s="85">
        <v>1109.14393</v>
      </c>
      <c r="Q541" s="85">
        <v>3160</v>
      </c>
      <c r="R541" s="85">
        <v>779.29</v>
      </c>
      <c r="S541" s="85">
        <v>3825.2393099999999</v>
      </c>
      <c r="T541" s="85">
        <v>0</v>
      </c>
      <c r="U541" s="85">
        <v>75.171999999999997</v>
      </c>
      <c r="V541" s="85">
        <v>150.51866000000001</v>
      </c>
      <c r="W541" s="85">
        <v>0</v>
      </c>
      <c r="X541" s="85">
        <v>75.69986999999999</v>
      </c>
      <c r="Y541" s="85">
        <v>1198.0976700000001</v>
      </c>
      <c r="Z541" s="85">
        <v>0</v>
      </c>
      <c r="AA541" s="85">
        <v>108.27049</v>
      </c>
      <c r="AB541" s="85">
        <v>146.84798999999998</v>
      </c>
      <c r="AC541" s="85">
        <v>0</v>
      </c>
      <c r="AD541" s="85">
        <v>0</v>
      </c>
      <c r="AE541" s="85">
        <v>0.17332999999999998</v>
      </c>
      <c r="AF541" s="85">
        <v>3160</v>
      </c>
      <c r="AG541" s="85">
        <v>520.14764000000002</v>
      </c>
      <c r="AH541" s="85">
        <v>2329.6016599999998</v>
      </c>
      <c r="AI541" s="85">
        <v>0</v>
      </c>
      <c r="AJ541" s="85">
        <v>0</v>
      </c>
      <c r="AK541" s="85">
        <v>0</v>
      </c>
      <c r="AL541" s="85">
        <v>0</v>
      </c>
      <c r="AM541" s="85">
        <v>0</v>
      </c>
      <c r="AN541" s="85">
        <v>9.3446999999999996</v>
      </c>
      <c r="AO541" s="85"/>
      <c r="AP541" s="85"/>
      <c r="AQ541" s="85"/>
      <c r="AR541" s="85"/>
      <c r="AS541" s="85"/>
      <c r="AT541" s="85"/>
    </row>
    <row r="542" spans="1:46" ht="12.75" customHeight="1" x14ac:dyDescent="0.15">
      <c r="A542" s="79"/>
      <c r="B542" s="79"/>
      <c r="C542" s="79" t="str">
        <f t="shared" si="2"/>
        <v>0855500000</v>
      </c>
      <c r="D542" s="79" t="s">
        <v>1455</v>
      </c>
      <c r="E542" s="84">
        <v>17395</v>
      </c>
      <c r="F542" s="85">
        <v>5949.5406700000003</v>
      </c>
      <c r="G542" s="85">
        <v>7711.5287200000002</v>
      </c>
      <c r="H542" s="85">
        <v>10685</v>
      </c>
      <c r="I542" s="85">
        <v>2571.27061</v>
      </c>
      <c r="J542" s="85">
        <v>5567.2364100000004</v>
      </c>
      <c r="K542" s="85">
        <v>69.400000000000006</v>
      </c>
      <c r="L542" s="85">
        <v>21.58738</v>
      </c>
      <c r="M542" s="85">
        <v>46.92774</v>
      </c>
      <c r="N542" s="85">
        <v>45</v>
      </c>
      <c r="O542" s="85">
        <v>0</v>
      </c>
      <c r="P542" s="85">
        <v>36.211739999999999</v>
      </c>
      <c r="Q542" s="85">
        <v>6536</v>
      </c>
      <c r="R542" s="85">
        <v>3289.9858399999998</v>
      </c>
      <c r="S542" s="85">
        <v>2060.55825</v>
      </c>
      <c r="T542" s="85">
        <v>946</v>
      </c>
      <c r="U542" s="85">
        <v>69.013390000000001</v>
      </c>
      <c r="V542" s="85">
        <v>65.455889999999997</v>
      </c>
      <c r="W542" s="85">
        <v>1624</v>
      </c>
      <c r="X542" s="85">
        <v>398.20601999999997</v>
      </c>
      <c r="Y542" s="85">
        <v>447.36380000000003</v>
      </c>
      <c r="Z542" s="85">
        <v>119</v>
      </c>
      <c r="AA542" s="85">
        <v>52.618259999999999</v>
      </c>
      <c r="AB542" s="85">
        <v>59.065079999999995</v>
      </c>
      <c r="AC542" s="85">
        <v>25</v>
      </c>
      <c r="AD542" s="85">
        <v>12.5</v>
      </c>
      <c r="AE542" s="85">
        <v>12.5</v>
      </c>
      <c r="AF542" s="85">
        <v>3822</v>
      </c>
      <c r="AG542" s="85">
        <v>2757.6481699999999</v>
      </c>
      <c r="AH542" s="85">
        <v>1476.1734799999999</v>
      </c>
      <c r="AI542" s="85">
        <v>0</v>
      </c>
      <c r="AJ542" s="85">
        <v>0</v>
      </c>
      <c r="AK542" s="85">
        <v>0</v>
      </c>
      <c r="AL542" s="85">
        <v>100</v>
      </c>
      <c r="AM542" s="85">
        <v>28.863119999999999</v>
      </c>
      <c r="AN542" s="85">
        <v>35.29</v>
      </c>
      <c r="AO542" s="85"/>
      <c r="AP542" s="85"/>
      <c r="AQ542" s="85"/>
      <c r="AR542" s="85"/>
      <c r="AS542" s="85"/>
      <c r="AT542" s="85"/>
    </row>
    <row r="543" spans="1:46" ht="12.75" customHeight="1" x14ac:dyDescent="0.15">
      <c r="A543" s="79"/>
      <c r="B543" s="79"/>
      <c r="C543" s="79" t="str">
        <f t="shared" si="2"/>
        <v>0855600000</v>
      </c>
      <c r="D543" s="79" t="s">
        <v>1456</v>
      </c>
      <c r="E543" s="84">
        <v>2500</v>
      </c>
      <c r="F543" s="85">
        <v>1087.1756399999999</v>
      </c>
      <c r="G543" s="85">
        <v>5409.3164500000003</v>
      </c>
      <c r="H543" s="85">
        <v>2147.9</v>
      </c>
      <c r="I543" s="85">
        <v>807.89277000000004</v>
      </c>
      <c r="J543" s="85">
        <v>3871.9167200000002</v>
      </c>
      <c r="K543" s="85">
        <v>0</v>
      </c>
      <c r="L543" s="85">
        <v>0</v>
      </c>
      <c r="M543" s="85">
        <v>32.512</v>
      </c>
      <c r="N543" s="85">
        <v>0</v>
      </c>
      <c r="O543" s="85">
        <v>0</v>
      </c>
      <c r="P543" s="85">
        <v>0</v>
      </c>
      <c r="Q543" s="85">
        <v>352.1</v>
      </c>
      <c r="R543" s="85">
        <v>279.28287</v>
      </c>
      <c r="S543" s="85">
        <v>1484.2407900000001</v>
      </c>
      <c r="T543" s="85">
        <v>0</v>
      </c>
      <c r="U543" s="85">
        <v>16.37707</v>
      </c>
      <c r="V543" s="85">
        <v>10.729049999999999</v>
      </c>
      <c r="W543" s="85">
        <v>2.1</v>
      </c>
      <c r="X543" s="85">
        <v>0.86071999999999993</v>
      </c>
      <c r="Y543" s="85">
        <v>396.68052</v>
      </c>
      <c r="Z543" s="85">
        <v>0</v>
      </c>
      <c r="AA543" s="85">
        <v>3.75047</v>
      </c>
      <c r="AB543" s="85">
        <v>33.970659999999995</v>
      </c>
      <c r="AC543" s="85">
        <v>0</v>
      </c>
      <c r="AD543" s="85">
        <v>0</v>
      </c>
      <c r="AE543" s="85">
        <v>0</v>
      </c>
      <c r="AF543" s="85">
        <v>350</v>
      </c>
      <c r="AG543" s="85">
        <v>258.29460999999998</v>
      </c>
      <c r="AH543" s="85">
        <v>1042.8605600000001</v>
      </c>
      <c r="AI543" s="85">
        <v>0</v>
      </c>
      <c r="AJ543" s="85">
        <v>0</v>
      </c>
      <c r="AK543" s="85">
        <v>0</v>
      </c>
      <c r="AL543" s="85">
        <v>0</v>
      </c>
      <c r="AM543" s="85">
        <v>0</v>
      </c>
      <c r="AN543" s="85">
        <v>5.0000000000000001E-3</v>
      </c>
      <c r="AO543" s="85"/>
      <c r="AP543" s="85"/>
      <c r="AQ543" s="85"/>
      <c r="AR543" s="85"/>
      <c r="AS543" s="85"/>
      <c r="AT543" s="85"/>
    </row>
    <row r="544" spans="1:46" ht="12.75" customHeight="1" x14ac:dyDescent="0.15">
      <c r="A544" s="79"/>
      <c r="B544" s="79"/>
      <c r="C544" s="79" t="str">
        <f t="shared" si="2"/>
        <v>0855700000</v>
      </c>
      <c r="D544" s="79" t="s">
        <v>1457</v>
      </c>
      <c r="E544" s="84">
        <v>4897</v>
      </c>
      <c r="F544" s="85">
        <v>1273.42479</v>
      </c>
      <c r="G544" s="85">
        <v>8894.0176100000008</v>
      </c>
      <c r="H544" s="85">
        <v>4200</v>
      </c>
      <c r="I544" s="85">
        <v>602.27103999999997</v>
      </c>
      <c r="J544" s="85">
        <v>5869.9484000000002</v>
      </c>
      <c r="K544" s="85">
        <v>91.2</v>
      </c>
      <c r="L544" s="85">
        <v>0</v>
      </c>
      <c r="M544" s="85">
        <v>146.40328</v>
      </c>
      <c r="N544" s="85">
        <v>91.2</v>
      </c>
      <c r="O544" s="85">
        <v>0</v>
      </c>
      <c r="P544" s="85">
        <v>85.516889999999989</v>
      </c>
      <c r="Q544" s="85">
        <v>605.80000000000007</v>
      </c>
      <c r="R544" s="85">
        <v>671.15374999999995</v>
      </c>
      <c r="S544" s="85">
        <v>2827.9636399999999</v>
      </c>
      <c r="T544" s="85">
        <v>180</v>
      </c>
      <c r="U544" s="85">
        <v>73.083179999999999</v>
      </c>
      <c r="V544" s="85">
        <v>109.09117000000001</v>
      </c>
      <c r="W544" s="85">
        <v>25</v>
      </c>
      <c r="X544" s="85">
        <v>27.153079999999999</v>
      </c>
      <c r="Y544" s="85">
        <v>594.05519000000004</v>
      </c>
      <c r="Z544" s="85">
        <v>0</v>
      </c>
      <c r="AA544" s="85">
        <v>1.5137399999999999</v>
      </c>
      <c r="AB544" s="85">
        <v>54.02149</v>
      </c>
      <c r="AC544" s="85">
        <v>0</v>
      </c>
      <c r="AD544" s="85">
        <v>0</v>
      </c>
      <c r="AE544" s="85">
        <v>0</v>
      </c>
      <c r="AF544" s="85">
        <v>400.8</v>
      </c>
      <c r="AG544" s="85">
        <v>569.40374999999995</v>
      </c>
      <c r="AH544" s="85">
        <v>2070.7957900000001</v>
      </c>
      <c r="AI544" s="85">
        <v>0</v>
      </c>
      <c r="AJ544" s="85">
        <v>0</v>
      </c>
      <c r="AK544" s="85">
        <v>0</v>
      </c>
      <c r="AL544" s="85">
        <v>0</v>
      </c>
      <c r="AM544" s="85">
        <v>0</v>
      </c>
      <c r="AN544" s="85">
        <v>31.947059999999997</v>
      </c>
      <c r="AO544" s="85"/>
      <c r="AP544" s="85"/>
      <c r="AQ544" s="85"/>
      <c r="AR544" s="85"/>
      <c r="AS544" s="85"/>
      <c r="AT544" s="85"/>
    </row>
    <row r="545" spans="1:46" ht="12.75" customHeight="1" x14ac:dyDescent="0.15">
      <c r="A545" s="79"/>
      <c r="B545" s="79"/>
      <c r="C545" s="79" t="str">
        <f t="shared" si="2"/>
        <v>0855800000</v>
      </c>
      <c r="D545" s="79" t="s">
        <v>1458</v>
      </c>
      <c r="E545" s="84">
        <v>68919.5</v>
      </c>
      <c r="F545" s="85">
        <v>57117.200239999998</v>
      </c>
      <c r="G545" s="85">
        <v>41033.584519999997</v>
      </c>
      <c r="H545" s="85">
        <v>60859.616000000002</v>
      </c>
      <c r="I545" s="85">
        <v>53572.37515</v>
      </c>
      <c r="J545" s="85">
        <v>28726.636030000001</v>
      </c>
      <c r="K545" s="85">
        <v>1236</v>
      </c>
      <c r="L545" s="85">
        <v>2.08</v>
      </c>
      <c r="M545" s="85">
        <v>2455.22469</v>
      </c>
      <c r="N545" s="85">
        <v>1196</v>
      </c>
      <c r="O545" s="85">
        <v>0</v>
      </c>
      <c r="P545" s="85">
        <v>1770.26748</v>
      </c>
      <c r="Q545" s="85">
        <v>6811.3640000000005</v>
      </c>
      <c r="R545" s="85">
        <v>3531.16509</v>
      </c>
      <c r="S545" s="85">
        <v>8466.2366299999994</v>
      </c>
      <c r="T545" s="85">
        <v>2500</v>
      </c>
      <c r="U545" s="85">
        <v>1845.64293</v>
      </c>
      <c r="V545" s="85">
        <v>1135.51477</v>
      </c>
      <c r="W545" s="85">
        <v>350.1</v>
      </c>
      <c r="X545" s="85">
        <v>235.17690000000002</v>
      </c>
      <c r="Y545" s="85">
        <v>1443.5563099999999</v>
      </c>
      <c r="Z545" s="85">
        <v>49.264000000000003</v>
      </c>
      <c r="AA545" s="85">
        <v>160.64483999999999</v>
      </c>
      <c r="AB545" s="85">
        <v>732.33402999999998</v>
      </c>
      <c r="AC545" s="85">
        <v>0</v>
      </c>
      <c r="AD545" s="85">
        <v>0</v>
      </c>
      <c r="AE545" s="85">
        <v>0</v>
      </c>
      <c r="AF545" s="85">
        <v>3912</v>
      </c>
      <c r="AG545" s="85">
        <v>1289.7004199999999</v>
      </c>
      <c r="AH545" s="85">
        <v>5153.0985199999996</v>
      </c>
      <c r="AI545" s="85">
        <v>0</v>
      </c>
      <c r="AJ545" s="85">
        <v>0</v>
      </c>
      <c r="AK545" s="85">
        <v>0</v>
      </c>
      <c r="AL545" s="85">
        <v>0</v>
      </c>
      <c r="AM545" s="85">
        <v>0</v>
      </c>
      <c r="AN545" s="85">
        <v>390.35705000000002</v>
      </c>
      <c r="AO545" s="85"/>
      <c r="AP545" s="85"/>
      <c r="AQ545" s="85"/>
      <c r="AR545" s="85"/>
      <c r="AS545" s="85"/>
      <c r="AT545" s="85"/>
    </row>
    <row r="546" spans="1:46" ht="12.75" customHeight="1" x14ac:dyDescent="0.15">
      <c r="A546" s="79"/>
      <c r="B546" s="79"/>
      <c r="C546" s="79" t="str">
        <f t="shared" si="2"/>
        <v>0855900000</v>
      </c>
      <c r="D546" s="79" t="s">
        <v>1459</v>
      </c>
      <c r="E546" s="84">
        <v>92526.159</v>
      </c>
      <c r="F546" s="85">
        <v>40642.93677</v>
      </c>
      <c r="G546" s="85">
        <v>37275.908219999998</v>
      </c>
      <c r="H546" s="85">
        <v>65500.93</v>
      </c>
      <c r="I546" s="85">
        <v>26080.781149999999</v>
      </c>
      <c r="J546" s="85">
        <v>27635.765169999999</v>
      </c>
      <c r="K546" s="85">
        <v>3697.4</v>
      </c>
      <c r="L546" s="85">
        <v>2223.6046200000001</v>
      </c>
      <c r="M546" s="85">
        <v>1193.8667599999999</v>
      </c>
      <c r="N546" s="85">
        <v>720.04600000000005</v>
      </c>
      <c r="O546" s="85">
        <v>676.87626</v>
      </c>
      <c r="P546" s="85">
        <v>384.49203</v>
      </c>
      <c r="Q546" s="85">
        <v>22360.400000000001</v>
      </c>
      <c r="R546" s="85">
        <v>11240.769319999999</v>
      </c>
      <c r="S546" s="85">
        <v>8018.04493</v>
      </c>
      <c r="T546" s="85">
        <v>3958.5460000000003</v>
      </c>
      <c r="U546" s="85">
        <v>1656.6981900000001</v>
      </c>
      <c r="V546" s="85">
        <v>1516.7546400000001</v>
      </c>
      <c r="W546" s="85">
        <v>2449.3110000000001</v>
      </c>
      <c r="X546" s="85">
        <v>1261.0618099999999</v>
      </c>
      <c r="Y546" s="85">
        <v>967.97739000000001</v>
      </c>
      <c r="Z546" s="85">
        <v>2385.7220000000002</v>
      </c>
      <c r="AA546" s="85">
        <v>1004.08977</v>
      </c>
      <c r="AB546" s="85">
        <v>964.28652999999997</v>
      </c>
      <c r="AC546" s="85">
        <v>0</v>
      </c>
      <c r="AD546" s="85">
        <v>0</v>
      </c>
      <c r="AE546" s="85">
        <v>0</v>
      </c>
      <c r="AF546" s="85">
        <v>13566.821</v>
      </c>
      <c r="AG546" s="85">
        <v>7318.9195499999996</v>
      </c>
      <c r="AH546" s="85">
        <v>4569.0263699999996</v>
      </c>
      <c r="AI546" s="85">
        <v>0</v>
      </c>
      <c r="AJ546" s="85">
        <v>0</v>
      </c>
      <c r="AK546" s="85">
        <v>0</v>
      </c>
      <c r="AL546" s="85">
        <v>490.48</v>
      </c>
      <c r="AM546" s="85">
        <v>447.041</v>
      </c>
      <c r="AN546" s="85">
        <v>198.69337999999999</v>
      </c>
      <c r="AO546" s="85"/>
      <c r="AP546" s="85"/>
      <c r="AQ546" s="85"/>
      <c r="AR546" s="85"/>
      <c r="AS546" s="85"/>
      <c r="AT546" s="85"/>
    </row>
    <row r="547" spans="1:46" ht="12.75" customHeight="1" x14ac:dyDescent="0.15">
      <c r="A547" s="79"/>
      <c r="B547" s="79"/>
      <c r="C547" s="79" t="str">
        <f t="shared" si="2"/>
        <v>0856000000</v>
      </c>
      <c r="D547" s="79" t="s">
        <v>1460</v>
      </c>
      <c r="E547" s="84">
        <v>9884.1689999999999</v>
      </c>
      <c r="F547" s="85">
        <v>9011.9283300000006</v>
      </c>
      <c r="G547" s="85">
        <v>24514.222379999999</v>
      </c>
      <c r="H547" s="85">
        <v>8251.4369999999999</v>
      </c>
      <c r="I547" s="85">
        <v>6441.8201200000003</v>
      </c>
      <c r="J547" s="85">
        <v>16914.77867</v>
      </c>
      <c r="K547" s="85">
        <v>74.5</v>
      </c>
      <c r="L547" s="85">
        <v>57.83</v>
      </c>
      <c r="M547" s="85">
        <v>1649.3343</v>
      </c>
      <c r="N547" s="85">
        <v>71.5</v>
      </c>
      <c r="O547" s="85">
        <v>0</v>
      </c>
      <c r="P547" s="85">
        <v>634.31442000000004</v>
      </c>
      <c r="Q547" s="85">
        <v>1501.1320000000001</v>
      </c>
      <c r="R547" s="85">
        <v>2512.2782099999999</v>
      </c>
      <c r="S547" s="85">
        <v>5634.5383599999996</v>
      </c>
      <c r="T547" s="85">
        <v>5</v>
      </c>
      <c r="U547" s="85">
        <v>34.33032</v>
      </c>
      <c r="V547" s="85">
        <v>75.497559999999993</v>
      </c>
      <c r="W547" s="85">
        <v>25.5</v>
      </c>
      <c r="X547" s="85">
        <v>94.107410000000002</v>
      </c>
      <c r="Y547" s="85">
        <v>1059.8818799999999</v>
      </c>
      <c r="Z547" s="85">
        <v>2</v>
      </c>
      <c r="AA547" s="85">
        <v>58.498429999999999</v>
      </c>
      <c r="AB547" s="85">
        <v>119.76522</v>
      </c>
      <c r="AC547" s="85">
        <v>0</v>
      </c>
      <c r="AD547" s="85">
        <v>0</v>
      </c>
      <c r="AE547" s="85">
        <v>8.3333300000000001</v>
      </c>
      <c r="AF547" s="85">
        <v>1468.6320000000001</v>
      </c>
      <c r="AG547" s="85">
        <v>2325.3420500000002</v>
      </c>
      <c r="AH547" s="85">
        <v>4371.0603700000001</v>
      </c>
      <c r="AI547" s="85">
        <v>0</v>
      </c>
      <c r="AJ547" s="85">
        <v>0</v>
      </c>
      <c r="AK547" s="85">
        <v>0</v>
      </c>
      <c r="AL547" s="85">
        <v>0.25</v>
      </c>
      <c r="AM547" s="85">
        <v>0</v>
      </c>
      <c r="AN547" s="85">
        <v>50.835100000000004</v>
      </c>
      <c r="AO547" s="85"/>
      <c r="AP547" s="85"/>
      <c r="AQ547" s="85"/>
      <c r="AR547" s="85"/>
      <c r="AS547" s="85"/>
      <c r="AT547" s="85"/>
    </row>
    <row r="548" spans="1:46" ht="12.75" customHeight="1" x14ac:dyDescent="0.15">
      <c r="A548" s="79"/>
      <c r="B548" s="79"/>
      <c r="C548" s="79" t="str">
        <f t="shared" si="2"/>
        <v>0856100000</v>
      </c>
      <c r="D548" s="79" t="s">
        <v>1461</v>
      </c>
      <c r="E548" s="84">
        <v>804100</v>
      </c>
      <c r="F548" s="85">
        <v>268803.36651999998</v>
      </c>
      <c r="G548" s="85">
        <v>431511.14786000003</v>
      </c>
      <c r="H548" s="85">
        <v>777600</v>
      </c>
      <c r="I548" s="85">
        <v>260125.89223999999</v>
      </c>
      <c r="J548" s="85">
        <v>371233.44076000003</v>
      </c>
      <c r="K548" s="85">
        <v>0</v>
      </c>
      <c r="L548" s="85">
        <v>623.56100000000004</v>
      </c>
      <c r="M548" s="85">
        <v>5434.3499000000002</v>
      </c>
      <c r="N548" s="85">
        <v>0</v>
      </c>
      <c r="O548" s="85">
        <v>0</v>
      </c>
      <c r="P548" s="85">
        <v>1021.31408</v>
      </c>
      <c r="Q548" s="85">
        <v>26500</v>
      </c>
      <c r="R548" s="85">
        <v>7985.1996499999996</v>
      </c>
      <c r="S548" s="85">
        <v>47475.581270000002</v>
      </c>
      <c r="T548" s="85">
        <v>0</v>
      </c>
      <c r="U548" s="85">
        <v>178.57151999999999</v>
      </c>
      <c r="V548" s="85">
        <v>28521.602569999999</v>
      </c>
      <c r="W548" s="85">
        <v>0</v>
      </c>
      <c r="X548" s="85">
        <v>200.76738</v>
      </c>
      <c r="Y548" s="85">
        <v>902.62958000000003</v>
      </c>
      <c r="Z548" s="85">
        <v>0</v>
      </c>
      <c r="AA548" s="85">
        <v>25.60182</v>
      </c>
      <c r="AB548" s="85">
        <v>183.25376</v>
      </c>
      <c r="AC548" s="85">
        <v>0</v>
      </c>
      <c r="AD548" s="85">
        <v>0</v>
      </c>
      <c r="AE548" s="85">
        <v>13</v>
      </c>
      <c r="AF548" s="85">
        <v>26500</v>
      </c>
      <c r="AG548" s="85">
        <v>7580.25893</v>
      </c>
      <c r="AH548" s="85">
        <v>17855.095359999999</v>
      </c>
      <c r="AI548" s="85">
        <v>0</v>
      </c>
      <c r="AJ548" s="85">
        <v>0</v>
      </c>
      <c r="AK548" s="85">
        <v>0</v>
      </c>
      <c r="AL548" s="85">
        <v>0</v>
      </c>
      <c r="AM548" s="85">
        <v>0</v>
      </c>
      <c r="AN548" s="85">
        <v>461.75922000000003</v>
      </c>
      <c r="AO548" s="85"/>
      <c r="AP548" s="85"/>
      <c r="AQ548" s="85"/>
      <c r="AR548" s="85"/>
      <c r="AS548" s="85"/>
      <c r="AT548" s="85"/>
    </row>
    <row r="549" spans="1:46" ht="12.75" customHeight="1" x14ac:dyDescent="0.15">
      <c r="A549" s="79"/>
      <c r="B549" s="79"/>
      <c r="C549" s="79" t="str">
        <f t="shared" si="2"/>
        <v>0856200000</v>
      </c>
      <c r="D549" s="79" t="s">
        <v>1462</v>
      </c>
      <c r="E549" s="84">
        <v>8050000</v>
      </c>
      <c r="F549" s="85">
        <v>3105680.9868999999</v>
      </c>
      <c r="G549" s="85">
        <v>2910219.7105999999</v>
      </c>
      <c r="H549" s="85">
        <v>5350000</v>
      </c>
      <c r="I549" s="85">
        <v>2016368.9424099999</v>
      </c>
      <c r="J549" s="85">
        <v>2015528.1036100001</v>
      </c>
      <c r="K549" s="85">
        <v>425000</v>
      </c>
      <c r="L549" s="85">
        <v>168463.29756000001</v>
      </c>
      <c r="M549" s="85">
        <v>86367.388460000002</v>
      </c>
      <c r="N549" s="85">
        <v>77000</v>
      </c>
      <c r="O549" s="85">
        <v>40960.224649999996</v>
      </c>
      <c r="P549" s="85">
        <v>23639.983830000001</v>
      </c>
      <c r="Q549" s="85">
        <v>1998550</v>
      </c>
      <c r="R549" s="85">
        <v>844593.41983000003</v>
      </c>
      <c r="S549" s="85">
        <v>767559.54897999996</v>
      </c>
      <c r="T549" s="85">
        <v>269700</v>
      </c>
      <c r="U549" s="85">
        <v>98526.19644</v>
      </c>
      <c r="V549" s="85">
        <v>100629.46552</v>
      </c>
      <c r="W549" s="85">
        <v>602300</v>
      </c>
      <c r="X549" s="85">
        <v>247063.70081000001</v>
      </c>
      <c r="Y549" s="85">
        <v>203280.04866999999</v>
      </c>
      <c r="Z549" s="85">
        <v>73500</v>
      </c>
      <c r="AA549" s="85">
        <v>31882.32763</v>
      </c>
      <c r="AB549" s="85">
        <v>29529.430250000001</v>
      </c>
      <c r="AC549" s="85">
        <v>1050</v>
      </c>
      <c r="AD549" s="85">
        <v>579.52133000000003</v>
      </c>
      <c r="AE549" s="85">
        <v>596.98629000000005</v>
      </c>
      <c r="AF549" s="85">
        <v>1050000</v>
      </c>
      <c r="AG549" s="85">
        <v>466121.92517</v>
      </c>
      <c r="AH549" s="85">
        <v>432848.61167000001</v>
      </c>
      <c r="AI549" s="85">
        <v>0</v>
      </c>
      <c r="AJ549" s="85">
        <v>0</v>
      </c>
      <c r="AK549" s="85">
        <v>0</v>
      </c>
      <c r="AL549" s="85">
        <v>41420</v>
      </c>
      <c r="AM549" s="85">
        <v>16256.969810000001</v>
      </c>
      <c r="AN549" s="85">
        <v>12109.55444</v>
      </c>
      <c r="AO549" s="85"/>
      <c r="AP549" s="85"/>
      <c r="AQ549" s="85"/>
      <c r="AR549" s="85"/>
      <c r="AS549" s="85"/>
      <c r="AT549" s="85"/>
    </row>
    <row r="550" spans="1:46" ht="12.75" customHeight="1" x14ac:dyDescent="0.15">
      <c r="A550" s="79"/>
      <c r="B550" s="79"/>
      <c r="C550" s="79" t="str">
        <f t="shared" si="2"/>
        <v>0856300000</v>
      </c>
      <c r="D550" s="79" t="s">
        <v>1463</v>
      </c>
      <c r="E550" s="84">
        <v>1540.5530000000001</v>
      </c>
      <c r="F550" s="85">
        <v>1293.2923499999999</v>
      </c>
      <c r="G550" s="85">
        <v>7841.8851699999996</v>
      </c>
      <c r="H550" s="85">
        <v>1537.5530000000001</v>
      </c>
      <c r="I550" s="85">
        <v>933.39814999999999</v>
      </c>
      <c r="J550" s="85">
        <v>5596.26577</v>
      </c>
      <c r="K550" s="85">
        <v>0</v>
      </c>
      <c r="L550" s="85">
        <v>0</v>
      </c>
      <c r="M550" s="85">
        <v>74.337779999999995</v>
      </c>
      <c r="N550" s="85">
        <v>0</v>
      </c>
      <c r="O550" s="85">
        <v>0</v>
      </c>
      <c r="P550" s="85">
        <v>35.207619999999999</v>
      </c>
      <c r="Q550" s="85">
        <v>3</v>
      </c>
      <c r="R550" s="85">
        <v>359.89420000000001</v>
      </c>
      <c r="S550" s="85">
        <v>2168.7008799999999</v>
      </c>
      <c r="T550" s="85">
        <v>0</v>
      </c>
      <c r="U550" s="85">
        <v>145.95868000000002</v>
      </c>
      <c r="V550" s="85">
        <v>144.58425</v>
      </c>
      <c r="W550" s="85">
        <v>0</v>
      </c>
      <c r="X550" s="85">
        <v>33.804269999999995</v>
      </c>
      <c r="Y550" s="85">
        <v>678.29500000000007</v>
      </c>
      <c r="Z550" s="85">
        <v>0</v>
      </c>
      <c r="AA550" s="85">
        <v>32.782759999999996</v>
      </c>
      <c r="AB550" s="85">
        <v>167.19698</v>
      </c>
      <c r="AC550" s="85">
        <v>0</v>
      </c>
      <c r="AD550" s="85">
        <v>0</v>
      </c>
      <c r="AE550" s="85">
        <v>0</v>
      </c>
      <c r="AF550" s="85">
        <v>3</v>
      </c>
      <c r="AG550" s="85">
        <v>147.34849</v>
      </c>
      <c r="AH550" s="85">
        <v>1178.62465</v>
      </c>
      <c r="AI550" s="85">
        <v>0</v>
      </c>
      <c r="AJ550" s="85">
        <v>0</v>
      </c>
      <c r="AK550" s="85">
        <v>0</v>
      </c>
      <c r="AL550" s="85">
        <v>0</v>
      </c>
      <c r="AM550" s="85">
        <v>0</v>
      </c>
      <c r="AN550" s="85">
        <v>0</v>
      </c>
      <c r="AO550" s="85"/>
      <c r="AP550" s="85"/>
      <c r="AQ550" s="85"/>
      <c r="AR550" s="85"/>
      <c r="AS550" s="85"/>
      <c r="AT550" s="85"/>
    </row>
    <row r="551" spans="1:46" ht="12.75" customHeight="1" x14ac:dyDescent="0.15">
      <c r="A551" s="79"/>
      <c r="B551" s="79"/>
      <c r="C551" s="79" t="str">
        <f t="shared" si="2"/>
        <v>0856400000</v>
      </c>
      <c r="D551" s="79" t="s">
        <v>1464</v>
      </c>
      <c r="E551" s="84">
        <v>0</v>
      </c>
      <c r="F551" s="85">
        <v>1135.56665</v>
      </c>
      <c r="G551" s="85">
        <v>8537.2508199999993</v>
      </c>
      <c r="H551" s="85">
        <v>0</v>
      </c>
      <c r="I551" s="85">
        <v>273.00416000000001</v>
      </c>
      <c r="J551" s="85">
        <v>5141.5812000000005</v>
      </c>
      <c r="K551" s="85">
        <v>0</v>
      </c>
      <c r="L551" s="85">
        <v>0</v>
      </c>
      <c r="M551" s="85">
        <v>369.24675000000002</v>
      </c>
      <c r="N551" s="85">
        <v>0</v>
      </c>
      <c r="O551" s="85">
        <v>0</v>
      </c>
      <c r="P551" s="85">
        <v>270.62275</v>
      </c>
      <c r="Q551" s="85">
        <v>0</v>
      </c>
      <c r="R551" s="85">
        <v>862.56249000000003</v>
      </c>
      <c r="S551" s="85">
        <v>2966.7538100000002</v>
      </c>
      <c r="T551" s="85">
        <v>0</v>
      </c>
      <c r="U551" s="85">
        <v>9.1405499999999993</v>
      </c>
      <c r="V551" s="85">
        <v>50.122869999999999</v>
      </c>
      <c r="W551" s="85">
        <v>0</v>
      </c>
      <c r="X551" s="85">
        <v>24.909679999999998</v>
      </c>
      <c r="Y551" s="85">
        <v>221.20721</v>
      </c>
      <c r="Z551" s="85">
        <v>0</v>
      </c>
      <c r="AA551" s="85">
        <v>32.957549999999998</v>
      </c>
      <c r="AB551" s="85">
        <v>51.441719999999997</v>
      </c>
      <c r="AC551" s="85">
        <v>0</v>
      </c>
      <c r="AD551" s="85">
        <v>0</v>
      </c>
      <c r="AE551" s="85">
        <v>0</v>
      </c>
      <c r="AF551" s="85">
        <v>0</v>
      </c>
      <c r="AG551" s="85">
        <v>795.55471</v>
      </c>
      <c r="AH551" s="85">
        <v>2643.9820100000002</v>
      </c>
      <c r="AI551" s="85">
        <v>0</v>
      </c>
      <c r="AJ551" s="85">
        <v>0</v>
      </c>
      <c r="AK551" s="85">
        <v>0</v>
      </c>
      <c r="AL551" s="85">
        <v>0</v>
      </c>
      <c r="AM551" s="85">
        <v>0</v>
      </c>
      <c r="AN551" s="85">
        <v>7.0721499999999997</v>
      </c>
      <c r="AO551" s="85"/>
      <c r="AP551" s="85"/>
      <c r="AQ551" s="85"/>
      <c r="AR551" s="85"/>
      <c r="AS551" s="85"/>
      <c r="AT551" s="85"/>
    </row>
    <row r="552" spans="1:46" ht="12.75" customHeight="1" x14ac:dyDescent="0.15">
      <c r="A552" s="79"/>
      <c r="B552" s="79"/>
      <c r="C552" s="79" t="str">
        <f t="shared" si="2"/>
        <v>0856500000</v>
      </c>
      <c r="D552" s="79" t="s">
        <v>1465</v>
      </c>
      <c r="E552" s="84">
        <v>70115</v>
      </c>
      <c r="F552" s="85">
        <v>49987.595130000002</v>
      </c>
      <c r="G552" s="85">
        <v>15038.84059</v>
      </c>
      <c r="H552" s="85">
        <v>50717.790999999997</v>
      </c>
      <c r="I552" s="85">
        <v>39680.032330000002</v>
      </c>
      <c r="J552" s="85">
        <v>6609.7843499999999</v>
      </c>
      <c r="K552" s="85">
        <v>3950</v>
      </c>
      <c r="L552" s="85">
        <v>1363.53908</v>
      </c>
      <c r="M552" s="85">
        <v>1440.1929</v>
      </c>
      <c r="N552" s="85">
        <v>1750</v>
      </c>
      <c r="O552" s="85">
        <v>436.35923000000003</v>
      </c>
      <c r="P552" s="85">
        <v>918.41332999999997</v>
      </c>
      <c r="Q552" s="85">
        <v>15072</v>
      </c>
      <c r="R552" s="85">
        <v>8786.7238199999993</v>
      </c>
      <c r="S552" s="85">
        <v>6755.3465399999995</v>
      </c>
      <c r="T552" s="85">
        <v>4260</v>
      </c>
      <c r="U552" s="85">
        <v>2255.4498400000002</v>
      </c>
      <c r="V552" s="85">
        <v>1595.3157000000001</v>
      </c>
      <c r="W552" s="85">
        <v>2150</v>
      </c>
      <c r="X552" s="85">
        <v>1423.2885799999999</v>
      </c>
      <c r="Y552" s="85">
        <v>946.57088999999996</v>
      </c>
      <c r="Z552" s="85">
        <v>654</v>
      </c>
      <c r="AA552" s="85">
        <v>477.37038000000001</v>
      </c>
      <c r="AB552" s="85">
        <v>450.09630000000004</v>
      </c>
      <c r="AC552" s="85">
        <v>25</v>
      </c>
      <c r="AD552" s="85">
        <v>25</v>
      </c>
      <c r="AE552" s="85">
        <v>19.83333</v>
      </c>
      <c r="AF552" s="85">
        <v>7980</v>
      </c>
      <c r="AG552" s="85">
        <v>4603.4720200000002</v>
      </c>
      <c r="AH552" s="85">
        <v>3742.2353199999998</v>
      </c>
      <c r="AI552" s="85">
        <v>0</v>
      </c>
      <c r="AJ552" s="85">
        <v>0</v>
      </c>
      <c r="AK552" s="85">
        <v>0</v>
      </c>
      <c r="AL552" s="85">
        <v>204.227</v>
      </c>
      <c r="AM552" s="85">
        <v>42.376869999999997</v>
      </c>
      <c r="AN552" s="85">
        <v>136.34084000000001</v>
      </c>
      <c r="AO552" s="85"/>
      <c r="AP552" s="85"/>
      <c r="AQ552" s="85"/>
      <c r="AR552" s="85"/>
      <c r="AS552" s="85"/>
      <c r="AT552" s="85"/>
    </row>
    <row r="553" spans="1:46" ht="12.75" customHeight="1" x14ac:dyDescent="0.15">
      <c r="A553" s="79"/>
      <c r="B553" s="79"/>
      <c r="C553" s="79" t="str">
        <f t="shared" si="2"/>
        <v>0856600000</v>
      </c>
      <c r="D553" s="79" t="s">
        <v>1466</v>
      </c>
      <c r="E553" s="84">
        <v>0.78</v>
      </c>
      <c r="F553" s="85">
        <v>15271.9776</v>
      </c>
      <c r="G553" s="85">
        <v>87560.421170000001</v>
      </c>
      <c r="H553" s="85">
        <v>0.78</v>
      </c>
      <c r="I553" s="85">
        <v>14033.167740000001</v>
      </c>
      <c r="J553" s="85">
        <v>70397.479049999994</v>
      </c>
      <c r="K553" s="85">
        <v>0</v>
      </c>
      <c r="L553" s="85">
        <v>0.59100000000000008</v>
      </c>
      <c r="M553" s="85">
        <v>520.77278999999999</v>
      </c>
      <c r="N553" s="85">
        <v>0</v>
      </c>
      <c r="O553" s="85">
        <v>0</v>
      </c>
      <c r="P553" s="85">
        <v>315.36952000000002</v>
      </c>
      <c r="Q553" s="85">
        <v>0</v>
      </c>
      <c r="R553" s="85">
        <v>1238.2188599999999</v>
      </c>
      <c r="S553" s="85">
        <v>10186.42517</v>
      </c>
      <c r="T553" s="85">
        <v>0</v>
      </c>
      <c r="U553" s="85">
        <v>137.55626999999998</v>
      </c>
      <c r="V553" s="85">
        <v>313.59521999999998</v>
      </c>
      <c r="W553" s="85">
        <v>0</v>
      </c>
      <c r="X553" s="85">
        <v>114.97096000000001</v>
      </c>
      <c r="Y553" s="85">
        <v>6140.8473100000001</v>
      </c>
      <c r="Z553" s="85">
        <v>0</v>
      </c>
      <c r="AA553" s="85">
        <v>55.335749999999997</v>
      </c>
      <c r="AB553" s="85">
        <v>669.50676999999996</v>
      </c>
      <c r="AC553" s="85">
        <v>0</v>
      </c>
      <c r="AD553" s="85">
        <v>0</v>
      </c>
      <c r="AE553" s="85">
        <v>22.16667</v>
      </c>
      <c r="AF553" s="85">
        <v>0</v>
      </c>
      <c r="AG553" s="85">
        <v>930.35587999999996</v>
      </c>
      <c r="AH553" s="85">
        <v>3040.3092000000001</v>
      </c>
      <c r="AI553" s="85">
        <v>0</v>
      </c>
      <c r="AJ553" s="85">
        <v>0</v>
      </c>
      <c r="AK553" s="85">
        <v>0</v>
      </c>
      <c r="AL553" s="85">
        <v>0</v>
      </c>
      <c r="AM553" s="85">
        <v>0</v>
      </c>
      <c r="AN553" s="85">
        <v>66.60033</v>
      </c>
      <c r="AO553" s="85"/>
      <c r="AP553" s="85"/>
      <c r="AQ553" s="85"/>
      <c r="AR553" s="85"/>
      <c r="AS553" s="85"/>
      <c r="AT553" s="85"/>
    </row>
    <row r="554" spans="1:46" ht="12.75" customHeight="1" x14ac:dyDescent="0.15">
      <c r="A554" s="79"/>
      <c r="B554" s="79"/>
      <c r="C554" s="79" t="str">
        <f t="shared" si="2"/>
        <v>0856700000</v>
      </c>
      <c r="D554" s="79" t="s">
        <v>1467</v>
      </c>
      <c r="E554" s="84">
        <v>23193.554</v>
      </c>
      <c r="F554" s="85">
        <v>11010.88443</v>
      </c>
      <c r="G554" s="85">
        <v>12235.91697</v>
      </c>
      <c r="H554" s="85">
        <v>16121.412</v>
      </c>
      <c r="I554" s="85">
        <v>6763.2129299999997</v>
      </c>
      <c r="J554" s="85">
        <v>9381.7896500000006</v>
      </c>
      <c r="K554" s="85">
        <v>590</v>
      </c>
      <c r="L554" s="85">
        <v>883.46919000000003</v>
      </c>
      <c r="M554" s="85">
        <v>172.42354</v>
      </c>
      <c r="N554" s="85">
        <v>280</v>
      </c>
      <c r="O554" s="85">
        <v>683.60640000000001</v>
      </c>
      <c r="P554" s="85">
        <v>79.880240000000001</v>
      </c>
      <c r="Q554" s="85">
        <v>6319.4000000000005</v>
      </c>
      <c r="R554" s="85">
        <v>3238.0062800000001</v>
      </c>
      <c r="S554" s="85">
        <v>2500.7998600000001</v>
      </c>
      <c r="T554" s="85">
        <v>1050.0999999999999</v>
      </c>
      <c r="U554" s="85">
        <v>360.11093</v>
      </c>
      <c r="V554" s="85">
        <v>325.21289000000002</v>
      </c>
      <c r="W554" s="85">
        <v>1864.3</v>
      </c>
      <c r="X554" s="85">
        <v>778.59582</v>
      </c>
      <c r="Y554" s="85">
        <v>608.72306000000003</v>
      </c>
      <c r="Z554" s="85">
        <v>380</v>
      </c>
      <c r="AA554" s="85">
        <v>72.238050000000001</v>
      </c>
      <c r="AB554" s="85">
        <v>100.64059</v>
      </c>
      <c r="AC554" s="85">
        <v>25</v>
      </c>
      <c r="AD554" s="85">
        <v>27.19</v>
      </c>
      <c r="AE554" s="85">
        <v>37.5</v>
      </c>
      <c r="AF554" s="85">
        <v>3000</v>
      </c>
      <c r="AG554" s="85">
        <v>1999.87148</v>
      </c>
      <c r="AH554" s="85">
        <v>1428.7233200000001</v>
      </c>
      <c r="AI554" s="85">
        <v>0</v>
      </c>
      <c r="AJ554" s="85">
        <v>0</v>
      </c>
      <c r="AK554" s="85">
        <v>0</v>
      </c>
      <c r="AL554" s="85">
        <v>41</v>
      </c>
      <c r="AM554" s="85">
        <v>17.60238</v>
      </c>
      <c r="AN554" s="85">
        <v>20.068619999999999</v>
      </c>
      <c r="AO554" s="85"/>
      <c r="AP554" s="85"/>
      <c r="AQ554" s="85"/>
      <c r="AR554" s="85"/>
      <c r="AS554" s="85"/>
      <c r="AT554" s="85"/>
    </row>
    <row r="555" spans="1:46" ht="12.75" customHeight="1" x14ac:dyDescent="0.15">
      <c r="A555" s="79"/>
      <c r="B555" s="79"/>
      <c r="C555" s="79" t="str">
        <f t="shared" si="2"/>
        <v>0856800000</v>
      </c>
      <c r="D555" s="79" t="s">
        <v>1468</v>
      </c>
      <c r="E555" s="84">
        <v>404000</v>
      </c>
      <c r="F555" s="85">
        <v>166852.20720999999</v>
      </c>
      <c r="G555" s="85">
        <v>233988.97646999999</v>
      </c>
      <c r="H555" s="85">
        <v>374000</v>
      </c>
      <c r="I555" s="85">
        <v>148827.42697999999</v>
      </c>
      <c r="J555" s="85">
        <v>161077.11869</v>
      </c>
      <c r="K555" s="85">
        <v>0</v>
      </c>
      <c r="L555" s="85">
        <v>664.45138999999995</v>
      </c>
      <c r="M555" s="85">
        <v>11449.40676</v>
      </c>
      <c r="N555" s="85">
        <v>0</v>
      </c>
      <c r="O555" s="85">
        <v>0</v>
      </c>
      <c r="P555" s="85">
        <v>3882.85673</v>
      </c>
      <c r="Q555" s="85">
        <v>30000</v>
      </c>
      <c r="R555" s="85">
        <v>17340.644779999999</v>
      </c>
      <c r="S555" s="85">
        <v>56418.332200000004</v>
      </c>
      <c r="T555" s="85">
        <v>0</v>
      </c>
      <c r="U555" s="85">
        <v>2835.10374</v>
      </c>
      <c r="V555" s="85">
        <v>2721.6779000000001</v>
      </c>
      <c r="W555" s="85">
        <v>0</v>
      </c>
      <c r="X555" s="85">
        <v>593.62582999999995</v>
      </c>
      <c r="Y555" s="85">
        <v>6169.2435400000004</v>
      </c>
      <c r="Z555" s="85">
        <v>0</v>
      </c>
      <c r="AA555" s="85">
        <v>2115.82188</v>
      </c>
      <c r="AB555" s="85">
        <v>5960.3025799999996</v>
      </c>
      <c r="AC555" s="85">
        <v>0</v>
      </c>
      <c r="AD555" s="85">
        <v>6.25</v>
      </c>
      <c r="AE555" s="85">
        <v>31.25</v>
      </c>
      <c r="AF555" s="85">
        <v>30000</v>
      </c>
      <c r="AG555" s="85">
        <v>11789.84333</v>
      </c>
      <c r="AH555" s="85">
        <v>41525.639190000002</v>
      </c>
      <c r="AI555" s="85">
        <v>0</v>
      </c>
      <c r="AJ555" s="85">
        <v>0</v>
      </c>
      <c r="AK555" s="85">
        <v>0</v>
      </c>
      <c r="AL555" s="85">
        <v>0</v>
      </c>
      <c r="AM555" s="85">
        <v>0</v>
      </c>
      <c r="AN555" s="85">
        <v>1386.27163</v>
      </c>
      <c r="AO555" s="85"/>
      <c r="AP555" s="85"/>
      <c r="AQ555" s="85"/>
      <c r="AR555" s="85"/>
      <c r="AS555" s="85"/>
      <c r="AT555" s="85"/>
    </row>
    <row r="556" spans="1:46" ht="12.75" customHeight="1" x14ac:dyDescent="0.15">
      <c r="A556" s="79"/>
      <c r="B556" s="79"/>
      <c r="C556" s="79" t="str">
        <f t="shared" si="2"/>
        <v>0856900000</v>
      </c>
      <c r="D556" s="79" t="s">
        <v>1469</v>
      </c>
      <c r="E556" s="84">
        <v>25393.190000000002</v>
      </c>
      <c r="F556" s="85">
        <v>9697.4475500000008</v>
      </c>
      <c r="G556" s="85">
        <v>7406.8871099999997</v>
      </c>
      <c r="H556" s="85">
        <v>13020</v>
      </c>
      <c r="I556" s="85">
        <v>3470.4819200000002</v>
      </c>
      <c r="J556" s="85">
        <v>3678.4200799999999</v>
      </c>
      <c r="K556" s="85">
        <v>517.01</v>
      </c>
      <c r="L556" s="85">
        <v>374.15954999999997</v>
      </c>
      <c r="M556" s="85">
        <v>123.22432000000001</v>
      </c>
      <c r="N556" s="85">
        <v>427.01</v>
      </c>
      <c r="O556" s="85">
        <v>328.48207000000002</v>
      </c>
      <c r="P556" s="85">
        <v>91.777319999999989</v>
      </c>
      <c r="Q556" s="85">
        <v>11795.5</v>
      </c>
      <c r="R556" s="85">
        <v>5625.4249900000004</v>
      </c>
      <c r="S556" s="85">
        <v>3589.9209099999998</v>
      </c>
      <c r="T556" s="85">
        <v>1810</v>
      </c>
      <c r="U556" s="85">
        <v>61.674409999999995</v>
      </c>
      <c r="V556" s="85">
        <v>90.737290000000002</v>
      </c>
      <c r="W556" s="85">
        <v>3000</v>
      </c>
      <c r="X556" s="85">
        <v>952.87060999999994</v>
      </c>
      <c r="Y556" s="85">
        <v>1149.8955799999999</v>
      </c>
      <c r="Z556" s="85">
        <v>485.5</v>
      </c>
      <c r="AA556" s="85">
        <v>98.61506</v>
      </c>
      <c r="AB556" s="85">
        <v>366.45391999999998</v>
      </c>
      <c r="AC556" s="85">
        <v>0</v>
      </c>
      <c r="AD556" s="85">
        <v>0</v>
      </c>
      <c r="AE556" s="85">
        <v>0</v>
      </c>
      <c r="AF556" s="85">
        <v>6500</v>
      </c>
      <c r="AG556" s="85">
        <v>4512.2649099999999</v>
      </c>
      <c r="AH556" s="85">
        <v>1982.83412</v>
      </c>
      <c r="AI556" s="85">
        <v>0</v>
      </c>
      <c r="AJ556" s="85">
        <v>0</v>
      </c>
      <c r="AK556" s="85">
        <v>0</v>
      </c>
      <c r="AL556" s="85">
        <v>21</v>
      </c>
      <c r="AM556" s="85">
        <v>38.746759999999995</v>
      </c>
      <c r="AN556" s="85">
        <v>1.0753699999999999</v>
      </c>
      <c r="AO556" s="85"/>
      <c r="AP556" s="85"/>
      <c r="AQ556" s="85"/>
      <c r="AR556" s="85"/>
      <c r="AS556" s="85"/>
      <c r="AT556" s="85"/>
    </row>
    <row r="557" spans="1:46" ht="12.75" customHeight="1" x14ac:dyDescent="0.15">
      <c r="A557" s="79"/>
      <c r="B557" s="79"/>
      <c r="C557" s="79" t="str">
        <f t="shared" si="2"/>
        <v>0857000000</v>
      </c>
      <c r="D557" s="79" t="s">
        <v>1470</v>
      </c>
      <c r="E557" s="84">
        <v>30188.611000000001</v>
      </c>
      <c r="F557" s="85">
        <v>4040.32503</v>
      </c>
      <c r="G557" s="85">
        <v>16504.93981</v>
      </c>
      <c r="H557" s="85">
        <v>22529.911</v>
      </c>
      <c r="I557" s="85">
        <v>2813.78611</v>
      </c>
      <c r="J557" s="85">
        <v>10472.1054</v>
      </c>
      <c r="K557" s="85">
        <v>0</v>
      </c>
      <c r="L557" s="85">
        <v>0</v>
      </c>
      <c r="M557" s="85">
        <v>166.77226999999999</v>
      </c>
      <c r="N557" s="85">
        <v>0</v>
      </c>
      <c r="O557" s="85">
        <v>0</v>
      </c>
      <c r="P557" s="85">
        <v>65.09935999999999</v>
      </c>
      <c r="Q557" s="85">
        <v>7280</v>
      </c>
      <c r="R557" s="85">
        <v>1226.53871</v>
      </c>
      <c r="S557" s="85">
        <v>5780.70831</v>
      </c>
      <c r="T557" s="85">
        <v>0</v>
      </c>
      <c r="U557" s="85">
        <v>603.06201999999996</v>
      </c>
      <c r="V557" s="85">
        <v>1175.60043</v>
      </c>
      <c r="W557" s="85">
        <v>0</v>
      </c>
      <c r="X557" s="85">
        <v>96.279809999999998</v>
      </c>
      <c r="Y557" s="85">
        <v>1909.9511299999999</v>
      </c>
      <c r="Z557" s="85">
        <v>0</v>
      </c>
      <c r="AA557" s="85">
        <v>15.23255</v>
      </c>
      <c r="AB557" s="85">
        <v>86.765389999999996</v>
      </c>
      <c r="AC557" s="85">
        <v>0</v>
      </c>
      <c r="AD557" s="85">
        <v>0</v>
      </c>
      <c r="AE557" s="85">
        <v>0</v>
      </c>
      <c r="AF557" s="85">
        <v>7280</v>
      </c>
      <c r="AG557" s="85">
        <v>511.96433000000002</v>
      </c>
      <c r="AH557" s="85">
        <v>2608.3913600000001</v>
      </c>
      <c r="AI557" s="85">
        <v>0</v>
      </c>
      <c r="AJ557" s="85">
        <v>0</v>
      </c>
      <c r="AK557" s="85">
        <v>0</v>
      </c>
      <c r="AL557" s="85">
        <v>325</v>
      </c>
      <c r="AM557" s="85">
        <v>0</v>
      </c>
      <c r="AN557" s="85">
        <v>66.573489999999993</v>
      </c>
      <c r="AO557" s="85"/>
      <c r="AP557" s="85"/>
      <c r="AQ557" s="85"/>
      <c r="AR557" s="85"/>
      <c r="AS557" s="85"/>
      <c r="AT557" s="85"/>
    </row>
    <row r="558" spans="1:46" ht="12.75" customHeight="1" x14ac:dyDescent="0.15">
      <c r="A558" s="79"/>
      <c r="B558" s="79"/>
      <c r="C558" s="79" t="str">
        <f t="shared" si="2"/>
        <v>0857100000</v>
      </c>
      <c r="D558" s="79" t="s">
        <v>1471</v>
      </c>
      <c r="E558" s="84">
        <v>855.22200000000009</v>
      </c>
      <c r="F558" s="85">
        <v>1666.40742</v>
      </c>
      <c r="G558" s="85">
        <v>6593.9432999999999</v>
      </c>
      <c r="H558" s="85">
        <v>800.22200000000009</v>
      </c>
      <c r="I558" s="85">
        <v>1251.0500099999999</v>
      </c>
      <c r="J558" s="85">
        <v>4049.5269199999998</v>
      </c>
      <c r="K558" s="85">
        <v>0</v>
      </c>
      <c r="L558" s="85">
        <v>0.05</v>
      </c>
      <c r="M558" s="85">
        <v>14.354439999999999</v>
      </c>
      <c r="N558" s="85">
        <v>0</v>
      </c>
      <c r="O558" s="85">
        <v>0</v>
      </c>
      <c r="P558" s="85">
        <v>0.49143999999999999</v>
      </c>
      <c r="Q558" s="85">
        <v>55</v>
      </c>
      <c r="R558" s="85">
        <v>361.68241</v>
      </c>
      <c r="S558" s="85">
        <v>2468.5564300000001</v>
      </c>
      <c r="T558" s="85">
        <v>0</v>
      </c>
      <c r="U558" s="85">
        <v>30.027819999999998</v>
      </c>
      <c r="V558" s="85">
        <v>66.736159999999998</v>
      </c>
      <c r="W558" s="85">
        <v>55</v>
      </c>
      <c r="X558" s="85">
        <v>4.3275199999999998</v>
      </c>
      <c r="Y558" s="85">
        <v>415.54192</v>
      </c>
      <c r="Z558" s="85">
        <v>0</v>
      </c>
      <c r="AA558" s="85">
        <v>6.0357899999999995</v>
      </c>
      <c r="AB558" s="85">
        <v>329.46807000000001</v>
      </c>
      <c r="AC558" s="85">
        <v>0</v>
      </c>
      <c r="AD558" s="85">
        <v>0</v>
      </c>
      <c r="AE558" s="85">
        <v>0</v>
      </c>
      <c r="AF558" s="85">
        <v>0</v>
      </c>
      <c r="AG558" s="85">
        <v>321.29128000000003</v>
      </c>
      <c r="AH558" s="85">
        <v>1656.8102799999999</v>
      </c>
      <c r="AI558" s="85">
        <v>0</v>
      </c>
      <c r="AJ558" s="85">
        <v>0</v>
      </c>
      <c r="AK558" s="85">
        <v>0</v>
      </c>
      <c r="AL558" s="85">
        <v>0</v>
      </c>
      <c r="AM558" s="85">
        <v>0</v>
      </c>
      <c r="AN558" s="85">
        <v>32.33</v>
      </c>
      <c r="AO558" s="85"/>
      <c r="AP558" s="85"/>
      <c r="AQ558" s="85"/>
      <c r="AR558" s="85"/>
      <c r="AS558" s="85"/>
      <c r="AT558" s="85"/>
    </row>
    <row r="559" spans="1:46" ht="12.75" customHeight="1" x14ac:dyDescent="0.15">
      <c r="A559" s="79"/>
      <c r="B559" s="79"/>
      <c r="C559" s="79" t="str">
        <f t="shared" si="2"/>
        <v>0857200000</v>
      </c>
      <c r="D559" s="79" t="s">
        <v>1472</v>
      </c>
      <c r="E559" s="84">
        <v>52000</v>
      </c>
      <c r="F559" s="85">
        <v>22597.346119999998</v>
      </c>
      <c r="G559" s="85">
        <v>17556.307550000001</v>
      </c>
      <c r="H559" s="85">
        <v>33200</v>
      </c>
      <c r="I559" s="85">
        <v>12123.954239999999</v>
      </c>
      <c r="J559" s="85">
        <v>11172.564319999999</v>
      </c>
      <c r="K559" s="85">
        <v>995</v>
      </c>
      <c r="L559" s="85">
        <v>798.39973999999995</v>
      </c>
      <c r="M559" s="85">
        <v>547.93415000000005</v>
      </c>
      <c r="N559" s="85">
        <v>600</v>
      </c>
      <c r="O559" s="85">
        <v>527.90611000000001</v>
      </c>
      <c r="P559" s="85">
        <v>289.97782999999998</v>
      </c>
      <c r="Q559" s="85">
        <v>17555</v>
      </c>
      <c r="R559" s="85">
        <v>9607.5815500000008</v>
      </c>
      <c r="S559" s="85">
        <v>5678.1698100000003</v>
      </c>
      <c r="T559" s="85">
        <v>2400</v>
      </c>
      <c r="U559" s="85">
        <v>182.93000999999998</v>
      </c>
      <c r="V559" s="85">
        <v>119.41840000000001</v>
      </c>
      <c r="W559" s="85">
        <v>4100</v>
      </c>
      <c r="X559" s="85">
        <v>1351.17515</v>
      </c>
      <c r="Y559" s="85">
        <v>1438.35349</v>
      </c>
      <c r="Z559" s="85">
        <v>355</v>
      </c>
      <c r="AA559" s="85">
        <v>134.60264999999998</v>
      </c>
      <c r="AB559" s="85">
        <v>118.53487</v>
      </c>
      <c r="AC559" s="85">
        <v>20</v>
      </c>
      <c r="AD559" s="85">
        <v>0</v>
      </c>
      <c r="AE559" s="85">
        <v>19.33333</v>
      </c>
      <c r="AF559" s="85">
        <v>10680</v>
      </c>
      <c r="AG559" s="85">
        <v>7938.87374</v>
      </c>
      <c r="AH559" s="85">
        <v>3982.52972</v>
      </c>
      <c r="AI559" s="85">
        <v>0</v>
      </c>
      <c r="AJ559" s="85">
        <v>0</v>
      </c>
      <c r="AK559" s="85">
        <v>0</v>
      </c>
      <c r="AL559" s="85">
        <v>201</v>
      </c>
      <c r="AM559" s="85">
        <v>44.838000000000001</v>
      </c>
      <c r="AN559" s="85">
        <v>108.71368</v>
      </c>
      <c r="AO559" s="85"/>
      <c r="AP559" s="85"/>
      <c r="AQ559" s="85"/>
      <c r="AR559" s="85"/>
      <c r="AS559" s="85"/>
      <c r="AT559" s="85"/>
    </row>
    <row r="560" spans="1:46" ht="12.75" customHeight="1" x14ac:dyDescent="0.15">
      <c r="A560" s="79"/>
      <c r="B560" s="79"/>
      <c r="C560" s="79" t="str">
        <f t="shared" si="2"/>
        <v>0857300000</v>
      </c>
      <c r="D560" s="79" t="s">
        <v>1473</v>
      </c>
      <c r="E560" s="84">
        <v>12735.16</v>
      </c>
      <c r="F560" s="85">
        <v>5664.3647899999996</v>
      </c>
      <c r="G560" s="85">
        <v>4326.6190900000001</v>
      </c>
      <c r="H560" s="85">
        <v>5483.01</v>
      </c>
      <c r="I560" s="85">
        <v>1690.12427</v>
      </c>
      <c r="J560" s="85">
        <v>1748.54117</v>
      </c>
      <c r="K560" s="85">
        <v>910</v>
      </c>
      <c r="L560" s="85">
        <v>1144.7810899999999</v>
      </c>
      <c r="M560" s="85">
        <v>320.88230000000004</v>
      </c>
      <c r="N560" s="85">
        <v>0</v>
      </c>
      <c r="O560" s="85">
        <v>91.867559999999997</v>
      </c>
      <c r="P560" s="85">
        <v>0</v>
      </c>
      <c r="Q560" s="85">
        <v>6069.3</v>
      </c>
      <c r="R560" s="85">
        <v>2661.0697399999999</v>
      </c>
      <c r="S560" s="85">
        <v>2078.2796800000001</v>
      </c>
      <c r="T560" s="85">
        <v>1630</v>
      </c>
      <c r="U560" s="85">
        <v>669.01715999999999</v>
      </c>
      <c r="V560" s="85">
        <v>536.39030000000002</v>
      </c>
      <c r="W560" s="85">
        <v>1549.2</v>
      </c>
      <c r="X560" s="85">
        <v>448.74344000000002</v>
      </c>
      <c r="Y560" s="85">
        <v>364.3134</v>
      </c>
      <c r="Z560" s="85">
        <v>328.1</v>
      </c>
      <c r="AA560" s="85">
        <v>171.32166000000001</v>
      </c>
      <c r="AB560" s="85">
        <v>131.52494999999999</v>
      </c>
      <c r="AC560" s="85">
        <v>0</v>
      </c>
      <c r="AD560" s="85">
        <v>0</v>
      </c>
      <c r="AE560" s="85">
        <v>0</v>
      </c>
      <c r="AF560" s="85">
        <v>2562</v>
      </c>
      <c r="AG560" s="85">
        <v>1371.98748</v>
      </c>
      <c r="AH560" s="85">
        <v>1046.0510300000001</v>
      </c>
      <c r="AI560" s="85">
        <v>0</v>
      </c>
      <c r="AJ560" s="85">
        <v>0</v>
      </c>
      <c r="AK560" s="85">
        <v>0</v>
      </c>
      <c r="AL560" s="85">
        <v>1.5</v>
      </c>
      <c r="AM560" s="85">
        <v>1.97299</v>
      </c>
      <c r="AN560" s="85">
        <v>1.1910099999999999</v>
      </c>
      <c r="AO560" s="85"/>
      <c r="AP560" s="85"/>
      <c r="AQ560" s="85"/>
      <c r="AR560" s="85"/>
      <c r="AS560" s="85"/>
      <c r="AT560" s="85"/>
    </row>
    <row r="561" spans="1:46" ht="12.75" customHeight="1" x14ac:dyDescent="0.15">
      <c r="A561" s="79"/>
      <c r="B561" s="79"/>
      <c r="C561" s="79" t="str">
        <f t="shared" si="2"/>
        <v>0857400000</v>
      </c>
      <c r="D561" s="79" t="s">
        <v>1474</v>
      </c>
      <c r="E561" s="84">
        <v>6820</v>
      </c>
      <c r="F561" s="85">
        <v>2962.0046400000001</v>
      </c>
      <c r="G561" s="85">
        <v>5666.2852599999997</v>
      </c>
      <c r="H561" s="85">
        <v>3500</v>
      </c>
      <c r="I561" s="85">
        <v>1704.0404599999999</v>
      </c>
      <c r="J561" s="85">
        <v>2794.0315700000001</v>
      </c>
      <c r="K561" s="85">
        <v>280</v>
      </c>
      <c r="L561" s="85">
        <v>12.30655</v>
      </c>
      <c r="M561" s="85">
        <v>296.26701000000003</v>
      </c>
      <c r="N561" s="85">
        <v>30</v>
      </c>
      <c r="O561" s="85">
        <v>0</v>
      </c>
      <c r="P561" s="85">
        <v>68.755499999999998</v>
      </c>
      <c r="Q561" s="85">
        <v>2980</v>
      </c>
      <c r="R561" s="85">
        <v>1200.22045</v>
      </c>
      <c r="S561" s="85">
        <v>2450.7837</v>
      </c>
      <c r="T561" s="85">
        <v>150</v>
      </c>
      <c r="U561" s="85">
        <v>87.990769999999998</v>
      </c>
      <c r="V561" s="85">
        <v>170.65145999999999</v>
      </c>
      <c r="W561" s="85">
        <v>450</v>
      </c>
      <c r="X561" s="85">
        <v>34.769509999999997</v>
      </c>
      <c r="Y561" s="85">
        <v>569.44946000000004</v>
      </c>
      <c r="Z561" s="85">
        <v>275</v>
      </c>
      <c r="AA561" s="85">
        <v>53.676019999999994</v>
      </c>
      <c r="AB561" s="85">
        <v>140.98066</v>
      </c>
      <c r="AC561" s="85">
        <v>5</v>
      </c>
      <c r="AD561" s="85">
        <v>0</v>
      </c>
      <c r="AE561" s="85">
        <v>0</v>
      </c>
      <c r="AF561" s="85">
        <v>2100</v>
      </c>
      <c r="AG561" s="85">
        <v>1023.78415</v>
      </c>
      <c r="AH561" s="85">
        <v>1569.7021199999999</v>
      </c>
      <c r="AI561" s="85">
        <v>0</v>
      </c>
      <c r="AJ561" s="85">
        <v>0</v>
      </c>
      <c r="AK561" s="85">
        <v>0</v>
      </c>
      <c r="AL561" s="85">
        <v>5</v>
      </c>
      <c r="AM561" s="85">
        <v>0</v>
      </c>
      <c r="AN561" s="85">
        <v>5.0138699999999998</v>
      </c>
      <c r="AO561" s="85"/>
      <c r="AP561" s="85"/>
      <c r="AQ561" s="85"/>
      <c r="AR561" s="85"/>
      <c r="AS561" s="85"/>
      <c r="AT561" s="85"/>
    </row>
    <row r="562" spans="1:46" ht="12.75" customHeight="1" x14ac:dyDescent="0.15">
      <c r="A562" s="79"/>
      <c r="B562" s="79"/>
      <c r="C562" s="79" t="str">
        <f t="shared" si="2"/>
        <v>0857500000</v>
      </c>
      <c r="D562" s="79" t="s">
        <v>1475</v>
      </c>
      <c r="E562" s="84">
        <v>1675.2360000000001</v>
      </c>
      <c r="F562" s="85">
        <v>1608.4260200000001</v>
      </c>
      <c r="G562" s="85">
        <v>8533.6057799999999</v>
      </c>
      <c r="H562" s="85">
        <v>1441.1760000000002</v>
      </c>
      <c r="I562" s="85">
        <v>1346.2906</v>
      </c>
      <c r="J562" s="85">
        <v>6519.7233500000002</v>
      </c>
      <c r="K562" s="85">
        <v>0.45</v>
      </c>
      <c r="L562" s="85">
        <v>0</v>
      </c>
      <c r="M562" s="85">
        <v>99.750129999999999</v>
      </c>
      <c r="N562" s="85">
        <v>0</v>
      </c>
      <c r="O562" s="85">
        <v>0</v>
      </c>
      <c r="P562" s="85">
        <v>0</v>
      </c>
      <c r="Q562" s="85">
        <v>232.5</v>
      </c>
      <c r="R562" s="85">
        <v>262.13542000000001</v>
      </c>
      <c r="S562" s="85">
        <v>1899.3468</v>
      </c>
      <c r="T562" s="85">
        <v>85.8</v>
      </c>
      <c r="U562" s="85">
        <v>72.96678</v>
      </c>
      <c r="V562" s="85">
        <v>126.61756</v>
      </c>
      <c r="W562" s="85">
        <v>2.4</v>
      </c>
      <c r="X562" s="85">
        <v>2.7575799999999999</v>
      </c>
      <c r="Y562" s="85">
        <v>336.61775999999998</v>
      </c>
      <c r="Z562" s="85">
        <v>20.100000000000001</v>
      </c>
      <c r="AA562" s="85">
        <v>33.50949</v>
      </c>
      <c r="AB562" s="85">
        <v>67.843919999999997</v>
      </c>
      <c r="AC562" s="85">
        <v>1.2</v>
      </c>
      <c r="AD562" s="85">
        <v>0</v>
      </c>
      <c r="AE562" s="85">
        <v>6.25</v>
      </c>
      <c r="AF562" s="85">
        <v>123</v>
      </c>
      <c r="AG562" s="85">
        <v>152.90156999999999</v>
      </c>
      <c r="AH562" s="85">
        <v>1362.01756</v>
      </c>
      <c r="AI562" s="85">
        <v>0</v>
      </c>
      <c r="AJ562" s="85">
        <v>0</v>
      </c>
      <c r="AK562" s="85">
        <v>0</v>
      </c>
      <c r="AL562" s="85">
        <v>0.15</v>
      </c>
      <c r="AM562" s="85">
        <v>0</v>
      </c>
      <c r="AN562" s="85">
        <v>2.2901599999999998</v>
      </c>
      <c r="AO562" s="85"/>
      <c r="AP562" s="85"/>
      <c r="AQ562" s="85"/>
      <c r="AR562" s="85"/>
      <c r="AS562" s="85"/>
      <c r="AT562" s="85"/>
    </row>
    <row r="563" spans="1:46" ht="12.75" customHeight="1" x14ac:dyDescent="0.15">
      <c r="A563" s="79"/>
      <c r="B563" s="79"/>
      <c r="C563" s="79" t="str">
        <f t="shared" si="2"/>
        <v>0857600000</v>
      </c>
      <c r="D563" s="79" t="s">
        <v>1476</v>
      </c>
      <c r="E563" s="84">
        <v>53348.800000000003</v>
      </c>
      <c r="F563" s="85">
        <v>15252.094709999999</v>
      </c>
      <c r="G563" s="85">
        <v>45194.043239999999</v>
      </c>
      <c r="H563" s="85">
        <v>35312.1</v>
      </c>
      <c r="I563" s="85">
        <v>9196.1367699999992</v>
      </c>
      <c r="J563" s="85">
        <v>28556.949110000001</v>
      </c>
      <c r="K563" s="85">
        <v>696</v>
      </c>
      <c r="L563" s="85">
        <v>0</v>
      </c>
      <c r="M563" s="85">
        <v>1722.07726</v>
      </c>
      <c r="N563" s="85">
        <v>660</v>
      </c>
      <c r="O563" s="85">
        <v>0</v>
      </c>
      <c r="P563" s="85">
        <v>713.66353000000004</v>
      </c>
      <c r="Q563" s="85">
        <v>17252.900000000001</v>
      </c>
      <c r="R563" s="85">
        <v>6055.8847000000005</v>
      </c>
      <c r="S563" s="85">
        <v>14399.532160000001</v>
      </c>
      <c r="T563" s="85">
        <v>2817.6</v>
      </c>
      <c r="U563" s="85">
        <v>1250.6522299999999</v>
      </c>
      <c r="V563" s="85">
        <v>1122.1250299999999</v>
      </c>
      <c r="W563" s="85">
        <v>3019.2000000000003</v>
      </c>
      <c r="X563" s="85">
        <v>1048.82818</v>
      </c>
      <c r="Y563" s="85">
        <v>2216.98288</v>
      </c>
      <c r="Z563" s="85">
        <v>1106.4000000000001</v>
      </c>
      <c r="AA563" s="85">
        <v>342.38704000000001</v>
      </c>
      <c r="AB563" s="85">
        <v>820.67609000000004</v>
      </c>
      <c r="AC563" s="85">
        <v>12.5</v>
      </c>
      <c r="AD563" s="85">
        <v>0</v>
      </c>
      <c r="AE563" s="85">
        <v>6.25</v>
      </c>
      <c r="AF563" s="85">
        <v>10296</v>
      </c>
      <c r="AG563" s="85">
        <v>3414.0172499999999</v>
      </c>
      <c r="AH563" s="85">
        <v>10223.62333</v>
      </c>
      <c r="AI563" s="85">
        <v>0</v>
      </c>
      <c r="AJ563" s="85">
        <v>0</v>
      </c>
      <c r="AK563" s="85">
        <v>0</v>
      </c>
      <c r="AL563" s="85">
        <v>6</v>
      </c>
      <c r="AM563" s="85">
        <v>0</v>
      </c>
      <c r="AN563" s="85">
        <v>240.75763000000001</v>
      </c>
      <c r="AO563" s="85"/>
      <c r="AP563" s="85"/>
      <c r="AQ563" s="85"/>
      <c r="AR563" s="85"/>
      <c r="AS563" s="85"/>
      <c r="AT563" s="85"/>
    </row>
    <row r="564" spans="1:46" ht="12.75" customHeight="1" x14ac:dyDescent="0.15">
      <c r="A564" s="79" t="s">
        <v>1477</v>
      </c>
      <c r="B564" s="79"/>
      <c r="C564" s="79" t="str">
        <f t="shared" si="2"/>
        <v/>
      </c>
      <c r="D564" s="79"/>
      <c r="E564" s="84">
        <v>10419668.33303</v>
      </c>
      <c r="F564" s="85">
        <v>4717574.6011699997</v>
      </c>
      <c r="G564" s="85">
        <v>3641080.9003599999</v>
      </c>
      <c r="H564" s="85">
        <v>7103126.6733400002</v>
      </c>
      <c r="I564" s="85">
        <v>3179574.9275099998</v>
      </c>
      <c r="J564" s="85">
        <v>2437243.5057600001</v>
      </c>
      <c r="K564" s="85">
        <v>559642.90700000001</v>
      </c>
      <c r="L564" s="85">
        <v>244624.97326999999</v>
      </c>
      <c r="M564" s="85">
        <v>112676.18694</v>
      </c>
      <c r="N564" s="85">
        <v>169181.04</v>
      </c>
      <c r="O564" s="85">
        <v>87241.222659999999</v>
      </c>
      <c r="P564" s="85">
        <v>33715.867870000002</v>
      </c>
      <c r="Q564" s="85">
        <v>2064745.17169</v>
      </c>
      <c r="R564" s="85">
        <v>956916.95860999997</v>
      </c>
      <c r="S564" s="85">
        <v>772725.47548999998</v>
      </c>
      <c r="T564" s="85">
        <v>288058.99</v>
      </c>
      <c r="U564" s="85">
        <v>138754.23199999999</v>
      </c>
      <c r="V564" s="85">
        <v>95843.691409999999</v>
      </c>
      <c r="W564" s="85">
        <v>434872.89799999999</v>
      </c>
      <c r="X564" s="85">
        <v>223754.42564999999</v>
      </c>
      <c r="Y564" s="85">
        <v>150349.07261</v>
      </c>
      <c r="Z564" s="85">
        <v>192710.98300000001</v>
      </c>
      <c r="AA564" s="85">
        <v>99266.851160000006</v>
      </c>
      <c r="AB564" s="85">
        <v>53277.95695</v>
      </c>
      <c r="AC564" s="85">
        <v>958.7</v>
      </c>
      <c r="AD564" s="85">
        <v>790.76991999999996</v>
      </c>
      <c r="AE564" s="85">
        <v>664.09520999999995</v>
      </c>
      <c r="AF564" s="85">
        <v>1122987.9206900001</v>
      </c>
      <c r="AG564" s="85">
        <v>483728.56312000001</v>
      </c>
      <c r="AH564" s="85">
        <v>463020.77243000001</v>
      </c>
      <c r="AI564" s="85">
        <v>5126.17</v>
      </c>
      <c r="AJ564" s="85">
        <v>2316.6172799999999</v>
      </c>
      <c r="AK564" s="85">
        <v>1181.81924</v>
      </c>
      <c r="AL564" s="85">
        <v>131392.32000000001</v>
      </c>
      <c r="AM564" s="85">
        <v>54190.438900000001</v>
      </c>
      <c r="AN564" s="85">
        <v>43005.367050000001</v>
      </c>
      <c r="AO564" s="85"/>
      <c r="AP564" s="85"/>
      <c r="AQ564" s="85"/>
      <c r="AR564" s="85"/>
      <c r="AS564" s="85"/>
      <c r="AT564" s="85"/>
    </row>
    <row r="565" spans="1:46" ht="12.75" customHeight="1" x14ac:dyDescent="0.15">
      <c r="A565" s="79"/>
      <c r="B565" s="79" t="s">
        <v>1478</v>
      </c>
      <c r="C565" s="79" t="str">
        <f t="shared" si="2"/>
        <v/>
      </c>
      <c r="D565" s="79"/>
      <c r="E565" s="84">
        <v>1489556.27</v>
      </c>
      <c r="F565" s="85">
        <v>731664.22167999996</v>
      </c>
      <c r="G565" s="85">
        <v>614743.22979000001</v>
      </c>
      <c r="H565" s="85">
        <v>1246576.47</v>
      </c>
      <c r="I565" s="85">
        <v>603716.76656000002</v>
      </c>
      <c r="J565" s="85">
        <v>462767.70244000002</v>
      </c>
      <c r="K565" s="85">
        <v>0</v>
      </c>
      <c r="L565" s="85">
        <v>0</v>
      </c>
      <c r="M565" s="85">
        <v>0</v>
      </c>
      <c r="N565" s="85">
        <v>0</v>
      </c>
      <c r="O565" s="85">
        <v>0</v>
      </c>
      <c r="P565" s="85">
        <v>0</v>
      </c>
      <c r="Q565" s="85">
        <v>0</v>
      </c>
      <c r="R565" s="85">
        <v>0</v>
      </c>
      <c r="S565" s="85">
        <v>0</v>
      </c>
      <c r="T565" s="85">
        <v>0</v>
      </c>
      <c r="U565" s="85">
        <v>0</v>
      </c>
      <c r="V565" s="85">
        <v>0</v>
      </c>
      <c r="W565" s="85">
        <v>0</v>
      </c>
      <c r="X565" s="85">
        <v>0</v>
      </c>
      <c r="Y565" s="85">
        <v>0</v>
      </c>
      <c r="Z565" s="85">
        <v>0</v>
      </c>
      <c r="AA565" s="85">
        <v>0</v>
      </c>
      <c r="AB565" s="85">
        <v>0</v>
      </c>
      <c r="AC565" s="85">
        <v>0</v>
      </c>
      <c r="AD565" s="85">
        <v>0</v>
      </c>
      <c r="AE565" s="85">
        <v>0</v>
      </c>
      <c r="AF565" s="85">
        <v>0</v>
      </c>
      <c r="AG565" s="85">
        <v>0</v>
      </c>
      <c r="AH565" s="85">
        <v>0</v>
      </c>
      <c r="AI565" s="85">
        <v>0</v>
      </c>
      <c r="AJ565" s="85">
        <v>0</v>
      </c>
      <c r="AK565" s="85">
        <v>0</v>
      </c>
      <c r="AL565" s="85">
        <v>29239.8</v>
      </c>
      <c r="AM565" s="85">
        <v>12896.13445</v>
      </c>
      <c r="AN565" s="85">
        <v>9960.0360199999996</v>
      </c>
      <c r="AO565" s="85"/>
      <c r="AP565" s="85"/>
      <c r="AQ565" s="85"/>
      <c r="AR565" s="85"/>
      <c r="AS565" s="85"/>
      <c r="AT565" s="85"/>
    </row>
    <row r="566" spans="1:46" ht="12.75" customHeight="1" x14ac:dyDescent="0.15">
      <c r="A566" s="79"/>
      <c r="B566" s="79"/>
      <c r="C566" s="79" t="str">
        <f t="shared" si="2"/>
        <v>0910000000</v>
      </c>
      <c r="D566" s="79" t="s">
        <v>1478</v>
      </c>
      <c r="E566" s="84">
        <v>1489556.27</v>
      </c>
      <c r="F566" s="85">
        <v>731664.22167999996</v>
      </c>
      <c r="G566" s="85">
        <v>614743.22979000001</v>
      </c>
      <c r="H566" s="85">
        <v>1246576.47</v>
      </c>
      <c r="I566" s="85">
        <v>603716.76656000002</v>
      </c>
      <c r="J566" s="85">
        <v>462767.70244000002</v>
      </c>
      <c r="K566" s="85">
        <v>0</v>
      </c>
      <c r="L566" s="85">
        <v>0</v>
      </c>
      <c r="M566" s="85">
        <v>0</v>
      </c>
      <c r="N566" s="85">
        <v>0</v>
      </c>
      <c r="O566" s="85">
        <v>0</v>
      </c>
      <c r="P566" s="85">
        <v>0</v>
      </c>
      <c r="Q566" s="85">
        <v>0</v>
      </c>
      <c r="R566" s="85">
        <v>0</v>
      </c>
      <c r="S566" s="85">
        <v>0</v>
      </c>
      <c r="T566" s="85">
        <v>0</v>
      </c>
      <c r="U566" s="85">
        <v>0</v>
      </c>
      <c r="V566" s="85">
        <v>0</v>
      </c>
      <c r="W566" s="85">
        <v>0</v>
      </c>
      <c r="X566" s="85">
        <v>0</v>
      </c>
      <c r="Y566" s="85">
        <v>0</v>
      </c>
      <c r="Z566" s="85">
        <v>0</v>
      </c>
      <c r="AA566" s="85">
        <v>0</v>
      </c>
      <c r="AB566" s="85">
        <v>0</v>
      </c>
      <c r="AC566" s="85">
        <v>0</v>
      </c>
      <c r="AD566" s="85">
        <v>0</v>
      </c>
      <c r="AE566" s="85">
        <v>0</v>
      </c>
      <c r="AF566" s="85">
        <v>0</v>
      </c>
      <c r="AG566" s="85">
        <v>0</v>
      </c>
      <c r="AH566" s="85">
        <v>0</v>
      </c>
      <c r="AI566" s="85">
        <v>0</v>
      </c>
      <c r="AJ566" s="85">
        <v>0</v>
      </c>
      <c r="AK566" s="85">
        <v>0</v>
      </c>
      <c r="AL566" s="85">
        <v>29239.8</v>
      </c>
      <c r="AM566" s="85">
        <v>12896.13445</v>
      </c>
      <c r="AN566" s="85">
        <v>9960.0360199999996</v>
      </c>
      <c r="AO566" s="85"/>
      <c r="AP566" s="85"/>
      <c r="AQ566" s="85"/>
      <c r="AR566" s="85"/>
      <c r="AS566" s="85"/>
      <c r="AT566" s="85"/>
    </row>
    <row r="567" spans="1:46" ht="12.75" customHeight="1" x14ac:dyDescent="0.15">
      <c r="A567" s="79"/>
      <c r="B567" s="79" t="s">
        <v>1479</v>
      </c>
      <c r="C567" s="79" t="str">
        <f t="shared" si="2"/>
        <v/>
      </c>
      <c r="D567" s="79"/>
      <c r="E567" s="84">
        <v>1672.2360000000001</v>
      </c>
      <c r="F567" s="85">
        <v>1445.3182300000001</v>
      </c>
      <c r="G567" s="85">
        <v>597.62753999999995</v>
      </c>
      <c r="H567" s="85">
        <v>0</v>
      </c>
      <c r="I567" s="85">
        <v>0</v>
      </c>
      <c r="J567" s="85">
        <v>0</v>
      </c>
      <c r="K567" s="85">
        <v>0</v>
      </c>
      <c r="L567" s="85">
        <v>0</v>
      </c>
      <c r="M567" s="85">
        <v>0</v>
      </c>
      <c r="N567" s="85">
        <v>0</v>
      </c>
      <c r="O567" s="85">
        <v>0</v>
      </c>
      <c r="P567" s="85">
        <v>0</v>
      </c>
      <c r="Q567" s="85">
        <v>0</v>
      </c>
      <c r="R567" s="85">
        <v>0</v>
      </c>
      <c r="S567" s="85">
        <v>0</v>
      </c>
      <c r="T567" s="85">
        <v>0</v>
      </c>
      <c r="U567" s="85">
        <v>0</v>
      </c>
      <c r="V567" s="85">
        <v>0</v>
      </c>
      <c r="W567" s="85">
        <v>0</v>
      </c>
      <c r="X567" s="85">
        <v>0</v>
      </c>
      <c r="Y567" s="85">
        <v>0</v>
      </c>
      <c r="Z567" s="85">
        <v>0</v>
      </c>
      <c r="AA567" s="85">
        <v>0</v>
      </c>
      <c r="AB567" s="85">
        <v>0</v>
      </c>
      <c r="AC567" s="85">
        <v>0</v>
      </c>
      <c r="AD567" s="85">
        <v>0</v>
      </c>
      <c r="AE567" s="85">
        <v>0</v>
      </c>
      <c r="AF567" s="85">
        <v>0</v>
      </c>
      <c r="AG567" s="85">
        <v>0</v>
      </c>
      <c r="AH567" s="85">
        <v>0</v>
      </c>
      <c r="AI567" s="85">
        <v>0</v>
      </c>
      <c r="AJ567" s="85">
        <v>0</v>
      </c>
      <c r="AK567" s="85">
        <v>0</v>
      </c>
      <c r="AL567" s="85">
        <v>62.54</v>
      </c>
      <c r="AM567" s="85">
        <v>43.63</v>
      </c>
      <c r="AN567" s="85">
        <v>9.2148000000000003</v>
      </c>
      <c r="AO567" s="85"/>
      <c r="AP567" s="85"/>
      <c r="AQ567" s="85"/>
      <c r="AR567" s="85"/>
      <c r="AS567" s="85"/>
      <c r="AT567" s="85"/>
    </row>
    <row r="568" spans="1:46" ht="12.75" customHeight="1" x14ac:dyDescent="0.15">
      <c r="A568" s="79"/>
      <c r="B568" s="79"/>
      <c r="C568" s="79" t="str">
        <f t="shared" si="2"/>
        <v>0930220000</v>
      </c>
      <c r="D568" s="79" t="s">
        <v>1480</v>
      </c>
      <c r="E568" s="84">
        <v>251.54</v>
      </c>
      <c r="F568" s="85">
        <v>83.115749999999991</v>
      </c>
      <c r="G568" s="85">
        <v>52.786719999999995</v>
      </c>
      <c r="H568" s="85">
        <v>0</v>
      </c>
      <c r="I568" s="85">
        <v>0</v>
      </c>
      <c r="J568" s="85">
        <v>0</v>
      </c>
      <c r="K568" s="85">
        <v>0</v>
      </c>
      <c r="L568" s="85">
        <v>0</v>
      </c>
      <c r="M568" s="85">
        <v>0</v>
      </c>
      <c r="N568" s="85">
        <v>0</v>
      </c>
      <c r="O568" s="85">
        <v>0</v>
      </c>
      <c r="P568" s="85">
        <v>0</v>
      </c>
      <c r="Q568" s="85">
        <v>0</v>
      </c>
      <c r="R568" s="85">
        <v>0</v>
      </c>
      <c r="S568" s="85">
        <v>0</v>
      </c>
      <c r="T568" s="85">
        <v>0</v>
      </c>
      <c r="U568" s="85">
        <v>0</v>
      </c>
      <c r="V568" s="85">
        <v>0</v>
      </c>
      <c r="W568" s="85">
        <v>0</v>
      </c>
      <c r="X568" s="85">
        <v>0</v>
      </c>
      <c r="Y568" s="85">
        <v>0</v>
      </c>
      <c r="Z568" s="85">
        <v>0</v>
      </c>
      <c r="AA568" s="85">
        <v>0</v>
      </c>
      <c r="AB568" s="85">
        <v>0</v>
      </c>
      <c r="AC568" s="85">
        <v>0</v>
      </c>
      <c r="AD568" s="85">
        <v>0</v>
      </c>
      <c r="AE568" s="85">
        <v>0</v>
      </c>
      <c r="AF568" s="85">
        <v>0</v>
      </c>
      <c r="AG568" s="85">
        <v>0</v>
      </c>
      <c r="AH568" s="85">
        <v>0</v>
      </c>
      <c r="AI568" s="85">
        <v>0</v>
      </c>
      <c r="AJ568" s="85">
        <v>0</v>
      </c>
      <c r="AK568" s="85">
        <v>0</v>
      </c>
      <c r="AL568" s="85">
        <v>54.54</v>
      </c>
      <c r="AM568" s="85">
        <v>15.06</v>
      </c>
      <c r="AN568" s="85">
        <v>7.8348000000000004</v>
      </c>
      <c r="AO568" s="85"/>
      <c r="AP568" s="85"/>
      <c r="AQ568" s="85"/>
      <c r="AR568" s="85"/>
      <c r="AS568" s="85"/>
      <c r="AT568" s="85"/>
    </row>
    <row r="569" spans="1:46" ht="12.75" customHeight="1" x14ac:dyDescent="0.15">
      <c r="A569" s="79"/>
      <c r="B569" s="79"/>
      <c r="C569" s="79" t="str">
        <f t="shared" si="2"/>
        <v>0930620000</v>
      </c>
      <c r="D569" s="79" t="s">
        <v>1481</v>
      </c>
      <c r="E569" s="84">
        <v>665</v>
      </c>
      <c r="F569" s="85">
        <v>426.79662000000002</v>
      </c>
      <c r="G569" s="85">
        <v>146.29181</v>
      </c>
      <c r="H569" s="85">
        <v>0</v>
      </c>
      <c r="I569" s="85">
        <v>0</v>
      </c>
      <c r="J569" s="85">
        <v>0</v>
      </c>
      <c r="K569" s="85">
        <v>0</v>
      </c>
      <c r="L569" s="85">
        <v>0</v>
      </c>
      <c r="M569" s="85">
        <v>0</v>
      </c>
      <c r="N569" s="85">
        <v>0</v>
      </c>
      <c r="O569" s="85">
        <v>0</v>
      </c>
      <c r="P569" s="85">
        <v>0</v>
      </c>
      <c r="Q569" s="85">
        <v>0</v>
      </c>
      <c r="R569" s="85">
        <v>0</v>
      </c>
      <c r="S569" s="85">
        <v>0</v>
      </c>
      <c r="T569" s="85">
        <v>0</v>
      </c>
      <c r="U569" s="85">
        <v>0</v>
      </c>
      <c r="V569" s="85">
        <v>0</v>
      </c>
      <c r="W569" s="85">
        <v>0</v>
      </c>
      <c r="X569" s="85">
        <v>0</v>
      </c>
      <c r="Y569" s="85">
        <v>0</v>
      </c>
      <c r="Z569" s="85">
        <v>0</v>
      </c>
      <c r="AA569" s="85">
        <v>0</v>
      </c>
      <c r="AB569" s="85">
        <v>0</v>
      </c>
      <c r="AC569" s="85">
        <v>0</v>
      </c>
      <c r="AD569" s="85">
        <v>0</v>
      </c>
      <c r="AE569" s="85">
        <v>0</v>
      </c>
      <c r="AF569" s="85">
        <v>0</v>
      </c>
      <c r="AG569" s="85">
        <v>0</v>
      </c>
      <c r="AH569" s="85">
        <v>0</v>
      </c>
      <c r="AI569" s="85">
        <v>0</v>
      </c>
      <c r="AJ569" s="85">
        <v>0</v>
      </c>
      <c r="AK569" s="85">
        <v>0</v>
      </c>
      <c r="AL569" s="85">
        <v>0</v>
      </c>
      <c r="AM569" s="85">
        <v>21.446000000000002</v>
      </c>
      <c r="AN569" s="85">
        <v>0</v>
      </c>
      <c r="AO569" s="85"/>
      <c r="AP569" s="85"/>
      <c r="AQ569" s="85"/>
      <c r="AR569" s="85"/>
      <c r="AS569" s="85"/>
      <c r="AT569" s="85"/>
    </row>
    <row r="570" spans="1:46" ht="12.75" customHeight="1" x14ac:dyDescent="0.15">
      <c r="A570" s="79"/>
      <c r="B570" s="79"/>
      <c r="C570" s="79" t="str">
        <f t="shared" si="2"/>
        <v>0930720000</v>
      </c>
      <c r="D570" s="79" t="s">
        <v>1482</v>
      </c>
      <c r="E570" s="84">
        <v>128.696</v>
      </c>
      <c r="F570" s="85">
        <v>123.71161000000001</v>
      </c>
      <c r="G570" s="85">
        <v>35.009309999999999</v>
      </c>
      <c r="H570" s="85">
        <v>0</v>
      </c>
      <c r="I570" s="85">
        <v>0</v>
      </c>
      <c r="J570" s="85">
        <v>0</v>
      </c>
      <c r="K570" s="85">
        <v>0</v>
      </c>
      <c r="L570" s="85">
        <v>0</v>
      </c>
      <c r="M570" s="85">
        <v>0</v>
      </c>
      <c r="N570" s="85">
        <v>0</v>
      </c>
      <c r="O570" s="85">
        <v>0</v>
      </c>
      <c r="P570" s="85">
        <v>0</v>
      </c>
      <c r="Q570" s="85">
        <v>0</v>
      </c>
      <c r="R570" s="85">
        <v>0</v>
      </c>
      <c r="S570" s="85">
        <v>0</v>
      </c>
      <c r="T570" s="85">
        <v>0</v>
      </c>
      <c r="U570" s="85">
        <v>0</v>
      </c>
      <c r="V570" s="85">
        <v>0</v>
      </c>
      <c r="W570" s="85">
        <v>0</v>
      </c>
      <c r="X570" s="85">
        <v>0</v>
      </c>
      <c r="Y570" s="85">
        <v>0</v>
      </c>
      <c r="Z570" s="85">
        <v>0</v>
      </c>
      <c r="AA570" s="85">
        <v>0</v>
      </c>
      <c r="AB570" s="85">
        <v>0</v>
      </c>
      <c r="AC570" s="85">
        <v>0</v>
      </c>
      <c r="AD570" s="85">
        <v>0</v>
      </c>
      <c r="AE570" s="85">
        <v>0</v>
      </c>
      <c r="AF570" s="85">
        <v>0</v>
      </c>
      <c r="AG570" s="85">
        <v>0</v>
      </c>
      <c r="AH570" s="85">
        <v>0</v>
      </c>
      <c r="AI570" s="85">
        <v>0</v>
      </c>
      <c r="AJ570" s="85">
        <v>0</v>
      </c>
      <c r="AK570" s="85">
        <v>0</v>
      </c>
      <c r="AL570" s="85">
        <v>0</v>
      </c>
      <c r="AM570" s="85">
        <v>0</v>
      </c>
      <c r="AN570" s="85">
        <v>0</v>
      </c>
      <c r="AO570" s="85"/>
      <c r="AP570" s="85"/>
      <c r="AQ570" s="85"/>
      <c r="AR570" s="85"/>
      <c r="AS570" s="85"/>
      <c r="AT570" s="85"/>
    </row>
    <row r="571" spans="1:46" ht="12.75" customHeight="1" x14ac:dyDescent="0.15">
      <c r="A571" s="79"/>
      <c r="B571" s="79"/>
      <c r="C571" s="79" t="str">
        <f t="shared" si="2"/>
        <v>0930820000</v>
      </c>
      <c r="D571" s="79" t="s">
        <v>1483</v>
      </c>
      <c r="E571" s="84">
        <v>106</v>
      </c>
      <c r="F571" s="85">
        <v>38.318370000000002</v>
      </c>
      <c r="G571" s="85">
        <v>45.293859999999995</v>
      </c>
      <c r="H571" s="85">
        <v>0</v>
      </c>
      <c r="I571" s="85">
        <v>0</v>
      </c>
      <c r="J571" s="85">
        <v>0</v>
      </c>
      <c r="K571" s="85">
        <v>0</v>
      </c>
      <c r="L571" s="85">
        <v>0</v>
      </c>
      <c r="M571" s="85">
        <v>0</v>
      </c>
      <c r="N571" s="85">
        <v>0</v>
      </c>
      <c r="O571" s="85">
        <v>0</v>
      </c>
      <c r="P571" s="85">
        <v>0</v>
      </c>
      <c r="Q571" s="85">
        <v>0</v>
      </c>
      <c r="R571" s="85">
        <v>0</v>
      </c>
      <c r="S571" s="85">
        <v>0</v>
      </c>
      <c r="T571" s="85">
        <v>0</v>
      </c>
      <c r="U571" s="85">
        <v>0</v>
      </c>
      <c r="V571" s="85">
        <v>0</v>
      </c>
      <c r="W571" s="85">
        <v>0</v>
      </c>
      <c r="X571" s="85">
        <v>0</v>
      </c>
      <c r="Y571" s="85">
        <v>0</v>
      </c>
      <c r="Z571" s="85">
        <v>0</v>
      </c>
      <c r="AA571" s="85">
        <v>0</v>
      </c>
      <c r="AB571" s="85">
        <v>0</v>
      </c>
      <c r="AC571" s="85">
        <v>0</v>
      </c>
      <c r="AD571" s="85">
        <v>0</v>
      </c>
      <c r="AE571" s="85">
        <v>0</v>
      </c>
      <c r="AF571" s="85">
        <v>0</v>
      </c>
      <c r="AG571" s="85">
        <v>0</v>
      </c>
      <c r="AH571" s="85">
        <v>0</v>
      </c>
      <c r="AI571" s="85">
        <v>0</v>
      </c>
      <c r="AJ571" s="85">
        <v>0</v>
      </c>
      <c r="AK571" s="85">
        <v>0</v>
      </c>
      <c r="AL571" s="85">
        <v>8</v>
      </c>
      <c r="AM571" s="85">
        <v>7.1240000000000006</v>
      </c>
      <c r="AN571" s="85">
        <v>0.9</v>
      </c>
      <c r="AO571" s="85"/>
      <c r="AP571" s="85"/>
      <c r="AQ571" s="85"/>
      <c r="AR571" s="85"/>
      <c r="AS571" s="85"/>
      <c r="AT571" s="85"/>
    </row>
    <row r="572" spans="1:46" ht="12.75" customHeight="1" x14ac:dyDescent="0.15">
      <c r="A572" s="79"/>
      <c r="B572" s="79"/>
      <c r="C572" s="79" t="str">
        <f t="shared" si="2"/>
        <v>0930920000</v>
      </c>
      <c r="D572" s="79" t="s">
        <v>1484</v>
      </c>
      <c r="E572" s="84">
        <v>510</v>
      </c>
      <c r="F572" s="85">
        <v>380.27911</v>
      </c>
      <c r="G572" s="85">
        <v>312.40172000000001</v>
      </c>
      <c r="H572" s="85">
        <v>0</v>
      </c>
      <c r="I572" s="85">
        <v>0</v>
      </c>
      <c r="J572" s="85">
        <v>0</v>
      </c>
      <c r="K572" s="85">
        <v>0</v>
      </c>
      <c r="L572" s="85">
        <v>0</v>
      </c>
      <c r="M572" s="85">
        <v>0</v>
      </c>
      <c r="N572" s="85">
        <v>0</v>
      </c>
      <c r="O572" s="85">
        <v>0</v>
      </c>
      <c r="P572" s="85">
        <v>0</v>
      </c>
      <c r="Q572" s="85">
        <v>0</v>
      </c>
      <c r="R572" s="85">
        <v>0</v>
      </c>
      <c r="S572" s="85">
        <v>0</v>
      </c>
      <c r="T572" s="85">
        <v>0</v>
      </c>
      <c r="U572" s="85">
        <v>0</v>
      </c>
      <c r="V572" s="85">
        <v>0</v>
      </c>
      <c r="W572" s="85">
        <v>0</v>
      </c>
      <c r="X572" s="85">
        <v>0</v>
      </c>
      <c r="Y572" s="85">
        <v>0</v>
      </c>
      <c r="Z572" s="85">
        <v>0</v>
      </c>
      <c r="AA572" s="85">
        <v>0</v>
      </c>
      <c r="AB572" s="85">
        <v>0</v>
      </c>
      <c r="AC572" s="85">
        <v>0</v>
      </c>
      <c r="AD572" s="85">
        <v>0</v>
      </c>
      <c r="AE572" s="85">
        <v>0</v>
      </c>
      <c r="AF572" s="85">
        <v>0</v>
      </c>
      <c r="AG572" s="85">
        <v>0</v>
      </c>
      <c r="AH572" s="85">
        <v>0</v>
      </c>
      <c r="AI572" s="85">
        <v>0</v>
      </c>
      <c r="AJ572" s="85">
        <v>0</v>
      </c>
      <c r="AK572" s="85">
        <v>0</v>
      </c>
      <c r="AL572" s="85">
        <v>0</v>
      </c>
      <c r="AM572" s="85">
        <v>0</v>
      </c>
      <c r="AN572" s="85">
        <v>0.48</v>
      </c>
      <c r="AO572" s="85"/>
      <c r="AP572" s="85"/>
      <c r="AQ572" s="85"/>
      <c r="AR572" s="85"/>
      <c r="AS572" s="85"/>
      <c r="AT572" s="85"/>
    </row>
    <row r="573" spans="1:46" ht="12.75" customHeight="1" x14ac:dyDescent="0.15">
      <c r="A573" s="79"/>
      <c r="B573" s="79"/>
      <c r="C573" s="79" t="str">
        <f t="shared" si="2"/>
        <v>0931520000</v>
      </c>
      <c r="D573" s="79" t="s">
        <v>1485</v>
      </c>
      <c r="E573" s="84">
        <v>11</v>
      </c>
      <c r="F573" s="85">
        <v>393.09676999999999</v>
      </c>
      <c r="G573" s="85">
        <v>5.8441199999999993</v>
      </c>
      <c r="H573" s="85">
        <v>0</v>
      </c>
      <c r="I573" s="85">
        <v>0</v>
      </c>
      <c r="J573" s="85">
        <v>0</v>
      </c>
      <c r="K573" s="85">
        <v>0</v>
      </c>
      <c r="L573" s="85">
        <v>0</v>
      </c>
      <c r="M573" s="85">
        <v>0</v>
      </c>
      <c r="N573" s="85">
        <v>0</v>
      </c>
      <c r="O573" s="85">
        <v>0</v>
      </c>
      <c r="P573" s="85">
        <v>0</v>
      </c>
      <c r="Q573" s="85">
        <v>0</v>
      </c>
      <c r="R573" s="85">
        <v>0</v>
      </c>
      <c r="S573" s="85">
        <v>0</v>
      </c>
      <c r="T573" s="85">
        <v>0</v>
      </c>
      <c r="U573" s="85">
        <v>0</v>
      </c>
      <c r="V573" s="85">
        <v>0</v>
      </c>
      <c r="W573" s="85">
        <v>0</v>
      </c>
      <c r="X573" s="85">
        <v>0</v>
      </c>
      <c r="Y573" s="85">
        <v>0</v>
      </c>
      <c r="Z573" s="85">
        <v>0</v>
      </c>
      <c r="AA573" s="85">
        <v>0</v>
      </c>
      <c r="AB573" s="85">
        <v>0</v>
      </c>
      <c r="AC573" s="85">
        <v>0</v>
      </c>
      <c r="AD573" s="85">
        <v>0</v>
      </c>
      <c r="AE573" s="85">
        <v>0</v>
      </c>
      <c r="AF573" s="85">
        <v>0</v>
      </c>
      <c r="AG573" s="85">
        <v>0</v>
      </c>
      <c r="AH573" s="85">
        <v>0</v>
      </c>
      <c r="AI573" s="85">
        <v>0</v>
      </c>
      <c r="AJ573" s="85">
        <v>0</v>
      </c>
      <c r="AK573" s="85">
        <v>0</v>
      </c>
      <c r="AL573" s="85">
        <v>0</v>
      </c>
      <c r="AM573" s="85">
        <v>0</v>
      </c>
      <c r="AN573" s="85">
        <v>0</v>
      </c>
      <c r="AO573" s="85"/>
      <c r="AP573" s="85"/>
      <c r="AQ573" s="85"/>
      <c r="AR573" s="85"/>
      <c r="AS573" s="85"/>
      <c r="AT573" s="85"/>
    </row>
    <row r="574" spans="1:46" ht="12.75" customHeight="1" x14ac:dyDescent="0.15">
      <c r="A574" s="79"/>
      <c r="B574" s="79" t="s">
        <v>1486</v>
      </c>
      <c r="C574" s="79" t="str">
        <f t="shared" si="2"/>
        <v/>
      </c>
      <c r="D574" s="79"/>
      <c r="E574" s="84">
        <v>8928439.8270299993</v>
      </c>
      <c r="F574" s="85">
        <v>3984465.0612599999</v>
      </c>
      <c r="G574" s="85">
        <v>3025740.0430299998</v>
      </c>
      <c r="H574" s="85">
        <v>5856550.2033399995</v>
      </c>
      <c r="I574" s="85">
        <v>2575858.1609499999</v>
      </c>
      <c r="J574" s="85">
        <v>1974475.8033199999</v>
      </c>
      <c r="K574" s="85">
        <v>559642.90700000001</v>
      </c>
      <c r="L574" s="85">
        <v>244624.97326999999</v>
      </c>
      <c r="M574" s="85">
        <v>112676.18694</v>
      </c>
      <c r="N574" s="85">
        <v>169181.04</v>
      </c>
      <c r="O574" s="85">
        <v>87241.222659999999</v>
      </c>
      <c r="P574" s="85">
        <v>33715.867870000002</v>
      </c>
      <c r="Q574" s="85">
        <v>2064745.17169</v>
      </c>
      <c r="R574" s="85">
        <v>956916.95860999997</v>
      </c>
      <c r="S574" s="85">
        <v>772725.47548999998</v>
      </c>
      <c r="T574" s="85">
        <v>288058.99</v>
      </c>
      <c r="U574" s="85">
        <v>138754.23199999999</v>
      </c>
      <c r="V574" s="85">
        <v>95843.691409999999</v>
      </c>
      <c r="W574" s="85">
        <v>434872.89799999999</v>
      </c>
      <c r="X574" s="85">
        <v>223754.42564999999</v>
      </c>
      <c r="Y574" s="85">
        <v>150349.07261</v>
      </c>
      <c r="Z574" s="85">
        <v>192710.98300000001</v>
      </c>
      <c r="AA574" s="85">
        <v>99266.851160000006</v>
      </c>
      <c r="AB574" s="85">
        <v>53277.95695</v>
      </c>
      <c r="AC574" s="85">
        <v>958.7</v>
      </c>
      <c r="AD574" s="85">
        <v>790.76991999999996</v>
      </c>
      <c r="AE574" s="85">
        <v>664.09520999999995</v>
      </c>
      <c r="AF574" s="85">
        <v>1122987.9206900001</v>
      </c>
      <c r="AG574" s="85">
        <v>483728.56312000001</v>
      </c>
      <c r="AH574" s="85">
        <v>463020.77243000001</v>
      </c>
      <c r="AI574" s="85">
        <v>5126.17</v>
      </c>
      <c r="AJ574" s="85">
        <v>2316.6172799999999</v>
      </c>
      <c r="AK574" s="85">
        <v>1181.81924</v>
      </c>
      <c r="AL574" s="85">
        <v>102089.98</v>
      </c>
      <c r="AM574" s="85">
        <v>41250.674449999999</v>
      </c>
      <c r="AN574" s="85">
        <v>33036.11623</v>
      </c>
      <c r="AO574" s="85"/>
      <c r="AP574" s="85"/>
      <c r="AQ574" s="85"/>
      <c r="AR574" s="85"/>
      <c r="AS574" s="85"/>
      <c r="AT574" s="85"/>
    </row>
    <row r="575" spans="1:46" ht="12.75" customHeight="1" x14ac:dyDescent="0.15">
      <c r="A575" s="79"/>
      <c r="B575" s="79"/>
      <c r="C575" s="79" t="str">
        <f t="shared" si="2"/>
        <v>0950100000</v>
      </c>
      <c r="D575" s="79" t="s">
        <v>1487</v>
      </c>
      <c r="E575" s="84">
        <v>25822</v>
      </c>
      <c r="F575" s="85">
        <v>11734.44795</v>
      </c>
      <c r="G575" s="85">
        <v>10150.12688</v>
      </c>
      <c r="H575" s="85">
        <v>15710</v>
      </c>
      <c r="I575" s="85">
        <v>6779.7268800000002</v>
      </c>
      <c r="J575" s="85">
        <v>5625.2484400000003</v>
      </c>
      <c r="K575" s="85">
        <v>500</v>
      </c>
      <c r="L575" s="85">
        <v>215.16983999999999</v>
      </c>
      <c r="M575" s="85">
        <v>140.0515</v>
      </c>
      <c r="N575" s="85">
        <v>0</v>
      </c>
      <c r="O575" s="85">
        <v>0</v>
      </c>
      <c r="P575" s="85">
        <v>0</v>
      </c>
      <c r="Q575" s="85">
        <v>8251.2999999999993</v>
      </c>
      <c r="R575" s="85">
        <v>4272.3681500000002</v>
      </c>
      <c r="S575" s="85">
        <v>3735.9465500000001</v>
      </c>
      <c r="T575" s="85">
        <v>380</v>
      </c>
      <c r="U575" s="85">
        <v>149.37339</v>
      </c>
      <c r="V575" s="85">
        <v>141.68111999999999</v>
      </c>
      <c r="W575" s="85">
        <v>3100</v>
      </c>
      <c r="X575" s="85">
        <v>1663.7328500000001</v>
      </c>
      <c r="Y575" s="85">
        <v>1101.7014899999999</v>
      </c>
      <c r="Z575" s="85">
        <v>111.3</v>
      </c>
      <c r="AA575" s="85">
        <v>80.012770000000003</v>
      </c>
      <c r="AB575" s="85">
        <v>59.571469999999998</v>
      </c>
      <c r="AC575" s="85">
        <v>0</v>
      </c>
      <c r="AD575" s="85">
        <v>0</v>
      </c>
      <c r="AE575" s="85">
        <v>0.5</v>
      </c>
      <c r="AF575" s="85">
        <v>4660</v>
      </c>
      <c r="AG575" s="85">
        <v>2379.2491399999999</v>
      </c>
      <c r="AH575" s="85">
        <v>2432.4924700000001</v>
      </c>
      <c r="AI575" s="85">
        <v>0</v>
      </c>
      <c r="AJ575" s="85">
        <v>0</v>
      </c>
      <c r="AK575" s="85">
        <v>0</v>
      </c>
      <c r="AL575" s="85">
        <v>110</v>
      </c>
      <c r="AM575" s="85">
        <v>65.847129999999993</v>
      </c>
      <c r="AN575" s="85">
        <v>52.816209999999998</v>
      </c>
      <c r="AO575" s="85"/>
      <c r="AP575" s="85"/>
      <c r="AQ575" s="85"/>
      <c r="AR575" s="85"/>
      <c r="AS575" s="85"/>
      <c r="AT575" s="85"/>
    </row>
    <row r="576" spans="1:46" ht="12.75" customHeight="1" x14ac:dyDescent="0.15">
      <c r="A576" s="79"/>
      <c r="B576" s="79"/>
      <c r="C576" s="79" t="str">
        <f t="shared" si="2"/>
        <v>0950200000</v>
      </c>
      <c r="D576" s="79" t="s">
        <v>1488</v>
      </c>
      <c r="E576" s="84">
        <v>26290</v>
      </c>
      <c r="F576" s="85">
        <v>12125.65237</v>
      </c>
      <c r="G576" s="85">
        <v>10666.574780000001</v>
      </c>
      <c r="H576" s="85">
        <v>18934.5</v>
      </c>
      <c r="I576" s="85">
        <v>7877.0028199999997</v>
      </c>
      <c r="J576" s="85">
        <v>7503.73369</v>
      </c>
      <c r="K576" s="85">
        <v>915</v>
      </c>
      <c r="L576" s="85">
        <v>389.81072999999998</v>
      </c>
      <c r="M576" s="85">
        <v>261.32240000000002</v>
      </c>
      <c r="N576" s="85">
        <v>165</v>
      </c>
      <c r="O576" s="85">
        <v>40.381119999999996</v>
      </c>
      <c r="P576" s="85">
        <v>10.44919</v>
      </c>
      <c r="Q576" s="85">
        <v>6119.2</v>
      </c>
      <c r="R576" s="85">
        <v>3125.2722199999998</v>
      </c>
      <c r="S576" s="85">
        <v>2548.3250899999998</v>
      </c>
      <c r="T576" s="85">
        <v>737</v>
      </c>
      <c r="U576" s="85">
        <v>343.47796</v>
      </c>
      <c r="V576" s="85">
        <v>236.46790000000001</v>
      </c>
      <c r="W576" s="85">
        <v>660</v>
      </c>
      <c r="X576" s="85">
        <v>376.2199</v>
      </c>
      <c r="Y576" s="85">
        <v>248.08590000000001</v>
      </c>
      <c r="Z576" s="85">
        <v>621.5</v>
      </c>
      <c r="AA576" s="85">
        <v>395.73932000000002</v>
      </c>
      <c r="AB576" s="85">
        <v>193.05250999999998</v>
      </c>
      <c r="AC576" s="85">
        <v>0</v>
      </c>
      <c r="AD576" s="85">
        <v>0</v>
      </c>
      <c r="AE576" s="85">
        <v>0</v>
      </c>
      <c r="AF576" s="85">
        <v>4092.7000000000003</v>
      </c>
      <c r="AG576" s="85">
        <v>2006.3350399999999</v>
      </c>
      <c r="AH576" s="85">
        <v>1863.8087800000001</v>
      </c>
      <c r="AI576" s="85">
        <v>0</v>
      </c>
      <c r="AJ576" s="85">
        <v>0</v>
      </c>
      <c r="AK576" s="85">
        <v>0</v>
      </c>
      <c r="AL576" s="85">
        <v>114.3</v>
      </c>
      <c r="AM576" s="85">
        <v>162.20826</v>
      </c>
      <c r="AN576" s="85">
        <v>87.05431999999999</v>
      </c>
      <c r="AO576" s="85"/>
      <c r="AP576" s="85"/>
      <c r="AQ576" s="85"/>
      <c r="AR576" s="85"/>
      <c r="AS576" s="85"/>
      <c r="AT576" s="85"/>
    </row>
    <row r="577" spans="1:46" ht="12.75" customHeight="1" x14ac:dyDescent="0.15">
      <c r="A577" s="79"/>
      <c r="B577" s="79"/>
      <c r="C577" s="79" t="str">
        <f t="shared" si="2"/>
        <v>0950300000</v>
      </c>
      <c r="D577" s="79" t="s">
        <v>1489</v>
      </c>
      <c r="E577" s="84">
        <v>11890</v>
      </c>
      <c r="F577" s="85">
        <v>6009.6902499999997</v>
      </c>
      <c r="G577" s="85">
        <v>5067.1659499999996</v>
      </c>
      <c r="H577" s="85">
        <v>5800</v>
      </c>
      <c r="I577" s="85">
        <v>2309.7129599999998</v>
      </c>
      <c r="J577" s="85">
        <v>2454.5586499999999</v>
      </c>
      <c r="K577" s="85">
        <v>2350</v>
      </c>
      <c r="L577" s="85">
        <v>1162.86131</v>
      </c>
      <c r="M577" s="85">
        <v>563.78719000000001</v>
      </c>
      <c r="N577" s="85">
        <v>1900</v>
      </c>
      <c r="O577" s="85">
        <v>973.23238000000003</v>
      </c>
      <c r="P577" s="85">
        <v>430.66019</v>
      </c>
      <c r="Q577" s="85">
        <v>3674</v>
      </c>
      <c r="R577" s="85">
        <v>2424.0086299999998</v>
      </c>
      <c r="S577" s="85">
        <v>2013.09527</v>
      </c>
      <c r="T577" s="85">
        <v>390</v>
      </c>
      <c r="U577" s="85">
        <v>370.62110000000001</v>
      </c>
      <c r="V577" s="85">
        <v>114.41913</v>
      </c>
      <c r="W577" s="85">
        <v>880</v>
      </c>
      <c r="X577" s="85">
        <v>447.28494999999998</v>
      </c>
      <c r="Y577" s="85">
        <v>323.00380000000001</v>
      </c>
      <c r="Z577" s="85">
        <v>104</v>
      </c>
      <c r="AA577" s="85">
        <v>118.39876</v>
      </c>
      <c r="AB577" s="85">
        <v>64.030439999999999</v>
      </c>
      <c r="AC577" s="85">
        <v>0</v>
      </c>
      <c r="AD577" s="85">
        <v>0</v>
      </c>
      <c r="AE577" s="85">
        <v>0</v>
      </c>
      <c r="AF577" s="85">
        <v>2300</v>
      </c>
      <c r="AG577" s="85">
        <v>1487.70382</v>
      </c>
      <c r="AH577" s="85">
        <v>1511.6419000000001</v>
      </c>
      <c r="AI577" s="85">
        <v>0</v>
      </c>
      <c r="AJ577" s="85">
        <v>0</v>
      </c>
      <c r="AK577" s="85">
        <v>0</v>
      </c>
      <c r="AL577" s="85">
        <v>16</v>
      </c>
      <c r="AM577" s="85">
        <v>3.5407000000000002</v>
      </c>
      <c r="AN577" s="85">
        <v>2.0965099999999999</v>
      </c>
      <c r="AO577" s="85"/>
      <c r="AP577" s="85"/>
      <c r="AQ577" s="85"/>
      <c r="AR577" s="85"/>
      <c r="AS577" s="85"/>
      <c r="AT577" s="85"/>
    </row>
    <row r="578" spans="1:46" ht="12.75" customHeight="1" x14ac:dyDescent="0.15">
      <c r="A578" s="79"/>
      <c r="B578" s="79"/>
      <c r="C578" s="79" t="str">
        <f t="shared" si="2"/>
        <v>0950400000</v>
      </c>
      <c r="D578" s="79" t="s">
        <v>1490</v>
      </c>
      <c r="E578" s="84">
        <v>47300</v>
      </c>
      <c r="F578" s="85">
        <v>39441.782729999999</v>
      </c>
      <c r="G578" s="85">
        <v>14215.61598</v>
      </c>
      <c r="H578" s="85">
        <v>38564.9</v>
      </c>
      <c r="I578" s="85">
        <v>35524.705629999997</v>
      </c>
      <c r="J578" s="85">
        <v>10667.418009999999</v>
      </c>
      <c r="K578" s="85">
        <v>185</v>
      </c>
      <c r="L578" s="85">
        <v>134.01423</v>
      </c>
      <c r="M578" s="85">
        <v>62.796389999999995</v>
      </c>
      <c r="N578" s="85">
        <v>60</v>
      </c>
      <c r="O578" s="85">
        <v>65.920349999999999</v>
      </c>
      <c r="P578" s="85">
        <v>23.546389999999999</v>
      </c>
      <c r="Q578" s="85">
        <v>5130</v>
      </c>
      <c r="R578" s="85">
        <v>2620.5949099999998</v>
      </c>
      <c r="S578" s="85">
        <v>1927.3113800000001</v>
      </c>
      <c r="T578" s="85">
        <v>1270</v>
      </c>
      <c r="U578" s="85">
        <v>672.25656000000004</v>
      </c>
      <c r="V578" s="85">
        <v>370.25923999999998</v>
      </c>
      <c r="W578" s="85">
        <v>920</v>
      </c>
      <c r="X578" s="85">
        <v>467.76427000000001</v>
      </c>
      <c r="Y578" s="85">
        <v>311.57022000000001</v>
      </c>
      <c r="Z578" s="85">
        <v>105</v>
      </c>
      <c r="AA578" s="85">
        <v>53.194269999999996</v>
      </c>
      <c r="AB578" s="85">
        <v>11.437989999999999</v>
      </c>
      <c r="AC578" s="85">
        <v>0</v>
      </c>
      <c r="AD578" s="85">
        <v>0</v>
      </c>
      <c r="AE578" s="85">
        <v>0</v>
      </c>
      <c r="AF578" s="85">
        <v>2820</v>
      </c>
      <c r="AG578" s="85">
        <v>1427.0176100000001</v>
      </c>
      <c r="AH578" s="85">
        <v>1229.2094299999999</v>
      </c>
      <c r="AI578" s="85">
        <v>0</v>
      </c>
      <c r="AJ578" s="85">
        <v>0</v>
      </c>
      <c r="AK578" s="85">
        <v>0</v>
      </c>
      <c r="AL578" s="85">
        <v>80</v>
      </c>
      <c r="AM578" s="85">
        <v>42.043379999999999</v>
      </c>
      <c r="AN578" s="85">
        <v>24.166889999999999</v>
      </c>
      <c r="AO578" s="85"/>
      <c r="AP578" s="85"/>
      <c r="AQ578" s="85"/>
      <c r="AR578" s="85"/>
      <c r="AS578" s="85"/>
      <c r="AT578" s="85"/>
    </row>
    <row r="579" spans="1:46" ht="12.75" customHeight="1" x14ac:dyDescent="0.15">
      <c r="A579" s="79"/>
      <c r="B579" s="79"/>
      <c r="C579" s="79" t="str">
        <f t="shared" si="2"/>
        <v>0950500000</v>
      </c>
      <c r="D579" s="79" t="s">
        <v>1491</v>
      </c>
      <c r="E579" s="84">
        <v>78847.759999999995</v>
      </c>
      <c r="F579" s="85">
        <v>32506.457429999999</v>
      </c>
      <c r="G579" s="85">
        <v>29353.90453</v>
      </c>
      <c r="H579" s="85">
        <v>49840.6</v>
      </c>
      <c r="I579" s="85">
        <v>19547.845710000001</v>
      </c>
      <c r="J579" s="85">
        <v>18789.52248</v>
      </c>
      <c r="K579" s="85">
        <v>4957</v>
      </c>
      <c r="L579" s="85">
        <v>2246.7568000000001</v>
      </c>
      <c r="M579" s="85">
        <v>1271.1387299999999</v>
      </c>
      <c r="N579" s="85">
        <v>2938</v>
      </c>
      <c r="O579" s="85">
        <v>1418.9694500000001</v>
      </c>
      <c r="P579" s="85">
        <v>576.61882000000003</v>
      </c>
      <c r="Q579" s="85">
        <v>20417.16</v>
      </c>
      <c r="R579" s="85">
        <v>8582.75497</v>
      </c>
      <c r="S579" s="85">
        <v>8055.40733</v>
      </c>
      <c r="T579" s="85">
        <v>925.6</v>
      </c>
      <c r="U579" s="85">
        <v>399.14715000000001</v>
      </c>
      <c r="V579" s="85">
        <v>300.11687999999998</v>
      </c>
      <c r="W579" s="85">
        <v>4250</v>
      </c>
      <c r="X579" s="85">
        <v>1958.5528899999999</v>
      </c>
      <c r="Y579" s="85">
        <v>1476.7344599999999</v>
      </c>
      <c r="Z579" s="85">
        <v>1376.5</v>
      </c>
      <c r="AA579" s="85">
        <v>456.75698</v>
      </c>
      <c r="AB579" s="85">
        <v>329.40262999999999</v>
      </c>
      <c r="AC579" s="85">
        <v>0</v>
      </c>
      <c r="AD579" s="85">
        <v>0.5</v>
      </c>
      <c r="AE579" s="85">
        <v>0</v>
      </c>
      <c r="AF579" s="85">
        <v>13733</v>
      </c>
      <c r="AG579" s="85">
        <v>5702.9439499999999</v>
      </c>
      <c r="AH579" s="85">
        <v>5887.7553600000001</v>
      </c>
      <c r="AI579" s="85">
        <v>132.06</v>
      </c>
      <c r="AJ579" s="85">
        <v>64.853999999999999</v>
      </c>
      <c r="AK579" s="85">
        <v>61.398000000000003</v>
      </c>
      <c r="AL579" s="85">
        <v>2589.4</v>
      </c>
      <c r="AM579" s="85">
        <v>1058.78871</v>
      </c>
      <c r="AN579" s="85">
        <v>615.51255000000003</v>
      </c>
      <c r="AO579" s="85"/>
      <c r="AP579" s="85"/>
      <c r="AQ579" s="85"/>
      <c r="AR579" s="85"/>
      <c r="AS579" s="85"/>
      <c r="AT579" s="85"/>
    </row>
    <row r="580" spans="1:46" ht="12.75" customHeight="1" x14ac:dyDescent="0.15">
      <c r="A580" s="79"/>
      <c r="B580" s="79"/>
      <c r="C580" s="79" t="str">
        <f t="shared" si="2"/>
        <v>0950600000</v>
      </c>
      <c r="D580" s="79" t="s">
        <v>1492</v>
      </c>
      <c r="E580" s="84">
        <v>18500</v>
      </c>
      <c r="F580" s="85">
        <v>8922.8500600000007</v>
      </c>
      <c r="G580" s="85">
        <v>6831.1795000000002</v>
      </c>
      <c r="H580" s="85">
        <v>11040.7</v>
      </c>
      <c r="I580" s="85">
        <v>4625.8092000000006</v>
      </c>
      <c r="J580" s="85">
        <v>3931.1214599999998</v>
      </c>
      <c r="K580" s="85">
        <v>180</v>
      </c>
      <c r="L580" s="85">
        <v>69.644189999999995</v>
      </c>
      <c r="M580" s="85">
        <v>55.378</v>
      </c>
      <c r="N580" s="85">
        <v>0</v>
      </c>
      <c r="O580" s="85">
        <v>0</v>
      </c>
      <c r="P580" s="85">
        <v>0</v>
      </c>
      <c r="Q580" s="85">
        <v>6416.2</v>
      </c>
      <c r="R580" s="85">
        <v>3951.4910300000001</v>
      </c>
      <c r="S580" s="85">
        <v>2615.5962199999999</v>
      </c>
      <c r="T580" s="85">
        <v>280</v>
      </c>
      <c r="U580" s="85">
        <v>92.896329999999992</v>
      </c>
      <c r="V580" s="85">
        <v>59.75468</v>
      </c>
      <c r="W580" s="85">
        <v>2050</v>
      </c>
      <c r="X580" s="85">
        <v>1441.32077</v>
      </c>
      <c r="Y580" s="85">
        <v>858.12269000000003</v>
      </c>
      <c r="Z580" s="85">
        <v>346.2</v>
      </c>
      <c r="AA580" s="85">
        <v>237.36171999999999</v>
      </c>
      <c r="AB580" s="85">
        <v>150.98858000000001</v>
      </c>
      <c r="AC580" s="85">
        <v>0</v>
      </c>
      <c r="AD580" s="85">
        <v>0</v>
      </c>
      <c r="AE580" s="85">
        <v>0</v>
      </c>
      <c r="AF580" s="85">
        <v>3740</v>
      </c>
      <c r="AG580" s="85">
        <v>2179.91221</v>
      </c>
      <c r="AH580" s="85">
        <v>1546.73027</v>
      </c>
      <c r="AI580" s="85">
        <v>0</v>
      </c>
      <c r="AJ580" s="85">
        <v>0</v>
      </c>
      <c r="AK580" s="85">
        <v>0</v>
      </c>
      <c r="AL580" s="85">
        <v>619.9</v>
      </c>
      <c r="AM580" s="85">
        <v>238.96925999999999</v>
      </c>
      <c r="AN580" s="85">
        <v>167.68993999999998</v>
      </c>
      <c r="AO580" s="85"/>
      <c r="AP580" s="85"/>
      <c r="AQ580" s="85"/>
      <c r="AR580" s="85"/>
      <c r="AS580" s="85"/>
      <c r="AT580" s="85"/>
    </row>
    <row r="581" spans="1:46" ht="12.75" customHeight="1" x14ac:dyDescent="0.15">
      <c r="A581" s="79"/>
      <c r="B581" s="79"/>
      <c r="C581" s="79" t="str">
        <f t="shared" si="2"/>
        <v>0950700000</v>
      </c>
      <c r="D581" s="79" t="s">
        <v>1493</v>
      </c>
      <c r="E581" s="84">
        <v>8631.4</v>
      </c>
      <c r="F581" s="85">
        <v>3600.28024</v>
      </c>
      <c r="G581" s="85">
        <v>3598.8787400000001</v>
      </c>
      <c r="H581" s="85">
        <v>5271.8</v>
      </c>
      <c r="I581" s="85">
        <v>2083.47462</v>
      </c>
      <c r="J581" s="85">
        <v>2255.4480000000003</v>
      </c>
      <c r="K581" s="85">
        <v>133.4</v>
      </c>
      <c r="L581" s="85">
        <v>50.209889999999994</v>
      </c>
      <c r="M581" s="85">
        <v>42.874099999999999</v>
      </c>
      <c r="N581" s="85">
        <v>0</v>
      </c>
      <c r="O581" s="85">
        <v>0</v>
      </c>
      <c r="P581" s="85">
        <v>0</v>
      </c>
      <c r="Q581" s="85">
        <v>2050.5</v>
      </c>
      <c r="R581" s="85">
        <v>985.11703</v>
      </c>
      <c r="S581" s="85">
        <v>777.47085000000004</v>
      </c>
      <c r="T581" s="85">
        <v>250</v>
      </c>
      <c r="U581" s="85">
        <v>127.47790999999999</v>
      </c>
      <c r="V581" s="85">
        <v>130.93170000000001</v>
      </c>
      <c r="W581" s="85">
        <v>165</v>
      </c>
      <c r="X581" s="85">
        <v>56.021529999999998</v>
      </c>
      <c r="Y581" s="85">
        <v>47.179479999999998</v>
      </c>
      <c r="Z581" s="85">
        <v>82</v>
      </c>
      <c r="AA581" s="85">
        <v>63.714649999999999</v>
      </c>
      <c r="AB581" s="85">
        <v>23.009889999999999</v>
      </c>
      <c r="AC581" s="85">
        <v>0</v>
      </c>
      <c r="AD581" s="85">
        <v>0</v>
      </c>
      <c r="AE581" s="85">
        <v>0</v>
      </c>
      <c r="AF581" s="85">
        <v>1553.5</v>
      </c>
      <c r="AG581" s="85">
        <v>737.90293999999994</v>
      </c>
      <c r="AH581" s="85">
        <v>576.34978000000001</v>
      </c>
      <c r="AI581" s="85">
        <v>0</v>
      </c>
      <c r="AJ581" s="85">
        <v>0</v>
      </c>
      <c r="AK581" s="85">
        <v>0</v>
      </c>
      <c r="AL581" s="85">
        <v>300</v>
      </c>
      <c r="AM581" s="85">
        <v>49.313100000000006</v>
      </c>
      <c r="AN581" s="85">
        <v>72.91883</v>
      </c>
      <c r="AO581" s="85"/>
      <c r="AP581" s="85"/>
      <c r="AQ581" s="85"/>
      <c r="AR581" s="85"/>
      <c r="AS581" s="85"/>
      <c r="AT581" s="85"/>
    </row>
    <row r="582" spans="1:46" ht="12.75" customHeight="1" x14ac:dyDescent="0.15">
      <c r="A582" s="79"/>
      <c r="B582" s="79"/>
      <c r="C582" s="79" t="str">
        <f t="shared" si="2"/>
        <v>0950800000</v>
      </c>
      <c r="D582" s="79" t="s">
        <v>1494</v>
      </c>
      <c r="E582" s="84">
        <v>10730.5</v>
      </c>
      <c r="F582" s="85">
        <v>4581.9058400000004</v>
      </c>
      <c r="G582" s="85">
        <v>3942.2242000000001</v>
      </c>
      <c r="H582" s="85">
        <v>7428</v>
      </c>
      <c r="I582" s="85">
        <v>2825.6817799999999</v>
      </c>
      <c r="J582" s="85">
        <v>2861.0489600000001</v>
      </c>
      <c r="K582" s="85">
        <v>170</v>
      </c>
      <c r="L582" s="85">
        <v>62.333559999999999</v>
      </c>
      <c r="M582" s="85">
        <v>55.656100000000002</v>
      </c>
      <c r="N582" s="85">
        <v>20</v>
      </c>
      <c r="O582" s="85">
        <v>6.7132399999999999</v>
      </c>
      <c r="P582" s="85">
        <v>1.87439</v>
      </c>
      <c r="Q582" s="85">
        <v>3069</v>
      </c>
      <c r="R582" s="85">
        <v>1258.16401</v>
      </c>
      <c r="S582" s="85">
        <v>1021.00782</v>
      </c>
      <c r="T582" s="85">
        <v>346</v>
      </c>
      <c r="U582" s="85">
        <v>419.52139</v>
      </c>
      <c r="V582" s="85">
        <v>24.240269999999999</v>
      </c>
      <c r="W582" s="85">
        <v>35</v>
      </c>
      <c r="X582" s="85">
        <v>7.4711599999999994</v>
      </c>
      <c r="Y582" s="85">
        <v>8.6090099999999996</v>
      </c>
      <c r="Z582" s="85">
        <v>106</v>
      </c>
      <c r="AA582" s="85">
        <v>147.70967999999999</v>
      </c>
      <c r="AB582" s="85">
        <v>5.3215699999999995</v>
      </c>
      <c r="AC582" s="85">
        <v>0</v>
      </c>
      <c r="AD582" s="85">
        <v>0</v>
      </c>
      <c r="AE582" s="85">
        <v>0</v>
      </c>
      <c r="AF582" s="85">
        <v>2573</v>
      </c>
      <c r="AG582" s="85">
        <v>681.14377999999999</v>
      </c>
      <c r="AH582" s="85">
        <v>982.83696999999995</v>
      </c>
      <c r="AI582" s="85">
        <v>0</v>
      </c>
      <c r="AJ582" s="85">
        <v>0</v>
      </c>
      <c r="AK582" s="85">
        <v>0</v>
      </c>
      <c r="AL582" s="85">
        <v>13</v>
      </c>
      <c r="AM582" s="85">
        <v>6.4588299999999998</v>
      </c>
      <c r="AN582" s="85">
        <v>3.4589399999999997</v>
      </c>
      <c r="AO582" s="85"/>
      <c r="AP582" s="85"/>
      <c r="AQ582" s="85"/>
      <c r="AR582" s="85"/>
      <c r="AS582" s="85"/>
      <c r="AT582" s="85"/>
    </row>
    <row r="583" spans="1:46" ht="12.75" customHeight="1" x14ac:dyDescent="0.15">
      <c r="A583" s="79"/>
      <c r="B583" s="79"/>
      <c r="C583" s="79" t="str">
        <f t="shared" si="2"/>
        <v>0950900000</v>
      </c>
      <c r="D583" s="79" t="s">
        <v>1495</v>
      </c>
      <c r="E583" s="84">
        <v>19264</v>
      </c>
      <c r="F583" s="85">
        <v>8950.5380800000003</v>
      </c>
      <c r="G583" s="85">
        <v>8743.9635500000004</v>
      </c>
      <c r="H583" s="85">
        <v>8800</v>
      </c>
      <c r="I583" s="85">
        <v>4177.2461499999999</v>
      </c>
      <c r="J583" s="85">
        <v>3750.9158299999999</v>
      </c>
      <c r="K583" s="85">
        <v>60</v>
      </c>
      <c r="L583" s="85">
        <v>111.65564999999999</v>
      </c>
      <c r="M583" s="85">
        <v>77.554270000000002</v>
      </c>
      <c r="N583" s="85">
        <v>0</v>
      </c>
      <c r="O583" s="85">
        <v>0</v>
      </c>
      <c r="P583" s="85">
        <v>0</v>
      </c>
      <c r="Q583" s="85">
        <v>5125</v>
      </c>
      <c r="R583" s="85">
        <v>2816.6121199999998</v>
      </c>
      <c r="S583" s="85">
        <v>2190.9926</v>
      </c>
      <c r="T583" s="85">
        <v>400</v>
      </c>
      <c r="U583" s="85">
        <v>220.56994</v>
      </c>
      <c r="V583" s="85">
        <v>94.027630000000002</v>
      </c>
      <c r="W583" s="85">
        <v>880</v>
      </c>
      <c r="X583" s="85">
        <v>651.64126999999996</v>
      </c>
      <c r="Y583" s="85">
        <v>358.18962999999997</v>
      </c>
      <c r="Z583" s="85">
        <v>495</v>
      </c>
      <c r="AA583" s="85">
        <v>566.21723999999995</v>
      </c>
      <c r="AB583" s="85">
        <v>117.40575</v>
      </c>
      <c r="AC583" s="85">
        <v>0</v>
      </c>
      <c r="AD583" s="85">
        <v>0</v>
      </c>
      <c r="AE583" s="85">
        <v>8.3333300000000001</v>
      </c>
      <c r="AF583" s="85">
        <v>3350</v>
      </c>
      <c r="AG583" s="85">
        <v>1378.1836699999999</v>
      </c>
      <c r="AH583" s="85">
        <v>1613.0362600000001</v>
      </c>
      <c r="AI583" s="85">
        <v>0</v>
      </c>
      <c r="AJ583" s="85">
        <v>0</v>
      </c>
      <c r="AK583" s="85">
        <v>0</v>
      </c>
      <c r="AL583" s="85">
        <v>225</v>
      </c>
      <c r="AM583" s="85">
        <v>173.17944</v>
      </c>
      <c r="AN583" s="85">
        <v>88.390919999999994</v>
      </c>
      <c r="AO583" s="85"/>
      <c r="AP583" s="85"/>
      <c r="AQ583" s="85"/>
      <c r="AR583" s="85"/>
      <c r="AS583" s="85"/>
      <c r="AT583" s="85"/>
    </row>
    <row r="584" spans="1:46" ht="12.75" customHeight="1" x14ac:dyDescent="0.15">
      <c r="A584" s="79"/>
      <c r="B584" s="79"/>
      <c r="C584" s="79" t="str">
        <f t="shared" si="2"/>
        <v>0951000000</v>
      </c>
      <c r="D584" s="79" t="s">
        <v>1496</v>
      </c>
      <c r="E584" s="84">
        <v>23557</v>
      </c>
      <c r="F584" s="85">
        <v>9442.8027399999992</v>
      </c>
      <c r="G584" s="85">
        <v>8411.1433300000008</v>
      </c>
      <c r="H584" s="85">
        <v>14293.1</v>
      </c>
      <c r="I584" s="85">
        <v>5018.21929</v>
      </c>
      <c r="J584" s="85">
        <v>5199.0567799999999</v>
      </c>
      <c r="K584" s="85">
        <v>556.30000000000007</v>
      </c>
      <c r="L584" s="85">
        <v>293.88965999999999</v>
      </c>
      <c r="M584" s="85">
        <v>181.89138</v>
      </c>
      <c r="N584" s="85">
        <v>55.300000000000004</v>
      </c>
      <c r="O584" s="85">
        <v>67.369410000000002</v>
      </c>
      <c r="P584" s="85">
        <v>31.915779999999998</v>
      </c>
      <c r="Q584" s="85">
        <v>8120.5</v>
      </c>
      <c r="R584" s="85">
        <v>3683.7302100000002</v>
      </c>
      <c r="S584" s="85">
        <v>2696.5348399999998</v>
      </c>
      <c r="T584" s="85">
        <v>732.6</v>
      </c>
      <c r="U584" s="85">
        <v>159.68986999999998</v>
      </c>
      <c r="V584" s="85">
        <v>64.338259999999991</v>
      </c>
      <c r="W584" s="85">
        <v>1022</v>
      </c>
      <c r="X584" s="85">
        <v>555.53233999999998</v>
      </c>
      <c r="Y584" s="85">
        <v>289.59911</v>
      </c>
      <c r="Z584" s="85">
        <v>1621.9</v>
      </c>
      <c r="AA584" s="85">
        <v>703.16574000000003</v>
      </c>
      <c r="AB584" s="85">
        <v>277.44839999999999</v>
      </c>
      <c r="AC584" s="85">
        <v>0</v>
      </c>
      <c r="AD584" s="85">
        <v>0</v>
      </c>
      <c r="AE584" s="85">
        <v>0</v>
      </c>
      <c r="AF584" s="85">
        <v>4724</v>
      </c>
      <c r="AG584" s="85">
        <v>2265.3422599999999</v>
      </c>
      <c r="AH584" s="85">
        <v>2062.0460699999999</v>
      </c>
      <c r="AI584" s="85">
        <v>0</v>
      </c>
      <c r="AJ584" s="85">
        <v>0</v>
      </c>
      <c r="AK584" s="85">
        <v>0</v>
      </c>
      <c r="AL584" s="85">
        <v>181.3</v>
      </c>
      <c r="AM584" s="85">
        <v>13.956729999999999</v>
      </c>
      <c r="AN584" s="85">
        <v>32.096429999999998</v>
      </c>
      <c r="AO584" s="85"/>
      <c r="AP584" s="85"/>
      <c r="AQ584" s="85"/>
      <c r="AR584" s="85"/>
      <c r="AS584" s="85"/>
      <c r="AT584" s="85"/>
    </row>
    <row r="585" spans="1:46" ht="12.75" customHeight="1" x14ac:dyDescent="0.15">
      <c r="A585" s="79"/>
      <c r="B585" s="79"/>
      <c r="C585" s="79" t="str">
        <f t="shared" si="2"/>
        <v>0951100000</v>
      </c>
      <c r="D585" s="79" t="s">
        <v>1497</v>
      </c>
      <c r="E585" s="84">
        <v>34710.9</v>
      </c>
      <c r="F585" s="85">
        <v>16941.17164</v>
      </c>
      <c r="G585" s="85">
        <v>8701.5715500000006</v>
      </c>
      <c r="H585" s="85">
        <v>27325</v>
      </c>
      <c r="I585" s="85">
        <v>12404.356610000001</v>
      </c>
      <c r="J585" s="85">
        <v>5689.7315900000003</v>
      </c>
      <c r="K585" s="85">
        <v>460</v>
      </c>
      <c r="L585" s="85">
        <v>181.66672</v>
      </c>
      <c r="M585" s="85">
        <v>127.19931</v>
      </c>
      <c r="N585" s="85">
        <v>0</v>
      </c>
      <c r="O585" s="85">
        <v>0</v>
      </c>
      <c r="P585" s="85">
        <v>0</v>
      </c>
      <c r="Q585" s="85">
        <v>6452.5</v>
      </c>
      <c r="R585" s="85">
        <v>3186.65789</v>
      </c>
      <c r="S585" s="85">
        <v>2241.0746300000001</v>
      </c>
      <c r="T585" s="85">
        <v>1005.5</v>
      </c>
      <c r="U585" s="85">
        <v>540.89951999999994</v>
      </c>
      <c r="V585" s="85">
        <v>342.57150999999999</v>
      </c>
      <c r="W585" s="85">
        <v>1460</v>
      </c>
      <c r="X585" s="85">
        <v>740.62786000000006</v>
      </c>
      <c r="Y585" s="85">
        <v>347.88249999999999</v>
      </c>
      <c r="Z585" s="85">
        <v>517</v>
      </c>
      <c r="AA585" s="85">
        <v>265.49292000000003</v>
      </c>
      <c r="AB585" s="85">
        <v>118.81395000000001</v>
      </c>
      <c r="AC585" s="85">
        <v>5</v>
      </c>
      <c r="AD585" s="85">
        <v>0</v>
      </c>
      <c r="AE585" s="85">
        <v>3.19</v>
      </c>
      <c r="AF585" s="85">
        <v>3465</v>
      </c>
      <c r="AG585" s="85">
        <v>1639.63759</v>
      </c>
      <c r="AH585" s="85">
        <v>1428.6166699999999</v>
      </c>
      <c r="AI585" s="85">
        <v>0</v>
      </c>
      <c r="AJ585" s="85">
        <v>0</v>
      </c>
      <c r="AK585" s="85">
        <v>0</v>
      </c>
      <c r="AL585" s="85">
        <v>210</v>
      </c>
      <c r="AM585" s="85">
        <v>76.730059999999995</v>
      </c>
      <c r="AN585" s="85">
        <v>35.447379999999995</v>
      </c>
      <c r="AO585" s="85"/>
      <c r="AP585" s="85"/>
      <c r="AQ585" s="85"/>
      <c r="AR585" s="85"/>
      <c r="AS585" s="85"/>
      <c r="AT585" s="85"/>
    </row>
    <row r="586" spans="1:46" ht="12.75" customHeight="1" x14ac:dyDescent="0.15">
      <c r="A586" s="79"/>
      <c r="B586" s="79"/>
      <c r="C586" s="79" t="str">
        <f t="shared" si="2"/>
        <v>0951200000</v>
      </c>
      <c r="D586" s="79" t="s">
        <v>1498</v>
      </c>
      <c r="E586" s="84">
        <v>18623</v>
      </c>
      <c r="F586" s="85">
        <v>7265.4094599999999</v>
      </c>
      <c r="G586" s="85">
        <v>6872.1997099999999</v>
      </c>
      <c r="H586" s="85">
        <v>10400</v>
      </c>
      <c r="I586" s="85">
        <v>3865.6388000000002</v>
      </c>
      <c r="J586" s="85">
        <v>3775.7174799999998</v>
      </c>
      <c r="K586" s="85">
        <v>315</v>
      </c>
      <c r="L586" s="85">
        <v>186.13157000000001</v>
      </c>
      <c r="M586" s="85">
        <v>111.72542</v>
      </c>
      <c r="N586" s="85">
        <v>105</v>
      </c>
      <c r="O586" s="85">
        <v>79.504539999999992</v>
      </c>
      <c r="P586" s="85">
        <v>48.334049999999998</v>
      </c>
      <c r="Q586" s="85">
        <v>7745</v>
      </c>
      <c r="R586" s="85">
        <v>3119.57638</v>
      </c>
      <c r="S586" s="85">
        <v>2926.6766600000001</v>
      </c>
      <c r="T586" s="85">
        <v>350</v>
      </c>
      <c r="U586" s="85">
        <v>80.186610000000002</v>
      </c>
      <c r="V586" s="85">
        <v>56.384219999999999</v>
      </c>
      <c r="W586" s="85">
        <v>3180</v>
      </c>
      <c r="X586" s="85">
        <v>1430.5079599999999</v>
      </c>
      <c r="Y586" s="85">
        <v>834.18601000000001</v>
      </c>
      <c r="Z586" s="85">
        <v>110</v>
      </c>
      <c r="AA586" s="85">
        <v>44.982169999999996</v>
      </c>
      <c r="AB586" s="85">
        <v>30.801839999999999</v>
      </c>
      <c r="AC586" s="85">
        <v>25</v>
      </c>
      <c r="AD586" s="85">
        <v>15.603019999999999</v>
      </c>
      <c r="AE586" s="85">
        <v>12.5</v>
      </c>
      <c r="AF586" s="85">
        <v>4080</v>
      </c>
      <c r="AG586" s="85">
        <v>1548.2966200000001</v>
      </c>
      <c r="AH586" s="85">
        <v>1992.80459</v>
      </c>
      <c r="AI586" s="85">
        <v>0</v>
      </c>
      <c r="AJ586" s="85">
        <v>0</v>
      </c>
      <c r="AK586" s="85">
        <v>0</v>
      </c>
      <c r="AL586" s="85">
        <v>17</v>
      </c>
      <c r="AM586" s="85">
        <v>5.0081000000000007</v>
      </c>
      <c r="AN586" s="85">
        <v>2.6937000000000002</v>
      </c>
      <c r="AO586" s="85"/>
      <c r="AP586" s="85"/>
      <c r="AQ586" s="85"/>
      <c r="AR586" s="85"/>
      <c r="AS586" s="85"/>
      <c r="AT586" s="85"/>
    </row>
    <row r="587" spans="1:46" ht="12.75" customHeight="1" x14ac:dyDescent="0.15">
      <c r="A587" s="79"/>
      <c r="B587" s="79"/>
      <c r="C587" s="79" t="str">
        <f t="shared" si="2"/>
        <v>0951300000</v>
      </c>
      <c r="D587" s="79" t="s">
        <v>1499</v>
      </c>
      <c r="E587" s="84">
        <v>16858</v>
      </c>
      <c r="F587" s="85">
        <v>10901.716050000001</v>
      </c>
      <c r="G587" s="85">
        <v>9501.2084500000001</v>
      </c>
      <c r="H587" s="85">
        <v>10570</v>
      </c>
      <c r="I587" s="85">
        <v>6843.0260399999997</v>
      </c>
      <c r="J587" s="85">
        <v>5605.9005100000004</v>
      </c>
      <c r="K587" s="85">
        <v>75</v>
      </c>
      <c r="L587" s="85">
        <v>68.153800000000004</v>
      </c>
      <c r="M587" s="85">
        <v>37.073549999999997</v>
      </c>
      <c r="N587" s="85">
        <v>0</v>
      </c>
      <c r="O587" s="85">
        <v>0</v>
      </c>
      <c r="P587" s="85">
        <v>1.44255</v>
      </c>
      <c r="Q587" s="85">
        <v>4010</v>
      </c>
      <c r="R587" s="85">
        <v>1936.90139</v>
      </c>
      <c r="S587" s="85">
        <v>1787.94264</v>
      </c>
      <c r="T587" s="85">
        <v>170</v>
      </c>
      <c r="U587" s="85">
        <v>169.86232000000001</v>
      </c>
      <c r="V587" s="85">
        <v>45.295819999999999</v>
      </c>
      <c r="W587" s="85">
        <v>660</v>
      </c>
      <c r="X587" s="85">
        <v>307.04052999999999</v>
      </c>
      <c r="Y587" s="85">
        <v>254.8879</v>
      </c>
      <c r="Z587" s="85">
        <v>15</v>
      </c>
      <c r="AA587" s="85">
        <v>22.052600000000002</v>
      </c>
      <c r="AB587" s="85">
        <v>6.8209499999999998</v>
      </c>
      <c r="AC587" s="85">
        <v>0</v>
      </c>
      <c r="AD587" s="85">
        <v>0</v>
      </c>
      <c r="AE587" s="85">
        <v>0</v>
      </c>
      <c r="AF587" s="85">
        <v>3165</v>
      </c>
      <c r="AG587" s="85">
        <v>1437.9459400000001</v>
      </c>
      <c r="AH587" s="85">
        <v>1480.93797</v>
      </c>
      <c r="AI587" s="85">
        <v>0</v>
      </c>
      <c r="AJ587" s="85">
        <v>0</v>
      </c>
      <c r="AK587" s="85">
        <v>0</v>
      </c>
      <c r="AL587" s="85">
        <v>155</v>
      </c>
      <c r="AM587" s="85">
        <v>132.62502000000001</v>
      </c>
      <c r="AN587" s="85">
        <v>117.29170999999999</v>
      </c>
      <c r="AO587" s="85"/>
      <c r="AP587" s="85"/>
      <c r="AQ587" s="85"/>
      <c r="AR587" s="85"/>
      <c r="AS587" s="85"/>
      <c r="AT587" s="85"/>
    </row>
    <row r="588" spans="1:46" ht="12.75" customHeight="1" x14ac:dyDescent="0.15">
      <c r="A588" s="79"/>
      <c r="B588" s="79"/>
      <c r="C588" s="79" t="str">
        <f t="shared" si="2"/>
        <v>0951400000</v>
      </c>
      <c r="D588" s="79" t="s">
        <v>1500</v>
      </c>
      <c r="E588" s="84">
        <v>18841.25</v>
      </c>
      <c r="F588" s="85">
        <v>8675.7032600000002</v>
      </c>
      <c r="G588" s="85">
        <v>7201.28287</v>
      </c>
      <c r="H588" s="85">
        <v>9430</v>
      </c>
      <c r="I588" s="85">
        <v>3949.6805899999999</v>
      </c>
      <c r="J588" s="85">
        <v>3893.3545100000001</v>
      </c>
      <c r="K588" s="85">
        <v>460</v>
      </c>
      <c r="L588" s="85">
        <v>234.18489</v>
      </c>
      <c r="M588" s="85">
        <v>137.61249000000001</v>
      </c>
      <c r="N588" s="85">
        <v>45</v>
      </c>
      <c r="O588" s="85">
        <v>40.237609999999997</v>
      </c>
      <c r="P588" s="85">
        <v>15.9466</v>
      </c>
      <c r="Q588" s="85">
        <v>8774.1</v>
      </c>
      <c r="R588" s="85">
        <v>4042.4627799999998</v>
      </c>
      <c r="S588" s="85">
        <v>2772.28051</v>
      </c>
      <c r="T588" s="85">
        <v>1892</v>
      </c>
      <c r="U588" s="85">
        <v>749.71813999999995</v>
      </c>
      <c r="V588" s="85">
        <v>88.576000000000008</v>
      </c>
      <c r="W588" s="85">
        <v>1224</v>
      </c>
      <c r="X588" s="85">
        <v>289.67592000000002</v>
      </c>
      <c r="Y588" s="85">
        <v>100.7283</v>
      </c>
      <c r="Z588" s="85">
        <v>18.100000000000001</v>
      </c>
      <c r="AA588" s="85">
        <v>37.571669999999997</v>
      </c>
      <c r="AB588" s="85">
        <v>15.738989999999999</v>
      </c>
      <c r="AC588" s="85">
        <v>0</v>
      </c>
      <c r="AD588" s="85">
        <v>0</v>
      </c>
      <c r="AE588" s="85">
        <v>0</v>
      </c>
      <c r="AF588" s="85">
        <v>5640</v>
      </c>
      <c r="AG588" s="85">
        <v>2965.4970499999999</v>
      </c>
      <c r="AH588" s="85">
        <v>2567.23722</v>
      </c>
      <c r="AI588" s="85">
        <v>0</v>
      </c>
      <c r="AJ588" s="85">
        <v>0</v>
      </c>
      <c r="AK588" s="85">
        <v>0</v>
      </c>
      <c r="AL588" s="85">
        <v>16.149999999999999</v>
      </c>
      <c r="AM588" s="85">
        <v>13.752289999999999</v>
      </c>
      <c r="AN588" s="85">
        <v>4.9821099999999996</v>
      </c>
      <c r="AO588" s="85"/>
      <c r="AP588" s="85"/>
      <c r="AQ588" s="85"/>
      <c r="AR588" s="85"/>
      <c r="AS588" s="85"/>
      <c r="AT588" s="85"/>
    </row>
    <row r="589" spans="1:46" ht="12.75" customHeight="1" x14ac:dyDescent="0.15">
      <c r="A589" s="79"/>
      <c r="B589" s="79"/>
      <c r="C589" s="79" t="str">
        <f t="shared" si="2"/>
        <v>0951500000</v>
      </c>
      <c r="D589" s="79" t="s">
        <v>1501</v>
      </c>
      <c r="E589" s="84">
        <v>50312.9</v>
      </c>
      <c r="F589" s="85">
        <v>24430.557789999999</v>
      </c>
      <c r="G589" s="85">
        <v>16701.35986</v>
      </c>
      <c r="H589" s="85">
        <v>33341.5</v>
      </c>
      <c r="I589" s="85">
        <v>11852.99438</v>
      </c>
      <c r="J589" s="85">
        <v>8589.2494000000006</v>
      </c>
      <c r="K589" s="85">
        <v>695.4</v>
      </c>
      <c r="L589" s="85">
        <v>579.28089</v>
      </c>
      <c r="M589" s="85">
        <v>303.47971999999999</v>
      </c>
      <c r="N589" s="85">
        <v>165</v>
      </c>
      <c r="O589" s="85">
        <v>321.26510999999999</v>
      </c>
      <c r="P589" s="85">
        <v>130.02647999999999</v>
      </c>
      <c r="Q589" s="85">
        <v>6060</v>
      </c>
      <c r="R589" s="85">
        <v>5340.1479799999997</v>
      </c>
      <c r="S589" s="85">
        <v>2903.0853000000002</v>
      </c>
      <c r="T589" s="85">
        <v>600</v>
      </c>
      <c r="U589" s="85">
        <v>1463.56412</v>
      </c>
      <c r="V589" s="85">
        <v>134.12327999999999</v>
      </c>
      <c r="W589" s="85">
        <v>920</v>
      </c>
      <c r="X589" s="85">
        <v>512.80003999999997</v>
      </c>
      <c r="Y589" s="85">
        <v>343.85523000000001</v>
      </c>
      <c r="Z589" s="85">
        <v>280</v>
      </c>
      <c r="AA589" s="85">
        <v>741.71717000000001</v>
      </c>
      <c r="AB589" s="85">
        <v>67.545389999999998</v>
      </c>
      <c r="AC589" s="85">
        <v>0</v>
      </c>
      <c r="AD589" s="85">
        <v>0</v>
      </c>
      <c r="AE589" s="85">
        <v>0</v>
      </c>
      <c r="AF589" s="85">
        <v>4250</v>
      </c>
      <c r="AG589" s="85">
        <v>2608.0502499999998</v>
      </c>
      <c r="AH589" s="85">
        <v>2355.6964000000003</v>
      </c>
      <c r="AI589" s="85">
        <v>0</v>
      </c>
      <c r="AJ589" s="85">
        <v>0</v>
      </c>
      <c r="AK589" s="85">
        <v>0</v>
      </c>
      <c r="AL589" s="85">
        <v>25</v>
      </c>
      <c r="AM589" s="85">
        <v>14.519579999999999</v>
      </c>
      <c r="AN589" s="85">
        <v>11.046009999999999</v>
      </c>
      <c r="AO589" s="85"/>
      <c r="AP589" s="85"/>
      <c r="AQ589" s="85"/>
      <c r="AR589" s="85"/>
      <c r="AS589" s="85"/>
      <c r="AT589" s="85"/>
    </row>
    <row r="590" spans="1:46" ht="12.75" customHeight="1" x14ac:dyDescent="0.15">
      <c r="A590" s="79"/>
      <c r="B590" s="79"/>
      <c r="C590" s="79" t="str">
        <f t="shared" si="2"/>
        <v>0951600000</v>
      </c>
      <c r="D590" s="79" t="s">
        <v>1502</v>
      </c>
      <c r="E590" s="84">
        <v>14146.827000000001</v>
      </c>
      <c r="F590" s="85">
        <v>7214.0508600000003</v>
      </c>
      <c r="G590" s="85">
        <v>5718.6183300000002</v>
      </c>
      <c r="H590" s="85">
        <v>10085.08</v>
      </c>
      <c r="I590" s="85">
        <v>3598.56898</v>
      </c>
      <c r="J590" s="85">
        <v>3369.5539800000001</v>
      </c>
      <c r="K590" s="85">
        <v>183.577</v>
      </c>
      <c r="L590" s="85">
        <v>87.844059999999999</v>
      </c>
      <c r="M590" s="85">
        <v>55.453400000000002</v>
      </c>
      <c r="N590" s="85">
        <v>0</v>
      </c>
      <c r="O590" s="85">
        <v>0</v>
      </c>
      <c r="P590" s="85">
        <v>0</v>
      </c>
      <c r="Q590" s="85">
        <v>3733.0530000000003</v>
      </c>
      <c r="R590" s="85">
        <v>3358.2322399999998</v>
      </c>
      <c r="S590" s="85">
        <v>2217.85527</v>
      </c>
      <c r="T590" s="85">
        <v>721.2</v>
      </c>
      <c r="U590" s="85">
        <v>159.75810000000001</v>
      </c>
      <c r="V590" s="85">
        <v>52.417619999999999</v>
      </c>
      <c r="W590" s="85">
        <v>555</v>
      </c>
      <c r="X590" s="85">
        <v>1418.4046599999999</v>
      </c>
      <c r="Y590" s="85">
        <v>1118.48468</v>
      </c>
      <c r="Z590" s="85">
        <v>260</v>
      </c>
      <c r="AA590" s="85">
        <v>133.58028000000002</v>
      </c>
      <c r="AB590" s="85">
        <v>61.064229999999995</v>
      </c>
      <c r="AC590" s="85">
        <v>0</v>
      </c>
      <c r="AD590" s="85">
        <v>0</v>
      </c>
      <c r="AE590" s="85">
        <v>0</v>
      </c>
      <c r="AF590" s="85">
        <v>2196.8530000000001</v>
      </c>
      <c r="AG590" s="85">
        <v>1646.4892</v>
      </c>
      <c r="AH590" s="85">
        <v>985.88873999999998</v>
      </c>
      <c r="AI590" s="85">
        <v>0</v>
      </c>
      <c r="AJ590" s="85">
        <v>0</v>
      </c>
      <c r="AK590" s="85">
        <v>0</v>
      </c>
      <c r="AL590" s="85">
        <v>17</v>
      </c>
      <c r="AM590" s="85">
        <v>34.007600000000004</v>
      </c>
      <c r="AN590" s="85">
        <v>5.7281499999999994</v>
      </c>
      <c r="AO590" s="85"/>
      <c r="AP590" s="85"/>
      <c r="AQ590" s="85"/>
      <c r="AR590" s="85"/>
      <c r="AS590" s="85"/>
      <c r="AT590" s="85"/>
    </row>
    <row r="591" spans="1:46" ht="12.75" customHeight="1" x14ac:dyDescent="0.15">
      <c r="A591" s="79"/>
      <c r="B591" s="79"/>
      <c r="C591" s="79" t="str">
        <f t="shared" si="2"/>
        <v>0951700000</v>
      </c>
      <c r="D591" s="79" t="s">
        <v>1503</v>
      </c>
      <c r="E591" s="84">
        <v>14141.5</v>
      </c>
      <c r="F591" s="85">
        <v>6170.6919000000007</v>
      </c>
      <c r="G591" s="85">
        <v>5611.9231600000003</v>
      </c>
      <c r="H591" s="85">
        <v>9695</v>
      </c>
      <c r="I591" s="85">
        <v>3709.2399300000002</v>
      </c>
      <c r="J591" s="85">
        <v>3859.5445599999998</v>
      </c>
      <c r="K591" s="85">
        <v>580</v>
      </c>
      <c r="L591" s="85">
        <v>443.68601000000001</v>
      </c>
      <c r="M591" s="85">
        <v>181.74766</v>
      </c>
      <c r="N591" s="85">
        <v>90</v>
      </c>
      <c r="O591" s="85">
        <v>266.39956999999998</v>
      </c>
      <c r="P591" s="85">
        <v>21.758089999999999</v>
      </c>
      <c r="Q591" s="85">
        <v>3526</v>
      </c>
      <c r="R591" s="85">
        <v>1836.0582000000002</v>
      </c>
      <c r="S591" s="85">
        <v>1466.3514</v>
      </c>
      <c r="T591" s="85">
        <v>680</v>
      </c>
      <c r="U591" s="85">
        <v>481.35920999999996</v>
      </c>
      <c r="V591" s="85">
        <v>254.25457</v>
      </c>
      <c r="W591" s="85">
        <v>246</v>
      </c>
      <c r="X591" s="85">
        <v>-13.647279999999999</v>
      </c>
      <c r="Y591" s="85">
        <v>59.466839999999998</v>
      </c>
      <c r="Z591" s="85">
        <v>210</v>
      </c>
      <c r="AA591" s="85">
        <v>127.19515</v>
      </c>
      <c r="AB591" s="85">
        <v>37.120609999999999</v>
      </c>
      <c r="AC591" s="85">
        <v>0</v>
      </c>
      <c r="AD591" s="85">
        <v>0</v>
      </c>
      <c r="AE591" s="85">
        <v>0</v>
      </c>
      <c r="AF591" s="85">
        <v>2390</v>
      </c>
      <c r="AG591" s="85">
        <v>1241.15112</v>
      </c>
      <c r="AH591" s="85">
        <v>1115.50938</v>
      </c>
      <c r="AI591" s="85">
        <v>0</v>
      </c>
      <c r="AJ591" s="85">
        <v>0</v>
      </c>
      <c r="AK591" s="85">
        <v>0</v>
      </c>
      <c r="AL591" s="85">
        <v>180</v>
      </c>
      <c r="AM591" s="85">
        <v>70.549509999999998</v>
      </c>
      <c r="AN591" s="85">
        <v>14.096929999999999</v>
      </c>
      <c r="AO591" s="85"/>
      <c r="AP591" s="85"/>
      <c r="AQ591" s="85"/>
      <c r="AR591" s="85"/>
      <c r="AS591" s="85"/>
      <c r="AT591" s="85"/>
    </row>
    <row r="592" spans="1:46" ht="12.75" customHeight="1" x14ac:dyDescent="0.15">
      <c r="A592" s="79"/>
      <c r="B592" s="79"/>
      <c r="C592" s="79" t="str">
        <f t="shared" si="2"/>
        <v>0951800000</v>
      </c>
      <c r="D592" s="79" t="s">
        <v>1504</v>
      </c>
      <c r="E592" s="84">
        <v>49289</v>
      </c>
      <c r="F592" s="85">
        <v>18731.731779999998</v>
      </c>
      <c r="G592" s="85">
        <v>16637.866010000002</v>
      </c>
      <c r="H592" s="85">
        <v>26945</v>
      </c>
      <c r="I592" s="85">
        <v>7440.1747100000002</v>
      </c>
      <c r="J592" s="85">
        <v>9524.9634399999995</v>
      </c>
      <c r="K592" s="85">
        <v>5804</v>
      </c>
      <c r="L592" s="85">
        <v>3139.0493799999999</v>
      </c>
      <c r="M592" s="85">
        <v>1680.0921599999999</v>
      </c>
      <c r="N592" s="85">
        <v>3754</v>
      </c>
      <c r="O592" s="85">
        <v>2119.5588699999998</v>
      </c>
      <c r="P592" s="85">
        <v>876.72261000000003</v>
      </c>
      <c r="Q592" s="85">
        <v>16129</v>
      </c>
      <c r="R592" s="85">
        <v>7827.7776400000002</v>
      </c>
      <c r="S592" s="85">
        <v>5157.7420000000002</v>
      </c>
      <c r="T592" s="85">
        <v>2605</v>
      </c>
      <c r="U592" s="85">
        <v>1109.4442799999999</v>
      </c>
      <c r="V592" s="85">
        <v>761.25351999999998</v>
      </c>
      <c r="W592" s="85">
        <v>1935</v>
      </c>
      <c r="X592" s="85">
        <v>1782.5319000000002</v>
      </c>
      <c r="Y592" s="85">
        <v>676.29708000000005</v>
      </c>
      <c r="Z592" s="85">
        <v>1880</v>
      </c>
      <c r="AA592" s="85">
        <v>996.19488000000001</v>
      </c>
      <c r="AB592" s="85">
        <v>309.07897000000003</v>
      </c>
      <c r="AC592" s="85">
        <v>0</v>
      </c>
      <c r="AD592" s="85">
        <v>0</v>
      </c>
      <c r="AE592" s="85">
        <v>0</v>
      </c>
      <c r="AF592" s="85">
        <v>9700</v>
      </c>
      <c r="AG592" s="85">
        <v>3935.46758</v>
      </c>
      <c r="AH592" s="85">
        <v>3405.5099300000002</v>
      </c>
      <c r="AI592" s="85">
        <v>0</v>
      </c>
      <c r="AJ592" s="85">
        <v>0</v>
      </c>
      <c r="AK592" s="85">
        <v>0</v>
      </c>
      <c r="AL592" s="85">
        <v>150</v>
      </c>
      <c r="AM592" s="85">
        <v>77.196979999999996</v>
      </c>
      <c r="AN592" s="85">
        <v>23.789100000000001</v>
      </c>
      <c r="AO592" s="85"/>
      <c r="AP592" s="85"/>
      <c r="AQ592" s="85"/>
      <c r="AR592" s="85"/>
      <c r="AS592" s="85"/>
      <c r="AT592" s="85"/>
    </row>
    <row r="593" spans="1:46" ht="12.75" customHeight="1" x14ac:dyDescent="0.15">
      <c r="A593" s="79"/>
      <c r="B593" s="79"/>
      <c r="C593" s="79" t="str">
        <f t="shared" si="2"/>
        <v>0951900000</v>
      </c>
      <c r="D593" s="79" t="s">
        <v>1505</v>
      </c>
      <c r="E593" s="84">
        <v>116872.8</v>
      </c>
      <c r="F593" s="85">
        <v>67415.795270000002</v>
      </c>
      <c r="G593" s="85">
        <v>46550.671240000003</v>
      </c>
      <c r="H593" s="85">
        <v>89679.400000000009</v>
      </c>
      <c r="I593" s="85">
        <v>53152.552909999999</v>
      </c>
      <c r="J593" s="85">
        <v>36247.164169999996</v>
      </c>
      <c r="K593" s="85">
        <v>3958.7000000000003</v>
      </c>
      <c r="L593" s="85">
        <v>1852.5849699999999</v>
      </c>
      <c r="M593" s="85">
        <v>974.83015</v>
      </c>
      <c r="N593" s="85">
        <v>3176.7000000000003</v>
      </c>
      <c r="O593" s="85">
        <v>1520.27674</v>
      </c>
      <c r="P593" s="85">
        <v>747.91214000000002</v>
      </c>
      <c r="Q593" s="85">
        <v>20195.400000000001</v>
      </c>
      <c r="R593" s="85">
        <v>10783.61742</v>
      </c>
      <c r="S593" s="85">
        <v>8447.9982199999995</v>
      </c>
      <c r="T593" s="85">
        <v>5364.8</v>
      </c>
      <c r="U593" s="85">
        <v>2360.3091399999998</v>
      </c>
      <c r="V593" s="85">
        <v>2364.5438800000002</v>
      </c>
      <c r="W593" s="85">
        <v>6815</v>
      </c>
      <c r="X593" s="85">
        <v>3377.1066300000002</v>
      </c>
      <c r="Y593" s="85">
        <v>2906.0723600000001</v>
      </c>
      <c r="Z593" s="85">
        <v>2914.3</v>
      </c>
      <c r="AA593" s="85">
        <v>1686.61663</v>
      </c>
      <c r="AB593" s="85">
        <v>1132.5059799999999</v>
      </c>
      <c r="AC593" s="85">
        <v>25</v>
      </c>
      <c r="AD593" s="85">
        <v>12.5</v>
      </c>
      <c r="AE593" s="85">
        <v>4.1666699999999999</v>
      </c>
      <c r="AF593" s="85">
        <v>5074.5</v>
      </c>
      <c r="AG593" s="85">
        <v>3347.08502</v>
      </c>
      <c r="AH593" s="85">
        <v>2040.7093299999999</v>
      </c>
      <c r="AI593" s="85">
        <v>0</v>
      </c>
      <c r="AJ593" s="85">
        <v>0</v>
      </c>
      <c r="AK593" s="85">
        <v>0</v>
      </c>
      <c r="AL593" s="85">
        <v>270.7</v>
      </c>
      <c r="AM593" s="85">
        <v>169.03348</v>
      </c>
      <c r="AN593" s="85">
        <v>96.997959999999992</v>
      </c>
      <c r="AO593" s="85"/>
      <c r="AP593" s="85"/>
      <c r="AQ593" s="85"/>
      <c r="AR593" s="85"/>
      <c r="AS593" s="85"/>
      <c r="AT593" s="85"/>
    </row>
    <row r="594" spans="1:46" ht="12.75" customHeight="1" x14ac:dyDescent="0.15">
      <c r="A594" s="79"/>
      <c r="B594" s="79"/>
      <c r="C594" s="79" t="str">
        <f t="shared" si="2"/>
        <v>0952000000</v>
      </c>
      <c r="D594" s="79" t="s">
        <v>1506</v>
      </c>
      <c r="E594" s="84">
        <v>57147.15</v>
      </c>
      <c r="F594" s="85">
        <v>24565.128779999999</v>
      </c>
      <c r="G594" s="85">
        <v>19688.943520000001</v>
      </c>
      <c r="H594" s="85">
        <v>38958.902000000002</v>
      </c>
      <c r="I594" s="85">
        <v>16412.479810000001</v>
      </c>
      <c r="J594" s="85">
        <v>13800.594359999999</v>
      </c>
      <c r="K594" s="85">
        <v>1641.5</v>
      </c>
      <c r="L594" s="85">
        <v>503.32661000000002</v>
      </c>
      <c r="M594" s="85">
        <v>355.49328000000003</v>
      </c>
      <c r="N594" s="85">
        <v>36</v>
      </c>
      <c r="O594" s="85">
        <v>8.7334399999999999</v>
      </c>
      <c r="P594" s="85">
        <v>22.268079999999998</v>
      </c>
      <c r="Q594" s="85">
        <v>15576.813</v>
      </c>
      <c r="R594" s="85">
        <v>7183.7912399999996</v>
      </c>
      <c r="S594" s="85">
        <v>5206.8191200000001</v>
      </c>
      <c r="T594" s="85">
        <v>2095.46</v>
      </c>
      <c r="U594" s="85">
        <v>1195.8749399999999</v>
      </c>
      <c r="V594" s="85">
        <v>724.99641999999994</v>
      </c>
      <c r="W594" s="85">
        <v>4205.3879999999999</v>
      </c>
      <c r="X594" s="85">
        <v>1818.2122400000001</v>
      </c>
      <c r="Y594" s="85">
        <v>1161.7568799999999</v>
      </c>
      <c r="Z594" s="85">
        <v>1425.6000000000001</v>
      </c>
      <c r="AA594" s="85">
        <v>629.12607000000003</v>
      </c>
      <c r="AB594" s="85">
        <v>255.84644</v>
      </c>
      <c r="AC594" s="85">
        <v>25.5</v>
      </c>
      <c r="AD594" s="85">
        <v>1.8</v>
      </c>
      <c r="AE594" s="85">
        <v>0</v>
      </c>
      <c r="AF594" s="85">
        <v>7824.8650000000007</v>
      </c>
      <c r="AG594" s="85">
        <v>3538.77799</v>
      </c>
      <c r="AH594" s="85">
        <v>3064.21938</v>
      </c>
      <c r="AI594" s="85">
        <v>0</v>
      </c>
      <c r="AJ594" s="85">
        <v>0</v>
      </c>
      <c r="AK594" s="85">
        <v>0</v>
      </c>
      <c r="AL594" s="85">
        <v>486.6</v>
      </c>
      <c r="AM594" s="85">
        <v>214.15545</v>
      </c>
      <c r="AN594" s="85">
        <v>117.68083</v>
      </c>
      <c r="AO594" s="85"/>
      <c r="AP594" s="85"/>
      <c r="AQ594" s="85"/>
      <c r="AR594" s="85"/>
      <c r="AS594" s="85"/>
      <c r="AT594" s="85"/>
    </row>
    <row r="595" spans="1:46" ht="12.75" customHeight="1" x14ac:dyDescent="0.15">
      <c r="A595" s="79"/>
      <c r="B595" s="79"/>
      <c r="C595" s="79" t="str">
        <f t="shared" si="2"/>
        <v>0952100000</v>
      </c>
      <c r="D595" s="79" t="s">
        <v>1507</v>
      </c>
      <c r="E595" s="84">
        <v>19577</v>
      </c>
      <c r="F595" s="85">
        <v>9459.5857899999992</v>
      </c>
      <c r="G595" s="85">
        <v>7934.1386300000004</v>
      </c>
      <c r="H595" s="85">
        <v>11925.5</v>
      </c>
      <c r="I595" s="85">
        <v>5662.2480800000003</v>
      </c>
      <c r="J595" s="85">
        <v>4886.9180299999998</v>
      </c>
      <c r="K595" s="85">
        <v>307</v>
      </c>
      <c r="L595" s="85">
        <v>150.06542999999999</v>
      </c>
      <c r="M595" s="85">
        <v>97.801000000000002</v>
      </c>
      <c r="N595" s="85">
        <v>0</v>
      </c>
      <c r="O595" s="85">
        <v>0</v>
      </c>
      <c r="P595" s="85">
        <v>0</v>
      </c>
      <c r="Q595" s="85">
        <v>7004</v>
      </c>
      <c r="R595" s="85">
        <v>3395.8520400000002</v>
      </c>
      <c r="S595" s="85">
        <v>2960.6507799999999</v>
      </c>
      <c r="T595" s="85">
        <v>350</v>
      </c>
      <c r="U595" s="85">
        <v>231.47568999999999</v>
      </c>
      <c r="V595" s="85">
        <v>95.761700000000005</v>
      </c>
      <c r="W595" s="85">
        <v>3230</v>
      </c>
      <c r="X595" s="85">
        <v>1709.1041</v>
      </c>
      <c r="Y595" s="85">
        <v>1309.3460700000001</v>
      </c>
      <c r="Z595" s="85">
        <v>64</v>
      </c>
      <c r="AA595" s="85">
        <v>42.036819999999999</v>
      </c>
      <c r="AB595" s="85">
        <v>45.971170000000001</v>
      </c>
      <c r="AC595" s="85">
        <v>0</v>
      </c>
      <c r="AD595" s="85">
        <v>0</v>
      </c>
      <c r="AE595" s="85">
        <v>6.25</v>
      </c>
      <c r="AF595" s="85">
        <v>3360</v>
      </c>
      <c r="AG595" s="85">
        <v>1413.23543</v>
      </c>
      <c r="AH595" s="85">
        <v>1503.3218400000001</v>
      </c>
      <c r="AI595" s="85">
        <v>0</v>
      </c>
      <c r="AJ595" s="85">
        <v>0</v>
      </c>
      <c r="AK595" s="85">
        <v>0</v>
      </c>
      <c r="AL595" s="85">
        <v>32</v>
      </c>
      <c r="AM595" s="85">
        <v>38.253729999999997</v>
      </c>
      <c r="AN595" s="85">
        <v>9.8249000000000013</v>
      </c>
      <c r="AO595" s="85"/>
      <c r="AP595" s="85"/>
      <c r="AQ595" s="85"/>
      <c r="AR595" s="85"/>
      <c r="AS595" s="85"/>
      <c r="AT595" s="85"/>
    </row>
    <row r="596" spans="1:46" ht="12.75" customHeight="1" x14ac:dyDescent="0.15">
      <c r="A596" s="79"/>
      <c r="B596" s="79"/>
      <c r="C596" s="79" t="str">
        <f t="shared" si="2"/>
        <v>0952200000</v>
      </c>
      <c r="D596" s="79" t="s">
        <v>1508</v>
      </c>
      <c r="E596" s="84">
        <v>69599.877000000008</v>
      </c>
      <c r="F596" s="85">
        <v>38346.175450000002</v>
      </c>
      <c r="G596" s="85">
        <v>27313.589510000002</v>
      </c>
      <c r="H596" s="85">
        <v>49282.98</v>
      </c>
      <c r="I596" s="85">
        <v>30246.8547</v>
      </c>
      <c r="J596" s="85">
        <v>19246.13176</v>
      </c>
      <c r="K596" s="85">
        <v>3898.69</v>
      </c>
      <c r="L596" s="85">
        <v>1314.2222000000002</v>
      </c>
      <c r="M596" s="85">
        <v>825.41611999999998</v>
      </c>
      <c r="N596" s="85">
        <v>2529.6</v>
      </c>
      <c r="O596" s="85">
        <v>816.62900999999999</v>
      </c>
      <c r="P596" s="85">
        <v>409.61349000000001</v>
      </c>
      <c r="Q596" s="85">
        <v>8961.4699999999993</v>
      </c>
      <c r="R596" s="85">
        <v>3486.9190800000001</v>
      </c>
      <c r="S596" s="85">
        <v>3565.5011399999999</v>
      </c>
      <c r="T596" s="85">
        <v>1908.67</v>
      </c>
      <c r="U596" s="85">
        <v>662.48384999999996</v>
      </c>
      <c r="V596" s="85">
        <v>704.11792000000003</v>
      </c>
      <c r="W596" s="85">
        <v>729.1</v>
      </c>
      <c r="X596" s="85">
        <v>233.43465</v>
      </c>
      <c r="Y596" s="85">
        <v>119.08098</v>
      </c>
      <c r="Z596" s="85">
        <v>336.35</v>
      </c>
      <c r="AA596" s="85">
        <v>83.872189999999989</v>
      </c>
      <c r="AB596" s="85">
        <v>55.744639999999997</v>
      </c>
      <c r="AC596" s="85">
        <v>0</v>
      </c>
      <c r="AD596" s="85">
        <v>0.5</v>
      </c>
      <c r="AE596" s="85">
        <v>0</v>
      </c>
      <c r="AF596" s="85">
        <v>5916.79</v>
      </c>
      <c r="AG596" s="85">
        <v>2496.3908900000001</v>
      </c>
      <c r="AH596" s="85">
        <v>2623.4656</v>
      </c>
      <c r="AI596" s="85">
        <v>0</v>
      </c>
      <c r="AJ596" s="85">
        <v>0</v>
      </c>
      <c r="AK596" s="85">
        <v>0</v>
      </c>
      <c r="AL596" s="85">
        <v>515.65</v>
      </c>
      <c r="AM596" s="85">
        <v>283.92446999999999</v>
      </c>
      <c r="AN596" s="85">
        <v>110.71890999999999</v>
      </c>
      <c r="AO596" s="85"/>
      <c r="AP596" s="85"/>
      <c r="AQ596" s="85"/>
      <c r="AR596" s="85"/>
      <c r="AS596" s="85"/>
      <c r="AT596" s="85"/>
    </row>
    <row r="597" spans="1:46" ht="12.75" customHeight="1" x14ac:dyDescent="0.15">
      <c r="A597" s="79"/>
      <c r="B597" s="79"/>
      <c r="C597" s="79" t="str">
        <f t="shared" si="2"/>
        <v>0952300000</v>
      </c>
      <c r="D597" s="79" t="s">
        <v>1509</v>
      </c>
      <c r="E597" s="84">
        <v>17488.648000000001</v>
      </c>
      <c r="F597" s="85">
        <v>8728.2669100000003</v>
      </c>
      <c r="G597" s="85">
        <v>8175.1179599999996</v>
      </c>
      <c r="H597" s="85">
        <v>7748.0480000000007</v>
      </c>
      <c r="I597" s="85">
        <v>3701.8024799999998</v>
      </c>
      <c r="J597" s="85">
        <v>4082.1265899999999</v>
      </c>
      <c r="K597" s="85">
        <v>80</v>
      </c>
      <c r="L597" s="85">
        <v>28.308389999999999</v>
      </c>
      <c r="M597" s="85">
        <v>21.66</v>
      </c>
      <c r="N597" s="85">
        <v>0</v>
      </c>
      <c r="O597" s="85">
        <v>0</v>
      </c>
      <c r="P597" s="85">
        <v>0</v>
      </c>
      <c r="Q597" s="85">
        <v>2809.2000000000003</v>
      </c>
      <c r="R597" s="85">
        <v>1332.98407</v>
      </c>
      <c r="S597" s="85">
        <v>1089.1668099999999</v>
      </c>
      <c r="T597" s="85">
        <v>1855</v>
      </c>
      <c r="U597" s="85">
        <v>916.15036999999995</v>
      </c>
      <c r="V597" s="85">
        <v>732.39404000000002</v>
      </c>
      <c r="W597" s="85">
        <v>149</v>
      </c>
      <c r="X597" s="85">
        <v>97.883349999999993</v>
      </c>
      <c r="Y597" s="85">
        <v>52.972709999999999</v>
      </c>
      <c r="Z597" s="85">
        <v>155.20000000000002</v>
      </c>
      <c r="AA597" s="85">
        <v>44.153790000000001</v>
      </c>
      <c r="AB597" s="85">
        <v>13.85755</v>
      </c>
      <c r="AC597" s="85">
        <v>0</v>
      </c>
      <c r="AD597" s="85">
        <v>0</v>
      </c>
      <c r="AE597" s="85">
        <v>0</v>
      </c>
      <c r="AF597" s="85">
        <v>650</v>
      </c>
      <c r="AG597" s="85">
        <v>274.79656</v>
      </c>
      <c r="AH597" s="85">
        <v>289.94250999999997</v>
      </c>
      <c r="AI597" s="85">
        <v>0</v>
      </c>
      <c r="AJ597" s="85">
        <v>0</v>
      </c>
      <c r="AK597" s="85">
        <v>0</v>
      </c>
      <c r="AL597" s="85">
        <v>10</v>
      </c>
      <c r="AM597" s="85">
        <v>6.85961</v>
      </c>
      <c r="AN597" s="85">
        <v>3.9361000000000002</v>
      </c>
      <c r="AO597" s="85"/>
      <c r="AP597" s="85"/>
      <c r="AQ597" s="85"/>
      <c r="AR597" s="85"/>
      <c r="AS597" s="85"/>
      <c r="AT597" s="85"/>
    </row>
    <row r="598" spans="1:46" ht="12.75" customHeight="1" x14ac:dyDescent="0.15">
      <c r="A598" s="79"/>
      <c r="B598" s="79"/>
      <c r="C598" s="79" t="str">
        <f t="shared" si="2"/>
        <v>0952400000</v>
      </c>
      <c r="D598" s="79" t="s">
        <v>1510</v>
      </c>
      <c r="E598" s="84">
        <v>14782</v>
      </c>
      <c r="F598" s="85">
        <v>6276.9514900000004</v>
      </c>
      <c r="G598" s="85">
        <v>5538.0340999999999</v>
      </c>
      <c r="H598" s="85">
        <v>7175</v>
      </c>
      <c r="I598" s="85">
        <v>2366.4873400000001</v>
      </c>
      <c r="J598" s="85">
        <v>2496.85691</v>
      </c>
      <c r="K598" s="85">
        <v>240</v>
      </c>
      <c r="L598" s="85">
        <v>109.78762</v>
      </c>
      <c r="M598" s="85">
        <v>66.757620000000003</v>
      </c>
      <c r="N598" s="85">
        <v>0</v>
      </c>
      <c r="O598" s="85">
        <v>0</v>
      </c>
      <c r="P598" s="85">
        <v>0</v>
      </c>
      <c r="Q598" s="85">
        <v>6470</v>
      </c>
      <c r="R598" s="85">
        <v>2998.3138600000002</v>
      </c>
      <c r="S598" s="85">
        <v>2629.8851199999999</v>
      </c>
      <c r="T598" s="85">
        <v>200</v>
      </c>
      <c r="U598" s="85">
        <v>84.117139999999992</v>
      </c>
      <c r="V598" s="85">
        <v>34.465669999999996</v>
      </c>
      <c r="W598" s="85">
        <v>2100</v>
      </c>
      <c r="X598" s="85">
        <v>1048.7733000000001</v>
      </c>
      <c r="Y598" s="85">
        <v>588.90472999999997</v>
      </c>
      <c r="Z598" s="85">
        <v>192</v>
      </c>
      <c r="AA598" s="85">
        <v>180.76510000000002</v>
      </c>
      <c r="AB598" s="85">
        <v>52.324719999999999</v>
      </c>
      <c r="AC598" s="85">
        <v>0</v>
      </c>
      <c r="AD598" s="85">
        <v>0</v>
      </c>
      <c r="AE598" s="85">
        <v>0</v>
      </c>
      <c r="AF598" s="85">
        <v>3978</v>
      </c>
      <c r="AG598" s="85">
        <v>1684.65832</v>
      </c>
      <c r="AH598" s="85">
        <v>1954.19</v>
      </c>
      <c r="AI598" s="85">
        <v>0</v>
      </c>
      <c r="AJ598" s="85">
        <v>0</v>
      </c>
      <c r="AK598" s="85">
        <v>0</v>
      </c>
      <c r="AL598" s="85">
        <v>830</v>
      </c>
      <c r="AM598" s="85">
        <v>740.99461999999994</v>
      </c>
      <c r="AN598" s="85">
        <v>319.15061000000003</v>
      </c>
      <c r="AO598" s="85"/>
      <c r="AP598" s="85"/>
      <c r="AQ598" s="85"/>
      <c r="AR598" s="85"/>
      <c r="AS598" s="85"/>
      <c r="AT598" s="85"/>
    </row>
    <row r="599" spans="1:46" ht="12.75" customHeight="1" x14ac:dyDescent="0.15">
      <c r="A599" s="79"/>
      <c r="B599" s="79"/>
      <c r="C599" s="79" t="str">
        <f t="shared" si="2"/>
        <v>0952500000</v>
      </c>
      <c r="D599" s="79" t="s">
        <v>1511</v>
      </c>
      <c r="E599" s="84">
        <v>32327.200000000001</v>
      </c>
      <c r="F599" s="85">
        <v>17036.114689999999</v>
      </c>
      <c r="G599" s="85">
        <v>11146.702799999999</v>
      </c>
      <c r="H599" s="85">
        <v>9536</v>
      </c>
      <c r="I599" s="85">
        <v>4103.6746700000003</v>
      </c>
      <c r="J599" s="85">
        <v>3724.81342</v>
      </c>
      <c r="K599" s="85">
        <v>9344</v>
      </c>
      <c r="L599" s="85">
        <v>4430.8873000000003</v>
      </c>
      <c r="M599" s="85">
        <v>1804.8875499999999</v>
      </c>
      <c r="N599" s="85">
        <v>7144</v>
      </c>
      <c r="O599" s="85">
        <v>3513.87246</v>
      </c>
      <c r="P599" s="85">
        <v>1180.09708</v>
      </c>
      <c r="Q599" s="85">
        <v>13375.2</v>
      </c>
      <c r="R599" s="85">
        <v>8411.5492300000005</v>
      </c>
      <c r="S599" s="85">
        <v>5583.9982799999998</v>
      </c>
      <c r="T599" s="85">
        <v>1320</v>
      </c>
      <c r="U599" s="85">
        <v>819.40552000000002</v>
      </c>
      <c r="V599" s="85">
        <v>534.00896</v>
      </c>
      <c r="W599" s="85">
        <v>1380</v>
      </c>
      <c r="X599" s="85">
        <v>1085.81576</v>
      </c>
      <c r="Y599" s="85">
        <v>564.12270000000001</v>
      </c>
      <c r="Z599" s="85">
        <v>2499</v>
      </c>
      <c r="AA599" s="85">
        <v>1511.55395</v>
      </c>
      <c r="AB599" s="85">
        <v>766.88508000000002</v>
      </c>
      <c r="AC599" s="85">
        <v>0</v>
      </c>
      <c r="AD599" s="85">
        <v>0</v>
      </c>
      <c r="AE599" s="85">
        <v>0</v>
      </c>
      <c r="AF599" s="85">
        <v>8128.2</v>
      </c>
      <c r="AG599" s="85">
        <v>4980.1545000000006</v>
      </c>
      <c r="AH599" s="85">
        <v>3701.7010399999999</v>
      </c>
      <c r="AI599" s="85">
        <v>0</v>
      </c>
      <c r="AJ599" s="85">
        <v>0</v>
      </c>
      <c r="AK599" s="85">
        <v>0</v>
      </c>
      <c r="AL599" s="85">
        <v>72</v>
      </c>
      <c r="AM599" s="85">
        <v>41.19838</v>
      </c>
      <c r="AN599" s="85">
        <v>23.436209999999999</v>
      </c>
      <c r="AO599" s="85"/>
      <c r="AP599" s="85"/>
      <c r="AQ599" s="85"/>
      <c r="AR599" s="85"/>
      <c r="AS599" s="85"/>
      <c r="AT599" s="85"/>
    </row>
    <row r="600" spans="1:46" ht="12.75" customHeight="1" x14ac:dyDescent="0.15">
      <c r="A600" s="79"/>
      <c r="B600" s="79"/>
      <c r="C600" s="79" t="str">
        <f t="shared" si="2"/>
        <v>0952600000</v>
      </c>
      <c r="D600" s="79" t="s">
        <v>1512</v>
      </c>
      <c r="E600" s="84">
        <v>15671.1</v>
      </c>
      <c r="F600" s="85">
        <v>7140.8842299999997</v>
      </c>
      <c r="G600" s="85">
        <v>5920.8820699999997</v>
      </c>
      <c r="H600" s="85">
        <v>7000</v>
      </c>
      <c r="I600" s="85">
        <v>2609.5470500000001</v>
      </c>
      <c r="J600" s="85">
        <v>2834.1230799999998</v>
      </c>
      <c r="K600" s="85">
        <v>266</v>
      </c>
      <c r="L600" s="85">
        <v>130.20358999999999</v>
      </c>
      <c r="M600" s="85">
        <v>72.666219999999996</v>
      </c>
      <c r="N600" s="85">
        <v>86</v>
      </c>
      <c r="O600" s="85">
        <v>60.301600000000001</v>
      </c>
      <c r="P600" s="85">
        <v>11.163219999999999</v>
      </c>
      <c r="Q600" s="85">
        <v>7988.1</v>
      </c>
      <c r="R600" s="85">
        <v>4169.3470900000002</v>
      </c>
      <c r="S600" s="85">
        <v>2832.74478</v>
      </c>
      <c r="T600" s="85">
        <v>1220</v>
      </c>
      <c r="U600" s="85">
        <v>578.98595</v>
      </c>
      <c r="V600" s="85">
        <v>588.25409999999999</v>
      </c>
      <c r="W600" s="85">
        <v>4150</v>
      </c>
      <c r="X600" s="85">
        <v>1748.0913800000001</v>
      </c>
      <c r="Y600" s="85">
        <v>1382.4628499999999</v>
      </c>
      <c r="Z600" s="85">
        <v>42</v>
      </c>
      <c r="AA600" s="85">
        <v>24.009169999999997</v>
      </c>
      <c r="AB600" s="85">
        <v>11.91311</v>
      </c>
      <c r="AC600" s="85">
        <v>0</v>
      </c>
      <c r="AD600" s="85">
        <v>0</v>
      </c>
      <c r="AE600" s="85">
        <v>0</v>
      </c>
      <c r="AF600" s="85">
        <v>2576.1</v>
      </c>
      <c r="AG600" s="85">
        <v>1818.2605900000001</v>
      </c>
      <c r="AH600" s="85">
        <v>850.11472000000003</v>
      </c>
      <c r="AI600" s="85">
        <v>0</v>
      </c>
      <c r="AJ600" s="85">
        <v>0</v>
      </c>
      <c r="AK600" s="85">
        <v>0</v>
      </c>
      <c r="AL600" s="85">
        <v>310</v>
      </c>
      <c r="AM600" s="85">
        <v>193.6781</v>
      </c>
      <c r="AN600" s="85">
        <v>118.53492</v>
      </c>
      <c r="AO600" s="85"/>
      <c r="AP600" s="85"/>
      <c r="AQ600" s="85"/>
      <c r="AR600" s="85"/>
      <c r="AS600" s="85"/>
      <c r="AT600" s="85"/>
    </row>
    <row r="601" spans="1:46" ht="12.75" customHeight="1" x14ac:dyDescent="0.15">
      <c r="A601" s="79"/>
      <c r="B601" s="79"/>
      <c r="C601" s="79" t="str">
        <f t="shared" si="2"/>
        <v>0952700000</v>
      </c>
      <c r="D601" s="79" t="s">
        <v>1513</v>
      </c>
      <c r="E601" s="84">
        <v>96808.900000000009</v>
      </c>
      <c r="F601" s="85">
        <v>39761.44169</v>
      </c>
      <c r="G601" s="85">
        <v>39633.43361</v>
      </c>
      <c r="H601" s="85">
        <v>58240.200000000004</v>
      </c>
      <c r="I601" s="85">
        <v>21646.45765</v>
      </c>
      <c r="J601" s="85">
        <v>22357.61218</v>
      </c>
      <c r="K601" s="85">
        <v>1277</v>
      </c>
      <c r="L601" s="85">
        <v>980.75675000000001</v>
      </c>
      <c r="M601" s="85">
        <v>513.89968999999996</v>
      </c>
      <c r="N601" s="85">
        <v>450</v>
      </c>
      <c r="O601" s="85">
        <v>509.99464</v>
      </c>
      <c r="P601" s="85">
        <v>238.57180000000002</v>
      </c>
      <c r="Q601" s="85">
        <v>22624</v>
      </c>
      <c r="R601" s="85">
        <v>10147.14263</v>
      </c>
      <c r="S601" s="85">
        <v>9317.2598300000009</v>
      </c>
      <c r="T601" s="85">
        <v>2500</v>
      </c>
      <c r="U601" s="85">
        <v>1006.34645</v>
      </c>
      <c r="V601" s="85">
        <v>1067.7058500000001</v>
      </c>
      <c r="W601" s="85">
        <v>6000</v>
      </c>
      <c r="X601" s="85">
        <v>2766.4941199999998</v>
      </c>
      <c r="Y601" s="85">
        <v>2316.88859</v>
      </c>
      <c r="Z601" s="85">
        <v>1900</v>
      </c>
      <c r="AA601" s="85">
        <v>743.95522000000005</v>
      </c>
      <c r="AB601" s="85">
        <v>545.77868999999998</v>
      </c>
      <c r="AC601" s="85">
        <v>0</v>
      </c>
      <c r="AD601" s="85">
        <v>0</v>
      </c>
      <c r="AE601" s="85">
        <v>6.25</v>
      </c>
      <c r="AF601" s="85">
        <v>12024</v>
      </c>
      <c r="AG601" s="85">
        <v>5535.2560400000002</v>
      </c>
      <c r="AH601" s="85">
        <v>5237.5187000000005</v>
      </c>
      <c r="AI601" s="85">
        <v>0</v>
      </c>
      <c r="AJ601" s="85">
        <v>0</v>
      </c>
      <c r="AK601" s="85">
        <v>0</v>
      </c>
      <c r="AL601" s="85">
        <v>80</v>
      </c>
      <c r="AM601" s="85">
        <v>30.55837</v>
      </c>
      <c r="AN601" s="85">
        <v>66.345389999999995</v>
      </c>
      <c r="AO601" s="85"/>
      <c r="AP601" s="85"/>
      <c r="AQ601" s="85"/>
      <c r="AR601" s="85"/>
      <c r="AS601" s="85"/>
      <c r="AT601" s="85"/>
    </row>
    <row r="602" spans="1:46" ht="12.75" customHeight="1" x14ac:dyDescent="0.15">
      <c r="A602" s="79"/>
      <c r="B602" s="79"/>
      <c r="C602" s="79" t="str">
        <f t="shared" si="2"/>
        <v>0952800000</v>
      </c>
      <c r="D602" s="79" t="s">
        <v>1514</v>
      </c>
      <c r="E602" s="84">
        <v>16805.5</v>
      </c>
      <c r="F602" s="85">
        <v>6268.3000199999997</v>
      </c>
      <c r="G602" s="85">
        <v>5640.8275199999998</v>
      </c>
      <c r="H602" s="85">
        <v>9563.6</v>
      </c>
      <c r="I602" s="85">
        <v>3366.8146900000002</v>
      </c>
      <c r="J602" s="85">
        <v>3279.7065400000001</v>
      </c>
      <c r="K602" s="85">
        <v>1438.1000000000001</v>
      </c>
      <c r="L602" s="85">
        <v>583.21272999999997</v>
      </c>
      <c r="M602" s="85">
        <v>226.77883</v>
      </c>
      <c r="N602" s="85">
        <v>1019.1</v>
      </c>
      <c r="O602" s="85">
        <v>416.30941000000001</v>
      </c>
      <c r="P602" s="85">
        <v>127.67783</v>
      </c>
      <c r="Q602" s="85">
        <v>5054.5</v>
      </c>
      <c r="R602" s="85">
        <v>2060.3544499999998</v>
      </c>
      <c r="S602" s="85">
        <v>1798.11796</v>
      </c>
      <c r="T602" s="85">
        <v>1800</v>
      </c>
      <c r="U602" s="85">
        <v>617.47481000000005</v>
      </c>
      <c r="V602" s="85">
        <v>517.18547000000001</v>
      </c>
      <c r="W602" s="85">
        <v>1240</v>
      </c>
      <c r="X602" s="85">
        <v>533.07141000000001</v>
      </c>
      <c r="Y602" s="85">
        <v>465.43770999999998</v>
      </c>
      <c r="Z602" s="85">
        <v>149.5</v>
      </c>
      <c r="AA602" s="85">
        <v>121.11848999999999</v>
      </c>
      <c r="AB602" s="85">
        <v>14.604619999999999</v>
      </c>
      <c r="AC602" s="85">
        <v>0</v>
      </c>
      <c r="AD602" s="85">
        <v>0</v>
      </c>
      <c r="AE602" s="85">
        <v>0</v>
      </c>
      <c r="AF602" s="85">
        <v>1865</v>
      </c>
      <c r="AG602" s="85">
        <v>788.68974000000003</v>
      </c>
      <c r="AH602" s="85">
        <v>800.89016000000004</v>
      </c>
      <c r="AI602" s="85">
        <v>0</v>
      </c>
      <c r="AJ602" s="85">
        <v>0</v>
      </c>
      <c r="AK602" s="85">
        <v>0</v>
      </c>
      <c r="AL602" s="85">
        <v>12</v>
      </c>
      <c r="AM602" s="85">
        <v>4.3598299999999997</v>
      </c>
      <c r="AN602" s="85">
        <v>3.21027</v>
      </c>
      <c r="AO602" s="85"/>
      <c r="AP602" s="85"/>
      <c r="AQ602" s="85"/>
      <c r="AR602" s="85"/>
      <c r="AS602" s="85"/>
      <c r="AT602" s="85"/>
    </row>
    <row r="603" spans="1:46" ht="12.75" customHeight="1" x14ac:dyDescent="0.15">
      <c r="A603" s="79"/>
      <c r="B603" s="79"/>
      <c r="C603" s="79" t="str">
        <f t="shared" si="2"/>
        <v>0952900000</v>
      </c>
      <c r="D603" s="79" t="s">
        <v>1515</v>
      </c>
      <c r="E603" s="84">
        <v>20755.100000000002</v>
      </c>
      <c r="F603" s="85">
        <v>9486.3457199999993</v>
      </c>
      <c r="G603" s="85">
        <v>8343.9457700000003</v>
      </c>
      <c r="H603" s="85">
        <v>11761.300000000001</v>
      </c>
      <c r="I603" s="85">
        <v>4920.4168099999997</v>
      </c>
      <c r="J603" s="85">
        <v>4795.7851499999997</v>
      </c>
      <c r="K603" s="85">
        <v>398.1</v>
      </c>
      <c r="L603" s="85">
        <v>164.17354</v>
      </c>
      <c r="M603" s="85">
        <v>118.82680999999999</v>
      </c>
      <c r="N603" s="85">
        <v>0</v>
      </c>
      <c r="O603" s="85">
        <v>0</v>
      </c>
      <c r="P603" s="85">
        <v>0</v>
      </c>
      <c r="Q603" s="85">
        <v>6920.2</v>
      </c>
      <c r="R603" s="85">
        <v>3845.3464199999999</v>
      </c>
      <c r="S603" s="85">
        <v>2658.65472</v>
      </c>
      <c r="T603" s="85">
        <v>449.6</v>
      </c>
      <c r="U603" s="85">
        <v>84.875050000000002</v>
      </c>
      <c r="V603" s="85">
        <v>67.44422999999999</v>
      </c>
      <c r="W603" s="85">
        <v>975.2</v>
      </c>
      <c r="X603" s="85">
        <v>607.56043</v>
      </c>
      <c r="Y603" s="85">
        <v>266.60007999999999</v>
      </c>
      <c r="Z603" s="85">
        <v>90.2</v>
      </c>
      <c r="AA603" s="85">
        <v>149.74909</v>
      </c>
      <c r="AB603" s="85">
        <v>43.893540000000002</v>
      </c>
      <c r="AC603" s="85">
        <v>0</v>
      </c>
      <c r="AD603" s="85">
        <v>0</v>
      </c>
      <c r="AE603" s="85">
        <v>0</v>
      </c>
      <c r="AF603" s="85">
        <v>5405.2</v>
      </c>
      <c r="AG603" s="85">
        <v>3003.16185</v>
      </c>
      <c r="AH603" s="85">
        <v>2280.7168700000002</v>
      </c>
      <c r="AI603" s="85">
        <v>0</v>
      </c>
      <c r="AJ603" s="85">
        <v>0</v>
      </c>
      <c r="AK603" s="85">
        <v>0</v>
      </c>
      <c r="AL603" s="85">
        <v>146</v>
      </c>
      <c r="AM603" s="85">
        <v>59.106659999999998</v>
      </c>
      <c r="AN603" s="85">
        <v>24.191559999999999</v>
      </c>
      <c r="AO603" s="85"/>
      <c r="AP603" s="85"/>
      <c r="AQ603" s="85"/>
      <c r="AR603" s="85"/>
      <c r="AS603" s="85"/>
      <c r="AT603" s="85"/>
    </row>
    <row r="604" spans="1:46" ht="12.75" customHeight="1" x14ac:dyDescent="0.15">
      <c r="A604" s="79"/>
      <c r="B604" s="79"/>
      <c r="C604" s="79" t="str">
        <f t="shared" si="2"/>
        <v>0953000000</v>
      </c>
      <c r="D604" s="79" t="s">
        <v>1516</v>
      </c>
      <c r="E604" s="84">
        <v>1119701.6740000001</v>
      </c>
      <c r="F604" s="85">
        <v>513622.45685000002</v>
      </c>
      <c r="G604" s="85">
        <v>307655.81261999998</v>
      </c>
      <c r="H604" s="85">
        <v>965918.674</v>
      </c>
      <c r="I604" s="85">
        <v>445394.74450999999</v>
      </c>
      <c r="J604" s="85">
        <v>254491.13454</v>
      </c>
      <c r="K604" s="85">
        <v>38600</v>
      </c>
      <c r="L604" s="85">
        <v>13739.56682</v>
      </c>
      <c r="M604" s="85">
        <v>8222.9679300000007</v>
      </c>
      <c r="N604" s="85">
        <v>13000</v>
      </c>
      <c r="O604" s="85">
        <v>6684.9360100000004</v>
      </c>
      <c r="P604" s="85">
        <v>2232.0698600000001</v>
      </c>
      <c r="Q604" s="85">
        <v>97886.5</v>
      </c>
      <c r="R604" s="85">
        <v>44457.490890000001</v>
      </c>
      <c r="S604" s="85">
        <v>38976.161679999997</v>
      </c>
      <c r="T604" s="85">
        <v>3200</v>
      </c>
      <c r="U604" s="85">
        <v>2314.7085999999999</v>
      </c>
      <c r="V604" s="85">
        <v>2368.3460799999998</v>
      </c>
      <c r="W604" s="85">
        <v>16300</v>
      </c>
      <c r="X604" s="85">
        <v>7631.83428</v>
      </c>
      <c r="Y604" s="85">
        <v>5821.5052000000005</v>
      </c>
      <c r="Z604" s="85">
        <v>16570</v>
      </c>
      <c r="AA604" s="85">
        <v>7378.4038499999997</v>
      </c>
      <c r="AB604" s="85">
        <v>3772.43642</v>
      </c>
      <c r="AC604" s="85">
        <v>32</v>
      </c>
      <c r="AD604" s="85">
        <v>28.183669999999999</v>
      </c>
      <c r="AE604" s="85">
        <v>4.3436699999999995</v>
      </c>
      <c r="AF604" s="85">
        <v>61000</v>
      </c>
      <c r="AG604" s="85">
        <v>26704.55661</v>
      </c>
      <c r="AH604" s="85">
        <v>26729.48834</v>
      </c>
      <c r="AI604" s="85">
        <v>609.5</v>
      </c>
      <c r="AJ604" s="85">
        <v>362.54888</v>
      </c>
      <c r="AK604" s="85">
        <v>190.15152</v>
      </c>
      <c r="AL604" s="85">
        <v>11185</v>
      </c>
      <c r="AM604" s="85">
        <v>5096.9240200000004</v>
      </c>
      <c r="AN604" s="85">
        <v>3669.39914</v>
      </c>
      <c r="AO604" s="85"/>
      <c r="AP604" s="85"/>
      <c r="AQ604" s="85"/>
      <c r="AR604" s="85"/>
      <c r="AS604" s="85"/>
      <c r="AT604" s="85"/>
    </row>
    <row r="605" spans="1:46" ht="12.75" customHeight="1" x14ac:dyDescent="0.15">
      <c r="A605" s="79"/>
      <c r="B605" s="79"/>
      <c r="C605" s="79" t="str">
        <f t="shared" si="2"/>
        <v>0953100000</v>
      </c>
      <c r="D605" s="79" t="s">
        <v>1517</v>
      </c>
      <c r="E605" s="84">
        <v>631323.4</v>
      </c>
      <c r="F605" s="85">
        <v>289278.50666000001</v>
      </c>
      <c r="G605" s="85">
        <v>236844.67261000001</v>
      </c>
      <c r="H605" s="85">
        <v>397759.8</v>
      </c>
      <c r="I605" s="85">
        <v>165995.35276000001</v>
      </c>
      <c r="J605" s="85">
        <v>148633.73603</v>
      </c>
      <c r="K605" s="85">
        <v>37327.200000000004</v>
      </c>
      <c r="L605" s="85">
        <v>16392.992709999999</v>
      </c>
      <c r="M605" s="85">
        <v>8343.4374499999994</v>
      </c>
      <c r="N605" s="85">
        <v>15127.2</v>
      </c>
      <c r="O605" s="85">
        <v>7276.2387000000008</v>
      </c>
      <c r="P605" s="85">
        <v>2799.7430199999999</v>
      </c>
      <c r="Q605" s="85">
        <v>180450.80000000002</v>
      </c>
      <c r="R605" s="85">
        <v>99774.600630000001</v>
      </c>
      <c r="S605" s="85">
        <v>72673.705470000001</v>
      </c>
      <c r="T605" s="85">
        <v>18600</v>
      </c>
      <c r="U605" s="85">
        <v>13320.5206</v>
      </c>
      <c r="V605" s="85">
        <v>7249.7553099999996</v>
      </c>
      <c r="W605" s="85">
        <v>72615.900000000009</v>
      </c>
      <c r="X605" s="85">
        <v>44117.899340000004</v>
      </c>
      <c r="Y605" s="85">
        <v>27250.17524</v>
      </c>
      <c r="Z605" s="85">
        <v>12693.800000000001</v>
      </c>
      <c r="AA605" s="85">
        <v>7428.09123</v>
      </c>
      <c r="AB605" s="85">
        <v>4539.4851699999999</v>
      </c>
      <c r="AC605" s="85">
        <v>47</v>
      </c>
      <c r="AD605" s="85">
        <v>84.353340000000003</v>
      </c>
      <c r="AE605" s="85">
        <v>25</v>
      </c>
      <c r="AF605" s="85">
        <v>76462.7</v>
      </c>
      <c r="AG605" s="85">
        <v>34814.676119999996</v>
      </c>
      <c r="AH605" s="85">
        <v>33592.953750000001</v>
      </c>
      <c r="AI605" s="85">
        <v>0</v>
      </c>
      <c r="AJ605" s="85">
        <v>0</v>
      </c>
      <c r="AK605" s="85">
        <v>0</v>
      </c>
      <c r="AL605" s="85">
        <v>9659.4</v>
      </c>
      <c r="AM605" s="85">
        <v>3599.5303100000001</v>
      </c>
      <c r="AN605" s="85">
        <v>3177.1517699999999</v>
      </c>
      <c r="AO605" s="85"/>
      <c r="AP605" s="85"/>
      <c r="AQ605" s="85"/>
      <c r="AR605" s="85"/>
      <c r="AS605" s="85"/>
      <c r="AT605" s="85"/>
    </row>
    <row r="606" spans="1:46" ht="12.75" customHeight="1" x14ac:dyDescent="0.15">
      <c r="A606" s="79"/>
      <c r="B606" s="79"/>
      <c r="C606" s="79" t="str">
        <f t="shared" si="2"/>
        <v>0953200000</v>
      </c>
      <c r="D606" s="79" t="s">
        <v>1518</v>
      </c>
      <c r="E606" s="84">
        <v>461032</v>
      </c>
      <c r="F606" s="85">
        <v>182644.83423000001</v>
      </c>
      <c r="G606" s="85">
        <v>162793.68958000001</v>
      </c>
      <c r="H606" s="85">
        <v>201803.024</v>
      </c>
      <c r="I606" s="85">
        <v>86685.353749999995</v>
      </c>
      <c r="J606" s="85">
        <v>81833.640480000002</v>
      </c>
      <c r="K606" s="85">
        <v>24240.799999999999</v>
      </c>
      <c r="L606" s="85">
        <v>9290.9073000000008</v>
      </c>
      <c r="M606" s="85">
        <v>5032.3913400000001</v>
      </c>
      <c r="N606" s="85">
        <v>13721</v>
      </c>
      <c r="O606" s="85">
        <v>6312.2208799999999</v>
      </c>
      <c r="P606" s="85">
        <v>2620.3054999999999</v>
      </c>
      <c r="Q606" s="85">
        <v>112266.2</v>
      </c>
      <c r="R606" s="85">
        <v>49538.52491</v>
      </c>
      <c r="S606" s="85">
        <v>46568.251279999997</v>
      </c>
      <c r="T606" s="85">
        <v>19008</v>
      </c>
      <c r="U606" s="85">
        <v>7617.6687499999998</v>
      </c>
      <c r="V606" s="85">
        <v>8664.5485700000008</v>
      </c>
      <c r="W606" s="85">
        <v>44633.1</v>
      </c>
      <c r="X606" s="85">
        <v>20286.556</v>
      </c>
      <c r="Y606" s="85">
        <v>17227.520059999999</v>
      </c>
      <c r="Z606" s="85">
        <v>7881.7</v>
      </c>
      <c r="AA606" s="85">
        <v>3183.5078199999998</v>
      </c>
      <c r="AB606" s="85">
        <v>2288.3879900000002</v>
      </c>
      <c r="AC606" s="85">
        <v>1.2</v>
      </c>
      <c r="AD606" s="85">
        <v>1.49</v>
      </c>
      <c r="AE606" s="85">
        <v>0</v>
      </c>
      <c r="AF606" s="85">
        <v>40703.200000000004</v>
      </c>
      <c r="AG606" s="85">
        <v>18431.839090000001</v>
      </c>
      <c r="AH606" s="85">
        <v>18366.059399999998</v>
      </c>
      <c r="AI606" s="85">
        <v>0</v>
      </c>
      <c r="AJ606" s="85">
        <v>0</v>
      </c>
      <c r="AK606" s="85">
        <v>0</v>
      </c>
      <c r="AL606" s="85">
        <v>3621</v>
      </c>
      <c r="AM606" s="85">
        <v>1809.4634699999999</v>
      </c>
      <c r="AN606" s="85">
        <v>1314.98739</v>
      </c>
      <c r="AO606" s="85"/>
      <c r="AP606" s="85"/>
      <c r="AQ606" s="85"/>
      <c r="AR606" s="85"/>
      <c r="AS606" s="85"/>
      <c r="AT606" s="85"/>
    </row>
    <row r="607" spans="1:46" ht="12.75" customHeight="1" x14ac:dyDescent="0.15">
      <c r="A607" s="79"/>
      <c r="B607" s="79"/>
      <c r="C607" s="79" t="str">
        <f t="shared" si="2"/>
        <v>0953300000</v>
      </c>
      <c r="D607" s="79" t="s">
        <v>1519</v>
      </c>
      <c r="E607" s="84">
        <v>3228949.8530000001</v>
      </c>
      <c r="F607" s="85">
        <v>1317371.6958900001</v>
      </c>
      <c r="G607" s="85">
        <v>1050790.9068100001</v>
      </c>
      <c r="H607" s="85">
        <v>2101000</v>
      </c>
      <c r="I607" s="85">
        <v>822867.82140000002</v>
      </c>
      <c r="J607" s="85">
        <v>700121.27023000002</v>
      </c>
      <c r="K607" s="85">
        <v>276000</v>
      </c>
      <c r="L607" s="85">
        <v>124832.32411</v>
      </c>
      <c r="M607" s="85">
        <v>44173.60138</v>
      </c>
      <c r="N607" s="85">
        <v>36000</v>
      </c>
      <c r="O607" s="85">
        <v>22833.621279999999</v>
      </c>
      <c r="P607" s="85">
        <v>8321.7980599999992</v>
      </c>
      <c r="Q607" s="85">
        <v>768653</v>
      </c>
      <c r="R607" s="85">
        <v>332188.97885000001</v>
      </c>
      <c r="S607" s="85">
        <v>279962.11797000002</v>
      </c>
      <c r="T607" s="85">
        <v>87700</v>
      </c>
      <c r="U607" s="85">
        <v>38809.257189999997</v>
      </c>
      <c r="V607" s="85">
        <v>27242.93029</v>
      </c>
      <c r="W607" s="85">
        <v>93400</v>
      </c>
      <c r="X607" s="85">
        <v>43121.473879999998</v>
      </c>
      <c r="Y607" s="85">
        <v>28772.96427</v>
      </c>
      <c r="Z607" s="85">
        <v>86713</v>
      </c>
      <c r="AA607" s="85">
        <v>45867.614930000003</v>
      </c>
      <c r="AB607" s="85">
        <v>24669.110990000001</v>
      </c>
      <c r="AC607" s="85">
        <v>440</v>
      </c>
      <c r="AD607" s="85">
        <v>309.01719000000003</v>
      </c>
      <c r="AE607" s="85">
        <v>369.00853999999998</v>
      </c>
      <c r="AF607" s="85">
        <v>493700</v>
      </c>
      <c r="AG607" s="85">
        <v>201444.79229000001</v>
      </c>
      <c r="AH607" s="85">
        <v>197037.72120999999</v>
      </c>
      <c r="AI607" s="85">
        <v>4000</v>
      </c>
      <c r="AJ607" s="85">
        <v>1721.41507</v>
      </c>
      <c r="AK607" s="85">
        <v>764.38787000000002</v>
      </c>
      <c r="AL607" s="85">
        <v>37140</v>
      </c>
      <c r="AM607" s="85">
        <v>11990.52938</v>
      </c>
      <c r="AN607" s="85">
        <v>11597.7837</v>
      </c>
      <c r="AO607" s="85"/>
      <c r="AP607" s="85"/>
      <c r="AQ607" s="85"/>
      <c r="AR607" s="85"/>
      <c r="AS607" s="85"/>
      <c r="AT607" s="85"/>
    </row>
    <row r="608" spans="1:46" ht="12.75" customHeight="1" x14ac:dyDescent="0.15">
      <c r="A608" s="79"/>
      <c r="B608" s="79"/>
      <c r="C608" s="79" t="str">
        <f t="shared" si="2"/>
        <v>0953400000</v>
      </c>
      <c r="D608" s="79" t="s">
        <v>1520</v>
      </c>
      <c r="E608" s="84">
        <v>57100.18</v>
      </c>
      <c r="F608" s="85">
        <v>31848.682550000001</v>
      </c>
      <c r="G608" s="85">
        <v>9100.2683099999995</v>
      </c>
      <c r="H608" s="85">
        <v>51630.8</v>
      </c>
      <c r="I608" s="85">
        <v>28017.04794</v>
      </c>
      <c r="J608" s="85">
        <v>6577.4344499999997</v>
      </c>
      <c r="K608" s="85">
        <v>170.5</v>
      </c>
      <c r="L608" s="85">
        <v>146.19098</v>
      </c>
      <c r="M608" s="85">
        <v>60.417519999999996</v>
      </c>
      <c r="N608" s="85">
        <v>47.5</v>
      </c>
      <c r="O608" s="85">
        <v>65.368870000000001</v>
      </c>
      <c r="P608" s="85">
        <v>20.862589999999997</v>
      </c>
      <c r="Q608" s="85">
        <v>4835</v>
      </c>
      <c r="R608" s="85">
        <v>2564.6662799999999</v>
      </c>
      <c r="S608" s="85">
        <v>2040.81675</v>
      </c>
      <c r="T608" s="85">
        <v>411</v>
      </c>
      <c r="U608" s="85">
        <v>181.47084000000001</v>
      </c>
      <c r="V608" s="85">
        <v>147.00857999999999</v>
      </c>
      <c r="W608" s="85">
        <v>1375</v>
      </c>
      <c r="X608" s="85">
        <v>771.96210999999994</v>
      </c>
      <c r="Y608" s="85">
        <v>519.81528000000003</v>
      </c>
      <c r="Z608" s="85">
        <v>359</v>
      </c>
      <c r="AA608" s="85">
        <v>119.79316</v>
      </c>
      <c r="AB608" s="85">
        <v>107.19756</v>
      </c>
      <c r="AC608" s="85">
        <v>0</v>
      </c>
      <c r="AD608" s="85">
        <v>0</v>
      </c>
      <c r="AE608" s="85">
        <v>0</v>
      </c>
      <c r="AF608" s="85">
        <v>2690</v>
      </c>
      <c r="AG608" s="85">
        <v>1491.4401700000001</v>
      </c>
      <c r="AH608" s="85">
        <v>1266.7953299999999</v>
      </c>
      <c r="AI608" s="85">
        <v>0</v>
      </c>
      <c r="AJ608" s="85">
        <v>0</v>
      </c>
      <c r="AK608" s="85">
        <v>0</v>
      </c>
      <c r="AL608" s="85">
        <v>453.08</v>
      </c>
      <c r="AM608" s="85">
        <v>1067.3600000000001</v>
      </c>
      <c r="AN608" s="85">
        <v>391.72</v>
      </c>
      <c r="AO608" s="85"/>
      <c r="AP608" s="85"/>
      <c r="AQ608" s="85"/>
      <c r="AR608" s="85"/>
      <c r="AS608" s="85"/>
      <c r="AT608" s="85"/>
    </row>
    <row r="609" spans="1:46" ht="12.75" customHeight="1" x14ac:dyDescent="0.15">
      <c r="A609" s="79"/>
      <c r="B609" s="79"/>
      <c r="C609" s="79" t="str">
        <f t="shared" si="2"/>
        <v>0953500000</v>
      </c>
      <c r="D609" s="79" t="s">
        <v>1521</v>
      </c>
      <c r="E609" s="84">
        <v>24262</v>
      </c>
      <c r="F609" s="85">
        <v>11249.050010000001</v>
      </c>
      <c r="G609" s="85">
        <v>10824.50352</v>
      </c>
      <c r="H609" s="85">
        <v>8990</v>
      </c>
      <c r="I609" s="85">
        <v>3730.3893699999999</v>
      </c>
      <c r="J609" s="85">
        <v>4003.9089899999999</v>
      </c>
      <c r="K609" s="85">
        <v>252</v>
      </c>
      <c r="L609" s="85">
        <v>102.74925</v>
      </c>
      <c r="M609" s="85">
        <v>88.07195999999999</v>
      </c>
      <c r="N609" s="85">
        <v>62</v>
      </c>
      <c r="O609" s="85">
        <v>18.538969999999999</v>
      </c>
      <c r="P609" s="85">
        <v>33.302749999999996</v>
      </c>
      <c r="Q609" s="85">
        <v>7339</v>
      </c>
      <c r="R609" s="85">
        <v>3590.2605800000001</v>
      </c>
      <c r="S609" s="85">
        <v>3361.9820399999999</v>
      </c>
      <c r="T609" s="85">
        <v>2950</v>
      </c>
      <c r="U609" s="85">
        <v>1559.91778</v>
      </c>
      <c r="V609" s="85">
        <v>1368.0309600000001</v>
      </c>
      <c r="W609" s="85">
        <v>1780</v>
      </c>
      <c r="X609" s="85">
        <v>872.15511000000004</v>
      </c>
      <c r="Y609" s="85">
        <v>876.55083999999999</v>
      </c>
      <c r="Z609" s="85">
        <v>883</v>
      </c>
      <c r="AA609" s="85">
        <v>309.75481000000002</v>
      </c>
      <c r="AB609" s="85">
        <v>222.53878</v>
      </c>
      <c r="AC609" s="85">
        <v>0</v>
      </c>
      <c r="AD609" s="85">
        <v>12.5</v>
      </c>
      <c r="AE609" s="85">
        <v>12.5</v>
      </c>
      <c r="AF609" s="85">
        <v>1726</v>
      </c>
      <c r="AG609" s="85">
        <v>835.93287999999995</v>
      </c>
      <c r="AH609" s="85">
        <v>882.36145999999997</v>
      </c>
      <c r="AI609" s="85">
        <v>0</v>
      </c>
      <c r="AJ609" s="85">
        <v>0</v>
      </c>
      <c r="AK609" s="85">
        <v>0</v>
      </c>
      <c r="AL609" s="85">
        <v>78</v>
      </c>
      <c r="AM609" s="85">
        <v>80.259219999999999</v>
      </c>
      <c r="AN609" s="85">
        <v>22.015889999999999</v>
      </c>
      <c r="AO609" s="85"/>
      <c r="AP609" s="85"/>
      <c r="AQ609" s="85"/>
      <c r="AR609" s="85"/>
      <c r="AS609" s="85"/>
      <c r="AT609" s="85"/>
    </row>
    <row r="610" spans="1:46" ht="12.75" customHeight="1" x14ac:dyDescent="0.15">
      <c r="A610" s="79"/>
      <c r="B610" s="79"/>
      <c r="C610" s="79" t="str">
        <f t="shared" si="2"/>
        <v>0953600000</v>
      </c>
      <c r="D610" s="79" t="s">
        <v>1522</v>
      </c>
      <c r="E610" s="84">
        <v>20823.3</v>
      </c>
      <c r="F610" s="85">
        <v>10379.30737</v>
      </c>
      <c r="G610" s="85">
        <v>8428.4987299999993</v>
      </c>
      <c r="H610" s="85">
        <v>9000</v>
      </c>
      <c r="I610" s="85">
        <v>4410.8139600000004</v>
      </c>
      <c r="J610" s="85">
        <v>3310.0657000000001</v>
      </c>
      <c r="K610" s="85">
        <v>260</v>
      </c>
      <c r="L610" s="85">
        <v>133.24502000000001</v>
      </c>
      <c r="M610" s="85">
        <v>63.343500000000006</v>
      </c>
      <c r="N610" s="85">
        <v>0</v>
      </c>
      <c r="O610" s="85">
        <v>0</v>
      </c>
      <c r="P610" s="85">
        <v>0</v>
      </c>
      <c r="Q610" s="85">
        <v>9635</v>
      </c>
      <c r="R610" s="85">
        <v>4637.8773799999999</v>
      </c>
      <c r="S610" s="85">
        <v>4182.3284299999996</v>
      </c>
      <c r="T610" s="85">
        <v>900</v>
      </c>
      <c r="U610" s="85">
        <v>372.97851000000003</v>
      </c>
      <c r="V610" s="85">
        <v>391.27679000000001</v>
      </c>
      <c r="W610" s="85">
        <v>4750</v>
      </c>
      <c r="X610" s="85">
        <v>2279.4013</v>
      </c>
      <c r="Y610" s="85">
        <v>1840.5422000000001</v>
      </c>
      <c r="Z610" s="85">
        <v>115</v>
      </c>
      <c r="AA610" s="85">
        <v>54.788429999999998</v>
      </c>
      <c r="AB610" s="85">
        <v>23.276759999999999</v>
      </c>
      <c r="AC610" s="85">
        <v>0</v>
      </c>
      <c r="AD610" s="85">
        <v>0</v>
      </c>
      <c r="AE610" s="85">
        <v>0</v>
      </c>
      <c r="AF610" s="85">
        <v>3870</v>
      </c>
      <c r="AG610" s="85">
        <v>1930.7091399999999</v>
      </c>
      <c r="AH610" s="85">
        <v>1927.2326800000001</v>
      </c>
      <c r="AI610" s="85">
        <v>0</v>
      </c>
      <c r="AJ610" s="85">
        <v>0</v>
      </c>
      <c r="AK610" s="85">
        <v>0</v>
      </c>
      <c r="AL610" s="85">
        <v>151</v>
      </c>
      <c r="AM610" s="85">
        <v>75.05</v>
      </c>
      <c r="AN610" s="85">
        <v>51.525000000000006</v>
      </c>
      <c r="AO610" s="85"/>
      <c r="AP610" s="85"/>
      <c r="AQ610" s="85"/>
      <c r="AR610" s="85"/>
      <c r="AS610" s="85"/>
      <c r="AT610" s="85"/>
    </row>
    <row r="611" spans="1:46" ht="12.75" customHeight="1" x14ac:dyDescent="0.15">
      <c r="A611" s="79"/>
      <c r="B611" s="79"/>
      <c r="C611" s="79" t="str">
        <f t="shared" si="2"/>
        <v>0953800000</v>
      </c>
      <c r="D611" s="79" t="s">
        <v>1523</v>
      </c>
      <c r="E611" s="84">
        <v>93939.7</v>
      </c>
      <c r="F611" s="85">
        <v>43679.996120000003</v>
      </c>
      <c r="G611" s="85">
        <v>43816.859960000002</v>
      </c>
      <c r="H611" s="85">
        <v>40900</v>
      </c>
      <c r="I611" s="85">
        <v>18263.650160000001</v>
      </c>
      <c r="J611" s="85">
        <v>19225.220290000001</v>
      </c>
      <c r="K611" s="85">
        <v>430</v>
      </c>
      <c r="L611" s="85">
        <v>229.20652999999999</v>
      </c>
      <c r="M611" s="85">
        <v>128.29138</v>
      </c>
      <c r="N611" s="85">
        <v>0</v>
      </c>
      <c r="O611" s="85">
        <v>0</v>
      </c>
      <c r="P611" s="85">
        <v>0</v>
      </c>
      <c r="Q611" s="85">
        <v>26510</v>
      </c>
      <c r="R611" s="85">
        <v>10201.259050000001</v>
      </c>
      <c r="S611" s="85">
        <v>9560.6392300000007</v>
      </c>
      <c r="T611" s="85">
        <v>14660</v>
      </c>
      <c r="U611" s="85">
        <v>4897.4421400000001</v>
      </c>
      <c r="V611" s="85">
        <v>4591.2363999999998</v>
      </c>
      <c r="W611" s="85">
        <v>4720</v>
      </c>
      <c r="X611" s="85">
        <v>2418.0580799999998</v>
      </c>
      <c r="Y611" s="85">
        <v>1610.24478</v>
      </c>
      <c r="Z611" s="85">
        <v>1160</v>
      </c>
      <c r="AA611" s="85">
        <v>559.48442999999997</v>
      </c>
      <c r="AB611" s="85">
        <v>487.76482999999996</v>
      </c>
      <c r="AC611" s="85">
        <v>0</v>
      </c>
      <c r="AD611" s="85">
        <v>0</v>
      </c>
      <c r="AE611" s="85">
        <v>14.8</v>
      </c>
      <c r="AF611" s="85">
        <v>5970</v>
      </c>
      <c r="AG611" s="85">
        <v>2314.1613499999999</v>
      </c>
      <c r="AH611" s="85">
        <v>2856.5932200000002</v>
      </c>
      <c r="AI611" s="85">
        <v>0</v>
      </c>
      <c r="AJ611" s="85">
        <v>0</v>
      </c>
      <c r="AK611" s="85">
        <v>0</v>
      </c>
      <c r="AL611" s="85">
        <v>15</v>
      </c>
      <c r="AM611" s="85">
        <v>7.7955699999999997</v>
      </c>
      <c r="AN611" s="85">
        <v>6.5101599999999999</v>
      </c>
      <c r="AO611" s="85"/>
      <c r="AP611" s="85"/>
      <c r="AQ611" s="85"/>
      <c r="AR611" s="85"/>
      <c r="AS611" s="85"/>
      <c r="AT611" s="85"/>
    </row>
    <row r="612" spans="1:46" ht="12.75" customHeight="1" x14ac:dyDescent="0.15">
      <c r="A612" s="79"/>
      <c r="B612" s="79"/>
      <c r="C612" s="79" t="str">
        <f t="shared" si="2"/>
        <v>0953900000</v>
      </c>
      <c r="D612" s="79" t="s">
        <v>1524</v>
      </c>
      <c r="E612" s="84">
        <v>9766.7000000000007</v>
      </c>
      <c r="F612" s="85">
        <v>4666.4342900000001</v>
      </c>
      <c r="G612" s="85">
        <v>3760.9306700000002</v>
      </c>
      <c r="H612" s="85">
        <v>5250</v>
      </c>
      <c r="I612" s="85">
        <v>1967.0287699999999</v>
      </c>
      <c r="J612" s="85">
        <v>2134.8443499999998</v>
      </c>
      <c r="K612" s="85">
        <v>171.5</v>
      </c>
      <c r="L612" s="85">
        <v>67.562079999999995</v>
      </c>
      <c r="M612" s="85">
        <v>54.596080000000001</v>
      </c>
      <c r="N612" s="85">
        <v>11.5</v>
      </c>
      <c r="O612" s="85">
        <v>3.2299499999999997</v>
      </c>
      <c r="P612" s="85">
        <v>9.3523300000000003</v>
      </c>
      <c r="Q612" s="85">
        <v>4331.5</v>
      </c>
      <c r="R612" s="85">
        <v>2628.2732900000001</v>
      </c>
      <c r="S612" s="85">
        <v>1557.33467</v>
      </c>
      <c r="T612" s="85">
        <v>400</v>
      </c>
      <c r="U612" s="85">
        <v>335.20942000000002</v>
      </c>
      <c r="V612" s="85">
        <v>72.073149999999998</v>
      </c>
      <c r="W612" s="85">
        <v>1950</v>
      </c>
      <c r="X612" s="85">
        <v>873.16876999999999</v>
      </c>
      <c r="Y612" s="85">
        <v>894.47775000000001</v>
      </c>
      <c r="Z612" s="85">
        <v>182.5</v>
      </c>
      <c r="AA612" s="85">
        <v>351.96492999999998</v>
      </c>
      <c r="AB612" s="85">
        <v>37.166879999999999</v>
      </c>
      <c r="AC612" s="85">
        <v>0</v>
      </c>
      <c r="AD612" s="85">
        <v>0</v>
      </c>
      <c r="AE612" s="85">
        <v>0</v>
      </c>
      <c r="AF612" s="85">
        <v>1799</v>
      </c>
      <c r="AG612" s="85">
        <v>1067.9301700000001</v>
      </c>
      <c r="AH612" s="85">
        <v>553.61689000000001</v>
      </c>
      <c r="AI612" s="85">
        <v>0</v>
      </c>
      <c r="AJ612" s="85">
        <v>0</v>
      </c>
      <c r="AK612" s="85">
        <v>0</v>
      </c>
      <c r="AL612" s="85">
        <v>2.5</v>
      </c>
      <c r="AM612" s="85">
        <v>1.4314199999999999</v>
      </c>
      <c r="AN612" s="85">
        <v>1.0122</v>
      </c>
      <c r="AO612" s="85"/>
      <c r="AP612" s="85"/>
      <c r="AQ612" s="85"/>
      <c r="AR612" s="85"/>
      <c r="AS612" s="85"/>
      <c r="AT612" s="85"/>
    </row>
    <row r="613" spans="1:46" ht="12.75" customHeight="1" x14ac:dyDescent="0.15">
      <c r="A613" s="79"/>
      <c r="B613" s="79"/>
      <c r="C613" s="79" t="str">
        <f t="shared" si="2"/>
        <v>0954000000</v>
      </c>
      <c r="D613" s="79" t="s">
        <v>1525</v>
      </c>
      <c r="E613" s="84">
        <v>161307.1</v>
      </c>
      <c r="F613" s="85">
        <v>69340.11924</v>
      </c>
      <c r="G613" s="85">
        <v>76898.1872</v>
      </c>
      <c r="H613" s="85">
        <v>102491.90000000001</v>
      </c>
      <c r="I613" s="85">
        <v>42102.243309999998</v>
      </c>
      <c r="J613" s="85">
        <v>54155.162660000002</v>
      </c>
      <c r="K613" s="85">
        <v>9201</v>
      </c>
      <c r="L613" s="85">
        <v>3038.2282100000002</v>
      </c>
      <c r="M613" s="85">
        <v>1913.4488899999999</v>
      </c>
      <c r="N613" s="85">
        <v>4900</v>
      </c>
      <c r="O613" s="85">
        <v>1751.7760900000001</v>
      </c>
      <c r="P613" s="85">
        <v>756.37423000000001</v>
      </c>
      <c r="Q613" s="85">
        <v>42029.599999999999</v>
      </c>
      <c r="R613" s="85">
        <v>20670.37788</v>
      </c>
      <c r="S613" s="85">
        <v>17842.172630000001</v>
      </c>
      <c r="T613" s="85">
        <v>18670</v>
      </c>
      <c r="U613" s="85">
        <v>9069.8409200000006</v>
      </c>
      <c r="V613" s="85">
        <v>7552.7696000000005</v>
      </c>
      <c r="W613" s="85">
        <v>4422.6000000000004</v>
      </c>
      <c r="X613" s="85">
        <v>3216.4234700000002</v>
      </c>
      <c r="Y613" s="85">
        <v>1773.37626</v>
      </c>
      <c r="Z613" s="85">
        <v>2412</v>
      </c>
      <c r="AA613" s="85">
        <v>1151.7106100000001</v>
      </c>
      <c r="AB613" s="85">
        <v>751.47690999999998</v>
      </c>
      <c r="AC613" s="85">
        <v>0</v>
      </c>
      <c r="AD613" s="85">
        <v>0</v>
      </c>
      <c r="AE613" s="85">
        <v>0</v>
      </c>
      <c r="AF613" s="85">
        <v>16460</v>
      </c>
      <c r="AG613" s="85">
        <v>7182.1115799999998</v>
      </c>
      <c r="AH613" s="85">
        <v>7741.4133599999996</v>
      </c>
      <c r="AI613" s="85">
        <v>0</v>
      </c>
      <c r="AJ613" s="85">
        <v>0</v>
      </c>
      <c r="AK613" s="85">
        <v>0</v>
      </c>
      <c r="AL613" s="85">
        <v>835</v>
      </c>
      <c r="AM613" s="85">
        <v>339.42200000000003</v>
      </c>
      <c r="AN613" s="85">
        <v>179.15164999999999</v>
      </c>
      <c r="AO613" s="85"/>
      <c r="AP613" s="85"/>
      <c r="AQ613" s="85"/>
      <c r="AR613" s="85"/>
      <c r="AS613" s="85"/>
      <c r="AT613" s="85"/>
    </row>
    <row r="614" spans="1:46" ht="12.75" customHeight="1" x14ac:dyDescent="0.15">
      <c r="A614" s="79"/>
      <c r="B614" s="79"/>
      <c r="C614" s="79" t="str">
        <f t="shared" si="2"/>
        <v>0954100000</v>
      </c>
      <c r="D614" s="79" t="s">
        <v>1526</v>
      </c>
      <c r="E614" s="84">
        <v>72523</v>
      </c>
      <c r="F614" s="85">
        <v>28866.946499999998</v>
      </c>
      <c r="G614" s="85">
        <v>29723.436140000002</v>
      </c>
      <c r="H614" s="85">
        <v>37480.5</v>
      </c>
      <c r="I614" s="85">
        <v>13698.947340000001</v>
      </c>
      <c r="J614" s="85">
        <v>16181.513220000001</v>
      </c>
      <c r="K614" s="85">
        <v>2242</v>
      </c>
      <c r="L614" s="85">
        <v>936.63304000000005</v>
      </c>
      <c r="M614" s="85">
        <v>753.02125000000001</v>
      </c>
      <c r="N614" s="85">
        <v>242</v>
      </c>
      <c r="O614" s="85">
        <v>217.30183</v>
      </c>
      <c r="P614" s="85">
        <v>119.59192</v>
      </c>
      <c r="Q614" s="85">
        <v>19725</v>
      </c>
      <c r="R614" s="85">
        <v>8662.1590099999994</v>
      </c>
      <c r="S614" s="85">
        <v>7809.5092000000004</v>
      </c>
      <c r="T614" s="85">
        <v>2500</v>
      </c>
      <c r="U614" s="85">
        <v>788.04700000000003</v>
      </c>
      <c r="V614" s="85">
        <v>800.51146000000006</v>
      </c>
      <c r="W614" s="85">
        <v>4800</v>
      </c>
      <c r="X614" s="85">
        <v>2707.4284499999999</v>
      </c>
      <c r="Y614" s="85">
        <v>1717.92716</v>
      </c>
      <c r="Z614" s="85">
        <v>400</v>
      </c>
      <c r="AA614" s="85">
        <v>564.75391000000002</v>
      </c>
      <c r="AB614" s="85">
        <v>156.89748</v>
      </c>
      <c r="AC614" s="85">
        <v>25</v>
      </c>
      <c r="AD614" s="85">
        <v>12.5</v>
      </c>
      <c r="AE614" s="85">
        <v>16.66667</v>
      </c>
      <c r="AF614" s="85">
        <v>12000</v>
      </c>
      <c r="AG614" s="85">
        <v>4589.42965</v>
      </c>
      <c r="AH614" s="85">
        <v>5117.5064300000004</v>
      </c>
      <c r="AI614" s="85">
        <v>0</v>
      </c>
      <c r="AJ614" s="85">
        <v>0</v>
      </c>
      <c r="AK614" s="85">
        <v>0</v>
      </c>
      <c r="AL614" s="85">
        <v>858</v>
      </c>
      <c r="AM614" s="85">
        <v>770.64296000000002</v>
      </c>
      <c r="AN614" s="85">
        <v>166.65012999999999</v>
      </c>
      <c r="AO614" s="85"/>
      <c r="AP614" s="85"/>
      <c r="AQ614" s="85"/>
      <c r="AR614" s="85"/>
      <c r="AS614" s="85"/>
      <c r="AT614" s="85"/>
    </row>
    <row r="615" spans="1:46" ht="12.75" customHeight="1" x14ac:dyDescent="0.15">
      <c r="A615" s="79"/>
      <c r="B615" s="79"/>
      <c r="C615" s="79" t="str">
        <f t="shared" si="2"/>
        <v>0954200000</v>
      </c>
      <c r="D615" s="79" t="s">
        <v>1527</v>
      </c>
      <c r="E615" s="84">
        <v>149370</v>
      </c>
      <c r="F615" s="85">
        <v>69471.585340000005</v>
      </c>
      <c r="G615" s="85">
        <v>52667.937989999999</v>
      </c>
      <c r="H615" s="85">
        <v>100676.40000000001</v>
      </c>
      <c r="I615" s="85">
        <v>42241.514009999999</v>
      </c>
      <c r="J615" s="85">
        <v>38013.747940000001</v>
      </c>
      <c r="K615" s="85">
        <v>11738.7</v>
      </c>
      <c r="L615" s="85">
        <v>4868.5938900000001</v>
      </c>
      <c r="M615" s="85">
        <v>2689.4928799999998</v>
      </c>
      <c r="N615" s="85">
        <v>7218.7</v>
      </c>
      <c r="O615" s="85">
        <v>3192.6861100000001</v>
      </c>
      <c r="P615" s="85">
        <v>1374.82952</v>
      </c>
      <c r="Q615" s="85">
        <v>35887.17</v>
      </c>
      <c r="R615" s="85">
        <v>21465.37311</v>
      </c>
      <c r="S615" s="85">
        <v>11212.075849999999</v>
      </c>
      <c r="T615" s="85">
        <v>2990</v>
      </c>
      <c r="U615" s="85">
        <v>1122.03684</v>
      </c>
      <c r="V615" s="85">
        <v>1594.0565200000001</v>
      </c>
      <c r="W615" s="85">
        <v>16065.710000000001</v>
      </c>
      <c r="X615" s="85">
        <v>11636.299010000001</v>
      </c>
      <c r="Y615" s="85">
        <v>2588.4225799999999</v>
      </c>
      <c r="Z615" s="85">
        <v>2400</v>
      </c>
      <c r="AA615" s="85">
        <v>1496.7323200000001</v>
      </c>
      <c r="AB615" s="85">
        <v>1310.33681</v>
      </c>
      <c r="AC615" s="85">
        <v>0</v>
      </c>
      <c r="AD615" s="85">
        <v>10.41667</v>
      </c>
      <c r="AE615" s="85">
        <v>0</v>
      </c>
      <c r="AF615" s="85">
        <v>14430</v>
      </c>
      <c r="AG615" s="85">
        <v>7198.3435900000004</v>
      </c>
      <c r="AH615" s="85">
        <v>5719.2248399999999</v>
      </c>
      <c r="AI615" s="85">
        <v>0.41000000000000003</v>
      </c>
      <c r="AJ615" s="85">
        <v>0.41127999999999998</v>
      </c>
      <c r="AK615" s="85">
        <v>3.5099999999999999E-2</v>
      </c>
      <c r="AL615" s="85">
        <v>520</v>
      </c>
      <c r="AM615" s="85">
        <v>302.66162000000003</v>
      </c>
      <c r="AN615" s="85">
        <v>139.23158999999998</v>
      </c>
      <c r="AO615" s="85"/>
      <c r="AP615" s="85"/>
      <c r="AQ615" s="85"/>
      <c r="AR615" s="85"/>
      <c r="AS615" s="85"/>
      <c r="AT615" s="85"/>
    </row>
    <row r="616" spans="1:46" ht="12.75" customHeight="1" x14ac:dyDescent="0.15">
      <c r="A616" s="79"/>
      <c r="B616" s="79"/>
      <c r="C616" s="79" t="str">
        <f t="shared" si="2"/>
        <v>0954300000</v>
      </c>
      <c r="D616" s="79" t="s">
        <v>1528</v>
      </c>
      <c r="E616" s="84">
        <v>71335</v>
      </c>
      <c r="F616" s="85">
        <v>28962.439149999998</v>
      </c>
      <c r="G616" s="85">
        <v>26964.615979999999</v>
      </c>
      <c r="H616" s="85">
        <v>53635.6</v>
      </c>
      <c r="I616" s="85">
        <v>20872.832259999999</v>
      </c>
      <c r="J616" s="85">
        <v>20028.299660000001</v>
      </c>
      <c r="K616" s="85">
        <v>3936.3</v>
      </c>
      <c r="L616" s="85">
        <v>1519.47597</v>
      </c>
      <c r="M616" s="85">
        <v>808.84554000000003</v>
      </c>
      <c r="N616" s="85">
        <v>2376.3000000000002</v>
      </c>
      <c r="O616" s="85">
        <v>976.52715000000001</v>
      </c>
      <c r="P616" s="85">
        <v>510.16165000000001</v>
      </c>
      <c r="Q616" s="85">
        <v>10888.2</v>
      </c>
      <c r="R616" s="85">
        <v>5397.9166800000003</v>
      </c>
      <c r="S616" s="85">
        <v>4575.7995700000001</v>
      </c>
      <c r="T616" s="85">
        <v>1405.5</v>
      </c>
      <c r="U616" s="85">
        <v>712.89638000000002</v>
      </c>
      <c r="V616" s="85">
        <v>446.37236999999999</v>
      </c>
      <c r="W616" s="85">
        <v>2017.6000000000001</v>
      </c>
      <c r="X616" s="85">
        <v>1265.5691300000001</v>
      </c>
      <c r="Y616" s="85">
        <v>670.07911000000001</v>
      </c>
      <c r="Z616" s="85">
        <v>382.3</v>
      </c>
      <c r="AA616" s="85">
        <v>241.90194</v>
      </c>
      <c r="AB616" s="85">
        <v>157.51382000000001</v>
      </c>
      <c r="AC616" s="85">
        <v>0</v>
      </c>
      <c r="AD616" s="85">
        <v>20.83333</v>
      </c>
      <c r="AE616" s="85">
        <v>0</v>
      </c>
      <c r="AF616" s="85">
        <v>6922.8</v>
      </c>
      <c r="AG616" s="85">
        <v>3056.3319000000001</v>
      </c>
      <c r="AH616" s="85">
        <v>3216.8399300000001</v>
      </c>
      <c r="AI616" s="85">
        <v>0</v>
      </c>
      <c r="AJ616" s="85">
        <v>0</v>
      </c>
      <c r="AK616" s="85">
        <v>0</v>
      </c>
      <c r="AL616" s="85">
        <v>1148.6000000000001</v>
      </c>
      <c r="AM616" s="85">
        <v>511.55221999999998</v>
      </c>
      <c r="AN616" s="85">
        <v>434.90280000000001</v>
      </c>
      <c r="AO616" s="85"/>
      <c r="AP616" s="85"/>
      <c r="AQ616" s="85"/>
      <c r="AR616" s="85"/>
      <c r="AS616" s="85"/>
      <c r="AT616" s="85"/>
    </row>
    <row r="617" spans="1:46" ht="12.75" customHeight="1" x14ac:dyDescent="0.15">
      <c r="A617" s="79"/>
      <c r="B617" s="79"/>
      <c r="C617" s="79" t="str">
        <f t="shared" si="2"/>
        <v>0954400000</v>
      </c>
      <c r="D617" s="79" t="s">
        <v>1529</v>
      </c>
      <c r="E617" s="84">
        <v>53575.578000000001</v>
      </c>
      <c r="F617" s="85">
        <v>20974.205320000001</v>
      </c>
      <c r="G617" s="85">
        <v>17072.235680000002</v>
      </c>
      <c r="H617" s="85">
        <v>22950</v>
      </c>
      <c r="I617" s="85">
        <v>8152.0957200000003</v>
      </c>
      <c r="J617" s="85">
        <v>8259.7805900000003</v>
      </c>
      <c r="K617" s="85">
        <v>12800</v>
      </c>
      <c r="L617" s="85">
        <v>4263.6237300000003</v>
      </c>
      <c r="M617" s="85">
        <v>2588.94731</v>
      </c>
      <c r="N617" s="85">
        <v>6900</v>
      </c>
      <c r="O617" s="85">
        <v>2614.60745</v>
      </c>
      <c r="P617" s="85">
        <v>923.80083999999999</v>
      </c>
      <c r="Q617" s="85">
        <v>14948.835999999999</v>
      </c>
      <c r="R617" s="85">
        <v>7526.5645400000003</v>
      </c>
      <c r="S617" s="85">
        <v>5293.9655700000003</v>
      </c>
      <c r="T617" s="85">
        <v>5500</v>
      </c>
      <c r="U617" s="85">
        <v>3673.96994</v>
      </c>
      <c r="V617" s="85">
        <v>2277.8500600000002</v>
      </c>
      <c r="W617" s="85">
        <v>1000</v>
      </c>
      <c r="X617" s="85">
        <v>349.80867999999998</v>
      </c>
      <c r="Y617" s="85">
        <v>288.41084000000001</v>
      </c>
      <c r="Z617" s="85">
        <v>2100</v>
      </c>
      <c r="AA617" s="85">
        <v>718.16312000000005</v>
      </c>
      <c r="AB617" s="85">
        <v>441.24855000000002</v>
      </c>
      <c r="AC617" s="85">
        <v>0</v>
      </c>
      <c r="AD617" s="85">
        <v>0</v>
      </c>
      <c r="AE617" s="85">
        <v>0</v>
      </c>
      <c r="AF617" s="85">
        <v>5200.3360000000002</v>
      </c>
      <c r="AG617" s="85">
        <v>2403.09186</v>
      </c>
      <c r="AH617" s="85">
        <v>1863.6552799999999</v>
      </c>
      <c r="AI617" s="85">
        <v>0</v>
      </c>
      <c r="AJ617" s="85">
        <v>0</v>
      </c>
      <c r="AK617" s="85">
        <v>0</v>
      </c>
      <c r="AL617" s="85">
        <v>38</v>
      </c>
      <c r="AM617" s="85">
        <v>33.256050000000002</v>
      </c>
      <c r="AN617" s="85">
        <v>7.4140199999999998</v>
      </c>
      <c r="AO617" s="85"/>
      <c r="AP617" s="85"/>
      <c r="AQ617" s="85"/>
      <c r="AR617" s="85"/>
      <c r="AS617" s="85"/>
      <c r="AT617" s="85"/>
    </row>
    <row r="618" spans="1:46" ht="12.75" customHeight="1" x14ac:dyDescent="0.15">
      <c r="A618" s="79"/>
      <c r="B618" s="79"/>
      <c r="C618" s="79" t="str">
        <f t="shared" si="2"/>
        <v>0954500000</v>
      </c>
      <c r="D618" s="79" t="s">
        <v>1530</v>
      </c>
      <c r="E618" s="84">
        <v>83557.304999999993</v>
      </c>
      <c r="F618" s="85">
        <v>37452.15281</v>
      </c>
      <c r="G618" s="85">
        <v>33814.548020000002</v>
      </c>
      <c r="H618" s="85">
        <v>56826.305</v>
      </c>
      <c r="I618" s="85">
        <v>23353.60699</v>
      </c>
      <c r="J618" s="85">
        <v>22778.540079999999</v>
      </c>
      <c r="K618" s="85">
        <v>2837</v>
      </c>
      <c r="L618" s="85">
        <v>2059.67083</v>
      </c>
      <c r="M618" s="85">
        <v>1068.24243</v>
      </c>
      <c r="N618" s="85">
        <v>956</v>
      </c>
      <c r="O618" s="85">
        <v>1187.14373</v>
      </c>
      <c r="P618" s="85">
        <v>523.98077000000001</v>
      </c>
      <c r="Q618" s="85">
        <v>21032.400000000001</v>
      </c>
      <c r="R618" s="85">
        <v>9875.8257799999992</v>
      </c>
      <c r="S618" s="85">
        <v>9076.1103299999995</v>
      </c>
      <c r="T618" s="85">
        <v>2672</v>
      </c>
      <c r="U618" s="85">
        <v>1148.2610400000001</v>
      </c>
      <c r="V618" s="85">
        <v>922.62905999999998</v>
      </c>
      <c r="W618" s="85">
        <v>4516</v>
      </c>
      <c r="X618" s="85">
        <v>2037.73298</v>
      </c>
      <c r="Y618" s="85">
        <v>1908.7094400000001</v>
      </c>
      <c r="Z618" s="85">
        <v>1859</v>
      </c>
      <c r="AA618" s="85">
        <v>1071.8464899999999</v>
      </c>
      <c r="AB618" s="85">
        <v>711.93056000000001</v>
      </c>
      <c r="AC618" s="85">
        <v>0</v>
      </c>
      <c r="AD618" s="85">
        <v>1</v>
      </c>
      <c r="AE618" s="85">
        <v>0</v>
      </c>
      <c r="AF618" s="85">
        <v>11979</v>
      </c>
      <c r="AG618" s="85">
        <v>5614.27477</v>
      </c>
      <c r="AH618" s="85">
        <v>5529.4032699999998</v>
      </c>
      <c r="AI618" s="85">
        <v>0</v>
      </c>
      <c r="AJ618" s="85">
        <v>0</v>
      </c>
      <c r="AK618" s="85">
        <v>0</v>
      </c>
      <c r="AL618" s="85">
        <v>2297</v>
      </c>
      <c r="AM618" s="85">
        <v>880.59950000000003</v>
      </c>
      <c r="AN618" s="85">
        <v>763.24118999999996</v>
      </c>
      <c r="AO618" s="85"/>
      <c r="AP618" s="85"/>
      <c r="AQ618" s="85"/>
      <c r="AR618" s="85"/>
      <c r="AS618" s="85"/>
      <c r="AT618" s="85"/>
    </row>
    <row r="619" spans="1:46" ht="12.75" customHeight="1" x14ac:dyDescent="0.15">
      <c r="A619" s="79"/>
      <c r="B619" s="79"/>
      <c r="C619" s="79" t="str">
        <f t="shared" si="2"/>
        <v>0954600000</v>
      </c>
      <c r="D619" s="79" t="s">
        <v>1531</v>
      </c>
      <c r="E619" s="84">
        <v>149445.16</v>
      </c>
      <c r="F619" s="85">
        <v>65071.217689999998</v>
      </c>
      <c r="G619" s="85">
        <v>53925.302069999998</v>
      </c>
      <c r="H619" s="85">
        <v>98300</v>
      </c>
      <c r="I619" s="85">
        <v>41087.180999999997</v>
      </c>
      <c r="J619" s="85">
        <v>36032.043980000002</v>
      </c>
      <c r="K619" s="85">
        <v>5920</v>
      </c>
      <c r="L619" s="85">
        <v>3251.8285700000001</v>
      </c>
      <c r="M619" s="85">
        <v>1482.7998600000001</v>
      </c>
      <c r="N619" s="85">
        <v>4120</v>
      </c>
      <c r="O619" s="85">
        <v>2521.8844899999999</v>
      </c>
      <c r="P619" s="85">
        <v>886.1862000000001</v>
      </c>
      <c r="Q619" s="85">
        <v>41950.26</v>
      </c>
      <c r="R619" s="85">
        <v>19035.090479999999</v>
      </c>
      <c r="S619" s="85">
        <v>15247.98747</v>
      </c>
      <c r="T619" s="85">
        <v>5654.76</v>
      </c>
      <c r="U619" s="85">
        <v>1329.36178</v>
      </c>
      <c r="V619" s="85">
        <v>786.22275999999999</v>
      </c>
      <c r="W619" s="85">
        <v>11265</v>
      </c>
      <c r="X619" s="85">
        <v>5868.4867400000003</v>
      </c>
      <c r="Y619" s="85">
        <v>4208.1168900000002</v>
      </c>
      <c r="Z619" s="85">
        <v>2030.5</v>
      </c>
      <c r="AA619" s="85">
        <v>936.5141000000001</v>
      </c>
      <c r="AB619" s="85">
        <v>573.02557000000002</v>
      </c>
      <c r="AC619" s="85">
        <v>20</v>
      </c>
      <c r="AD619" s="85">
        <v>0.6</v>
      </c>
      <c r="AE619" s="85">
        <v>0</v>
      </c>
      <c r="AF619" s="85">
        <v>22950</v>
      </c>
      <c r="AG619" s="85">
        <v>10889.709360000001</v>
      </c>
      <c r="AH619" s="85">
        <v>9671.7172499999997</v>
      </c>
      <c r="AI619" s="85">
        <v>0</v>
      </c>
      <c r="AJ619" s="85">
        <v>0</v>
      </c>
      <c r="AK619" s="85">
        <v>0</v>
      </c>
      <c r="AL619" s="85">
        <v>2040</v>
      </c>
      <c r="AM619" s="85">
        <v>900.90143999999998</v>
      </c>
      <c r="AN619" s="85">
        <v>759.12617999999998</v>
      </c>
      <c r="AO619" s="85"/>
      <c r="AP619" s="85"/>
      <c r="AQ619" s="85"/>
      <c r="AR619" s="85"/>
      <c r="AS619" s="85"/>
      <c r="AT619" s="85"/>
    </row>
    <row r="620" spans="1:46" ht="12.75" customHeight="1" x14ac:dyDescent="0.15">
      <c r="A620" s="79"/>
      <c r="B620" s="79"/>
      <c r="C620" s="79" t="str">
        <f t="shared" si="2"/>
        <v>0954700000</v>
      </c>
      <c r="D620" s="79" t="s">
        <v>1532</v>
      </c>
      <c r="E620" s="84">
        <v>55306.5</v>
      </c>
      <c r="F620" s="85">
        <v>37059.960339999998</v>
      </c>
      <c r="G620" s="85">
        <v>20523.605879999999</v>
      </c>
      <c r="H620" s="85">
        <v>20726.311000000002</v>
      </c>
      <c r="I620" s="85">
        <v>19791.507249999999</v>
      </c>
      <c r="J620" s="85">
        <v>8099.9994699999997</v>
      </c>
      <c r="K620" s="85">
        <v>300</v>
      </c>
      <c r="L620" s="85">
        <v>122.4996</v>
      </c>
      <c r="M620" s="85">
        <v>67.45129</v>
      </c>
      <c r="N620" s="85">
        <v>0</v>
      </c>
      <c r="O620" s="85">
        <v>0</v>
      </c>
      <c r="P620" s="85">
        <v>0</v>
      </c>
      <c r="Q620" s="85">
        <v>32691.234</v>
      </c>
      <c r="R620" s="85">
        <v>15846.18497</v>
      </c>
      <c r="S620" s="85">
        <v>11549.188190000001</v>
      </c>
      <c r="T620" s="85">
        <v>2530.1</v>
      </c>
      <c r="U620" s="85">
        <v>1107.72577</v>
      </c>
      <c r="V620" s="85">
        <v>862.33378000000005</v>
      </c>
      <c r="W620" s="85">
        <v>26932.799999999999</v>
      </c>
      <c r="X620" s="85">
        <v>13201.025030000001</v>
      </c>
      <c r="Y620" s="85">
        <v>9434.7662899999996</v>
      </c>
      <c r="Z620" s="85">
        <v>168.63300000000001</v>
      </c>
      <c r="AA620" s="85">
        <v>113.49406</v>
      </c>
      <c r="AB620" s="85">
        <v>65.209710000000001</v>
      </c>
      <c r="AC620" s="85">
        <v>0</v>
      </c>
      <c r="AD620" s="85">
        <v>0</v>
      </c>
      <c r="AE620" s="85">
        <v>0</v>
      </c>
      <c r="AF620" s="85">
        <v>3059.701</v>
      </c>
      <c r="AG620" s="85">
        <v>1423.94011</v>
      </c>
      <c r="AH620" s="85">
        <v>1186.87841</v>
      </c>
      <c r="AI620" s="85">
        <v>0</v>
      </c>
      <c r="AJ620" s="85">
        <v>0</v>
      </c>
      <c r="AK620" s="85">
        <v>0</v>
      </c>
      <c r="AL620" s="85">
        <v>200</v>
      </c>
      <c r="AM620" s="85">
        <v>332.52814000000001</v>
      </c>
      <c r="AN620" s="85">
        <v>152.86374999999998</v>
      </c>
      <c r="AO620" s="85"/>
      <c r="AP620" s="85"/>
      <c r="AQ620" s="85"/>
      <c r="AR620" s="85"/>
      <c r="AS620" s="85"/>
      <c r="AT620" s="85"/>
    </row>
    <row r="621" spans="1:46" ht="12.75" customHeight="1" x14ac:dyDescent="0.15">
      <c r="A621" s="79"/>
      <c r="B621" s="79"/>
      <c r="C621" s="79" t="str">
        <f t="shared" si="2"/>
        <v>0954800000</v>
      </c>
      <c r="D621" s="79" t="s">
        <v>1533</v>
      </c>
      <c r="E621" s="84">
        <v>11782.4</v>
      </c>
      <c r="F621" s="85">
        <v>5716.3564800000004</v>
      </c>
      <c r="G621" s="85">
        <v>4401.18912</v>
      </c>
      <c r="H621" s="85">
        <v>4354</v>
      </c>
      <c r="I621" s="85">
        <v>2519.4278899999999</v>
      </c>
      <c r="J621" s="85">
        <v>2095.4064699999999</v>
      </c>
      <c r="K621" s="85">
        <v>8</v>
      </c>
      <c r="L621" s="85">
        <v>4.4532699999999998</v>
      </c>
      <c r="M621" s="85">
        <v>2.2930000000000001</v>
      </c>
      <c r="N621" s="85">
        <v>0</v>
      </c>
      <c r="O621" s="85">
        <v>0</v>
      </c>
      <c r="P621" s="85">
        <v>0</v>
      </c>
      <c r="Q621" s="85">
        <v>5260.2</v>
      </c>
      <c r="R621" s="85">
        <v>2478.20867</v>
      </c>
      <c r="S621" s="85">
        <v>1431.94948</v>
      </c>
      <c r="T621" s="85">
        <v>3508</v>
      </c>
      <c r="U621" s="85">
        <v>1759.7027800000001</v>
      </c>
      <c r="V621" s="85">
        <v>661.52120000000002</v>
      </c>
      <c r="W621" s="85">
        <v>229</v>
      </c>
      <c r="X621" s="85">
        <v>205.92796000000001</v>
      </c>
      <c r="Y621" s="85">
        <v>38.63429</v>
      </c>
      <c r="Z621" s="85">
        <v>23.2</v>
      </c>
      <c r="AA621" s="85">
        <v>17.792719999999999</v>
      </c>
      <c r="AB621" s="85">
        <v>4.4727800000000002</v>
      </c>
      <c r="AC621" s="85">
        <v>0</v>
      </c>
      <c r="AD621" s="85">
        <v>0</v>
      </c>
      <c r="AE621" s="85">
        <v>0</v>
      </c>
      <c r="AF621" s="85">
        <v>1400</v>
      </c>
      <c r="AG621" s="85">
        <v>473.18720999999999</v>
      </c>
      <c r="AH621" s="85">
        <v>702.75121000000001</v>
      </c>
      <c r="AI621" s="85">
        <v>0</v>
      </c>
      <c r="AJ621" s="85">
        <v>0</v>
      </c>
      <c r="AK621" s="85">
        <v>0</v>
      </c>
      <c r="AL621" s="85">
        <v>6</v>
      </c>
      <c r="AM621" s="85">
        <v>3.4312399999999998</v>
      </c>
      <c r="AN621" s="85">
        <v>1.1166199999999999</v>
      </c>
      <c r="AO621" s="85"/>
      <c r="AP621" s="85"/>
      <c r="AQ621" s="85"/>
      <c r="AR621" s="85"/>
      <c r="AS621" s="85"/>
      <c r="AT621" s="85"/>
    </row>
    <row r="622" spans="1:46" ht="12.75" customHeight="1" x14ac:dyDescent="0.15">
      <c r="A622" s="79"/>
      <c r="B622" s="79"/>
      <c r="C622" s="79" t="str">
        <f t="shared" si="2"/>
        <v>0954900000</v>
      </c>
      <c r="D622" s="79" t="s">
        <v>1534</v>
      </c>
      <c r="E622" s="84">
        <v>119978.7</v>
      </c>
      <c r="F622" s="85">
        <v>54375.085659999997</v>
      </c>
      <c r="G622" s="85">
        <v>50248.910170000003</v>
      </c>
      <c r="H622" s="85">
        <v>80120</v>
      </c>
      <c r="I622" s="85">
        <v>33290.952799999999</v>
      </c>
      <c r="J622" s="85">
        <v>35154.158170000002</v>
      </c>
      <c r="K622" s="85">
        <v>6445</v>
      </c>
      <c r="L622" s="85">
        <v>3178.7127599999999</v>
      </c>
      <c r="M622" s="85">
        <v>1493.39977</v>
      </c>
      <c r="N622" s="85">
        <v>2945</v>
      </c>
      <c r="O622" s="85">
        <v>2029.3540499999999</v>
      </c>
      <c r="P622" s="85">
        <v>589.07488999999998</v>
      </c>
      <c r="Q622" s="85">
        <v>27672</v>
      </c>
      <c r="R622" s="85">
        <v>14530.694439999999</v>
      </c>
      <c r="S622" s="85">
        <v>11620.200360000001</v>
      </c>
      <c r="T622" s="85">
        <v>2834</v>
      </c>
      <c r="U622" s="85">
        <v>2386.3677400000001</v>
      </c>
      <c r="V622" s="85">
        <v>300.529</v>
      </c>
      <c r="W622" s="85">
        <v>2490</v>
      </c>
      <c r="X622" s="85">
        <v>1193.0050200000001</v>
      </c>
      <c r="Y622" s="85">
        <v>750.13966000000005</v>
      </c>
      <c r="Z622" s="85">
        <v>1021</v>
      </c>
      <c r="AA622" s="85">
        <v>694.19848000000002</v>
      </c>
      <c r="AB622" s="85">
        <v>334.80338</v>
      </c>
      <c r="AC622" s="85">
        <v>0</v>
      </c>
      <c r="AD622" s="85">
        <v>7.71</v>
      </c>
      <c r="AE622" s="85">
        <v>3.7030000000000003</v>
      </c>
      <c r="AF622" s="85">
        <v>21052</v>
      </c>
      <c r="AG622" s="85">
        <v>10189.215399999999</v>
      </c>
      <c r="AH622" s="85">
        <v>10059.552320000001</v>
      </c>
      <c r="AI622" s="85">
        <v>0</v>
      </c>
      <c r="AJ622" s="85">
        <v>0</v>
      </c>
      <c r="AK622" s="85">
        <v>0</v>
      </c>
      <c r="AL622" s="85">
        <v>3382</v>
      </c>
      <c r="AM622" s="85">
        <v>1340.9127699999999</v>
      </c>
      <c r="AN622" s="85">
        <v>1065.30026</v>
      </c>
      <c r="AO622" s="85"/>
      <c r="AP622" s="85"/>
      <c r="AQ622" s="85"/>
      <c r="AR622" s="85"/>
      <c r="AS622" s="85"/>
      <c r="AT622" s="85"/>
    </row>
    <row r="623" spans="1:46" ht="12.75" customHeight="1" x14ac:dyDescent="0.15">
      <c r="A623" s="79"/>
      <c r="B623" s="79"/>
      <c r="C623" s="79" t="str">
        <f t="shared" si="2"/>
        <v>0955000000</v>
      </c>
      <c r="D623" s="79" t="s">
        <v>1535</v>
      </c>
      <c r="E623" s="84">
        <v>47370.04</v>
      </c>
      <c r="F623" s="85">
        <v>40426.079640000004</v>
      </c>
      <c r="G623" s="85">
        <v>10393.715679999999</v>
      </c>
      <c r="H623" s="85">
        <v>36578.6</v>
      </c>
      <c r="I623" s="85">
        <v>34086.541510000003</v>
      </c>
      <c r="J623" s="85">
        <v>6464.0038100000002</v>
      </c>
      <c r="K623" s="85">
        <v>2157.54</v>
      </c>
      <c r="L623" s="85">
        <v>1313.4146499999999</v>
      </c>
      <c r="M623" s="85">
        <v>542.86222999999995</v>
      </c>
      <c r="N623" s="85">
        <v>1315.54</v>
      </c>
      <c r="O623" s="85">
        <v>862.54160999999999</v>
      </c>
      <c r="P623" s="85">
        <v>282.90132</v>
      </c>
      <c r="Q623" s="85">
        <v>8118.4000000000005</v>
      </c>
      <c r="R623" s="85">
        <v>4466.7864799999998</v>
      </c>
      <c r="S623" s="85">
        <v>3359.9399600000002</v>
      </c>
      <c r="T623" s="85">
        <v>430.90000000000003</v>
      </c>
      <c r="U623" s="85">
        <v>249.88937999999999</v>
      </c>
      <c r="V623" s="85">
        <v>38.335119999999996</v>
      </c>
      <c r="W623" s="85">
        <v>366.3</v>
      </c>
      <c r="X623" s="85">
        <v>178.38312999999999</v>
      </c>
      <c r="Y623" s="85">
        <v>121.73039</v>
      </c>
      <c r="Z623" s="85">
        <v>275.8</v>
      </c>
      <c r="AA623" s="85">
        <v>206.19280000000001</v>
      </c>
      <c r="AB623" s="85">
        <v>46.86542</v>
      </c>
      <c r="AC623" s="85">
        <v>0</v>
      </c>
      <c r="AD623" s="85">
        <v>0</v>
      </c>
      <c r="AE623" s="85">
        <v>0</v>
      </c>
      <c r="AF623" s="85">
        <v>6954</v>
      </c>
      <c r="AG623" s="85">
        <v>3736.5089699999999</v>
      </c>
      <c r="AH623" s="85">
        <v>3128.3235300000001</v>
      </c>
      <c r="AI623" s="85">
        <v>15.6</v>
      </c>
      <c r="AJ623" s="85">
        <v>11</v>
      </c>
      <c r="AK623" s="85">
        <v>6</v>
      </c>
      <c r="AL623" s="85">
        <v>7.4</v>
      </c>
      <c r="AM623" s="85">
        <v>4.1117699999999999</v>
      </c>
      <c r="AN623" s="85">
        <v>3.4713799999999999</v>
      </c>
      <c r="AO623" s="85"/>
      <c r="AP623" s="85"/>
      <c r="AQ623" s="85"/>
      <c r="AR623" s="85"/>
      <c r="AS623" s="85"/>
      <c r="AT623" s="85"/>
    </row>
    <row r="624" spans="1:46" ht="12.75" customHeight="1" x14ac:dyDescent="0.15">
      <c r="A624" s="79"/>
      <c r="B624" s="79"/>
      <c r="C624" s="79" t="str">
        <f t="shared" si="2"/>
        <v>0955100000</v>
      </c>
      <c r="D624" s="79" t="s">
        <v>1536</v>
      </c>
      <c r="E624" s="84">
        <v>74180.898000000001</v>
      </c>
      <c r="F624" s="85">
        <v>44974.581749999998</v>
      </c>
      <c r="G624" s="85">
        <v>19846.176899999999</v>
      </c>
      <c r="H624" s="85">
        <v>66266.368000000002</v>
      </c>
      <c r="I624" s="85">
        <v>41375.942609999998</v>
      </c>
      <c r="J624" s="85">
        <v>15660.580669999999</v>
      </c>
      <c r="K624" s="85">
        <v>250</v>
      </c>
      <c r="L624" s="85">
        <v>159.90331</v>
      </c>
      <c r="M624" s="85">
        <v>71.727209999999999</v>
      </c>
      <c r="N624" s="85">
        <v>0</v>
      </c>
      <c r="O624" s="85">
        <v>0</v>
      </c>
      <c r="P624" s="85">
        <v>0</v>
      </c>
      <c r="Q624" s="85">
        <v>7242</v>
      </c>
      <c r="R624" s="85">
        <v>3206.3016499999999</v>
      </c>
      <c r="S624" s="85">
        <v>3984.4079900000002</v>
      </c>
      <c r="T624" s="85">
        <v>180</v>
      </c>
      <c r="U624" s="85">
        <v>154.58705</v>
      </c>
      <c r="V624" s="85">
        <v>62.263249999999999</v>
      </c>
      <c r="W624" s="85">
        <v>1230</v>
      </c>
      <c r="X624" s="85">
        <v>694.76981999999998</v>
      </c>
      <c r="Y624" s="85">
        <v>533.46285</v>
      </c>
      <c r="Z624" s="85">
        <v>490</v>
      </c>
      <c r="AA624" s="85">
        <v>240.85639</v>
      </c>
      <c r="AB624" s="85">
        <v>138.6892</v>
      </c>
      <c r="AC624" s="85">
        <v>0</v>
      </c>
      <c r="AD624" s="85">
        <v>0</v>
      </c>
      <c r="AE624" s="85">
        <v>0</v>
      </c>
      <c r="AF624" s="85">
        <v>5342</v>
      </c>
      <c r="AG624" s="85">
        <v>2116.0883899999999</v>
      </c>
      <c r="AH624" s="85">
        <v>3249.99269</v>
      </c>
      <c r="AI624" s="85">
        <v>0</v>
      </c>
      <c r="AJ624" s="85">
        <v>0</v>
      </c>
      <c r="AK624" s="85">
        <v>0</v>
      </c>
      <c r="AL624" s="85">
        <v>385</v>
      </c>
      <c r="AM624" s="85">
        <v>162.75450000000001</v>
      </c>
      <c r="AN624" s="85">
        <v>93.923459999999992</v>
      </c>
      <c r="AO624" s="85"/>
      <c r="AP624" s="85"/>
      <c r="AQ624" s="85"/>
      <c r="AR624" s="85"/>
      <c r="AS624" s="85"/>
      <c r="AT624" s="85"/>
    </row>
    <row r="625" spans="1:46" ht="12.75" customHeight="1" x14ac:dyDescent="0.15">
      <c r="A625" s="79"/>
      <c r="B625" s="79"/>
      <c r="C625" s="79" t="str">
        <f t="shared" si="2"/>
        <v>0955200000</v>
      </c>
      <c r="D625" s="79" t="s">
        <v>1537</v>
      </c>
      <c r="E625" s="84">
        <v>338498.8</v>
      </c>
      <c r="F625" s="85">
        <v>189902.27452000001</v>
      </c>
      <c r="G625" s="85">
        <v>98903.894520000002</v>
      </c>
      <c r="H625" s="85">
        <v>243712.5</v>
      </c>
      <c r="I625" s="85">
        <v>148149.84085000001</v>
      </c>
      <c r="J625" s="85">
        <v>69214.738110000006</v>
      </c>
      <c r="K625" s="85">
        <v>17030</v>
      </c>
      <c r="L625" s="85">
        <v>6931.2759500000002</v>
      </c>
      <c r="M625" s="85">
        <v>4194.8735000000006</v>
      </c>
      <c r="N625" s="85">
        <v>9010</v>
      </c>
      <c r="O625" s="85">
        <v>3974.7609400000001</v>
      </c>
      <c r="P625" s="85">
        <v>1910.8544899999999</v>
      </c>
      <c r="Q625" s="85">
        <v>64758</v>
      </c>
      <c r="R625" s="85">
        <v>29737.820640000002</v>
      </c>
      <c r="S625" s="85">
        <v>20177.722109999999</v>
      </c>
      <c r="T625" s="85">
        <v>18870</v>
      </c>
      <c r="U625" s="85">
        <v>8713.2759700000006</v>
      </c>
      <c r="V625" s="85">
        <v>3517.3490299999999</v>
      </c>
      <c r="W625" s="85">
        <v>12340</v>
      </c>
      <c r="X625" s="85">
        <v>6085.9456499999997</v>
      </c>
      <c r="Y625" s="85">
        <v>3514.5562100000002</v>
      </c>
      <c r="Z625" s="85">
        <v>7316.4000000000005</v>
      </c>
      <c r="AA625" s="85">
        <v>3668.7401</v>
      </c>
      <c r="AB625" s="85">
        <v>1502.6168399999999</v>
      </c>
      <c r="AC625" s="85">
        <v>73</v>
      </c>
      <c r="AD625" s="85">
        <v>27.225000000000001</v>
      </c>
      <c r="AE625" s="85">
        <v>39.300000000000004</v>
      </c>
      <c r="AF625" s="85">
        <v>26035</v>
      </c>
      <c r="AG625" s="85">
        <v>11173.486440000001</v>
      </c>
      <c r="AH625" s="85">
        <v>11558.002829999999</v>
      </c>
      <c r="AI625" s="85">
        <v>98.600000000000009</v>
      </c>
      <c r="AJ625" s="85">
        <v>37.104479999999995</v>
      </c>
      <c r="AK625" s="85">
        <v>34.819200000000002</v>
      </c>
      <c r="AL625" s="85">
        <v>8690</v>
      </c>
      <c r="AM625" s="85">
        <v>2912.2559900000001</v>
      </c>
      <c r="AN625" s="85">
        <v>2580.6085800000001</v>
      </c>
      <c r="AO625" s="85"/>
      <c r="AP625" s="85"/>
      <c r="AQ625" s="85"/>
      <c r="AR625" s="85"/>
      <c r="AS625" s="85"/>
      <c r="AT625" s="85"/>
    </row>
    <row r="626" spans="1:46" ht="12.75" customHeight="1" x14ac:dyDescent="0.15">
      <c r="A626" s="79"/>
      <c r="B626" s="79"/>
      <c r="C626" s="79" t="str">
        <f t="shared" si="2"/>
        <v>0955300000</v>
      </c>
      <c r="D626" s="79" t="s">
        <v>1538</v>
      </c>
      <c r="E626" s="84">
        <v>22731.891</v>
      </c>
      <c r="F626" s="85">
        <v>9633.9370600000002</v>
      </c>
      <c r="G626" s="85">
        <v>9103.5520099999994</v>
      </c>
      <c r="H626" s="85">
        <v>13050.891</v>
      </c>
      <c r="I626" s="85">
        <v>4547.2588599999999</v>
      </c>
      <c r="J626" s="85">
        <v>4455.6429699999999</v>
      </c>
      <c r="K626" s="85">
        <v>305</v>
      </c>
      <c r="L626" s="85">
        <v>204.76491999999999</v>
      </c>
      <c r="M626" s="85">
        <v>106.54841</v>
      </c>
      <c r="N626" s="85">
        <v>75</v>
      </c>
      <c r="O626" s="85">
        <v>71.601069999999993</v>
      </c>
      <c r="P626" s="85">
        <v>41.477409999999999</v>
      </c>
      <c r="Q626" s="85">
        <v>8980</v>
      </c>
      <c r="R626" s="85">
        <v>4330.1002799999997</v>
      </c>
      <c r="S626" s="85">
        <v>4039.2434699999999</v>
      </c>
      <c r="T626" s="85">
        <v>300</v>
      </c>
      <c r="U626" s="85">
        <v>164.88504</v>
      </c>
      <c r="V626" s="85">
        <v>110.93624</v>
      </c>
      <c r="W626" s="85">
        <v>4220</v>
      </c>
      <c r="X626" s="85">
        <v>2367.0249800000001</v>
      </c>
      <c r="Y626" s="85">
        <v>2219.6221599999999</v>
      </c>
      <c r="Z626" s="85">
        <v>510</v>
      </c>
      <c r="AA626" s="85">
        <v>272.50710000000004</v>
      </c>
      <c r="AB626" s="85">
        <v>173.4427</v>
      </c>
      <c r="AC626" s="85">
        <v>0</v>
      </c>
      <c r="AD626" s="85">
        <v>0</v>
      </c>
      <c r="AE626" s="85">
        <v>6.25</v>
      </c>
      <c r="AF626" s="85">
        <v>3950</v>
      </c>
      <c r="AG626" s="85">
        <v>1525.68316</v>
      </c>
      <c r="AH626" s="85">
        <v>1528.9923699999999</v>
      </c>
      <c r="AI626" s="85">
        <v>0</v>
      </c>
      <c r="AJ626" s="85">
        <v>0</v>
      </c>
      <c r="AK626" s="85">
        <v>0</v>
      </c>
      <c r="AL626" s="85">
        <v>75</v>
      </c>
      <c r="AM626" s="85">
        <v>8.0157399999999992</v>
      </c>
      <c r="AN626" s="85">
        <v>73.197310000000002</v>
      </c>
      <c r="AO626" s="85"/>
      <c r="AP626" s="85"/>
      <c r="AQ626" s="85"/>
      <c r="AR626" s="85"/>
      <c r="AS626" s="85"/>
      <c r="AT626" s="85"/>
    </row>
    <row r="627" spans="1:46" ht="12.75" customHeight="1" x14ac:dyDescent="0.15">
      <c r="A627" s="79"/>
      <c r="B627" s="79"/>
      <c r="C627" s="79" t="str">
        <f t="shared" si="2"/>
        <v>0955400000</v>
      </c>
      <c r="D627" s="79" t="s">
        <v>1539</v>
      </c>
      <c r="E627" s="84">
        <v>38166.720000000001</v>
      </c>
      <c r="F627" s="85">
        <v>15778.871639999999</v>
      </c>
      <c r="G627" s="85">
        <v>13659.25871</v>
      </c>
      <c r="H627" s="85">
        <v>22505.920000000002</v>
      </c>
      <c r="I627" s="85">
        <v>8668.9898900000007</v>
      </c>
      <c r="J627" s="85">
        <v>8380.8377700000001</v>
      </c>
      <c r="K627" s="85">
        <v>3650</v>
      </c>
      <c r="L627" s="85">
        <v>1482.68715</v>
      </c>
      <c r="M627" s="85">
        <v>787.00352999999996</v>
      </c>
      <c r="N627" s="85">
        <v>2100</v>
      </c>
      <c r="O627" s="85">
        <v>986.38328999999999</v>
      </c>
      <c r="P627" s="85">
        <v>410.02280999999999</v>
      </c>
      <c r="Q627" s="85">
        <v>11795</v>
      </c>
      <c r="R627" s="85">
        <v>5320.3600399999996</v>
      </c>
      <c r="S627" s="85">
        <v>4446.56167</v>
      </c>
      <c r="T627" s="85">
        <v>1870</v>
      </c>
      <c r="U627" s="85">
        <v>802.90210999999999</v>
      </c>
      <c r="V627" s="85">
        <v>603.04972999999995</v>
      </c>
      <c r="W627" s="85">
        <v>3500</v>
      </c>
      <c r="X627" s="85">
        <v>1545.6162899999999</v>
      </c>
      <c r="Y627" s="85">
        <v>1253.05341</v>
      </c>
      <c r="Z627" s="85">
        <v>644</v>
      </c>
      <c r="AA627" s="85">
        <v>264.07717000000002</v>
      </c>
      <c r="AB627" s="85">
        <v>181.22564</v>
      </c>
      <c r="AC627" s="85">
        <v>0</v>
      </c>
      <c r="AD627" s="85">
        <v>0</v>
      </c>
      <c r="AE627" s="85">
        <v>0</v>
      </c>
      <c r="AF627" s="85">
        <v>5781</v>
      </c>
      <c r="AG627" s="85">
        <v>2707.7644700000001</v>
      </c>
      <c r="AH627" s="85">
        <v>2409.2328900000002</v>
      </c>
      <c r="AI627" s="85">
        <v>0</v>
      </c>
      <c r="AJ627" s="85">
        <v>0</v>
      </c>
      <c r="AK627" s="85">
        <v>0</v>
      </c>
      <c r="AL627" s="85">
        <v>12</v>
      </c>
      <c r="AM627" s="85">
        <v>3.0548999999999999</v>
      </c>
      <c r="AN627" s="85">
        <v>3.8752799999999996</v>
      </c>
      <c r="AO627" s="85"/>
      <c r="AP627" s="85"/>
      <c r="AQ627" s="85"/>
      <c r="AR627" s="85"/>
      <c r="AS627" s="85"/>
      <c r="AT627" s="85"/>
    </row>
    <row r="628" spans="1:46" ht="12.75" customHeight="1" x14ac:dyDescent="0.15">
      <c r="A628" s="79"/>
      <c r="B628" s="79"/>
      <c r="C628" s="79" t="str">
        <f t="shared" si="2"/>
        <v>0955500000</v>
      </c>
      <c r="D628" s="79" t="s">
        <v>1540</v>
      </c>
      <c r="E628" s="84">
        <v>59097.54</v>
      </c>
      <c r="F628" s="85">
        <v>28219.000789999998</v>
      </c>
      <c r="G628" s="85">
        <v>24547.568920000002</v>
      </c>
      <c r="H628" s="85">
        <v>40583.700000000004</v>
      </c>
      <c r="I628" s="85">
        <v>15456.34842</v>
      </c>
      <c r="J628" s="85">
        <v>14959.79803</v>
      </c>
      <c r="K628" s="85">
        <v>1140</v>
      </c>
      <c r="L628" s="85">
        <v>711.43002000000001</v>
      </c>
      <c r="M628" s="85">
        <v>495.00898000000001</v>
      </c>
      <c r="N628" s="85">
        <v>150</v>
      </c>
      <c r="O628" s="85">
        <v>221.11982</v>
      </c>
      <c r="P628" s="85">
        <v>99.827479999999994</v>
      </c>
      <c r="Q628" s="85">
        <v>8373</v>
      </c>
      <c r="R628" s="85">
        <v>5894.1318099999999</v>
      </c>
      <c r="S628" s="85">
        <v>5148.7140499999996</v>
      </c>
      <c r="T628" s="85">
        <v>1870</v>
      </c>
      <c r="U628" s="85">
        <v>1061.0167000000001</v>
      </c>
      <c r="V628" s="85">
        <v>819.06829000000005</v>
      </c>
      <c r="W628" s="85">
        <v>720</v>
      </c>
      <c r="X628" s="85">
        <v>354.78404999999998</v>
      </c>
      <c r="Y628" s="85">
        <v>290.11923000000002</v>
      </c>
      <c r="Z628" s="85">
        <v>613</v>
      </c>
      <c r="AA628" s="85">
        <v>259.8571</v>
      </c>
      <c r="AB628" s="85">
        <v>88.194500000000005</v>
      </c>
      <c r="AC628" s="85">
        <v>0</v>
      </c>
      <c r="AD628" s="85">
        <v>0</v>
      </c>
      <c r="AE628" s="85">
        <v>0</v>
      </c>
      <c r="AF628" s="85">
        <v>5170</v>
      </c>
      <c r="AG628" s="85">
        <v>4218.4739600000003</v>
      </c>
      <c r="AH628" s="85">
        <v>3947.5320299999998</v>
      </c>
      <c r="AI628" s="85">
        <v>0</v>
      </c>
      <c r="AJ628" s="85">
        <v>0</v>
      </c>
      <c r="AK628" s="85">
        <v>0</v>
      </c>
      <c r="AL628" s="85">
        <v>110</v>
      </c>
      <c r="AM628" s="85">
        <v>120.2989</v>
      </c>
      <c r="AN628" s="85">
        <v>50.686309999999999</v>
      </c>
      <c r="AO628" s="85"/>
      <c r="AP628" s="85"/>
      <c r="AQ628" s="85"/>
      <c r="AR628" s="85"/>
      <c r="AS628" s="85"/>
      <c r="AT628" s="85"/>
    </row>
    <row r="629" spans="1:46" ht="12.75" customHeight="1" x14ac:dyDescent="0.15">
      <c r="A629" s="79"/>
      <c r="B629" s="79"/>
      <c r="C629" s="79" t="str">
        <f t="shared" si="2"/>
        <v>0955600000</v>
      </c>
      <c r="D629" s="79" t="s">
        <v>1541</v>
      </c>
      <c r="E629" s="84">
        <v>120276.40000000001</v>
      </c>
      <c r="F629" s="85">
        <v>45393.216269999997</v>
      </c>
      <c r="G629" s="85">
        <v>39685.929640000002</v>
      </c>
      <c r="H629" s="85">
        <v>38600</v>
      </c>
      <c r="I629" s="85">
        <v>14717.73912</v>
      </c>
      <c r="J629" s="85">
        <v>18242.0916</v>
      </c>
      <c r="K629" s="85">
        <v>13000</v>
      </c>
      <c r="L629" s="85">
        <v>5848.8371500000003</v>
      </c>
      <c r="M629" s="85">
        <v>5977.5054799999998</v>
      </c>
      <c r="N629" s="85">
        <v>0</v>
      </c>
      <c r="O629" s="85">
        <v>0</v>
      </c>
      <c r="P629" s="85">
        <v>0</v>
      </c>
      <c r="Q629" s="85">
        <v>64249.9</v>
      </c>
      <c r="R629" s="85">
        <v>21807.83668</v>
      </c>
      <c r="S629" s="85">
        <v>13475.301719999999</v>
      </c>
      <c r="T629" s="85">
        <v>9750</v>
      </c>
      <c r="U629" s="85">
        <v>7265.7125400000004</v>
      </c>
      <c r="V629" s="85">
        <v>3287.9359199999999</v>
      </c>
      <c r="W629" s="85">
        <v>105</v>
      </c>
      <c r="X629" s="85">
        <v>42.568449999999999</v>
      </c>
      <c r="Y629" s="85">
        <v>40.480910000000002</v>
      </c>
      <c r="Z629" s="85">
        <v>8150</v>
      </c>
      <c r="AA629" s="85">
        <v>4186.8649699999996</v>
      </c>
      <c r="AB629" s="85">
        <v>2070.6631900000002</v>
      </c>
      <c r="AC629" s="85">
        <v>100</v>
      </c>
      <c r="AD629" s="85">
        <v>62.5</v>
      </c>
      <c r="AE629" s="85">
        <v>50</v>
      </c>
      <c r="AF629" s="85">
        <v>34744.9</v>
      </c>
      <c r="AG629" s="85">
        <v>5290.0065400000003</v>
      </c>
      <c r="AH629" s="85">
        <v>3463.13546</v>
      </c>
      <c r="AI629" s="85">
        <v>0</v>
      </c>
      <c r="AJ629" s="85">
        <v>0</v>
      </c>
      <c r="AK629" s="85">
        <v>0</v>
      </c>
      <c r="AL629" s="85">
        <v>194</v>
      </c>
      <c r="AM629" s="85">
        <v>87.144369999999995</v>
      </c>
      <c r="AN629" s="85">
        <v>36.811929999999997</v>
      </c>
      <c r="AO629" s="85"/>
      <c r="AP629" s="85"/>
      <c r="AQ629" s="85"/>
      <c r="AR629" s="85"/>
      <c r="AS629" s="85"/>
      <c r="AT629" s="85"/>
    </row>
    <row r="630" spans="1:46" ht="12.75" customHeight="1" x14ac:dyDescent="0.15">
      <c r="A630" s="79"/>
      <c r="B630" s="79"/>
      <c r="C630" s="79" t="str">
        <f t="shared" si="2"/>
        <v>0955700000</v>
      </c>
      <c r="D630" s="79" t="s">
        <v>1542</v>
      </c>
      <c r="E630" s="84">
        <v>148000</v>
      </c>
      <c r="F630" s="85">
        <v>65495.340279999997</v>
      </c>
      <c r="G630" s="85">
        <v>57534.887549999999</v>
      </c>
      <c r="H630" s="85">
        <v>90796</v>
      </c>
      <c r="I630" s="85">
        <v>37757.711560000003</v>
      </c>
      <c r="J630" s="85">
        <v>36804.847650000003</v>
      </c>
      <c r="K630" s="85">
        <v>11250</v>
      </c>
      <c r="L630" s="85">
        <v>4227.2038300000004</v>
      </c>
      <c r="M630" s="85">
        <v>2340.83509</v>
      </c>
      <c r="N630" s="85">
        <v>6700</v>
      </c>
      <c r="O630" s="85">
        <v>2753.2151100000001</v>
      </c>
      <c r="P630" s="85">
        <v>1124.6282100000001</v>
      </c>
      <c r="Q630" s="85">
        <v>42519</v>
      </c>
      <c r="R630" s="85">
        <v>21301.965059999999</v>
      </c>
      <c r="S630" s="85">
        <v>16170.585230000001</v>
      </c>
      <c r="T630" s="85">
        <v>2960</v>
      </c>
      <c r="U630" s="85">
        <v>1381.92795</v>
      </c>
      <c r="V630" s="85">
        <v>1321.4799</v>
      </c>
      <c r="W630" s="85">
        <v>14000</v>
      </c>
      <c r="X630" s="85">
        <v>6413.2149600000002</v>
      </c>
      <c r="Y630" s="85">
        <v>4883.8151799999996</v>
      </c>
      <c r="Z630" s="85">
        <v>2565</v>
      </c>
      <c r="AA630" s="85">
        <v>1478.52944</v>
      </c>
      <c r="AB630" s="85">
        <v>1180.25722</v>
      </c>
      <c r="AC630" s="85">
        <v>100</v>
      </c>
      <c r="AD630" s="85">
        <v>54.916700000000006</v>
      </c>
      <c r="AE630" s="85">
        <v>58.333329999999997</v>
      </c>
      <c r="AF630" s="85">
        <v>22870</v>
      </c>
      <c r="AG630" s="85">
        <v>11954.978590000001</v>
      </c>
      <c r="AH630" s="85">
        <v>8709.4557000000004</v>
      </c>
      <c r="AI630" s="85">
        <v>0</v>
      </c>
      <c r="AJ630" s="85">
        <v>2.4174199999999999</v>
      </c>
      <c r="AK630" s="85">
        <v>2.2239</v>
      </c>
      <c r="AL630" s="85">
        <v>2300</v>
      </c>
      <c r="AM630" s="85">
        <v>759.82588999999996</v>
      </c>
      <c r="AN630" s="85">
        <v>635.75712999999996</v>
      </c>
      <c r="AO630" s="85"/>
      <c r="AP630" s="85"/>
      <c r="AQ630" s="85"/>
      <c r="AR630" s="85"/>
      <c r="AS630" s="85"/>
      <c r="AT630" s="85"/>
    </row>
    <row r="631" spans="1:46" ht="12.75" customHeight="1" x14ac:dyDescent="0.15">
      <c r="A631" s="79"/>
      <c r="B631" s="79"/>
      <c r="C631" s="79" t="str">
        <f t="shared" si="2"/>
        <v>0955800000</v>
      </c>
      <c r="D631" s="79" t="s">
        <v>1543</v>
      </c>
      <c r="E631" s="84">
        <v>71590.275689999995</v>
      </c>
      <c r="F631" s="85">
        <v>30432.11493</v>
      </c>
      <c r="G631" s="85">
        <v>25780.831470000001</v>
      </c>
      <c r="H631" s="85">
        <v>46514</v>
      </c>
      <c r="I631" s="85">
        <v>18385.773990000002</v>
      </c>
      <c r="J631" s="85">
        <v>17200.838790000002</v>
      </c>
      <c r="K631" s="85">
        <v>3662</v>
      </c>
      <c r="L631" s="85">
        <v>1493.9957099999999</v>
      </c>
      <c r="M631" s="85">
        <v>923.10568999999998</v>
      </c>
      <c r="N631" s="85">
        <v>1336</v>
      </c>
      <c r="O631" s="85">
        <v>686.72109</v>
      </c>
      <c r="P631" s="85">
        <v>226.38464999999999</v>
      </c>
      <c r="Q631" s="85">
        <v>16866.275689999999</v>
      </c>
      <c r="R631" s="85">
        <v>8257.9005199999992</v>
      </c>
      <c r="S631" s="85">
        <v>5832.1477100000002</v>
      </c>
      <c r="T631" s="85">
        <v>630.70000000000005</v>
      </c>
      <c r="U631" s="85">
        <v>291.42845</v>
      </c>
      <c r="V631" s="85">
        <v>201.92187000000001</v>
      </c>
      <c r="W631" s="85">
        <v>5210</v>
      </c>
      <c r="X631" s="85">
        <v>2688.69166</v>
      </c>
      <c r="Y631" s="85">
        <v>1464.4411500000001</v>
      </c>
      <c r="Z631" s="85">
        <v>1115</v>
      </c>
      <c r="AA631" s="85">
        <v>548.63612000000001</v>
      </c>
      <c r="AB631" s="85">
        <v>253.25915000000001</v>
      </c>
      <c r="AC631" s="85">
        <v>25</v>
      </c>
      <c r="AD631" s="85">
        <v>25.041</v>
      </c>
      <c r="AE631" s="85">
        <v>0</v>
      </c>
      <c r="AF631" s="85">
        <v>9885.5756899999997</v>
      </c>
      <c r="AG631" s="85">
        <v>4704.10329</v>
      </c>
      <c r="AH631" s="85">
        <v>3912.5255400000001</v>
      </c>
      <c r="AI631" s="85">
        <v>0</v>
      </c>
      <c r="AJ631" s="85">
        <v>0</v>
      </c>
      <c r="AK631" s="85">
        <v>0</v>
      </c>
      <c r="AL631" s="85">
        <v>1870</v>
      </c>
      <c r="AM631" s="85">
        <v>803.91035999999997</v>
      </c>
      <c r="AN631" s="85">
        <v>823.61613</v>
      </c>
      <c r="AO631" s="85"/>
      <c r="AP631" s="85"/>
      <c r="AQ631" s="85"/>
      <c r="AR631" s="85"/>
      <c r="AS631" s="85"/>
      <c r="AT631" s="85"/>
    </row>
    <row r="632" spans="1:46" ht="12.75" customHeight="1" x14ac:dyDescent="0.15">
      <c r="A632" s="79"/>
      <c r="B632" s="79"/>
      <c r="C632" s="79" t="str">
        <f t="shared" si="2"/>
        <v>0955900000</v>
      </c>
      <c r="D632" s="79" t="s">
        <v>1544</v>
      </c>
      <c r="E632" s="84">
        <v>153085</v>
      </c>
      <c r="F632" s="85">
        <v>64681.496939999997</v>
      </c>
      <c r="G632" s="85">
        <v>53208.245470000002</v>
      </c>
      <c r="H632" s="85">
        <v>94150</v>
      </c>
      <c r="I632" s="85">
        <v>39026.828170000001</v>
      </c>
      <c r="J632" s="85">
        <v>33930.330029999997</v>
      </c>
      <c r="K632" s="85">
        <v>11560</v>
      </c>
      <c r="L632" s="85">
        <v>4481.2169700000004</v>
      </c>
      <c r="M632" s="85">
        <v>2753.47093</v>
      </c>
      <c r="N632" s="85">
        <v>5960</v>
      </c>
      <c r="O632" s="85">
        <v>2315.2380499999999</v>
      </c>
      <c r="P632" s="85">
        <v>1023.00174</v>
      </c>
      <c r="Q632" s="85">
        <v>42594</v>
      </c>
      <c r="R632" s="85">
        <v>18264.532950000001</v>
      </c>
      <c r="S632" s="85">
        <v>14768.339319999999</v>
      </c>
      <c r="T632" s="85">
        <v>5700</v>
      </c>
      <c r="U632" s="85">
        <v>2638.3656000000001</v>
      </c>
      <c r="V632" s="85">
        <v>1527.51947</v>
      </c>
      <c r="W632" s="85">
        <v>6300</v>
      </c>
      <c r="X632" s="85">
        <v>2499.5820000000003</v>
      </c>
      <c r="Y632" s="85">
        <v>1796.1450600000001</v>
      </c>
      <c r="Z632" s="85">
        <v>3592</v>
      </c>
      <c r="AA632" s="85">
        <v>2088.3767499999999</v>
      </c>
      <c r="AB632" s="85">
        <v>751.57565</v>
      </c>
      <c r="AC632" s="85">
        <v>0</v>
      </c>
      <c r="AD632" s="85">
        <v>38.340000000000003</v>
      </c>
      <c r="AE632" s="85">
        <v>10</v>
      </c>
      <c r="AF632" s="85">
        <v>27000</v>
      </c>
      <c r="AG632" s="85">
        <v>10997.767599999999</v>
      </c>
      <c r="AH632" s="85">
        <v>10681.70414</v>
      </c>
      <c r="AI632" s="85">
        <v>0</v>
      </c>
      <c r="AJ632" s="85">
        <v>0</v>
      </c>
      <c r="AK632" s="85">
        <v>0</v>
      </c>
      <c r="AL632" s="85">
        <v>4360</v>
      </c>
      <c r="AM632" s="85">
        <v>1813.92001</v>
      </c>
      <c r="AN632" s="85">
        <v>1441.8693699999999</v>
      </c>
      <c r="AO632" s="85"/>
      <c r="AP632" s="85"/>
      <c r="AQ632" s="85"/>
      <c r="AR632" s="85"/>
      <c r="AS632" s="85"/>
      <c r="AT632" s="85"/>
    </row>
    <row r="633" spans="1:46" ht="12.75" customHeight="1" x14ac:dyDescent="0.15">
      <c r="A633" s="79"/>
      <c r="B633" s="79"/>
      <c r="C633" s="79" t="str">
        <f t="shared" si="2"/>
        <v>0956000000</v>
      </c>
      <c r="D633" s="79" t="s">
        <v>1545</v>
      </c>
      <c r="E633" s="84">
        <v>46442.3</v>
      </c>
      <c r="F633" s="85">
        <v>23064.12703</v>
      </c>
      <c r="G633" s="85">
        <v>22892.844010000001</v>
      </c>
      <c r="H633" s="85">
        <v>24190</v>
      </c>
      <c r="I633" s="85">
        <v>11210.255510000001</v>
      </c>
      <c r="J633" s="85">
        <v>11507.122310000001</v>
      </c>
      <c r="K633" s="85">
        <v>620</v>
      </c>
      <c r="L633" s="85">
        <v>420.67525000000001</v>
      </c>
      <c r="M633" s="85">
        <v>308.66523000000001</v>
      </c>
      <c r="N633" s="85">
        <v>120</v>
      </c>
      <c r="O633" s="85">
        <v>121.32052999999999</v>
      </c>
      <c r="P633" s="85">
        <v>45.072659999999999</v>
      </c>
      <c r="Q633" s="85">
        <v>10642.2</v>
      </c>
      <c r="R633" s="85">
        <v>5819.6206899999997</v>
      </c>
      <c r="S633" s="85">
        <v>5098.6420799999996</v>
      </c>
      <c r="T633" s="85">
        <v>1540</v>
      </c>
      <c r="U633" s="85">
        <v>898.11549000000002</v>
      </c>
      <c r="V633" s="85">
        <v>292.83904999999999</v>
      </c>
      <c r="W633" s="85">
        <v>1853.2</v>
      </c>
      <c r="X633" s="85">
        <v>904.55944999999997</v>
      </c>
      <c r="Y633" s="85">
        <v>820.80759</v>
      </c>
      <c r="Z633" s="85">
        <v>304</v>
      </c>
      <c r="AA633" s="85">
        <v>281.18536</v>
      </c>
      <c r="AB633" s="85">
        <v>105.29434999999999</v>
      </c>
      <c r="AC633" s="85">
        <v>0</v>
      </c>
      <c r="AD633" s="85">
        <v>0</v>
      </c>
      <c r="AE633" s="85">
        <v>0</v>
      </c>
      <c r="AF633" s="85">
        <v>6895</v>
      </c>
      <c r="AG633" s="85">
        <v>3714.01739</v>
      </c>
      <c r="AH633" s="85">
        <v>3849.2760899999998</v>
      </c>
      <c r="AI633" s="85">
        <v>0</v>
      </c>
      <c r="AJ633" s="85">
        <v>0</v>
      </c>
      <c r="AK633" s="85">
        <v>0</v>
      </c>
      <c r="AL633" s="85">
        <v>0</v>
      </c>
      <c r="AM633" s="85">
        <v>13.853639999999999</v>
      </c>
      <c r="AN633" s="85">
        <v>5.4061599999999999</v>
      </c>
      <c r="AO633" s="85"/>
      <c r="AP633" s="85"/>
      <c r="AQ633" s="85"/>
      <c r="AR633" s="85"/>
      <c r="AS633" s="85"/>
      <c r="AT633" s="85"/>
    </row>
    <row r="634" spans="1:46" ht="12.75" customHeight="1" x14ac:dyDescent="0.15">
      <c r="A634" s="79"/>
      <c r="B634" s="79"/>
      <c r="C634" s="79" t="str">
        <f t="shared" si="2"/>
        <v>0956100000</v>
      </c>
      <c r="D634" s="79" t="s">
        <v>1546</v>
      </c>
      <c r="E634" s="84">
        <v>84546.2</v>
      </c>
      <c r="F634" s="85">
        <v>39219.647319999996</v>
      </c>
      <c r="G634" s="85">
        <v>33144.936609999997</v>
      </c>
      <c r="H634" s="85">
        <v>54692.700000000004</v>
      </c>
      <c r="I634" s="85">
        <v>23587.568469999998</v>
      </c>
      <c r="J634" s="85">
        <v>21821.800380000001</v>
      </c>
      <c r="K634" s="85">
        <v>5828.6</v>
      </c>
      <c r="L634" s="85">
        <v>2882.64356</v>
      </c>
      <c r="M634" s="85">
        <v>1337.2779399999999</v>
      </c>
      <c r="N634" s="85">
        <v>3508.6</v>
      </c>
      <c r="O634" s="85">
        <v>1964.6688899999999</v>
      </c>
      <c r="P634" s="85">
        <v>685.07268999999997</v>
      </c>
      <c r="Q634" s="85">
        <v>21758.600000000002</v>
      </c>
      <c r="R634" s="85">
        <v>11239.96487</v>
      </c>
      <c r="S634" s="85">
        <v>8838.5665399999998</v>
      </c>
      <c r="T634" s="85">
        <v>2328.6</v>
      </c>
      <c r="U634" s="85">
        <v>1554.7101399999999</v>
      </c>
      <c r="V634" s="85">
        <v>696.32914000000005</v>
      </c>
      <c r="W634" s="85">
        <v>4150</v>
      </c>
      <c r="X634" s="85">
        <v>2233.41183</v>
      </c>
      <c r="Y634" s="85">
        <v>1326.7507700000001</v>
      </c>
      <c r="Z634" s="85">
        <v>1450</v>
      </c>
      <c r="AA634" s="85">
        <v>1122.2730000000001</v>
      </c>
      <c r="AB634" s="85">
        <v>449.08575999999999</v>
      </c>
      <c r="AC634" s="85">
        <v>15</v>
      </c>
      <c r="AD634" s="85">
        <v>13.24</v>
      </c>
      <c r="AE634" s="85">
        <v>0.5</v>
      </c>
      <c r="AF634" s="85">
        <v>13800</v>
      </c>
      <c r="AG634" s="85">
        <v>6315.4924000000001</v>
      </c>
      <c r="AH634" s="85">
        <v>6349.2371199999998</v>
      </c>
      <c r="AI634" s="85">
        <v>0</v>
      </c>
      <c r="AJ634" s="85">
        <v>0</v>
      </c>
      <c r="AK634" s="85">
        <v>0</v>
      </c>
      <c r="AL634" s="85">
        <v>1120</v>
      </c>
      <c r="AM634" s="85">
        <v>803.28438000000006</v>
      </c>
      <c r="AN634" s="85">
        <v>633.89562999999998</v>
      </c>
      <c r="AO634" s="85"/>
      <c r="AP634" s="85"/>
      <c r="AQ634" s="85"/>
      <c r="AR634" s="85"/>
      <c r="AS634" s="85"/>
      <c r="AT634" s="85"/>
    </row>
    <row r="635" spans="1:46" ht="12.75" customHeight="1" x14ac:dyDescent="0.15">
      <c r="A635" s="79"/>
      <c r="B635" s="79"/>
      <c r="C635" s="79" t="str">
        <f t="shared" si="2"/>
        <v>0956200000</v>
      </c>
      <c r="D635" s="79" t="s">
        <v>1547</v>
      </c>
      <c r="E635" s="84">
        <v>20997.8</v>
      </c>
      <c r="F635" s="85">
        <v>7572.1276200000002</v>
      </c>
      <c r="G635" s="85">
        <v>7484.3567899999998</v>
      </c>
      <c r="H635" s="85">
        <v>11750</v>
      </c>
      <c r="I635" s="85">
        <v>2955.82672</v>
      </c>
      <c r="J635" s="85">
        <v>4055.7375499999998</v>
      </c>
      <c r="K635" s="85">
        <v>91</v>
      </c>
      <c r="L635" s="85">
        <v>41.842500000000001</v>
      </c>
      <c r="M635" s="85">
        <v>28.183479999999999</v>
      </c>
      <c r="N635" s="85">
        <v>0</v>
      </c>
      <c r="O635" s="85">
        <v>0</v>
      </c>
      <c r="P635" s="85">
        <v>0</v>
      </c>
      <c r="Q635" s="85">
        <v>8990.5</v>
      </c>
      <c r="R635" s="85">
        <v>4357.0386099999996</v>
      </c>
      <c r="S635" s="85">
        <v>3338.3557500000002</v>
      </c>
      <c r="T635" s="85">
        <v>237</v>
      </c>
      <c r="U635" s="85">
        <v>53.22551</v>
      </c>
      <c r="V635" s="85">
        <v>34.319809999999997</v>
      </c>
      <c r="W635" s="85">
        <v>5500</v>
      </c>
      <c r="X635" s="85">
        <v>2548.6346000000003</v>
      </c>
      <c r="Y635" s="85">
        <v>2353.0558599999999</v>
      </c>
      <c r="Z635" s="85">
        <v>288.5</v>
      </c>
      <c r="AA635" s="85">
        <v>220.99092999999999</v>
      </c>
      <c r="AB635" s="85">
        <v>104.01006</v>
      </c>
      <c r="AC635" s="85">
        <v>0</v>
      </c>
      <c r="AD635" s="85">
        <v>25</v>
      </c>
      <c r="AE635" s="85">
        <v>0</v>
      </c>
      <c r="AF635" s="85">
        <v>2950</v>
      </c>
      <c r="AG635" s="85">
        <v>1507.0105699999999</v>
      </c>
      <c r="AH635" s="85">
        <v>838.28502000000003</v>
      </c>
      <c r="AI635" s="85">
        <v>0</v>
      </c>
      <c r="AJ635" s="85">
        <v>0</v>
      </c>
      <c r="AK635" s="85">
        <v>0</v>
      </c>
      <c r="AL635" s="85">
        <v>3</v>
      </c>
      <c r="AM635" s="85">
        <v>1.58945</v>
      </c>
      <c r="AN635" s="85">
        <v>0.84570000000000001</v>
      </c>
      <c r="AO635" s="85"/>
      <c r="AP635" s="85"/>
      <c r="AQ635" s="85"/>
      <c r="AR635" s="85"/>
      <c r="AS635" s="85"/>
      <c r="AT635" s="85"/>
    </row>
    <row r="636" spans="1:46" ht="12.75" customHeight="1" x14ac:dyDescent="0.15">
      <c r="A636" s="79"/>
      <c r="B636" s="79"/>
      <c r="C636" s="79" t="str">
        <f t="shared" si="2"/>
        <v>0956300000</v>
      </c>
      <c r="D636" s="79" t="s">
        <v>1548</v>
      </c>
      <c r="E636" s="84">
        <v>162785.10034</v>
      </c>
      <c r="F636" s="85">
        <v>85508.782500000001</v>
      </c>
      <c r="G636" s="85">
        <v>45484.639580000003</v>
      </c>
      <c r="H636" s="85">
        <v>99000.100340000005</v>
      </c>
      <c r="I636" s="85">
        <v>58866.58281</v>
      </c>
      <c r="J636" s="85">
        <v>25549.606390000001</v>
      </c>
      <c r="K636" s="85">
        <v>14790</v>
      </c>
      <c r="L636" s="85">
        <v>6342.74532</v>
      </c>
      <c r="M636" s="85">
        <v>3348.2074400000001</v>
      </c>
      <c r="N636" s="85">
        <v>7540</v>
      </c>
      <c r="O636" s="85">
        <v>3352.5477500000002</v>
      </c>
      <c r="P636" s="85">
        <v>1238.5915</v>
      </c>
      <c r="Q636" s="85">
        <v>42085</v>
      </c>
      <c r="R636" s="85">
        <v>15659.125599999999</v>
      </c>
      <c r="S636" s="85">
        <v>14359.158600000001</v>
      </c>
      <c r="T636" s="85">
        <v>12500</v>
      </c>
      <c r="U636" s="85">
        <v>4749.4832399999996</v>
      </c>
      <c r="V636" s="85">
        <v>4328.35106</v>
      </c>
      <c r="W636" s="85">
        <v>5000</v>
      </c>
      <c r="X636" s="85">
        <v>2023.9925499999999</v>
      </c>
      <c r="Y636" s="85">
        <v>1646.42371</v>
      </c>
      <c r="Z636" s="85">
        <v>8015</v>
      </c>
      <c r="AA636" s="85">
        <v>1759.2381</v>
      </c>
      <c r="AB636" s="85">
        <v>760.51661999999999</v>
      </c>
      <c r="AC636" s="85">
        <v>0</v>
      </c>
      <c r="AD636" s="85">
        <v>25</v>
      </c>
      <c r="AE636" s="85">
        <v>12.5</v>
      </c>
      <c r="AF636" s="85">
        <v>13000</v>
      </c>
      <c r="AG636" s="85">
        <v>5562.7714000000005</v>
      </c>
      <c r="AH636" s="85">
        <v>5988.4141</v>
      </c>
      <c r="AI636" s="85">
        <v>270</v>
      </c>
      <c r="AJ636" s="85">
        <v>116.86615</v>
      </c>
      <c r="AK636" s="85">
        <v>122.80365</v>
      </c>
      <c r="AL636" s="85">
        <v>1550</v>
      </c>
      <c r="AM636" s="85">
        <v>591.58583999999996</v>
      </c>
      <c r="AN636" s="85">
        <v>495.74412999999998</v>
      </c>
      <c r="AO636" s="85"/>
      <c r="AP636" s="85"/>
      <c r="AQ636" s="85"/>
      <c r="AR636" s="85"/>
      <c r="AS636" s="85"/>
      <c r="AT636" s="85"/>
    </row>
    <row r="637" spans="1:46" ht="12.75" customHeight="1" x14ac:dyDescent="0.15">
      <c r="A637" s="79" t="s">
        <v>1549</v>
      </c>
      <c r="B637" s="79"/>
      <c r="C637" s="79" t="str">
        <f t="shared" si="2"/>
        <v/>
      </c>
      <c r="D637" s="79"/>
      <c r="E637" s="84">
        <v>21717242.8838</v>
      </c>
      <c r="F637" s="85">
        <v>11197255.263429999</v>
      </c>
      <c r="G637" s="85">
        <v>7652763.0564200003</v>
      </c>
      <c r="H637" s="85">
        <v>14699530.117000001</v>
      </c>
      <c r="I637" s="85">
        <v>7192063.0405599996</v>
      </c>
      <c r="J637" s="85">
        <v>5072634.3604499996</v>
      </c>
      <c r="K637" s="85">
        <v>1264808.7609999999</v>
      </c>
      <c r="L637" s="85">
        <v>641314.11699999997</v>
      </c>
      <c r="M637" s="85">
        <v>301640.33016000001</v>
      </c>
      <c r="N637" s="85">
        <v>491594.46600000001</v>
      </c>
      <c r="O637" s="85">
        <v>289726.90246000001</v>
      </c>
      <c r="P637" s="85">
        <v>134170.21199000001</v>
      </c>
      <c r="Q637" s="85">
        <v>4963380.3757999996</v>
      </c>
      <c r="R637" s="85">
        <v>2807263.17453</v>
      </c>
      <c r="S637" s="85">
        <v>1956376.0036200001</v>
      </c>
      <c r="T637" s="85">
        <v>611573.245</v>
      </c>
      <c r="U637" s="85">
        <v>334039.05744</v>
      </c>
      <c r="V637" s="85">
        <v>202364.15500999999</v>
      </c>
      <c r="W637" s="85">
        <v>713571.15579999995</v>
      </c>
      <c r="X637" s="85">
        <v>416551.81582000002</v>
      </c>
      <c r="Y637" s="85">
        <v>215130.91317000001</v>
      </c>
      <c r="Z637" s="85">
        <v>564190.03399999999</v>
      </c>
      <c r="AA637" s="85">
        <v>356393.14033999998</v>
      </c>
      <c r="AB637" s="85">
        <v>196319.13842999999</v>
      </c>
      <c r="AC637" s="85">
        <v>6395.1660000000002</v>
      </c>
      <c r="AD637" s="85">
        <v>3585.11285</v>
      </c>
      <c r="AE637" s="85">
        <v>2720.2785800000001</v>
      </c>
      <c r="AF637" s="85">
        <v>3057956.179</v>
      </c>
      <c r="AG637" s="85">
        <v>1693185.9014300001</v>
      </c>
      <c r="AH637" s="85">
        <v>1335318.0035600001</v>
      </c>
      <c r="AI637" s="85">
        <v>548.5</v>
      </c>
      <c r="AJ637" s="85">
        <v>194.87520000000001</v>
      </c>
      <c r="AK637" s="85">
        <v>89.291200000000003</v>
      </c>
      <c r="AL637" s="85">
        <v>193389.18900000001</v>
      </c>
      <c r="AM637" s="85">
        <v>92810.797000000006</v>
      </c>
      <c r="AN637" s="85">
        <v>57288.015529999997</v>
      </c>
      <c r="AO637" s="85"/>
      <c r="AP637" s="85"/>
      <c r="AQ637" s="85"/>
      <c r="AR637" s="85"/>
      <c r="AS637" s="85"/>
      <c r="AT637" s="85"/>
    </row>
    <row r="638" spans="1:46" ht="12.75" customHeight="1" x14ac:dyDescent="0.15">
      <c r="A638" s="79"/>
      <c r="B638" s="79" t="s">
        <v>1550</v>
      </c>
      <c r="C638" s="79" t="str">
        <f t="shared" si="2"/>
        <v/>
      </c>
      <c r="D638" s="79"/>
      <c r="E638" s="84">
        <v>3410000.1</v>
      </c>
      <c r="F638" s="85">
        <v>1765304.3088199999</v>
      </c>
      <c r="G638" s="85">
        <v>1166570.5123099999</v>
      </c>
      <c r="H638" s="85">
        <v>2873641</v>
      </c>
      <c r="I638" s="85">
        <v>1365581.2997399999</v>
      </c>
      <c r="J638" s="85">
        <v>963158.43842000002</v>
      </c>
      <c r="K638" s="85">
        <v>0</v>
      </c>
      <c r="L638" s="85">
        <v>0</v>
      </c>
      <c r="M638" s="85">
        <v>0</v>
      </c>
      <c r="N638" s="85">
        <v>0</v>
      </c>
      <c r="O638" s="85">
        <v>0</v>
      </c>
      <c r="P638" s="85">
        <v>0</v>
      </c>
      <c r="Q638" s="85">
        <v>0</v>
      </c>
      <c r="R638" s="85">
        <v>0</v>
      </c>
      <c r="S638" s="85">
        <v>0</v>
      </c>
      <c r="T638" s="85">
        <v>0</v>
      </c>
      <c r="U638" s="85">
        <v>0</v>
      </c>
      <c r="V638" s="85">
        <v>0</v>
      </c>
      <c r="W638" s="85">
        <v>0</v>
      </c>
      <c r="X638" s="85">
        <v>0</v>
      </c>
      <c r="Y638" s="85">
        <v>0</v>
      </c>
      <c r="Z638" s="85">
        <v>0</v>
      </c>
      <c r="AA638" s="85">
        <v>0</v>
      </c>
      <c r="AB638" s="85">
        <v>0</v>
      </c>
      <c r="AC638" s="85">
        <v>0</v>
      </c>
      <c r="AD638" s="85">
        <v>0</v>
      </c>
      <c r="AE638" s="85">
        <v>0</v>
      </c>
      <c r="AF638" s="85">
        <v>0</v>
      </c>
      <c r="AG638" s="85">
        <v>0</v>
      </c>
      <c r="AH638" s="85">
        <v>0</v>
      </c>
      <c r="AI638" s="85">
        <v>0</v>
      </c>
      <c r="AJ638" s="85">
        <v>0</v>
      </c>
      <c r="AK638" s="85">
        <v>0</v>
      </c>
      <c r="AL638" s="85">
        <v>67542</v>
      </c>
      <c r="AM638" s="85">
        <v>33593.158649999998</v>
      </c>
      <c r="AN638" s="85">
        <v>20815.35485</v>
      </c>
      <c r="AO638" s="85"/>
      <c r="AP638" s="85"/>
      <c r="AQ638" s="85"/>
      <c r="AR638" s="85"/>
      <c r="AS638" s="85"/>
      <c r="AT638" s="85"/>
    </row>
    <row r="639" spans="1:46" ht="12.75" customHeight="1" x14ac:dyDescent="0.15">
      <c r="A639" s="79"/>
      <c r="B639" s="79"/>
      <c r="C639" s="79" t="str">
        <f t="shared" si="2"/>
        <v>1010000000</v>
      </c>
      <c r="D639" s="79" t="s">
        <v>1550</v>
      </c>
      <c r="E639" s="84">
        <v>3410000.1</v>
      </c>
      <c r="F639" s="85">
        <v>1765304.3088199999</v>
      </c>
      <c r="G639" s="85">
        <v>1166570.5123099999</v>
      </c>
      <c r="H639" s="85">
        <v>2873641</v>
      </c>
      <c r="I639" s="85">
        <v>1365581.2997399999</v>
      </c>
      <c r="J639" s="85">
        <v>963158.43842000002</v>
      </c>
      <c r="K639" s="85">
        <v>0</v>
      </c>
      <c r="L639" s="85">
        <v>0</v>
      </c>
      <c r="M639" s="85">
        <v>0</v>
      </c>
      <c r="N639" s="85">
        <v>0</v>
      </c>
      <c r="O639" s="85">
        <v>0</v>
      </c>
      <c r="P639" s="85">
        <v>0</v>
      </c>
      <c r="Q639" s="85">
        <v>0</v>
      </c>
      <c r="R639" s="85">
        <v>0</v>
      </c>
      <c r="S639" s="85">
        <v>0</v>
      </c>
      <c r="T639" s="85">
        <v>0</v>
      </c>
      <c r="U639" s="85">
        <v>0</v>
      </c>
      <c r="V639" s="85">
        <v>0</v>
      </c>
      <c r="W639" s="85">
        <v>0</v>
      </c>
      <c r="X639" s="85">
        <v>0</v>
      </c>
      <c r="Y639" s="85">
        <v>0</v>
      </c>
      <c r="Z639" s="85">
        <v>0</v>
      </c>
      <c r="AA639" s="85">
        <v>0</v>
      </c>
      <c r="AB639" s="85">
        <v>0</v>
      </c>
      <c r="AC639" s="85">
        <v>0</v>
      </c>
      <c r="AD639" s="85">
        <v>0</v>
      </c>
      <c r="AE639" s="85">
        <v>0</v>
      </c>
      <c r="AF639" s="85">
        <v>0</v>
      </c>
      <c r="AG639" s="85">
        <v>0</v>
      </c>
      <c r="AH639" s="85">
        <v>0</v>
      </c>
      <c r="AI639" s="85">
        <v>0</v>
      </c>
      <c r="AJ639" s="85">
        <v>0</v>
      </c>
      <c r="AK639" s="85">
        <v>0</v>
      </c>
      <c r="AL639" s="85">
        <v>67542</v>
      </c>
      <c r="AM639" s="85">
        <v>33593.158649999998</v>
      </c>
      <c r="AN639" s="85">
        <v>20815.35485</v>
      </c>
      <c r="AO639" s="85"/>
      <c r="AP639" s="85"/>
      <c r="AQ639" s="85"/>
      <c r="AR639" s="85"/>
      <c r="AS639" s="85"/>
      <c r="AT639" s="85"/>
    </row>
    <row r="640" spans="1:46" ht="12.75" customHeight="1" x14ac:dyDescent="0.15">
      <c r="A640" s="79"/>
      <c r="B640" s="79" t="s">
        <v>1551</v>
      </c>
      <c r="C640" s="79" t="str">
        <f t="shared" si="2"/>
        <v/>
      </c>
      <c r="D640" s="79"/>
      <c r="E640" s="84">
        <v>3301.933</v>
      </c>
      <c r="F640" s="85">
        <v>4075.3287599999999</v>
      </c>
      <c r="G640" s="85">
        <v>2199.83565</v>
      </c>
      <c r="H640" s="85">
        <v>0</v>
      </c>
      <c r="I640" s="85">
        <v>0</v>
      </c>
      <c r="J640" s="85">
        <v>0</v>
      </c>
      <c r="K640" s="85">
        <v>0</v>
      </c>
      <c r="L640" s="85">
        <v>0</v>
      </c>
      <c r="M640" s="85">
        <v>0</v>
      </c>
      <c r="N640" s="85">
        <v>0</v>
      </c>
      <c r="O640" s="85">
        <v>0</v>
      </c>
      <c r="P640" s="85">
        <v>0</v>
      </c>
      <c r="Q640" s="85">
        <v>0</v>
      </c>
      <c r="R640" s="85">
        <v>0</v>
      </c>
      <c r="S640" s="85">
        <v>0</v>
      </c>
      <c r="T640" s="85">
        <v>0</v>
      </c>
      <c r="U640" s="85">
        <v>0</v>
      </c>
      <c r="V640" s="85">
        <v>0</v>
      </c>
      <c r="W640" s="85">
        <v>0</v>
      </c>
      <c r="X640" s="85">
        <v>0</v>
      </c>
      <c r="Y640" s="85">
        <v>0</v>
      </c>
      <c r="Z640" s="85">
        <v>0</v>
      </c>
      <c r="AA640" s="85">
        <v>0</v>
      </c>
      <c r="AB640" s="85">
        <v>0</v>
      </c>
      <c r="AC640" s="85">
        <v>0</v>
      </c>
      <c r="AD640" s="85">
        <v>0</v>
      </c>
      <c r="AE640" s="85">
        <v>0</v>
      </c>
      <c r="AF640" s="85">
        <v>0</v>
      </c>
      <c r="AG640" s="85">
        <v>0</v>
      </c>
      <c r="AH640" s="85">
        <v>0</v>
      </c>
      <c r="AI640" s="85">
        <v>0</v>
      </c>
      <c r="AJ640" s="85">
        <v>0</v>
      </c>
      <c r="AK640" s="85">
        <v>0</v>
      </c>
      <c r="AL640" s="85">
        <v>1845.8990000000001</v>
      </c>
      <c r="AM640" s="85">
        <v>1050.0538899999999</v>
      </c>
      <c r="AN640" s="85">
        <v>536.53846999999996</v>
      </c>
      <c r="AO640" s="85"/>
      <c r="AP640" s="85"/>
      <c r="AQ640" s="85"/>
      <c r="AR640" s="85"/>
      <c r="AS640" s="85"/>
      <c r="AT640" s="85"/>
    </row>
    <row r="641" spans="1:46" ht="12.75" customHeight="1" x14ac:dyDescent="0.15">
      <c r="A641" s="79"/>
      <c r="B641" s="79"/>
      <c r="C641" s="79" t="str">
        <f t="shared" si="2"/>
        <v>1030220000</v>
      </c>
      <c r="D641" s="79" t="s">
        <v>1552</v>
      </c>
      <c r="E641" s="84">
        <v>339.73400000000004</v>
      </c>
      <c r="F641" s="85">
        <v>231.39970000000002</v>
      </c>
      <c r="G641" s="85">
        <v>705.06704999999999</v>
      </c>
      <c r="H641" s="85">
        <v>0</v>
      </c>
      <c r="I641" s="85">
        <v>0</v>
      </c>
      <c r="J641" s="85">
        <v>0</v>
      </c>
      <c r="K641" s="85">
        <v>0</v>
      </c>
      <c r="L641" s="85">
        <v>0</v>
      </c>
      <c r="M641" s="85">
        <v>0</v>
      </c>
      <c r="N641" s="85">
        <v>0</v>
      </c>
      <c r="O641" s="85">
        <v>0</v>
      </c>
      <c r="P641" s="85">
        <v>0</v>
      </c>
      <c r="Q641" s="85">
        <v>0</v>
      </c>
      <c r="R641" s="85">
        <v>0</v>
      </c>
      <c r="S641" s="85">
        <v>0</v>
      </c>
      <c r="T641" s="85">
        <v>0</v>
      </c>
      <c r="U641" s="85">
        <v>0</v>
      </c>
      <c r="V641" s="85">
        <v>0</v>
      </c>
      <c r="W641" s="85">
        <v>0</v>
      </c>
      <c r="X641" s="85">
        <v>0</v>
      </c>
      <c r="Y641" s="85">
        <v>0</v>
      </c>
      <c r="Z641" s="85">
        <v>0</v>
      </c>
      <c r="AA641" s="85">
        <v>0</v>
      </c>
      <c r="AB641" s="85">
        <v>0</v>
      </c>
      <c r="AC641" s="85">
        <v>0</v>
      </c>
      <c r="AD641" s="85">
        <v>0</v>
      </c>
      <c r="AE641" s="85">
        <v>0</v>
      </c>
      <c r="AF641" s="85">
        <v>0</v>
      </c>
      <c r="AG641" s="85">
        <v>0</v>
      </c>
      <c r="AH641" s="85">
        <v>0</v>
      </c>
      <c r="AI641" s="85">
        <v>0</v>
      </c>
      <c r="AJ641" s="85">
        <v>0</v>
      </c>
      <c r="AK641" s="85">
        <v>0</v>
      </c>
      <c r="AL641" s="85">
        <v>185</v>
      </c>
      <c r="AM641" s="85">
        <v>99.546000000000006</v>
      </c>
      <c r="AN641" s="85">
        <v>40.459000000000003</v>
      </c>
      <c r="AO641" s="85"/>
      <c r="AP641" s="85"/>
      <c r="AQ641" s="85"/>
      <c r="AR641" s="85"/>
      <c r="AS641" s="85"/>
      <c r="AT641" s="85"/>
    </row>
    <row r="642" spans="1:46" ht="12.75" customHeight="1" x14ac:dyDescent="0.15">
      <c r="A642" s="79"/>
      <c r="B642" s="79"/>
      <c r="C642" s="79" t="str">
        <f t="shared" si="2"/>
        <v>1030420000</v>
      </c>
      <c r="D642" s="79" t="s">
        <v>1553</v>
      </c>
      <c r="E642" s="84">
        <v>417.1</v>
      </c>
      <c r="F642" s="85">
        <v>459.87257</v>
      </c>
      <c r="G642" s="85">
        <v>155.52708000000001</v>
      </c>
      <c r="H642" s="85">
        <v>0</v>
      </c>
      <c r="I642" s="85">
        <v>0</v>
      </c>
      <c r="J642" s="85">
        <v>0</v>
      </c>
      <c r="K642" s="85">
        <v>0</v>
      </c>
      <c r="L642" s="85">
        <v>0</v>
      </c>
      <c r="M642" s="85">
        <v>0</v>
      </c>
      <c r="N642" s="85">
        <v>0</v>
      </c>
      <c r="O642" s="85">
        <v>0</v>
      </c>
      <c r="P642" s="85">
        <v>0</v>
      </c>
      <c r="Q642" s="85">
        <v>0</v>
      </c>
      <c r="R642" s="85">
        <v>0</v>
      </c>
      <c r="S642" s="85">
        <v>0</v>
      </c>
      <c r="T642" s="85">
        <v>0</v>
      </c>
      <c r="U642" s="85">
        <v>0</v>
      </c>
      <c r="V642" s="85">
        <v>0</v>
      </c>
      <c r="W642" s="85">
        <v>0</v>
      </c>
      <c r="X642" s="85">
        <v>0</v>
      </c>
      <c r="Y642" s="85">
        <v>0</v>
      </c>
      <c r="Z642" s="85">
        <v>0</v>
      </c>
      <c r="AA642" s="85">
        <v>0</v>
      </c>
      <c r="AB642" s="85">
        <v>0</v>
      </c>
      <c r="AC642" s="85">
        <v>0</v>
      </c>
      <c r="AD642" s="85">
        <v>0</v>
      </c>
      <c r="AE642" s="85">
        <v>0</v>
      </c>
      <c r="AF642" s="85">
        <v>0</v>
      </c>
      <c r="AG642" s="85">
        <v>0</v>
      </c>
      <c r="AH642" s="85">
        <v>0</v>
      </c>
      <c r="AI642" s="85">
        <v>0</v>
      </c>
      <c r="AJ642" s="85">
        <v>0</v>
      </c>
      <c r="AK642" s="85">
        <v>0</v>
      </c>
      <c r="AL642" s="85">
        <v>0</v>
      </c>
      <c r="AM642" s="85">
        <v>0</v>
      </c>
      <c r="AN642" s="85">
        <v>13.366400000000001</v>
      </c>
      <c r="AO642" s="85"/>
      <c r="AP642" s="85"/>
      <c r="AQ642" s="85"/>
      <c r="AR642" s="85"/>
      <c r="AS642" s="85"/>
      <c r="AT642" s="85"/>
    </row>
    <row r="643" spans="1:46" ht="12.75" customHeight="1" x14ac:dyDescent="0.15">
      <c r="A643" s="79"/>
      <c r="B643" s="79"/>
      <c r="C643" s="79" t="str">
        <f t="shared" si="2"/>
        <v>1030620000</v>
      </c>
      <c r="D643" s="79" t="s">
        <v>1554</v>
      </c>
      <c r="E643" s="84">
        <v>929.79900000000009</v>
      </c>
      <c r="F643" s="85">
        <v>1668.06997</v>
      </c>
      <c r="G643" s="85">
        <v>561.29341999999997</v>
      </c>
      <c r="H643" s="85">
        <v>0</v>
      </c>
      <c r="I643" s="85">
        <v>0</v>
      </c>
      <c r="J643" s="85">
        <v>0</v>
      </c>
      <c r="K643" s="85">
        <v>0</v>
      </c>
      <c r="L643" s="85">
        <v>0</v>
      </c>
      <c r="M643" s="85">
        <v>0</v>
      </c>
      <c r="N643" s="85">
        <v>0</v>
      </c>
      <c r="O643" s="85">
        <v>0</v>
      </c>
      <c r="P643" s="85">
        <v>0</v>
      </c>
      <c r="Q643" s="85">
        <v>0</v>
      </c>
      <c r="R643" s="85">
        <v>0</v>
      </c>
      <c r="S643" s="85">
        <v>0</v>
      </c>
      <c r="T643" s="85">
        <v>0</v>
      </c>
      <c r="U643" s="85">
        <v>0</v>
      </c>
      <c r="V643" s="85">
        <v>0</v>
      </c>
      <c r="W643" s="85">
        <v>0</v>
      </c>
      <c r="X643" s="85">
        <v>0</v>
      </c>
      <c r="Y643" s="85">
        <v>0</v>
      </c>
      <c r="Z643" s="85">
        <v>0</v>
      </c>
      <c r="AA643" s="85">
        <v>0</v>
      </c>
      <c r="AB643" s="85">
        <v>0</v>
      </c>
      <c r="AC643" s="85">
        <v>0</v>
      </c>
      <c r="AD643" s="85">
        <v>0</v>
      </c>
      <c r="AE643" s="85">
        <v>0</v>
      </c>
      <c r="AF643" s="85">
        <v>0</v>
      </c>
      <c r="AG643" s="85">
        <v>0</v>
      </c>
      <c r="AH643" s="85">
        <v>0</v>
      </c>
      <c r="AI643" s="85">
        <v>0</v>
      </c>
      <c r="AJ643" s="85">
        <v>0</v>
      </c>
      <c r="AK643" s="85">
        <v>0</v>
      </c>
      <c r="AL643" s="85">
        <v>99.799000000000007</v>
      </c>
      <c r="AM643" s="85">
        <v>93.272570000000002</v>
      </c>
      <c r="AN643" s="85">
        <v>53.39273</v>
      </c>
      <c r="AO643" s="85"/>
      <c r="AP643" s="85"/>
      <c r="AQ643" s="85"/>
      <c r="AR643" s="85"/>
      <c r="AS643" s="85"/>
      <c r="AT643" s="85"/>
    </row>
    <row r="644" spans="1:46" ht="12.75" customHeight="1" x14ac:dyDescent="0.15">
      <c r="A644" s="79"/>
      <c r="B644" s="79"/>
      <c r="C644" s="79" t="str">
        <f t="shared" si="2"/>
        <v>1030820000</v>
      </c>
      <c r="D644" s="79" t="s">
        <v>1555</v>
      </c>
      <c r="E644" s="84">
        <v>100</v>
      </c>
      <c r="F644" s="85">
        <v>492.60563000000002</v>
      </c>
      <c r="G644" s="85">
        <v>254.05265</v>
      </c>
      <c r="H644" s="85">
        <v>0</v>
      </c>
      <c r="I644" s="85">
        <v>0</v>
      </c>
      <c r="J644" s="85">
        <v>0</v>
      </c>
      <c r="K644" s="85">
        <v>0</v>
      </c>
      <c r="L644" s="85">
        <v>0</v>
      </c>
      <c r="M644" s="85">
        <v>0</v>
      </c>
      <c r="N644" s="85">
        <v>0</v>
      </c>
      <c r="O644" s="85">
        <v>0</v>
      </c>
      <c r="P644" s="85">
        <v>0</v>
      </c>
      <c r="Q644" s="85">
        <v>0</v>
      </c>
      <c r="R644" s="85">
        <v>0</v>
      </c>
      <c r="S644" s="85">
        <v>0</v>
      </c>
      <c r="T644" s="85">
        <v>0</v>
      </c>
      <c r="U644" s="85">
        <v>0</v>
      </c>
      <c r="V644" s="85">
        <v>0</v>
      </c>
      <c r="W644" s="85">
        <v>0</v>
      </c>
      <c r="X644" s="85">
        <v>0</v>
      </c>
      <c r="Y644" s="85">
        <v>0</v>
      </c>
      <c r="Z644" s="85">
        <v>0</v>
      </c>
      <c r="AA644" s="85">
        <v>0</v>
      </c>
      <c r="AB644" s="85">
        <v>0</v>
      </c>
      <c r="AC644" s="85">
        <v>0</v>
      </c>
      <c r="AD644" s="85">
        <v>0</v>
      </c>
      <c r="AE644" s="85">
        <v>0</v>
      </c>
      <c r="AF644" s="85">
        <v>0</v>
      </c>
      <c r="AG644" s="85">
        <v>0</v>
      </c>
      <c r="AH644" s="85">
        <v>0</v>
      </c>
      <c r="AI644" s="85">
        <v>0</v>
      </c>
      <c r="AJ644" s="85">
        <v>0</v>
      </c>
      <c r="AK644" s="85">
        <v>0</v>
      </c>
      <c r="AL644" s="85">
        <v>79</v>
      </c>
      <c r="AM644" s="85">
        <v>191.25031999999999</v>
      </c>
      <c r="AN644" s="85">
        <v>125.66970000000001</v>
      </c>
      <c r="AO644" s="85"/>
      <c r="AP644" s="85"/>
      <c r="AQ644" s="85"/>
      <c r="AR644" s="85"/>
      <c r="AS644" s="85"/>
      <c r="AT644" s="85"/>
    </row>
    <row r="645" spans="1:46" ht="12.75" customHeight="1" x14ac:dyDescent="0.15">
      <c r="A645" s="79"/>
      <c r="B645" s="79"/>
      <c r="C645" s="79" t="str">
        <f t="shared" si="2"/>
        <v>1031620000</v>
      </c>
      <c r="D645" s="79" t="s">
        <v>1556</v>
      </c>
      <c r="E645" s="84">
        <v>255</v>
      </c>
      <c r="F645" s="85">
        <v>227.80151000000001</v>
      </c>
      <c r="G645" s="85">
        <v>206.14118999999999</v>
      </c>
      <c r="H645" s="85">
        <v>0</v>
      </c>
      <c r="I645" s="85">
        <v>0</v>
      </c>
      <c r="J645" s="85">
        <v>0</v>
      </c>
      <c r="K645" s="85">
        <v>0</v>
      </c>
      <c r="L645" s="85">
        <v>0</v>
      </c>
      <c r="M645" s="85">
        <v>0</v>
      </c>
      <c r="N645" s="85">
        <v>0</v>
      </c>
      <c r="O645" s="85">
        <v>0</v>
      </c>
      <c r="P645" s="85">
        <v>0</v>
      </c>
      <c r="Q645" s="85">
        <v>0</v>
      </c>
      <c r="R645" s="85">
        <v>0</v>
      </c>
      <c r="S645" s="85">
        <v>0</v>
      </c>
      <c r="T645" s="85">
        <v>0</v>
      </c>
      <c r="U645" s="85">
        <v>0</v>
      </c>
      <c r="V645" s="85">
        <v>0</v>
      </c>
      <c r="W645" s="85">
        <v>0</v>
      </c>
      <c r="X645" s="85">
        <v>0</v>
      </c>
      <c r="Y645" s="85">
        <v>0</v>
      </c>
      <c r="Z645" s="85">
        <v>0</v>
      </c>
      <c r="AA645" s="85">
        <v>0</v>
      </c>
      <c r="AB645" s="85">
        <v>0</v>
      </c>
      <c r="AC645" s="85">
        <v>0</v>
      </c>
      <c r="AD645" s="85">
        <v>0</v>
      </c>
      <c r="AE645" s="85">
        <v>0</v>
      </c>
      <c r="AF645" s="85">
        <v>0</v>
      </c>
      <c r="AG645" s="85">
        <v>0</v>
      </c>
      <c r="AH645" s="85">
        <v>0</v>
      </c>
      <c r="AI645" s="85">
        <v>0</v>
      </c>
      <c r="AJ645" s="85">
        <v>0</v>
      </c>
      <c r="AK645" s="85">
        <v>0</v>
      </c>
      <c r="AL645" s="85">
        <v>252.8</v>
      </c>
      <c r="AM645" s="85">
        <v>98.094999999999999</v>
      </c>
      <c r="AN645" s="85">
        <v>51.190639999999995</v>
      </c>
      <c r="AO645" s="85"/>
      <c r="AP645" s="85"/>
      <c r="AQ645" s="85"/>
      <c r="AR645" s="85"/>
      <c r="AS645" s="85"/>
      <c r="AT645" s="85"/>
    </row>
    <row r="646" spans="1:46" ht="12.75" customHeight="1" x14ac:dyDescent="0.15">
      <c r="A646" s="79"/>
      <c r="B646" s="79"/>
      <c r="C646" s="79" t="str">
        <f t="shared" si="2"/>
        <v>1032420000</v>
      </c>
      <c r="D646" s="79" t="s">
        <v>1557</v>
      </c>
      <c r="E646" s="84">
        <v>230</v>
      </c>
      <c r="F646" s="85">
        <v>321.10692</v>
      </c>
      <c r="G646" s="85">
        <v>17.306000000000001</v>
      </c>
      <c r="H646" s="85">
        <v>0</v>
      </c>
      <c r="I646" s="85">
        <v>0</v>
      </c>
      <c r="J646" s="85">
        <v>0</v>
      </c>
      <c r="K646" s="85">
        <v>0</v>
      </c>
      <c r="L646" s="85">
        <v>0</v>
      </c>
      <c r="M646" s="85">
        <v>0</v>
      </c>
      <c r="N646" s="85">
        <v>0</v>
      </c>
      <c r="O646" s="85">
        <v>0</v>
      </c>
      <c r="P646" s="85">
        <v>0</v>
      </c>
      <c r="Q646" s="85">
        <v>0</v>
      </c>
      <c r="R646" s="85">
        <v>0</v>
      </c>
      <c r="S646" s="85">
        <v>0</v>
      </c>
      <c r="T646" s="85">
        <v>0</v>
      </c>
      <c r="U646" s="85">
        <v>0</v>
      </c>
      <c r="V646" s="85">
        <v>0</v>
      </c>
      <c r="W646" s="85">
        <v>0</v>
      </c>
      <c r="X646" s="85">
        <v>0</v>
      </c>
      <c r="Y646" s="85">
        <v>0</v>
      </c>
      <c r="Z646" s="85">
        <v>0</v>
      </c>
      <c r="AA646" s="85">
        <v>0</v>
      </c>
      <c r="AB646" s="85">
        <v>0</v>
      </c>
      <c r="AC646" s="85">
        <v>0</v>
      </c>
      <c r="AD646" s="85">
        <v>0</v>
      </c>
      <c r="AE646" s="85">
        <v>0</v>
      </c>
      <c r="AF646" s="85">
        <v>0</v>
      </c>
      <c r="AG646" s="85">
        <v>0</v>
      </c>
      <c r="AH646" s="85">
        <v>0</v>
      </c>
      <c r="AI646" s="85">
        <v>0</v>
      </c>
      <c r="AJ646" s="85">
        <v>0</v>
      </c>
      <c r="AK646" s="85">
        <v>0</v>
      </c>
      <c r="AL646" s="85">
        <v>219</v>
      </c>
      <c r="AM646" s="85">
        <v>1.1560000000000001</v>
      </c>
      <c r="AN646" s="85">
        <v>0</v>
      </c>
      <c r="AO646" s="85"/>
      <c r="AP646" s="85"/>
      <c r="AQ646" s="85"/>
      <c r="AR646" s="85"/>
      <c r="AS646" s="85"/>
      <c r="AT646" s="85"/>
    </row>
    <row r="647" spans="1:46" ht="12.75" customHeight="1" x14ac:dyDescent="0.15">
      <c r="A647" s="79"/>
      <c r="B647" s="79"/>
      <c r="C647" s="79" t="str">
        <f t="shared" si="2"/>
        <v>1032520000</v>
      </c>
      <c r="D647" s="79" t="s">
        <v>1558</v>
      </c>
      <c r="E647" s="84">
        <v>1030.3</v>
      </c>
      <c r="F647" s="85">
        <v>674.47245999999996</v>
      </c>
      <c r="G647" s="85">
        <v>300.44826</v>
      </c>
      <c r="H647" s="85">
        <v>0</v>
      </c>
      <c r="I647" s="85">
        <v>0</v>
      </c>
      <c r="J647" s="85">
        <v>0</v>
      </c>
      <c r="K647" s="85">
        <v>0</v>
      </c>
      <c r="L647" s="85">
        <v>0</v>
      </c>
      <c r="M647" s="85">
        <v>0</v>
      </c>
      <c r="N647" s="85">
        <v>0</v>
      </c>
      <c r="O647" s="85">
        <v>0</v>
      </c>
      <c r="P647" s="85">
        <v>0</v>
      </c>
      <c r="Q647" s="85">
        <v>0</v>
      </c>
      <c r="R647" s="85">
        <v>0</v>
      </c>
      <c r="S647" s="85">
        <v>0</v>
      </c>
      <c r="T647" s="85">
        <v>0</v>
      </c>
      <c r="U647" s="85">
        <v>0</v>
      </c>
      <c r="V647" s="85">
        <v>0</v>
      </c>
      <c r="W647" s="85">
        <v>0</v>
      </c>
      <c r="X647" s="85">
        <v>0</v>
      </c>
      <c r="Y647" s="85">
        <v>0</v>
      </c>
      <c r="Z647" s="85">
        <v>0</v>
      </c>
      <c r="AA647" s="85">
        <v>0</v>
      </c>
      <c r="AB647" s="85">
        <v>0</v>
      </c>
      <c r="AC647" s="85">
        <v>0</v>
      </c>
      <c r="AD647" s="85">
        <v>0</v>
      </c>
      <c r="AE647" s="85">
        <v>0</v>
      </c>
      <c r="AF647" s="85">
        <v>0</v>
      </c>
      <c r="AG647" s="85">
        <v>0</v>
      </c>
      <c r="AH647" s="85">
        <v>0</v>
      </c>
      <c r="AI647" s="85">
        <v>0</v>
      </c>
      <c r="AJ647" s="85">
        <v>0</v>
      </c>
      <c r="AK647" s="85">
        <v>0</v>
      </c>
      <c r="AL647" s="85">
        <v>1010.3000000000001</v>
      </c>
      <c r="AM647" s="85">
        <v>566.73400000000004</v>
      </c>
      <c r="AN647" s="85">
        <v>252.46</v>
      </c>
      <c r="AO647" s="85"/>
      <c r="AP647" s="85"/>
      <c r="AQ647" s="85"/>
      <c r="AR647" s="85"/>
      <c r="AS647" s="85"/>
      <c r="AT647" s="85"/>
    </row>
    <row r="648" spans="1:46" ht="12.75" customHeight="1" x14ac:dyDescent="0.15">
      <c r="A648" s="79"/>
      <c r="B648" s="79" t="s">
        <v>1559</v>
      </c>
      <c r="C648" s="79" t="str">
        <f t="shared" si="2"/>
        <v/>
      </c>
      <c r="D648" s="79"/>
      <c r="E648" s="84">
        <v>18303940.8508</v>
      </c>
      <c r="F648" s="85">
        <v>9427875.6258499995</v>
      </c>
      <c r="G648" s="85">
        <v>6483992.7084600003</v>
      </c>
      <c r="H648" s="85">
        <v>11825889.117000001</v>
      </c>
      <c r="I648" s="85">
        <v>5826481.7408199999</v>
      </c>
      <c r="J648" s="85">
        <v>4109475.92203</v>
      </c>
      <c r="K648" s="85">
        <v>1264808.7609999999</v>
      </c>
      <c r="L648" s="85">
        <v>641314.11699999997</v>
      </c>
      <c r="M648" s="85">
        <v>301640.33016000001</v>
      </c>
      <c r="N648" s="85">
        <v>491594.46600000001</v>
      </c>
      <c r="O648" s="85">
        <v>289726.90246000001</v>
      </c>
      <c r="P648" s="85">
        <v>134170.21199000001</v>
      </c>
      <c r="Q648" s="85">
        <v>4963380.3757999996</v>
      </c>
      <c r="R648" s="85">
        <v>2807263.17453</v>
      </c>
      <c r="S648" s="85">
        <v>1956376.0036200001</v>
      </c>
      <c r="T648" s="85">
        <v>611573.245</v>
      </c>
      <c r="U648" s="85">
        <v>334039.05744</v>
      </c>
      <c r="V648" s="85">
        <v>202364.15500999999</v>
      </c>
      <c r="W648" s="85">
        <v>713571.15579999995</v>
      </c>
      <c r="X648" s="85">
        <v>416551.81582000002</v>
      </c>
      <c r="Y648" s="85">
        <v>215130.91317000001</v>
      </c>
      <c r="Z648" s="85">
        <v>564190.03399999999</v>
      </c>
      <c r="AA648" s="85">
        <v>356393.14033999998</v>
      </c>
      <c r="AB648" s="85">
        <v>196319.13842999999</v>
      </c>
      <c r="AC648" s="85">
        <v>6395.1660000000002</v>
      </c>
      <c r="AD648" s="85">
        <v>3585.11285</v>
      </c>
      <c r="AE648" s="85">
        <v>2720.2785800000001</v>
      </c>
      <c r="AF648" s="85">
        <v>3057956.179</v>
      </c>
      <c r="AG648" s="85">
        <v>1693185.9014300001</v>
      </c>
      <c r="AH648" s="85">
        <v>1335318.0035600001</v>
      </c>
      <c r="AI648" s="85">
        <v>548.5</v>
      </c>
      <c r="AJ648" s="85">
        <v>194.87520000000001</v>
      </c>
      <c r="AK648" s="85">
        <v>89.291200000000003</v>
      </c>
      <c r="AL648" s="85">
        <v>124001.29000000001</v>
      </c>
      <c r="AM648" s="85">
        <v>58167.584459999998</v>
      </c>
      <c r="AN648" s="85">
        <v>35936.122210000001</v>
      </c>
      <c r="AO648" s="85"/>
      <c r="AP648" s="85"/>
      <c r="AQ648" s="85"/>
      <c r="AR648" s="85"/>
      <c r="AS648" s="85"/>
      <c r="AT648" s="85"/>
    </row>
    <row r="649" spans="1:46" ht="12.75" customHeight="1" x14ac:dyDescent="0.15">
      <c r="A649" s="79"/>
      <c r="B649" s="79"/>
      <c r="C649" s="79" t="str">
        <f t="shared" si="2"/>
        <v>1050100000</v>
      </c>
      <c r="D649" s="79" t="s">
        <v>1560</v>
      </c>
      <c r="E649" s="84">
        <v>71218.7</v>
      </c>
      <c r="F649" s="85">
        <v>42691.59923</v>
      </c>
      <c r="G649" s="85">
        <v>21600.950059999999</v>
      </c>
      <c r="H649" s="85">
        <v>58460.5</v>
      </c>
      <c r="I649" s="85">
        <v>35005.091549999997</v>
      </c>
      <c r="J649" s="85">
        <v>16463.082470000001</v>
      </c>
      <c r="K649" s="85">
        <v>1820.1000000000001</v>
      </c>
      <c r="L649" s="85">
        <v>1059.6693499999999</v>
      </c>
      <c r="M649" s="85">
        <v>438.85946999999999</v>
      </c>
      <c r="N649" s="85">
        <v>1020.1</v>
      </c>
      <c r="O649" s="85">
        <v>752.79339000000004</v>
      </c>
      <c r="P649" s="85">
        <v>268.00116000000003</v>
      </c>
      <c r="Q649" s="85">
        <v>9414.1</v>
      </c>
      <c r="R649" s="85">
        <v>5892.2269399999996</v>
      </c>
      <c r="S649" s="85">
        <v>4298.1295799999998</v>
      </c>
      <c r="T649" s="85">
        <v>1134</v>
      </c>
      <c r="U649" s="85">
        <v>568.08301000000006</v>
      </c>
      <c r="V649" s="85">
        <v>318.19949000000003</v>
      </c>
      <c r="W649" s="85">
        <v>1209.1000000000001</v>
      </c>
      <c r="X649" s="85">
        <v>1079.5626199999999</v>
      </c>
      <c r="Y649" s="85">
        <v>634.58780000000002</v>
      </c>
      <c r="Z649" s="85">
        <v>1007</v>
      </c>
      <c r="AA649" s="85">
        <v>499.11759000000001</v>
      </c>
      <c r="AB649" s="85">
        <v>381.40440999999998</v>
      </c>
      <c r="AC649" s="85">
        <v>0</v>
      </c>
      <c r="AD649" s="85">
        <v>-23.584619999999997</v>
      </c>
      <c r="AE649" s="85">
        <v>71.501279999999994</v>
      </c>
      <c r="AF649" s="85">
        <v>6064</v>
      </c>
      <c r="AG649" s="85">
        <v>3769.0483399999998</v>
      </c>
      <c r="AH649" s="85">
        <v>2892.4366</v>
      </c>
      <c r="AI649" s="85">
        <v>0</v>
      </c>
      <c r="AJ649" s="85">
        <v>0</v>
      </c>
      <c r="AK649" s="85">
        <v>0</v>
      </c>
      <c r="AL649" s="85">
        <v>587</v>
      </c>
      <c r="AM649" s="85">
        <v>289.68875000000003</v>
      </c>
      <c r="AN649" s="85">
        <v>103.06556999999999</v>
      </c>
      <c r="AO649" s="85"/>
      <c r="AP649" s="85"/>
      <c r="AQ649" s="85"/>
      <c r="AR649" s="85"/>
      <c r="AS649" s="85"/>
      <c r="AT649" s="85"/>
    </row>
    <row r="650" spans="1:46" ht="12.75" customHeight="1" x14ac:dyDescent="0.15">
      <c r="A650" s="79"/>
      <c r="B650" s="79"/>
      <c r="C650" s="79" t="str">
        <f t="shared" si="2"/>
        <v>1050200000</v>
      </c>
      <c r="D650" s="79" t="s">
        <v>1561</v>
      </c>
      <c r="E650" s="84">
        <v>43235.3</v>
      </c>
      <c r="F650" s="85">
        <v>16913.335739999999</v>
      </c>
      <c r="G650" s="85">
        <v>22222.928820000001</v>
      </c>
      <c r="H650" s="85">
        <v>26420</v>
      </c>
      <c r="I650" s="85">
        <v>8700.2524400000002</v>
      </c>
      <c r="J650" s="85">
        <v>15411.58375</v>
      </c>
      <c r="K650" s="85">
        <v>1220.5</v>
      </c>
      <c r="L650" s="85">
        <v>658.36087999999995</v>
      </c>
      <c r="M650" s="85">
        <v>278.73102</v>
      </c>
      <c r="N650" s="85">
        <v>186</v>
      </c>
      <c r="O650" s="85">
        <v>247.48912999999999</v>
      </c>
      <c r="P650" s="85">
        <v>69.163519999999991</v>
      </c>
      <c r="Q650" s="85">
        <v>12538.4</v>
      </c>
      <c r="R650" s="85">
        <v>6901.8488699999998</v>
      </c>
      <c r="S650" s="85">
        <v>5392.6099299999996</v>
      </c>
      <c r="T650" s="85">
        <v>7695</v>
      </c>
      <c r="U650" s="85">
        <v>3712.2463400000001</v>
      </c>
      <c r="V650" s="85">
        <v>3081.4940799999999</v>
      </c>
      <c r="W650" s="85">
        <v>870</v>
      </c>
      <c r="X650" s="85">
        <v>791.89209000000005</v>
      </c>
      <c r="Y650" s="85">
        <v>414.08371999999997</v>
      </c>
      <c r="Z650" s="85">
        <v>373.40000000000003</v>
      </c>
      <c r="AA650" s="85">
        <v>498.58402999999998</v>
      </c>
      <c r="AB650" s="85">
        <v>199.70877000000002</v>
      </c>
      <c r="AC650" s="85">
        <v>0</v>
      </c>
      <c r="AD650" s="85">
        <v>0</v>
      </c>
      <c r="AE650" s="85">
        <v>0</v>
      </c>
      <c r="AF650" s="85">
        <v>3600</v>
      </c>
      <c r="AG650" s="85">
        <v>1899.1264100000001</v>
      </c>
      <c r="AH650" s="85">
        <v>1697.3233600000001</v>
      </c>
      <c r="AI650" s="85">
        <v>0</v>
      </c>
      <c r="AJ650" s="85">
        <v>0</v>
      </c>
      <c r="AK650" s="85">
        <v>0</v>
      </c>
      <c r="AL650" s="85">
        <v>36.5</v>
      </c>
      <c r="AM650" s="85">
        <v>45.823479999999996</v>
      </c>
      <c r="AN650" s="85">
        <v>8.1186600000000002</v>
      </c>
      <c r="AO650" s="85"/>
      <c r="AP650" s="85"/>
      <c r="AQ650" s="85"/>
      <c r="AR650" s="85"/>
      <c r="AS650" s="85"/>
      <c r="AT650" s="85"/>
    </row>
    <row r="651" spans="1:46" ht="12.75" customHeight="1" x14ac:dyDescent="0.15">
      <c r="A651" s="79"/>
      <c r="B651" s="79"/>
      <c r="C651" s="79" t="str">
        <f t="shared" si="2"/>
        <v>1050300000</v>
      </c>
      <c r="D651" s="79" t="s">
        <v>1562</v>
      </c>
      <c r="E651" s="84">
        <v>33967.9</v>
      </c>
      <c r="F651" s="85">
        <v>12741.244420000001</v>
      </c>
      <c r="G651" s="85">
        <v>9275.4049200000009</v>
      </c>
      <c r="H651" s="85">
        <v>22560</v>
      </c>
      <c r="I651" s="85">
        <v>7210.9046000000008</v>
      </c>
      <c r="J651" s="85">
        <v>5398.86661</v>
      </c>
      <c r="K651" s="85">
        <v>190</v>
      </c>
      <c r="L651" s="85">
        <v>222.90705</v>
      </c>
      <c r="M651" s="85">
        <v>72.596909999999994</v>
      </c>
      <c r="N651" s="85">
        <v>52</v>
      </c>
      <c r="O651" s="85">
        <v>174.80201</v>
      </c>
      <c r="P651" s="85">
        <v>44.321509999999996</v>
      </c>
      <c r="Q651" s="85">
        <v>10405.200000000001</v>
      </c>
      <c r="R651" s="85">
        <v>4729.1510399999997</v>
      </c>
      <c r="S651" s="85">
        <v>3330.2639399999998</v>
      </c>
      <c r="T651" s="85">
        <v>450</v>
      </c>
      <c r="U651" s="85">
        <v>354.56270000000001</v>
      </c>
      <c r="V651" s="85">
        <v>86.09205</v>
      </c>
      <c r="W651" s="85">
        <v>2670</v>
      </c>
      <c r="X651" s="85">
        <v>1432.1105299999999</v>
      </c>
      <c r="Y651" s="85">
        <v>926.29733999999996</v>
      </c>
      <c r="Z651" s="85">
        <v>1015.1</v>
      </c>
      <c r="AA651" s="85">
        <v>321.51837999999998</v>
      </c>
      <c r="AB651" s="85">
        <v>335.16367000000002</v>
      </c>
      <c r="AC651" s="85">
        <v>0</v>
      </c>
      <c r="AD651" s="85">
        <v>0</v>
      </c>
      <c r="AE651" s="85">
        <v>0</v>
      </c>
      <c r="AF651" s="85">
        <v>6270</v>
      </c>
      <c r="AG651" s="85">
        <v>2620.9594299999999</v>
      </c>
      <c r="AH651" s="85">
        <v>1982.7108800000001</v>
      </c>
      <c r="AI651" s="85">
        <v>0</v>
      </c>
      <c r="AJ651" s="85">
        <v>0</v>
      </c>
      <c r="AK651" s="85">
        <v>0</v>
      </c>
      <c r="AL651" s="85">
        <v>514.1</v>
      </c>
      <c r="AM651" s="85">
        <v>443.32796000000002</v>
      </c>
      <c r="AN651" s="85">
        <v>150.58678</v>
      </c>
      <c r="AO651" s="85"/>
      <c r="AP651" s="85"/>
      <c r="AQ651" s="85"/>
      <c r="AR651" s="85"/>
      <c r="AS651" s="85"/>
      <c r="AT651" s="85"/>
    </row>
    <row r="652" spans="1:46" ht="12.75" customHeight="1" x14ac:dyDescent="0.15">
      <c r="A652" s="79"/>
      <c r="B652" s="79"/>
      <c r="C652" s="79" t="str">
        <f t="shared" si="2"/>
        <v>1050400000</v>
      </c>
      <c r="D652" s="79" t="s">
        <v>1563</v>
      </c>
      <c r="E652" s="84">
        <v>230735.00200000001</v>
      </c>
      <c r="F652" s="85">
        <v>107635.30039</v>
      </c>
      <c r="G652" s="85">
        <v>84357.299060000005</v>
      </c>
      <c r="H652" s="85">
        <v>157035.00200000001</v>
      </c>
      <c r="I652" s="85">
        <v>71898.141019999995</v>
      </c>
      <c r="J652" s="85">
        <v>56558.339319999999</v>
      </c>
      <c r="K652" s="85">
        <v>14800</v>
      </c>
      <c r="L652" s="85">
        <v>7567.7340700000004</v>
      </c>
      <c r="M652" s="85">
        <v>4073.0471200000002</v>
      </c>
      <c r="N652" s="85">
        <v>9100</v>
      </c>
      <c r="O652" s="85">
        <v>4933.8126599999996</v>
      </c>
      <c r="P652" s="85">
        <v>2673.8283499999998</v>
      </c>
      <c r="Q652" s="85">
        <v>56980</v>
      </c>
      <c r="R652" s="85">
        <v>27235.846310000001</v>
      </c>
      <c r="S652" s="85">
        <v>22849.73371</v>
      </c>
      <c r="T652" s="85">
        <v>5200</v>
      </c>
      <c r="U652" s="85">
        <v>1734.4499900000001</v>
      </c>
      <c r="V652" s="85">
        <v>2043.60374</v>
      </c>
      <c r="W652" s="85">
        <v>8900</v>
      </c>
      <c r="X652" s="85">
        <v>5651.6699699999999</v>
      </c>
      <c r="Y652" s="85">
        <v>2867.5601799999999</v>
      </c>
      <c r="Z652" s="85">
        <v>13640</v>
      </c>
      <c r="AA652" s="85">
        <v>7718.4279399999996</v>
      </c>
      <c r="AB652" s="85">
        <v>5578.3946900000001</v>
      </c>
      <c r="AC652" s="85">
        <v>40</v>
      </c>
      <c r="AD652" s="85">
        <v>12.5</v>
      </c>
      <c r="AE652" s="85">
        <v>22.91667</v>
      </c>
      <c r="AF652" s="85">
        <v>29200</v>
      </c>
      <c r="AG652" s="85">
        <v>12118.798409999999</v>
      </c>
      <c r="AH652" s="85">
        <v>12337.25843</v>
      </c>
      <c r="AI652" s="85">
        <v>0</v>
      </c>
      <c r="AJ652" s="85">
        <v>0</v>
      </c>
      <c r="AK652" s="85">
        <v>0</v>
      </c>
      <c r="AL652" s="85">
        <v>1230</v>
      </c>
      <c r="AM652" s="85">
        <v>564.56325000000004</v>
      </c>
      <c r="AN652" s="85">
        <v>372.35768999999999</v>
      </c>
      <c r="AO652" s="85"/>
      <c r="AP652" s="85"/>
      <c r="AQ652" s="85"/>
      <c r="AR652" s="85"/>
      <c r="AS652" s="85"/>
      <c r="AT652" s="85"/>
    </row>
    <row r="653" spans="1:46" ht="12.75" customHeight="1" x14ac:dyDescent="0.15">
      <c r="A653" s="79"/>
      <c r="B653" s="79"/>
      <c r="C653" s="79" t="str">
        <f t="shared" si="2"/>
        <v>1050500000</v>
      </c>
      <c r="D653" s="79" t="s">
        <v>1564</v>
      </c>
      <c r="E653" s="84">
        <v>116190</v>
      </c>
      <c r="F653" s="85">
        <v>41238.63134</v>
      </c>
      <c r="G653" s="85">
        <v>32210.76411</v>
      </c>
      <c r="H653" s="85">
        <v>107650</v>
      </c>
      <c r="I653" s="85">
        <v>34761.806859999997</v>
      </c>
      <c r="J653" s="85">
        <v>28414.70134</v>
      </c>
      <c r="K653" s="85">
        <v>1270</v>
      </c>
      <c r="L653" s="85">
        <v>1660.23558</v>
      </c>
      <c r="M653" s="85">
        <v>481.45762999999999</v>
      </c>
      <c r="N653" s="85">
        <v>950</v>
      </c>
      <c r="O653" s="85">
        <v>1526.66085</v>
      </c>
      <c r="P653" s="85">
        <v>440.25362999999999</v>
      </c>
      <c r="Q653" s="85">
        <v>6673</v>
      </c>
      <c r="R653" s="85">
        <v>4346.9046799999996</v>
      </c>
      <c r="S653" s="85">
        <v>2661.7816000000003</v>
      </c>
      <c r="T653" s="85">
        <v>280</v>
      </c>
      <c r="U653" s="85">
        <v>101.93514</v>
      </c>
      <c r="V653" s="85">
        <v>91.901789999999991</v>
      </c>
      <c r="W653" s="85">
        <v>1520</v>
      </c>
      <c r="X653" s="85">
        <v>1302.1568</v>
      </c>
      <c r="Y653" s="85">
        <v>448.09512000000001</v>
      </c>
      <c r="Z653" s="85">
        <v>303</v>
      </c>
      <c r="AA653" s="85">
        <v>198.33658</v>
      </c>
      <c r="AB653" s="85">
        <v>57.411949999999997</v>
      </c>
      <c r="AC653" s="85">
        <v>0</v>
      </c>
      <c r="AD653" s="85">
        <v>0</v>
      </c>
      <c r="AE653" s="85">
        <v>0</v>
      </c>
      <c r="AF653" s="85">
        <v>4570</v>
      </c>
      <c r="AG653" s="85">
        <v>2744.4761600000002</v>
      </c>
      <c r="AH653" s="85">
        <v>2064.3727399999998</v>
      </c>
      <c r="AI653" s="85">
        <v>0</v>
      </c>
      <c r="AJ653" s="85">
        <v>0</v>
      </c>
      <c r="AK653" s="85">
        <v>0</v>
      </c>
      <c r="AL653" s="85">
        <v>103</v>
      </c>
      <c r="AM653" s="85">
        <v>69.510959999999997</v>
      </c>
      <c r="AN653" s="85">
        <v>42.818509999999996</v>
      </c>
      <c r="AO653" s="85"/>
      <c r="AP653" s="85"/>
      <c r="AQ653" s="85"/>
      <c r="AR653" s="85"/>
      <c r="AS653" s="85"/>
      <c r="AT653" s="85"/>
    </row>
    <row r="654" spans="1:46" ht="12.75" customHeight="1" x14ac:dyDescent="0.15">
      <c r="A654" s="79"/>
      <c r="B654" s="79"/>
      <c r="C654" s="79" t="str">
        <f t="shared" si="2"/>
        <v>1050600000</v>
      </c>
      <c r="D654" s="79" t="s">
        <v>1565</v>
      </c>
      <c r="E654" s="84">
        <v>58957.5</v>
      </c>
      <c r="F654" s="85">
        <v>29061.465110000001</v>
      </c>
      <c r="G654" s="85">
        <v>25716.766339999998</v>
      </c>
      <c r="H654" s="85">
        <v>29808.3</v>
      </c>
      <c r="I654" s="85">
        <v>12255.70549</v>
      </c>
      <c r="J654" s="85">
        <v>12785.69011</v>
      </c>
      <c r="K654" s="85">
        <v>2070</v>
      </c>
      <c r="L654" s="85">
        <v>3168.55818</v>
      </c>
      <c r="M654" s="85">
        <v>875.60007999999993</v>
      </c>
      <c r="N654" s="85">
        <v>1400</v>
      </c>
      <c r="O654" s="85">
        <v>2915.59771</v>
      </c>
      <c r="P654" s="85">
        <v>660.25054</v>
      </c>
      <c r="Q654" s="85">
        <v>26159.8</v>
      </c>
      <c r="R654" s="85">
        <v>13042.2683</v>
      </c>
      <c r="S654" s="85">
        <v>11555.490030000001</v>
      </c>
      <c r="T654" s="85">
        <v>5700</v>
      </c>
      <c r="U654" s="85">
        <v>1203.3483799999999</v>
      </c>
      <c r="V654" s="85">
        <v>4290.4134100000001</v>
      </c>
      <c r="W654" s="85">
        <v>3530</v>
      </c>
      <c r="X654" s="85">
        <v>1929.56629</v>
      </c>
      <c r="Y654" s="85">
        <v>1066.0332800000001</v>
      </c>
      <c r="Z654" s="85">
        <v>3734.8</v>
      </c>
      <c r="AA654" s="85">
        <v>1745.8470299999999</v>
      </c>
      <c r="AB654" s="85">
        <v>858.05525</v>
      </c>
      <c r="AC654" s="85">
        <v>25</v>
      </c>
      <c r="AD654" s="85">
        <v>12.5</v>
      </c>
      <c r="AE654" s="85">
        <v>0</v>
      </c>
      <c r="AF654" s="85">
        <v>13170</v>
      </c>
      <c r="AG654" s="85">
        <v>8151.0066000000006</v>
      </c>
      <c r="AH654" s="85">
        <v>5340.9880899999998</v>
      </c>
      <c r="AI654" s="85">
        <v>0</v>
      </c>
      <c r="AJ654" s="85">
        <v>0</v>
      </c>
      <c r="AK654" s="85">
        <v>0</v>
      </c>
      <c r="AL654" s="85">
        <v>442</v>
      </c>
      <c r="AM654" s="85">
        <v>349.60370999999998</v>
      </c>
      <c r="AN654" s="85">
        <v>117.78397</v>
      </c>
      <c r="AO654" s="85"/>
      <c r="AP654" s="85"/>
      <c r="AQ654" s="85"/>
      <c r="AR654" s="85"/>
      <c r="AS654" s="85"/>
      <c r="AT654" s="85"/>
    </row>
    <row r="655" spans="1:46" ht="12.75" customHeight="1" x14ac:dyDescent="0.15">
      <c r="A655" s="79"/>
      <c r="B655" s="79"/>
      <c r="C655" s="79" t="str">
        <f t="shared" si="2"/>
        <v>1050700000</v>
      </c>
      <c r="D655" s="79" t="s">
        <v>1566</v>
      </c>
      <c r="E655" s="84">
        <v>111628</v>
      </c>
      <c r="F655" s="85">
        <v>40130.437530000003</v>
      </c>
      <c r="G655" s="85">
        <v>30931.931369999998</v>
      </c>
      <c r="H655" s="85">
        <v>56232</v>
      </c>
      <c r="I655" s="85">
        <v>18755.773730000001</v>
      </c>
      <c r="J655" s="85">
        <v>18643.53298</v>
      </c>
      <c r="K655" s="85">
        <v>6337</v>
      </c>
      <c r="L655" s="85">
        <v>2632.5489400000001</v>
      </c>
      <c r="M655" s="85">
        <v>1366.68515</v>
      </c>
      <c r="N655" s="85">
        <v>3350</v>
      </c>
      <c r="O655" s="85">
        <v>1240.8135299999999</v>
      </c>
      <c r="P655" s="85">
        <v>566.76840000000004</v>
      </c>
      <c r="Q655" s="85">
        <v>47244.9</v>
      </c>
      <c r="R655" s="85">
        <v>18334.1486</v>
      </c>
      <c r="S655" s="85">
        <v>10696.873939999999</v>
      </c>
      <c r="T655" s="85">
        <v>9413</v>
      </c>
      <c r="U655" s="85">
        <v>1191.98723</v>
      </c>
      <c r="V655" s="85">
        <v>641.30917999999997</v>
      </c>
      <c r="W655" s="85">
        <v>12800</v>
      </c>
      <c r="X655" s="85">
        <v>5200.1768099999999</v>
      </c>
      <c r="Y655" s="85">
        <v>2670.2622499999998</v>
      </c>
      <c r="Z655" s="85">
        <v>3893.7000000000003</v>
      </c>
      <c r="AA655" s="85">
        <v>1943.8578199999999</v>
      </c>
      <c r="AB655" s="85">
        <v>645.47466999999995</v>
      </c>
      <c r="AC655" s="85">
        <v>135</v>
      </c>
      <c r="AD655" s="85">
        <v>74.179220000000001</v>
      </c>
      <c r="AE655" s="85">
        <v>29.16667</v>
      </c>
      <c r="AF655" s="85">
        <v>21000</v>
      </c>
      <c r="AG655" s="85">
        <v>9923.9475199999997</v>
      </c>
      <c r="AH655" s="85">
        <v>6710.6611700000003</v>
      </c>
      <c r="AI655" s="85">
        <v>0</v>
      </c>
      <c r="AJ655" s="85">
        <v>0</v>
      </c>
      <c r="AK655" s="85">
        <v>0</v>
      </c>
      <c r="AL655" s="85">
        <v>752</v>
      </c>
      <c r="AM655" s="85">
        <v>144.32803999999999</v>
      </c>
      <c r="AN655" s="85">
        <v>91.286149999999992</v>
      </c>
      <c r="AO655" s="85"/>
      <c r="AP655" s="85"/>
      <c r="AQ655" s="85"/>
      <c r="AR655" s="85"/>
      <c r="AS655" s="85"/>
      <c r="AT655" s="85"/>
    </row>
    <row r="656" spans="1:46" ht="12.75" customHeight="1" x14ac:dyDescent="0.15">
      <c r="A656" s="79"/>
      <c r="B656" s="79"/>
      <c r="C656" s="79" t="str">
        <f t="shared" si="2"/>
        <v>1050800000</v>
      </c>
      <c r="D656" s="79" t="s">
        <v>1567</v>
      </c>
      <c r="E656" s="84">
        <v>165000</v>
      </c>
      <c r="F656" s="85">
        <v>66288.267330000002</v>
      </c>
      <c r="G656" s="85">
        <v>58894.898739999997</v>
      </c>
      <c r="H656" s="85">
        <v>105616.75</v>
      </c>
      <c r="I656" s="85">
        <v>39172.832179999998</v>
      </c>
      <c r="J656" s="85">
        <v>36152.705759999997</v>
      </c>
      <c r="K656" s="85">
        <v>6306</v>
      </c>
      <c r="L656" s="85">
        <v>2749.5409199999999</v>
      </c>
      <c r="M656" s="85">
        <v>1310.9088000000002</v>
      </c>
      <c r="N656" s="85">
        <v>3410.6</v>
      </c>
      <c r="O656" s="85">
        <v>1687.89275</v>
      </c>
      <c r="P656" s="85">
        <v>627.69763999999998</v>
      </c>
      <c r="Q656" s="85">
        <v>50840.75</v>
      </c>
      <c r="R656" s="85">
        <v>23210.853360000001</v>
      </c>
      <c r="S656" s="85">
        <v>20647.789970000002</v>
      </c>
      <c r="T656" s="85">
        <v>3813.4500000000003</v>
      </c>
      <c r="U656" s="85">
        <v>1498.56908</v>
      </c>
      <c r="V656" s="85">
        <v>632.39202999999998</v>
      </c>
      <c r="W656" s="85">
        <v>11767.050000000001</v>
      </c>
      <c r="X656" s="85">
        <v>4960.74262</v>
      </c>
      <c r="Y656" s="85">
        <v>4795.7274900000002</v>
      </c>
      <c r="Z656" s="85">
        <v>2995.4</v>
      </c>
      <c r="AA656" s="85">
        <v>1142.8649499999999</v>
      </c>
      <c r="AB656" s="85">
        <v>738.79485</v>
      </c>
      <c r="AC656" s="85">
        <v>48.75</v>
      </c>
      <c r="AD656" s="85">
        <v>19.09</v>
      </c>
      <c r="AE656" s="85">
        <v>16.66666</v>
      </c>
      <c r="AF656" s="85">
        <v>32214.799999999999</v>
      </c>
      <c r="AG656" s="85">
        <v>15589.10079</v>
      </c>
      <c r="AH656" s="85">
        <v>14463.281440000001</v>
      </c>
      <c r="AI656" s="85">
        <v>0</v>
      </c>
      <c r="AJ656" s="85">
        <v>0</v>
      </c>
      <c r="AK656" s="85">
        <v>0</v>
      </c>
      <c r="AL656" s="85">
        <v>1438.25</v>
      </c>
      <c r="AM656" s="85">
        <v>636.18860000000006</v>
      </c>
      <c r="AN656" s="85">
        <v>493.93277</v>
      </c>
      <c r="AO656" s="85"/>
      <c r="AP656" s="85"/>
      <c r="AQ656" s="85"/>
      <c r="AR656" s="85"/>
      <c r="AS656" s="85"/>
      <c r="AT656" s="85"/>
    </row>
    <row r="657" spans="1:46" ht="12.75" customHeight="1" x14ac:dyDescent="0.15">
      <c r="A657" s="79"/>
      <c r="B657" s="79"/>
      <c r="C657" s="79" t="str">
        <f t="shared" si="2"/>
        <v>1050900000</v>
      </c>
      <c r="D657" s="79" t="s">
        <v>1568</v>
      </c>
      <c r="E657" s="84">
        <v>64050</v>
      </c>
      <c r="F657" s="85">
        <v>35935.641049999998</v>
      </c>
      <c r="G657" s="85">
        <v>31628.786950000002</v>
      </c>
      <c r="H657" s="85">
        <v>50700</v>
      </c>
      <c r="I657" s="85">
        <v>26616.084000000003</v>
      </c>
      <c r="J657" s="85">
        <v>25194.300800000001</v>
      </c>
      <c r="K657" s="85">
        <v>910</v>
      </c>
      <c r="L657" s="85">
        <v>863.52782000000002</v>
      </c>
      <c r="M657" s="85">
        <v>610.79210999999998</v>
      </c>
      <c r="N657" s="85">
        <v>570</v>
      </c>
      <c r="O657" s="85">
        <v>685.19051000000002</v>
      </c>
      <c r="P657" s="85">
        <v>513.50910999999996</v>
      </c>
      <c r="Q657" s="85">
        <v>11936.9</v>
      </c>
      <c r="R657" s="85">
        <v>8142.8256099999999</v>
      </c>
      <c r="S657" s="85">
        <v>5268.6894700000003</v>
      </c>
      <c r="T657" s="85">
        <v>1820</v>
      </c>
      <c r="U657" s="85">
        <v>1578.5831000000001</v>
      </c>
      <c r="V657" s="85">
        <v>595.45947000000001</v>
      </c>
      <c r="W657" s="85">
        <v>2340</v>
      </c>
      <c r="X657" s="85">
        <v>2219.95507</v>
      </c>
      <c r="Y657" s="85">
        <v>1077.92509</v>
      </c>
      <c r="Z657" s="85">
        <v>1725.6000000000001</v>
      </c>
      <c r="AA657" s="85">
        <v>1152.96318</v>
      </c>
      <c r="AB657" s="85">
        <v>1108.14912</v>
      </c>
      <c r="AC657" s="85">
        <v>0</v>
      </c>
      <c r="AD657" s="85">
        <v>0</v>
      </c>
      <c r="AE657" s="85">
        <v>0</v>
      </c>
      <c r="AF657" s="85">
        <v>6051.3</v>
      </c>
      <c r="AG657" s="85">
        <v>3191.3242599999999</v>
      </c>
      <c r="AH657" s="85">
        <v>2487.1557899999998</v>
      </c>
      <c r="AI657" s="85">
        <v>0</v>
      </c>
      <c r="AJ657" s="85">
        <v>0</v>
      </c>
      <c r="AK657" s="85">
        <v>0</v>
      </c>
      <c r="AL657" s="85">
        <v>20</v>
      </c>
      <c r="AM657" s="85">
        <v>14.18309</v>
      </c>
      <c r="AN657" s="85">
        <v>10.12674</v>
      </c>
      <c r="AO657" s="85"/>
      <c r="AP657" s="85"/>
      <c r="AQ657" s="85"/>
      <c r="AR657" s="85"/>
      <c r="AS657" s="85"/>
      <c r="AT657" s="85"/>
    </row>
    <row r="658" spans="1:46" ht="12.75" customHeight="1" x14ac:dyDescent="0.15">
      <c r="A658" s="79"/>
      <c r="B658" s="79"/>
      <c r="C658" s="79" t="str">
        <f t="shared" si="2"/>
        <v>1051000000</v>
      </c>
      <c r="D658" s="79" t="s">
        <v>1569</v>
      </c>
      <c r="E658" s="84">
        <v>201497.48699999999</v>
      </c>
      <c r="F658" s="85">
        <v>80183.219119999994</v>
      </c>
      <c r="G658" s="85">
        <v>73933.202990000005</v>
      </c>
      <c r="H658" s="85">
        <v>118017.48699999999</v>
      </c>
      <c r="I658" s="85">
        <v>44474.159619999999</v>
      </c>
      <c r="J658" s="85">
        <v>45626.339330000003</v>
      </c>
      <c r="K658" s="85">
        <v>6390</v>
      </c>
      <c r="L658" s="85">
        <v>3898.5120000000002</v>
      </c>
      <c r="M658" s="85">
        <v>2174.2411499999998</v>
      </c>
      <c r="N658" s="85">
        <v>2590</v>
      </c>
      <c r="O658" s="85">
        <v>2421.6154099999999</v>
      </c>
      <c r="P658" s="85">
        <v>1317.62132</v>
      </c>
      <c r="Q658" s="85">
        <v>72360.5</v>
      </c>
      <c r="R658" s="85">
        <v>29480.069589999999</v>
      </c>
      <c r="S658" s="85">
        <v>24823.78026</v>
      </c>
      <c r="T658" s="85">
        <v>6250</v>
      </c>
      <c r="U658" s="85">
        <v>2786.1101600000002</v>
      </c>
      <c r="V658" s="85">
        <v>2370.9398000000001</v>
      </c>
      <c r="W658" s="85">
        <v>18388.5</v>
      </c>
      <c r="X658" s="85">
        <v>9668.6002599999993</v>
      </c>
      <c r="Y658" s="85">
        <v>6030.9082200000003</v>
      </c>
      <c r="Z658" s="85">
        <v>7905</v>
      </c>
      <c r="AA658" s="85">
        <v>3915.3677200000002</v>
      </c>
      <c r="AB658" s="85">
        <v>2449.2400499999999</v>
      </c>
      <c r="AC658" s="85">
        <v>62</v>
      </c>
      <c r="AD658" s="85">
        <v>35.41666</v>
      </c>
      <c r="AE658" s="85">
        <v>6.25</v>
      </c>
      <c r="AF658" s="85">
        <v>39700</v>
      </c>
      <c r="AG658" s="85">
        <v>13053.922790000001</v>
      </c>
      <c r="AH658" s="85">
        <v>13950.75419</v>
      </c>
      <c r="AI658" s="85">
        <v>0</v>
      </c>
      <c r="AJ658" s="85">
        <v>0</v>
      </c>
      <c r="AK658" s="85">
        <v>0</v>
      </c>
      <c r="AL658" s="85">
        <v>2770</v>
      </c>
      <c r="AM658" s="85">
        <v>1176.2800999999999</v>
      </c>
      <c r="AN658" s="85">
        <v>635.68703000000005</v>
      </c>
      <c r="AO658" s="85"/>
      <c r="AP658" s="85"/>
      <c r="AQ658" s="85"/>
      <c r="AR658" s="85"/>
      <c r="AS658" s="85"/>
      <c r="AT658" s="85"/>
    </row>
    <row r="659" spans="1:46" ht="12.75" customHeight="1" x14ac:dyDescent="0.15">
      <c r="A659" s="79"/>
      <c r="B659" s="79"/>
      <c r="C659" s="79" t="str">
        <f t="shared" si="2"/>
        <v>1051100000</v>
      </c>
      <c r="D659" s="79" t="s">
        <v>1570</v>
      </c>
      <c r="E659" s="84">
        <v>124992.7</v>
      </c>
      <c r="F659" s="85">
        <v>60179.742919999997</v>
      </c>
      <c r="G659" s="85">
        <v>48622.215850000001</v>
      </c>
      <c r="H659" s="85">
        <v>71539.5</v>
      </c>
      <c r="I659" s="85">
        <v>28783.889859999999</v>
      </c>
      <c r="J659" s="85">
        <v>25256.845789999999</v>
      </c>
      <c r="K659" s="85">
        <v>6834.3</v>
      </c>
      <c r="L659" s="85">
        <v>4970.5990400000001</v>
      </c>
      <c r="M659" s="85">
        <v>2683.2085999999999</v>
      </c>
      <c r="N659" s="85">
        <v>4304</v>
      </c>
      <c r="O659" s="85">
        <v>3666.7816699999998</v>
      </c>
      <c r="P659" s="85">
        <v>1712.7400600000001</v>
      </c>
      <c r="Q659" s="85">
        <v>44332.200000000004</v>
      </c>
      <c r="R659" s="85">
        <v>24529.676810000001</v>
      </c>
      <c r="S659" s="85">
        <v>19590.069339999998</v>
      </c>
      <c r="T659" s="85">
        <v>12264</v>
      </c>
      <c r="U659" s="85">
        <v>6614.4529000000002</v>
      </c>
      <c r="V659" s="85">
        <v>5270.7344199999998</v>
      </c>
      <c r="W659" s="85">
        <v>6192.1</v>
      </c>
      <c r="X659" s="85">
        <v>3971.5296400000002</v>
      </c>
      <c r="Y659" s="85">
        <v>2024.31297</v>
      </c>
      <c r="Z659" s="85">
        <v>3706.1</v>
      </c>
      <c r="AA659" s="85">
        <v>2036.22505</v>
      </c>
      <c r="AB659" s="85">
        <v>1580.2543599999999</v>
      </c>
      <c r="AC659" s="85">
        <v>33.299999999999997</v>
      </c>
      <c r="AD659" s="85">
        <v>37.5</v>
      </c>
      <c r="AE659" s="85">
        <v>12.5</v>
      </c>
      <c r="AF659" s="85">
        <v>22136.5</v>
      </c>
      <c r="AG659" s="85">
        <v>11869.969220000001</v>
      </c>
      <c r="AH659" s="85">
        <v>10702.267589999999</v>
      </c>
      <c r="AI659" s="85">
        <v>0</v>
      </c>
      <c r="AJ659" s="85">
        <v>0</v>
      </c>
      <c r="AK659" s="85">
        <v>0</v>
      </c>
      <c r="AL659" s="85">
        <v>824.6</v>
      </c>
      <c r="AM659" s="85">
        <v>736.42998</v>
      </c>
      <c r="AN659" s="85">
        <v>307.60586999999998</v>
      </c>
      <c r="AO659" s="85"/>
      <c r="AP659" s="85"/>
      <c r="AQ659" s="85"/>
      <c r="AR659" s="85"/>
      <c r="AS659" s="85"/>
      <c r="AT659" s="85"/>
    </row>
    <row r="660" spans="1:46" ht="12.75" customHeight="1" x14ac:dyDescent="0.15">
      <c r="A660" s="79"/>
      <c r="B660" s="79"/>
      <c r="C660" s="79" t="str">
        <f t="shared" si="2"/>
        <v>1051200000</v>
      </c>
      <c r="D660" s="79" t="s">
        <v>1571</v>
      </c>
      <c r="E660" s="84">
        <v>53984.421999999999</v>
      </c>
      <c r="F660" s="85">
        <v>21505.72381</v>
      </c>
      <c r="G660" s="85">
        <v>24283.3187</v>
      </c>
      <c r="H660" s="85">
        <v>38096</v>
      </c>
      <c r="I660" s="85">
        <v>11971.709709999999</v>
      </c>
      <c r="J660" s="85">
        <v>20456.42123</v>
      </c>
      <c r="K660" s="85">
        <v>923.62200000000007</v>
      </c>
      <c r="L660" s="85">
        <v>409.59931999999998</v>
      </c>
      <c r="M660" s="85">
        <v>176.78295</v>
      </c>
      <c r="N660" s="85">
        <v>13.622</v>
      </c>
      <c r="O660" s="85">
        <v>30.353379999999998</v>
      </c>
      <c r="P660" s="85">
        <v>4.7847900000000001</v>
      </c>
      <c r="Q660" s="85">
        <v>14915.2</v>
      </c>
      <c r="R660" s="85">
        <v>9084.36895</v>
      </c>
      <c r="S660" s="85">
        <v>3621.9175599999999</v>
      </c>
      <c r="T660" s="85">
        <v>750</v>
      </c>
      <c r="U660" s="85">
        <v>319.32571999999999</v>
      </c>
      <c r="V660" s="85">
        <v>168.17495</v>
      </c>
      <c r="W660" s="85">
        <v>3205.2000000000003</v>
      </c>
      <c r="X660" s="85">
        <v>1529.15869</v>
      </c>
      <c r="Y660" s="85">
        <v>546.87752</v>
      </c>
      <c r="Z660" s="85">
        <v>1690</v>
      </c>
      <c r="AA660" s="85">
        <v>765.95061999999996</v>
      </c>
      <c r="AB660" s="85">
        <v>351.9606</v>
      </c>
      <c r="AC660" s="85">
        <v>20</v>
      </c>
      <c r="AD660" s="85">
        <v>0.34</v>
      </c>
      <c r="AE660" s="85">
        <v>12.5</v>
      </c>
      <c r="AF660" s="85">
        <v>9250</v>
      </c>
      <c r="AG660" s="85">
        <v>6469.5939200000003</v>
      </c>
      <c r="AH660" s="85">
        <v>2542.4044899999999</v>
      </c>
      <c r="AI660" s="85">
        <v>0</v>
      </c>
      <c r="AJ660" s="85">
        <v>0</v>
      </c>
      <c r="AK660" s="85">
        <v>0</v>
      </c>
      <c r="AL660" s="85">
        <v>7.1000000000000005</v>
      </c>
      <c r="AM660" s="85">
        <v>3.6137799999999998</v>
      </c>
      <c r="AN660" s="85">
        <v>2.20757</v>
      </c>
      <c r="AO660" s="85"/>
      <c r="AP660" s="85"/>
      <c r="AQ660" s="85"/>
      <c r="AR660" s="85"/>
      <c r="AS660" s="85"/>
      <c r="AT660" s="85"/>
    </row>
    <row r="661" spans="1:46" ht="12.75" customHeight="1" x14ac:dyDescent="0.15">
      <c r="A661" s="79"/>
      <c r="B661" s="79"/>
      <c r="C661" s="79" t="str">
        <f t="shared" si="2"/>
        <v>1051300000</v>
      </c>
      <c r="D661" s="79" t="s">
        <v>1572</v>
      </c>
      <c r="E661" s="84">
        <v>401870</v>
      </c>
      <c r="F661" s="85">
        <v>196369.20436</v>
      </c>
      <c r="G661" s="85">
        <v>143392.03255999999</v>
      </c>
      <c r="H661" s="85">
        <v>324399.65399999998</v>
      </c>
      <c r="I661" s="85">
        <v>160489.21535000001</v>
      </c>
      <c r="J661" s="85">
        <v>115802.44605</v>
      </c>
      <c r="K661" s="85">
        <v>15842.532999999999</v>
      </c>
      <c r="L661" s="85">
        <v>6754.19139</v>
      </c>
      <c r="M661" s="85">
        <v>3380.8611099999998</v>
      </c>
      <c r="N661" s="85">
        <v>11063</v>
      </c>
      <c r="O661" s="85">
        <v>4449.2954099999997</v>
      </c>
      <c r="P661" s="85">
        <v>1946.8569399999999</v>
      </c>
      <c r="Q661" s="85">
        <v>59711.074999999997</v>
      </c>
      <c r="R661" s="85">
        <v>27644.755539999998</v>
      </c>
      <c r="S661" s="85">
        <v>23093.048999999999</v>
      </c>
      <c r="T661" s="85">
        <v>3954.35</v>
      </c>
      <c r="U661" s="85">
        <v>1817.26241</v>
      </c>
      <c r="V661" s="85">
        <v>1468.7994799999999</v>
      </c>
      <c r="W661" s="85">
        <v>11998.235000000001</v>
      </c>
      <c r="X661" s="85">
        <v>4792.2627199999997</v>
      </c>
      <c r="Y661" s="85">
        <v>3201.7577500000002</v>
      </c>
      <c r="Z661" s="85">
        <v>7280.3</v>
      </c>
      <c r="AA661" s="85">
        <v>3517.2723799999999</v>
      </c>
      <c r="AB661" s="85">
        <v>2612.0307299999999</v>
      </c>
      <c r="AC661" s="85">
        <v>318.75</v>
      </c>
      <c r="AD661" s="85">
        <v>100.00001</v>
      </c>
      <c r="AE661" s="85">
        <v>62.5</v>
      </c>
      <c r="AF661" s="85">
        <v>36144</v>
      </c>
      <c r="AG661" s="85">
        <v>17400.453020000001</v>
      </c>
      <c r="AH661" s="85">
        <v>15743.41354</v>
      </c>
      <c r="AI661" s="85">
        <v>0</v>
      </c>
      <c r="AJ661" s="85">
        <v>0</v>
      </c>
      <c r="AK661" s="85">
        <v>0</v>
      </c>
      <c r="AL661" s="85">
        <v>1082.75</v>
      </c>
      <c r="AM661" s="85">
        <v>553.40319</v>
      </c>
      <c r="AN661" s="85">
        <v>500.97742</v>
      </c>
      <c r="AO661" s="85"/>
      <c r="AP661" s="85"/>
      <c r="AQ661" s="85"/>
      <c r="AR661" s="85"/>
      <c r="AS661" s="85"/>
      <c r="AT661" s="85"/>
    </row>
    <row r="662" spans="1:46" ht="12.75" customHeight="1" x14ac:dyDescent="0.15">
      <c r="A662" s="79"/>
      <c r="B662" s="79"/>
      <c r="C662" s="79" t="str">
        <f t="shared" si="2"/>
        <v>1051400000</v>
      </c>
      <c r="D662" s="79" t="s">
        <v>1573</v>
      </c>
      <c r="E662" s="84">
        <v>228614.18400000001</v>
      </c>
      <c r="F662" s="85">
        <v>114652.67372999999</v>
      </c>
      <c r="G662" s="85">
        <v>55907.322209999998</v>
      </c>
      <c r="H662" s="85">
        <v>166843.984</v>
      </c>
      <c r="I662" s="85">
        <v>86218.768339999995</v>
      </c>
      <c r="J662" s="85">
        <v>35209.792659999999</v>
      </c>
      <c r="K662" s="85">
        <v>9100</v>
      </c>
      <c r="L662" s="85">
        <v>4885.3419800000001</v>
      </c>
      <c r="M662" s="85">
        <v>2511.88438</v>
      </c>
      <c r="N662" s="85">
        <v>3000</v>
      </c>
      <c r="O662" s="85">
        <v>2125.28179</v>
      </c>
      <c r="P662" s="85">
        <v>1360.50297</v>
      </c>
      <c r="Q662" s="85">
        <v>51635</v>
      </c>
      <c r="R662" s="85">
        <v>22904.612260000002</v>
      </c>
      <c r="S662" s="85">
        <v>17312.989170000001</v>
      </c>
      <c r="T662" s="85">
        <v>5650</v>
      </c>
      <c r="U662" s="85">
        <v>2379.06369</v>
      </c>
      <c r="V662" s="85">
        <v>2343.9152800000002</v>
      </c>
      <c r="W662" s="85">
        <v>17700</v>
      </c>
      <c r="X662" s="85">
        <v>9087.3097099999995</v>
      </c>
      <c r="Y662" s="85">
        <v>5161.9411200000004</v>
      </c>
      <c r="Z662" s="85">
        <v>8560</v>
      </c>
      <c r="AA662" s="85">
        <v>4019.5204800000001</v>
      </c>
      <c r="AB662" s="85">
        <v>1966.7351100000001</v>
      </c>
      <c r="AC662" s="85">
        <v>25</v>
      </c>
      <c r="AD662" s="85">
        <v>0</v>
      </c>
      <c r="AE662" s="85">
        <v>6.25</v>
      </c>
      <c r="AF662" s="85">
        <v>19700</v>
      </c>
      <c r="AG662" s="85">
        <v>7418.7183800000003</v>
      </c>
      <c r="AH662" s="85">
        <v>7834.1476599999996</v>
      </c>
      <c r="AI662" s="85">
        <v>0</v>
      </c>
      <c r="AJ662" s="85">
        <v>0</v>
      </c>
      <c r="AK662" s="85">
        <v>0</v>
      </c>
      <c r="AL662" s="85">
        <v>770</v>
      </c>
      <c r="AM662" s="85">
        <v>251.03760000000003</v>
      </c>
      <c r="AN662" s="85">
        <v>221.25738000000001</v>
      </c>
      <c r="AO662" s="85"/>
      <c r="AP662" s="85"/>
      <c r="AQ662" s="85"/>
      <c r="AR662" s="85"/>
      <c r="AS662" s="85"/>
      <c r="AT662" s="85"/>
    </row>
    <row r="663" spans="1:46" ht="12.75" customHeight="1" x14ac:dyDescent="0.15">
      <c r="A663" s="79"/>
      <c r="B663" s="79"/>
      <c r="C663" s="79" t="str">
        <f t="shared" si="2"/>
        <v>1051500000</v>
      </c>
      <c r="D663" s="79" t="s">
        <v>1574</v>
      </c>
      <c r="E663" s="84">
        <v>538963.42500000005</v>
      </c>
      <c r="F663" s="85">
        <v>257514.54848</v>
      </c>
      <c r="G663" s="85">
        <v>173455.06562000001</v>
      </c>
      <c r="H663" s="85">
        <v>320617.90000000002</v>
      </c>
      <c r="I663" s="85">
        <v>151368.89816000001</v>
      </c>
      <c r="J663" s="85">
        <v>97175.442970000004</v>
      </c>
      <c r="K663" s="85">
        <v>43500</v>
      </c>
      <c r="L663" s="85">
        <v>23187.748950000001</v>
      </c>
      <c r="M663" s="85">
        <v>8691.3826700000009</v>
      </c>
      <c r="N663" s="85">
        <v>18380</v>
      </c>
      <c r="O663" s="85">
        <v>9668.3616399999992</v>
      </c>
      <c r="P663" s="85">
        <v>3809.0355399999999</v>
      </c>
      <c r="Q663" s="85">
        <v>166125.72500000001</v>
      </c>
      <c r="R663" s="85">
        <v>78317.906270000007</v>
      </c>
      <c r="S663" s="85">
        <v>65777.663100000005</v>
      </c>
      <c r="T663" s="85">
        <v>33037.525000000001</v>
      </c>
      <c r="U663" s="85">
        <v>16398.091659999998</v>
      </c>
      <c r="V663" s="85">
        <v>9447.9382399999995</v>
      </c>
      <c r="W663" s="85">
        <v>16410</v>
      </c>
      <c r="X663" s="85">
        <v>9237.7302</v>
      </c>
      <c r="Y663" s="85">
        <v>3602.6439</v>
      </c>
      <c r="Z663" s="85">
        <v>13185</v>
      </c>
      <c r="AA663" s="85">
        <v>6946.1773400000002</v>
      </c>
      <c r="AB663" s="85">
        <v>3609.0379400000002</v>
      </c>
      <c r="AC663" s="85">
        <v>108</v>
      </c>
      <c r="AD663" s="85">
        <v>98.90482999999999</v>
      </c>
      <c r="AE663" s="85">
        <v>58.416669999999996</v>
      </c>
      <c r="AF663" s="85">
        <v>103203</v>
      </c>
      <c r="AG663" s="85">
        <v>45517.485690000001</v>
      </c>
      <c r="AH663" s="85">
        <v>48993.319020000003</v>
      </c>
      <c r="AI663" s="85">
        <v>0</v>
      </c>
      <c r="AJ663" s="85">
        <v>0</v>
      </c>
      <c r="AK663" s="85">
        <v>0</v>
      </c>
      <c r="AL663" s="85">
        <v>5959.04</v>
      </c>
      <c r="AM663" s="85">
        <v>2787.0735500000001</v>
      </c>
      <c r="AN663" s="85">
        <v>1144.12824</v>
      </c>
      <c r="AO663" s="85"/>
      <c r="AP663" s="85"/>
      <c r="AQ663" s="85"/>
      <c r="AR663" s="85"/>
      <c r="AS663" s="85"/>
      <c r="AT663" s="85"/>
    </row>
    <row r="664" spans="1:46" ht="12.75" customHeight="1" x14ac:dyDescent="0.15">
      <c r="A664" s="79"/>
      <c r="B664" s="79"/>
      <c r="C664" s="79" t="str">
        <f t="shared" si="2"/>
        <v>1051600000</v>
      </c>
      <c r="D664" s="79" t="s">
        <v>1575</v>
      </c>
      <c r="E664" s="84">
        <v>154949.70000000001</v>
      </c>
      <c r="F664" s="85">
        <v>85869.724560000002</v>
      </c>
      <c r="G664" s="85">
        <v>29113.879629999999</v>
      </c>
      <c r="H664" s="85">
        <v>127904.5</v>
      </c>
      <c r="I664" s="85">
        <v>73420.237129999994</v>
      </c>
      <c r="J664" s="85">
        <v>18430.965799999998</v>
      </c>
      <c r="K664" s="85">
        <v>3350</v>
      </c>
      <c r="L664" s="85">
        <v>1215.66237</v>
      </c>
      <c r="M664" s="85">
        <v>705.59820999999999</v>
      </c>
      <c r="N664" s="85">
        <v>1700</v>
      </c>
      <c r="O664" s="85">
        <v>634.92786999999998</v>
      </c>
      <c r="P664" s="85">
        <v>321.48830000000004</v>
      </c>
      <c r="Q664" s="85">
        <v>22240.400000000001</v>
      </c>
      <c r="R664" s="85">
        <v>9826.3782599999995</v>
      </c>
      <c r="S664" s="85">
        <v>9346.0528200000008</v>
      </c>
      <c r="T664" s="85">
        <v>1887.4</v>
      </c>
      <c r="U664" s="85">
        <v>1141.81016</v>
      </c>
      <c r="V664" s="85">
        <v>476.25101000000001</v>
      </c>
      <c r="W664" s="85">
        <v>5090.5</v>
      </c>
      <c r="X664" s="85">
        <v>2591.3428899999999</v>
      </c>
      <c r="Y664" s="85">
        <v>1922.57176</v>
      </c>
      <c r="Z664" s="85">
        <v>1677.2</v>
      </c>
      <c r="AA664" s="85">
        <v>1040.18454</v>
      </c>
      <c r="AB664" s="85">
        <v>629.19416999999999</v>
      </c>
      <c r="AC664" s="85">
        <v>35.300000000000004</v>
      </c>
      <c r="AD664" s="85">
        <v>35.436669999999999</v>
      </c>
      <c r="AE664" s="85">
        <v>19.3</v>
      </c>
      <c r="AF664" s="85">
        <v>13550</v>
      </c>
      <c r="AG664" s="85">
        <v>5017.6040000000003</v>
      </c>
      <c r="AH664" s="85">
        <v>6298.7358800000002</v>
      </c>
      <c r="AI664" s="85">
        <v>0</v>
      </c>
      <c r="AJ664" s="85">
        <v>0</v>
      </c>
      <c r="AK664" s="85">
        <v>0</v>
      </c>
      <c r="AL664" s="85">
        <v>522.70000000000005</v>
      </c>
      <c r="AM664" s="85">
        <v>546.96496000000002</v>
      </c>
      <c r="AN664" s="85">
        <v>156.58438000000001</v>
      </c>
      <c r="AO664" s="85"/>
      <c r="AP664" s="85"/>
      <c r="AQ664" s="85"/>
      <c r="AR664" s="85"/>
      <c r="AS664" s="85"/>
      <c r="AT664" s="85"/>
    </row>
    <row r="665" spans="1:46" ht="12.75" customHeight="1" x14ac:dyDescent="0.15">
      <c r="A665" s="79"/>
      <c r="B665" s="79"/>
      <c r="C665" s="79" t="str">
        <f t="shared" si="2"/>
        <v>1051700000</v>
      </c>
      <c r="D665" s="79" t="s">
        <v>1576</v>
      </c>
      <c r="E665" s="84">
        <v>511063</v>
      </c>
      <c r="F665" s="85">
        <v>241650.88266999999</v>
      </c>
      <c r="G665" s="85">
        <v>211695.17142999999</v>
      </c>
      <c r="H665" s="85">
        <v>356070.40000000002</v>
      </c>
      <c r="I665" s="85">
        <v>168725.64184</v>
      </c>
      <c r="J665" s="85">
        <v>146607.09497000001</v>
      </c>
      <c r="K665" s="85">
        <v>41913.1</v>
      </c>
      <c r="L665" s="85">
        <v>16841.698090000002</v>
      </c>
      <c r="M665" s="85">
        <v>8593.6396100000002</v>
      </c>
      <c r="N665" s="85">
        <v>19113.100000000002</v>
      </c>
      <c r="O665" s="85">
        <v>8191.2402499999998</v>
      </c>
      <c r="P665" s="85">
        <v>3646.3672799999999</v>
      </c>
      <c r="Q665" s="85">
        <v>106290.5</v>
      </c>
      <c r="R665" s="85">
        <v>52228.0095</v>
      </c>
      <c r="S665" s="85">
        <v>52101.93374</v>
      </c>
      <c r="T665" s="85">
        <v>14760</v>
      </c>
      <c r="U665" s="85">
        <v>8177.9065200000005</v>
      </c>
      <c r="V665" s="85">
        <v>5849.1714099999999</v>
      </c>
      <c r="W665" s="85">
        <v>14930</v>
      </c>
      <c r="X665" s="85">
        <v>6592.6039000000001</v>
      </c>
      <c r="Y665" s="85">
        <v>4912.7781299999997</v>
      </c>
      <c r="Z665" s="85">
        <v>7740</v>
      </c>
      <c r="AA665" s="85">
        <v>5408.1566300000004</v>
      </c>
      <c r="AB665" s="85">
        <v>2961.4487399999998</v>
      </c>
      <c r="AC665" s="85">
        <v>200</v>
      </c>
      <c r="AD665" s="85">
        <v>43.75</v>
      </c>
      <c r="AE665" s="85">
        <v>125</v>
      </c>
      <c r="AF665" s="85">
        <v>68613.2</v>
      </c>
      <c r="AG665" s="85">
        <v>31998.147949999999</v>
      </c>
      <c r="AH665" s="85">
        <v>38224.927960000001</v>
      </c>
      <c r="AI665" s="85">
        <v>0</v>
      </c>
      <c r="AJ665" s="85">
        <v>0</v>
      </c>
      <c r="AK665" s="85">
        <v>0</v>
      </c>
      <c r="AL665" s="85">
        <v>4455</v>
      </c>
      <c r="AM665" s="85">
        <v>2113.54457</v>
      </c>
      <c r="AN665" s="85">
        <v>1589.0942</v>
      </c>
      <c r="AO665" s="85"/>
      <c r="AP665" s="85"/>
      <c r="AQ665" s="85"/>
      <c r="AR665" s="85"/>
      <c r="AS665" s="85"/>
      <c r="AT665" s="85"/>
    </row>
    <row r="666" spans="1:46" ht="12.75" customHeight="1" x14ac:dyDescent="0.15">
      <c r="A666" s="79"/>
      <c r="B666" s="79"/>
      <c r="C666" s="79" t="str">
        <f t="shared" si="2"/>
        <v>1051800000</v>
      </c>
      <c r="D666" s="79" t="s">
        <v>1577</v>
      </c>
      <c r="E666" s="84">
        <v>137178</v>
      </c>
      <c r="F666" s="85">
        <v>66615.916259999998</v>
      </c>
      <c r="G666" s="85">
        <v>49243.26064</v>
      </c>
      <c r="H666" s="85">
        <v>87883.8</v>
      </c>
      <c r="I666" s="85">
        <v>42293.374000000003</v>
      </c>
      <c r="J666" s="85">
        <v>31300.932939999999</v>
      </c>
      <c r="K666" s="85">
        <v>5740</v>
      </c>
      <c r="L666" s="85">
        <v>2812.0868399999999</v>
      </c>
      <c r="M666" s="85">
        <v>1229.4654700000001</v>
      </c>
      <c r="N666" s="85">
        <v>2495</v>
      </c>
      <c r="O666" s="85">
        <v>1401.9863800000001</v>
      </c>
      <c r="P666" s="85">
        <v>470.01418000000001</v>
      </c>
      <c r="Q666" s="85">
        <v>40265</v>
      </c>
      <c r="R666" s="85">
        <v>19750.95276</v>
      </c>
      <c r="S666" s="85">
        <v>15539.21443</v>
      </c>
      <c r="T666" s="85">
        <v>1990.5</v>
      </c>
      <c r="U666" s="85">
        <v>567.01724999999999</v>
      </c>
      <c r="V666" s="85">
        <v>330.94134000000003</v>
      </c>
      <c r="W666" s="85">
        <v>9300</v>
      </c>
      <c r="X666" s="85">
        <v>5276.0478599999997</v>
      </c>
      <c r="Y666" s="85">
        <v>3120.3602700000001</v>
      </c>
      <c r="Z666" s="85">
        <v>3548.1</v>
      </c>
      <c r="AA666" s="85">
        <v>1557.6333199999999</v>
      </c>
      <c r="AB666" s="85">
        <v>1234.4170000000001</v>
      </c>
      <c r="AC666" s="85">
        <v>0</v>
      </c>
      <c r="AD666" s="85">
        <v>0</v>
      </c>
      <c r="AE666" s="85">
        <v>0</v>
      </c>
      <c r="AF666" s="85">
        <v>25285.3</v>
      </c>
      <c r="AG666" s="85">
        <v>12289.09633</v>
      </c>
      <c r="AH666" s="85">
        <v>10828.437320000001</v>
      </c>
      <c r="AI666" s="85">
        <v>0</v>
      </c>
      <c r="AJ666" s="85">
        <v>0</v>
      </c>
      <c r="AK666" s="85">
        <v>0</v>
      </c>
      <c r="AL666" s="85">
        <v>1406.2</v>
      </c>
      <c r="AM666" s="85">
        <v>548.24899000000005</v>
      </c>
      <c r="AN666" s="85">
        <v>430.67840000000001</v>
      </c>
      <c r="AO666" s="85"/>
      <c r="AP666" s="85"/>
      <c r="AQ666" s="85"/>
      <c r="AR666" s="85"/>
      <c r="AS666" s="85"/>
      <c r="AT666" s="85"/>
    </row>
    <row r="667" spans="1:46" ht="12.75" customHeight="1" x14ac:dyDescent="0.15">
      <c r="A667" s="79"/>
      <c r="B667" s="79"/>
      <c r="C667" s="79" t="str">
        <f t="shared" si="2"/>
        <v>1051900000</v>
      </c>
      <c r="D667" s="79" t="s">
        <v>1578</v>
      </c>
      <c r="E667" s="84">
        <v>175748</v>
      </c>
      <c r="F667" s="85">
        <v>136089.98681</v>
      </c>
      <c r="G667" s="85">
        <v>64414.961479999998</v>
      </c>
      <c r="H667" s="85">
        <v>110449</v>
      </c>
      <c r="I667" s="85">
        <v>97415.253249999994</v>
      </c>
      <c r="J667" s="85">
        <v>37056.816599999998</v>
      </c>
      <c r="K667" s="85">
        <v>14250</v>
      </c>
      <c r="L667" s="85">
        <v>8987.0105600000006</v>
      </c>
      <c r="M667" s="85">
        <v>5531.63267</v>
      </c>
      <c r="N667" s="85">
        <v>5850</v>
      </c>
      <c r="O667" s="85">
        <v>6424.01739</v>
      </c>
      <c r="P667" s="85">
        <v>3941.8042099999998</v>
      </c>
      <c r="Q667" s="85">
        <v>50708.3</v>
      </c>
      <c r="R667" s="85">
        <v>28896.90783</v>
      </c>
      <c r="S667" s="85">
        <v>21661.26555</v>
      </c>
      <c r="T667" s="85">
        <v>10105.800000000001</v>
      </c>
      <c r="U667" s="85">
        <v>6252.1846500000001</v>
      </c>
      <c r="V667" s="85">
        <v>3195.2852699999999</v>
      </c>
      <c r="W667" s="85">
        <v>2737.2000000000003</v>
      </c>
      <c r="X667" s="85">
        <v>3709.93615</v>
      </c>
      <c r="Y667" s="85">
        <v>1073.7823599999999</v>
      </c>
      <c r="Z667" s="85">
        <v>4760.7</v>
      </c>
      <c r="AA667" s="85">
        <v>3380.0050000000001</v>
      </c>
      <c r="AB667" s="85">
        <v>1808.241</v>
      </c>
      <c r="AC667" s="85">
        <v>25</v>
      </c>
      <c r="AD667" s="85">
        <v>7</v>
      </c>
      <c r="AE667" s="85">
        <v>12.5</v>
      </c>
      <c r="AF667" s="85">
        <v>33065.300000000003</v>
      </c>
      <c r="AG667" s="85">
        <v>15535.588030000001</v>
      </c>
      <c r="AH667" s="85">
        <v>15568.456920000001</v>
      </c>
      <c r="AI667" s="85">
        <v>0</v>
      </c>
      <c r="AJ667" s="85">
        <v>0</v>
      </c>
      <c r="AK667" s="85">
        <v>0</v>
      </c>
      <c r="AL667" s="85">
        <v>323.90000000000003</v>
      </c>
      <c r="AM667" s="85">
        <v>309.40033</v>
      </c>
      <c r="AN667" s="85">
        <v>126.68692</v>
      </c>
      <c r="AO667" s="85"/>
      <c r="AP667" s="85"/>
      <c r="AQ667" s="85"/>
      <c r="AR667" s="85"/>
      <c r="AS667" s="85"/>
      <c r="AT667" s="85"/>
    </row>
    <row r="668" spans="1:46" ht="12.75" customHeight="1" x14ac:dyDescent="0.15">
      <c r="A668" s="79"/>
      <c r="B668" s="79"/>
      <c r="C668" s="79" t="str">
        <f t="shared" si="2"/>
        <v>1052000000</v>
      </c>
      <c r="D668" s="79" t="s">
        <v>1579</v>
      </c>
      <c r="E668" s="84">
        <v>98110.6</v>
      </c>
      <c r="F668" s="85">
        <v>24459.5524</v>
      </c>
      <c r="G668" s="85">
        <v>38039.881090000003</v>
      </c>
      <c r="H668" s="85">
        <v>86735</v>
      </c>
      <c r="I668" s="85">
        <v>19500.568329999998</v>
      </c>
      <c r="J668" s="85">
        <v>34318.719899999996</v>
      </c>
      <c r="K668" s="85">
        <v>792</v>
      </c>
      <c r="L668" s="85">
        <v>281.81609000000003</v>
      </c>
      <c r="M668" s="85">
        <v>184.77141999999998</v>
      </c>
      <c r="N668" s="85">
        <v>22</v>
      </c>
      <c r="O668" s="85">
        <v>22.41048</v>
      </c>
      <c r="P668" s="85">
        <v>14.085419999999999</v>
      </c>
      <c r="Q668" s="85">
        <v>10231</v>
      </c>
      <c r="R668" s="85">
        <v>4339.3530700000001</v>
      </c>
      <c r="S668" s="85">
        <v>3438.45415</v>
      </c>
      <c r="T668" s="85">
        <v>455</v>
      </c>
      <c r="U668" s="85">
        <v>141.36153999999999</v>
      </c>
      <c r="V668" s="85">
        <v>31.298279999999998</v>
      </c>
      <c r="W668" s="85">
        <v>1280</v>
      </c>
      <c r="X668" s="85">
        <v>626.17330000000004</v>
      </c>
      <c r="Y668" s="85">
        <v>413.53798</v>
      </c>
      <c r="Z668" s="85">
        <v>546</v>
      </c>
      <c r="AA668" s="85">
        <v>176.68853000000001</v>
      </c>
      <c r="AB668" s="85">
        <v>341.41253999999998</v>
      </c>
      <c r="AC668" s="85">
        <v>0</v>
      </c>
      <c r="AD668" s="85">
        <v>0</v>
      </c>
      <c r="AE668" s="85">
        <v>0</v>
      </c>
      <c r="AF668" s="85">
        <v>7950</v>
      </c>
      <c r="AG668" s="85">
        <v>3395.1297</v>
      </c>
      <c r="AH668" s="85">
        <v>2652.2053500000002</v>
      </c>
      <c r="AI668" s="85">
        <v>0</v>
      </c>
      <c r="AJ668" s="85">
        <v>0</v>
      </c>
      <c r="AK668" s="85">
        <v>0</v>
      </c>
      <c r="AL668" s="85">
        <v>157</v>
      </c>
      <c r="AM668" s="85">
        <v>138.54381000000001</v>
      </c>
      <c r="AN668" s="85">
        <v>66.852589999999992</v>
      </c>
      <c r="AO668" s="85"/>
      <c r="AP668" s="85"/>
      <c r="AQ668" s="85"/>
      <c r="AR668" s="85"/>
      <c r="AS668" s="85"/>
      <c r="AT668" s="85"/>
    </row>
    <row r="669" spans="1:46" ht="12.75" customHeight="1" x14ac:dyDescent="0.15">
      <c r="A669" s="79"/>
      <c r="B669" s="79"/>
      <c r="C669" s="79" t="str">
        <f t="shared" si="2"/>
        <v>1052100000</v>
      </c>
      <c r="D669" s="79" t="s">
        <v>1580</v>
      </c>
      <c r="E669" s="84">
        <v>26055.525000000001</v>
      </c>
      <c r="F669" s="85">
        <v>10406.08001</v>
      </c>
      <c r="G669" s="85">
        <v>8423.3580299999994</v>
      </c>
      <c r="H669" s="85">
        <v>14830.004000000001</v>
      </c>
      <c r="I669" s="85">
        <v>4559.9669100000001</v>
      </c>
      <c r="J669" s="85">
        <v>5353.36823</v>
      </c>
      <c r="K669" s="85">
        <v>321</v>
      </c>
      <c r="L669" s="85">
        <v>303.60813999999999</v>
      </c>
      <c r="M669" s="85">
        <v>127.53064000000001</v>
      </c>
      <c r="N669" s="85">
        <v>151</v>
      </c>
      <c r="O669" s="85">
        <v>202.51056</v>
      </c>
      <c r="P669" s="85">
        <v>84.095399999999998</v>
      </c>
      <c r="Q669" s="85">
        <v>9547</v>
      </c>
      <c r="R669" s="85">
        <v>4707.3357299999998</v>
      </c>
      <c r="S669" s="85">
        <v>2646.0073900000002</v>
      </c>
      <c r="T669" s="85">
        <v>2070</v>
      </c>
      <c r="U669" s="85">
        <v>473.46690000000001</v>
      </c>
      <c r="V669" s="85">
        <v>167.02019000000001</v>
      </c>
      <c r="W669" s="85">
        <v>2200</v>
      </c>
      <c r="X669" s="85">
        <v>1814.98819</v>
      </c>
      <c r="Y669" s="85">
        <v>379.35559000000001</v>
      </c>
      <c r="Z669" s="85">
        <v>822</v>
      </c>
      <c r="AA669" s="85">
        <v>473.37690000000003</v>
      </c>
      <c r="AB669" s="85">
        <v>123.95765</v>
      </c>
      <c r="AC669" s="85">
        <v>25</v>
      </c>
      <c r="AD669" s="85">
        <v>0</v>
      </c>
      <c r="AE669" s="85">
        <v>0</v>
      </c>
      <c r="AF669" s="85">
        <v>4430</v>
      </c>
      <c r="AG669" s="85">
        <v>1943.3597400000001</v>
      </c>
      <c r="AH669" s="85">
        <v>1975.6739600000001</v>
      </c>
      <c r="AI669" s="85">
        <v>0</v>
      </c>
      <c r="AJ669" s="85">
        <v>0</v>
      </c>
      <c r="AK669" s="85">
        <v>0</v>
      </c>
      <c r="AL669" s="85">
        <v>540</v>
      </c>
      <c r="AM669" s="85">
        <v>431.74862000000002</v>
      </c>
      <c r="AN669" s="85">
        <v>128.41389000000001</v>
      </c>
      <c r="AO669" s="85"/>
      <c r="AP669" s="85"/>
      <c r="AQ669" s="85"/>
      <c r="AR669" s="85"/>
      <c r="AS669" s="85"/>
      <c r="AT669" s="85"/>
    </row>
    <row r="670" spans="1:46" ht="12.75" customHeight="1" x14ac:dyDescent="0.15">
      <c r="A670" s="79"/>
      <c r="B670" s="79"/>
      <c r="C670" s="79" t="str">
        <f t="shared" si="2"/>
        <v>1052200000</v>
      </c>
      <c r="D670" s="79" t="s">
        <v>1581</v>
      </c>
      <c r="E670" s="84">
        <v>33554.25</v>
      </c>
      <c r="F670" s="85">
        <v>14140.07296</v>
      </c>
      <c r="G670" s="85">
        <v>11483.221219999999</v>
      </c>
      <c r="H670" s="85">
        <v>23686</v>
      </c>
      <c r="I670" s="85">
        <v>9246.4790799999992</v>
      </c>
      <c r="J670" s="85">
        <v>7815.4288900000001</v>
      </c>
      <c r="K670" s="85">
        <v>775.5</v>
      </c>
      <c r="L670" s="85">
        <v>341.14719000000002</v>
      </c>
      <c r="M670" s="85">
        <v>352.07796999999999</v>
      </c>
      <c r="N670" s="85">
        <v>466.6</v>
      </c>
      <c r="O670" s="85">
        <v>198.92320000000001</v>
      </c>
      <c r="P670" s="85">
        <v>251.63729000000001</v>
      </c>
      <c r="Q670" s="85">
        <v>8619.99</v>
      </c>
      <c r="R670" s="85">
        <v>4302.5125099999996</v>
      </c>
      <c r="S670" s="85">
        <v>3082.6047699999999</v>
      </c>
      <c r="T670" s="85">
        <v>653.4</v>
      </c>
      <c r="U670" s="85">
        <v>301.49518999999998</v>
      </c>
      <c r="V670" s="85">
        <v>175.11077999999998</v>
      </c>
      <c r="W670" s="85">
        <v>1258.2</v>
      </c>
      <c r="X670" s="85">
        <v>719.69943999999998</v>
      </c>
      <c r="Y670" s="85">
        <v>358.16356999999999</v>
      </c>
      <c r="Z670" s="85">
        <v>635.30000000000007</v>
      </c>
      <c r="AA670" s="85">
        <v>385.86136999999997</v>
      </c>
      <c r="AB670" s="85">
        <v>159.95500000000001</v>
      </c>
      <c r="AC670" s="85">
        <v>0</v>
      </c>
      <c r="AD670" s="85">
        <v>0</v>
      </c>
      <c r="AE670" s="85">
        <v>0</v>
      </c>
      <c r="AF670" s="85">
        <v>6073.09</v>
      </c>
      <c r="AG670" s="85">
        <v>2895.45651</v>
      </c>
      <c r="AH670" s="85">
        <v>2389.3754199999998</v>
      </c>
      <c r="AI670" s="85">
        <v>0</v>
      </c>
      <c r="AJ670" s="85">
        <v>0</v>
      </c>
      <c r="AK670" s="85">
        <v>0</v>
      </c>
      <c r="AL670" s="85">
        <v>144</v>
      </c>
      <c r="AM670" s="85">
        <v>130.58856</v>
      </c>
      <c r="AN670" s="85">
        <v>34.199829999999999</v>
      </c>
      <c r="AO670" s="85"/>
      <c r="AP670" s="85"/>
      <c r="AQ670" s="85"/>
      <c r="AR670" s="85"/>
      <c r="AS670" s="85"/>
      <c r="AT670" s="85"/>
    </row>
    <row r="671" spans="1:46" ht="12.75" customHeight="1" x14ac:dyDescent="0.15">
      <c r="A671" s="79"/>
      <c r="B671" s="79"/>
      <c r="C671" s="79" t="str">
        <f t="shared" si="2"/>
        <v>1052300000</v>
      </c>
      <c r="D671" s="79" t="s">
        <v>1582</v>
      </c>
      <c r="E671" s="84">
        <v>97416.56</v>
      </c>
      <c r="F671" s="85">
        <v>57566.212930000002</v>
      </c>
      <c r="G671" s="85">
        <v>43915.43</v>
      </c>
      <c r="H671" s="85">
        <v>45337</v>
      </c>
      <c r="I671" s="85">
        <v>21229.204819999999</v>
      </c>
      <c r="J671" s="85">
        <v>18074.173930000001</v>
      </c>
      <c r="K671" s="85">
        <v>13185.85</v>
      </c>
      <c r="L671" s="85">
        <v>8443.8741900000005</v>
      </c>
      <c r="M671" s="85">
        <v>3683.3661900000002</v>
      </c>
      <c r="N671" s="85">
        <v>3439.85</v>
      </c>
      <c r="O671" s="85">
        <v>4302.7647000000006</v>
      </c>
      <c r="P671" s="85">
        <v>1912.91832</v>
      </c>
      <c r="Q671" s="85">
        <v>36036.559999999998</v>
      </c>
      <c r="R671" s="85">
        <v>23989.89572</v>
      </c>
      <c r="S671" s="85">
        <v>13421.52886</v>
      </c>
      <c r="T671" s="85">
        <v>8082</v>
      </c>
      <c r="U671" s="85">
        <v>5818.5113199999996</v>
      </c>
      <c r="V671" s="85">
        <v>1696.84239</v>
      </c>
      <c r="W671" s="85">
        <v>6891</v>
      </c>
      <c r="X671" s="85">
        <v>4707.8477899999998</v>
      </c>
      <c r="Y671" s="85">
        <v>1388.41902</v>
      </c>
      <c r="Z671" s="85">
        <v>3744.4</v>
      </c>
      <c r="AA671" s="85">
        <v>2642.82206</v>
      </c>
      <c r="AB671" s="85">
        <v>1291.2766300000001</v>
      </c>
      <c r="AC671" s="85">
        <v>0</v>
      </c>
      <c r="AD671" s="85">
        <v>50</v>
      </c>
      <c r="AE671" s="85">
        <v>0</v>
      </c>
      <c r="AF671" s="85">
        <v>17229.16</v>
      </c>
      <c r="AG671" s="85">
        <v>10733.282349999999</v>
      </c>
      <c r="AH671" s="85">
        <v>9013.4333200000001</v>
      </c>
      <c r="AI671" s="85">
        <v>0</v>
      </c>
      <c r="AJ671" s="85">
        <v>0</v>
      </c>
      <c r="AK671" s="85">
        <v>0</v>
      </c>
      <c r="AL671" s="85">
        <v>436</v>
      </c>
      <c r="AM671" s="85">
        <v>151.72301999999999</v>
      </c>
      <c r="AN671" s="85">
        <v>137.32611</v>
      </c>
      <c r="AO671" s="85"/>
      <c r="AP671" s="85"/>
      <c r="AQ671" s="85"/>
      <c r="AR671" s="85"/>
      <c r="AS671" s="85"/>
      <c r="AT671" s="85"/>
    </row>
    <row r="672" spans="1:46" ht="12.75" customHeight="1" x14ac:dyDescent="0.15">
      <c r="A672" s="79"/>
      <c r="B672" s="79"/>
      <c r="C672" s="79" t="str">
        <f t="shared" si="2"/>
        <v>1052400000</v>
      </c>
      <c r="D672" s="79" t="s">
        <v>1583</v>
      </c>
      <c r="E672" s="84">
        <v>113977.35</v>
      </c>
      <c r="F672" s="85">
        <v>79455.543120000002</v>
      </c>
      <c r="G672" s="85">
        <v>60821.768069999998</v>
      </c>
      <c r="H672" s="85">
        <v>81006.850000000006</v>
      </c>
      <c r="I672" s="85">
        <v>46176.259910000001</v>
      </c>
      <c r="J672" s="85">
        <v>43376.285640000002</v>
      </c>
      <c r="K672" s="85">
        <v>5213.6000000000004</v>
      </c>
      <c r="L672" s="85">
        <v>5752.9012000000002</v>
      </c>
      <c r="M672" s="85">
        <v>2391.3338100000001</v>
      </c>
      <c r="N672" s="85">
        <v>2233.6</v>
      </c>
      <c r="O672" s="85">
        <v>4117.8195800000003</v>
      </c>
      <c r="P672" s="85">
        <v>1495.68119</v>
      </c>
      <c r="Q672" s="85">
        <v>27394.400000000001</v>
      </c>
      <c r="R672" s="85">
        <v>27124.216090000002</v>
      </c>
      <c r="S672" s="85">
        <v>14650.38573</v>
      </c>
      <c r="T672" s="85">
        <v>8540</v>
      </c>
      <c r="U672" s="85">
        <v>7785.4126800000004</v>
      </c>
      <c r="V672" s="85">
        <v>4027.9349099999999</v>
      </c>
      <c r="W672" s="85">
        <v>2544.4</v>
      </c>
      <c r="X672" s="85">
        <v>2186.2141900000001</v>
      </c>
      <c r="Y672" s="85">
        <v>1121.1561400000001</v>
      </c>
      <c r="Z672" s="85">
        <v>5750</v>
      </c>
      <c r="AA672" s="85">
        <v>7661.8819299999996</v>
      </c>
      <c r="AB672" s="85">
        <v>3462.4762700000001</v>
      </c>
      <c r="AC672" s="85">
        <v>0</v>
      </c>
      <c r="AD672" s="85">
        <v>29.16667</v>
      </c>
      <c r="AE672" s="85">
        <v>6.25</v>
      </c>
      <c r="AF672" s="85">
        <v>10560</v>
      </c>
      <c r="AG672" s="85">
        <v>9461.5406199999998</v>
      </c>
      <c r="AH672" s="85">
        <v>6032.5684099999999</v>
      </c>
      <c r="AI672" s="85">
        <v>0</v>
      </c>
      <c r="AJ672" s="85">
        <v>0</v>
      </c>
      <c r="AK672" s="85">
        <v>0</v>
      </c>
      <c r="AL672" s="85">
        <v>275</v>
      </c>
      <c r="AM672" s="85">
        <v>291.86671999999999</v>
      </c>
      <c r="AN672" s="85">
        <v>260.58335</v>
      </c>
      <c r="AO672" s="85"/>
      <c r="AP672" s="85"/>
      <c r="AQ672" s="85"/>
      <c r="AR672" s="85"/>
      <c r="AS672" s="85"/>
      <c r="AT672" s="85"/>
    </row>
    <row r="673" spans="1:46" ht="12.75" customHeight="1" x14ac:dyDescent="0.15">
      <c r="A673" s="79"/>
      <c r="B673" s="79"/>
      <c r="C673" s="79" t="str">
        <f t="shared" si="2"/>
        <v>1052500000</v>
      </c>
      <c r="D673" s="79" t="s">
        <v>1584</v>
      </c>
      <c r="E673" s="84">
        <v>44781.718999999997</v>
      </c>
      <c r="F673" s="85">
        <v>16113.913070000001</v>
      </c>
      <c r="G673" s="85">
        <v>14992.002179999999</v>
      </c>
      <c r="H673" s="85">
        <v>30506.168000000001</v>
      </c>
      <c r="I673" s="85">
        <v>9382.3889400000007</v>
      </c>
      <c r="J673" s="85">
        <v>10455.074769999999</v>
      </c>
      <c r="K673" s="85">
        <v>357</v>
      </c>
      <c r="L673" s="85">
        <v>226.61407</v>
      </c>
      <c r="M673" s="85">
        <v>90.827640000000002</v>
      </c>
      <c r="N673" s="85">
        <v>145</v>
      </c>
      <c r="O673" s="85">
        <v>98.187049999999999</v>
      </c>
      <c r="P673" s="85">
        <v>40.522289999999998</v>
      </c>
      <c r="Q673" s="85">
        <v>13244.323</v>
      </c>
      <c r="R673" s="85">
        <v>5808.3290500000003</v>
      </c>
      <c r="S673" s="85">
        <v>4191.4119000000001</v>
      </c>
      <c r="T673" s="85">
        <v>3384.3230000000003</v>
      </c>
      <c r="U673" s="85">
        <v>1341.3062199999999</v>
      </c>
      <c r="V673" s="85">
        <v>725.26576999999997</v>
      </c>
      <c r="W673" s="85">
        <v>700</v>
      </c>
      <c r="X673" s="85">
        <v>879.06098999999995</v>
      </c>
      <c r="Y673" s="85">
        <v>243.88525999999999</v>
      </c>
      <c r="Z673" s="85">
        <v>640</v>
      </c>
      <c r="AA673" s="85">
        <v>429.12324999999998</v>
      </c>
      <c r="AB673" s="85">
        <v>197.61374000000001</v>
      </c>
      <c r="AC673" s="85">
        <v>0</v>
      </c>
      <c r="AD673" s="85">
        <v>0</v>
      </c>
      <c r="AE673" s="85">
        <v>0</v>
      </c>
      <c r="AF673" s="85">
        <v>8520</v>
      </c>
      <c r="AG673" s="85">
        <v>3158.8385899999998</v>
      </c>
      <c r="AH673" s="85">
        <v>3024.6471299999998</v>
      </c>
      <c r="AI673" s="85">
        <v>0</v>
      </c>
      <c r="AJ673" s="85">
        <v>0</v>
      </c>
      <c r="AK673" s="85">
        <v>0</v>
      </c>
      <c r="AL673" s="85">
        <v>445</v>
      </c>
      <c r="AM673" s="85">
        <v>487.26821999999999</v>
      </c>
      <c r="AN673" s="85">
        <v>125.7411</v>
      </c>
      <c r="AO673" s="85"/>
      <c r="AP673" s="85"/>
      <c r="AQ673" s="85"/>
      <c r="AR673" s="85"/>
      <c r="AS673" s="85"/>
      <c r="AT673" s="85"/>
    </row>
    <row r="674" spans="1:46" ht="12.75" customHeight="1" x14ac:dyDescent="0.15">
      <c r="A674" s="79"/>
      <c r="B674" s="79"/>
      <c r="C674" s="79" t="str">
        <f t="shared" si="2"/>
        <v>1052600000</v>
      </c>
      <c r="D674" s="79" t="s">
        <v>1585</v>
      </c>
      <c r="E674" s="84">
        <v>364300</v>
      </c>
      <c r="F674" s="85">
        <v>183670.83261000001</v>
      </c>
      <c r="G674" s="85">
        <v>128786.83410000001</v>
      </c>
      <c r="H674" s="85">
        <v>190546.1</v>
      </c>
      <c r="I674" s="85">
        <v>95162.178660000005</v>
      </c>
      <c r="J674" s="85">
        <v>71027.748579999999</v>
      </c>
      <c r="K674" s="85">
        <v>33000</v>
      </c>
      <c r="L674" s="85">
        <v>18709.08279</v>
      </c>
      <c r="M674" s="85">
        <v>11058.187879999999</v>
      </c>
      <c r="N674" s="85">
        <v>6000</v>
      </c>
      <c r="O674" s="85">
        <v>7276.8492500000002</v>
      </c>
      <c r="P674" s="85">
        <v>3568.3535299999999</v>
      </c>
      <c r="Q674" s="85">
        <v>136890.4</v>
      </c>
      <c r="R674" s="85">
        <v>67814.569130000003</v>
      </c>
      <c r="S674" s="85">
        <v>45841.981769999999</v>
      </c>
      <c r="T674" s="85">
        <v>16700</v>
      </c>
      <c r="U674" s="85">
        <v>6983.0013900000004</v>
      </c>
      <c r="V674" s="85">
        <v>3374.26811</v>
      </c>
      <c r="W674" s="85">
        <v>7700</v>
      </c>
      <c r="X674" s="85">
        <v>5455.2673800000002</v>
      </c>
      <c r="Y674" s="85">
        <v>1953.3625199999999</v>
      </c>
      <c r="Z674" s="85">
        <v>37300</v>
      </c>
      <c r="AA674" s="85">
        <v>19183.199219999999</v>
      </c>
      <c r="AB674" s="85">
        <v>6437.8402299999998</v>
      </c>
      <c r="AC674" s="85">
        <v>150</v>
      </c>
      <c r="AD674" s="85">
        <v>122.88834</v>
      </c>
      <c r="AE674" s="85">
        <v>50</v>
      </c>
      <c r="AF674" s="85">
        <v>75040</v>
      </c>
      <c r="AG674" s="85">
        <v>36069.989000000001</v>
      </c>
      <c r="AH674" s="85">
        <v>34026.510909999997</v>
      </c>
      <c r="AI674" s="85">
        <v>0</v>
      </c>
      <c r="AJ674" s="85">
        <v>0</v>
      </c>
      <c r="AK674" s="85">
        <v>0</v>
      </c>
      <c r="AL674" s="85">
        <v>2904.9</v>
      </c>
      <c r="AM674" s="85">
        <v>1269.5364</v>
      </c>
      <c r="AN674" s="85">
        <v>515.35424</v>
      </c>
      <c r="AO674" s="85"/>
      <c r="AP674" s="85"/>
      <c r="AQ674" s="85"/>
      <c r="AR674" s="85"/>
      <c r="AS674" s="85"/>
      <c r="AT674" s="85"/>
    </row>
    <row r="675" spans="1:46" ht="12.75" customHeight="1" x14ac:dyDescent="0.15">
      <c r="A675" s="79"/>
      <c r="B675" s="79"/>
      <c r="C675" s="79" t="str">
        <f t="shared" si="2"/>
        <v>1052700000</v>
      </c>
      <c r="D675" s="79" t="s">
        <v>1586</v>
      </c>
      <c r="E675" s="84">
        <v>2008545.1359999999</v>
      </c>
      <c r="F675" s="85">
        <v>1170533.7165900001</v>
      </c>
      <c r="G675" s="85">
        <v>645122.32582999999</v>
      </c>
      <c r="H675" s="85">
        <v>1463130</v>
      </c>
      <c r="I675" s="85">
        <v>879883.01998999994</v>
      </c>
      <c r="J675" s="85">
        <v>460939.98800000001</v>
      </c>
      <c r="K675" s="85">
        <v>146100</v>
      </c>
      <c r="L675" s="85">
        <v>83619.305250000005</v>
      </c>
      <c r="M675" s="85">
        <v>24327.58253</v>
      </c>
      <c r="N675" s="85">
        <v>34100</v>
      </c>
      <c r="O675" s="85">
        <v>22565.783889999999</v>
      </c>
      <c r="P675" s="85">
        <v>8111.5826500000003</v>
      </c>
      <c r="Q675" s="85">
        <v>378105</v>
      </c>
      <c r="R675" s="85">
        <v>196596.11960999999</v>
      </c>
      <c r="S675" s="85">
        <v>150786.57965</v>
      </c>
      <c r="T675" s="85">
        <v>34000</v>
      </c>
      <c r="U675" s="85">
        <v>20136.96932</v>
      </c>
      <c r="V675" s="85">
        <v>11389.82249</v>
      </c>
      <c r="W675" s="85">
        <v>45500</v>
      </c>
      <c r="X675" s="85">
        <v>26729.453369999999</v>
      </c>
      <c r="Y675" s="85">
        <v>14888.8547</v>
      </c>
      <c r="Z675" s="85">
        <v>55000</v>
      </c>
      <c r="AA675" s="85">
        <v>36949.242109999999</v>
      </c>
      <c r="AB675" s="85">
        <v>15172.640880000001</v>
      </c>
      <c r="AC675" s="85">
        <v>300</v>
      </c>
      <c r="AD675" s="85">
        <v>369.83328999999998</v>
      </c>
      <c r="AE675" s="85">
        <v>89.770829999999989</v>
      </c>
      <c r="AF675" s="85">
        <v>243000</v>
      </c>
      <c r="AG675" s="85">
        <v>112232.85567</v>
      </c>
      <c r="AH675" s="85">
        <v>109148.22073</v>
      </c>
      <c r="AI675" s="85">
        <v>0</v>
      </c>
      <c r="AJ675" s="85">
        <v>0</v>
      </c>
      <c r="AK675" s="85">
        <v>0</v>
      </c>
      <c r="AL675" s="85">
        <v>15040</v>
      </c>
      <c r="AM675" s="85">
        <v>6297.0637800000004</v>
      </c>
      <c r="AN675" s="85">
        <v>4885.8123100000003</v>
      </c>
      <c r="AO675" s="85"/>
      <c r="AP675" s="85"/>
      <c r="AQ675" s="85"/>
      <c r="AR675" s="85"/>
      <c r="AS675" s="85"/>
      <c r="AT675" s="85"/>
    </row>
    <row r="676" spans="1:46" ht="12.75" customHeight="1" x14ac:dyDescent="0.15">
      <c r="A676" s="79"/>
      <c r="B676" s="79"/>
      <c r="C676" s="79" t="str">
        <f t="shared" si="2"/>
        <v>1052800000</v>
      </c>
      <c r="D676" s="79" t="s">
        <v>1587</v>
      </c>
      <c r="E676" s="84">
        <v>870176</v>
      </c>
      <c r="F676" s="85">
        <v>380859.25293000002</v>
      </c>
      <c r="G676" s="85">
        <v>334211.66411000001</v>
      </c>
      <c r="H676" s="85">
        <v>620500</v>
      </c>
      <c r="I676" s="85">
        <v>247960.66360999999</v>
      </c>
      <c r="J676" s="85">
        <v>230830.04602000001</v>
      </c>
      <c r="K676" s="85">
        <v>54200</v>
      </c>
      <c r="L676" s="85">
        <v>34562.220849999998</v>
      </c>
      <c r="M676" s="85">
        <v>17489.220079999999</v>
      </c>
      <c r="N676" s="85">
        <v>13200</v>
      </c>
      <c r="O676" s="85">
        <v>18457.150800000003</v>
      </c>
      <c r="P676" s="85">
        <v>8810.6745800000008</v>
      </c>
      <c r="Q676" s="85">
        <v>179100</v>
      </c>
      <c r="R676" s="85">
        <v>91362.785910000006</v>
      </c>
      <c r="S676" s="85">
        <v>77722.214120000004</v>
      </c>
      <c r="T676" s="85">
        <v>13800</v>
      </c>
      <c r="U676" s="85">
        <v>7463.5411000000004</v>
      </c>
      <c r="V676" s="85">
        <v>5525.4898400000002</v>
      </c>
      <c r="W676" s="85">
        <v>37600</v>
      </c>
      <c r="X676" s="85">
        <v>22079.4673</v>
      </c>
      <c r="Y676" s="85">
        <v>11676.310869999999</v>
      </c>
      <c r="Z676" s="85">
        <v>9200</v>
      </c>
      <c r="AA676" s="85">
        <v>5231.9226600000002</v>
      </c>
      <c r="AB676" s="85">
        <v>3791.0071800000001</v>
      </c>
      <c r="AC676" s="85">
        <v>250</v>
      </c>
      <c r="AD676" s="85">
        <v>171.30082999999999</v>
      </c>
      <c r="AE676" s="85">
        <v>25.325000000000003</v>
      </c>
      <c r="AF676" s="85">
        <v>117900</v>
      </c>
      <c r="AG676" s="85">
        <v>56383.351179999998</v>
      </c>
      <c r="AH676" s="85">
        <v>56325.673320000002</v>
      </c>
      <c r="AI676" s="85">
        <v>0</v>
      </c>
      <c r="AJ676" s="85">
        <v>0</v>
      </c>
      <c r="AK676" s="85">
        <v>0</v>
      </c>
      <c r="AL676" s="85">
        <v>4645</v>
      </c>
      <c r="AM676" s="85">
        <v>1948.5958800000001</v>
      </c>
      <c r="AN676" s="85">
        <v>1751.83638</v>
      </c>
      <c r="AO676" s="85"/>
      <c r="AP676" s="85"/>
      <c r="AQ676" s="85"/>
      <c r="AR676" s="85"/>
      <c r="AS676" s="85"/>
      <c r="AT676" s="85"/>
    </row>
    <row r="677" spans="1:46" ht="12.75" customHeight="1" x14ac:dyDescent="0.15">
      <c r="A677" s="79"/>
      <c r="B677" s="79"/>
      <c r="C677" s="79" t="str">
        <f t="shared" si="2"/>
        <v>1052900000</v>
      </c>
      <c r="D677" s="79" t="s">
        <v>1588</v>
      </c>
      <c r="E677" s="84">
        <v>809431.25199999998</v>
      </c>
      <c r="F677" s="85">
        <v>416625.13050000003</v>
      </c>
      <c r="G677" s="85">
        <v>302447.29220999999</v>
      </c>
      <c r="H677" s="85">
        <v>375562.10000000003</v>
      </c>
      <c r="I677" s="85">
        <v>195259.12504000001</v>
      </c>
      <c r="J677" s="85">
        <v>142080.82003</v>
      </c>
      <c r="K677" s="85">
        <v>152800.53</v>
      </c>
      <c r="L677" s="85">
        <v>63701.638140000003</v>
      </c>
      <c r="M677" s="85">
        <v>29901.667290000001</v>
      </c>
      <c r="N677" s="85">
        <v>75700.42</v>
      </c>
      <c r="O677" s="85">
        <v>26250.232400000001</v>
      </c>
      <c r="P677" s="85">
        <v>11258.01093</v>
      </c>
      <c r="Q677" s="85">
        <v>266624.62199999997</v>
      </c>
      <c r="R677" s="85">
        <v>150065.93859999999</v>
      </c>
      <c r="S677" s="85">
        <v>126164.33702000001</v>
      </c>
      <c r="T677" s="85">
        <v>9800</v>
      </c>
      <c r="U677" s="85">
        <v>7669.3107899999995</v>
      </c>
      <c r="V677" s="85">
        <v>3440.7131899999999</v>
      </c>
      <c r="W677" s="85">
        <v>13500</v>
      </c>
      <c r="X677" s="85">
        <v>11079.097019999999</v>
      </c>
      <c r="Y677" s="85">
        <v>4415.5831600000001</v>
      </c>
      <c r="Z677" s="85">
        <v>42304.5</v>
      </c>
      <c r="AA677" s="85">
        <v>34684.369899999998</v>
      </c>
      <c r="AB677" s="85">
        <v>18005.142489999998</v>
      </c>
      <c r="AC677" s="85">
        <v>210</v>
      </c>
      <c r="AD677" s="85">
        <v>439.55</v>
      </c>
      <c r="AE677" s="85">
        <v>249.53330000000003</v>
      </c>
      <c r="AF677" s="85">
        <v>199110.122</v>
      </c>
      <c r="AG677" s="85">
        <v>95573.476049999997</v>
      </c>
      <c r="AH677" s="85">
        <v>98676.872860000003</v>
      </c>
      <c r="AI677" s="85">
        <v>0</v>
      </c>
      <c r="AJ677" s="85">
        <v>0</v>
      </c>
      <c r="AK677" s="85">
        <v>0</v>
      </c>
      <c r="AL677" s="85">
        <v>13710</v>
      </c>
      <c r="AM677" s="85">
        <v>6721.09573</v>
      </c>
      <c r="AN677" s="85">
        <v>3993.8100899999999</v>
      </c>
      <c r="AO677" s="85"/>
      <c r="AP677" s="85"/>
      <c r="AQ677" s="85"/>
      <c r="AR677" s="85"/>
      <c r="AS677" s="85"/>
      <c r="AT677" s="85"/>
    </row>
    <row r="678" spans="1:46" ht="12.75" customHeight="1" x14ac:dyDescent="0.15">
      <c r="A678" s="79"/>
      <c r="B678" s="79"/>
      <c r="C678" s="79" t="str">
        <f t="shared" si="2"/>
        <v>1053000000</v>
      </c>
      <c r="D678" s="79" t="s">
        <v>1589</v>
      </c>
      <c r="E678" s="84">
        <v>493934.38500000001</v>
      </c>
      <c r="F678" s="85">
        <v>219187.53138999999</v>
      </c>
      <c r="G678" s="85">
        <v>185832.1899</v>
      </c>
      <c r="H678" s="85">
        <v>317769.90000000002</v>
      </c>
      <c r="I678" s="85">
        <v>139158.37546000001</v>
      </c>
      <c r="J678" s="85">
        <v>120073.69897</v>
      </c>
      <c r="K678" s="85">
        <v>31780</v>
      </c>
      <c r="L678" s="85">
        <v>14307.17325</v>
      </c>
      <c r="M678" s="85">
        <v>5662.7518799999998</v>
      </c>
      <c r="N678" s="85">
        <v>6380</v>
      </c>
      <c r="O678" s="85">
        <v>4945.9956300000003</v>
      </c>
      <c r="P678" s="85">
        <v>1681.3964699999999</v>
      </c>
      <c r="Q678" s="85">
        <v>139052</v>
      </c>
      <c r="R678" s="85">
        <v>62408.78931</v>
      </c>
      <c r="S678" s="85">
        <v>58717.914729999997</v>
      </c>
      <c r="T678" s="85">
        <v>21040</v>
      </c>
      <c r="U678" s="85">
        <v>10067.03919</v>
      </c>
      <c r="V678" s="85">
        <v>7940.9038700000001</v>
      </c>
      <c r="W678" s="85">
        <v>16000</v>
      </c>
      <c r="X678" s="85">
        <v>8127.2415899999996</v>
      </c>
      <c r="Y678" s="85">
        <v>5201.68631</v>
      </c>
      <c r="Z678" s="85">
        <v>11995.4</v>
      </c>
      <c r="AA678" s="85">
        <v>6357.44877</v>
      </c>
      <c r="AB678" s="85">
        <v>3928.59879</v>
      </c>
      <c r="AC678" s="85">
        <v>130.6</v>
      </c>
      <c r="AD678" s="85">
        <v>30.40278</v>
      </c>
      <c r="AE678" s="85">
        <v>78.479159999999993</v>
      </c>
      <c r="AF678" s="85">
        <v>89886</v>
      </c>
      <c r="AG678" s="85">
        <v>37785.686780000004</v>
      </c>
      <c r="AH678" s="85">
        <v>41568.246599999999</v>
      </c>
      <c r="AI678" s="85">
        <v>0</v>
      </c>
      <c r="AJ678" s="85">
        <v>0</v>
      </c>
      <c r="AK678" s="85">
        <v>0</v>
      </c>
      <c r="AL678" s="85">
        <v>1964</v>
      </c>
      <c r="AM678" s="85">
        <v>510.46474000000001</v>
      </c>
      <c r="AN678" s="85">
        <v>565.85808999999995</v>
      </c>
      <c r="AO678" s="85"/>
      <c r="AP678" s="85"/>
      <c r="AQ678" s="85"/>
      <c r="AR678" s="85"/>
      <c r="AS678" s="85"/>
      <c r="AT678" s="85"/>
    </row>
    <row r="679" spans="1:46" ht="12.75" customHeight="1" x14ac:dyDescent="0.15">
      <c r="A679" s="79"/>
      <c r="B679" s="79"/>
      <c r="C679" s="79" t="str">
        <f t="shared" si="2"/>
        <v>1053100000</v>
      </c>
      <c r="D679" s="79" t="s">
        <v>1590</v>
      </c>
      <c r="E679" s="84">
        <v>1328829.5</v>
      </c>
      <c r="F679" s="85">
        <v>618598.05750999996</v>
      </c>
      <c r="G679" s="85">
        <v>476433.87229000003</v>
      </c>
      <c r="H679" s="85">
        <v>802970.5</v>
      </c>
      <c r="I679" s="85">
        <v>384740.94137999997</v>
      </c>
      <c r="J679" s="85">
        <v>277882.37361000001</v>
      </c>
      <c r="K679" s="85">
        <v>86000</v>
      </c>
      <c r="L679" s="85">
        <v>46507.497589999999</v>
      </c>
      <c r="M679" s="85">
        <v>23504.12962</v>
      </c>
      <c r="N679" s="85">
        <v>15500</v>
      </c>
      <c r="O679" s="85">
        <v>15755.67266</v>
      </c>
      <c r="P679" s="85">
        <v>7357.7332699999997</v>
      </c>
      <c r="Q679" s="85">
        <v>424453</v>
      </c>
      <c r="R679" s="85">
        <v>178131.37192000001</v>
      </c>
      <c r="S679" s="85">
        <v>164106.93135999999</v>
      </c>
      <c r="T679" s="85">
        <v>43100</v>
      </c>
      <c r="U679" s="85">
        <v>19858.126029999999</v>
      </c>
      <c r="V679" s="85">
        <v>17479.669419999998</v>
      </c>
      <c r="W679" s="85">
        <v>51300</v>
      </c>
      <c r="X679" s="85">
        <v>27641.130450000001</v>
      </c>
      <c r="Y679" s="85">
        <v>15534.7286</v>
      </c>
      <c r="Z679" s="85">
        <v>34057</v>
      </c>
      <c r="AA679" s="85">
        <v>20834.528149999998</v>
      </c>
      <c r="AB679" s="85">
        <v>10875.41949</v>
      </c>
      <c r="AC679" s="85">
        <v>540</v>
      </c>
      <c r="AD679" s="85">
        <v>280.13080000000002</v>
      </c>
      <c r="AE679" s="85">
        <v>308.18957</v>
      </c>
      <c r="AF679" s="85">
        <v>295216</v>
      </c>
      <c r="AG679" s="85">
        <v>109399.04149</v>
      </c>
      <c r="AH679" s="85">
        <v>119707.14878</v>
      </c>
      <c r="AI679" s="85">
        <v>0</v>
      </c>
      <c r="AJ679" s="85">
        <v>0</v>
      </c>
      <c r="AK679" s="85">
        <v>0</v>
      </c>
      <c r="AL679" s="85">
        <v>9440</v>
      </c>
      <c r="AM679" s="85">
        <v>4326.26602</v>
      </c>
      <c r="AN679" s="85">
        <v>2279.9721500000001</v>
      </c>
      <c r="AO679" s="85"/>
      <c r="AP679" s="85"/>
      <c r="AQ679" s="85"/>
      <c r="AR679" s="85"/>
      <c r="AS679" s="85"/>
      <c r="AT679" s="85"/>
    </row>
    <row r="680" spans="1:46" ht="12.75" customHeight="1" x14ac:dyDescent="0.15">
      <c r="A680" s="79"/>
      <c r="B680" s="79"/>
      <c r="C680" s="79" t="str">
        <f t="shared" si="2"/>
        <v>1053200000</v>
      </c>
      <c r="D680" s="79" t="s">
        <v>1591</v>
      </c>
      <c r="E680" s="84">
        <v>494000</v>
      </c>
      <c r="F680" s="85">
        <v>246916.01673999999</v>
      </c>
      <c r="G680" s="85">
        <v>150432.27785000001</v>
      </c>
      <c r="H680" s="85">
        <v>355700</v>
      </c>
      <c r="I680" s="85">
        <v>173634.96411</v>
      </c>
      <c r="J680" s="85">
        <v>97974.202579999997</v>
      </c>
      <c r="K680" s="85">
        <v>28000</v>
      </c>
      <c r="L680" s="85">
        <v>16889.860059999999</v>
      </c>
      <c r="M680" s="85">
        <v>7142.0389299999997</v>
      </c>
      <c r="N680" s="85">
        <v>14000</v>
      </c>
      <c r="O680" s="85">
        <v>9679.4276599999994</v>
      </c>
      <c r="P680" s="85">
        <v>3802.7882800000002</v>
      </c>
      <c r="Q680" s="85">
        <v>103225</v>
      </c>
      <c r="R680" s="85">
        <v>50241.044690000002</v>
      </c>
      <c r="S680" s="85">
        <v>41967.681250000001</v>
      </c>
      <c r="T680" s="85">
        <v>8600</v>
      </c>
      <c r="U680" s="85">
        <v>3782.11607</v>
      </c>
      <c r="V680" s="85">
        <v>3031.3961100000001</v>
      </c>
      <c r="W680" s="85">
        <v>12400</v>
      </c>
      <c r="X680" s="85">
        <v>6110.6047099999996</v>
      </c>
      <c r="Y680" s="85">
        <v>2562.1445800000001</v>
      </c>
      <c r="Z680" s="85">
        <v>4500</v>
      </c>
      <c r="AA680" s="85">
        <v>3410.24701</v>
      </c>
      <c r="AB680" s="85">
        <v>1525.32674</v>
      </c>
      <c r="AC680" s="85">
        <v>325</v>
      </c>
      <c r="AD680" s="85">
        <v>189.17083</v>
      </c>
      <c r="AE680" s="85">
        <v>141.666</v>
      </c>
      <c r="AF680" s="85">
        <v>77400</v>
      </c>
      <c r="AG680" s="85">
        <v>36748.406069999997</v>
      </c>
      <c r="AH680" s="85">
        <v>34707.147819999998</v>
      </c>
      <c r="AI680" s="85">
        <v>0</v>
      </c>
      <c r="AJ680" s="85">
        <v>0</v>
      </c>
      <c r="AK680" s="85">
        <v>0</v>
      </c>
      <c r="AL680" s="85">
        <v>3060</v>
      </c>
      <c r="AM680" s="85">
        <v>1471.28568</v>
      </c>
      <c r="AN680" s="85">
        <v>925.29537000000005</v>
      </c>
      <c r="AO680" s="85"/>
      <c r="AP680" s="85"/>
      <c r="AQ680" s="85"/>
      <c r="AR680" s="85"/>
      <c r="AS680" s="85"/>
      <c r="AT680" s="85"/>
    </row>
    <row r="681" spans="1:46" ht="12.75" customHeight="1" x14ac:dyDescent="0.15">
      <c r="A681" s="79"/>
      <c r="B681" s="79"/>
      <c r="C681" s="79" t="str">
        <f t="shared" si="2"/>
        <v>1053300000</v>
      </c>
      <c r="D681" s="79" t="s">
        <v>1592</v>
      </c>
      <c r="E681" s="84">
        <v>603063</v>
      </c>
      <c r="F681" s="85">
        <v>279461.03167</v>
      </c>
      <c r="G681" s="85">
        <v>224049.24866000001</v>
      </c>
      <c r="H681" s="85">
        <v>420963</v>
      </c>
      <c r="I681" s="85">
        <v>189334.05736000001</v>
      </c>
      <c r="J681" s="85">
        <v>147293.02411999999</v>
      </c>
      <c r="K681" s="85">
        <v>32000</v>
      </c>
      <c r="L681" s="85">
        <v>15727.605439999999</v>
      </c>
      <c r="M681" s="85">
        <v>8298.1899200000007</v>
      </c>
      <c r="N681" s="85">
        <v>6500</v>
      </c>
      <c r="O681" s="85">
        <v>4945.9758899999997</v>
      </c>
      <c r="P681" s="85">
        <v>2386.4508500000002</v>
      </c>
      <c r="Q681" s="85">
        <v>139424</v>
      </c>
      <c r="R681" s="85">
        <v>64273.460489999998</v>
      </c>
      <c r="S681" s="85">
        <v>63710.704030000001</v>
      </c>
      <c r="T681" s="85">
        <v>25300</v>
      </c>
      <c r="U681" s="85">
        <v>10309.633610000001</v>
      </c>
      <c r="V681" s="85">
        <v>11734.36146</v>
      </c>
      <c r="W681" s="85">
        <v>13780</v>
      </c>
      <c r="X681" s="85">
        <v>10886.879870000001</v>
      </c>
      <c r="Y681" s="85">
        <v>3607.6246599999999</v>
      </c>
      <c r="Z681" s="85">
        <v>3650</v>
      </c>
      <c r="AA681" s="85">
        <v>2459.8278700000001</v>
      </c>
      <c r="AB681" s="85">
        <v>1263.47856</v>
      </c>
      <c r="AC681" s="85">
        <v>180</v>
      </c>
      <c r="AD681" s="85">
        <v>112.66667</v>
      </c>
      <c r="AE681" s="85">
        <v>67.600319999999996</v>
      </c>
      <c r="AF681" s="85">
        <v>96000</v>
      </c>
      <c r="AG681" s="85">
        <v>40523.784720000003</v>
      </c>
      <c r="AH681" s="85">
        <v>46897.777529999999</v>
      </c>
      <c r="AI681" s="85">
        <v>0</v>
      </c>
      <c r="AJ681" s="85">
        <v>0</v>
      </c>
      <c r="AK681" s="85">
        <v>0</v>
      </c>
      <c r="AL681" s="85">
        <v>3627.5</v>
      </c>
      <c r="AM681" s="85">
        <v>2087.48099</v>
      </c>
      <c r="AN681" s="85">
        <v>953.09788000000003</v>
      </c>
      <c r="AO681" s="85"/>
      <c r="AP681" s="85"/>
      <c r="AQ681" s="85"/>
      <c r="AR681" s="85"/>
      <c r="AS681" s="85"/>
      <c r="AT681" s="85"/>
    </row>
    <row r="682" spans="1:46" ht="12.75" customHeight="1" x14ac:dyDescent="0.15">
      <c r="A682" s="79"/>
      <c r="B682" s="79"/>
      <c r="C682" s="79" t="str">
        <f t="shared" si="2"/>
        <v>1053400000</v>
      </c>
      <c r="D682" s="79" t="s">
        <v>1593</v>
      </c>
      <c r="E682" s="84">
        <v>794302.40599999996</v>
      </c>
      <c r="F682" s="85">
        <v>698257.17452</v>
      </c>
      <c r="G682" s="85">
        <v>266633.07984000002</v>
      </c>
      <c r="H682" s="85">
        <v>395197.9</v>
      </c>
      <c r="I682" s="85">
        <v>206774.31378999999</v>
      </c>
      <c r="J682" s="85">
        <v>154695.59109999999</v>
      </c>
      <c r="K682" s="85">
        <v>58600</v>
      </c>
      <c r="L682" s="85">
        <v>28501.849000000002</v>
      </c>
      <c r="M682" s="85">
        <v>12992.65453</v>
      </c>
      <c r="N682" s="85">
        <v>14100</v>
      </c>
      <c r="O682" s="85">
        <v>8380.6561799999999</v>
      </c>
      <c r="P682" s="85">
        <v>3344.9891000000002</v>
      </c>
      <c r="Q682" s="85">
        <v>326933.90600000002</v>
      </c>
      <c r="R682" s="85">
        <v>447400.70382</v>
      </c>
      <c r="S682" s="85">
        <v>94820.582569999999</v>
      </c>
      <c r="T682" s="85">
        <v>31981.705999999998</v>
      </c>
      <c r="U682" s="85">
        <v>18248.41318</v>
      </c>
      <c r="V682" s="85">
        <v>13374.65857</v>
      </c>
      <c r="W682" s="85">
        <v>20400</v>
      </c>
      <c r="X682" s="85">
        <v>8448.8821100000005</v>
      </c>
      <c r="Y682" s="85">
        <v>3790.1584699999999</v>
      </c>
      <c r="Z682" s="85">
        <v>29500</v>
      </c>
      <c r="AA682" s="85">
        <v>18879.43187</v>
      </c>
      <c r="AB682" s="85">
        <v>10122.85223</v>
      </c>
      <c r="AC682" s="85">
        <v>384</v>
      </c>
      <c r="AD682" s="85">
        <v>106.64998</v>
      </c>
      <c r="AE682" s="85">
        <v>123.20036</v>
      </c>
      <c r="AF682" s="85">
        <v>241437.2</v>
      </c>
      <c r="AG682" s="85">
        <v>401318.72327000002</v>
      </c>
      <c r="AH682" s="85">
        <v>66545.552939999994</v>
      </c>
      <c r="AI682" s="85">
        <v>228</v>
      </c>
      <c r="AJ682" s="85">
        <v>48.049600000000005</v>
      </c>
      <c r="AK682" s="85">
        <v>25</v>
      </c>
      <c r="AL682" s="85">
        <v>7732.2</v>
      </c>
      <c r="AM682" s="85">
        <v>3598.0414599999999</v>
      </c>
      <c r="AN682" s="85">
        <v>2532.8320199999998</v>
      </c>
      <c r="AO682" s="85"/>
      <c r="AP682" s="85"/>
      <c r="AQ682" s="85"/>
      <c r="AR682" s="85"/>
      <c r="AS682" s="85"/>
      <c r="AT682" s="85"/>
    </row>
    <row r="683" spans="1:46" ht="12.75" customHeight="1" x14ac:dyDescent="0.15">
      <c r="A683" s="79"/>
      <c r="B683" s="79"/>
      <c r="C683" s="79" t="str">
        <f t="shared" si="2"/>
        <v>1053500000</v>
      </c>
      <c r="D683" s="79" t="s">
        <v>1594</v>
      </c>
      <c r="E683" s="84">
        <v>103371.85</v>
      </c>
      <c r="F683" s="85">
        <v>50943.843769999999</v>
      </c>
      <c r="G683" s="85">
        <v>37895.122719999999</v>
      </c>
      <c r="H683" s="85">
        <v>68070.5</v>
      </c>
      <c r="I683" s="85">
        <v>30261.26613</v>
      </c>
      <c r="J683" s="85">
        <v>24750.601910000001</v>
      </c>
      <c r="K683" s="85">
        <v>1220</v>
      </c>
      <c r="L683" s="85">
        <v>1664.18589</v>
      </c>
      <c r="M683" s="85">
        <v>647.68740000000003</v>
      </c>
      <c r="N683" s="85">
        <v>620</v>
      </c>
      <c r="O683" s="85">
        <v>1175.20839</v>
      </c>
      <c r="P683" s="85">
        <v>479.33337</v>
      </c>
      <c r="Q683" s="85">
        <v>32900.35</v>
      </c>
      <c r="R683" s="85">
        <v>17956.308089999999</v>
      </c>
      <c r="S683" s="85">
        <v>11718.68475</v>
      </c>
      <c r="T683" s="85">
        <v>2500</v>
      </c>
      <c r="U683" s="85">
        <v>754.16114000000005</v>
      </c>
      <c r="V683" s="85">
        <v>217.65669</v>
      </c>
      <c r="W683" s="85">
        <v>6700</v>
      </c>
      <c r="X683" s="85">
        <v>4951.35599</v>
      </c>
      <c r="Y683" s="85">
        <v>1504.05774</v>
      </c>
      <c r="Z683" s="85">
        <v>1406.6000000000001</v>
      </c>
      <c r="AA683" s="85">
        <v>1621.9947299999999</v>
      </c>
      <c r="AB683" s="85">
        <v>473.27226000000002</v>
      </c>
      <c r="AC683" s="85">
        <v>68.75</v>
      </c>
      <c r="AD683" s="85">
        <v>25</v>
      </c>
      <c r="AE683" s="85">
        <v>6.25</v>
      </c>
      <c r="AF683" s="85">
        <v>22200</v>
      </c>
      <c r="AG683" s="85">
        <v>10599.596229999999</v>
      </c>
      <c r="AH683" s="85">
        <v>9500.29306</v>
      </c>
      <c r="AI683" s="85">
        <v>0</v>
      </c>
      <c r="AJ683" s="85">
        <v>0</v>
      </c>
      <c r="AK683" s="85">
        <v>0</v>
      </c>
      <c r="AL683" s="85">
        <v>602</v>
      </c>
      <c r="AM683" s="85">
        <v>445.65566000000001</v>
      </c>
      <c r="AN683" s="85">
        <v>429.17635999999999</v>
      </c>
      <c r="AO683" s="85"/>
      <c r="AP683" s="85"/>
      <c r="AQ683" s="85"/>
      <c r="AR683" s="85"/>
      <c r="AS683" s="85"/>
      <c r="AT683" s="85"/>
    </row>
    <row r="684" spans="1:46" ht="12.75" customHeight="1" x14ac:dyDescent="0.15">
      <c r="A684" s="79"/>
      <c r="B684" s="79"/>
      <c r="C684" s="79" t="str">
        <f t="shared" si="2"/>
        <v>1053600000</v>
      </c>
      <c r="D684" s="79" t="s">
        <v>1595</v>
      </c>
      <c r="E684" s="84">
        <v>135000</v>
      </c>
      <c r="F684" s="85">
        <v>55485.851260000003</v>
      </c>
      <c r="G684" s="85">
        <v>47733.19513</v>
      </c>
      <c r="H684" s="85">
        <v>107300</v>
      </c>
      <c r="I684" s="85">
        <v>40211.271849999997</v>
      </c>
      <c r="J684" s="85">
        <v>37259.684450000001</v>
      </c>
      <c r="K684" s="85">
        <v>1781.4</v>
      </c>
      <c r="L684" s="85">
        <v>1127.2164499999999</v>
      </c>
      <c r="M684" s="85">
        <v>482.74022000000002</v>
      </c>
      <c r="N684" s="85">
        <v>321.40000000000003</v>
      </c>
      <c r="O684" s="85">
        <v>641.59059000000002</v>
      </c>
      <c r="P684" s="85">
        <v>155.23536999999999</v>
      </c>
      <c r="Q684" s="85">
        <v>22734.600000000002</v>
      </c>
      <c r="R684" s="85">
        <v>12719.8487</v>
      </c>
      <c r="S684" s="85">
        <v>8548.5817200000001</v>
      </c>
      <c r="T684" s="85">
        <v>3650</v>
      </c>
      <c r="U684" s="85">
        <v>2236.7090600000001</v>
      </c>
      <c r="V684" s="85">
        <v>621.88100999999995</v>
      </c>
      <c r="W684" s="85">
        <v>5500</v>
      </c>
      <c r="X684" s="85">
        <v>3107.3706000000002</v>
      </c>
      <c r="Y684" s="85">
        <v>1911.6702399999999</v>
      </c>
      <c r="Z684" s="85">
        <v>2706.6</v>
      </c>
      <c r="AA684" s="85">
        <v>1126.2685799999999</v>
      </c>
      <c r="AB684" s="85">
        <v>571.34976000000006</v>
      </c>
      <c r="AC684" s="85">
        <v>18</v>
      </c>
      <c r="AD684" s="85">
        <v>0</v>
      </c>
      <c r="AE684" s="85">
        <v>10.450000000000001</v>
      </c>
      <c r="AF684" s="85">
        <v>10850</v>
      </c>
      <c r="AG684" s="85">
        <v>6226.0334599999996</v>
      </c>
      <c r="AH684" s="85">
        <v>5430.9207100000003</v>
      </c>
      <c r="AI684" s="85">
        <v>0</v>
      </c>
      <c r="AJ684" s="85">
        <v>0</v>
      </c>
      <c r="AK684" s="85">
        <v>0</v>
      </c>
      <c r="AL684" s="85">
        <v>311.5</v>
      </c>
      <c r="AM684" s="85">
        <v>107.17800000000001</v>
      </c>
      <c r="AN684" s="85">
        <v>47.727979999999995</v>
      </c>
      <c r="AO684" s="85"/>
      <c r="AP684" s="85"/>
      <c r="AQ684" s="85"/>
      <c r="AR684" s="85"/>
      <c r="AS684" s="85"/>
      <c r="AT684" s="85"/>
    </row>
    <row r="685" spans="1:46" ht="12.75" customHeight="1" x14ac:dyDescent="0.15">
      <c r="A685" s="79"/>
      <c r="B685" s="79"/>
      <c r="C685" s="79" t="str">
        <f t="shared" si="2"/>
        <v>1053700000</v>
      </c>
      <c r="D685" s="79" t="s">
        <v>1596</v>
      </c>
      <c r="E685" s="84">
        <v>162675.05000000002</v>
      </c>
      <c r="F685" s="85">
        <v>65325.599920000001</v>
      </c>
      <c r="G685" s="85">
        <v>47124.841410000001</v>
      </c>
      <c r="H685" s="85">
        <v>54200</v>
      </c>
      <c r="I685" s="85">
        <v>24435.73733</v>
      </c>
      <c r="J685" s="85">
        <v>21129.67066</v>
      </c>
      <c r="K685" s="85">
        <v>66100</v>
      </c>
      <c r="L685" s="85">
        <v>20443.330890000001</v>
      </c>
      <c r="M685" s="85">
        <v>10080.519319999999</v>
      </c>
      <c r="N685" s="85">
        <v>46000</v>
      </c>
      <c r="O685" s="85">
        <v>12594.45412</v>
      </c>
      <c r="P685" s="85">
        <v>5512.5610399999996</v>
      </c>
      <c r="Q685" s="85">
        <v>41010</v>
      </c>
      <c r="R685" s="85">
        <v>19429.618539999999</v>
      </c>
      <c r="S685" s="85">
        <v>15389.690559999999</v>
      </c>
      <c r="T685" s="85">
        <v>2600</v>
      </c>
      <c r="U685" s="85">
        <v>1101.5458799999999</v>
      </c>
      <c r="V685" s="85">
        <v>792.33857999999998</v>
      </c>
      <c r="W685" s="85">
        <v>6805</v>
      </c>
      <c r="X685" s="85">
        <v>3670.1796899999999</v>
      </c>
      <c r="Y685" s="85">
        <v>879.02442999999994</v>
      </c>
      <c r="Z685" s="85">
        <v>4800</v>
      </c>
      <c r="AA685" s="85">
        <v>2526.7815500000002</v>
      </c>
      <c r="AB685" s="85">
        <v>1597.17437</v>
      </c>
      <c r="AC685" s="85">
        <v>110</v>
      </c>
      <c r="AD685" s="85">
        <v>25</v>
      </c>
      <c r="AE685" s="85">
        <v>33.33334</v>
      </c>
      <c r="AF685" s="85">
        <v>26515</v>
      </c>
      <c r="AG685" s="85">
        <v>12011.58102</v>
      </c>
      <c r="AH685" s="85">
        <v>12011.19137</v>
      </c>
      <c r="AI685" s="85">
        <v>0</v>
      </c>
      <c r="AJ685" s="85">
        <v>0</v>
      </c>
      <c r="AK685" s="85">
        <v>0</v>
      </c>
      <c r="AL685" s="85">
        <v>1170</v>
      </c>
      <c r="AM685" s="85">
        <v>392.43237999999997</v>
      </c>
      <c r="AN685" s="85">
        <v>259.77674999999999</v>
      </c>
      <c r="AO685" s="85"/>
      <c r="AP685" s="85"/>
      <c r="AQ685" s="85"/>
      <c r="AR685" s="85"/>
      <c r="AS685" s="85"/>
      <c r="AT685" s="85"/>
    </row>
    <row r="686" spans="1:46" ht="12.75" customHeight="1" x14ac:dyDescent="0.15">
      <c r="A686" s="79"/>
      <c r="B686" s="79"/>
      <c r="C686" s="79" t="str">
        <f t="shared" si="2"/>
        <v>1053800000</v>
      </c>
      <c r="D686" s="79" t="s">
        <v>1597</v>
      </c>
      <c r="E686" s="84">
        <v>275785.7</v>
      </c>
      <c r="F686" s="85">
        <v>116565.95658</v>
      </c>
      <c r="G686" s="85">
        <v>127902.36276</v>
      </c>
      <c r="H686" s="85">
        <v>183916</v>
      </c>
      <c r="I686" s="85">
        <v>69999.239360000007</v>
      </c>
      <c r="J686" s="85">
        <v>96720.580579999994</v>
      </c>
      <c r="K686" s="85">
        <v>17960</v>
      </c>
      <c r="L686" s="85">
        <v>6512.9396100000004</v>
      </c>
      <c r="M686" s="85">
        <v>5160.6381499999998</v>
      </c>
      <c r="N686" s="85">
        <v>11060</v>
      </c>
      <c r="O686" s="85">
        <v>4468.9542199999996</v>
      </c>
      <c r="P686" s="85">
        <v>2650.9243499999998</v>
      </c>
      <c r="Q686" s="85">
        <v>73821.7</v>
      </c>
      <c r="R686" s="85">
        <v>39497.55272</v>
      </c>
      <c r="S686" s="85">
        <v>25700.87905</v>
      </c>
      <c r="T686" s="85">
        <v>12481</v>
      </c>
      <c r="U686" s="85">
        <v>12664.060509999999</v>
      </c>
      <c r="V686" s="85">
        <v>2084.6048000000001</v>
      </c>
      <c r="W686" s="85">
        <v>9662</v>
      </c>
      <c r="X686" s="85">
        <v>3617.1842299999998</v>
      </c>
      <c r="Y686" s="85">
        <v>1488.6767600000001</v>
      </c>
      <c r="Z686" s="85">
        <v>39697.9</v>
      </c>
      <c r="AA686" s="85">
        <v>18613.486000000001</v>
      </c>
      <c r="AB686" s="85">
        <v>17273.488499999999</v>
      </c>
      <c r="AC686" s="85">
        <v>120</v>
      </c>
      <c r="AD686" s="85">
        <v>41.916669999999996</v>
      </c>
      <c r="AE686" s="85">
        <v>116.66665</v>
      </c>
      <c r="AF686" s="85">
        <v>11860.800000000001</v>
      </c>
      <c r="AG686" s="85">
        <v>4539.6338100000003</v>
      </c>
      <c r="AH686" s="85">
        <v>4708.3423700000003</v>
      </c>
      <c r="AI686" s="85">
        <v>0</v>
      </c>
      <c r="AJ686" s="85">
        <v>0</v>
      </c>
      <c r="AK686" s="85">
        <v>0</v>
      </c>
      <c r="AL686" s="85">
        <v>66</v>
      </c>
      <c r="AM686" s="85">
        <v>27.045439999999999</v>
      </c>
      <c r="AN686" s="85">
        <v>13.63242</v>
      </c>
      <c r="AO686" s="85"/>
      <c r="AP686" s="85"/>
      <c r="AQ686" s="85"/>
      <c r="AR686" s="85"/>
      <c r="AS686" s="85"/>
      <c r="AT686" s="85"/>
    </row>
    <row r="687" spans="1:46" ht="12.75" customHeight="1" x14ac:dyDescent="0.15">
      <c r="A687" s="79"/>
      <c r="B687" s="79"/>
      <c r="C687" s="79" t="str">
        <f t="shared" si="2"/>
        <v>1053900000</v>
      </c>
      <c r="D687" s="79" t="s">
        <v>1598</v>
      </c>
      <c r="E687" s="84">
        <v>312195.717</v>
      </c>
      <c r="F687" s="85">
        <v>162648.08947000001</v>
      </c>
      <c r="G687" s="85">
        <v>150330.50425</v>
      </c>
      <c r="H687" s="85">
        <v>238500</v>
      </c>
      <c r="I687" s="85">
        <v>125863.29438000001</v>
      </c>
      <c r="J687" s="85">
        <v>119344.45084</v>
      </c>
      <c r="K687" s="85">
        <v>9664.5169999999998</v>
      </c>
      <c r="L687" s="85">
        <v>7680.0080200000002</v>
      </c>
      <c r="M687" s="85">
        <v>4554.7192500000001</v>
      </c>
      <c r="N687" s="85">
        <v>2020</v>
      </c>
      <c r="O687" s="85">
        <v>4221.5185600000004</v>
      </c>
      <c r="P687" s="85">
        <v>2578.49289</v>
      </c>
      <c r="Q687" s="85">
        <v>62392</v>
      </c>
      <c r="R687" s="85">
        <v>28057.478490000001</v>
      </c>
      <c r="S687" s="85">
        <v>25505.642250000001</v>
      </c>
      <c r="T687" s="85">
        <v>13530</v>
      </c>
      <c r="U687" s="85">
        <v>8916.0022300000001</v>
      </c>
      <c r="V687" s="85">
        <v>4228.4454000000005</v>
      </c>
      <c r="W687" s="85">
        <v>5030</v>
      </c>
      <c r="X687" s="85">
        <v>1983.2501199999999</v>
      </c>
      <c r="Y687" s="85">
        <v>1788.28692</v>
      </c>
      <c r="Z687" s="85">
        <v>2715</v>
      </c>
      <c r="AA687" s="85">
        <v>2796.4718800000001</v>
      </c>
      <c r="AB687" s="85">
        <v>1255.1858400000001</v>
      </c>
      <c r="AC687" s="85">
        <v>50</v>
      </c>
      <c r="AD687" s="85">
        <v>12.5</v>
      </c>
      <c r="AE687" s="85">
        <v>33.333349999999996</v>
      </c>
      <c r="AF687" s="85">
        <v>41065</v>
      </c>
      <c r="AG687" s="85">
        <v>14346.513360000001</v>
      </c>
      <c r="AH687" s="85">
        <v>18076.330239999999</v>
      </c>
      <c r="AI687" s="85">
        <v>0</v>
      </c>
      <c r="AJ687" s="85">
        <v>0</v>
      </c>
      <c r="AK687" s="85">
        <v>0</v>
      </c>
      <c r="AL687" s="85">
        <v>1512.5</v>
      </c>
      <c r="AM687" s="85">
        <v>981.87456999999995</v>
      </c>
      <c r="AN687" s="85">
        <v>371.92493000000002</v>
      </c>
      <c r="AO687" s="85"/>
      <c r="AP687" s="85"/>
      <c r="AQ687" s="85"/>
      <c r="AR687" s="85"/>
      <c r="AS687" s="85"/>
      <c r="AT687" s="85"/>
    </row>
    <row r="688" spans="1:46" ht="12.75" customHeight="1" x14ac:dyDescent="0.15">
      <c r="A688" s="79"/>
      <c r="B688" s="79"/>
      <c r="C688" s="79" t="str">
        <f t="shared" si="2"/>
        <v>1054000000</v>
      </c>
      <c r="D688" s="79" t="s">
        <v>1599</v>
      </c>
      <c r="E688" s="84">
        <v>70494</v>
      </c>
      <c r="F688" s="85">
        <v>35680.997600000002</v>
      </c>
      <c r="G688" s="85">
        <v>24367.191559999999</v>
      </c>
      <c r="H688" s="85">
        <v>35740</v>
      </c>
      <c r="I688" s="85">
        <v>14969.50073</v>
      </c>
      <c r="J688" s="85">
        <v>13054.880649999999</v>
      </c>
      <c r="K688" s="85">
        <v>3320</v>
      </c>
      <c r="L688" s="85">
        <v>1822.4629199999999</v>
      </c>
      <c r="M688" s="85">
        <v>1402.8137899999999</v>
      </c>
      <c r="N688" s="85">
        <v>1420</v>
      </c>
      <c r="O688" s="85">
        <v>1023.01945</v>
      </c>
      <c r="P688" s="85">
        <v>876.56628999999998</v>
      </c>
      <c r="Q688" s="85">
        <v>30580</v>
      </c>
      <c r="R688" s="85">
        <v>18476.015019999999</v>
      </c>
      <c r="S688" s="85">
        <v>9801.5167799999999</v>
      </c>
      <c r="T688" s="85">
        <v>2900</v>
      </c>
      <c r="U688" s="85">
        <v>1736.9762599999999</v>
      </c>
      <c r="V688" s="85">
        <v>689.06496000000004</v>
      </c>
      <c r="W688" s="85">
        <v>8500</v>
      </c>
      <c r="X688" s="85">
        <v>3781.0275099999999</v>
      </c>
      <c r="Y688" s="85">
        <v>2164.1853700000001</v>
      </c>
      <c r="Z688" s="85">
        <v>3210</v>
      </c>
      <c r="AA688" s="85">
        <v>1939.9779000000001</v>
      </c>
      <c r="AB688" s="85">
        <v>958.00765000000001</v>
      </c>
      <c r="AC688" s="85">
        <v>0</v>
      </c>
      <c r="AD688" s="85">
        <v>0</v>
      </c>
      <c r="AE688" s="85">
        <v>0</v>
      </c>
      <c r="AF688" s="85">
        <v>15970</v>
      </c>
      <c r="AG688" s="85">
        <v>11018.03335</v>
      </c>
      <c r="AH688" s="85">
        <v>5990.2588000000005</v>
      </c>
      <c r="AI688" s="85">
        <v>0</v>
      </c>
      <c r="AJ688" s="85">
        <v>0</v>
      </c>
      <c r="AK688" s="85">
        <v>0</v>
      </c>
      <c r="AL688" s="85">
        <v>600</v>
      </c>
      <c r="AM688" s="85">
        <v>266.48564999999996</v>
      </c>
      <c r="AN688" s="85">
        <v>85.292249999999996</v>
      </c>
      <c r="AO688" s="85"/>
      <c r="AP688" s="85"/>
      <c r="AQ688" s="85"/>
      <c r="AR688" s="85"/>
      <c r="AS688" s="85"/>
      <c r="AT688" s="85"/>
    </row>
    <row r="689" spans="1:46" ht="12.75" customHeight="1" x14ac:dyDescent="0.15">
      <c r="A689" s="79"/>
      <c r="B689" s="79"/>
      <c r="C689" s="79" t="str">
        <f t="shared" si="2"/>
        <v>1054100000</v>
      </c>
      <c r="D689" s="79" t="s">
        <v>1600</v>
      </c>
      <c r="E689" s="84">
        <v>79520</v>
      </c>
      <c r="F689" s="85">
        <v>88385.142269999997</v>
      </c>
      <c r="G689" s="85">
        <v>41091.056420000001</v>
      </c>
      <c r="H689" s="85">
        <v>40150</v>
      </c>
      <c r="I689" s="85">
        <v>65207.294419999998</v>
      </c>
      <c r="J689" s="85">
        <v>22816.556990000001</v>
      </c>
      <c r="K689" s="85">
        <v>3140</v>
      </c>
      <c r="L689" s="85">
        <v>1992.6454200000001</v>
      </c>
      <c r="M689" s="85">
        <v>1067.63859</v>
      </c>
      <c r="N689" s="85">
        <v>560</v>
      </c>
      <c r="O689" s="85">
        <v>630.20659999999998</v>
      </c>
      <c r="P689" s="85">
        <v>413.25510000000003</v>
      </c>
      <c r="Q689" s="85">
        <v>31550</v>
      </c>
      <c r="R689" s="85">
        <v>18819.09677</v>
      </c>
      <c r="S689" s="85">
        <v>14029.666230000001</v>
      </c>
      <c r="T689" s="85">
        <v>3200</v>
      </c>
      <c r="U689" s="85">
        <v>2568.3281299999999</v>
      </c>
      <c r="V689" s="85">
        <v>1162.68076</v>
      </c>
      <c r="W689" s="85">
        <v>5200</v>
      </c>
      <c r="X689" s="85">
        <v>3843.9124499999998</v>
      </c>
      <c r="Y689" s="85">
        <v>1503.17894</v>
      </c>
      <c r="Z689" s="85">
        <v>3925</v>
      </c>
      <c r="AA689" s="85">
        <v>2969.8498199999999</v>
      </c>
      <c r="AB689" s="85">
        <v>1526.4953399999999</v>
      </c>
      <c r="AC689" s="85">
        <v>25</v>
      </c>
      <c r="AD689" s="85">
        <v>31.3</v>
      </c>
      <c r="AE689" s="85">
        <v>4.1829999999999998</v>
      </c>
      <c r="AF689" s="85">
        <v>18800</v>
      </c>
      <c r="AG689" s="85">
        <v>8724.4134699999995</v>
      </c>
      <c r="AH689" s="85">
        <v>9698.0078200000007</v>
      </c>
      <c r="AI689" s="85">
        <v>0</v>
      </c>
      <c r="AJ689" s="85">
        <v>0</v>
      </c>
      <c r="AK689" s="85">
        <v>0</v>
      </c>
      <c r="AL689" s="85">
        <v>283.90000000000003</v>
      </c>
      <c r="AM689" s="85">
        <v>188.04768000000001</v>
      </c>
      <c r="AN689" s="85">
        <v>79.773529999999994</v>
      </c>
      <c r="AO689" s="85"/>
      <c r="AP689" s="85"/>
      <c r="AQ689" s="85"/>
      <c r="AR689" s="85"/>
      <c r="AS689" s="85"/>
      <c r="AT689" s="85"/>
    </row>
    <row r="690" spans="1:46" ht="12.75" customHeight="1" x14ac:dyDescent="0.15">
      <c r="A690" s="79"/>
      <c r="B690" s="79"/>
      <c r="C690" s="79" t="str">
        <f t="shared" si="2"/>
        <v>1054200000</v>
      </c>
      <c r="D690" s="79" t="s">
        <v>1601</v>
      </c>
      <c r="E690" s="84">
        <v>128332</v>
      </c>
      <c r="F690" s="85">
        <v>83275.480349999998</v>
      </c>
      <c r="G690" s="85">
        <v>52631.982029999999</v>
      </c>
      <c r="H690" s="85">
        <v>83938.2</v>
      </c>
      <c r="I690" s="85">
        <v>57082.53731</v>
      </c>
      <c r="J690" s="85">
        <v>31941.581030000001</v>
      </c>
      <c r="K690" s="85">
        <v>9600</v>
      </c>
      <c r="L690" s="85">
        <v>8438.0109200000006</v>
      </c>
      <c r="M690" s="85">
        <v>6503.2934599999999</v>
      </c>
      <c r="N690" s="85">
        <v>6100</v>
      </c>
      <c r="O690" s="85">
        <v>6629.32186</v>
      </c>
      <c r="P690" s="85">
        <v>4287.5039000000006</v>
      </c>
      <c r="Q690" s="85">
        <v>34255.9</v>
      </c>
      <c r="R690" s="85">
        <v>17229.159759999999</v>
      </c>
      <c r="S690" s="85">
        <v>13620.934080000001</v>
      </c>
      <c r="T690" s="85">
        <v>4400</v>
      </c>
      <c r="U690" s="85">
        <v>2928.25252</v>
      </c>
      <c r="V690" s="85">
        <v>1683.92626</v>
      </c>
      <c r="W690" s="85">
        <v>7344.24</v>
      </c>
      <c r="X690" s="85">
        <v>4040.4522400000001</v>
      </c>
      <c r="Y690" s="85">
        <v>2015.1460500000001</v>
      </c>
      <c r="Z690" s="85">
        <v>3172.16</v>
      </c>
      <c r="AA690" s="85">
        <v>2057.02997</v>
      </c>
      <c r="AB690" s="85">
        <v>1037.8190400000001</v>
      </c>
      <c r="AC690" s="85">
        <v>600</v>
      </c>
      <c r="AD690" s="85">
        <v>208.58331999999999</v>
      </c>
      <c r="AE690" s="85">
        <v>338.75</v>
      </c>
      <c r="AF690" s="85">
        <v>18655</v>
      </c>
      <c r="AG690" s="85">
        <v>7940.4685099999997</v>
      </c>
      <c r="AH690" s="85">
        <v>8497.5908099999997</v>
      </c>
      <c r="AI690" s="85">
        <v>0.5</v>
      </c>
      <c r="AJ690" s="85">
        <v>0</v>
      </c>
      <c r="AK690" s="85">
        <v>0</v>
      </c>
      <c r="AL690" s="85">
        <v>306.2</v>
      </c>
      <c r="AM690" s="85">
        <v>213.53511</v>
      </c>
      <c r="AN690" s="85">
        <v>86.792169999999999</v>
      </c>
      <c r="AO690" s="85"/>
      <c r="AP690" s="85"/>
      <c r="AQ690" s="85"/>
      <c r="AR690" s="85"/>
      <c r="AS690" s="85"/>
      <c r="AT690" s="85"/>
    </row>
    <row r="691" spans="1:46" ht="12.75" customHeight="1" x14ac:dyDescent="0.15">
      <c r="A691" s="79"/>
      <c r="B691" s="79"/>
      <c r="C691" s="79" t="str">
        <f t="shared" si="2"/>
        <v>1054300000</v>
      </c>
      <c r="D691" s="79" t="s">
        <v>1602</v>
      </c>
      <c r="E691" s="84">
        <v>186850.80000000002</v>
      </c>
      <c r="F691" s="85">
        <v>95690.297489999997</v>
      </c>
      <c r="G691" s="85">
        <v>53980.45854</v>
      </c>
      <c r="H691" s="85">
        <v>135515.79999999999</v>
      </c>
      <c r="I691" s="85">
        <v>71838.333419999995</v>
      </c>
      <c r="J691" s="85">
        <v>34611.254840000001</v>
      </c>
      <c r="K691" s="85">
        <v>2910</v>
      </c>
      <c r="L691" s="85">
        <v>1296.8594700000001</v>
      </c>
      <c r="M691" s="85">
        <v>541.83482000000004</v>
      </c>
      <c r="N691" s="85">
        <v>2010</v>
      </c>
      <c r="O691" s="85">
        <v>879.72720000000004</v>
      </c>
      <c r="P691" s="85">
        <v>297.86239</v>
      </c>
      <c r="Q691" s="85">
        <v>46390</v>
      </c>
      <c r="R691" s="85">
        <v>21188.10284</v>
      </c>
      <c r="S691" s="85">
        <v>18431.899519999999</v>
      </c>
      <c r="T691" s="85">
        <v>2700</v>
      </c>
      <c r="U691" s="85">
        <v>863.27725999999996</v>
      </c>
      <c r="V691" s="85">
        <v>901.99743000000001</v>
      </c>
      <c r="W691" s="85">
        <v>16600</v>
      </c>
      <c r="X691" s="85">
        <v>8261.6337000000003</v>
      </c>
      <c r="Y691" s="85">
        <v>6548.90236</v>
      </c>
      <c r="Z691" s="85">
        <v>2430</v>
      </c>
      <c r="AA691" s="85">
        <v>1090.3142600000001</v>
      </c>
      <c r="AB691" s="85">
        <v>1069.9372499999999</v>
      </c>
      <c r="AC691" s="85">
        <v>160</v>
      </c>
      <c r="AD691" s="85">
        <v>45.833329999999997</v>
      </c>
      <c r="AE691" s="85">
        <v>68.75</v>
      </c>
      <c r="AF691" s="85">
        <v>24500</v>
      </c>
      <c r="AG691" s="85">
        <v>10927.04429</v>
      </c>
      <c r="AH691" s="85">
        <v>9842.3124800000005</v>
      </c>
      <c r="AI691" s="85">
        <v>0</v>
      </c>
      <c r="AJ691" s="85">
        <v>0</v>
      </c>
      <c r="AK691" s="85">
        <v>0</v>
      </c>
      <c r="AL691" s="85">
        <v>800</v>
      </c>
      <c r="AM691" s="85">
        <v>346.57382999999999</v>
      </c>
      <c r="AN691" s="85">
        <v>242.21626000000001</v>
      </c>
      <c r="AO691" s="85"/>
      <c r="AP691" s="85"/>
      <c r="AQ691" s="85"/>
      <c r="AR691" s="85"/>
      <c r="AS691" s="85"/>
      <c r="AT691" s="85"/>
    </row>
    <row r="692" spans="1:46" ht="12.75" customHeight="1" x14ac:dyDescent="0.15">
      <c r="A692" s="79"/>
      <c r="B692" s="79"/>
      <c r="C692" s="79" t="str">
        <f t="shared" si="2"/>
        <v>1054400000</v>
      </c>
      <c r="D692" s="79" t="s">
        <v>1603</v>
      </c>
      <c r="E692" s="84">
        <v>90400</v>
      </c>
      <c r="F692" s="85">
        <v>72955.642479999995</v>
      </c>
      <c r="G692" s="85">
        <v>32601.470430000001</v>
      </c>
      <c r="H692" s="85">
        <v>29100</v>
      </c>
      <c r="I692" s="85">
        <v>45907.739979999998</v>
      </c>
      <c r="J692" s="85">
        <v>10815.789640000001</v>
      </c>
      <c r="K692" s="85">
        <v>6600</v>
      </c>
      <c r="L692" s="85">
        <v>3165.4620599999998</v>
      </c>
      <c r="M692" s="85">
        <v>1465.12706</v>
      </c>
      <c r="N692" s="85">
        <v>1400</v>
      </c>
      <c r="O692" s="85">
        <v>1036.55863</v>
      </c>
      <c r="P692" s="85">
        <v>319.07206000000002</v>
      </c>
      <c r="Q692" s="85">
        <v>53360</v>
      </c>
      <c r="R692" s="85">
        <v>23078.630730000001</v>
      </c>
      <c r="S692" s="85">
        <v>19492.98792</v>
      </c>
      <c r="T692" s="85">
        <v>7500</v>
      </c>
      <c r="U692" s="85">
        <v>3121.6779799999999</v>
      </c>
      <c r="V692" s="85">
        <v>1651.5984699999999</v>
      </c>
      <c r="W692" s="85">
        <v>16250</v>
      </c>
      <c r="X692" s="85">
        <v>8283.9878599999993</v>
      </c>
      <c r="Y692" s="85">
        <v>4059.71146</v>
      </c>
      <c r="Z692" s="85">
        <v>8200</v>
      </c>
      <c r="AA692" s="85">
        <v>3249.84663</v>
      </c>
      <c r="AB692" s="85">
        <v>1688.5908300000001</v>
      </c>
      <c r="AC692" s="85">
        <v>0</v>
      </c>
      <c r="AD692" s="85">
        <v>47.916669999999996</v>
      </c>
      <c r="AE692" s="85">
        <v>14.58333</v>
      </c>
      <c r="AF692" s="85">
        <v>21160</v>
      </c>
      <c r="AG692" s="85">
        <v>8285.3410899999999</v>
      </c>
      <c r="AH692" s="85">
        <v>12010.621090000001</v>
      </c>
      <c r="AI692" s="85">
        <v>0</v>
      </c>
      <c r="AJ692" s="85">
        <v>0</v>
      </c>
      <c r="AK692" s="85">
        <v>0</v>
      </c>
      <c r="AL692" s="85">
        <v>90</v>
      </c>
      <c r="AM692" s="85">
        <v>66.394189999999995</v>
      </c>
      <c r="AN692" s="85">
        <v>31.76286</v>
      </c>
      <c r="AO692" s="85"/>
      <c r="AP692" s="85"/>
      <c r="AQ692" s="85"/>
      <c r="AR692" s="85"/>
      <c r="AS692" s="85"/>
      <c r="AT692" s="85"/>
    </row>
    <row r="693" spans="1:46" ht="12.75" customHeight="1" x14ac:dyDescent="0.15">
      <c r="A693" s="79"/>
      <c r="B693" s="79"/>
      <c r="C693" s="79" t="str">
        <f t="shared" si="2"/>
        <v>1054500000</v>
      </c>
      <c r="D693" s="79" t="s">
        <v>1604</v>
      </c>
      <c r="E693" s="84">
        <v>216754</v>
      </c>
      <c r="F693" s="85">
        <v>93416.297030000002</v>
      </c>
      <c r="G693" s="85">
        <v>87188.929529999994</v>
      </c>
      <c r="H693" s="85">
        <v>154425.4</v>
      </c>
      <c r="I693" s="85">
        <v>64151.5789</v>
      </c>
      <c r="J693" s="85">
        <v>63747.36894</v>
      </c>
      <c r="K693" s="85">
        <v>5726</v>
      </c>
      <c r="L693" s="85">
        <v>2521.4224899999999</v>
      </c>
      <c r="M693" s="85">
        <v>1082.20832</v>
      </c>
      <c r="N693" s="85">
        <v>3726</v>
      </c>
      <c r="O693" s="85">
        <v>1899.08052</v>
      </c>
      <c r="P693" s="85">
        <v>707.86536999999998</v>
      </c>
      <c r="Q693" s="85">
        <v>42555.200000000004</v>
      </c>
      <c r="R693" s="85">
        <v>23890.417829999999</v>
      </c>
      <c r="S693" s="85">
        <v>15464.890950000001</v>
      </c>
      <c r="T693" s="85">
        <v>3685</v>
      </c>
      <c r="U693" s="85">
        <v>1696.1375499999999</v>
      </c>
      <c r="V693" s="85">
        <v>1308.11185</v>
      </c>
      <c r="W693" s="85">
        <v>7840</v>
      </c>
      <c r="X693" s="85">
        <v>4877.9218700000001</v>
      </c>
      <c r="Y693" s="85">
        <v>2267.5791600000002</v>
      </c>
      <c r="Z693" s="85">
        <v>2071.1999999999998</v>
      </c>
      <c r="AA693" s="85">
        <v>1210.5067200000001</v>
      </c>
      <c r="AB693" s="85">
        <v>626.73009999999999</v>
      </c>
      <c r="AC693" s="85">
        <v>240</v>
      </c>
      <c r="AD693" s="85">
        <v>62.5</v>
      </c>
      <c r="AE693" s="85">
        <v>89.66337</v>
      </c>
      <c r="AF693" s="85">
        <v>28599</v>
      </c>
      <c r="AG693" s="85">
        <v>15863.39869</v>
      </c>
      <c r="AH693" s="85">
        <v>11127.366969999999</v>
      </c>
      <c r="AI693" s="85">
        <v>0</v>
      </c>
      <c r="AJ693" s="85">
        <v>0</v>
      </c>
      <c r="AK693" s="85">
        <v>0</v>
      </c>
      <c r="AL693" s="85">
        <v>2272.5</v>
      </c>
      <c r="AM693" s="85">
        <v>714.89781000000005</v>
      </c>
      <c r="AN693" s="85">
        <v>526.04795999999999</v>
      </c>
      <c r="AO693" s="85"/>
      <c r="AP693" s="85"/>
      <c r="AQ693" s="85"/>
      <c r="AR693" s="85"/>
      <c r="AS693" s="85"/>
      <c r="AT693" s="85"/>
    </row>
    <row r="694" spans="1:46" ht="12.75" customHeight="1" x14ac:dyDescent="0.15">
      <c r="A694" s="79"/>
      <c r="B694" s="79"/>
      <c r="C694" s="79" t="str">
        <f t="shared" si="2"/>
        <v>1054600000</v>
      </c>
      <c r="D694" s="79" t="s">
        <v>1605</v>
      </c>
      <c r="E694" s="84">
        <v>511007.84600000002</v>
      </c>
      <c r="F694" s="85">
        <v>237194.72146</v>
      </c>
      <c r="G694" s="85">
        <v>206206.35652</v>
      </c>
      <c r="H694" s="85">
        <v>264258.06199999998</v>
      </c>
      <c r="I694" s="85">
        <v>121451.32351</v>
      </c>
      <c r="J694" s="85">
        <v>100981.20731</v>
      </c>
      <c r="K694" s="85">
        <v>53409.33</v>
      </c>
      <c r="L694" s="85">
        <v>16553.90537</v>
      </c>
      <c r="M694" s="85">
        <v>8988.5056399999994</v>
      </c>
      <c r="N694" s="85">
        <v>21300</v>
      </c>
      <c r="O694" s="85">
        <v>2107.5587700000001</v>
      </c>
      <c r="P694" s="85">
        <v>1667.3415</v>
      </c>
      <c r="Q694" s="85">
        <v>188961.38099999999</v>
      </c>
      <c r="R694" s="85">
        <v>92967.833939999997</v>
      </c>
      <c r="S694" s="85">
        <v>94801.14705</v>
      </c>
      <c r="T694" s="85">
        <v>6604.933</v>
      </c>
      <c r="U694" s="85">
        <v>3326.9586300000001</v>
      </c>
      <c r="V694" s="85">
        <v>2585.31675</v>
      </c>
      <c r="W694" s="85">
        <v>9448.5310000000009</v>
      </c>
      <c r="X694" s="85">
        <v>7375.9803700000002</v>
      </c>
      <c r="Y694" s="85">
        <v>2902.0496199999998</v>
      </c>
      <c r="Z694" s="85">
        <v>4808.6190000000006</v>
      </c>
      <c r="AA694" s="85">
        <v>3990.5180099999998</v>
      </c>
      <c r="AB694" s="85">
        <v>2495.2424099999998</v>
      </c>
      <c r="AC694" s="85">
        <v>135</v>
      </c>
      <c r="AD694" s="85">
        <v>156.14816999999999</v>
      </c>
      <c r="AE694" s="85">
        <v>59.098509999999997</v>
      </c>
      <c r="AF694" s="85">
        <v>167615.44200000001</v>
      </c>
      <c r="AG694" s="85">
        <v>77959.082160000005</v>
      </c>
      <c r="AH694" s="85">
        <v>86639.576060000007</v>
      </c>
      <c r="AI694" s="85">
        <v>250</v>
      </c>
      <c r="AJ694" s="85">
        <v>126.82560000000001</v>
      </c>
      <c r="AK694" s="85">
        <v>58.291200000000003</v>
      </c>
      <c r="AL694" s="85">
        <v>4105</v>
      </c>
      <c r="AM694" s="85">
        <v>2193.7170299999998</v>
      </c>
      <c r="AN694" s="85">
        <v>881.43152999999995</v>
      </c>
      <c r="AO694" s="85"/>
      <c r="AP694" s="85"/>
      <c r="AQ694" s="85"/>
      <c r="AR694" s="85"/>
      <c r="AS694" s="85"/>
      <c r="AT694" s="85"/>
    </row>
    <row r="695" spans="1:46" ht="12.75" customHeight="1" x14ac:dyDescent="0.15">
      <c r="A695" s="79"/>
      <c r="B695" s="79"/>
      <c r="C695" s="79" t="str">
        <f t="shared" si="2"/>
        <v>1054700000</v>
      </c>
      <c r="D695" s="79" t="s">
        <v>1606</v>
      </c>
      <c r="E695" s="84">
        <v>214475.29500000001</v>
      </c>
      <c r="F695" s="85">
        <v>89535.853180000006</v>
      </c>
      <c r="G695" s="85">
        <v>64213.172229999996</v>
      </c>
      <c r="H695" s="85">
        <v>126854.295</v>
      </c>
      <c r="I695" s="85">
        <v>48164.31972</v>
      </c>
      <c r="J695" s="85">
        <v>36758.000160000003</v>
      </c>
      <c r="K695" s="85">
        <v>12050</v>
      </c>
      <c r="L695" s="85">
        <v>4487.1781199999996</v>
      </c>
      <c r="M695" s="85">
        <v>1872.46849</v>
      </c>
      <c r="N695" s="85">
        <v>6950</v>
      </c>
      <c r="O695" s="85">
        <v>2971.8503500000002</v>
      </c>
      <c r="P695" s="85">
        <v>980.90038000000004</v>
      </c>
      <c r="Q695" s="85">
        <v>73489</v>
      </c>
      <c r="R695" s="85">
        <v>36089.149310000001</v>
      </c>
      <c r="S695" s="85">
        <v>24869.475340000001</v>
      </c>
      <c r="T695" s="85">
        <v>4100</v>
      </c>
      <c r="U695" s="85">
        <v>2210.69461</v>
      </c>
      <c r="V695" s="85">
        <v>891.20524999999998</v>
      </c>
      <c r="W695" s="85">
        <v>18700</v>
      </c>
      <c r="X695" s="85">
        <v>7685.6674300000004</v>
      </c>
      <c r="Y695" s="85">
        <v>7821.5788400000001</v>
      </c>
      <c r="Z695" s="85">
        <v>4189</v>
      </c>
      <c r="AA695" s="85">
        <v>2573.5656800000002</v>
      </c>
      <c r="AB695" s="85">
        <v>1381.22308</v>
      </c>
      <c r="AC695" s="85">
        <v>0</v>
      </c>
      <c r="AD695" s="85">
        <v>20.83333</v>
      </c>
      <c r="AE695" s="85">
        <v>6.75</v>
      </c>
      <c r="AF695" s="85">
        <v>46500</v>
      </c>
      <c r="AG695" s="85">
        <v>23596.311259999999</v>
      </c>
      <c r="AH695" s="85">
        <v>14768.71817</v>
      </c>
      <c r="AI695" s="85">
        <v>0</v>
      </c>
      <c r="AJ695" s="85">
        <v>0</v>
      </c>
      <c r="AK695" s="85">
        <v>0</v>
      </c>
      <c r="AL695" s="85">
        <v>1545</v>
      </c>
      <c r="AM695" s="85">
        <v>487.12157000000002</v>
      </c>
      <c r="AN695" s="85">
        <v>510.99038000000002</v>
      </c>
      <c r="AO695" s="85"/>
      <c r="AP695" s="85"/>
      <c r="AQ695" s="85"/>
      <c r="AR695" s="85"/>
      <c r="AS695" s="85"/>
      <c r="AT695" s="85"/>
    </row>
    <row r="696" spans="1:46" ht="12.75" customHeight="1" x14ac:dyDescent="0.15">
      <c r="A696" s="79"/>
      <c r="B696" s="79"/>
      <c r="C696" s="79" t="str">
        <f t="shared" si="2"/>
        <v>1054800000</v>
      </c>
      <c r="D696" s="79" t="s">
        <v>1607</v>
      </c>
      <c r="E696" s="84">
        <v>267000</v>
      </c>
      <c r="F696" s="85">
        <v>104522.62347000001</v>
      </c>
      <c r="G696" s="85">
        <v>89182.748250000004</v>
      </c>
      <c r="H696" s="85">
        <v>163700</v>
      </c>
      <c r="I696" s="85">
        <v>64191.198100000001</v>
      </c>
      <c r="J696" s="85">
        <v>48230.887349999997</v>
      </c>
      <c r="K696" s="85">
        <v>6800</v>
      </c>
      <c r="L696" s="85">
        <v>3711.80699</v>
      </c>
      <c r="M696" s="85">
        <v>892.10222999999996</v>
      </c>
      <c r="N696" s="85">
        <v>3800</v>
      </c>
      <c r="O696" s="85">
        <v>2259.7279699999999</v>
      </c>
      <c r="P696" s="85">
        <v>421.54763000000003</v>
      </c>
      <c r="Q696" s="85">
        <v>94071.5</v>
      </c>
      <c r="R696" s="85">
        <v>35357.59562</v>
      </c>
      <c r="S696" s="85">
        <v>39799.827680000002</v>
      </c>
      <c r="T696" s="85">
        <v>34300</v>
      </c>
      <c r="U696" s="85">
        <v>15351.538640000001</v>
      </c>
      <c r="V696" s="85">
        <v>12239.33892</v>
      </c>
      <c r="W696" s="85">
        <v>3900</v>
      </c>
      <c r="X696" s="85">
        <v>1622.15995</v>
      </c>
      <c r="Y696" s="85">
        <v>879.37585999999999</v>
      </c>
      <c r="Z696" s="85">
        <v>17500</v>
      </c>
      <c r="AA696" s="85">
        <v>5934.2620299999999</v>
      </c>
      <c r="AB696" s="85">
        <v>14401.572990000001</v>
      </c>
      <c r="AC696" s="85">
        <v>70</v>
      </c>
      <c r="AD696" s="85">
        <v>12.5</v>
      </c>
      <c r="AE696" s="85">
        <v>15.72917</v>
      </c>
      <c r="AF696" s="85">
        <v>38300</v>
      </c>
      <c r="AG696" s="85">
        <v>12425.75704</v>
      </c>
      <c r="AH696" s="85">
        <v>12263.810740000001</v>
      </c>
      <c r="AI696" s="85">
        <v>0</v>
      </c>
      <c r="AJ696" s="85">
        <v>0</v>
      </c>
      <c r="AK696" s="85">
        <v>0</v>
      </c>
      <c r="AL696" s="85">
        <v>1094</v>
      </c>
      <c r="AM696" s="85">
        <v>321.16602999999998</v>
      </c>
      <c r="AN696" s="85">
        <v>71.463769999999997</v>
      </c>
      <c r="AO696" s="85"/>
      <c r="AP696" s="85"/>
      <c r="AQ696" s="85"/>
      <c r="AR696" s="85"/>
      <c r="AS696" s="85"/>
      <c r="AT696" s="85"/>
    </row>
    <row r="697" spans="1:46" ht="12.75" customHeight="1" x14ac:dyDescent="0.15">
      <c r="A697" s="79"/>
      <c r="B697" s="79"/>
      <c r="C697" s="79" t="str">
        <f t="shared" si="2"/>
        <v>1054900000</v>
      </c>
      <c r="D697" s="79" t="s">
        <v>1608</v>
      </c>
      <c r="E697" s="84">
        <v>36000</v>
      </c>
      <c r="F697" s="85">
        <v>21696.503659999998</v>
      </c>
      <c r="G697" s="85">
        <v>11930.326429999999</v>
      </c>
      <c r="H697" s="85">
        <v>19492.600000000002</v>
      </c>
      <c r="I697" s="85">
        <v>10019.34504</v>
      </c>
      <c r="J697" s="85">
        <v>6375.1477800000002</v>
      </c>
      <c r="K697" s="85">
        <v>245</v>
      </c>
      <c r="L697" s="85">
        <v>147.57559000000001</v>
      </c>
      <c r="M697" s="85">
        <v>77.313079999999999</v>
      </c>
      <c r="N697" s="85">
        <v>40</v>
      </c>
      <c r="O697" s="85">
        <v>46.402239999999999</v>
      </c>
      <c r="P697" s="85">
        <v>18.641079999999999</v>
      </c>
      <c r="Q697" s="85">
        <v>15618.5</v>
      </c>
      <c r="R697" s="85">
        <v>11298.32964</v>
      </c>
      <c r="S697" s="85">
        <v>5326.9273300000004</v>
      </c>
      <c r="T697" s="85">
        <v>2300</v>
      </c>
      <c r="U697" s="85">
        <v>2085.9306499999998</v>
      </c>
      <c r="V697" s="85">
        <v>679.95015000000001</v>
      </c>
      <c r="W697" s="85">
        <v>2700</v>
      </c>
      <c r="X697" s="85">
        <v>1294.4419499999999</v>
      </c>
      <c r="Y697" s="85">
        <v>970.24323000000004</v>
      </c>
      <c r="Z697" s="85">
        <v>1248</v>
      </c>
      <c r="AA697" s="85">
        <v>573.95480999999995</v>
      </c>
      <c r="AB697" s="85">
        <v>584.75102000000004</v>
      </c>
      <c r="AC697" s="85">
        <v>60</v>
      </c>
      <c r="AD697" s="85">
        <v>12.5</v>
      </c>
      <c r="AE697" s="85">
        <v>16.516999999999999</v>
      </c>
      <c r="AF697" s="85">
        <v>9310.5</v>
      </c>
      <c r="AG697" s="85">
        <v>7331.5022300000001</v>
      </c>
      <c r="AH697" s="85">
        <v>3075.4659299999998</v>
      </c>
      <c r="AI697" s="85">
        <v>0</v>
      </c>
      <c r="AJ697" s="85">
        <v>0</v>
      </c>
      <c r="AK697" s="85">
        <v>0</v>
      </c>
      <c r="AL697" s="85">
        <v>153.1</v>
      </c>
      <c r="AM697" s="85">
        <v>114.63048999999999</v>
      </c>
      <c r="AN697" s="85">
        <v>45.756419999999999</v>
      </c>
      <c r="AO697" s="85"/>
      <c r="AP697" s="85"/>
      <c r="AQ697" s="85"/>
      <c r="AR697" s="85"/>
      <c r="AS697" s="85"/>
      <c r="AT697" s="85"/>
    </row>
    <row r="698" spans="1:46" ht="12.75" customHeight="1" x14ac:dyDescent="0.15">
      <c r="A698" s="79"/>
      <c r="B698" s="79"/>
      <c r="C698" s="79" t="str">
        <f t="shared" si="2"/>
        <v>1055000000</v>
      </c>
      <c r="D698" s="79" t="s">
        <v>1609</v>
      </c>
      <c r="E698" s="84">
        <v>168873.60000000001</v>
      </c>
      <c r="F698" s="85">
        <v>114609.3029</v>
      </c>
      <c r="G698" s="85">
        <v>47899.488380000003</v>
      </c>
      <c r="H698" s="85">
        <v>87770.6</v>
      </c>
      <c r="I698" s="85">
        <v>40781.550759999998</v>
      </c>
      <c r="J698" s="85">
        <v>17407.376919999999</v>
      </c>
      <c r="K698" s="85">
        <v>13250</v>
      </c>
      <c r="L698" s="85">
        <v>4565.1042100000004</v>
      </c>
      <c r="M698" s="85">
        <v>3478.3324499999999</v>
      </c>
      <c r="N698" s="85">
        <v>8500</v>
      </c>
      <c r="O698" s="85">
        <v>2440.3597799999998</v>
      </c>
      <c r="P698" s="85">
        <v>1904.9145100000001</v>
      </c>
      <c r="Q698" s="85">
        <v>67532</v>
      </c>
      <c r="R698" s="85">
        <v>68478.553889999996</v>
      </c>
      <c r="S698" s="85">
        <v>26660.943429999999</v>
      </c>
      <c r="T698" s="85">
        <v>21000</v>
      </c>
      <c r="U698" s="85">
        <v>17590.026010000001</v>
      </c>
      <c r="V698" s="85">
        <v>7220.5721000000003</v>
      </c>
      <c r="W698" s="85">
        <v>9000</v>
      </c>
      <c r="X698" s="85">
        <v>16105.153600000001</v>
      </c>
      <c r="Y698" s="85">
        <v>3428.4261499999998</v>
      </c>
      <c r="Z698" s="85">
        <v>21250</v>
      </c>
      <c r="AA698" s="85">
        <v>28315.7755</v>
      </c>
      <c r="AB698" s="85">
        <v>7287.74863</v>
      </c>
      <c r="AC698" s="85">
        <v>0</v>
      </c>
      <c r="AD698" s="85">
        <v>31.25</v>
      </c>
      <c r="AE698" s="85">
        <v>0</v>
      </c>
      <c r="AF698" s="85">
        <v>16000</v>
      </c>
      <c r="AG698" s="85">
        <v>6334.1159000000007</v>
      </c>
      <c r="AH698" s="85">
        <v>8546.3929499999995</v>
      </c>
      <c r="AI698" s="85">
        <v>0</v>
      </c>
      <c r="AJ698" s="85">
        <v>0</v>
      </c>
      <c r="AK698" s="85">
        <v>0</v>
      </c>
      <c r="AL698" s="85">
        <v>206</v>
      </c>
      <c r="AM698" s="85">
        <v>272.15870999999999</v>
      </c>
      <c r="AN698" s="85">
        <v>143.57765000000001</v>
      </c>
      <c r="AO698" s="85"/>
      <c r="AP698" s="85"/>
      <c r="AQ698" s="85"/>
      <c r="AR698" s="85"/>
      <c r="AS698" s="85"/>
      <c r="AT698" s="85"/>
    </row>
    <row r="699" spans="1:46" ht="12.75" customHeight="1" x14ac:dyDescent="0.15">
      <c r="A699" s="79"/>
      <c r="B699" s="79"/>
      <c r="C699" s="79" t="str">
        <f t="shared" si="2"/>
        <v>1055100000</v>
      </c>
      <c r="D699" s="79" t="s">
        <v>1610</v>
      </c>
      <c r="E699" s="84">
        <v>83421.012000000002</v>
      </c>
      <c r="F699" s="85">
        <v>43368.752200000003</v>
      </c>
      <c r="G699" s="85">
        <v>29936.078109999999</v>
      </c>
      <c r="H699" s="85">
        <v>38257.012000000002</v>
      </c>
      <c r="I699" s="85">
        <v>18177.943060000001</v>
      </c>
      <c r="J699" s="85">
        <v>12181.202730000001</v>
      </c>
      <c r="K699" s="85">
        <v>5080</v>
      </c>
      <c r="L699" s="85">
        <v>2076.7643600000001</v>
      </c>
      <c r="M699" s="85">
        <v>941.19080000000008</v>
      </c>
      <c r="N699" s="85">
        <v>400</v>
      </c>
      <c r="O699" s="85">
        <v>267.34206</v>
      </c>
      <c r="P699" s="85">
        <v>109.85811</v>
      </c>
      <c r="Q699" s="85">
        <v>39149</v>
      </c>
      <c r="R699" s="85">
        <v>22736.833930000001</v>
      </c>
      <c r="S699" s="85">
        <v>16590.641449999999</v>
      </c>
      <c r="T699" s="85">
        <v>3530</v>
      </c>
      <c r="U699" s="85">
        <v>3177.3981600000002</v>
      </c>
      <c r="V699" s="85">
        <v>1233.39429</v>
      </c>
      <c r="W699" s="85">
        <v>330</v>
      </c>
      <c r="X699" s="85">
        <v>610.74805000000003</v>
      </c>
      <c r="Y699" s="85">
        <v>134.37378999999999</v>
      </c>
      <c r="Z699" s="85">
        <v>3289</v>
      </c>
      <c r="AA699" s="85">
        <v>2700.40807</v>
      </c>
      <c r="AB699" s="85">
        <v>683.14245000000005</v>
      </c>
      <c r="AC699" s="85">
        <v>0</v>
      </c>
      <c r="AD699" s="85">
        <v>18.75</v>
      </c>
      <c r="AE699" s="85">
        <v>0</v>
      </c>
      <c r="AF699" s="85">
        <v>32000</v>
      </c>
      <c r="AG699" s="85">
        <v>16229.52965</v>
      </c>
      <c r="AH699" s="85">
        <v>14539.73092</v>
      </c>
      <c r="AI699" s="85">
        <v>0</v>
      </c>
      <c r="AJ699" s="85">
        <v>0</v>
      </c>
      <c r="AK699" s="85">
        <v>0</v>
      </c>
      <c r="AL699" s="85">
        <v>700</v>
      </c>
      <c r="AM699" s="85">
        <v>230.30852999999999</v>
      </c>
      <c r="AN699" s="85">
        <v>143.78361999999998</v>
      </c>
      <c r="AO699" s="85"/>
      <c r="AP699" s="85"/>
      <c r="AQ699" s="85"/>
      <c r="AR699" s="85"/>
      <c r="AS699" s="85"/>
      <c r="AT699" s="85"/>
    </row>
    <row r="700" spans="1:46" ht="12.75" customHeight="1" x14ac:dyDescent="0.15">
      <c r="A700" s="79"/>
      <c r="B700" s="79"/>
      <c r="C700" s="79" t="str">
        <f t="shared" si="2"/>
        <v>1055200000</v>
      </c>
      <c r="D700" s="79" t="s">
        <v>1611</v>
      </c>
      <c r="E700" s="84">
        <v>242374.39999999999</v>
      </c>
      <c r="F700" s="85">
        <v>121934.74447999999</v>
      </c>
      <c r="G700" s="85">
        <v>90470.459929999997</v>
      </c>
      <c r="H700" s="85">
        <v>161468.9</v>
      </c>
      <c r="I700" s="85">
        <v>73462.982829999994</v>
      </c>
      <c r="J700" s="85">
        <v>60600.667860000001</v>
      </c>
      <c r="K700" s="85">
        <v>22562.7</v>
      </c>
      <c r="L700" s="85">
        <v>15523.48048</v>
      </c>
      <c r="M700" s="85">
        <v>6990.5004099999996</v>
      </c>
      <c r="N700" s="85">
        <v>15962.7</v>
      </c>
      <c r="O700" s="85">
        <v>12208.90042</v>
      </c>
      <c r="P700" s="85">
        <v>5654.3004899999996</v>
      </c>
      <c r="Q700" s="85">
        <v>53494.1</v>
      </c>
      <c r="R700" s="85">
        <v>27500.574629999999</v>
      </c>
      <c r="S700" s="85">
        <v>21035.005150000001</v>
      </c>
      <c r="T700" s="85">
        <v>12340</v>
      </c>
      <c r="U700" s="85">
        <v>7754.5199400000001</v>
      </c>
      <c r="V700" s="85">
        <v>2887.08754</v>
      </c>
      <c r="W700" s="85">
        <v>3570</v>
      </c>
      <c r="X700" s="85">
        <v>2111.4639499999998</v>
      </c>
      <c r="Y700" s="85">
        <v>1293.9849400000001</v>
      </c>
      <c r="Z700" s="85">
        <v>2861</v>
      </c>
      <c r="AA700" s="85">
        <v>2234.4548599999998</v>
      </c>
      <c r="AB700" s="85">
        <v>2302.6991400000002</v>
      </c>
      <c r="AC700" s="85">
        <v>71.7</v>
      </c>
      <c r="AD700" s="85">
        <v>35.416669999999996</v>
      </c>
      <c r="AE700" s="85">
        <v>29.41601</v>
      </c>
      <c r="AF700" s="85">
        <v>34650</v>
      </c>
      <c r="AG700" s="85">
        <v>15363.857410000001</v>
      </c>
      <c r="AH700" s="85">
        <v>14520.01952</v>
      </c>
      <c r="AI700" s="85">
        <v>0</v>
      </c>
      <c r="AJ700" s="85">
        <v>0</v>
      </c>
      <c r="AK700" s="85">
        <v>0</v>
      </c>
      <c r="AL700" s="85">
        <v>792</v>
      </c>
      <c r="AM700" s="85">
        <v>360.09578999999997</v>
      </c>
      <c r="AN700" s="85">
        <v>303.15530000000001</v>
      </c>
      <c r="AO700" s="85"/>
      <c r="AP700" s="85"/>
      <c r="AQ700" s="85"/>
      <c r="AR700" s="85"/>
      <c r="AS700" s="85"/>
      <c r="AT700" s="85"/>
    </row>
    <row r="701" spans="1:46" ht="12.75" customHeight="1" x14ac:dyDescent="0.15">
      <c r="A701" s="79"/>
      <c r="B701" s="79"/>
      <c r="C701" s="79" t="str">
        <f t="shared" si="2"/>
        <v>1055300000</v>
      </c>
      <c r="D701" s="79" t="s">
        <v>1612</v>
      </c>
      <c r="E701" s="84">
        <v>109910.76000000001</v>
      </c>
      <c r="F701" s="85">
        <v>46214.925360000001</v>
      </c>
      <c r="G701" s="85">
        <v>17966.887610000002</v>
      </c>
      <c r="H701" s="85">
        <v>89592.7</v>
      </c>
      <c r="I701" s="85">
        <v>35446.498979999997</v>
      </c>
      <c r="J701" s="85">
        <v>11406.274450000001</v>
      </c>
      <c r="K701" s="85">
        <v>936</v>
      </c>
      <c r="L701" s="85">
        <v>884.46460000000002</v>
      </c>
      <c r="M701" s="85">
        <v>396.81585000000001</v>
      </c>
      <c r="N701" s="85">
        <v>450</v>
      </c>
      <c r="O701" s="85">
        <v>563.66161</v>
      </c>
      <c r="P701" s="85">
        <v>264.52255000000002</v>
      </c>
      <c r="Q701" s="85">
        <v>18556.850000000002</v>
      </c>
      <c r="R701" s="85">
        <v>9449.9284000000007</v>
      </c>
      <c r="S701" s="85">
        <v>5907.4537399999999</v>
      </c>
      <c r="T701" s="85">
        <v>2313</v>
      </c>
      <c r="U701" s="85">
        <v>661.34326999999996</v>
      </c>
      <c r="V701" s="85">
        <v>328.19702000000001</v>
      </c>
      <c r="W701" s="85">
        <v>4708</v>
      </c>
      <c r="X701" s="85">
        <v>1953.3722499999999</v>
      </c>
      <c r="Y701" s="85">
        <v>1654.9616699999999</v>
      </c>
      <c r="Z701" s="85">
        <v>1624</v>
      </c>
      <c r="AA701" s="85">
        <v>976.00983999999994</v>
      </c>
      <c r="AB701" s="85">
        <v>601.01539000000002</v>
      </c>
      <c r="AC701" s="85">
        <v>69.25</v>
      </c>
      <c r="AD701" s="85">
        <v>12.5</v>
      </c>
      <c r="AE701" s="85">
        <v>25</v>
      </c>
      <c r="AF701" s="85">
        <v>9839</v>
      </c>
      <c r="AG701" s="85">
        <v>5844.2030400000003</v>
      </c>
      <c r="AH701" s="85">
        <v>3281.8706999999999</v>
      </c>
      <c r="AI701" s="85">
        <v>0</v>
      </c>
      <c r="AJ701" s="85">
        <v>0</v>
      </c>
      <c r="AK701" s="85">
        <v>0</v>
      </c>
      <c r="AL701" s="85">
        <v>665.11</v>
      </c>
      <c r="AM701" s="85">
        <v>353.07173</v>
      </c>
      <c r="AN701" s="85">
        <v>133.23256000000001</v>
      </c>
      <c r="AO701" s="85"/>
      <c r="AP701" s="85"/>
      <c r="AQ701" s="85"/>
      <c r="AR701" s="85"/>
      <c r="AS701" s="85"/>
      <c r="AT701" s="85"/>
    </row>
    <row r="702" spans="1:46" ht="12.75" customHeight="1" x14ac:dyDescent="0.15">
      <c r="A702" s="79"/>
      <c r="B702" s="79"/>
      <c r="C702" s="79" t="str">
        <f t="shared" si="2"/>
        <v>1055400000</v>
      </c>
      <c r="D702" s="79" t="s">
        <v>1613</v>
      </c>
      <c r="E702" s="84">
        <v>66330.7</v>
      </c>
      <c r="F702" s="85">
        <v>30682.752280000001</v>
      </c>
      <c r="G702" s="85">
        <v>24147.676500000001</v>
      </c>
      <c r="H702" s="85">
        <v>32830</v>
      </c>
      <c r="I702" s="85">
        <v>14404.232389999999</v>
      </c>
      <c r="J702" s="85">
        <v>11931.28255</v>
      </c>
      <c r="K702" s="85">
        <v>7800</v>
      </c>
      <c r="L702" s="85">
        <v>2842.2299400000002</v>
      </c>
      <c r="M702" s="85">
        <v>1504.4748500000001</v>
      </c>
      <c r="N702" s="85">
        <v>1920</v>
      </c>
      <c r="O702" s="85">
        <v>356.98975999999999</v>
      </c>
      <c r="P702" s="85">
        <v>467.79133000000002</v>
      </c>
      <c r="Q702" s="85">
        <v>25079.5</v>
      </c>
      <c r="R702" s="85">
        <v>13068.11664</v>
      </c>
      <c r="S702" s="85">
        <v>10465.545550000001</v>
      </c>
      <c r="T702" s="85">
        <v>4840</v>
      </c>
      <c r="U702" s="85">
        <v>2534.2515000000003</v>
      </c>
      <c r="V702" s="85">
        <v>1989.2695000000001</v>
      </c>
      <c r="W702" s="85">
        <v>2060</v>
      </c>
      <c r="X702" s="85">
        <v>1396.93733</v>
      </c>
      <c r="Y702" s="85">
        <v>745.63692000000003</v>
      </c>
      <c r="Z702" s="85">
        <v>1552.5</v>
      </c>
      <c r="AA702" s="85">
        <v>509.05892999999998</v>
      </c>
      <c r="AB702" s="85">
        <v>512.04657999999995</v>
      </c>
      <c r="AC702" s="85">
        <v>0</v>
      </c>
      <c r="AD702" s="85">
        <v>0</v>
      </c>
      <c r="AE702" s="85">
        <v>0</v>
      </c>
      <c r="AF702" s="85">
        <v>16627</v>
      </c>
      <c r="AG702" s="85">
        <v>8627.86888</v>
      </c>
      <c r="AH702" s="85">
        <v>7218.5925500000003</v>
      </c>
      <c r="AI702" s="85">
        <v>0</v>
      </c>
      <c r="AJ702" s="85">
        <v>0</v>
      </c>
      <c r="AK702" s="85">
        <v>0</v>
      </c>
      <c r="AL702" s="85">
        <v>19</v>
      </c>
      <c r="AM702" s="85">
        <v>10.631039999999999</v>
      </c>
      <c r="AN702" s="85">
        <v>6.1422400000000001</v>
      </c>
      <c r="AO702" s="85"/>
      <c r="AP702" s="85"/>
      <c r="AQ702" s="85"/>
      <c r="AR702" s="85"/>
      <c r="AS702" s="85"/>
      <c r="AT702" s="85"/>
    </row>
    <row r="703" spans="1:46" ht="12.75" customHeight="1" x14ac:dyDescent="0.15">
      <c r="A703" s="79"/>
      <c r="B703" s="79"/>
      <c r="C703" s="79" t="str">
        <f t="shared" si="2"/>
        <v>1055500000</v>
      </c>
      <c r="D703" s="79" t="s">
        <v>1614</v>
      </c>
      <c r="E703" s="84">
        <v>290774.86560999998</v>
      </c>
      <c r="F703" s="85">
        <v>124031.13561</v>
      </c>
      <c r="G703" s="85">
        <v>101361.65846000001</v>
      </c>
      <c r="H703" s="85">
        <v>217452.96400000001</v>
      </c>
      <c r="I703" s="85">
        <v>90313.444940000001</v>
      </c>
      <c r="J703" s="85">
        <v>74189.989350000003</v>
      </c>
      <c r="K703" s="85">
        <v>17194.41</v>
      </c>
      <c r="L703" s="85">
        <v>7312.6396100000002</v>
      </c>
      <c r="M703" s="85">
        <v>3879.8289599999998</v>
      </c>
      <c r="N703" s="85">
        <v>6294.41</v>
      </c>
      <c r="O703" s="85">
        <v>3212.1142300000001</v>
      </c>
      <c r="P703" s="85">
        <v>1720.4656500000001</v>
      </c>
      <c r="Q703" s="85">
        <v>50927.037609999999</v>
      </c>
      <c r="R703" s="85">
        <v>23868.891380000001</v>
      </c>
      <c r="S703" s="85">
        <v>21773.807629999999</v>
      </c>
      <c r="T703" s="85">
        <v>2918</v>
      </c>
      <c r="U703" s="85">
        <v>1356.8105700000001</v>
      </c>
      <c r="V703" s="85">
        <v>790.17611999999997</v>
      </c>
      <c r="W703" s="85">
        <v>11618.12961</v>
      </c>
      <c r="X703" s="85">
        <v>6935.26494</v>
      </c>
      <c r="Y703" s="85">
        <v>3989.6791600000001</v>
      </c>
      <c r="Z703" s="85">
        <v>2075.0909999999999</v>
      </c>
      <c r="AA703" s="85">
        <v>843.22188000000006</v>
      </c>
      <c r="AB703" s="85">
        <v>451.22467999999998</v>
      </c>
      <c r="AC703" s="85">
        <v>25</v>
      </c>
      <c r="AD703" s="85">
        <v>14.58333</v>
      </c>
      <c r="AE703" s="85">
        <v>0</v>
      </c>
      <c r="AF703" s="85">
        <v>34175.817000000003</v>
      </c>
      <c r="AG703" s="85">
        <v>14678.91151</v>
      </c>
      <c r="AH703" s="85">
        <v>16490.058809999999</v>
      </c>
      <c r="AI703" s="85">
        <v>0</v>
      </c>
      <c r="AJ703" s="85">
        <v>0</v>
      </c>
      <c r="AK703" s="85">
        <v>0</v>
      </c>
      <c r="AL703" s="85">
        <v>3648</v>
      </c>
      <c r="AM703" s="85">
        <v>1612.48423</v>
      </c>
      <c r="AN703" s="85">
        <v>958.39710000000002</v>
      </c>
      <c r="AO703" s="85"/>
      <c r="AP703" s="85"/>
      <c r="AQ703" s="85"/>
      <c r="AR703" s="85"/>
      <c r="AS703" s="85"/>
      <c r="AT703" s="85"/>
    </row>
    <row r="704" spans="1:46" ht="12.75" customHeight="1" x14ac:dyDescent="0.15">
      <c r="A704" s="79"/>
      <c r="B704" s="79"/>
      <c r="C704" s="79" t="str">
        <f t="shared" si="2"/>
        <v>1055600000</v>
      </c>
      <c r="D704" s="79" t="s">
        <v>1615</v>
      </c>
      <c r="E704" s="84">
        <v>210823.30000000002</v>
      </c>
      <c r="F704" s="85">
        <v>124461.69425</v>
      </c>
      <c r="G704" s="85">
        <v>64118.04047</v>
      </c>
      <c r="H704" s="85">
        <v>104750</v>
      </c>
      <c r="I704" s="85">
        <v>55778.316529999996</v>
      </c>
      <c r="J704" s="85">
        <v>34392.36477</v>
      </c>
      <c r="K704" s="85">
        <v>23950</v>
      </c>
      <c r="L704" s="85">
        <v>9846.8438999999998</v>
      </c>
      <c r="M704" s="85">
        <v>5491.1312200000002</v>
      </c>
      <c r="N704" s="85">
        <v>13250</v>
      </c>
      <c r="O704" s="85">
        <v>5625.7586499999998</v>
      </c>
      <c r="P704" s="85">
        <v>3397.3197700000001</v>
      </c>
      <c r="Q704" s="85">
        <v>80905</v>
      </c>
      <c r="R704" s="85">
        <v>58304.104319999999</v>
      </c>
      <c r="S704" s="85">
        <v>24089.01468</v>
      </c>
      <c r="T704" s="85">
        <v>14700</v>
      </c>
      <c r="U704" s="85">
        <v>13503.9779</v>
      </c>
      <c r="V704" s="85">
        <v>4415.1028399999996</v>
      </c>
      <c r="W704" s="85">
        <v>32100</v>
      </c>
      <c r="X704" s="85">
        <v>26749.048009999999</v>
      </c>
      <c r="Y704" s="85">
        <v>5959.0601000000006</v>
      </c>
      <c r="Z704" s="85">
        <v>9395</v>
      </c>
      <c r="AA704" s="85">
        <v>8197.0134799999996</v>
      </c>
      <c r="AB704" s="85">
        <v>2702.5616199999999</v>
      </c>
      <c r="AC704" s="85">
        <v>50</v>
      </c>
      <c r="AD704" s="85">
        <v>0</v>
      </c>
      <c r="AE704" s="85">
        <v>0</v>
      </c>
      <c r="AF704" s="85">
        <v>24400</v>
      </c>
      <c r="AG704" s="85">
        <v>9849.8724299999994</v>
      </c>
      <c r="AH704" s="85">
        <v>10936.21012</v>
      </c>
      <c r="AI704" s="85">
        <v>0</v>
      </c>
      <c r="AJ704" s="85">
        <v>0</v>
      </c>
      <c r="AK704" s="85">
        <v>0</v>
      </c>
      <c r="AL704" s="85">
        <v>457</v>
      </c>
      <c r="AM704" s="85">
        <v>158.14896999999999</v>
      </c>
      <c r="AN704" s="85">
        <v>111.93680999999999</v>
      </c>
      <c r="AO704" s="85"/>
      <c r="AP704" s="85"/>
      <c r="AQ704" s="85"/>
      <c r="AR704" s="85"/>
      <c r="AS704" s="85"/>
      <c r="AT704" s="85"/>
    </row>
    <row r="705" spans="1:46" ht="12.75" customHeight="1" x14ac:dyDescent="0.15">
      <c r="A705" s="79"/>
      <c r="B705" s="79"/>
      <c r="C705" s="79" t="str">
        <f t="shared" si="2"/>
        <v>1055700000</v>
      </c>
      <c r="D705" s="79" t="s">
        <v>1616</v>
      </c>
      <c r="E705" s="84">
        <v>52300</v>
      </c>
      <c r="F705" s="85">
        <v>28063.548340000001</v>
      </c>
      <c r="G705" s="85">
        <v>19939.288690000001</v>
      </c>
      <c r="H705" s="85">
        <v>19400</v>
      </c>
      <c r="I705" s="85">
        <v>9176.5475600000009</v>
      </c>
      <c r="J705" s="85">
        <v>7483.5422399999998</v>
      </c>
      <c r="K705" s="85">
        <v>1570</v>
      </c>
      <c r="L705" s="85">
        <v>733.26437999999996</v>
      </c>
      <c r="M705" s="85">
        <v>349.71899999999999</v>
      </c>
      <c r="N705" s="85">
        <v>170</v>
      </c>
      <c r="O705" s="85">
        <v>132.381</v>
      </c>
      <c r="P705" s="85">
        <v>121.49948999999999</v>
      </c>
      <c r="Q705" s="85">
        <v>26050</v>
      </c>
      <c r="R705" s="85">
        <v>15559.879989999999</v>
      </c>
      <c r="S705" s="85">
        <v>9631.0848800000003</v>
      </c>
      <c r="T705" s="85">
        <v>4700</v>
      </c>
      <c r="U705" s="85">
        <v>2773.0015400000002</v>
      </c>
      <c r="V705" s="85">
        <v>1575.5868800000001</v>
      </c>
      <c r="W705" s="85">
        <v>4000</v>
      </c>
      <c r="X705" s="85">
        <v>3234.17398</v>
      </c>
      <c r="Y705" s="85">
        <v>1012.86529</v>
      </c>
      <c r="Z705" s="85">
        <v>4800</v>
      </c>
      <c r="AA705" s="85">
        <v>4237.7048299999997</v>
      </c>
      <c r="AB705" s="85">
        <v>1614.1600699999999</v>
      </c>
      <c r="AC705" s="85">
        <v>50</v>
      </c>
      <c r="AD705" s="85">
        <v>0</v>
      </c>
      <c r="AE705" s="85">
        <v>0</v>
      </c>
      <c r="AF705" s="85">
        <v>12100</v>
      </c>
      <c r="AG705" s="85">
        <v>5128.9931399999996</v>
      </c>
      <c r="AH705" s="85">
        <v>5405.2881399999997</v>
      </c>
      <c r="AI705" s="85">
        <v>0</v>
      </c>
      <c r="AJ705" s="85">
        <v>0</v>
      </c>
      <c r="AK705" s="85">
        <v>0</v>
      </c>
      <c r="AL705" s="85">
        <v>627.4</v>
      </c>
      <c r="AM705" s="85">
        <v>352.23192999999998</v>
      </c>
      <c r="AN705" s="85">
        <v>256.14765999999997</v>
      </c>
      <c r="AO705" s="85"/>
      <c r="AP705" s="85"/>
      <c r="AQ705" s="85"/>
      <c r="AR705" s="85"/>
      <c r="AS705" s="85"/>
      <c r="AT705" s="85"/>
    </row>
    <row r="706" spans="1:46" ht="12.75" customHeight="1" x14ac:dyDescent="0.15">
      <c r="A706" s="79"/>
      <c r="B706" s="79"/>
      <c r="C706" s="79" t="str">
        <f t="shared" si="2"/>
        <v>1055800000</v>
      </c>
      <c r="D706" s="79" t="s">
        <v>1617</v>
      </c>
      <c r="E706" s="84">
        <v>27523.853999999999</v>
      </c>
      <c r="F706" s="85">
        <v>20791.517100000001</v>
      </c>
      <c r="G706" s="85">
        <v>9444.2489700000006</v>
      </c>
      <c r="H706" s="85">
        <v>17676.144</v>
      </c>
      <c r="I706" s="85">
        <v>12592.478220000001</v>
      </c>
      <c r="J706" s="85">
        <v>6122.85167</v>
      </c>
      <c r="K706" s="85">
        <v>60.5</v>
      </c>
      <c r="L706" s="85">
        <v>35.414369999999998</v>
      </c>
      <c r="M706" s="85">
        <v>30.444649999999999</v>
      </c>
      <c r="N706" s="85">
        <v>0</v>
      </c>
      <c r="O706" s="85">
        <v>0</v>
      </c>
      <c r="P706" s="85">
        <v>0</v>
      </c>
      <c r="Q706" s="85">
        <v>8640.6</v>
      </c>
      <c r="R706" s="85">
        <v>7705.6096500000003</v>
      </c>
      <c r="S706" s="85">
        <v>2892.3893000000003</v>
      </c>
      <c r="T706" s="85">
        <v>668.5</v>
      </c>
      <c r="U706" s="85">
        <v>508.36261000000002</v>
      </c>
      <c r="V706" s="85">
        <v>242.29239000000001</v>
      </c>
      <c r="W706" s="85">
        <v>3070</v>
      </c>
      <c r="X706" s="85">
        <v>2653.67218</v>
      </c>
      <c r="Y706" s="85">
        <v>372.54624999999999</v>
      </c>
      <c r="Z706" s="85">
        <v>200.20000000000002</v>
      </c>
      <c r="AA706" s="85">
        <v>129.97066999999998</v>
      </c>
      <c r="AB706" s="85">
        <v>70.363929999999996</v>
      </c>
      <c r="AC706" s="85">
        <v>21.5</v>
      </c>
      <c r="AD706" s="85">
        <v>0</v>
      </c>
      <c r="AE706" s="85">
        <v>0</v>
      </c>
      <c r="AF706" s="85">
        <v>4680.4000000000005</v>
      </c>
      <c r="AG706" s="85">
        <v>4413.60419</v>
      </c>
      <c r="AH706" s="85">
        <v>2207.1867299999999</v>
      </c>
      <c r="AI706" s="85">
        <v>0</v>
      </c>
      <c r="AJ706" s="85">
        <v>0</v>
      </c>
      <c r="AK706" s="85">
        <v>0</v>
      </c>
      <c r="AL706" s="85">
        <v>17</v>
      </c>
      <c r="AM706" s="85">
        <v>26.515969999999999</v>
      </c>
      <c r="AN706" s="85">
        <v>8.0103000000000009</v>
      </c>
      <c r="AO706" s="85"/>
      <c r="AP706" s="85"/>
      <c r="AQ706" s="85"/>
      <c r="AR706" s="85"/>
      <c r="AS706" s="85"/>
      <c r="AT706" s="85"/>
    </row>
    <row r="707" spans="1:46" ht="12.75" customHeight="1" x14ac:dyDescent="0.15">
      <c r="A707" s="79"/>
      <c r="B707" s="79"/>
      <c r="C707" s="79" t="str">
        <f t="shared" si="2"/>
        <v>1055900000</v>
      </c>
      <c r="D707" s="79" t="s">
        <v>1618</v>
      </c>
      <c r="E707" s="84">
        <v>333829.40000000002</v>
      </c>
      <c r="F707" s="85">
        <v>240872.33175000001</v>
      </c>
      <c r="G707" s="85">
        <v>126616.7533</v>
      </c>
      <c r="H707" s="85">
        <v>213904.4</v>
      </c>
      <c r="I707" s="85">
        <v>158606.36671999999</v>
      </c>
      <c r="J707" s="85">
        <v>80457.883619999993</v>
      </c>
      <c r="K707" s="85">
        <v>25000</v>
      </c>
      <c r="L707" s="85">
        <v>19975.931929999999</v>
      </c>
      <c r="M707" s="85">
        <v>9667.2950199999996</v>
      </c>
      <c r="N707" s="85">
        <v>10500</v>
      </c>
      <c r="O707" s="85">
        <v>8929.6082000000006</v>
      </c>
      <c r="P707" s="85">
        <v>5344.1303399999997</v>
      </c>
      <c r="Q707" s="85">
        <v>94745</v>
      </c>
      <c r="R707" s="85">
        <v>61937.404889999998</v>
      </c>
      <c r="S707" s="85">
        <v>36355.379399999998</v>
      </c>
      <c r="T707" s="85">
        <v>13300</v>
      </c>
      <c r="U707" s="85">
        <v>9275.0636699999995</v>
      </c>
      <c r="V707" s="85">
        <v>4350.8701600000004</v>
      </c>
      <c r="W707" s="85">
        <v>22200</v>
      </c>
      <c r="X707" s="85">
        <v>12677.53541</v>
      </c>
      <c r="Y707" s="85">
        <v>6663.5432899999996</v>
      </c>
      <c r="Z707" s="85">
        <v>26835</v>
      </c>
      <c r="AA707" s="85">
        <v>15844.21183</v>
      </c>
      <c r="AB707" s="85">
        <v>9680.3997299999992</v>
      </c>
      <c r="AC707" s="85">
        <v>50</v>
      </c>
      <c r="AD707" s="85">
        <v>93.53412999999999</v>
      </c>
      <c r="AE707" s="85">
        <v>51.322249999999997</v>
      </c>
      <c r="AF707" s="85">
        <v>32170</v>
      </c>
      <c r="AG707" s="85">
        <v>23981.01785</v>
      </c>
      <c r="AH707" s="85">
        <v>15454.930969999999</v>
      </c>
      <c r="AI707" s="85">
        <v>0</v>
      </c>
      <c r="AJ707" s="85">
        <v>0</v>
      </c>
      <c r="AK707" s="85">
        <v>0</v>
      </c>
      <c r="AL707" s="85">
        <v>170</v>
      </c>
      <c r="AM707" s="85">
        <v>243.75619</v>
      </c>
      <c r="AN707" s="85">
        <v>104.54468</v>
      </c>
      <c r="AO707" s="85"/>
      <c r="AP707" s="85"/>
      <c r="AQ707" s="85"/>
      <c r="AR707" s="85"/>
      <c r="AS707" s="85"/>
      <c r="AT707" s="85"/>
    </row>
    <row r="708" spans="1:46" ht="12.75" customHeight="1" x14ac:dyDescent="0.15">
      <c r="A708" s="79"/>
      <c r="B708" s="79"/>
      <c r="C708" s="79" t="str">
        <f t="shared" si="2"/>
        <v>1056000000</v>
      </c>
      <c r="D708" s="79" t="s">
        <v>1619</v>
      </c>
      <c r="E708" s="84">
        <v>204730.6</v>
      </c>
      <c r="F708" s="85">
        <v>77463.079710000005</v>
      </c>
      <c r="G708" s="85">
        <v>62160.953609999997</v>
      </c>
      <c r="H708" s="85">
        <v>143900</v>
      </c>
      <c r="I708" s="85">
        <v>51575.932610000003</v>
      </c>
      <c r="J708" s="85">
        <v>42930.521979999998</v>
      </c>
      <c r="K708" s="85">
        <v>7730</v>
      </c>
      <c r="L708" s="85">
        <v>3306.83394</v>
      </c>
      <c r="M708" s="85">
        <v>1525.99838</v>
      </c>
      <c r="N708" s="85">
        <v>4500</v>
      </c>
      <c r="O708" s="85">
        <v>1996.44029</v>
      </c>
      <c r="P708" s="85">
        <v>789.11928999999998</v>
      </c>
      <c r="Q708" s="85">
        <v>48593.5</v>
      </c>
      <c r="R708" s="85">
        <v>20705.01568</v>
      </c>
      <c r="S708" s="85">
        <v>16064.65173</v>
      </c>
      <c r="T708" s="85">
        <v>7200.8</v>
      </c>
      <c r="U708" s="85">
        <v>1585.82862</v>
      </c>
      <c r="V708" s="85">
        <v>1992.1383800000001</v>
      </c>
      <c r="W708" s="85">
        <v>8800</v>
      </c>
      <c r="X708" s="85">
        <v>4268.7971799999996</v>
      </c>
      <c r="Y708" s="85">
        <v>2530.3239800000001</v>
      </c>
      <c r="Z708" s="85">
        <v>5333</v>
      </c>
      <c r="AA708" s="85">
        <v>2025.3411000000001</v>
      </c>
      <c r="AB708" s="85">
        <v>1087.6698899999999</v>
      </c>
      <c r="AC708" s="85">
        <v>224.5</v>
      </c>
      <c r="AD708" s="85">
        <v>83.483329999999995</v>
      </c>
      <c r="AE708" s="85">
        <v>90.416700000000006</v>
      </c>
      <c r="AF708" s="85">
        <v>26965</v>
      </c>
      <c r="AG708" s="85">
        <v>12718.92195</v>
      </c>
      <c r="AH708" s="85">
        <v>10357.922780000001</v>
      </c>
      <c r="AI708" s="85">
        <v>70</v>
      </c>
      <c r="AJ708" s="85">
        <v>20</v>
      </c>
      <c r="AK708" s="85">
        <v>6</v>
      </c>
      <c r="AL708" s="85">
        <v>1512</v>
      </c>
      <c r="AM708" s="85">
        <v>555.06304999999998</v>
      </c>
      <c r="AN708" s="85">
        <v>546.45687999999996</v>
      </c>
      <c r="AO708" s="85"/>
      <c r="AP708" s="85"/>
      <c r="AQ708" s="85"/>
      <c r="AR708" s="85"/>
      <c r="AS708" s="85"/>
      <c r="AT708" s="85"/>
    </row>
    <row r="709" spans="1:46" ht="12.75" customHeight="1" x14ac:dyDescent="0.15">
      <c r="A709" s="79"/>
      <c r="B709" s="79"/>
      <c r="C709" s="79" t="str">
        <f t="shared" si="2"/>
        <v>1056100000</v>
      </c>
      <c r="D709" s="79" t="s">
        <v>1620</v>
      </c>
      <c r="E709" s="84">
        <v>190282.87719</v>
      </c>
      <c r="F709" s="85">
        <v>83711.919840000002</v>
      </c>
      <c r="G709" s="85">
        <v>71508.752810000005</v>
      </c>
      <c r="H709" s="85">
        <v>124056.7</v>
      </c>
      <c r="I709" s="85">
        <v>48076.793160000001</v>
      </c>
      <c r="J709" s="85">
        <v>47042.305009999996</v>
      </c>
      <c r="K709" s="85">
        <v>6210.4000000000005</v>
      </c>
      <c r="L709" s="85">
        <v>4043.2346200000002</v>
      </c>
      <c r="M709" s="85">
        <v>1632.3355000000001</v>
      </c>
      <c r="N709" s="85">
        <v>3371.8</v>
      </c>
      <c r="O709" s="85">
        <v>2495.6559099999999</v>
      </c>
      <c r="P709" s="85">
        <v>829.92650000000003</v>
      </c>
      <c r="Q709" s="85">
        <v>56873.477189999998</v>
      </c>
      <c r="R709" s="85">
        <v>29840.85068</v>
      </c>
      <c r="S709" s="85">
        <v>21071.592100000002</v>
      </c>
      <c r="T709" s="85">
        <v>4230</v>
      </c>
      <c r="U709" s="85">
        <v>2296.4848700000002</v>
      </c>
      <c r="V709" s="85">
        <v>746.65174999999999</v>
      </c>
      <c r="W709" s="85">
        <v>10587.72819</v>
      </c>
      <c r="X709" s="85">
        <v>5121.2539000000006</v>
      </c>
      <c r="Y709" s="85">
        <v>4224.2163300000002</v>
      </c>
      <c r="Z709" s="85">
        <v>2800.6</v>
      </c>
      <c r="AA709" s="85">
        <v>1683.63402</v>
      </c>
      <c r="AB709" s="85">
        <v>796.92979000000003</v>
      </c>
      <c r="AC709" s="85">
        <v>25</v>
      </c>
      <c r="AD709" s="85">
        <v>12.5</v>
      </c>
      <c r="AE709" s="85">
        <v>12.5</v>
      </c>
      <c r="AF709" s="85">
        <v>39230.149000000005</v>
      </c>
      <c r="AG709" s="85">
        <v>20726.977889999998</v>
      </c>
      <c r="AH709" s="85">
        <v>15291.29423</v>
      </c>
      <c r="AI709" s="85">
        <v>0</v>
      </c>
      <c r="AJ709" s="85">
        <v>0</v>
      </c>
      <c r="AK709" s="85">
        <v>0</v>
      </c>
      <c r="AL709" s="85">
        <v>1549.3</v>
      </c>
      <c r="AM709" s="85">
        <v>680.34708999999998</v>
      </c>
      <c r="AN709" s="85">
        <v>508.76096999999999</v>
      </c>
      <c r="AO709" s="85"/>
      <c r="AP709" s="85"/>
      <c r="AQ709" s="85"/>
      <c r="AR709" s="85"/>
      <c r="AS709" s="85"/>
      <c r="AT709" s="85"/>
    </row>
    <row r="710" spans="1:46" ht="12.75" customHeight="1" x14ac:dyDescent="0.15">
      <c r="A710" s="79"/>
      <c r="B710" s="79"/>
      <c r="C710" s="79" t="str">
        <f t="shared" si="2"/>
        <v>1056200000</v>
      </c>
      <c r="D710" s="79" t="s">
        <v>1621</v>
      </c>
      <c r="E710" s="84">
        <v>331012.701</v>
      </c>
      <c r="F710" s="85">
        <v>137947.25208000001</v>
      </c>
      <c r="G710" s="85">
        <v>113814.96649999999</v>
      </c>
      <c r="H710" s="85">
        <v>281988.81099999999</v>
      </c>
      <c r="I710" s="85">
        <v>115049.34083</v>
      </c>
      <c r="J710" s="85">
        <v>94599.97176</v>
      </c>
      <c r="K710" s="85">
        <v>9937.98</v>
      </c>
      <c r="L710" s="85">
        <v>3790.6390000000001</v>
      </c>
      <c r="M710" s="85">
        <v>1744.2115200000001</v>
      </c>
      <c r="N710" s="85">
        <v>960</v>
      </c>
      <c r="O710" s="85">
        <v>749.99104</v>
      </c>
      <c r="P710" s="85">
        <v>335.66651999999999</v>
      </c>
      <c r="Q710" s="85">
        <v>37976.1</v>
      </c>
      <c r="R710" s="85">
        <v>18117.5645</v>
      </c>
      <c r="S710" s="85">
        <v>17168.41185</v>
      </c>
      <c r="T710" s="85">
        <v>1923.4780000000001</v>
      </c>
      <c r="U710" s="85">
        <v>1006.64018</v>
      </c>
      <c r="V710" s="85">
        <v>789.22390000000007</v>
      </c>
      <c r="W710" s="85">
        <v>2828.7220000000002</v>
      </c>
      <c r="X710" s="85">
        <v>1270.6096700000001</v>
      </c>
      <c r="Y710" s="85">
        <v>582.04100000000005</v>
      </c>
      <c r="Z710" s="85">
        <v>1570</v>
      </c>
      <c r="AA710" s="85">
        <v>925.46525999999994</v>
      </c>
      <c r="AB710" s="85">
        <v>492.66343000000001</v>
      </c>
      <c r="AC710" s="85">
        <v>100</v>
      </c>
      <c r="AD710" s="85">
        <v>12.50428</v>
      </c>
      <c r="AE710" s="85">
        <v>12.5</v>
      </c>
      <c r="AF710" s="85">
        <v>31548.9</v>
      </c>
      <c r="AG710" s="85">
        <v>14902.34511</v>
      </c>
      <c r="AH710" s="85">
        <v>15278.00352</v>
      </c>
      <c r="AI710" s="85">
        <v>0</v>
      </c>
      <c r="AJ710" s="85">
        <v>0</v>
      </c>
      <c r="AK710" s="85">
        <v>0</v>
      </c>
      <c r="AL710" s="85">
        <v>828.89</v>
      </c>
      <c r="AM710" s="85">
        <v>278.62666999999999</v>
      </c>
      <c r="AN710" s="85">
        <v>185.77456999999998</v>
      </c>
      <c r="AO710" s="85"/>
      <c r="AP710" s="85"/>
      <c r="AQ710" s="85"/>
      <c r="AR710" s="85"/>
      <c r="AS710" s="85"/>
      <c r="AT710" s="85"/>
    </row>
    <row r="711" spans="1:46" ht="12.75" customHeight="1" x14ac:dyDescent="0.15">
      <c r="A711" s="79"/>
      <c r="B711" s="79"/>
      <c r="C711" s="79" t="str">
        <f t="shared" si="2"/>
        <v>1056300000</v>
      </c>
      <c r="D711" s="79" t="s">
        <v>1622</v>
      </c>
      <c r="E711" s="84">
        <v>144800</v>
      </c>
      <c r="F711" s="85">
        <v>66173.585009999995</v>
      </c>
      <c r="G711" s="85">
        <v>51787.233560000001</v>
      </c>
      <c r="H711" s="85">
        <v>93710</v>
      </c>
      <c r="I711" s="85">
        <v>35026.330609999997</v>
      </c>
      <c r="J711" s="85">
        <v>32813.253790000002</v>
      </c>
      <c r="K711" s="85">
        <v>3950</v>
      </c>
      <c r="L711" s="85">
        <v>4006.6109299999998</v>
      </c>
      <c r="M711" s="85">
        <v>1740.34493</v>
      </c>
      <c r="N711" s="85">
        <v>2050</v>
      </c>
      <c r="O711" s="85">
        <v>3250.0784400000002</v>
      </c>
      <c r="P711" s="85">
        <v>1160.1074799999999</v>
      </c>
      <c r="Q711" s="85">
        <v>42939</v>
      </c>
      <c r="R711" s="85">
        <v>24910.537980000001</v>
      </c>
      <c r="S711" s="85">
        <v>14678.40645</v>
      </c>
      <c r="T711" s="85">
        <v>6500</v>
      </c>
      <c r="U711" s="85">
        <v>1545.0531900000001</v>
      </c>
      <c r="V711" s="85">
        <v>684.64859000000001</v>
      </c>
      <c r="W711" s="85">
        <v>4250</v>
      </c>
      <c r="X711" s="85">
        <v>3690.4428699999999</v>
      </c>
      <c r="Y711" s="85">
        <v>1674.3481000000002</v>
      </c>
      <c r="Z711" s="85">
        <v>3639</v>
      </c>
      <c r="AA711" s="85">
        <v>2731.7998400000001</v>
      </c>
      <c r="AB711" s="85">
        <v>1191.6885600000001</v>
      </c>
      <c r="AC711" s="85">
        <v>110</v>
      </c>
      <c r="AD711" s="85">
        <v>18.75</v>
      </c>
      <c r="AE711" s="85">
        <v>37.5</v>
      </c>
      <c r="AF711" s="85">
        <v>28420</v>
      </c>
      <c r="AG711" s="85">
        <v>16914.64258</v>
      </c>
      <c r="AH711" s="85">
        <v>11065.6962</v>
      </c>
      <c r="AI711" s="85">
        <v>0</v>
      </c>
      <c r="AJ711" s="85">
        <v>0</v>
      </c>
      <c r="AK711" s="85">
        <v>0</v>
      </c>
      <c r="AL711" s="85">
        <v>1871</v>
      </c>
      <c r="AM711" s="85">
        <v>1063.2158199999999</v>
      </c>
      <c r="AN711" s="85">
        <v>696.18390999999997</v>
      </c>
      <c r="AO711" s="85"/>
      <c r="AP711" s="85"/>
      <c r="AQ711" s="85"/>
      <c r="AR711" s="85"/>
      <c r="AS711" s="85"/>
      <c r="AT711" s="85"/>
    </row>
    <row r="712" spans="1:46" ht="12.75" customHeight="1" x14ac:dyDescent="0.15">
      <c r="A712" s="79"/>
      <c r="B712" s="79"/>
      <c r="C712" s="79" t="str">
        <f t="shared" si="2"/>
        <v>1056400000</v>
      </c>
      <c r="D712" s="79" t="s">
        <v>1623</v>
      </c>
      <c r="E712" s="84">
        <v>150206.6</v>
      </c>
      <c r="F712" s="85">
        <v>56722.27837</v>
      </c>
      <c r="G712" s="85">
        <v>50375.38725</v>
      </c>
      <c r="H712" s="85">
        <v>102652</v>
      </c>
      <c r="I712" s="85">
        <v>33179.662389999998</v>
      </c>
      <c r="J712" s="85">
        <v>33091.364869999998</v>
      </c>
      <c r="K712" s="85">
        <v>4930.1000000000004</v>
      </c>
      <c r="L712" s="85">
        <v>2659.38499</v>
      </c>
      <c r="M712" s="85">
        <v>1325.68046</v>
      </c>
      <c r="N712" s="85">
        <v>3406.5</v>
      </c>
      <c r="O712" s="85">
        <v>1917.6391799999999</v>
      </c>
      <c r="P712" s="85">
        <v>947.58834999999999</v>
      </c>
      <c r="Q712" s="85">
        <v>40139.9</v>
      </c>
      <c r="R712" s="85">
        <v>19875.403910000001</v>
      </c>
      <c r="S712" s="85">
        <v>15052.980380000001</v>
      </c>
      <c r="T712" s="85">
        <v>1760.8</v>
      </c>
      <c r="U712" s="85">
        <v>563.06271000000004</v>
      </c>
      <c r="V712" s="85">
        <v>278.23048</v>
      </c>
      <c r="W712" s="85">
        <v>7564.2</v>
      </c>
      <c r="X712" s="85">
        <v>3384.31185</v>
      </c>
      <c r="Y712" s="85">
        <v>2502.2545399999999</v>
      </c>
      <c r="Z712" s="85">
        <v>1730.7</v>
      </c>
      <c r="AA712" s="85">
        <v>1455.29783</v>
      </c>
      <c r="AB712" s="85">
        <v>813.46739000000002</v>
      </c>
      <c r="AC712" s="85">
        <v>41.6</v>
      </c>
      <c r="AD712" s="85">
        <v>54.16666</v>
      </c>
      <c r="AE712" s="85">
        <v>0</v>
      </c>
      <c r="AF712" s="85">
        <v>29042.600000000002</v>
      </c>
      <c r="AG712" s="85">
        <v>14418.56486</v>
      </c>
      <c r="AH712" s="85">
        <v>11459.027969999999</v>
      </c>
      <c r="AI712" s="85">
        <v>0</v>
      </c>
      <c r="AJ712" s="85">
        <v>0</v>
      </c>
      <c r="AK712" s="85">
        <v>0</v>
      </c>
      <c r="AL712" s="85">
        <v>1431.7</v>
      </c>
      <c r="AM712" s="85">
        <v>531.03579999999999</v>
      </c>
      <c r="AN712" s="85">
        <v>462.72179</v>
      </c>
      <c r="AO712" s="85"/>
      <c r="AP712" s="85"/>
      <c r="AQ712" s="85"/>
      <c r="AR712" s="85"/>
      <c r="AS712" s="85"/>
      <c r="AT712" s="85"/>
    </row>
    <row r="713" spans="1:46" ht="12.75" customHeight="1" x14ac:dyDescent="0.15">
      <c r="A713" s="79"/>
      <c r="B713" s="79"/>
      <c r="C713" s="79" t="str">
        <f t="shared" si="2"/>
        <v>1056500000</v>
      </c>
      <c r="D713" s="79" t="s">
        <v>1624</v>
      </c>
      <c r="E713" s="84">
        <v>290521.40000000002</v>
      </c>
      <c r="F713" s="85">
        <v>200447.31823</v>
      </c>
      <c r="G713" s="85">
        <v>87800.032730000006</v>
      </c>
      <c r="H713" s="85">
        <v>209883.5</v>
      </c>
      <c r="I713" s="85">
        <v>157649.20905</v>
      </c>
      <c r="J713" s="85">
        <v>55004.347220000003</v>
      </c>
      <c r="K713" s="85">
        <v>9250</v>
      </c>
      <c r="L713" s="85">
        <v>4577.8088200000002</v>
      </c>
      <c r="M713" s="85">
        <v>2657.1233900000002</v>
      </c>
      <c r="N713" s="85">
        <v>750</v>
      </c>
      <c r="O713" s="85">
        <v>1173.68622</v>
      </c>
      <c r="P713" s="85">
        <v>449.23502000000002</v>
      </c>
      <c r="Q713" s="85">
        <v>67700.800000000003</v>
      </c>
      <c r="R713" s="85">
        <v>37643.460520000001</v>
      </c>
      <c r="S713" s="85">
        <v>25938.796729999998</v>
      </c>
      <c r="T713" s="85">
        <v>13250.300000000001</v>
      </c>
      <c r="U713" s="85">
        <v>12550.10017</v>
      </c>
      <c r="V713" s="85">
        <v>3915.3547000000003</v>
      </c>
      <c r="W713" s="85">
        <v>5950</v>
      </c>
      <c r="X713" s="85">
        <v>3891.8089100000002</v>
      </c>
      <c r="Y713" s="85">
        <v>1987.2102500000001</v>
      </c>
      <c r="Z713" s="85">
        <v>11400.5</v>
      </c>
      <c r="AA713" s="85">
        <v>5644.8678099999997</v>
      </c>
      <c r="AB713" s="85">
        <v>1669.5655300000001</v>
      </c>
      <c r="AC713" s="85">
        <v>0</v>
      </c>
      <c r="AD713" s="85">
        <v>8.3333300000000001</v>
      </c>
      <c r="AE713" s="85">
        <v>0</v>
      </c>
      <c r="AF713" s="85">
        <v>37100</v>
      </c>
      <c r="AG713" s="85">
        <v>15529.3423</v>
      </c>
      <c r="AH713" s="85">
        <v>18366.666249999998</v>
      </c>
      <c r="AI713" s="85">
        <v>0</v>
      </c>
      <c r="AJ713" s="85">
        <v>0</v>
      </c>
      <c r="AK713" s="85">
        <v>0</v>
      </c>
      <c r="AL713" s="85">
        <v>1337.5</v>
      </c>
      <c r="AM713" s="85">
        <v>427.62966999999998</v>
      </c>
      <c r="AN713" s="85">
        <v>349.47849000000002</v>
      </c>
      <c r="AO713" s="85"/>
      <c r="AP713" s="85"/>
      <c r="AQ713" s="85"/>
      <c r="AR713" s="85"/>
      <c r="AS713" s="85"/>
      <c r="AT713" s="85"/>
    </row>
    <row r="714" spans="1:46" ht="12.75" customHeight="1" x14ac:dyDescent="0.15">
      <c r="A714" s="79"/>
      <c r="B714" s="79"/>
      <c r="C714" s="79" t="str">
        <f t="shared" si="2"/>
        <v>1056600000</v>
      </c>
      <c r="D714" s="79" t="s">
        <v>1625</v>
      </c>
      <c r="E714" s="84">
        <v>497000</v>
      </c>
      <c r="F714" s="85">
        <v>190322.08682</v>
      </c>
      <c r="G714" s="85">
        <v>160508.58757</v>
      </c>
      <c r="H714" s="85">
        <v>330900</v>
      </c>
      <c r="I714" s="85">
        <v>119587.37762</v>
      </c>
      <c r="J714" s="85">
        <v>104312.35838000001</v>
      </c>
      <c r="K714" s="85">
        <v>18300</v>
      </c>
      <c r="L714" s="85">
        <v>8492.8296699999992</v>
      </c>
      <c r="M714" s="85">
        <v>4173.6299499999996</v>
      </c>
      <c r="N714" s="85">
        <v>4300</v>
      </c>
      <c r="O714" s="85">
        <v>2943.9758900000002</v>
      </c>
      <c r="P714" s="85">
        <v>1333.0765200000001</v>
      </c>
      <c r="Q714" s="85">
        <v>140915</v>
      </c>
      <c r="R714" s="85">
        <v>59539.156150000003</v>
      </c>
      <c r="S714" s="85">
        <v>50298.899559999998</v>
      </c>
      <c r="T714" s="85">
        <v>26000</v>
      </c>
      <c r="U714" s="85">
        <v>9651.3151500000004</v>
      </c>
      <c r="V714" s="85">
        <v>7252.5909300000003</v>
      </c>
      <c r="W714" s="85">
        <v>21000</v>
      </c>
      <c r="X714" s="85">
        <v>10798.82144</v>
      </c>
      <c r="Y714" s="85">
        <v>6649.0991800000002</v>
      </c>
      <c r="Z714" s="85">
        <v>14700</v>
      </c>
      <c r="AA714" s="85">
        <v>5809.8534200000004</v>
      </c>
      <c r="AB714" s="85">
        <v>4791.9190600000002</v>
      </c>
      <c r="AC714" s="85">
        <v>200</v>
      </c>
      <c r="AD714" s="85">
        <v>59</v>
      </c>
      <c r="AE714" s="85">
        <v>0</v>
      </c>
      <c r="AF714" s="85">
        <v>79000</v>
      </c>
      <c r="AG714" s="85">
        <v>33215.434639999999</v>
      </c>
      <c r="AH714" s="85">
        <v>31604.330389999999</v>
      </c>
      <c r="AI714" s="85">
        <v>0</v>
      </c>
      <c r="AJ714" s="85">
        <v>0</v>
      </c>
      <c r="AK714" s="85">
        <v>0</v>
      </c>
      <c r="AL714" s="85">
        <v>3155</v>
      </c>
      <c r="AM714" s="85">
        <v>1320.28441</v>
      </c>
      <c r="AN714" s="85">
        <v>740.62970000000007</v>
      </c>
      <c r="AO714" s="85"/>
      <c r="AP714" s="85"/>
      <c r="AQ714" s="85"/>
      <c r="AR714" s="85"/>
      <c r="AS714" s="85"/>
      <c r="AT714" s="85"/>
    </row>
    <row r="715" spans="1:46" ht="12.75" customHeight="1" x14ac:dyDescent="0.15">
      <c r="A715" s="79"/>
      <c r="B715" s="79"/>
      <c r="C715" s="79" t="str">
        <f t="shared" si="2"/>
        <v>1056700000</v>
      </c>
      <c r="D715" s="79" t="s">
        <v>1626</v>
      </c>
      <c r="E715" s="84">
        <v>110888.62</v>
      </c>
      <c r="F715" s="85">
        <v>53121.91388</v>
      </c>
      <c r="G715" s="85">
        <v>39826.166319999997</v>
      </c>
      <c r="H715" s="85">
        <v>40594.03</v>
      </c>
      <c r="I715" s="85">
        <v>17468.329710000002</v>
      </c>
      <c r="J715" s="85">
        <v>15200.21948</v>
      </c>
      <c r="K715" s="85">
        <v>30159.32</v>
      </c>
      <c r="L715" s="85">
        <v>14103.55881</v>
      </c>
      <c r="M715" s="85">
        <v>7580.1182099999996</v>
      </c>
      <c r="N715" s="85">
        <v>10884.32</v>
      </c>
      <c r="O715" s="85">
        <v>6175.2536200000004</v>
      </c>
      <c r="P715" s="85">
        <v>3095.5389</v>
      </c>
      <c r="Q715" s="85">
        <v>39799.49</v>
      </c>
      <c r="R715" s="85">
        <v>21128.997340000002</v>
      </c>
      <c r="S715" s="85">
        <v>16226.94174</v>
      </c>
      <c r="T715" s="85">
        <v>4239.08</v>
      </c>
      <c r="U715" s="85">
        <v>2107.99559</v>
      </c>
      <c r="V715" s="85">
        <v>1056.2499399999999</v>
      </c>
      <c r="W715" s="85">
        <v>2156.2200000000003</v>
      </c>
      <c r="X715" s="85">
        <v>2014.4633200000001</v>
      </c>
      <c r="Y715" s="85">
        <v>772.98285999999996</v>
      </c>
      <c r="Z715" s="85">
        <v>9664.27</v>
      </c>
      <c r="AA715" s="85">
        <v>5903.9685499999996</v>
      </c>
      <c r="AB715" s="85">
        <v>3338.56718</v>
      </c>
      <c r="AC715" s="85">
        <v>25</v>
      </c>
      <c r="AD715" s="85">
        <v>25</v>
      </c>
      <c r="AE715" s="85">
        <v>4.1666699999999999</v>
      </c>
      <c r="AF715" s="85">
        <v>23704.920000000002</v>
      </c>
      <c r="AG715" s="85">
        <v>11000.89738</v>
      </c>
      <c r="AH715" s="85">
        <v>10978.285089999999</v>
      </c>
      <c r="AI715" s="85">
        <v>0</v>
      </c>
      <c r="AJ715" s="85">
        <v>0</v>
      </c>
      <c r="AK715" s="85">
        <v>0</v>
      </c>
      <c r="AL715" s="85">
        <v>115.36</v>
      </c>
      <c r="AM715" s="85">
        <v>118.05077</v>
      </c>
      <c r="AN715" s="85">
        <v>46.073859999999996</v>
      </c>
      <c r="AO715" s="85"/>
      <c r="AP715" s="85"/>
      <c r="AQ715" s="85"/>
      <c r="AR715" s="85"/>
      <c r="AS715" s="85"/>
      <c r="AT715" s="85"/>
    </row>
    <row r="716" spans="1:46" ht="12.75" customHeight="1" x14ac:dyDescent="0.15">
      <c r="A716" s="79"/>
      <c r="B716" s="79"/>
      <c r="C716" s="79" t="str">
        <f t="shared" si="2"/>
        <v>1056800000</v>
      </c>
      <c r="D716" s="79" t="s">
        <v>1627</v>
      </c>
      <c r="E716" s="84">
        <v>146462.51999999999</v>
      </c>
      <c r="F716" s="85">
        <v>94712.326530000006</v>
      </c>
      <c r="G716" s="85">
        <v>62599.526720000002</v>
      </c>
      <c r="H716" s="85">
        <v>88817.62</v>
      </c>
      <c r="I716" s="85">
        <v>63452.349679999999</v>
      </c>
      <c r="J716" s="85">
        <v>31562.225160000002</v>
      </c>
      <c r="K716" s="85">
        <v>14272.1</v>
      </c>
      <c r="L716" s="85">
        <v>10676.523649999999</v>
      </c>
      <c r="M716" s="85">
        <v>5946.6380900000004</v>
      </c>
      <c r="N716" s="85">
        <v>7621.3</v>
      </c>
      <c r="O716" s="85">
        <v>7518.6716500000002</v>
      </c>
      <c r="P716" s="85">
        <v>4342.4574300000004</v>
      </c>
      <c r="Q716" s="85">
        <v>41888.300000000003</v>
      </c>
      <c r="R716" s="85">
        <v>19827.057489999999</v>
      </c>
      <c r="S716" s="85">
        <v>24556.102940000001</v>
      </c>
      <c r="T716" s="85">
        <v>1035</v>
      </c>
      <c r="U716" s="85">
        <v>909.44108000000006</v>
      </c>
      <c r="V716" s="85">
        <v>415.52992999999998</v>
      </c>
      <c r="W716" s="85">
        <v>5350</v>
      </c>
      <c r="X716" s="85">
        <v>3177.3163500000001</v>
      </c>
      <c r="Y716" s="85">
        <v>1907.3011300000001</v>
      </c>
      <c r="Z716" s="85">
        <v>4951.9000000000005</v>
      </c>
      <c r="AA716" s="85">
        <v>3841.6566200000002</v>
      </c>
      <c r="AB716" s="85">
        <v>1973.8652099999999</v>
      </c>
      <c r="AC716" s="85">
        <v>75</v>
      </c>
      <c r="AD716" s="85">
        <v>31.35</v>
      </c>
      <c r="AE716" s="85">
        <v>25</v>
      </c>
      <c r="AF716" s="85">
        <v>30466.400000000001</v>
      </c>
      <c r="AG716" s="85">
        <v>11867.293439999999</v>
      </c>
      <c r="AH716" s="85">
        <v>20234.40667</v>
      </c>
      <c r="AI716" s="85">
        <v>0</v>
      </c>
      <c r="AJ716" s="85">
        <v>0</v>
      </c>
      <c r="AK716" s="85">
        <v>0</v>
      </c>
      <c r="AL716" s="85">
        <v>1088</v>
      </c>
      <c r="AM716" s="85">
        <v>490.08670000000001</v>
      </c>
      <c r="AN716" s="85">
        <v>250.27895999999998</v>
      </c>
      <c r="AO716" s="85"/>
      <c r="AP716" s="85"/>
      <c r="AQ716" s="85"/>
      <c r="AR716" s="85"/>
      <c r="AS716" s="85"/>
      <c r="AT716" s="85"/>
    </row>
    <row r="717" spans="1:46" ht="12.75" customHeight="1" x14ac:dyDescent="0.15">
      <c r="A717" s="79"/>
      <c r="B717" s="79"/>
      <c r="C717" s="79" t="str">
        <f t="shared" si="2"/>
        <v>1056900000</v>
      </c>
      <c r="D717" s="79" t="s">
        <v>1628</v>
      </c>
      <c r="E717" s="84">
        <v>257690.38</v>
      </c>
      <c r="F717" s="85">
        <v>129382.59731</v>
      </c>
      <c r="G717" s="85">
        <v>94806.195900000006</v>
      </c>
      <c r="H717" s="85">
        <v>160377.58000000002</v>
      </c>
      <c r="I717" s="85">
        <v>81381.82647</v>
      </c>
      <c r="J717" s="85">
        <v>58071.809240000002</v>
      </c>
      <c r="K717" s="85">
        <v>16246.369000000001</v>
      </c>
      <c r="L717" s="85">
        <v>7873.8180000000002</v>
      </c>
      <c r="M717" s="85">
        <v>3371.2012599999998</v>
      </c>
      <c r="N717" s="85">
        <v>8490.1440000000002</v>
      </c>
      <c r="O717" s="85">
        <v>4803.9413800000002</v>
      </c>
      <c r="P717" s="85">
        <v>2019.662</v>
      </c>
      <c r="Q717" s="85">
        <v>78127.438999999998</v>
      </c>
      <c r="R717" s="85">
        <v>37943.957430000002</v>
      </c>
      <c r="S717" s="85">
        <v>32576.58728</v>
      </c>
      <c r="T717" s="85">
        <v>5011.9000000000005</v>
      </c>
      <c r="U717" s="85">
        <v>2349.4350399999998</v>
      </c>
      <c r="V717" s="85">
        <v>1645.0984699999999</v>
      </c>
      <c r="W717" s="85">
        <v>37636.9</v>
      </c>
      <c r="X717" s="85">
        <v>17593.73215</v>
      </c>
      <c r="Y717" s="85">
        <v>14308.913560000001</v>
      </c>
      <c r="Z717" s="85">
        <v>4053.1940000000004</v>
      </c>
      <c r="AA717" s="85">
        <v>2540.6152499999998</v>
      </c>
      <c r="AB717" s="85">
        <v>1512.48423</v>
      </c>
      <c r="AC717" s="85">
        <v>29.166</v>
      </c>
      <c r="AD717" s="85">
        <v>16.66667</v>
      </c>
      <c r="AE717" s="85">
        <v>22.916739999999997</v>
      </c>
      <c r="AF717" s="85">
        <v>31396.278999999999</v>
      </c>
      <c r="AG717" s="85">
        <v>15443.508320000001</v>
      </c>
      <c r="AH717" s="85">
        <v>15087.174279999999</v>
      </c>
      <c r="AI717" s="85">
        <v>0</v>
      </c>
      <c r="AJ717" s="85">
        <v>0</v>
      </c>
      <c r="AK717" s="85">
        <v>0</v>
      </c>
      <c r="AL717" s="85">
        <v>1534.5900000000001</v>
      </c>
      <c r="AM717" s="85">
        <v>772.30142999999998</v>
      </c>
      <c r="AN717" s="85">
        <v>635.09993999999995</v>
      </c>
      <c r="AO717" s="85"/>
      <c r="AP717" s="85"/>
      <c r="AQ717" s="85"/>
      <c r="AR717" s="85"/>
      <c r="AS717" s="85"/>
      <c r="AT717" s="85"/>
    </row>
    <row r="718" spans="1:46" ht="12.75" customHeight="1" x14ac:dyDescent="0.15">
      <c r="A718" s="79" t="s">
        <v>1629</v>
      </c>
      <c r="B718" s="79"/>
      <c r="C718" s="79" t="str">
        <f t="shared" si="2"/>
        <v/>
      </c>
      <c r="D718" s="79"/>
      <c r="E718" s="84">
        <v>8394479.7679999992</v>
      </c>
      <c r="F718" s="85">
        <v>3888627.7777999998</v>
      </c>
      <c r="G718" s="85">
        <v>2975566.7235300001</v>
      </c>
      <c r="H718" s="85">
        <v>5434387.1799999997</v>
      </c>
      <c r="I718" s="85">
        <v>2384108.2670800001</v>
      </c>
      <c r="J718" s="85">
        <v>1976924.09712</v>
      </c>
      <c r="K718" s="85">
        <v>448012.71799999999</v>
      </c>
      <c r="L718" s="85">
        <v>182837.51345999999</v>
      </c>
      <c r="M718" s="85">
        <v>99551.279689999996</v>
      </c>
      <c r="N718" s="85">
        <v>167417.08300000001</v>
      </c>
      <c r="O718" s="85">
        <v>68575.897530000002</v>
      </c>
      <c r="P718" s="85">
        <v>31604.419730000001</v>
      </c>
      <c r="Q718" s="85">
        <v>2173872.466</v>
      </c>
      <c r="R718" s="85">
        <v>1145594.5896900001</v>
      </c>
      <c r="S718" s="85">
        <v>732297.73401999997</v>
      </c>
      <c r="T718" s="85">
        <v>249872.054</v>
      </c>
      <c r="U718" s="85">
        <v>78538.386559999999</v>
      </c>
      <c r="V718" s="85">
        <v>54373.620430000003</v>
      </c>
      <c r="W718" s="85">
        <v>809373.65399999998</v>
      </c>
      <c r="X718" s="85">
        <v>374370.08526000002</v>
      </c>
      <c r="Y718" s="85">
        <v>285953.07828000002</v>
      </c>
      <c r="Z718" s="85">
        <v>104439.414</v>
      </c>
      <c r="AA718" s="85">
        <v>59700.252469999999</v>
      </c>
      <c r="AB718" s="85">
        <v>35781.396820000002</v>
      </c>
      <c r="AC718" s="85">
        <v>2330.2070000000003</v>
      </c>
      <c r="AD718" s="85">
        <v>1506.7881</v>
      </c>
      <c r="AE718" s="85">
        <v>1401.8913299999999</v>
      </c>
      <c r="AF718" s="85">
        <v>1007116.023</v>
      </c>
      <c r="AG718" s="85">
        <v>631011.33293000003</v>
      </c>
      <c r="AH718" s="85">
        <v>354276.78104999999</v>
      </c>
      <c r="AI718" s="85">
        <v>0</v>
      </c>
      <c r="AJ718" s="85">
        <v>0</v>
      </c>
      <c r="AK718" s="85">
        <v>0</v>
      </c>
      <c r="AL718" s="85">
        <v>69700.153999999995</v>
      </c>
      <c r="AM718" s="85">
        <v>28845.127179999999</v>
      </c>
      <c r="AN718" s="85">
        <v>27389.893639999998</v>
      </c>
      <c r="AO718" s="85"/>
      <c r="AP718" s="85"/>
      <c r="AQ718" s="85"/>
      <c r="AR718" s="85"/>
      <c r="AS718" s="85"/>
      <c r="AT718" s="85"/>
    </row>
    <row r="719" spans="1:46" ht="12.75" customHeight="1" x14ac:dyDescent="0.15">
      <c r="A719" s="79"/>
      <c r="B719" s="79" t="s">
        <v>1630</v>
      </c>
      <c r="C719" s="79" t="str">
        <f t="shared" si="2"/>
        <v/>
      </c>
      <c r="D719" s="79"/>
      <c r="E719" s="84">
        <v>1363570</v>
      </c>
      <c r="F719" s="85">
        <v>573660.06657999998</v>
      </c>
      <c r="G719" s="85">
        <v>495822.39416000003</v>
      </c>
      <c r="H719" s="85">
        <v>1114500</v>
      </c>
      <c r="I719" s="85">
        <v>452678.79194999998</v>
      </c>
      <c r="J719" s="85">
        <v>375365.23207000003</v>
      </c>
      <c r="K719" s="85">
        <v>0</v>
      </c>
      <c r="L719" s="85">
        <v>0</v>
      </c>
      <c r="M719" s="85">
        <v>0</v>
      </c>
      <c r="N719" s="85">
        <v>0</v>
      </c>
      <c r="O719" s="85">
        <v>0</v>
      </c>
      <c r="P719" s="85">
        <v>0</v>
      </c>
      <c r="Q719" s="85">
        <v>0</v>
      </c>
      <c r="R719" s="85">
        <v>0</v>
      </c>
      <c r="S719" s="85">
        <v>0</v>
      </c>
      <c r="T719" s="85">
        <v>0</v>
      </c>
      <c r="U719" s="85">
        <v>0</v>
      </c>
      <c r="V719" s="85">
        <v>0</v>
      </c>
      <c r="W719" s="85">
        <v>0</v>
      </c>
      <c r="X719" s="85">
        <v>0</v>
      </c>
      <c r="Y719" s="85">
        <v>0</v>
      </c>
      <c r="Z719" s="85">
        <v>0</v>
      </c>
      <c r="AA719" s="85">
        <v>0</v>
      </c>
      <c r="AB719" s="85">
        <v>0</v>
      </c>
      <c r="AC719" s="85">
        <v>0</v>
      </c>
      <c r="AD719" s="85">
        <v>0</v>
      </c>
      <c r="AE719" s="85">
        <v>0</v>
      </c>
      <c r="AF719" s="85">
        <v>0</v>
      </c>
      <c r="AG719" s="85">
        <v>0</v>
      </c>
      <c r="AH719" s="85">
        <v>0</v>
      </c>
      <c r="AI719" s="85">
        <v>0</v>
      </c>
      <c r="AJ719" s="85">
        <v>0</v>
      </c>
      <c r="AK719" s="85">
        <v>0</v>
      </c>
      <c r="AL719" s="85">
        <v>21331.100000000002</v>
      </c>
      <c r="AM719" s="85">
        <v>8075.4664300000004</v>
      </c>
      <c r="AN719" s="85">
        <v>8608.8915199999992</v>
      </c>
      <c r="AO719" s="85"/>
      <c r="AP719" s="85"/>
      <c r="AQ719" s="85"/>
      <c r="AR719" s="85"/>
      <c r="AS719" s="85"/>
      <c r="AT719" s="85"/>
    </row>
    <row r="720" spans="1:46" ht="12.75" customHeight="1" x14ac:dyDescent="0.15">
      <c r="A720" s="79"/>
      <c r="B720" s="79"/>
      <c r="C720" s="79" t="str">
        <f t="shared" si="2"/>
        <v>1110000000</v>
      </c>
      <c r="D720" s="79" t="s">
        <v>1630</v>
      </c>
      <c r="E720" s="84">
        <v>1363570</v>
      </c>
      <c r="F720" s="85">
        <v>573660.06657999998</v>
      </c>
      <c r="G720" s="85">
        <v>495822.39416000003</v>
      </c>
      <c r="H720" s="85">
        <v>1114500</v>
      </c>
      <c r="I720" s="85">
        <v>452678.79194999998</v>
      </c>
      <c r="J720" s="85">
        <v>375365.23207000003</v>
      </c>
      <c r="K720" s="85">
        <v>0</v>
      </c>
      <c r="L720" s="85">
        <v>0</v>
      </c>
      <c r="M720" s="85">
        <v>0</v>
      </c>
      <c r="N720" s="85">
        <v>0</v>
      </c>
      <c r="O720" s="85">
        <v>0</v>
      </c>
      <c r="P720" s="85">
        <v>0</v>
      </c>
      <c r="Q720" s="85">
        <v>0</v>
      </c>
      <c r="R720" s="85">
        <v>0</v>
      </c>
      <c r="S720" s="85">
        <v>0</v>
      </c>
      <c r="T720" s="85">
        <v>0</v>
      </c>
      <c r="U720" s="85">
        <v>0</v>
      </c>
      <c r="V720" s="85">
        <v>0</v>
      </c>
      <c r="W720" s="85">
        <v>0</v>
      </c>
      <c r="X720" s="85">
        <v>0</v>
      </c>
      <c r="Y720" s="85">
        <v>0</v>
      </c>
      <c r="Z720" s="85">
        <v>0</v>
      </c>
      <c r="AA720" s="85">
        <v>0</v>
      </c>
      <c r="AB720" s="85">
        <v>0</v>
      </c>
      <c r="AC720" s="85">
        <v>0</v>
      </c>
      <c r="AD720" s="85">
        <v>0</v>
      </c>
      <c r="AE720" s="85">
        <v>0</v>
      </c>
      <c r="AF720" s="85">
        <v>0</v>
      </c>
      <c r="AG720" s="85">
        <v>0</v>
      </c>
      <c r="AH720" s="85">
        <v>0</v>
      </c>
      <c r="AI720" s="85">
        <v>0</v>
      </c>
      <c r="AJ720" s="85">
        <v>0</v>
      </c>
      <c r="AK720" s="85">
        <v>0</v>
      </c>
      <c r="AL720" s="85">
        <v>21331.100000000002</v>
      </c>
      <c r="AM720" s="85">
        <v>8075.4664300000004</v>
      </c>
      <c r="AN720" s="85">
        <v>8608.8915199999992</v>
      </c>
      <c r="AO720" s="85"/>
      <c r="AP720" s="85"/>
      <c r="AQ720" s="85"/>
      <c r="AR720" s="85"/>
      <c r="AS720" s="85"/>
      <c r="AT720" s="85"/>
    </row>
    <row r="721" spans="1:46" ht="12.75" customHeight="1" x14ac:dyDescent="0.15">
      <c r="A721" s="79"/>
      <c r="B721" s="79" t="s">
        <v>1631</v>
      </c>
      <c r="C721" s="79" t="str">
        <f t="shared" si="2"/>
        <v/>
      </c>
      <c r="D721" s="79"/>
      <c r="E721" s="84">
        <v>517</v>
      </c>
      <c r="F721" s="85">
        <v>629.73284999999998</v>
      </c>
      <c r="G721" s="85">
        <v>489.22665000000001</v>
      </c>
      <c r="H721" s="85">
        <v>0</v>
      </c>
      <c r="I721" s="85">
        <v>0</v>
      </c>
      <c r="J721" s="85">
        <v>0</v>
      </c>
      <c r="K721" s="85">
        <v>0</v>
      </c>
      <c r="L721" s="85">
        <v>0</v>
      </c>
      <c r="M721" s="85">
        <v>0</v>
      </c>
      <c r="N721" s="85">
        <v>0</v>
      </c>
      <c r="O721" s="85">
        <v>0</v>
      </c>
      <c r="P721" s="85">
        <v>0</v>
      </c>
      <c r="Q721" s="85">
        <v>0</v>
      </c>
      <c r="R721" s="85">
        <v>0</v>
      </c>
      <c r="S721" s="85">
        <v>0</v>
      </c>
      <c r="T721" s="85">
        <v>0</v>
      </c>
      <c r="U721" s="85">
        <v>0</v>
      </c>
      <c r="V721" s="85">
        <v>0</v>
      </c>
      <c r="W721" s="85">
        <v>0</v>
      </c>
      <c r="X721" s="85">
        <v>0</v>
      </c>
      <c r="Y721" s="85">
        <v>0</v>
      </c>
      <c r="Z721" s="85">
        <v>0</v>
      </c>
      <c r="AA721" s="85">
        <v>0</v>
      </c>
      <c r="AB721" s="85">
        <v>0</v>
      </c>
      <c r="AC721" s="85">
        <v>0</v>
      </c>
      <c r="AD721" s="85">
        <v>0</v>
      </c>
      <c r="AE721" s="85">
        <v>0</v>
      </c>
      <c r="AF721" s="85">
        <v>0</v>
      </c>
      <c r="AG721" s="85">
        <v>0</v>
      </c>
      <c r="AH721" s="85">
        <v>0</v>
      </c>
      <c r="AI721" s="85">
        <v>0</v>
      </c>
      <c r="AJ721" s="85">
        <v>0</v>
      </c>
      <c r="AK721" s="85">
        <v>0</v>
      </c>
      <c r="AL721" s="85">
        <v>255</v>
      </c>
      <c r="AM721" s="85">
        <v>230.88016999999999</v>
      </c>
      <c r="AN721" s="85">
        <v>185.57437999999999</v>
      </c>
      <c r="AO721" s="85"/>
      <c r="AP721" s="85"/>
      <c r="AQ721" s="85"/>
      <c r="AR721" s="85"/>
      <c r="AS721" s="85"/>
      <c r="AT721" s="85"/>
    </row>
    <row r="722" spans="1:46" ht="12.75" customHeight="1" x14ac:dyDescent="0.15">
      <c r="A722" s="79"/>
      <c r="B722" s="79"/>
      <c r="C722" s="79" t="str">
        <f t="shared" si="2"/>
        <v>1130420000</v>
      </c>
      <c r="D722" s="79" t="s">
        <v>1632</v>
      </c>
      <c r="E722" s="84">
        <v>25</v>
      </c>
      <c r="F722" s="85">
        <v>21.981959999999997</v>
      </c>
      <c r="G722" s="85">
        <v>45.012079999999997</v>
      </c>
      <c r="H722" s="85">
        <v>0</v>
      </c>
      <c r="I722" s="85">
        <v>0</v>
      </c>
      <c r="J722" s="85">
        <v>0</v>
      </c>
      <c r="K722" s="85">
        <v>0</v>
      </c>
      <c r="L722" s="85">
        <v>0</v>
      </c>
      <c r="M722" s="85">
        <v>0</v>
      </c>
      <c r="N722" s="85">
        <v>0</v>
      </c>
      <c r="O722" s="85">
        <v>0</v>
      </c>
      <c r="P722" s="85">
        <v>0</v>
      </c>
      <c r="Q722" s="85">
        <v>0</v>
      </c>
      <c r="R722" s="85">
        <v>0</v>
      </c>
      <c r="S722" s="85">
        <v>0</v>
      </c>
      <c r="T722" s="85">
        <v>0</v>
      </c>
      <c r="U722" s="85">
        <v>0</v>
      </c>
      <c r="V722" s="85">
        <v>0</v>
      </c>
      <c r="W722" s="85">
        <v>0</v>
      </c>
      <c r="X722" s="85">
        <v>0</v>
      </c>
      <c r="Y722" s="85">
        <v>0</v>
      </c>
      <c r="Z722" s="85">
        <v>0</v>
      </c>
      <c r="AA722" s="85">
        <v>0</v>
      </c>
      <c r="AB722" s="85">
        <v>0</v>
      </c>
      <c r="AC722" s="85">
        <v>0</v>
      </c>
      <c r="AD722" s="85">
        <v>0</v>
      </c>
      <c r="AE722" s="85">
        <v>0</v>
      </c>
      <c r="AF722" s="85">
        <v>0</v>
      </c>
      <c r="AG722" s="85">
        <v>0</v>
      </c>
      <c r="AH722" s="85">
        <v>0</v>
      </c>
      <c r="AI722" s="85">
        <v>0</v>
      </c>
      <c r="AJ722" s="85">
        <v>0</v>
      </c>
      <c r="AK722" s="85">
        <v>0</v>
      </c>
      <c r="AL722" s="85">
        <v>25</v>
      </c>
      <c r="AM722" s="85">
        <v>21.981959999999997</v>
      </c>
      <c r="AN722" s="85">
        <v>45.012079999999997</v>
      </c>
      <c r="AO722" s="85"/>
      <c r="AP722" s="85"/>
      <c r="AQ722" s="85"/>
      <c r="AR722" s="85"/>
      <c r="AS722" s="85"/>
      <c r="AT722" s="85"/>
    </row>
    <row r="723" spans="1:46" ht="12.75" customHeight="1" x14ac:dyDescent="0.15">
      <c r="A723" s="79"/>
      <c r="B723" s="79"/>
      <c r="C723" s="79" t="str">
        <f t="shared" si="2"/>
        <v>1130820000</v>
      </c>
      <c r="D723" s="79" t="s">
        <v>1633</v>
      </c>
      <c r="E723" s="84">
        <v>420</v>
      </c>
      <c r="F723" s="85">
        <v>523.62269000000003</v>
      </c>
      <c r="G723" s="85">
        <v>364.13477</v>
      </c>
      <c r="H723" s="85">
        <v>0</v>
      </c>
      <c r="I723" s="85">
        <v>0</v>
      </c>
      <c r="J723" s="85">
        <v>0</v>
      </c>
      <c r="K723" s="85">
        <v>0</v>
      </c>
      <c r="L723" s="85">
        <v>0</v>
      </c>
      <c r="M723" s="85">
        <v>0</v>
      </c>
      <c r="N723" s="85">
        <v>0</v>
      </c>
      <c r="O723" s="85">
        <v>0</v>
      </c>
      <c r="P723" s="85">
        <v>0</v>
      </c>
      <c r="Q723" s="85">
        <v>0</v>
      </c>
      <c r="R723" s="85">
        <v>0</v>
      </c>
      <c r="S723" s="85">
        <v>0</v>
      </c>
      <c r="T723" s="85">
        <v>0</v>
      </c>
      <c r="U723" s="85">
        <v>0</v>
      </c>
      <c r="V723" s="85">
        <v>0</v>
      </c>
      <c r="W723" s="85">
        <v>0</v>
      </c>
      <c r="X723" s="85">
        <v>0</v>
      </c>
      <c r="Y723" s="85">
        <v>0</v>
      </c>
      <c r="Z723" s="85">
        <v>0</v>
      </c>
      <c r="AA723" s="85">
        <v>0</v>
      </c>
      <c r="AB723" s="85">
        <v>0</v>
      </c>
      <c r="AC723" s="85">
        <v>0</v>
      </c>
      <c r="AD723" s="85">
        <v>0</v>
      </c>
      <c r="AE723" s="85">
        <v>0</v>
      </c>
      <c r="AF723" s="85">
        <v>0</v>
      </c>
      <c r="AG723" s="85">
        <v>0</v>
      </c>
      <c r="AH723" s="85">
        <v>0</v>
      </c>
      <c r="AI723" s="85">
        <v>0</v>
      </c>
      <c r="AJ723" s="85">
        <v>0</v>
      </c>
      <c r="AK723" s="85">
        <v>0</v>
      </c>
      <c r="AL723" s="85">
        <v>200</v>
      </c>
      <c r="AM723" s="85">
        <v>163.96501000000001</v>
      </c>
      <c r="AN723" s="85">
        <v>78.70150000000001</v>
      </c>
      <c r="AO723" s="85"/>
      <c r="AP723" s="85"/>
      <c r="AQ723" s="85"/>
      <c r="AR723" s="85"/>
      <c r="AS723" s="85"/>
      <c r="AT723" s="85"/>
    </row>
    <row r="724" spans="1:46" ht="12.75" customHeight="1" x14ac:dyDescent="0.15">
      <c r="A724" s="79"/>
      <c r="B724" s="79"/>
      <c r="C724" s="79" t="str">
        <f t="shared" si="2"/>
        <v>1131420000</v>
      </c>
      <c r="D724" s="79" t="s">
        <v>1634</v>
      </c>
      <c r="E724" s="84">
        <v>42</v>
      </c>
      <c r="F724" s="85">
        <v>50.505000000000003</v>
      </c>
      <c r="G724" s="85">
        <v>47.922089999999997</v>
      </c>
      <c r="H724" s="85">
        <v>0</v>
      </c>
      <c r="I724" s="85">
        <v>0</v>
      </c>
      <c r="J724" s="85">
        <v>0</v>
      </c>
      <c r="K724" s="85">
        <v>0</v>
      </c>
      <c r="L724" s="85">
        <v>0</v>
      </c>
      <c r="M724" s="85">
        <v>0</v>
      </c>
      <c r="N724" s="85">
        <v>0</v>
      </c>
      <c r="O724" s="85">
        <v>0</v>
      </c>
      <c r="P724" s="85">
        <v>0</v>
      </c>
      <c r="Q724" s="85">
        <v>0</v>
      </c>
      <c r="R724" s="85">
        <v>0</v>
      </c>
      <c r="S724" s="85">
        <v>0</v>
      </c>
      <c r="T724" s="85">
        <v>0</v>
      </c>
      <c r="U724" s="85">
        <v>0</v>
      </c>
      <c r="V724" s="85">
        <v>0</v>
      </c>
      <c r="W724" s="85">
        <v>0</v>
      </c>
      <c r="X724" s="85">
        <v>0</v>
      </c>
      <c r="Y724" s="85">
        <v>0</v>
      </c>
      <c r="Z724" s="85">
        <v>0</v>
      </c>
      <c r="AA724" s="85">
        <v>0</v>
      </c>
      <c r="AB724" s="85">
        <v>0</v>
      </c>
      <c r="AC724" s="85">
        <v>0</v>
      </c>
      <c r="AD724" s="85">
        <v>0</v>
      </c>
      <c r="AE724" s="85">
        <v>0</v>
      </c>
      <c r="AF724" s="85">
        <v>0</v>
      </c>
      <c r="AG724" s="85">
        <v>0</v>
      </c>
      <c r="AH724" s="85">
        <v>0</v>
      </c>
      <c r="AI724" s="85">
        <v>0</v>
      </c>
      <c r="AJ724" s="85">
        <v>0</v>
      </c>
      <c r="AK724" s="85">
        <v>0</v>
      </c>
      <c r="AL724" s="85">
        <v>0</v>
      </c>
      <c r="AM724" s="85">
        <v>11.31</v>
      </c>
      <c r="AN724" s="85">
        <v>29.70309</v>
      </c>
      <c r="AO724" s="85"/>
      <c r="AP724" s="85"/>
      <c r="AQ724" s="85"/>
      <c r="AR724" s="85"/>
      <c r="AS724" s="85"/>
      <c r="AT724" s="85"/>
    </row>
    <row r="725" spans="1:46" ht="12.75" customHeight="1" x14ac:dyDescent="0.15">
      <c r="A725" s="79"/>
      <c r="B725" s="79"/>
      <c r="C725" s="79" t="str">
        <f t="shared" si="2"/>
        <v>1131620000</v>
      </c>
      <c r="D725" s="79" t="s">
        <v>1635</v>
      </c>
      <c r="E725" s="84">
        <v>30</v>
      </c>
      <c r="F725" s="85">
        <v>33.623200000000004</v>
      </c>
      <c r="G725" s="85">
        <v>32.157710000000002</v>
      </c>
      <c r="H725" s="85">
        <v>0</v>
      </c>
      <c r="I725" s="85">
        <v>0</v>
      </c>
      <c r="J725" s="85">
        <v>0</v>
      </c>
      <c r="K725" s="85">
        <v>0</v>
      </c>
      <c r="L725" s="85">
        <v>0</v>
      </c>
      <c r="M725" s="85">
        <v>0</v>
      </c>
      <c r="N725" s="85">
        <v>0</v>
      </c>
      <c r="O725" s="85">
        <v>0</v>
      </c>
      <c r="P725" s="85">
        <v>0</v>
      </c>
      <c r="Q725" s="85">
        <v>0</v>
      </c>
      <c r="R725" s="85">
        <v>0</v>
      </c>
      <c r="S725" s="85">
        <v>0</v>
      </c>
      <c r="T725" s="85">
        <v>0</v>
      </c>
      <c r="U725" s="85">
        <v>0</v>
      </c>
      <c r="V725" s="85">
        <v>0</v>
      </c>
      <c r="W725" s="85">
        <v>0</v>
      </c>
      <c r="X725" s="85">
        <v>0</v>
      </c>
      <c r="Y725" s="85">
        <v>0</v>
      </c>
      <c r="Z725" s="85">
        <v>0</v>
      </c>
      <c r="AA725" s="85">
        <v>0</v>
      </c>
      <c r="AB725" s="85">
        <v>0</v>
      </c>
      <c r="AC725" s="85">
        <v>0</v>
      </c>
      <c r="AD725" s="85">
        <v>0</v>
      </c>
      <c r="AE725" s="85">
        <v>0</v>
      </c>
      <c r="AF725" s="85">
        <v>0</v>
      </c>
      <c r="AG725" s="85">
        <v>0</v>
      </c>
      <c r="AH725" s="85">
        <v>0</v>
      </c>
      <c r="AI725" s="85">
        <v>0</v>
      </c>
      <c r="AJ725" s="85">
        <v>0</v>
      </c>
      <c r="AK725" s="85">
        <v>0</v>
      </c>
      <c r="AL725" s="85">
        <v>30</v>
      </c>
      <c r="AM725" s="85">
        <v>33.623200000000004</v>
      </c>
      <c r="AN725" s="85">
        <v>32.157710000000002</v>
      </c>
      <c r="AO725" s="85"/>
      <c r="AP725" s="85"/>
      <c r="AQ725" s="85"/>
      <c r="AR725" s="85"/>
      <c r="AS725" s="85"/>
      <c r="AT725" s="85"/>
    </row>
    <row r="726" spans="1:46" ht="12.75" customHeight="1" x14ac:dyDescent="0.15">
      <c r="A726" s="79"/>
      <c r="B726" s="79" t="s">
        <v>1636</v>
      </c>
      <c r="C726" s="79" t="str">
        <f t="shared" si="2"/>
        <v/>
      </c>
      <c r="D726" s="79"/>
      <c r="E726" s="84">
        <v>7030392.7680000002</v>
      </c>
      <c r="F726" s="85">
        <v>3314337.9783700001</v>
      </c>
      <c r="G726" s="85">
        <v>2479255.1027199998</v>
      </c>
      <c r="H726" s="85">
        <v>4319887.18</v>
      </c>
      <c r="I726" s="85">
        <v>1931429.4751299999</v>
      </c>
      <c r="J726" s="85">
        <v>1601558.8650499999</v>
      </c>
      <c r="K726" s="85">
        <v>448012.71799999999</v>
      </c>
      <c r="L726" s="85">
        <v>182837.51345999999</v>
      </c>
      <c r="M726" s="85">
        <v>99551.279689999996</v>
      </c>
      <c r="N726" s="85">
        <v>167417.08300000001</v>
      </c>
      <c r="O726" s="85">
        <v>68575.897530000002</v>
      </c>
      <c r="P726" s="85">
        <v>31604.419730000001</v>
      </c>
      <c r="Q726" s="85">
        <v>2173872.466</v>
      </c>
      <c r="R726" s="85">
        <v>1145594.5896900001</v>
      </c>
      <c r="S726" s="85">
        <v>732297.73401999997</v>
      </c>
      <c r="T726" s="85">
        <v>249872.054</v>
      </c>
      <c r="U726" s="85">
        <v>78538.386559999999</v>
      </c>
      <c r="V726" s="85">
        <v>54373.620430000003</v>
      </c>
      <c r="W726" s="85">
        <v>809373.65399999998</v>
      </c>
      <c r="X726" s="85">
        <v>374370.08526000002</v>
      </c>
      <c r="Y726" s="85">
        <v>285953.07828000002</v>
      </c>
      <c r="Z726" s="85">
        <v>104439.414</v>
      </c>
      <c r="AA726" s="85">
        <v>59700.252469999999</v>
      </c>
      <c r="AB726" s="85">
        <v>35781.396820000002</v>
      </c>
      <c r="AC726" s="85">
        <v>2330.2070000000003</v>
      </c>
      <c r="AD726" s="85">
        <v>1506.7881</v>
      </c>
      <c r="AE726" s="85">
        <v>1401.8913299999999</v>
      </c>
      <c r="AF726" s="85">
        <v>1007116.023</v>
      </c>
      <c r="AG726" s="85">
        <v>631011.33293000003</v>
      </c>
      <c r="AH726" s="85">
        <v>354276.78104999999</v>
      </c>
      <c r="AI726" s="85">
        <v>0</v>
      </c>
      <c r="AJ726" s="85">
        <v>0</v>
      </c>
      <c r="AK726" s="85">
        <v>0</v>
      </c>
      <c r="AL726" s="85">
        <v>48114.054000000004</v>
      </c>
      <c r="AM726" s="85">
        <v>20538.780579999999</v>
      </c>
      <c r="AN726" s="85">
        <v>18595.427739999999</v>
      </c>
      <c r="AO726" s="85"/>
      <c r="AP726" s="85"/>
      <c r="AQ726" s="85"/>
      <c r="AR726" s="85"/>
      <c r="AS726" s="85"/>
      <c r="AT726" s="85"/>
    </row>
    <row r="727" spans="1:46" ht="12.75" customHeight="1" x14ac:dyDescent="0.15">
      <c r="A727" s="79"/>
      <c r="B727" s="79"/>
      <c r="C727" s="79" t="str">
        <f t="shared" si="2"/>
        <v>1150100000</v>
      </c>
      <c r="D727" s="79" t="s">
        <v>1637</v>
      </c>
      <c r="E727" s="84">
        <v>66037.543000000005</v>
      </c>
      <c r="F727" s="85">
        <v>31977.743210000001</v>
      </c>
      <c r="G727" s="85">
        <v>24727.096160000001</v>
      </c>
      <c r="H727" s="85">
        <v>37680.644</v>
      </c>
      <c r="I727" s="85">
        <v>15349.03847</v>
      </c>
      <c r="J727" s="85">
        <v>15664.644050000001</v>
      </c>
      <c r="K727" s="85">
        <v>7600</v>
      </c>
      <c r="L727" s="85">
        <v>2980.7245499999999</v>
      </c>
      <c r="M727" s="85">
        <v>2099.8486899999998</v>
      </c>
      <c r="N727" s="85">
        <v>3600</v>
      </c>
      <c r="O727" s="85">
        <v>1353.4823200000001</v>
      </c>
      <c r="P727" s="85">
        <v>808.27706000000001</v>
      </c>
      <c r="Q727" s="85">
        <v>19313.599000000002</v>
      </c>
      <c r="R727" s="85">
        <v>12706.77477</v>
      </c>
      <c r="S727" s="85">
        <v>6222.8957700000001</v>
      </c>
      <c r="T727" s="85">
        <v>2636.373</v>
      </c>
      <c r="U727" s="85">
        <v>535.27521000000002</v>
      </c>
      <c r="V727" s="85">
        <v>256.99896000000001</v>
      </c>
      <c r="W727" s="85">
        <v>4086.2180000000003</v>
      </c>
      <c r="X727" s="85">
        <v>1548.6556</v>
      </c>
      <c r="Y727" s="85">
        <v>1106.07978</v>
      </c>
      <c r="Z727" s="85">
        <v>2471.6420000000003</v>
      </c>
      <c r="AA727" s="85">
        <v>628.10294999999996</v>
      </c>
      <c r="AB727" s="85">
        <v>734.37602000000004</v>
      </c>
      <c r="AC727" s="85">
        <v>0</v>
      </c>
      <c r="AD727" s="85">
        <v>0</v>
      </c>
      <c r="AE727" s="85">
        <v>0</v>
      </c>
      <c r="AF727" s="85">
        <v>10119.366</v>
      </c>
      <c r="AG727" s="85">
        <v>9994.7410099999997</v>
      </c>
      <c r="AH727" s="85">
        <v>4125.4410099999996</v>
      </c>
      <c r="AI727" s="85">
        <v>0</v>
      </c>
      <c r="AJ727" s="85">
        <v>0</v>
      </c>
      <c r="AK727" s="85">
        <v>0</v>
      </c>
      <c r="AL727" s="85">
        <v>1290.7</v>
      </c>
      <c r="AM727" s="85">
        <v>662.59222999999997</v>
      </c>
      <c r="AN727" s="85">
        <v>540.56967999999995</v>
      </c>
      <c r="AO727" s="85"/>
      <c r="AP727" s="85"/>
      <c r="AQ727" s="85"/>
      <c r="AR727" s="85"/>
      <c r="AS727" s="85"/>
      <c r="AT727" s="85"/>
    </row>
    <row r="728" spans="1:46" ht="12.75" customHeight="1" x14ac:dyDescent="0.15">
      <c r="A728" s="79"/>
      <c r="B728" s="79"/>
      <c r="C728" s="79" t="str">
        <f t="shared" si="2"/>
        <v>1150200000</v>
      </c>
      <c r="D728" s="79" t="s">
        <v>1638</v>
      </c>
      <c r="E728" s="84">
        <v>91704.546000000002</v>
      </c>
      <c r="F728" s="85">
        <v>43231.92757</v>
      </c>
      <c r="G728" s="85">
        <v>30200.127209999999</v>
      </c>
      <c r="H728" s="85">
        <v>55411.766000000003</v>
      </c>
      <c r="I728" s="85">
        <v>26564.740040000001</v>
      </c>
      <c r="J728" s="85">
        <v>18738.580310000001</v>
      </c>
      <c r="K728" s="85">
        <v>5620.2520000000004</v>
      </c>
      <c r="L728" s="85">
        <v>3273.30942</v>
      </c>
      <c r="M728" s="85">
        <v>1604.0502300000001</v>
      </c>
      <c r="N728" s="85">
        <v>1796.337</v>
      </c>
      <c r="O728" s="85">
        <v>1499.6614300000001</v>
      </c>
      <c r="P728" s="85">
        <v>517.61171999999999</v>
      </c>
      <c r="Q728" s="85">
        <v>28596.421000000002</v>
      </c>
      <c r="R728" s="85">
        <v>12411.51419</v>
      </c>
      <c r="S728" s="85">
        <v>9145.3917000000001</v>
      </c>
      <c r="T728" s="85">
        <v>3920.4920000000002</v>
      </c>
      <c r="U728" s="85">
        <v>1089.03547</v>
      </c>
      <c r="V728" s="85">
        <v>333.05437999999998</v>
      </c>
      <c r="W728" s="85">
        <v>8621.2029999999995</v>
      </c>
      <c r="X728" s="85">
        <v>3554.0197499999999</v>
      </c>
      <c r="Y728" s="85">
        <v>3204.8783800000001</v>
      </c>
      <c r="Z728" s="85">
        <v>881.78300000000002</v>
      </c>
      <c r="AA728" s="85">
        <v>375.31051000000002</v>
      </c>
      <c r="AB728" s="85">
        <v>301.35692999999998</v>
      </c>
      <c r="AC728" s="85">
        <v>19</v>
      </c>
      <c r="AD728" s="85">
        <v>31.5</v>
      </c>
      <c r="AE728" s="85">
        <v>25</v>
      </c>
      <c r="AF728" s="85">
        <v>15153.942999999999</v>
      </c>
      <c r="AG728" s="85">
        <v>7361.6484600000003</v>
      </c>
      <c r="AH728" s="85">
        <v>5281.1020099999996</v>
      </c>
      <c r="AI728" s="85">
        <v>0</v>
      </c>
      <c r="AJ728" s="85">
        <v>0</v>
      </c>
      <c r="AK728" s="85">
        <v>0</v>
      </c>
      <c r="AL728" s="85">
        <v>1703.3010000000002</v>
      </c>
      <c r="AM728" s="85">
        <v>830.31025</v>
      </c>
      <c r="AN728" s="85">
        <v>599.72442999999998</v>
      </c>
      <c r="AO728" s="85"/>
      <c r="AP728" s="85"/>
      <c r="AQ728" s="85"/>
      <c r="AR728" s="85"/>
      <c r="AS728" s="85"/>
      <c r="AT728" s="85"/>
    </row>
    <row r="729" spans="1:46" ht="12.75" customHeight="1" x14ac:dyDescent="0.15">
      <c r="A729" s="79"/>
      <c r="B729" s="79"/>
      <c r="C729" s="79" t="str">
        <f t="shared" si="2"/>
        <v>1150300000</v>
      </c>
      <c r="D729" s="79" t="s">
        <v>1639</v>
      </c>
      <c r="E729" s="84">
        <v>158572.31899999999</v>
      </c>
      <c r="F729" s="85">
        <v>74759.475890000002</v>
      </c>
      <c r="G729" s="85">
        <v>50537.785360000002</v>
      </c>
      <c r="H729" s="85">
        <v>105965.11900000001</v>
      </c>
      <c r="I729" s="85">
        <v>49662.503579999997</v>
      </c>
      <c r="J729" s="85">
        <v>32243.858560000001</v>
      </c>
      <c r="K729" s="85">
        <v>5348</v>
      </c>
      <c r="L729" s="85">
        <v>3493.9846499999999</v>
      </c>
      <c r="M729" s="85">
        <v>1927.3681200000001</v>
      </c>
      <c r="N729" s="85">
        <v>1000</v>
      </c>
      <c r="O729" s="85">
        <v>1440.43454</v>
      </c>
      <c r="P729" s="85">
        <v>708.39657</v>
      </c>
      <c r="Q729" s="85">
        <v>45855.200000000004</v>
      </c>
      <c r="R729" s="85">
        <v>20058.013340000001</v>
      </c>
      <c r="S729" s="85">
        <v>15525.730320000001</v>
      </c>
      <c r="T729" s="85">
        <v>4380</v>
      </c>
      <c r="U729" s="85">
        <v>1431.3497</v>
      </c>
      <c r="V729" s="85">
        <v>1307.2822000000001</v>
      </c>
      <c r="W729" s="85">
        <v>20370.2</v>
      </c>
      <c r="X729" s="85">
        <v>8100.6388800000004</v>
      </c>
      <c r="Y729" s="85">
        <v>7309.7516599999999</v>
      </c>
      <c r="Z729" s="85">
        <v>1947</v>
      </c>
      <c r="AA729" s="85">
        <v>1256.1317100000001</v>
      </c>
      <c r="AB729" s="85">
        <v>808.07347000000004</v>
      </c>
      <c r="AC729" s="85">
        <v>25</v>
      </c>
      <c r="AD729" s="85">
        <v>47.916669999999996</v>
      </c>
      <c r="AE729" s="85">
        <v>40.35</v>
      </c>
      <c r="AF729" s="85">
        <v>19133</v>
      </c>
      <c r="AG729" s="85">
        <v>9221.9763800000001</v>
      </c>
      <c r="AH729" s="85">
        <v>6060.2729900000004</v>
      </c>
      <c r="AI729" s="85">
        <v>0</v>
      </c>
      <c r="AJ729" s="85">
        <v>0</v>
      </c>
      <c r="AK729" s="85">
        <v>0</v>
      </c>
      <c r="AL729" s="85">
        <v>906</v>
      </c>
      <c r="AM729" s="85">
        <v>497.04889000000003</v>
      </c>
      <c r="AN729" s="85">
        <v>490.38083</v>
      </c>
      <c r="AO729" s="85"/>
      <c r="AP729" s="85"/>
      <c r="AQ729" s="85"/>
      <c r="AR729" s="85"/>
      <c r="AS729" s="85"/>
      <c r="AT729" s="85"/>
    </row>
    <row r="730" spans="1:46" ht="12.75" customHeight="1" x14ac:dyDescent="0.15">
      <c r="A730" s="79"/>
      <c r="B730" s="79"/>
      <c r="C730" s="79" t="str">
        <f t="shared" si="2"/>
        <v>1150400000</v>
      </c>
      <c r="D730" s="79" t="s">
        <v>1640</v>
      </c>
      <c r="E730" s="84">
        <v>40122</v>
      </c>
      <c r="F730" s="85">
        <v>19177.105149999999</v>
      </c>
      <c r="G730" s="85">
        <v>13841.270990000001</v>
      </c>
      <c r="H730" s="85">
        <v>19980</v>
      </c>
      <c r="I730" s="85">
        <v>8447.8518399999994</v>
      </c>
      <c r="J730" s="85">
        <v>6579.7309800000003</v>
      </c>
      <c r="K730" s="85">
        <v>240</v>
      </c>
      <c r="L730" s="85">
        <v>316.35156999999998</v>
      </c>
      <c r="M730" s="85">
        <v>86.038060000000002</v>
      </c>
      <c r="N730" s="85">
        <v>65</v>
      </c>
      <c r="O730" s="85">
        <v>0</v>
      </c>
      <c r="P730" s="85">
        <v>25.899059999999999</v>
      </c>
      <c r="Q730" s="85">
        <v>19617.5</v>
      </c>
      <c r="R730" s="85">
        <v>10241.52342</v>
      </c>
      <c r="S730" s="85">
        <v>6986.9752099999996</v>
      </c>
      <c r="T730" s="85">
        <v>1034</v>
      </c>
      <c r="U730" s="85">
        <v>320.74327</v>
      </c>
      <c r="V730" s="85">
        <v>244.19771</v>
      </c>
      <c r="W730" s="85">
        <v>11000</v>
      </c>
      <c r="X730" s="85">
        <v>4706.5110500000001</v>
      </c>
      <c r="Y730" s="85">
        <v>4567.2568499999998</v>
      </c>
      <c r="Z730" s="85">
        <v>151</v>
      </c>
      <c r="AA730" s="85">
        <v>126.84037000000001</v>
      </c>
      <c r="AB730" s="85">
        <v>71.380290000000002</v>
      </c>
      <c r="AC730" s="85">
        <v>12.5</v>
      </c>
      <c r="AD730" s="85">
        <v>35</v>
      </c>
      <c r="AE730" s="85">
        <v>25</v>
      </c>
      <c r="AF730" s="85">
        <v>7420</v>
      </c>
      <c r="AG730" s="85">
        <v>5052.4287299999996</v>
      </c>
      <c r="AH730" s="85">
        <v>2079.1403599999999</v>
      </c>
      <c r="AI730" s="85">
        <v>0</v>
      </c>
      <c r="AJ730" s="85">
        <v>0</v>
      </c>
      <c r="AK730" s="85">
        <v>0</v>
      </c>
      <c r="AL730" s="85">
        <v>65</v>
      </c>
      <c r="AM730" s="85">
        <v>23.13777</v>
      </c>
      <c r="AN730" s="85">
        <v>37.370609999999999</v>
      </c>
      <c r="AO730" s="85"/>
      <c r="AP730" s="85"/>
      <c r="AQ730" s="85"/>
      <c r="AR730" s="85"/>
      <c r="AS730" s="85"/>
      <c r="AT730" s="85"/>
    </row>
    <row r="731" spans="1:46" ht="12.75" customHeight="1" x14ac:dyDescent="0.15">
      <c r="A731" s="79"/>
      <c r="B731" s="79"/>
      <c r="C731" s="79" t="str">
        <f t="shared" si="2"/>
        <v>1150500000</v>
      </c>
      <c r="D731" s="79" t="s">
        <v>1641</v>
      </c>
      <c r="E731" s="84">
        <v>96212.800000000003</v>
      </c>
      <c r="F731" s="85">
        <v>34397.473319999997</v>
      </c>
      <c r="G731" s="85">
        <v>33740.063119999999</v>
      </c>
      <c r="H731" s="85">
        <v>55250</v>
      </c>
      <c r="I731" s="85">
        <v>16786.086780000001</v>
      </c>
      <c r="J731" s="85">
        <v>21337.396540000002</v>
      </c>
      <c r="K731" s="85">
        <v>8150</v>
      </c>
      <c r="L731" s="85">
        <v>2202.0358700000002</v>
      </c>
      <c r="M731" s="85">
        <v>1476.4319700000001</v>
      </c>
      <c r="N731" s="85">
        <v>6250</v>
      </c>
      <c r="O731" s="85">
        <v>1411.1559400000001</v>
      </c>
      <c r="P731" s="85">
        <v>1003.7951</v>
      </c>
      <c r="Q731" s="85">
        <v>32019.8</v>
      </c>
      <c r="R731" s="85">
        <v>15018.793680000001</v>
      </c>
      <c r="S731" s="85">
        <v>10612.233319999999</v>
      </c>
      <c r="T731" s="85">
        <v>2450</v>
      </c>
      <c r="U731" s="85">
        <v>932.79880000000003</v>
      </c>
      <c r="V731" s="85">
        <v>523.61319000000003</v>
      </c>
      <c r="W731" s="85">
        <v>12812.800000000001</v>
      </c>
      <c r="X731" s="85">
        <v>5887.3106100000005</v>
      </c>
      <c r="Y731" s="85">
        <v>4517.6731900000004</v>
      </c>
      <c r="Z731" s="85">
        <v>1050</v>
      </c>
      <c r="AA731" s="85">
        <v>614.72045000000003</v>
      </c>
      <c r="AB731" s="85">
        <v>322.11333999999999</v>
      </c>
      <c r="AC731" s="85">
        <v>0</v>
      </c>
      <c r="AD731" s="85">
        <v>6.25</v>
      </c>
      <c r="AE731" s="85">
        <v>25</v>
      </c>
      <c r="AF731" s="85">
        <v>15700</v>
      </c>
      <c r="AG731" s="85">
        <v>7573.3818199999996</v>
      </c>
      <c r="AH731" s="85">
        <v>5219.8236000000006</v>
      </c>
      <c r="AI731" s="85">
        <v>0</v>
      </c>
      <c r="AJ731" s="85">
        <v>0</v>
      </c>
      <c r="AK731" s="85">
        <v>0</v>
      </c>
      <c r="AL731" s="85">
        <v>720</v>
      </c>
      <c r="AM731" s="85">
        <v>184.93324000000001</v>
      </c>
      <c r="AN731" s="85">
        <v>259.63503000000003</v>
      </c>
      <c r="AO731" s="85"/>
      <c r="AP731" s="85"/>
      <c r="AQ731" s="85"/>
      <c r="AR731" s="85"/>
      <c r="AS731" s="85"/>
      <c r="AT731" s="85"/>
    </row>
    <row r="732" spans="1:46" ht="12.75" customHeight="1" x14ac:dyDescent="0.15">
      <c r="A732" s="79"/>
      <c r="B732" s="79"/>
      <c r="C732" s="79" t="str">
        <f t="shared" si="2"/>
        <v>1150600000</v>
      </c>
      <c r="D732" s="79" t="s">
        <v>1642</v>
      </c>
      <c r="E732" s="84">
        <v>30301.5</v>
      </c>
      <c r="F732" s="85">
        <v>13736.50016</v>
      </c>
      <c r="G732" s="85">
        <v>9810.9434700000002</v>
      </c>
      <c r="H732" s="85">
        <v>16501.808000000001</v>
      </c>
      <c r="I732" s="85">
        <v>5883.1102199999996</v>
      </c>
      <c r="J732" s="85">
        <v>5301.42677</v>
      </c>
      <c r="K732" s="85">
        <v>78</v>
      </c>
      <c r="L732" s="85">
        <v>35.323929999999997</v>
      </c>
      <c r="M732" s="85">
        <v>19.448239999999998</v>
      </c>
      <c r="N732" s="85">
        <v>0</v>
      </c>
      <c r="O732" s="85">
        <v>0</v>
      </c>
      <c r="P732" s="85">
        <v>0</v>
      </c>
      <c r="Q732" s="85">
        <v>13663.9</v>
      </c>
      <c r="R732" s="85">
        <v>7634.1547899999996</v>
      </c>
      <c r="S732" s="85">
        <v>4472.39761</v>
      </c>
      <c r="T732" s="85">
        <v>1854.8</v>
      </c>
      <c r="U732" s="85">
        <v>301.27404000000001</v>
      </c>
      <c r="V732" s="85">
        <v>289.39054999999996</v>
      </c>
      <c r="W732" s="85">
        <v>5756.6</v>
      </c>
      <c r="X732" s="85">
        <v>2534.6895800000002</v>
      </c>
      <c r="Y732" s="85">
        <v>1975.2334699999999</v>
      </c>
      <c r="Z732" s="85">
        <v>156.70000000000002</v>
      </c>
      <c r="AA732" s="85">
        <v>76.796189999999996</v>
      </c>
      <c r="AB732" s="85">
        <v>75.638390000000001</v>
      </c>
      <c r="AC732" s="85">
        <v>0</v>
      </c>
      <c r="AD732" s="85">
        <v>39.583400000000005</v>
      </c>
      <c r="AE732" s="85">
        <v>68.75</v>
      </c>
      <c r="AF732" s="85">
        <v>5895.8</v>
      </c>
      <c r="AG732" s="85">
        <v>4681.8115799999996</v>
      </c>
      <c r="AH732" s="85">
        <v>2063.3852000000002</v>
      </c>
      <c r="AI732" s="85">
        <v>0</v>
      </c>
      <c r="AJ732" s="85">
        <v>0</v>
      </c>
      <c r="AK732" s="85">
        <v>0</v>
      </c>
      <c r="AL732" s="85">
        <v>1</v>
      </c>
      <c r="AM732" s="85">
        <v>1.4685599999999999</v>
      </c>
      <c r="AN732" s="85">
        <v>0.56379000000000001</v>
      </c>
      <c r="AO732" s="85"/>
      <c r="AP732" s="85"/>
      <c r="AQ732" s="85"/>
      <c r="AR732" s="85"/>
      <c r="AS732" s="85"/>
      <c r="AT732" s="85"/>
    </row>
    <row r="733" spans="1:46" ht="12.75" customHeight="1" x14ac:dyDescent="0.15">
      <c r="A733" s="79"/>
      <c r="B733" s="79"/>
      <c r="C733" s="79" t="str">
        <f t="shared" si="2"/>
        <v>1150700000</v>
      </c>
      <c r="D733" s="79" t="s">
        <v>1643</v>
      </c>
      <c r="E733" s="84">
        <v>43725.273000000001</v>
      </c>
      <c r="F733" s="85">
        <v>18007.496469999998</v>
      </c>
      <c r="G733" s="85">
        <v>14181.218800000001</v>
      </c>
      <c r="H733" s="85">
        <v>23724.504000000001</v>
      </c>
      <c r="I733" s="85">
        <v>8689.1735100000005</v>
      </c>
      <c r="J733" s="85">
        <v>7957.5664299999999</v>
      </c>
      <c r="K733" s="85">
        <v>6706.5260000000007</v>
      </c>
      <c r="L733" s="85">
        <v>2132.9789500000002</v>
      </c>
      <c r="M733" s="85">
        <v>1019.1613000000001</v>
      </c>
      <c r="N733" s="85">
        <v>5057.9859999999999</v>
      </c>
      <c r="O733" s="85">
        <v>1614.66822</v>
      </c>
      <c r="P733" s="85">
        <v>723.68881999999996</v>
      </c>
      <c r="Q733" s="85">
        <v>13015.154</v>
      </c>
      <c r="R733" s="85">
        <v>6881.0280599999996</v>
      </c>
      <c r="S733" s="85">
        <v>4997.2324500000004</v>
      </c>
      <c r="T733" s="85">
        <v>1116.4090000000001</v>
      </c>
      <c r="U733" s="85">
        <v>524.61287000000004</v>
      </c>
      <c r="V733" s="85">
        <v>281.49027999999998</v>
      </c>
      <c r="W733" s="85">
        <v>3387.569</v>
      </c>
      <c r="X733" s="85">
        <v>1423.9173499999999</v>
      </c>
      <c r="Y733" s="85">
        <v>1151.66524</v>
      </c>
      <c r="Z733" s="85">
        <v>914.88300000000004</v>
      </c>
      <c r="AA733" s="85">
        <v>764.39328</v>
      </c>
      <c r="AB733" s="85">
        <v>406.88621999999998</v>
      </c>
      <c r="AC733" s="85">
        <v>0</v>
      </c>
      <c r="AD733" s="85">
        <v>0</v>
      </c>
      <c r="AE733" s="85">
        <v>0</v>
      </c>
      <c r="AF733" s="85">
        <v>7594.2790000000005</v>
      </c>
      <c r="AG733" s="85">
        <v>4166.0645599999998</v>
      </c>
      <c r="AH733" s="85">
        <v>3155.2107099999998</v>
      </c>
      <c r="AI733" s="85">
        <v>0</v>
      </c>
      <c r="AJ733" s="85">
        <v>0</v>
      </c>
      <c r="AK733" s="85">
        <v>0</v>
      </c>
      <c r="AL733" s="85">
        <v>19.5</v>
      </c>
      <c r="AM733" s="85">
        <v>10.650559999999999</v>
      </c>
      <c r="AN733" s="85">
        <v>3.01118</v>
      </c>
      <c r="AO733" s="85"/>
      <c r="AP733" s="85"/>
      <c r="AQ733" s="85"/>
      <c r="AR733" s="85"/>
      <c r="AS733" s="85"/>
      <c r="AT733" s="85"/>
    </row>
    <row r="734" spans="1:46" ht="12.75" customHeight="1" x14ac:dyDescent="0.15">
      <c r="A734" s="79"/>
      <c r="B734" s="79"/>
      <c r="C734" s="79" t="str">
        <f t="shared" si="2"/>
        <v>1150800000</v>
      </c>
      <c r="D734" s="79" t="s">
        <v>1644</v>
      </c>
      <c r="E734" s="84">
        <v>39500</v>
      </c>
      <c r="F734" s="85">
        <v>16531.499090000001</v>
      </c>
      <c r="G734" s="85">
        <v>13388.548200000001</v>
      </c>
      <c r="H734" s="85">
        <v>20045</v>
      </c>
      <c r="I734" s="85">
        <v>6914.6311900000001</v>
      </c>
      <c r="J734" s="85">
        <v>6856.0514700000003</v>
      </c>
      <c r="K734" s="85">
        <v>220</v>
      </c>
      <c r="L734" s="85">
        <v>46.422239999999995</v>
      </c>
      <c r="M734" s="85">
        <v>76.649600000000007</v>
      </c>
      <c r="N734" s="85">
        <v>0</v>
      </c>
      <c r="O734" s="85">
        <v>0</v>
      </c>
      <c r="P734" s="85">
        <v>0</v>
      </c>
      <c r="Q734" s="85">
        <v>18949</v>
      </c>
      <c r="R734" s="85">
        <v>8713.4642000000003</v>
      </c>
      <c r="S734" s="85">
        <v>6360.8193899999997</v>
      </c>
      <c r="T734" s="85">
        <v>1430.5</v>
      </c>
      <c r="U734" s="85">
        <v>109.55883</v>
      </c>
      <c r="V734" s="85">
        <v>44.52122</v>
      </c>
      <c r="W734" s="85">
        <v>11050</v>
      </c>
      <c r="X734" s="85">
        <v>4012.1368900000002</v>
      </c>
      <c r="Y734" s="85">
        <v>3852.4686200000001</v>
      </c>
      <c r="Z734" s="85">
        <v>425</v>
      </c>
      <c r="AA734" s="85">
        <v>203.30977999999999</v>
      </c>
      <c r="AB734" s="85">
        <v>172.40178</v>
      </c>
      <c r="AC734" s="85">
        <v>38</v>
      </c>
      <c r="AD734" s="85">
        <v>11.415329999999999</v>
      </c>
      <c r="AE734" s="85">
        <v>18.75</v>
      </c>
      <c r="AF734" s="85">
        <v>6005.5</v>
      </c>
      <c r="AG734" s="85">
        <v>4377.0433700000003</v>
      </c>
      <c r="AH734" s="85">
        <v>2272.6777699999998</v>
      </c>
      <c r="AI734" s="85">
        <v>0</v>
      </c>
      <c r="AJ734" s="85">
        <v>0</v>
      </c>
      <c r="AK734" s="85">
        <v>0</v>
      </c>
      <c r="AL734" s="85">
        <v>120</v>
      </c>
      <c r="AM734" s="85">
        <v>55.511449999999996</v>
      </c>
      <c r="AN734" s="85">
        <v>40.721319999999999</v>
      </c>
      <c r="AO734" s="85"/>
      <c r="AP734" s="85"/>
      <c r="AQ734" s="85"/>
      <c r="AR734" s="85"/>
      <c r="AS734" s="85"/>
      <c r="AT734" s="85"/>
    </row>
    <row r="735" spans="1:46" ht="12.75" customHeight="1" x14ac:dyDescent="0.15">
      <c r="A735" s="79"/>
      <c r="B735" s="79"/>
      <c r="C735" s="79" t="str">
        <f t="shared" si="2"/>
        <v>1150900000</v>
      </c>
      <c r="D735" s="79" t="s">
        <v>1645</v>
      </c>
      <c r="E735" s="84">
        <v>39571.042999999998</v>
      </c>
      <c r="F735" s="85">
        <v>19182.69227</v>
      </c>
      <c r="G735" s="85">
        <v>15867.91769</v>
      </c>
      <c r="H735" s="85">
        <v>21680</v>
      </c>
      <c r="I735" s="85">
        <v>7603.3735000000006</v>
      </c>
      <c r="J735" s="85">
        <v>8912.6643399999994</v>
      </c>
      <c r="K735" s="85">
        <v>2215</v>
      </c>
      <c r="L735" s="85">
        <v>1078.63498</v>
      </c>
      <c r="M735" s="85">
        <v>715.49464</v>
      </c>
      <c r="N735" s="85">
        <v>1600</v>
      </c>
      <c r="O735" s="85">
        <v>805.50663999999995</v>
      </c>
      <c r="P735" s="85">
        <v>556.76563999999996</v>
      </c>
      <c r="Q735" s="85">
        <v>15385.343000000001</v>
      </c>
      <c r="R735" s="85">
        <v>10101.403249999999</v>
      </c>
      <c r="S735" s="85">
        <v>5980.4758099999999</v>
      </c>
      <c r="T735" s="85">
        <v>1610</v>
      </c>
      <c r="U735" s="85">
        <v>527.76305000000002</v>
      </c>
      <c r="V735" s="85">
        <v>190.81126</v>
      </c>
      <c r="W735" s="85">
        <v>6832.2930000000006</v>
      </c>
      <c r="X735" s="85">
        <v>4980.4218700000001</v>
      </c>
      <c r="Y735" s="85">
        <v>3531.3503599999999</v>
      </c>
      <c r="Z735" s="85">
        <v>501</v>
      </c>
      <c r="AA735" s="85">
        <v>105.90024</v>
      </c>
      <c r="AB735" s="85">
        <v>91.482200000000006</v>
      </c>
      <c r="AC735" s="85">
        <v>31.25</v>
      </c>
      <c r="AD735" s="85">
        <v>6.25</v>
      </c>
      <c r="AE735" s="85">
        <v>18.75</v>
      </c>
      <c r="AF735" s="85">
        <v>6410.8</v>
      </c>
      <c r="AG735" s="85">
        <v>4481.0680899999998</v>
      </c>
      <c r="AH735" s="85">
        <v>2148.0819900000001</v>
      </c>
      <c r="AI735" s="85">
        <v>0</v>
      </c>
      <c r="AJ735" s="85">
        <v>0</v>
      </c>
      <c r="AK735" s="85">
        <v>0</v>
      </c>
      <c r="AL735" s="85">
        <v>4</v>
      </c>
      <c r="AM735" s="85">
        <v>1.8089999999999998E-2</v>
      </c>
      <c r="AN735" s="85">
        <v>1.2624899999999999</v>
      </c>
      <c r="AO735" s="85"/>
      <c r="AP735" s="85"/>
      <c r="AQ735" s="85"/>
      <c r="AR735" s="85"/>
      <c r="AS735" s="85"/>
      <c r="AT735" s="85"/>
    </row>
    <row r="736" spans="1:46" ht="12.75" customHeight="1" x14ac:dyDescent="0.15">
      <c r="A736" s="79"/>
      <c r="B736" s="79"/>
      <c r="C736" s="79" t="str">
        <f t="shared" si="2"/>
        <v>1151000000</v>
      </c>
      <c r="D736" s="79" t="s">
        <v>1646</v>
      </c>
      <c r="E736" s="84">
        <v>70517.100000000006</v>
      </c>
      <c r="F736" s="85">
        <v>31672.65366</v>
      </c>
      <c r="G736" s="85">
        <v>23728.898260000002</v>
      </c>
      <c r="H736" s="85">
        <v>45105.15</v>
      </c>
      <c r="I736" s="85">
        <v>17089.06553</v>
      </c>
      <c r="J736" s="85">
        <v>14446.493</v>
      </c>
      <c r="K736" s="85">
        <v>2446</v>
      </c>
      <c r="L736" s="85">
        <v>1017.74048</v>
      </c>
      <c r="M736" s="85">
        <v>1035.3705600000001</v>
      </c>
      <c r="N736" s="85">
        <v>1400</v>
      </c>
      <c r="O736" s="85">
        <v>595.21641999999997</v>
      </c>
      <c r="P736" s="85">
        <v>807.60940000000005</v>
      </c>
      <c r="Q736" s="85">
        <v>22323.850000000002</v>
      </c>
      <c r="R736" s="85">
        <v>12997.34433</v>
      </c>
      <c r="S736" s="85">
        <v>7649.8968699999996</v>
      </c>
      <c r="T736" s="85">
        <v>1794</v>
      </c>
      <c r="U736" s="85">
        <v>607.40787</v>
      </c>
      <c r="V736" s="85">
        <v>381.77090000000004</v>
      </c>
      <c r="W736" s="85">
        <v>6057</v>
      </c>
      <c r="X736" s="85">
        <v>3510.88069</v>
      </c>
      <c r="Y736" s="85">
        <v>2652.84177</v>
      </c>
      <c r="Z736" s="85">
        <v>896.9</v>
      </c>
      <c r="AA736" s="85">
        <v>734.49719000000005</v>
      </c>
      <c r="AB736" s="85">
        <v>266.76855</v>
      </c>
      <c r="AC736" s="85">
        <v>43.75</v>
      </c>
      <c r="AD736" s="85">
        <v>12.5</v>
      </c>
      <c r="AE736" s="85">
        <v>18.75</v>
      </c>
      <c r="AF736" s="85">
        <v>13508.4</v>
      </c>
      <c r="AG736" s="85">
        <v>8121.0585799999999</v>
      </c>
      <c r="AH736" s="85">
        <v>4326.7456499999998</v>
      </c>
      <c r="AI736" s="85">
        <v>0</v>
      </c>
      <c r="AJ736" s="85">
        <v>0</v>
      </c>
      <c r="AK736" s="85">
        <v>0</v>
      </c>
      <c r="AL736" s="85">
        <v>148.4</v>
      </c>
      <c r="AM736" s="85">
        <v>87.442489999999992</v>
      </c>
      <c r="AN736" s="85">
        <v>43.930309999999999</v>
      </c>
      <c r="AO736" s="85"/>
      <c r="AP736" s="85"/>
      <c r="AQ736" s="85"/>
      <c r="AR736" s="85"/>
      <c r="AS736" s="85"/>
      <c r="AT736" s="85"/>
    </row>
    <row r="737" spans="1:46" ht="12.75" customHeight="1" x14ac:dyDescent="0.15">
      <c r="A737" s="79"/>
      <c r="B737" s="79"/>
      <c r="C737" s="79" t="str">
        <f t="shared" si="2"/>
        <v>1151100000</v>
      </c>
      <c r="D737" s="79" t="s">
        <v>1647</v>
      </c>
      <c r="E737" s="84">
        <v>115224.79000000001</v>
      </c>
      <c r="F737" s="85">
        <v>64256.573929999999</v>
      </c>
      <c r="G737" s="85">
        <v>31326.280169999998</v>
      </c>
      <c r="H737" s="85">
        <v>63779.090000000004</v>
      </c>
      <c r="I737" s="85">
        <v>35458.198340000003</v>
      </c>
      <c r="J737" s="85">
        <v>18405.678929999998</v>
      </c>
      <c r="K737" s="85">
        <v>4340.8</v>
      </c>
      <c r="L737" s="85">
        <v>1744.50677</v>
      </c>
      <c r="M737" s="85">
        <v>1057.12366</v>
      </c>
      <c r="N737" s="85">
        <v>1039.5</v>
      </c>
      <c r="O737" s="85">
        <v>307.41365999999999</v>
      </c>
      <c r="P737" s="85">
        <v>110.22503</v>
      </c>
      <c r="Q737" s="85">
        <v>46105.9</v>
      </c>
      <c r="R737" s="85">
        <v>26691.261040000001</v>
      </c>
      <c r="S737" s="85">
        <v>11398.906940000001</v>
      </c>
      <c r="T737" s="85">
        <v>5241</v>
      </c>
      <c r="U737" s="85">
        <v>1126.6680699999999</v>
      </c>
      <c r="V737" s="85">
        <v>208.85257999999999</v>
      </c>
      <c r="W737" s="85">
        <v>11460.7</v>
      </c>
      <c r="X737" s="85">
        <v>5150.89833</v>
      </c>
      <c r="Y737" s="85">
        <v>3203.4919199999999</v>
      </c>
      <c r="Z737" s="85">
        <v>853.5</v>
      </c>
      <c r="AA737" s="85">
        <v>956.83065999999997</v>
      </c>
      <c r="AB737" s="85">
        <v>191.45227</v>
      </c>
      <c r="AC737" s="85">
        <v>20</v>
      </c>
      <c r="AD737" s="85">
        <v>19.09</v>
      </c>
      <c r="AE737" s="85">
        <v>6.25</v>
      </c>
      <c r="AF737" s="85">
        <v>28530.7</v>
      </c>
      <c r="AG737" s="85">
        <v>19437.773980000002</v>
      </c>
      <c r="AH737" s="85">
        <v>7788.8601699999999</v>
      </c>
      <c r="AI737" s="85">
        <v>0</v>
      </c>
      <c r="AJ737" s="85">
        <v>0</v>
      </c>
      <c r="AK737" s="85">
        <v>0</v>
      </c>
      <c r="AL737" s="85">
        <v>500</v>
      </c>
      <c r="AM737" s="85">
        <v>161.39832999999999</v>
      </c>
      <c r="AN737" s="85">
        <v>216.24221</v>
      </c>
      <c r="AO737" s="85"/>
      <c r="AP737" s="85"/>
      <c r="AQ737" s="85"/>
      <c r="AR737" s="85"/>
      <c r="AS737" s="85"/>
      <c r="AT737" s="85"/>
    </row>
    <row r="738" spans="1:46" ht="12.75" customHeight="1" x14ac:dyDescent="0.15">
      <c r="A738" s="79"/>
      <c r="B738" s="79"/>
      <c r="C738" s="79" t="str">
        <f t="shared" si="2"/>
        <v>1151200000</v>
      </c>
      <c r="D738" s="79" t="s">
        <v>1648</v>
      </c>
      <c r="E738" s="84">
        <v>76339.603000000003</v>
      </c>
      <c r="F738" s="85">
        <v>41449.180439999996</v>
      </c>
      <c r="G738" s="85">
        <v>24747.687669999999</v>
      </c>
      <c r="H738" s="85">
        <v>56990.262999999999</v>
      </c>
      <c r="I738" s="85">
        <v>27827.292420000002</v>
      </c>
      <c r="J738" s="85">
        <v>18775.157360000001</v>
      </c>
      <c r="K738" s="85">
        <v>2378</v>
      </c>
      <c r="L738" s="85">
        <v>1584.31691</v>
      </c>
      <c r="M738" s="85">
        <v>569.19913999999994</v>
      </c>
      <c r="N738" s="85">
        <v>228</v>
      </c>
      <c r="O738" s="85">
        <v>268.95994000000002</v>
      </c>
      <c r="P738" s="85">
        <v>81.152000000000001</v>
      </c>
      <c r="Q738" s="85">
        <v>16644.14</v>
      </c>
      <c r="R738" s="85">
        <v>11848.962219999999</v>
      </c>
      <c r="S738" s="85">
        <v>5259.77142</v>
      </c>
      <c r="T738" s="85">
        <v>2004</v>
      </c>
      <c r="U738" s="85">
        <v>882.86027000000001</v>
      </c>
      <c r="V738" s="85">
        <v>320.18871000000001</v>
      </c>
      <c r="W738" s="85">
        <v>4510.3</v>
      </c>
      <c r="X738" s="85">
        <v>2236.2918</v>
      </c>
      <c r="Y738" s="85">
        <v>1636.00234</v>
      </c>
      <c r="Z738" s="85">
        <v>400</v>
      </c>
      <c r="AA738" s="85">
        <v>148.96285</v>
      </c>
      <c r="AB738" s="85">
        <v>142.90606</v>
      </c>
      <c r="AC738" s="85">
        <v>25</v>
      </c>
      <c r="AD738" s="85">
        <v>66.52</v>
      </c>
      <c r="AE738" s="85">
        <v>12.5</v>
      </c>
      <c r="AF738" s="85">
        <v>9704.84</v>
      </c>
      <c r="AG738" s="85">
        <v>8514.3273000000008</v>
      </c>
      <c r="AH738" s="85">
        <v>3148.1743099999999</v>
      </c>
      <c r="AI738" s="85">
        <v>0</v>
      </c>
      <c r="AJ738" s="85">
        <v>0</v>
      </c>
      <c r="AK738" s="85">
        <v>0</v>
      </c>
      <c r="AL738" s="85">
        <v>203</v>
      </c>
      <c r="AM738" s="85">
        <v>59.140349999999998</v>
      </c>
      <c r="AN738" s="85">
        <v>84.139219999999995</v>
      </c>
      <c r="AO738" s="85"/>
      <c r="AP738" s="85"/>
      <c r="AQ738" s="85"/>
      <c r="AR738" s="85"/>
      <c r="AS738" s="85"/>
      <c r="AT738" s="85"/>
    </row>
    <row r="739" spans="1:46" ht="12.75" customHeight="1" x14ac:dyDescent="0.15">
      <c r="A739" s="79"/>
      <c r="B739" s="79"/>
      <c r="C739" s="79" t="str">
        <f t="shared" si="2"/>
        <v>1151300000</v>
      </c>
      <c r="D739" s="79" t="s">
        <v>1649</v>
      </c>
      <c r="E739" s="84">
        <v>78375</v>
      </c>
      <c r="F739" s="85">
        <v>29816.328460000001</v>
      </c>
      <c r="G739" s="85">
        <v>33504.711539999997</v>
      </c>
      <c r="H739" s="85">
        <v>54500</v>
      </c>
      <c r="I739" s="85">
        <v>20158.650949999999</v>
      </c>
      <c r="J739" s="85">
        <v>24275.593059999999</v>
      </c>
      <c r="K739" s="85">
        <v>3176</v>
      </c>
      <c r="L739" s="85">
        <v>1571.96342</v>
      </c>
      <c r="M739" s="85">
        <v>845.47876999999994</v>
      </c>
      <c r="N739" s="85">
        <v>876</v>
      </c>
      <c r="O739" s="85">
        <v>537.41332999999997</v>
      </c>
      <c r="P739" s="85">
        <v>181.81011999999998</v>
      </c>
      <c r="Q739" s="85">
        <v>20259</v>
      </c>
      <c r="R739" s="85">
        <v>7919.9899100000002</v>
      </c>
      <c r="S739" s="85">
        <v>8243.2497500000009</v>
      </c>
      <c r="T739" s="85">
        <v>6234</v>
      </c>
      <c r="U739" s="85">
        <v>996.44782999999995</v>
      </c>
      <c r="V739" s="85">
        <v>2458.1367399999999</v>
      </c>
      <c r="W739" s="85">
        <v>4050</v>
      </c>
      <c r="X739" s="85">
        <v>1773.22002</v>
      </c>
      <c r="Y739" s="85">
        <v>1189.0117299999999</v>
      </c>
      <c r="Z739" s="85">
        <v>5395</v>
      </c>
      <c r="AA739" s="85">
        <v>2730.35241</v>
      </c>
      <c r="AB739" s="85">
        <v>2517.7465699999998</v>
      </c>
      <c r="AC739" s="85">
        <v>0</v>
      </c>
      <c r="AD739" s="85">
        <v>12.5</v>
      </c>
      <c r="AE739" s="85">
        <v>6.25</v>
      </c>
      <c r="AF739" s="85">
        <v>4580</v>
      </c>
      <c r="AG739" s="85">
        <v>2403.69965</v>
      </c>
      <c r="AH739" s="85">
        <v>2072.1047100000001</v>
      </c>
      <c r="AI739" s="85">
        <v>0</v>
      </c>
      <c r="AJ739" s="85">
        <v>0</v>
      </c>
      <c r="AK739" s="85">
        <v>0</v>
      </c>
      <c r="AL739" s="85">
        <v>440</v>
      </c>
      <c r="AM739" s="85">
        <v>101.01843</v>
      </c>
      <c r="AN739" s="85">
        <v>111.82675</v>
      </c>
      <c r="AO739" s="85"/>
      <c r="AP739" s="85"/>
      <c r="AQ739" s="85"/>
      <c r="AR739" s="85"/>
      <c r="AS739" s="85"/>
      <c r="AT739" s="85"/>
    </row>
    <row r="740" spans="1:46" ht="12.75" customHeight="1" x14ac:dyDescent="0.15">
      <c r="A740" s="79"/>
      <c r="B740" s="79"/>
      <c r="C740" s="79" t="str">
        <f t="shared" si="2"/>
        <v>1151400000</v>
      </c>
      <c r="D740" s="79" t="s">
        <v>1650</v>
      </c>
      <c r="E740" s="84">
        <v>61300</v>
      </c>
      <c r="F740" s="85">
        <v>25327.553550000001</v>
      </c>
      <c r="G740" s="85">
        <v>22002.089899999999</v>
      </c>
      <c r="H740" s="85">
        <v>22600</v>
      </c>
      <c r="I740" s="85">
        <v>6244.9603900000002</v>
      </c>
      <c r="J740" s="85">
        <v>7526.3117099999999</v>
      </c>
      <c r="K740" s="85">
        <v>2100</v>
      </c>
      <c r="L740" s="85">
        <v>1064.4326900000001</v>
      </c>
      <c r="M740" s="85">
        <v>473.84734000000003</v>
      </c>
      <c r="N740" s="85">
        <v>1300</v>
      </c>
      <c r="O740" s="85">
        <v>607.57390999999996</v>
      </c>
      <c r="P740" s="85">
        <v>261.46780999999999</v>
      </c>
      <c r="Q740" s="85">
        <v>34688.199999999997</v>
      </c>
      <c r="R740" s="85">
        <v>17106.485949999998</v>
      </c>
      <c r="S740" s="85">
        <v>13098.099990000001</v>
      </c>
      <c r="T740" s="85">
        <v>3951</v>
      </c>
      <c r="U740" s="85">
        <v>637.61418000000003</v>
      </c>
      <c r="V740" s="85">
        <v>518.39711</v>
      </c>
      <c r="W740" s="85">
        <v>20974.7</v>
      </c>
      <c r="X740" s="85">
        <v>9873.2422900000001</v>
      </c>
      <c r="Y740" s="85">
        <v>8588.7203399999999</v>
      </c>
      <c r="Z740" s="85">
        <v>1062.5</v>
      </c>
      <c r="AA740" s="85">
        <v>505.55592000000001</v>
      </c>
      <c r="AB740" s="85">
        <v>362.37822</v>
      </c>
      <c r="AC740" s="85">
        <v>0</v>
      </c>
      <c r="AD740" s="85">
        <v>0</v>
      </c>
      <c r="AE740" s="85">
        <v>14.950000000000001</v>
      </c>
      <c r="AF740" s="85">
        <v>8700</v>
      </c>
      <c r="AG740" s="85">
        <v>6090.0735599999998</v>
      </c>
      <c r="AH740" s="85">
        <v>3613.6543200000001</v>
      </c>
      <c r="AI740" s="85">
        <v>0</v>
      </c>
      <c r="AJ740" s="85">
        <v>0</v>
      </c>
      <c r="AK740" s="85">
        <v>0</v>
      </c>
      <c r="AL740" s="85">
        <v>80</v>
      </c>
      <c r="AM740" s="85">
        <v>68.990219999999994</v>
      </c>
      <c r="AN740" s="85">
        <v>21.40175</v>
      </c>
      <c r="AO740" s="85"/>
      <c r="AP740" s="85"/>
      <c r="AQ740" s="85"/>
      <c r="AR740" s="85"/>
      <c r="AS740" s="85"/>
      <c r="AT740" s="85"/>
    </row>
    <row r="741" spans="1:46" ht="12.75" customHeight="1" x14ac:dyDescent="0.15">
      <c r="A741" s="79"/>
      <c r="B741" s="79"/>
      <c r="C741" s="79" t="str">
        <f t="shared" si="2"/>
        <v>1151500000</v>
      </c>
      <c r="D741" s="79" t="s">
        <v>1651</v>
      </c>
      <c r="E741" s="84">
        <v>53993</v>
      </c>
      <c r="F741" s="85">
        <v>21859.113290000001</v>
      </c>
      <c r="G741" s="85">
        <v>17333.495600000002</v>
      </c>
      <c r="H741" s="85">
        <v>27664</v>
      </c>
      <c r="I741" s="85">
        <v>9220.2725699999992</v>
      </c>
      <c r="J741" s="85">
        <v>7877.9211500000001</v>
      </c>
      <c r="K741" s="85">
        <v>1008.4</v>
      </c>
      <c r="L741" s="85">
        <v>604.36342000000002</v>
      </c>
      <c r="M741" s="85">
        <v>384.08253000000002</v>
      </c>
      <c r="N741" s="85">
        <v>200</v>
      </c>
      <c r="O741" s="85">
        <v>54.843129999999995</v>
      </c>
      <c r="P741" s="85">
        <v>113.17377999999999</v>
      </c>
      <c r="Q741" s="85">
        <v>24840</v>
      </c>
      <c r="R741" s="85">
        <v>11838.77433</v>
      </c>
      <c r="S741" s="85">
        <v>8937.3139599999995</v>
      </c>
      <c r="T741" s="85">
        <v>1116</v>
      </c>
      <c r="U741" s="85">
        <v>346.61202000000003</v>
      </c>
      <c r="V741" s="85">
        <v>239.18582000000001</v>
      </c>
      <c r="W741" s="85">
        <v>14080</v>
      </c>
      <c r="X741" s="85">
        <v>6347.2605100000001</v>
      </c>
      <c r="Y741" s="85">
        <v>5079.7989000000007</v>
      </c>
      <c r="Z741" s="85">
        <v>612</v>
      </c>
      <c r="AA741" s="85">
        <v>294.15591999999998</v>
      </c>
      <c r="AB741" s="85">
        <v>178.94614000000001</v>
      </c>
      <c r="AC741" s="85">
        <v>0</v>
      </c>
      <c r="AD741" s="85">
        <v>12.5</v>
      </c>
      <c r="AE741" s="85">
        <v>12.5</v>
      </c>
      <c r="AF741" s="85">
        <v>9032</v>
      </c>
      <c r="AG741" s="85">
        <v>4838.2458800000004</v>
      </c>
      <c r="AH741" s="85">
        <v>3426.8831</v>
      </c>
      <c r="AI741" s="85">
        <v>0</v>
      </c>
      <c r="AJ741" s="85">
        <v>0</v>
      </c>
      <c r="AK741" s="85">
        <v>0</v>
      </c>
      <c r="AL741" s="85">
        <v>380.2</v>
      </c>
      <c r="AM741" s="85">
        <v>164.97967</v>
      </c>
      <c r="AN741" s="85">
        <v>83.515259999999998</v>
      </c>
      <c r="AO741" s="85"/>
      <c r="AP741" s="85"/>
      <c r="AQ741" s="85"/>
      <c r="AR741" s="85"/>
      <c r="AS741" s="85"/>
      <c r="AT741" s="85"/>
    </row>
    <row r="742" spans="1:46" ht="12.75" customHeight="1" x14ac:dyDescent="0.15">
      <c r="A742" s="79"/>
      <c r="B742" s="79"/>
      <c r="C742" s="79" t="str">
        <f t="shared" si="2"/>
        <v>1151600000</v>
      </c>
      <c r="D742" s="79" t="s">
        <v>1652</v>
      </c>
      <c r="E742" s="84">
        <v>85905</v>
      </c>
      <c r="F742" s="85">
        <v>41672.571839999997</v>
      </c>
      <c r="G742" s="85">
        <v>27257.82015</v>
      </c>
      <c r="H742" s="85">
        <v>42153.840000000004</v>
      </c>
      <c r="I742" s="85">
        <v>16170.56331</v>
      </c>
      <c r="J742" s="85">
        <v>13751.8055</v>
      </c>
      <c r="K742" s="85">
        <v>889.76</v>
      </c>
      <c r="L742" s="85">
        <v>464.08172999999999</v>
      </c>
      <c r="M742" s="85">
        <v>188.43730000000002</v>
      </c>
      <c r="N742" s="85">
        <v>36.72</v>
      </c>
      <c r="O742" s="85">
        <v>0</v>
      </c>
      <c r="P742" s="85">
        <v>12.18056</v>
      </c>
      <c r="Q742" s="85">
        <v>41826.43</v>
      </c>
      <c r="R742" s="85">
        <v>23703.537850000001</v>
      </c>
      <c r="S742" s="85">
        <v>12994.824839999999</v>
      </c>
      <c r="T742" s="85">
        <v>3174.89</v>
      </c>
      <c r="U742" s="85">
        <v>2070.9719599999999</v>
      </c>
      <c r="V742" s="85">
        <v>1291.1061500000001</v>
      </c>
      <c r="W742" s="85">
        <v>25138.86</v>
      </c>
      <c r="X742" s="85">
        <v>11331.956539999999</v>
      </c>
      <c r="Y742" s="85">
        <v>6818.0051800000001</v>
      </c>
      <c r="Z742" s="85">
        <v>3402.1</v>
      </c>
      <c r="AA742" s="85">
        <v>2884.1239599999999</v>
      </c>
      <c r="AB742" s="85">
        <v>1303.4439199999999</v>
      </c>
      <c r="AC742" s="85">
        <v>37.5</v>
      </c>
      <c r="AD742" s="85">
        <v>6.25</v>
      </c>
      <c r="AE742" s="85">
        <v>12.5</v>
      </c>
      <c r="AF742" s="85">
        <v>10073.08</v>
      </c>
      <c r="AG742" s="85">
        <v>7410.2353899999998</v>
      </c>
      <c r="AH742" s="85">
        <v>3569.7695899999999</v>
      </c>
      <c r="AI742" s="85">
        <v>0</v>
      </c>
      <c r="AJ742" s="85">
        <v>0</v>
      </c>
      <c r="AK742" s="85">
        <v>0</v>
      </c>
      <c r="AL742" s="85">
        <v>980.6</v>
      </c>
      <c r="AM742" s="85">
        <v>332.72192000000001</v>
      </c>
      <c r="AN742" s="85">
        <v>258.71292</v>
      </c>
      <c r="AO742" s="85"/>
      <c r="AP742" s="85"/>
      <c r="AQ742" s="85"/>
      <c r="AR742" s="85"/>
      <c r="AS742" s="85"/>
      <c r="AT742" s="85"/>
    </row>
    <row r="743" spans="1:46" ht="12.75" customHeight="1" x14ac:dyDescent="0.15">
      <c r="A743" s="79"/>
      <c r="B743" s="79"/>
      <c r="C743" s="79" t="str">
        <f t="shared" si="2"/>
        <v>1151700000</v>
      </c>
      <c r="D743" s="79" t="s">
        <v>1653</v>
      </c>
      <c r="E743" s="84">
        <v>96000</v>
      </c>
      <c r="F743" s="85">
        <v>44744.625079999998</v>
      </c>
      <c r="G743" s="85">
        <v>33689.218399999998</v>
      </c>
      <c r="H743" s="85">
        <v>55400</v>
      </c>
      <c r="I743" s="85">
        <v>22194.899359999999</v>
      </c>
      <c r="J743" s="85">
        <v>20185.85023</v>
      </c>
      <c r="K743" s="85">
        <v>4000</v>
      </c>
      <c r="L743" s="85">
        <v>1525.3973799999999</v>
      </c>
      <c r="M743" s="85">
        <v>996.95711000000006</v>
      </c>
      <c r="N743" s="85">
        <v>1800</v>
      </c>
      <c r="O743" s="85">
        <v>681.30484999999999</v>
      </c>
      <c r="P743" s="85">
        <v>465.01477999999997</v>
      </c>
      <c r="Q743" s="85">
        <v>35669</v>
      </c>
      <c r="R743" s="85">
        <v>20531.123090000001</v>
      </c>
      <c r="S743" s="85">
        <v>12101.629080000001</v>
      </c>
      <c r="T743" s="85">
        <v>2970</v>
      </c>
      <c r="U743" s="85">
        <v>172.66800000000001</v>
      </c>
      <c r="V743" s="85">
        <v>139.93306999999999</v>
      </c>
      <c r="W743" s="85">
        <v>16400</v>
      </c>
      <c r="X743" s="85">
        <v>6623.3955900000001</v>
      </c>
      <c r="Y743" s="85">
        <v>5554.6607599999998</v>
      </c>
      <c r="Z743" s="85">
        <v>1066.5</v>
      </c>
      <c r="AA743" s="85">
        <v>527.20150000000001</v>
      </c>
      <c r="AB743" s="85">
        <v>478.41498000000001</v>
      </c>
      <c r="AC743" s="85">
        <v>120</v>
      </c>
      <c r="AD743" s="85">
        <v>75</v>
      </c>
      <c r="AE743" s="85">
        <v>56.250009999999996</v>
      </c>
      <c r="AF743" s="85">
        <v>15111.5</v>
      </c>
      <c r="AG743" s="85">
        <v>13132.858</v>
      </c>
      <c r="AH743" s="85">
        <v>5872.3702599999997</v>
      </c>
      <c r="AI743" s="85">
        <v>0</v>
      </c>
      <c r="AJ743" s="85">
        <v>0</v>
      </c>
      <c r="AK743" s="85">
        <v>0</v>
      </c>
      <c r="AL743" s="85">
        <v>870</v>
      </c>
      <c r="AM743" s="85">
        <v>340.81120000000004</v>
      </c>
      <c r="AN743" s="85">
        <v>321.98113999999998</v>
      </c>
      <c r="AO743" s="85"/>
      <c r="AP743" s="85"/>
      <c r="AQ743" s="85"/>
      <c r="AR743" s="85"/>
      <c r="AS743" s="85"/>
      <c r="AT743" s="85"/>
    </row>
    <row r="744" spans="1:46" ht="12.75" customHeight="1" x14ac:dyDescent="0.15">
      <c r="A744" s="79"/>
      <c r="B744" s="79"/>
      <c r="C744" s="79" t="str">
        <f t="shared" si="2"/>
        <v>1151800000</v>
      </c>
      <c r="D744" s="79" t="s">
        <v>1654</v>
      </c>
      <c r="E744" s="84">
        <v>50983</v>
      </c>
      <c r="F744" s="85">
        <v>19415.64661</v>
      </c>
      <c r="G744" s="85">
        <v>13751.61118</v>
      </c>
      <c r="H744" s="85">
        <v>34165</v>
      </c>
      <c r="I744" s="85">
        <v>11568.925219999999</v>
      </c>
      <c r="J744" s="85">
        <v>10874.63884</v>
      </c>
      <c r="K744" s="85">
        <v>1464.04</v>
      </c>
      <c r="L744" s="85">
        <v>775.09205999999995</v>
      </c>
      <c r="M744" s="85">
        <v>383.29509999999999</v>
      </c>
      <c r="N744" s="85">
        <v>746.04</v>
      </c>
      <c r="O744" s="85">
        <v>456.57227</v>
      </c>
      <c r="P744" s="85">
        <v>181.85910000000001</v>
      </c>
      <c r="Q744" s="85">
        <v>15151.77</v>
      </c>
      <c r="R744" s="85">
        <v>6932.0301300000001</v>
      </c>
      <c r="S744" s="85">
        <v>2416.52934</v>
      </c>
      <c r="T744" s="85">
        <v>1690</v>
      </c>
      <c r="U744" s="85">
        <v>383.40703999999999</v>
      </c>
      <c r="V744" s="85">
        <v>197.90897000000001</v>
      </c>
      <c r="W744" s="85">
        <v>1257</v>
      </c>
      <c r="X744" s="85">
        <v>514.00372000000004</v>
      </c>
      <c r="Y744" s="85">
        <v>378.62044000000003</v>
      </c>
      <c r="Z744" s="85">
        <v>81.77</v>
      </c>
      <c r="AA744" s="85">
        <v>58.369679999999995</v>
      </c>
      <c r="AB744" s="85">
        <v>21.565719999999999</v>
      </c>
      <c r="AC744" s="85">
        <v>0</v>
      </c>
      <c r="AD744" s="85">
        <v>0</v>
      </c>
      <c r="AE744" s="85">
        <v>0</v>
      </c>
      <c r="AF744" s="85">
        <v>12123</v>
      </c>
      <c r="AG744" s="85">
        <v>5976.2496899999996</v>
      </c>
      <c r="AH744" s="85">
        <v>1818.4342099999999</v>
      </c>
      <c r="AI744" s="85">
        <v>0</v>
      </c>
      <c r="AJ744" s="85">
        <v>0</v>
      </c>
      <c r="AK744" s="85">
        <v>0</v>
      </c>
      <c r="AL744" s="85">
        <v>2.69</v>
      </c>
      <c r="AM744" s="85">
        <v>4.0933399999999995</v>
      </c>
      <c r="AN744" s="85">
        <v>1.4133799999999999</v>
      </c>
      <c r="AO744" s="85"/>
      <c r="AP744" s="85"/>
      <c r="AQ744" s="85"/>
      <c r="AR744" s="85"/>
      <c r="AS744" s="85"/>
      <c r="AT744" s="85"/>
    </row>
    <row r="745" spans="1:46" ht="12.75" customHeight="1" x14ac:dyDescent="0.15">
      <c r="A745" s="79"/>
      <c r="B745" s="79"/>
      <c r="C745" s="79" t="str">
        <f t="shared" si="2"/>
        <v>1151900000</v>
      </c>
      <c r="D745" s="79" t="s">
        <v>1655</v>
      </c>
      <c r="E745" s="84">
        <v>53748.6</v>
      </c>
      <c r="F745" s="85">
        <v>23761.257809999999</v>
      </c>
      <c r="G745" s="85">
        <v>17295.188819999999</v>
      </c>
      <c r="H745" s="85">
        <v>28313</v>
      </c>
      <c r="I745" s="85">
        <v>8537.7698400000008</v>
      </c>
      <c r="J745" s="85">
        <v>9128.5276900000008</v>
      </c>
      <c r="K745" s="85">
        <v>854.30000000000007</v>
      </c>
      <c r="L745" s="85">
        <v>522.82755999999995</v>
      </c>
      <c r="M745" s="85">
        <v>189.89024999999998</v>
      </c>
      <c r="N745" s="85">
        <v>523</v>
      </c>
      <c r="O745" s="85">
        <v>321.53244999999998</v>
      </c>
      <c r="P745" s="85">
        <v>79.994159999999994</v>
      </c>
      <c r="Q745" s="85">
        <v>24294.7</v>
      </c>
      <c r="R745" s="85">
        <v>14569.26936</v>
      </c>
      <c r="S745" s="85">
        <v>7826.5020500000001</v>
      </c>
      <c r="T745" s="85">
        <v>3066.8</v>
      </c>
      <c r="U745" s="85">
        <v>459.24142999999998</v>
      </c>
      <c r="V745" s="85">
        <v>388.4486</v>
      </c>
      <c r="W745" s="85">
        <v>12018.800000000001</v>
      </c>
      <c r="X745" s="85">
        <v>4830.8175199999996</v>
      </c>
      <c r="Y745" s="85">
        <v>4206.9530800000002</v>
      </c>
      <c r="Z745" s="85">
        <v>154.30000000000001</v>
      </c>
      <c r="AA745" s="85">
        <v>117.63838</v>
      </c>
      <c r="AB745" s="85">
        <v>72.00573</v>
      </c>
      <c r="AC745" s="85">
        <v>0</v>
      </c>
      <c r="AD745" s="85">
        <v>0</v>
      </c>
      <c r="AE745" s="85">
        <v>2.0833300000000001</v>
      </c>
      <c r="AF745" s="85">
        <v>9054.8000000000011</v>
      </c>
      <c r="AG745" s="85">
        <v>9161.5720299999994</v>
      </c>
      <c r="AH745" s="85">
        <v>3157.0113099999999</v>
      </c>
      <c r="AI745" s="85">
        <v>0</v>
      </c>
      <c r="AJ745" s="85">
        <v>0</v>
      </c>
      <c r="AK745" s="85">
        <v>0</v>
      </c>
      <c r="AL745" s="85">
        <v>255.1</v>
      </c>
      <c r="AM745" s="85">
        <v>110.53385</v>
      </c>
      <c r="AN745" s="85">
        <v>87.731340000000003</v>
      </c>
      <c r="AO745" s="85"/>
      <c r="AP745" s="85"/>
      <c r="AQ745" s="85"/>
      <c r="AR745" s="85"/>
      <c r="AS745" s="85"/>
      <c r="AT745" s="85"/>
    </row>
    <row r="746" spans="1:46" ht="12.75" customHeight="1" x14ac:dyDescent="0.15">
      <c r="A746" s="79"/>
      <c r="B746" s="79"/>
      <c r="C746" s="79" t="str">
        <f t="shared" si="2"/>
        <v>1152000000</v>
      </c>
      <c r="D746" s="79" t="s">
        <v>1656</v>
      </c>
      <c r="E746" s="84">
        <v>73007.600000000006</v>
      </c>
      <c r="F746" s="85">
        <v>31235.857039999999</v>
      </c>
      <c r="G746" s="85">
        <v>24441.123049999998</v>
      </c>
      <c r="H746" s="85">
        <v>32639.200000000001</v>
      </c>
      <c r="I746" s="85">
        <v>13051.519319999999</v>
      </c>
      <c r="J746" s="85">
        <v>11496.10745</v>
      </c>
      <c r="K746" s="85">
        <v>207.70000000000002</v>
      </c>
      <c r="L746" s="85">
        <v>94.188649999999996</v>
      </c>
      <c r="M746" s="85">
        <v>29.48226</v>
      </c>
      <c r="N746" s="85">
        <v>0</v>
      </c>
      <c r="O746" s="85">
        <v>0</v>
      </c>
      <c r="P746" s="85">
        <v>0</v>
      </c>
      <c r="Q746" s="85">
        <v>40040.9</v>
      </c>
      <c r="R746" s="85">
        <v>17850.989839999998</v>
      </c>
      <c r="S746" s="85">
        <v>12893.3122</v>
      </c>
      <c r="T746" s="85">
        <v>4229.2</v>
      </c>
      <c r="U746" s="85">
        <v>801.61824999999999</v>
      </c>
      <c r="V746" s="85">
        <v>368.37903</v>
      </c>
      <c r="W746" s="85">
        <v>19462.5</v>
      </c>
      <c r="X746" s="85">
        <v>8860.0890600000002</v>
      </c>
      <c r="Y746" s="85">
        <v>6949.4155300000002</v>
      </c>
      <c r="Z746" s="85">
        <v>1879.9</v>
      </c>
      <c r="AA746" s="85">
        <v>1001.48579</v>
      </c>
      <c r="AB746" s="85">
        <v>543.81857000000002</v>
      </c>
      <c r="AC746" s="85">
        <v>0</v>
      </c>
      <c r="AD746" s="85">
        <v>0</v>
      </c>
      <c r="AE746" s="85">
        <v>0</v>
      </c>
      <c r="AF746" s="85">
        <v>14469.300000000001</v>
      </c>
      <c r="AG746" s="85">
        <v>7187.7967399999998</v>
      </c>
      <c r="AH746" s="85">
        <v>5031.6990699999997</v>
      </c>
      <c r="AI746" s="85">
        <v>0</v>
      </c>
      <c r="AJ746" s="85">
        <v>0</v>
      </c>
      <c r="AK746" s="85">
        <v>0</v>
      </c>
      <c r="AL746" s="85">
        <v>6.4</v>
      </c>
      <c r="AM746" s="85">
        <v>41.416370000000001</v>
      </c>
      <c r="AN746" s="85">
        <v>1.72607</v>
      </c>
      <c r="AO746" s="85"/>
      <c r="AP746" s="85"/>
      <c r="AQ746" s="85"/>
      <c r="AR746" s="85"/>
      <c r="AS746" s="85"/>
      <c r="AT746" s="85"/>
    </row>
    <row r="747" spans="1:46" ht="12.75" customHeight="1" x14ac:dyDescent="0.15">
      <c r="A747" s="79"/>
      <c r="B747" s="79"/>
      <c r="C747" s="79" t="str">
        <f t="shared" si="2"/>
        <v>1152100000</v>
      </c>
      <c r="D747" s="79" t="s">
        <v>1657</v>
      </c>
      <c r="E747" s="84">
        <v>268149.3</v>
      </c>
      <c r="F747" s="85">
        <v>105717.28764</v>
      </c>
      <c r="G747" s="85">
        <v>99873.183130000005</v>
      </c>
      <c r="H747" s="85">
        <v>132743.70000000001</v>
      </c>
      <c r="I747" s="85">
        <v>40316.035479999999</v>
      </c>
      <c r="J747" s="85">
        <v>42501.894939999998</v>
      </c>
      <c r="K747" s="85">
        <v>3672</v>
      </c>
      <c r="L747" s="85">
        <v>2028.0745199999999</v>
      </c>
      <c r="M747" s="85">
        <v>1073.0083199999999</v>
      </c>
      <c r="N747" s="85">
        <v>672</v>
      </c>
      <c r="O747" s="85">
        <v>671.76671999999996</v>
      </c>
      <c r="P747" s="85">
        <v>344.61876000000001</v>
      </c>
      <c r="Q747" s="85">
        <v>121114.2</v>
      </c>
      <c r="R747" s="85">
        <v>59176.801299999999</v>
      </c>
      <c r="S747" s="85">
        <v>45657.952100000002</v>
      </c>
      <c r="T747" s="85">
        <v>5960</v>
      </c>
      <c r="U747" s="85">
        <v>1339.9793</v>
      </c>
      <c r="V747" s="85">
        <v>837.85902999999996</v>
      </c>
      <c r="W747" s="85">
        <v>83490.2</v>
      </c>
      <c r="X747" s="85">
        <v>37518.711900000002</v>
      </c>
      <c r="Y747" s="85">
        <v>33971.45938</v>
      </c>
      <c r="Z747" s="85">
        <v>6798</v>
      </c>
      <c r="AA747" s="85">
        <v>3633.5115700000001</v>
      </c>
      <c r="AB747" s="85">
        <v>2326.41939</v>
      </c>
      <c r="AC747" s="85">
        <v>165</v>
      </c>
      <c r="AD747" s="85">
        <v>89.375</v>
      </c>
      <c r="AE747" s="85">
        <v>83.333329999999989</v>
      </c>
      <c r="AF747" s="85">
        <v>24700</v>
      </c>
      <c r="AG747" s="85">
        <v>16594.875629999999</v>
      </c>
      <c r="AH747" s="85">
        <v>8438.4219699999994</v>
      </c>
      <c r="AI747" s="85">
        <v>0</v>
      </c>
      <c r="AJ747" s="85">
        <v>0</v>
      </c>
      <c r="AK747" s="85">
        <v>0</v>
      </c>
      <c r="AL747" s="85">
        <v>1022</v>
      </c>
      <c r="AM747" s="85">
        <v>316.06141000000002</v>
      </c>
      <c r="AN747" s="85">
        <v>421.35527000000002</v>
      </c>
      <c r="AO747" s="85"/>
      <c r="AP747" s="85"/>
      <c r="AQ747" s="85"/>
      <c r="AR747" s="85"/>
      <c r="AS747" s="85"/>
      <c r="AT747" s="85"/>
    </row>
    <row r="748" spans="1:46" ht="12.75" customHeight="1" x14ac:dyDescent="0.15">
      <c r="A748" s="79"/>
      <c r="B748" s="79"/>
      <c r="C748" s="79" t="str">
        <f t="shared" si="2"/>
        <v>1152300000</v>
      </c>
      <c r="D748" s="79" t="s">
        <v>1658</v>
      </c>
      <c r="E748" s="84">
        <v>28058.277000000002</v>
      </c>
      <c r="F748" s="85">
        <v>11982.72041</v>
      </c>
      <c r="G748" s="85">
        <v>8370.1163899999992</v>
      </c>
      <c r="H748" s="85">
        <v>15829.726999999999</v>
      </c>
      <c r="I748" s="85">
        <v>5934.4028699999999</v>
      </c>
      <c r="J748" s="85">
        <v>4241.0256600000002</v>
      </c>
      <c r="K748" s="85">
        <v>92.9</v>
      </c>
      <c r="L748" s="85">
        <v>104.22500000000001</v>
      </c>
      <c r="M748" s="85">
        <v>20.049600000000002</v>
      </c>
      <c r="N748" s="85">
        <v>0</v>
      </c>
      <c r="O748" s="85">
        <v>0</v>
      </c>
      <c r="P748" s="85">
        <v>0</v>
      </c>
      <c r="Q748" s="85">
        <v>12077.550000000001</v>
      </c>
      <c r="R748" s="85">
        <v>5915.8812099999996</v>
      </c>
      <c r="S748" s="85">
        <v>4068.1278400000001</v>
      </c>
      <c r="T748" s="85">
        <v>2237.4</v>
      </c>
      <c r="U748" s="85">
        <v>565.52504999999996</v>
      </c>
      <c r="V748" s="85">
        <v>795.2912</v>
      </c>
      <c r="W748" s="85">
        <v>4101.3</v>
      </c>
      <c r="X748" s="85">
        <v>1761.47892</v>
      </c>
      <c r="Y748" s="85">
        <v>1452.98983</v>
      </c>
      <c r="Z748" s="85">
        <v>371.95</v>
      </c>
      <c r="AA748" s="85">
        <v>376.57722999999999</v>
      </c>
      <c r="AB748" s="85">
        <v>122.20056</v>
      </c>
      <c r="AC748" s="85">
        <v>60.5</v>
      </c>
      <c r="AD748" s="85">
        <v>63.333329999999997</v>
      </c>
      <c r="AE748" s="85">
        <v>37.5</v>
      </c>
      <c r="AF748" s="85">
        <v>5306.4000000000005</v>
      </c>
      <c r="AG748" s="85">
        <v>3148.96668</v>
      </c>
      <c r="AH748" s="85">
        <v>1660.14625</v>
      </c>
      <c r="AI748" s="85">
        <v>0</v>
      </c>
      <c r="AJ748" s="85">
        <v>0</v>
      </c>
      <c r="AK748" s="85">
        <v>0</v>
      </c>
      <c r="AL748" s="85">
        <v>47.300000000000004</v>
      </c>
      <c r="AM748" s="85">
        <v>23.3</v>
      </c>
      <c r="AN748" s="85">
        <v>20.6</v>
      </c>
      <c r="AO748" s="85"/>
      <c r="AP748" s="85"/>
      <c r="AQ748" s="85"/>
      <c r="AR748" s="85"/>
      <c r="AS748" s="85"/>
      <c r="AT748" s="85"/>
    </row>
    <row r="749" spans="1:46" ht="12.75" customHeight="1" x14ac:dyDescent="0.15">
      <c r="A749" s="79"/>
      <c r="B749" s="79"/>
      <c r="C749" s="79" t="str">
        <f t="shared" si="2"/>
        <v>1152400000</v>
      </c>
      <c r="D749" s="79" t="s">
        <v>1659</v>
      </c>
      <c r="E749" s="84">
        <v>44945.8</v>
      </c>
      <c r="F749" s="85">
        <v>20616.999059999998</v>
      </c>
      <c r="G749" s="85">
        <v>14016.67476</v>
      </c>
      <c r="H749" s="85">
        <v>17589.2</v>
      </c>
      <c r="I749" s="85">
        <v>5654.7493400000003</v>
      </c>
      <c r="J749" s="85">
        <v>5295.0712599999997</v>
      </c>
      <c r="K749" s="85">
        <v>645</v>
      </c>
      <c r="L749" s="85">
        <v>208.32034999999999</v>
      </c>
      <c r="M749" s="85">
        <v>152.20213000000001</v>
      </c>
      <c r="N749" s="85">
        <v>484.8</v>
      </c>
      <c r="O749" s="85">
        <v>148.62117000000001</v>
      </c>
      <c r="P749" s="85">
        <v>104.43213</v>
      </c>
      <c r="Q749" s="85">
        <v>26510.5</v>
      </c>
      <c r="R749" s="85">
        <v>14462.24301</v>
      </c>
      <c r="S749" s="85">
        <v>8064.3309600000002</v>
      </c>
      <c r="T749" s="85">
        <v>2255.6</v>
      </c>
      <c r="U749" s="85">
        <v>261.73455000000001</v>
      </c>
      <c r="V749" s="85">
        <v>40.293479999999995</v>
      </c>
      <c r="W749" s="85">
        <v>14436.5</v>
      </c>
      <c r="X749" s="85">
        <v>5289.4128199999996</v>
      </c>
      <c r="Y749" s="85">
        <v>4696.3579499999996</v>
      </c>
      <c r="Z749" s="85">
        <v>80.5</v>
      </c>
      <c r="AA749" s="85">
        <v>122.97029000000001</v>
      </c>
      <c r="AB749" s="85">
        <v>48.814619999999998</v>
      </c>
      <c r="AC749" s="85">
        <v>0</v>
      </c>
      <c r="AD749" s="85">
        <v>0</v>
      </c>
      <c r="AE749" s="85">
        <v>6.25</v>
      </c>
      <c r="AF749" s="85">
        <v>9737.9</v>
      </c>
      <c r="AG749" s="85">
        <v>8788.1253500000003</v>
      </c>
      <c r="AH749" s="85">
        <v>3272.6149099999998</v>
      </c>
      <c r="AI749" s="85">
        <v>0</v>
      </c>
      <c r="AJ749" s="85">
        <v>0</v>
      </c>
      <c r="AK749" s="85">
        <v>0</v>
      </c>
      <c r="AL749" s="85">
        <v>185</v>
      </c>
      <c r="AM749" s="85">
        <v>212.72400999999999</v>
      </c>
      <c r="AN749" s="85">
        <v>81.168800000000005</v>
      </c>
      <c r="AO749" s="85"/>
      <c r="AP749" s="85"/>
      <c r="AQ749" s="85"/>
      <c r="AR749" s="85"/>
      <c r="AS749" s="85"/>
      <c r="AT749" s="85"/>
    </row>
    <row r="750" spans="1:46" ht="12.75" customHeight="1" x14ac:dyDescent="0.15">
      <c r="A750" s="79"/>
      <c r="B750" s="79"/>
      <c r="C750" s="79" t="str">
        <f t="shared" si="2"/>
        <v>1152500000</v>
      </c>
      <c r="D750" s="79" t="s">
        <v>1660</v>
      </c>
      <c r="E750" s="84">
        <v>29816</v>
      </c>
      <c r="F750" s="85">
        <v>11311.65654</v>
      </c>
      <c r="G750" s="85">
        <v>7756.6491699999997</v>
      </c>
      <c r="H750" s="85">
        <v>14691</v>
      </c>
      <c r="I750" s="85">
        <v>4891.9697500000002</v>
      </c>
      <c r="J750" s="85">
        <v>4740.5817399999996</v>
      </c>
      <c r="K750" s="85">
        <v>600</v>
      </c>
      <c r="L750" s="85">
        <v>302.35140999999999</v>
      </c>
      <c r="M750" s="85">
        <v>137.04365999999999</v>
      </c>
      <c r="N750" s="85">
        <v>0</v>
      </c>
      <c r="O750" s="85">
        <v>0.28136</v>
      </c>
      <c r="P750" s="85">
        <v>0</v>
      </c>
      <c r="Q750" s="85">
        <v>14455</v>
      </c>
      <c r="R750" s="85">
        <v>6085.9315299999998</v>
      </c>
      <c r="S750" s="85">
        <v>2837.4761100000001</v>
      </c>
      <c r="T750" s="85">
        <v>3850</v>
      </c>
      <c r="U750" s="85">
        <v>382.07909000000001</v>
      </c>
      <c r="V750" s="85">
        <v>249.36464999999998</v>
      </c>
      <c r="W750" s="85">
        <v>2665</v>
      </c>
      <c r="X750" s="85">
        <v>982.38793999999996</v>
      </c>
      <c r="Y750" s="85">
        <v>769.10301000000004</v>
      </c>
      <c r="Z750" s="85">
        <v>603</v>
      </c>
      <c r="AA750" s="85">
        <v>297.18277999999998</v>
      </c>
      <c r="AB750" s="85">
        <v>278.83454999999998</v>
      </c>
      <c r="AC750" s="85">
        <v>50</v>
      </c>
      <c r="AD750" s="85">
        <v>25</v>
      </c>
      <c r="AE750" s="85">
        <v>25</v>
      </c>
      <c r="AF750" s="85">
        <v>7287</v>
      </c>
      <c r="AG750" s="85">
        <v>4399.28172</v>
      </c>
      <c r="AH750" s="85">
        <v>1515.1739</v>
      </c>
      <c r="AI750" s="85">
        <v>0</v>
      </c>
      <c r="AJ750" s="85">
        <v>0</v>
      </c>
      <c r="AK750" s="85">
        <v>0</v>
      </c>
      <c r="AL750" s="85">
        <v>2</v>
      </c>
      <c r="AM750" s="85">
        <v>1.1116000000000001</v>
      </c>
      <c r="AN750" s="85">
        <v>0.42152000000000001</v>
      </c>
      <c r="AO750" s="85"/>
      <c r="AP750" s="85"/>
      <c r="AQ750" s="85"/>
      <c r="AR750" s="85"/>
      <c r="AS750" s="85"/>
      <c r="AT750" s="85"/>
    </row>
    <row r="751" spans="1:46" ht="12.75" customHeight="1" x14ac:dyDescent="0.15">
      <c r="A751" s="79"/>
      <c r="B751" s="79"/>
      <c r="C751" s="79" t="str">
        <f t="shared" si="2"/>
        <v>1152800000</v>
      </c>
      <c r="D751" s="79" t="s">
        <v>1661</v>
      </c>
      <c r="E751" s="84">
        <v>2366028.5</v>
      </c>
      <c r="F751" s="85">
        <v>1182623.0435500001</v>
      </c>
      <c r="G751" s="85">
        <v>860368.36126999999</v>
      </c>
      <c r="H751" s="85">
        <v>1581469.5</v>
      </c>
      <c r="I751" s="85">
        <v>774498.42336999997</v>
      </c>
      <c r="J751" s="85">
        <v>626267.72973999998</v>
      </c>
      <c r="K751" s="85">
        <v>238986.30000000002</v>
      </c>
      <c r="L751" s="85">
        <v>88212.635930000004</v>
      </c>
      <c r="M751" s="85">
        <v>46672.307679999998</v>
      </c>
      <c r="N751" s="85">
        <v>83400</v>
      </c>
      <c r="O751" s="85">
        <v>26482.21283</v>
      </c>
      <c r="P751" s="85">
        <v>10439.219859999999</v>
      </c>
      <c r="Q751" s="85">
        <v>519817.2</v>
      </c>
      <c r="R751" s="85">
        <v>307171.59826</v>
      </c>
      <c r="S751" s="85">
        <v>177030.74561000001</v>
      </c>
      <c r="T751" s="85">
        <v>44700</v>
      </c>
      <c r="U751" s="85">
        <v>21915.362010000001</v>
      </c>
      <c r="V751" s="85">
        <v>16707.448970000001</v>
      </c>
      <c r="W751" s="85">
        <v>123674.2</v>
      </c>
      <c r="X751" s="85">
        <v>59294.72049</v>
      </c>
      <c r="Y751" s="85">
        <v>40794.921719999998</v>
      </c>
      <c r="Z751" s="85">
        <v>35760</v>
      </c>
      <c r="AA751" s="85">
        <v>21081.679479999999</v>
      </c>
      <c r="AB751" s="85">
        <v>11200.22177</v>
      </c>
      <c r="AC751" s="85">
        <v>700</v>
      </c>
      <c r="AD751" s="85">
        <v>278.66703000000001</v>
      </c>
      <c r="AE751" s="85">
        <v>363.41667000000001</v>
      </c>
      <c r="AF751" s="85">
        <v>314409</v>
      </c>
      <c r="AG751" s="85">
        <v>204204.04108</v>
      </c>
      <c r="AH751" s="85">
        <v>107521.86637</v>
      </c>
      <c r="AI751" s="85">
        <v>0</v>
      </c>
      <c r="AJ751" s="85">
        <v>0</v>
      </c>
      <c r="AK751" s="85">
        <v>0</v>
      </c>
      <c r="AL751" s="85">
        <v>18624.100000000002</v>
      </c>
      <c r="AM751" s="85">
        <v>7073.0682200000001</v>
      </c>
      <c r="AN751" s="85">
        <v>7108.9562000000005</v>
      </c>
      <c r="AO751" s="85"/>
      <c r="AP751" s="85"/>
      <c r="AQ751" s="85"/>
      <c r="AR751" s="85"/>
      <c r="AS751" s="85"/>
      <c r="AT751" s="85"/>
    </row>
    <row r="752" spans="1:46" ht="12.75" customHeight="1" x14ac:dyDescent="0.15">
      <c r="A752" s="79"/>
      <c r="B752" s="79"/>
      <c r="C752" s="79" t="str">
        <f t="shared" si="2"/>
        <v>1152900000</v>
      </c>
      <c r="D752" s="79" t="s">
        <v>1662</v>
      </c>
      <c r="E752" s="84">
        <v>61411</v>
      </c>
      <c r="F752" s="85">
        <v>40138.61608</v>
      </c>
      <c r="G752" s="85">
        <v>21550.34146</v>
      </c>
      <c r="H752" s="85">
        <v>53198.3</v>
      </c>
      <c r="I752" s="85">
        <v>34249.520830000001</v>
      </c>
      <c r="J752" s="85">
        <v>18254.78991</v>
      </c>
      <c r="K752" s="85">
        <v>697.5</v>
      </c>
      <c r="L752" s="85">
        <v>462.35888</v>
      </c>
      <c r="M752" s="85">
        <v>202.07148000000001</v>
      </c>
      <c r="N752" s="85">
        <v>25.7</v>
      </c>
      <c r="O752" s="85">
        <v>36.360469999999999</v>
      </c>
      <c r="P752" s="85">
        <v>25.627479999999998</v>
      </c>
      <c r="Q752" s="85">
        <v>7326</v>
      </c>
      <c r="R752" s="85">
        <v>4977.7061100000001</v>
      </c>
      <c r="S752" s="85">
        <v>2894.7133000000003</v>
      </c>
      <c r="T752" s="85">
        <v>2045.8</v>
      </c>
      <c r="U752" s="85">
        <v>930.43110000000001</v>
      </c>
      <c r="V752" s="85">
        <v>350.73462999999998</v>
      </c>
      <c r="W752" s="85">
        <v>818.9</v>
      </c>
      <c r="X752" s="85">
        <v>505.59348999999997</v>
      </c>
      <c r="Y752" s="85">
        <v>355.63693999999998</v>
      </c>
      <c r="Z752" s="85">
        <v>130.6</v>
      </c>
      <c r="AA752" s="85">
        <v>350.36207000000002</v>
      </c>
      <c r="AB752" s="85">
        <v>53.814070000000001</v>
      </c>
      <c r="AC752" s="85">
        <v>0</v>
      </c>
      <c r="AD752" s="85">
        <v>0</v>
      </c>
      <c r="AE752" s="85">
        <v>0</v>
      </c>
      <c r="AF752" s="85">
        <v>4330.7</v>
      </c>
      <c r="AG752" s="85">
        <v>3191.31945</v>
      </c>
      <c r="AH752" s="85">
        <v>2134.5276600000002</v>
      </c>
      <c r="AI752" s="85">
        <v>0</v>
      </c>
      <c r="AJ752" s="85">
        <v>0</v>
      </c>
      <c r="AK752" s="85">
        <v>0</v>
      </c>
      <c r="AL752" s="85">
        <v>133.80000000000001</v>
      </c>
      <c r="AM752" s="85">
        <v>-0.441</v>
      </c>
      <c r="AN752" s="85">
        <v>16.749929999999999</v>
      </c>
      <c r="AO752" s="85"/>
      <c r="AP752" s="85"/>
      <c r="AQ752" s="85"/>
      <c r="AR752" s="85"/>
      <c r="AS752" s="85"/>
      <c r="AT752" s="85"/>
    </row>
    <row r="753" spans="1:46" ht="12.75" customHeight="1" x14ac:dyDescent="0.15">
      <c r="A753" s="79"/>
      <c r="B753" s="79"/>
      <c r="C753" s="79" t="str">
        <f t="shared" si="2"/>
        <v>1153000000</v>
      </c>
      <c r="D753" s="79" t="s">
        <v>1663</v>
      </c>
      <c r="E753" s="84">
        <v>124540.526</v>
      </c>
      <c r="F753" s="85">
        <v>51854.031239999997</v>
      </c>
      <c r="G753" s="85">
        <v>38278.786160000003</v>
      </c>
      <c r="H753" s="85">
        <v>59558.826000000001</v>
      </c>
      <c r="I753" s="85">
        <v>21789.290720000001</v>
      </c>
      <c r="J753" s="85">
        <v>20447.29537</v>
      </c>
      <c r="K753" s="85">
        <v>12350</v>
      </c>
      <c r="L753" s="85">
        <v>5348.7011899999998</v>
      </c>
      <c r="M753" s="85">
        <v>4028.32015</v>
      </c>
      <c r="N753" s="85">
        <v>9750</v>
      </c>
      <c r="O753" s="85">
        <v>4151.4395299999996</v>
      </c>
      <c r="P753" s="85">
        <v>3172.7949899999999</v>
      </c>
      <c r="Q753" s="85">
        <v>50469.8</v>
      </c>
      <c r="R753" s="85">
        <v>23447.28026</v>
      </c>
      <c r="S753" s="85">
        <v>12782.10952</v>
      </c>
      <c r="T753" s="85">
        <v>7750</v>
      </c>
      <c r="U753" s="85">
        <v>841.11325999999997</v>
      </c>
      <c r="V753" s="85">
        <v>519.34811999999999</v>
      </c>
      <c r="W753" s="85">
        <v>13600</v>
      </c>
      <c r="X753" s="85">
        <v>7587.5766599999997</v>
      </c>
      <c r="Y753" s="85">
        <v>4603.4337299999997</v>
      </c>
      <c r="Z753" s="85">
        <v>2340.6</v>
      </c>
      <c r="AA753" s="85">
        <v>903.20988</v>
      </c>
      <c r="AB753" s="85">
        <v>577.71846000000005</v>
      </c>
      <c r="AC753" s="85">
        <v>6.2</v>
      </c>
      <c r="AD753" s="85">
        <v>6.25</v>
      </c>
      <c r="AE753" s="85">
        <v>12.5</v>
      </c>
      <c r="AF753" s="85">
        <v>26773</v>
      </c>
      <c r="AG753" s="85">
        <v>14109.13046</v>
      </c>
      <c r="AH753" s="85">
        <v>7069.1092099999996</v>
      </c>
      <c r="AI753" s="85">
        <v>0</v>
      </c>
      <c r="AJ753" s="85">
        <v>0</v>
      </c>
      <c r="AK753" s="85">
        <v>0</v>
      </c>
      <c r="AL753" s="85">
        <v>1975.9</v>
      </c>
      <c r="AM753" s="85">
        <v>1054.78442</v>
      </c>
      <c r="AN753" s="85">
        <v>685.47437000000002</v>
      </c>
      <c r="AO753" s="85"/>
      <c r="AP753" s="85"/>
      <c r="AQ753" s="85"/>
      <c r="AR753" s="85"/>
      <c r="AS753" s="85"/>
      <c r="AT753" s="85"/>
    </row>
    <row r="754" spans="1:46" ht="12.75" customHeight="1" x14ac:dyDescent="0.15">
      <c r="A754" s="79"/>
      <c r="B754" s="79"/>
      <c r="C754" s="79" t="str">
        <f t="shared" si="2"/>
        <v>1153100000</v>
      </c>
      <c r="D754" s="79" t="s">
        <v>1664</v>
      </c>
      <c r="E754" s="84">
        <v>62900</v>
      </c>
      <c r="F754" s="85">
        <v>31243.77666</v>
      </c>
      <c r="G754" s="85">
        <v>25235.489549999998</v>
      </c>
      <c r="H754" s="85">
        <v>30332.81</v>
      </c>
      <c r="I754" s="85">
        <v>12075.324720000001</v>
      </c>
      <c r="J754" s="85">
        <v>12273.738020000001</v>
      </c>
      <c r="K754" s="85">
        <v>1268.9000000000001</v>
      </c>
      <c r="L754" s="85">
        <v>765.63935000000004</v>
      </c>
      <c r="M754" s="85">
        <v>474.64138000000003</v>
      </c>
      <c r="N754" s="85">
        <v>628.6</v>
      </c>
      <c r="O754" s="85">
        <v>428.25601</v>
      </c>
      <c r="P754" s="85">
        <v>252.91955999999999</v>
      </c>
      <c r="Q754" s="85">
        <v>30506.59</v>
      </c>
      <c r="R754" s="85">
        <v>18068.289840000001</v>
      </c>
      <c r="S754" s="85">
        <v>12125.755370000001</v>
      </c>
      <c r="T754" s="85">
        <v>3589.2000000000003</v>
      </c>
      <c r="U754" s="85">
        <v>451.8648</v>
      </c>
      <c r="V754" s="85">
        <v>257.27406000000002</v>
      </c>
      <c r="W754" s="85">
        <v>14605.5</v>
      </c>
      <c r="X754" s="85">
        <v>5971.1181399999996</v>
      </c>
      <c r="Y754" s="85">
        <v>6775.2961800000003</v>
      </c>
      <c r="Z754" s="85">
        <v>965.89</v>
      </c>
      <c r="AA754" s="85">
        <v>463.30464000000001</v>
      </c>
      <c r="AB754" s="85">
        <v>274.23057</v>
      </c>
      <c r="AC754" s="85">
        <v>0</v>
      </c>
      <c r="AD754" s="85">
        <v>0</v>
      </c>
      <c r="AE754" s="85">
        <v>0</v>
      </c>
      <c r="AF754" s="85">
        <v>11346</v>
      </c>
      <c r="AG754" s="85">
        <v>11182.002259999999</v>
      </c>
      <c r="AH754" s="85">
        <v>4818.9545600000001</v>
      </c>
      <c r="AI754" s="85">
        <v>0</v>
      </c>
      <c r="AJ754" s="85">
        <v>0</v>
      </c>
      <c r="AK754" s="85">
        <v>0</v>
      </c>
      <c r="AL754" s="85">
        <v>731.6</v>
      </c>
      <c r="AM754" s="85">
        <v>241.36960999999999</v>
      </c>
      <c r="AN754" s="85">
        <v>307.28994999999998</v>
      </c>
      <c r="AO754" s="85"/>
      <c r="AP754" s="85"/>
      <c r="AQ754" s="85"/>
      <c r="AR754" s="85"/>
      <c r="AS754" s="85"/>
      <c r="AT754" s="85"/>
    </row>
    <row r="755" spans="1:46" ht="12.75" customHeight="1" x14ac:dyDescent="0.15">
      <c r="A755" s="79"/>
      <c r="B755" s="79"/>
      <c r="C755" s="79" t="str">
        <f t="shared" si="2"/>
        <v>1153200000</v>
      </c>
      <c r="D755" s="79" t="s">
        <v>1665</v>
      </c>
      <c r="E755" s="84">
        <v>126650</v>
      </c>
      <c r="F755" s="85">
        <v>55902.278780000001</v>
      </c>
      <c r="G755" s="85">
        <v>46963.715799999998</v>
      </c>
      <c r="H755" s="85">
        <v>67850</v>
      </c>
      <c r="I755" s="85">
        <v>25613.985970000002</v>
      </c>
      <c r="J755" s="85">
        <v>25684.94371</v>
      </c>
      <c r="K755" s="85">
        <v>6800</v>
      </c>
      <c r="L755" s="85">
        <v>2681.2120300000001</v>
      </c>
      <c r="M755" s="85">
        <v>1736.77432</v>
      </c>
      <c r="N755" s="85">
        <v>2800</v>
      </c>
      <c r="O755" s="85">
        <v>1217.83197</v>
      </c>
      <c r="P755" s="85">
        <v>522.78332</v>
      </c>
      <c r="Q755" s="85">
        <v>49780</v>
      </c>
      <c r="R755" s="85">
        <v>26577.047500000001</v>
      </c>
      <c r="S755" s="85">
        <v>18575.678830000001</v>
      </c>
      <c r="T755" s="85">
        <v>4140</v>
      </c>
      <c r="U755" s="85">
        <v>1278.24712</v>
      </c>
      <c r="V755" s="85">
        <v>1487.3789899999999</v>
      </c>
      <c r="W755" s="85">
        <v>23000</v>
      </c>
      <c r="X755" s="85">
        <v>15332.749589999999</v>
      </c>
      <c r="Y755" s="85">
        <v>8495.4994399999996</v>
      </c>
      <c r="Z755" s="85">
        <v>1515</v>
      </c>
      <c r="AA755" s="85">
        <v>828.68611999999996</v>
      </c>
      <c r="AB755" s="85">
        <v>624.96339</v>
      </c>
      <c r="AC755" s="85">
        <v>25</v>
      </c>
      <c r="AD755" s="85">
        <v>36.09666</v>
      </c>
      <c r="AE755" s="85">
        <v>12.5</v>
      </c>
      <c r="AF755" s="85">
        <v>21100</v>
      </c>
      <c r="AG755" s="85">
        <v>9097.9145100000005</v>
      </c>
      <c r="AH755" s="85">
        <v>7950.9370099999996</v>
      </c>
      <c r="AI755" s="85">
        <v>0</v>
      </c>
      <c r="AJ755" s="85">
        <v>0</v>
      </c>
      <c r="AK755" s="85">
        <v>0</v>
      </c>
      <c r="AL755" s="85">
        <v>1100</v>
      </c>
      <c r="AM755" s="85">
        <v>373.95789000000002</v>
      </c>
      <c r="AN755" s="85">
        <v>455.33862999999997</v>
      </c>
      <c r="AO755" s="85"/>
      <c r="AP755" s="85"/>
      <c r="AQ755" s="85"/>
      <c r="AR755" s="85"/>
      <c r="AS755" s="85"/>
      <c r="AT755" s="85"/>
    </row>
    <row r="756" spans="1:46" ht="12.75" customHeight="1" x14ac:dyDescent="0.15">
      <c r="A756" s="79"/>
      <c r="B756" s="79"/>
      <c r="C756" s="79" t="str">
        <f t="shared" si="2"/>
        <v>1153300000</v>
      </c>
      <c r="D756" s="79" t="s">
        <v>1666</v>
      </c>
      <c r="E756" s="84">
        <v>128512.417</v>
      </c>
      <c r="F756" s="85">
        <v>83267.941149999999</v>
      </c>
      <c r="G756" s="85">
        <v>47339.050470000002</v>
      </c>
      <c r="H756" s="85">
        <v>91345.092999999993</v>
      </c>
      <c r="I756" s="85">
        <v>63142.023670000002</v>
      </c>
      <c r="J756" s="85">
        <v>34159.163030000003</v>
      </c>
      <c r="K756" s="85">
        <v>5603.84</v>
      </c>
      <c r="L756" s="85">
        <v>2399.4180200000001</v>
      </c>
      <c r="M756" s="85">
        <v>966.69974999999999</v>
      </c>
      <c r="N756" s="85">
        <v>4368</v>
      </c>
      <c r="O756" s="85">
        <v>1620.3123000000001</v>
      </c>
      <c r="P756" s="85">
        <v>503.48126000000002</v>
      </c>
      <c r="Q756" s="85">
        <v>29401.968000000001</v>
      </c>
      <c r="R756" s="85">
        <v>16650.276119999999</v>
      </c>
      <c r="S756" s="85">
        <v>11544.263580000001</v>
      </c>
      <c r="T756" s="85">
        <v>2168.79</v>
      </c>
      <c r="U756" s="85">
        <v>571.46559000000002</v>
      </c>
      <c r="V756" s="85">
        <v>366.35692</v>
      </c>
      <c r="W756" s="85">
        <v>10972.141</v>
      </c>
      <c r="X756" s="85">
        <v>5302.2598500000004</v>
      </c>
      <c r="Y756" s="85">
        <v>4176.3632500000003</v>
      </c>
      <c r="Z756" s="85">
        <v>851.79600000000005</v>
      </c>
      <c r="AA756" s="85">
        <v>569.31507999999997</v>
      </c>
      <c r="AB756" s="85">
        <v>313.18997999999999</v>
      </c>
      <c r="AC756" s="85">
        <v>274.70699999999999</v>
      </c>
      <c r="AD756" s="85">
        <v>130.30000000000001</v>
      </c>
      <c r="AE756" s="85">
        <v>101.24167</v>
      </c>
      <c r="AF756" s="85">
        <v>15134.534</v>
      </c>
      <c r="AG756" s="85">
        <v>10076.935600000001</v>
      </c>
      <c r="AH756" s="85">
        <v>6587.1117599999998</v>
      </c>
      <c r="AI756" s="85">
        <v>0</v>
      </c>
      <c r="AJ756" s="85">
        <v>0</v>
      </c>
      <c r="AK756" s="85">
        <v>0</v>
      </c>
      <c r="AL756" s="85">
        <v>1310.5630000000001</v>
      </c>
      <c r="AM756" s="85">
        <v>448.28692999999998</v>
      </c>
      <c r="AN756" s="85">
        <v>382.21922999999998</v>
      </c>
      <c r="AO756" s="85"/>
      <c r="AP756" s="85"/>
      <c r="AQ756" s="85"/>
      <c r="AR756" s="85"/>
      <c r="AS756" s="85"/>
      <c r="AT756" s="85"/>
    </row>
    <row r="757" spans="1:46" ht="12.75" customHeight="1" x14ac:dyDescent="0.15">
      <c r="A757" s="79"/>
      <c r="B757" s="79"/>
      <c r="C757" s="79" t="str">
        <f t="shared" si="2"/>
        <v>1153400000</v>
      </c>
      <c r="D757" s="79" t="s">
        <v>1667</v>
      </c>
      <c r="E757" s="84">
        <v>169517.05000000002</v>
      </c>
      <c r="F757" s="85">
        <v>76595.417019999993</v>
      </c>
      <c r="G757" s="85">
        <v>54975.509140000002</v>
      </c>
      <c r="H757" s="85">
        <v>94352</v>
      </c>
      <c r="I757" s="85">
        <v>35115.227180000002</v>
      </c>
      <c r="J757" s="85">
        <v>29951.774440000001</v>
      </c>
      <c r="K757" s="85">
        <v>6285.5</v>
      </c>
      <c r="L757" s="85">
        <v>2979.3507</v>
      </c>
      <c r="M757" s="85">
        <v>2004.71237</v>
      </c>
      <c r="N757" s="85">
        <v>1313</v>
      </c>
      <c r="O757" s="85">
        <v>893.91071999999997</v>
      </c>
      <c r="P757" s="85">
        <v>593.86501999999996</v>
      </c>
      <c r="Q757" s="85">
        <v>67348.350000000006</v>
      </c>
      <c r="R757" s="85">
        <v>37519.357510000002</v>
      </c>
      <c r="S757" s="85">
        <v>22173.425370000001</v>
      </c>
      <c r="T757" s="85">
        <v>4827</v>
      </c>
      <c r="U757" s="85">
        <v>1391.8208300000001</v>
      </c>
      <c r="V757" s="85">
        <v>1008.98715</v>
      </c>
      <c r="W757" s="85">
        <v>36375.15</v>
      </c>
      <c r="X757" s="85">
        <v>20126.404330000001</v>
      </c>
      <c r="Y757" s="85">
        <v>12217.809730000001</v>
      </c>
      <c r="Z757" s="85">
        <v>3211.2000000000003</v>
      </c>
      <c r="AA757" s="85">
        <v>2105.7886699999999</v>
      </c>
      <c r="AB757" s="85">
        <v>1121.02163</v>
      </c>
      <c r="AC757" s="85">
        <v>0</v>
      </c>
      <c r="AD757" s="85">
        <v>25</v>
      </c>
      <c r="AE757" s="85">
        <v>6.25</v>
      </c>
      <c r="AF757" s="85">
        <v>22935</v>
      </c>
      <c r="AG757" s="85">
        <v>13870.34368</v>
      </c>
      <c r="AH757" s="85">
        <v>7819.3568599999999</v>
      </c>
      <c r="AI757" s="85">
        <v>0</v>
      </c>
      <c r="AJ757" s="85">
        <v>0</v>
      </c>
      <c r="AK757" s="85">
        <v>0</v>
      </c>
      <c r="AL757" s="85">
        <v>1038</v>
      </c>
      <c r="AM757" s="85">
        <v>571.80215999999996</v>
      </c>
      <c r="AN757" s="85">
        <v>613.21127000000001</v>
      </c>
      <c r="AO757" s="85"/>
      <c r="AP757" s="85"/>
      <c r="AQ757" s="85"/>
      <c r="AR757" s="85"/>
      <c r="AS757" s="85"/>
      <c r="AT757" s="85"/>
    </row>
    <row r="758" spans="1:46" ht="12.75" customHeight="1" x14ac:dyDescent="0.15">
      <c r="A758" s="79"/>
      <c r="B758" s="79"/>
      <c r="C758" s="79" t="str">
        <f t="shared" si="2"/>
        <v>1153500000</v>
      </c>
      <c r="D758" s="79" t="s">
        <v>1668</v>
      </c>
      <c r="E758" s="84">
        <v>42086.3</v>
      </c>
      <c r="F758" s="85">
        <v>18154.84636</v>
      </c>
      <c r="G758" s="85">
        <v>15567.160449999999</v>
      </c>
      <c r="H758" s="85">
        <v>21300</v>
      </c>
      <c r="I758" s="85">
        <v>7621.57323</v>
      </c>
      <c r="J758" s="85">
        <v>7751.7495200000003</v>
      </c>
      <c r="K758" s="85">
        <v>500</v>
      </c>
      <c r="L758" s="85">
        <v>813.48491000000001</v>
      </c>
      <c r="M758" s="85">
        <v>263.41816999999998</v>
      </c>
      <c r="N758" s="85">
        <v>0</v>
      </c>
      <c r="O758" s="85">
        <v>550.99468000000002</v>
      </c>
      <c r="P758" s="85">
        <v>50.033619999999999</v>
      </c>
      <c r="Q758" s="85">
        <v>20152.3</v>
      </c>
      <c r="R758" s="85">
        <v>9563.7637900000009</v>
      </c>
      <c r="S758" s="85">
        <v>7283.5744599999998</v>
      </c>
      <c r="T758" s="85">
        <v>2800</v>
      </c>
      <c r="U758" s="85">
        <v>1076.0753199999999</v>
      </c>
      <c r="V758" s="85">
        <v>580.75864999999999</v>
      </c>
      <c r="W758" s="85">
        <v>10900</v>
      </c>
      <c r="X758" s="85">
        <v>4995.2538000000004</v>
      </c>
      <c r="Y758" s="85">
        <v>4123.5495099999998</v>
      </c>
      <c r="Z758" s="85">
        <v>50</v>
      </c>
      <c r="AA758" s="85">
        <v>43.558329999999998</v>
      </c>
      <c r="AB758" s="85">
        <v>28.937949999999997</v>
      </c>
      <c r="AC758" s="85">
        <v>0</v>
      </c>
      <c r="AD758" s="85">
        <v>0</v>
      </c>
      <c r="AE758" s="85">
        <v>0</v>
      </c>
      <c r="AF758" s="85">
        <v>6402.3</v>
      </c>
      <c r="AG758" s="85">
        <v>3448.8763399999998</v>
      </c>
      <c r="AH758" s="85">
        <v>2550.3283499999998</v>
      </c>
      <c r="AI758" s="85">
        <v>0</v>
      </c>
      <c r="AJ758" s="85">
        <v>0</v>
      </c>
      <c r="AK758" s="85">
        <v>0</v>
      </c>
      <c r="AL758" s="85">
        <v>31</v>
      </c>
      <c r="AM758" s="85">
        <v>16.981680000000001</v>
      </c>
      <c r="AN758" s="85">
        <v>4.9309399999999997</v>
      </c>
      <c r="AO758" s="85"/>
      <c r="AP758" s="85"/>
      <c r="AQ758" s="85"/>
      <c r="AR758" s="85"/>
      <c r="AS758" s="85"/>
      <c r="AT758" s="85"/>
    </row>
    <row r="759" spans="1:46" ht="12.75" customHeight="1" x14ac:dyDescent="0.15">
      <c r="A759" s="79"/>
      <c r="B759" s="79"/>
      <c r="C759" s="79" t="str">
        <f t="shared" si="2"/>
        <v>1153600000</v>
      </c>
      <c r="D759" s="79" t="s">
        <v>1669</v>
      </c>
      <c r="E759" s="84">
        <v>256800</v>
      </c>
      <c r="F759" s="85">
        <v>132775.04826000001</v>
      </c>
      <c r="G759" s="85">
        <v>102215.64221999999</v>
      </c>
      <c r="H759" s="85">
        <v>198999.35</v>
      </c>
      <c r="I759" s="85">
        <v>105411.73694</v>
      </c>
      <c r="J759" s="85">
        <v>80954.751869999993</v>
      </c>
      <c r="K759" s="85">
        <v>19000</v>
      </c>
      <c r="L759" s="85">
        <v>7911.5949600000004</v>
      </c>
      <c r="M759" s="85">
        <v>3792.2572599999999</v>
      </c>
      <c r="N759" s="85">
        <v>8200</v>
      </c>
      <c r="O759" s="85">
        <v>3401.10538</v>
      </c>
      <c r="P759" s="85">
        <v>1313.32142</v>
      </c>
      <c r="Q759" s="85">
        <v>36557</v>
      </c>
      <c r="R759" s="85">
        <v>16775.214619999999</v>
      </c>
      <c r="S759" s="85">
        <v>16281.94297</v>
      </c>
      <c r="T759" s="85">
        <v>11450</v>
      </c>
      <c r="U759" s="85">
        <v>3488.9195300000001</v>
      </c>
      <c r="V759" s="85">
        <v>4574.2471699999996</v>
      </c>
      <c r="W759" s="85">
        <v>8860</v>
      </c>
      <c r="X759" s="85">
        <v>3573.4729000000002</v>
      </c>
      <c r="Y759" s="85">
        <v>3077.05141</v>
      </c>
      <c r="Z759" s="85">
        <v>3000</v>
      </c>
      <c r="AA759" s="85">
        <v>1578.78766</v>
      </c>
      <c r="AB759" s="85">
        <v>1431.0631000000001</v>
      </c>
      <c r="AC759" s="85">
        <v>25</v>
      </c>
      <c r="AD759" s="85">
        <v>16.667000000000002</v>
      </c>
      <c r="AE759" s="85">
        <v>12.5</v>
      </c>
      <c r="AF759" s="85">
        <v>13220</v>
      </c>
      <c r="AG759" s="85">
        <v>8116.2825300000004</v>
      </c>
      <c r="AH759" s="85">
        <v>7186.2295400000003</v>
      </c>
      <c r="AI759" s="85">
        <v>0</v>
      </c>
      <c r="AJ759" s="85">
        <v>0</v>
      </c>
      <c r="AK759" s="85">
        <v>0</v>
      </c>
      <c r="AL759" s="85">
        <v>2000</v>
      </c>
      <c r="AM759" s="85">
        <v>792.25295000000006</v>
      </c>
      <c r="AN759" s="85">
        <v>602.16305</v>
      </c>
      <c r="AO759" s="85"/>
      <c r="AP759" s="85"/>
      <c r="AQ759" s="85"/>
      <c r="AR759" s="85"/>
      <c r="AS759" s="85"/>
      <c r="AT759" s="85"/>
    </row>
    <row r="760" spans="1:46" ht="12.75" customHeight="1" x14ac:dyDescent="0.15">
      <c r="A760" s="79"/>
      <c r="B760" s="79"/>
      <c r="C760" s="79" t="str">
        <f t="shared" si="2"/>
        <v>1153700000</v>
      </c>
      <c r="D760" s="79" t="s">
        <v>1670</v>
      </c>
      <c r="E760" s="84">
        <v>86018.430999999997</v>
      </c>
      <c r="F760" s="85">
        <v>42592.684569999998</v>
      </c>
      <c r="G760" s="85">
        <v>21508.475310000002</v>
      </c>
      <c r="H760" s="85">
        <v>31700</v>
      </c>
      <c r="I760" s="85">
        <v>9793.23171</v>
      </c>
      <c r="J760" s="85">
        <v>9057.4045600000009</v>
      </c>
      <c r="K760" s="85">
        <v>1512.4</v>
      </c>
      <c r="L760" s="85">
        <v>502.62481000000002</v>
      </c>
      <c r="M760" s="85">
        <v>400.03221000000002</v>
      </c>
      <c r="N760" s="85">
        <v>27.400000000000002</v>
      </c>
      <c r="O760" s="85">
        <v>76.769729999999996</v>
      </c>
      <c r="P760" s="85">
        <v>16.750730000000001</v>
      </c>
      <c r="Q760" s="85">
        <v>52315.481</v>
      </c>
      <c r="R760" s="85">
        <v>31726.66777</v>
      </c>
      <c r="S760" s="85">
        <v>11833.806119999999</v>
      </c>
      <c r="T760" s="85">
        <v>13804.9</v>
      </c>
      <c r="U760" s="85">
        <v>4224.1029799999997</v>
      </c>
      <c r="V760" s="85">
        <v>211.53901999999999</v>
      </c>
      <c r="W760" s="85">
        <v>18000</v>
      </c>
      <c r="X760" s="85">
        <v>8146.1928900000003</v>
      </c>
      <c r="Y760" s="85">
        <v>5318.4263000000001</v>
      </c>
      <c r="Z760" s="85">
        <v>294.85000000000002</v>
      </c>
      <c r="AA760" s="85">
        <v>137.31572</v>
      </c>
      <c r="AB760" s="85">
        <v>128.43369000000001</v>
      </c>
      <c r="AC760" s="85">
        <v>75</v>
      </c>
      <c r="AD760" s="85">
        <v>27.08333</v>
      </c>
      <c r="AE760" s="85">
        <v>33.333329999999997</v>
      </c>
      <c r="AF760" s="85">
        <v>20140.731</v>
      </c>
      <c r="AG760" s="85">
        <v>19191.972849999998</v>
      </c>
      <c r="AH760" s="85">
        <v>6142.0737799999997</v>
      </c>
      <c r="AI760" s="85">
        <v>0</v>
      </c>
      <c r="AJ760" s="85">
        <v>0</v>
      </c>
      <c r="AK760" s="85">
        <v>0</v>
      </c>
      <c r="AL760" s="85">
        <v>423.2</v>
      </c>
      <c r="AM760" s="85">
        <v>338.68464999999998</v>
      </c>
      <c r="AN760" s="85">
        <v>113.39242</v>
      </c>
      <c r="AO760" s="85"/>
      <c r="AP760" s="85"/>
      <c r="AQ760" s="85"/>
      <c r="AR760" s="85"/>
      <c r="AS760" s="85"/>
      <c r="AT760" s="85"/>
    </row>
    <row r="761" spans="1:46" ht="12.75" customHeight="1" x14ac:dyDescent="0.15">
      <c r="A761" s="79"/>
      <c r="B761" s="79"/>
      <c r="C761" s="79" t="str">
        <f t="shared" si="2"/>
        <v>1153800000</v>
      </c>
      <c r="D761" s="79" t="s">
        <v>1671</v>
      </c>
      <c r="E761" s="84">
        <v>25456</v>
      </c>
      <c r="F761" s="85">
        <v>9821.5786900000003</v>
      </c>
      <c r="G761" s="85">
        <v>6493.25263</v>
      </c>
      <c r="H761" s="85">
        <v>9460</v>
      </c>
      <c r="I761" s="85">
        <v>3401.3083700000002</v>
      </c>
      <c r="J761" s="85">
        <v>2295.6670800000002</v>
      </c>
      <c r="K761" s="85">
        <v>90</v>
      </c>
      <c r="L761" s="85">
        <v>34.423839999999998</v>
      </c>
      <c r="M761" s="85">
        <v>23.671469999999999</v>
      </c>
      <c r="N761" s="85">
        <v>0</v>
      </c>
      <c r="O761" s="85">
        <v>0</v>
      </c>
      <c r="P761" s="85">
        <v>0</v>
      </c>
      <c r="Q761" s="85">
        <v>15883</v>
      </c>
      <c r="R761" s="85">
        <v>6356.4244600000002</v>
      </c>
      <c r="S761" s="85">
        <v>4112.9670699999997</v>
      </c>
      <c r="T761" s="85">
        <v>2317</v>
      </c>
      <c r="U761" s="85">
        <v>242.73775000000001</v>
      </c>
      <c r="V761" s="85">
        <v>64.208829999999992</v>
      </c>
      <c r="W761" s="85">
        <v>9450</v>
      </c>
      <c r="X761" s="85">
        <v>3289.8761199999999</v>
      </c>
      <c r="Y761" s="85">
        <v>2928.11868</v>
      </c>
      <c r="Z761" s="85">
        <v>85</v>
      </c>
      <c r="AA761" s="85">
        <v>24.583289999999998</v>
      </c>
      <c r="AB761" s="85">
        <v>20.095389999999998</v>
      </c>
      <c r="AC761" s="85">
        <v>6</v>
      </c>
      <c r="AD761" s="85">
        <v>0</v>
      </c>
      <c r="AE761" s="85">
        <v>6.25</v>
      </c>
      <c r="AF761" s="85">
        <v>4025</v>
      </c>
      <c r="AG761" s="85">
        <v>2799.2273</v>
      </c>
      <c r="AH761" s="85">
        <v>1094.2941699999999</v>
      </c>
      <c r="AI761" s="85">
        <v>0</v>
      </c>
      <c r="AJ761" s="85">
        <v>0</v>
      </c>
      <c r="AK761" s="85">
        <v>0</v>
      </c>
      <c r="AL761" s="85">
        <v>5</v>
      </c>
      <c r="AM761" s="85">
        <v>14.44435</v>
      </c>
      <c r="AN761" s="85">
        <v>1.6154499999999998</v>
      </c>
      <c r="AO761" s="85"/>
      <c r="AP761" s="85"/>
      <c r="AQ761" s="85"/>
      <c r="AR761" s="85"/>
      <c r="AS761" s="85"/>
      <c r="AT761" s="85"/>
    </row>
    <row r="762" spans="1:46" ht="12.75" customHeight="1" x14ac:dyDescent="0.15">
      <c r="A762" s="79"/>
      <c r="B762" s="79"/>
      <c r="C762" s="79" t="str">
        <f t="shared" si="2"/>
        <v>1153900000</v>
      </c>
      <c r="D762" s="79" t="s">
        <v>1672</v>
      </c>
      <c r="E762" s="84">
        <v>108935.56</v>
      </c>
      <c r="F762" s="85">
        <v>46054.750390000001</v>
      </c>
      <c r="G762" s="85">
        <v>34274.392229999998</v>
      </c>
      <c r="H762" s="85">
        <v>58310</v>
      </c>
      <c r="I762" s="85">
        <v>20115.769649999998</v>
      </c>
      <c r="J762" s="85">
        <v>20546.29135</v>
      </c>
      <c r="K762" s="85">
        <v>4400</v>
      </c>
      <c r="L762" s="85">
        <v>1632.1763000000001</v>
      </c>
      <c r="M762" s="85">
        <v>973.63688999999999</v>
      </c>
      <c r="N762" s="85">
        <v>2100</v>
      </c>
      <c r="O762" s="85">
        <v>673.13130000000001</v>
      </c>
      <c r="P762" s="85">
        <v>388.20376999999996</v>
      </c>
      <c r="Q762" s="85">
        <v>45054.86</v>
      </c>
      <c r="R762" s="85">
        <v>23497.57921</v>
      </c>
      <c r="S762" s="85">
        <v>12270.05472</v>
      </c>
      <c r="T762" s="85">
        <v>4810</v>
      </c>
      <c r="U762" s="85">
        <v>1263.6766399999999</v>
      </c>
      <c r="V762" s="85">
        <v>276.40040999999997</v>
      </c>
      <c r="W762" s="85">
        <v>18996.66</v>
      </c>
      <c r="X762" s="85">
        <v>7809.0278399999997</v>
      </c>
      <c r="Y762" s="85">
        <v>5811.0951800000003</v>
      </c>
      <c r="Z762" s="85">
        <v>2058.1999999999998</v>
      </c>
      <c r="AA762" s="85">
        <v>1111.80224</v>
      </c>
      <c r="AB762" s="85">
        <v>406.64951000000002</v>
      </c>
      <c r="AC762" s="85">
        <v>125</v>
      </c>
      <c r="AD762" s="85">
        <v>41.566659999999999</v>
      </c>
      <c r="AE762" s="85">
        <v>39.583329999999997</v>
      </c>
      <c r="AF762" s="85">
        <v>19060</v>
      </c>
      <c r="AG762" s="85">
        <v>13269.725829999999</v>
      </c>
      <c r="AH762" s="85">
        <v>5732.7062900000001</v>
      </c>
      <c r="AI762" s="85">
        <v>0</v>
      </c>
      <c r="AJ762" s="85">
        <v>0</v>
      </c>
      <c r="AK762" s="85">
        <v>0</v>
      </c>
      <c r="AL762" s="85">
        <v>790.5</v>
      </c>
      <c r="AM762" s="85">
        <v>399.38900999999998</v>
      </c>
      <c r="AN762" s="85">
        <v>269.38499999999999</v>
      </c>
      <c r="AO762" s="85"/>
      <c r="AP762" s="85"/>
      <c r="AQ762" s="85"/>
      <c r="AR762" s="85"/>
      <c r="AS762" s="85"/>
      <c r="AT762" s="85"/>
    </row>
    <row r="763" spans="1:46" ht="12.75" customHeight="1" x14ac:dyDescent="0.15">
      <c r="A763" s="79"/>
      <c r="B763" s="79"/>
      <c r="C763" s="79" t="str">
        <f t="shared" si="2"/>
        <v>1154000000</v>
      </c>
      <c r="D763" s="79" t="s">
        <v>1673</v>
      </c>
      <c r="E763" s="84">
        <v>97339.01</v>
      </c>
      <c r="F763" s="85">
        <v>34317.323620000003</v>
      </c>
      <c r="G763" s="85">
        <v>30047.90134</v>
      </c>
      <c r="H763" s="85">
        <v>53700</v>
      </c>
      <c r="I763" s="85">
        <v>17652.87931</v>
      </c>
      <c r="J763" s="85">
        <v>17026.514340000002</v>
      </c>
      <c r="K763" s="85">
        <v>6058.8</v>
      </c>
      <c r="L763" s="85">
        <v>2836.0277000000001</v>
      </c>
      <c r="M763" s="85">
        <v>1501.3901000000001</v>
      </c>
      <c r="N763" s="85">
        <v>3808.4</v>
      </c>
      <c r="O763" s="85">
        <v>1769.8873599999999</v>
      </c>
      <c r="P763" s="85">
        <v>873.40560000000005</v>
      </c>
      <c r="Q763" s="85">
        <v>36108.410000000003</v>
      </c>
      <c r="R763" s="85">
        <v>13110.48151</v>
      </c>
      <c r="S763" s="85">
        <v>11018.424069999999</v>
      </c>
      <c r="T763" s="85">
        <v>5165.9000000000005</v>
      </c>
      <c r="U763" s="85">
        <v>890.19289000000003</v>
      </c>
      <c r="V763" s="85">
        <v>365.39251000000002</v>
      </c>
      <c r="W763" s="85">
        <v>13127.61</v>
      </c>
      <c r="X763" s="85">
        <v>4874.7492599999996</v>
      </c>
      <c r="Y763" s="85">
        <v>4546.56837</v>
      </c>
      <c r="Z763" s="85">
        <v>2256</v>
      </c>
      <c r="AA763" s="85">
        <v>620.69664999999998</v>
      </c>
      <c r="AB763" s="85">
        <v>666.01657</v>
      </c>
      <c r="AC763" s="85">
        <v>0</v>
      </c>
      <c r="AD763" s="85">
        <v>22.916700000000002</v>
      </c>
      <c r="AE763" s="85">
        <v>14.58333</v>
      </c>
      <c r="AF763" s="85">
        <v>15558.9</v>
      </c>
      <c r="AG763" s="85">
        <v>6701.9260100000001</v>
      </c>
      <c r="AH763" s="85">
        <v>5425.8632900000002</v>
      </c>
      <c r="AI763" s="85">
        <v>0</v>
      </c>
      <c r="AJ763" s="85">
        <v>0</v>
      </c>
      <c r="AK763" s="85">
        <v>0</v>
      </c>
      <c r="AL763" s="85">
        <v>950</v>
      </c>
      <c r="AM763" s="85">
        <v>401.45420000000001</v>
      </c>
      <c r="AN763" s="85">
        <v>326.14994000000002</v>
      </c>
      <c r="AO763" s="85"/>
      <c r="AP763" s="85"/>
      <c r="AQ763" s="85"/>
      <c r="AR763" s="85"/>
      <c r="AS763" s="85"/>
      <c r="AT763" s="85"/>
    </row>
    <row r="764" spans="1:46" ht="12.75" customHeight="1" x14ac:dyDescent="0.15">
      <c r="A764" s="79"/>
      <c r="B764" s="79"/>
      <c r="C764" s="79" t="str">
        <f t="shared" si="2"/>
        <v>1154100000</v>
      </c>
      <c r="D764" s="79" t="s">
        <v>1674</v>
      </c>
      <c r="E764" s="84">
        <v>166000</v>
      </c>
      <c r="F764" s="85">
        <v>71407.663289999997</v>
      </c>
      <c r="G764" s="85">
        <v>53362.380169999997</v>
      </c>
      <c r="H764" s="85">
        <v>99400</v>
      </c>
      <c r="I764" s="85">
        <v>36894.68606</v>
      </c>
      <c r="J764" s="85">
        <v>31941.384669999999</v>
      </c>
      <c r="K764" s="85">
        <v>6720</v>
      </c>
      <c r="L764" s="85">
        <v>2524.0198399999999</v>
      </c>
      <c r="M764" s="85">
        <v>1448.3684599999999</v>
      </c>
      <c r="N764" s="85">
        <v>2700</v>
      </c>
      <c r="O764" s="85">
        <v>1275.2186300000001</v>
      </c>
      <c r="P764" s="85">
        <v>717.76742999999999</v>
      </c>
      <c r="Q764" s="85">
        <v>54995.5</v>
      </c>
      <c r="R764" s="85">
        <v>29310.607370000002</v>
      </c>
      <c r="S764" s="85">
        <v>17369.50405</v>
      </c>
      <c r="T764" s="85">
        <v>7500</v>
      </c>
      <c r="U764" s="85">
        <v>2550.9358699999998</v>
      </c>
      <c r="V764" s="85">
        <v>790.83506999999997</v>
      </c>
      <c r="W764" s="85">
        <v>21900</v>
      </c>
      <c r="X764" s="85">
        <v>9531.3012799999997</v>
      </c>
      <c r="Y764" s="85">
        <v>7687.3780000000006</v>
      </c>
      <c r="Z764" s="85">
        <v>2843</v>
      </c>
      <c r="AA764" s="85">
        <v>1127.9529199999999</v>
      </c>
      <c r="AB764" s="85">
        <v>1003.38289</v>
      </c>
      <c r="AC764" s="85">
        <v>50</v>
      </c>
      <c r="AD764" s="85">
        <v>18.75</v>
      </c>
      <c r="AE764" s="85">
        <v>20.2</v>
      </c>
      <c r="AF764" s="85">
        <v>22700</v>
      </c>
      <c r="AG764" s="85">
        <v>16080.711800000001</v>
      </c>
      <c r="AH764" s="85">
        <v>7866.78809</v>
      </c>
      <c r="AI764" s="85">
        <v>0</v>
      </c>
      <c r="AJ764" s="85">
        <v>0</v>
      </c>
      <c r="AK764" s="85">
        <v>0</v>
      </c>
      <c r="AL764" s="85">
        <v>921</v>
      </c>
      <c r="AM764" s="85">
        <v>306.17196999999999</v>
      </c>
      <c r="AN764" s="85">
        <v>276.03694999999999</v>
      </c>
      <c r="AO764" s="85"/>
      <c r="AP764" s="85"/>
      <c r="AQ764" s="85"/>
      <c r="AR764" s="85"/>
      <c r="AS764" s="85"/>
      <c r="AT764" s="85"/>
    </row>
    <row r="765" spans="1:46" ht="12.75" customHeight="1" x14ac:dyDescent="0.15">
      <c r="A765" s="79"/>
      <c r="B765" s="79"/>
      <c r="C765" s="79" t="str">
        <f t="shared" si="2"/>
        <v>1154200000</v>
      </c>
      <c r="D765" s="79" t="s">
        <v>1675</v>
      </c>
      <c r="E765" s="84">
        <v>170000</v>
      </c>
      <c r="F765" s="85">
        <v>79460.818119999996</v>
      </c>
      <c r="G765" s="85">
        <v>65674.691770000005</v>
      </c>
      <c r="H765" s="85">
        <v>114500</v>
      </c>
      <c r="I765" s="85">
        <v>50815.485090000002</v>
      </c>
      <c r="J765" s="85">
        <v>45938.349770000001</v>
      </c>
      <c r="K765" s="85">
        <v>5000</v>
      </c>
      <c r="L765" s="85">
        <v>3102.3606</v>
      </c>
      <c r="M765" s="85">
        <v>1848.9523799999999</v>
      </c>
      <c r="N765" s="85">
        <v>1400</v>
      </c>
      <c r="O765" s="85">
        <v>1481.83421</v>
      </c>
      <c r="P765" s="85">
        <v>770.43852000000004</v>
      </c>
      <c r="Q765" s="85">
        <v>46400</v>
      </c>
      <c r="R765" s="85">
        <v>23101.380870000001</v>
      </c>
      <c r="S765" s="85">
        <v>16562.886409999999</v>
      </c>
      <c r="T765" s="85">
        <v>5500</v>
      </c>
      <c r="U765" s="85">
        <v>2278.2716300000002</v>
      </c>
      <c r="V765" s="85">
        <v>1287.89859</v>
      </c>
      <c r="W765" s="85">
        <v>17500</v>
      </c>
      <c r="X765" s="85">
        <v>7626.6018000000004</v>
      </c>
      <c r="Y765" s="85">
        <v>6515.2620200000001</v>
      </c>
      <c r="Z765" s="85">
        <v>349</v>
      </c>
      <c r="AA765" s="85">
        <v>307.15077000000002</v>
      </c>
      <c r="AB765" s="85">
        <v>220.40562</v>
      </c>
      <c r="AC765" s="85">
        <v>50</v>
      </c>
      <c r="AD765" s="85">
        <v>66.2</v>
      </c>
      <c r="AE765" s="85">
        <v>31.25</v>
      </c>
      <c r="AF765" s="85">
        <v>23000</v>
      </c>
      <c r="AG765" s="85">
        <v>12823.15667</v>
      </c>
      <c r="AH765" s="85">
        <v>8507.5251800000005</v>
      </c>
      <c r="AI765" s="85">
        <v>0</v>
      </c>
      <c r="AJ765" s="85">
        <v>0</v>
      </c>
      <c r="AK765" s="85">
        <v>0</v>
      </c>
      <c r="AL765" s="85">
        <v>1389.7</v>
      </c>
      <c r="AM765" s="85">
        <v>552.70582000000002</v>
      </c>
      <c r="AN765" s="85">
        <v>560.13719000000003</v>
      </c>
      <c r="AO765" s="85"/>
      <c r="AP765" s="85"/>
      <c r="AQ765" s="85"/>
      <c r="AR765" s="85"/>
      <c r="AS765" s="85"/>
      <c r="AT765" s="85"/>
    </row>
    <row r="766" spans="1:46" ht="12.75" customHeight="1" x14ac:dyDescent="0.15">
      <c r="A766" s="79"/>
      <c r="B766" s="79"/>
      <c r="C766" s="79" t="str">
        <f t="shared" si="2"/>
        <v>1154300000</v>
      </c>
      <c r="D766" s="79" t="s">
        <v>1676</v>
      </c>
      <c r="E766" s="84">
        <v>486524.9</v>
      </c>
      <c r="F766" s="85">
        <v>209221.42739</v>
      </c>
      <c r="G766" s="85">
        <v>174362.91167</v>
      </c>
      <c r="H766" s="85">
        <v>336200</v>
      </c>
      <c r="I766" s="85">
        <v>135968.45751000001</v>
      </c>
      <c r="J766" s="85">
        <v>116013.15214000001</v>
      </c>
      <c r="K766" s="85">
        <v>32400</v>
      </c>
      <c r="L766" s="85">
        <v>17246.101180000001</v>
      </c>
      <c r="M766" s="85">
        <v>8389.3702300000004</v>
      </c>
      <c r="N766" s="85">
        <v>9700</v>
      </c>
      <c r="O766" s="85">
        <v>7242.4217399999998</v>
      </c>
      <c r="P766" s="85">
        <v>2697.1588200000001</v>
      </c>
      <c r="Q766" s="85">
        <v>111459.40000000001</v>
      </c>
      <c r="R766" s="85">
        <v>49929.20912</v>
      </c>
      <c r="S766" s="85">
        <v>46256.949840000001</v>
      </c>
      <c r="T766" s="85">
        <v>8330</v>
      </c>
      <c r="U766" s="85">
        <v>3544.08</v>
      </c>
      <c r="V766" s="85">
        <v>3113.5234</v>
      </c>
      <c r="W766" s="85">
        <v>31600</v>
      </c>
      <c r="X766" s="85">
        <v>12981.854090000001</v>
      </c>
      <c r="Y766" s="85">
        <v>10480.00916</v>
      </c>
      <c r="Z766" s="85">
        <v>4880</v>
      </c>
      <c r="AA766" s="85">
        <v>2413.9000599999999</v>
      </c>
      <c r="AB766" s="85">
        <v>1666.70733</v>
      </c>
      <c r="AC766" s="85">
        <v>100</v>
      </c>
      <c r="AD766" s="85">
        <v>52.083329999999997</v>
      </c>
      <c r="AE766" s="85">
        <v>50</v>
      </c>
      <c r="AF766" s="85">
        <v>66500</v>
      </c>
      <c r="AG766" s="85">
        <v>30917.480640000002</v>
      </c>
      <c r="AH766" s="85">
        <v>30917.261699999999</v>
      </c>
      <c r="AI766" s="85">
        <v>0</v>
      </c>
      <c r="AJ766" s="85">
        <v>0</v>
      </c>
      <c r="AK766" s="85">
        <v>0</v>
      </c>
      <c r="AL766" s="85">
        <v>3024.4</v>
      </c>
      <c r="AM766" s="85">
        <v>2141.97786</v>
      </c>
      <c r="AN766" s="85">
        <v>1854.44442</v>
      </c>
      <c r="AO766" s="85"/>
      <c r="AP766" s="85"/>
      <c r="AQ766" s="85"/>
      <c r="AR766" s="85"/>
      <c r="AS766" s="85"/>
      <c r="AT766" s="85"/>
    </row>
    <row r="767" spans="1:46" ht="12.75" customHeight="1" x14ac:dyDescent="0.15">
      <c r="A767" s="79"/>
      <c r="B767" s="79"/>
      <c r="C767" s="79" t="str">
        <f t="shared" si="2"/>
        <v>1154400000</v>
      </c>
      <c r="D767" s="79" t="s">
        <v>1677</v>
      </c>
      <c r="E767" s="84">
        <v>106450</v>
      </c>
      <c r="F767" s="85">
        <v>52069.162609999999</v>
      </c>
      <c r="G767" s="85">
        <v>32138.25115</v>
      </c>
      <c r="H767" s="85">
        <v>60186</v>
      </c>
      <c r="I767" s="85">
        <v>31376.967919999999</v>
      </c>
      <c r="J767" s="85">
        <v>16617.625100000001</v>
      </c>
      <c r="K767" s="85">
        <v>3432</v>
      </c>
      <c r="L767" s="85">
        <v>1684.24073</v>
      </c>
      <c r="M767" s="85">
        <v>852.08388000000002</v>
      </c>
      <c r="N767" s="85">
        <v>1032</v>
      </c>
      <c r="O767" s="85">
        <v>652.50468999999998</v>
      </c>
      <c r="P767" s="85">
        <v>337.49858</v>
      </c>
      <c r="Q767" s="85">
        <v>41675.599999999999</v>
      </c>
      <c r="R767" s="85">
        <v>18541.86059</v>
      </c>
      <c r="S767" s="85">
        <v>14288.41454</v>
      </c>
      <c r="T767" s="85">
        <v>3687.7000000000003</v>
      </c>
      <c r="U767" s="85">
        <v>801.89010000000007</v>
      </c>
      <c r="V767" s="85">
        <v>595.29403000000002</v>
      </c>
      <c r="W767" s="85">
        <v>19842.5</v>
      </c>
      <c r="X767" s="85">
        <v>9411.7804500000002</v>
      </c>
      <c r="Y767" s="85">
        <v>7043.5697</v>
      </c>
      <c r="Z767" s="85">
        <v>1541.9</v>
      </c>
      <c r="AA767" s="85">
        <v>1008.09482</v>
      </c>
      <c r="AB767" s="85">
        <v>635.08118999999999</v>
      </c>
      <c r="AC767" s="85">
        <v>29.3</v>
      </c>
      <c r="AD767" s="85">
        <v>18.8</v>
      </c>
      <c r="AE767" s="85">
        <v>12.5</v>
      </c>
      <c r="AF767" s="85">
        <v>16570</v>
      </c>
      <c r="AG767" s="85">
        <v>7297.9462199999998</v>
      </c>
      <c r="AH767" s="85">
        <v>5998.1926199999998</v>
      </c>
      <c r="AI767" s="85">
        <v>0</v>
      </c>
      <c r="AJ767" s="85">
        <v>0</v>
      </c>
      <c r="AK767" s="85">
        <v>0</v>
      </c>
      <c r="AL767" s="85">
        <v>561.30000000000007</v>
      </c>
      <c r="AM767" s="85">
        <v>150.38036</v>
      </c>
      <c r="AN767" s="85">
        <v>257.04883000000001</v>
      </c>
      <c r="AO767" s="85"/>
      <c r="AP767" s="85"/>
      <c r="AQ767" s="85"/>
      <c r="AR767" s="85"/>
      <c r="AS767" s="85"/>
      <c r="AT767" s="85"/>
    </row>
    <row r="768" spans="1:46" ht="12.75" customHeight="1" x14ac:dyDescent="0.15">
      <c r="A768" s="79"/>
      <c r="B768" s="79"/>
      <c r="C768" s="79" t="str">
        <f t="shared" si="2"/>
        <v>1154500000</v>
      </c>
      <c r="D768" s="79" t="s">
        <v>1678</v>
      </c>
      <c r="E768" s="84">
        <v>24990.79</v>
      </c>
      <c r="F768" s="85">
        <v>8925.1914199999992</v>
      </c>
      <c r="G768" s="85">
        <v>8493.62075</v>
      </c>
      <c r="H768" s="85">
        <v>12176.69</v>
      </c>
      <c r="I768" s="85">
        <v>3649.4410600000001</v>
      </c>
      <c r="J768" s="85">
        <v>3786.8645799999999</v>
      </c>
      <c r="K768" s="85">
        <v>427.7</v>
      </c>
      <c r="L768" s="85">
        <v>338.62050999999997</v>
      </c>
      <c r="M768" s="85">
        <v>157.82873000000001</v>
      </c>
      <c r="N768" s="85">
        <v>197.70000000000002</v>
      </c>
      <c r="O768" s="85">
        <v>166.1079</v>
      </c>
      <c r="P768" s="85">
        <v>91.305729999999997</v>
      </c>
      <c r="Q768" s="85">
        <v>12324.7</v>
      </c>
      <c r="R768" s="85">
        <v>4915.8597900000004</v>
      </c>
      <c r="S768" s="85">
        <v>4500.0908499999996</v>
      </c>
      <c r="T768" s="85">
        <v>1700</v>
      </c>
      <c r="U768" s="85">
        <v>499.01340000000005</v>
      </c>
      <c r="V768" s="85">
        <v>601.65800000000002</v>
      </c>
      <c r="W768" s="85">
        <v>6300</v>
      </c>
      <c r="X768" s="85">
        <v>2116.4700000000003</v>
      </c>
      <c r="Y768" s="85">
        <v>2023.0929100000001</v>
      </c>
      <c r="Z768" s="85">
        <v>356.7</v>
      </c>
      <c r="AA768" s="85">
        <v>230.75807</v>
      </c>
      <c r="AB768" s="85">
        <v>67.094340000000003</v>
      </c>
      <c r="AC768" s="85">
        <v>0</v>
      </c>
      <c r="AD768" s="85">
        <v>0</v>
      </c>
      <c r="AE768" s="85">
        <v>0</v>
      </c>
      <c r="AF768" s="85">
        <v>3968</v>
      </c>
      <c r="AG768" s="85">
        <v>2069.61832</v>
      </c>
      <c r="AH768" s="85">
        <v>1808.2456000000002</v>
      </c>
      <c r="AI768" s="85">
        <v>0</v>
      </c>
      <c r="AJ768" s="85">
        <v>0</v>
      </c>
      <c r="AK768" s="85">
        <v>0</v>
      </c>
      <c r="AL768" s="85">
        <v>6.7</v>
      </c>
      <c r="AM768" s="85">
        <v>3.7794399999999997</v>
      </c>
      <c r="AN768" s="85">
        <v>2.10351</v>
      </c>
      <c r="AO768" s="85"/>
      <c r="AP768" s="85"/>
      <c r="AQ768" s="85"/>
      <c r="AR768" s="85"/>
      <c r="AS768" s="85"/>
      <c r="AT768" s="85"/>
    </row>
    <row r="769" spans="1:46" ht="12.75" customHeight="1" x14ac:dyDescent="0.15">
      <c r="A769" s="79"/>
      <c r="B769" s="79"/>
      <c r="C769" s="79" t="str">
        <f t="shared" si="2"/>
        <v>1154600000</v>
      </c>
      <c r="D769" s="79" t="s">
        <v>1679</v>
      </c>
      <c r="E769" s="84">
        <v>21049.040000000001</v>
      </c>
      <c r="F769" s="85">
        <v>8551.0333599999994</v>
      </c>
      <c r="G769" s="85">
        <v>6054.5841300000002</v>
      </c>
      <c r="H769" s="85">
        <v>10256.5</v>
      </c>
      <c r="I769" s="85">
        <v>3194.7459600000002</v>
      </c>
      <c r="J769" s="85">
        <v>2399.7819599999998</v>
      </c>
      <c r="K769" s="85">
        <v>59.2</v>
      </c>
      <c r="L769" s="85">
        <v>63.228339999999996</v>
      </c>
      <c r="M769" s="85">
        <v>10.303129999999999</v>
      </c>
      <c r="N769" s="85">
        <v>26.5</v>
      </c>
      <c r="O769" s="85">
        <v>28.43449</v>
      </c>
      <c r="P769" s="85">
        <v>2.9461299999999997</v>
      </c>
      <c r="Q769" s="85">
        <v>10668.5</v>
      </c>
      <c r="R769" s="85">
        <v>5229.8951100000004</v>
      </c>
      <c r="S769" s="85">
        <v>3621.7684199999999</v>
      </c>
      <c r="T769" s="85">
        <v>456</v>
      </c>
      <c r="U769" s="85">
        <v>37.222949999999997</v>
      </c>
      <c r="V769" s="85">
        <v>21.488429999999997</v>
      </c>
      <c r="W769" s="85">
        <v>5065</v>
      </c>
      <c r="X769" s="85">
        <v>2234.8068899999998</v>
      </c>
      <c r="Y769" s="85">
        <v>1888.5916199999999</v>
      </c>
      <c r="Z769" s="85">
        <v>342.5</v>
      </c>
      <c r="AA769" s="85">
        <v>192.75910999999999</v>
      </c>
      <c r="AB769" s="85">
        <v>160.2561</v>
      </c>
      <c r="AC769" s="85">
        <v>0</v>
      </c>
      <c r="AD769" s="85">
        <v>25</v>
      </c>
      <c r="AE769" s="85">
        <v>0</v>
      </c>
      <c r="AF769" s="85">
        <v>4805</v>
      </c>
      <c r="AG769" s="85">
        <v>2740.1061599999998</v>
      </c>
      <c r="AH769" s="85">
        <v>1551.43227</v>
      </c>
      <c r="AI769" s="85">
        <v>0</v>
      </c>
      <c r="AJ769" s="85">
        <v>0</v>
      </c>
      <c r="AK769" s="85">
        <v>0</v>
      </c>
      <c r="AL769" s="85">
        <v>4.7</v>
      </c>
      <c r="AM769" s="85">
        <v>3.1351399999999998</v>
      </c>
      <c r="AN769" s="85">
        <v>1.51112</v>
      </c>
      <c r="AO769" s="85"/>
      <c r="AP769" s="85"/>
      <c r="AQ769" s="85"/>
      <c r="AR769" s="85"/>
      <c r="AS769" s="85"/>
      <c r="AT769" s="85"/>
    </row>
    <row r="770" spans="1:46" ht="12.75" customHeight="1" x14ac:dyDescent="0.15">
      <c r="A770" s="79"/>
      <c r="B770" s="79"/>
      <c r="C770" s="79" t="str">
        <f t="shared" si="2"/>
        <v>1154700000</v>
      </c>
      <c r="D770" s="79" t="s">
        <v>1680</v>
      </c>
      <c r="E770" s="84">
        <v>41943.4</v>
      </c>
      <c r="F770" s="85">
        <v>18603.119610000002</v>
      </c>
      <c r="G770" s="85">
        <v>12157.822539999999</v>
      </c>
      <c r="H770" s="85">
        <v>17851</v>
      </c>
      <c r="I770" s="85">
        <v>6918.5396300000002</v>
      </c>
      <c r="J770" s="85">
        <v>4472.8187600000001</v>
      </c>
      <c r="K770" s="85">
        <v>157</v>
      </c>
      <c r="L770" s="85">
        <v>132.65224000000001</v>
      </c>
      <c r="M770" s="85">
        <v>45.307130000000001</v>
      </c>
      <c r="N770" s="85">
        <v>19</v>
      </c>
      <c r="O770" s="85">
        <v>42.325289999999995</v>
      </c>
      <c r="P770" s="85">
        <v>9.79739</v>
      </c>
      <c r="Q770" s="85">
        <v>23829.3</v>
      </c>
      <c r="R770" s="85">
        <v>11416.37499</v>
      </c>
      <c r="S770" s="85">
        <v>7572.5307700000003</v>
      </c>
      <c r="T770" s="85">
        <v>2720</v>
      </c>
      <c r="U770" s="85">
        <v>247.58505</v>
      </c>
      <c r="V770" s="85">
        <v>210.67885000000001</v>
      </c>
      <c r="W770" s="85">
        <v>13002.550000000001</v>
      </c>
      <c r="X770" s="85">
        <v>5082.3087299999997</v>
      </c>
      <c r="Y770" s="85">
        <v>4968.7744700000003</v>
      </c>
      <c r="Z770" s="85">
        <v>36.75</v>
      </c>
      <c r="AA770" s="85">
        <v>10.636759999999999</v>
      </c>
      <c r="AB770" s="85">
        <v>16.86204</v>
      </c>
      <c r="AC770" s="85">
        <v>0</v>
      </c>
      <c r="AD770" s="85">
        <v>0</v>
      </c>
      <c r="AE770" s="85">
        <v>0</v>
      </c>
      <c r="AF770" s="85">
        <v>8070</v>
      </c>
      <c r="AG770" s="85">
        <v>6075.8444499999996</v>
      </c>
      <c r="AH770" s="85">
        <v>2376.2154099999998</v>
      </c>
      <c r="AI770" s="85">
        <v>0</v>
      </c>
      <c r="AJ770" s="85">
        <v>0</v>
      </c>
      <c r="AK770" s="85">
        <v>0</v>
      </c>
      <c r="AL770" s="85">
        <v>84.5</v>
      </c>
      <c r="AM770" s="85">
        <v>17.520600000000002</v>
      </c>
      <c r="AN770" s="85">
        <v>39.972319999999996</v>
      </c>
      <c r="AO770" s="85"/>
      <c r="AP770" s="85"/>
      <c r="AQ770" s="85"/>
      <c r="AR770" s="85"/>
      <c r="AS770" s="85"/>
      <c r="AT770" s="85"/>
    </row>
    <row r="771" spans="1:46" ht="12.75" customHeight="1" x14ac:dyDescent="0.15">
      <c r="A771" s="79"/>
      <c r="B771" s="79"/>
      <c r="C771" s="79" t="str">
        <f t="shared" si="2"/>
        <v>1154800000</v>
      </c>
      <c r="D771" s="79" t="s">
        <v>1681</v>
      </c>
      <c r="E771" s="84">
        <v>45240</v>
      </c>
      <c r="F771" s="85">
        <v>28920.672719999999</v>
      </c>
      <c r="G771" s="85">
        <v>25823.112099999998</v>
      </c>
      <c r="H771" s="85">
        <v>24017</v>
      </c>
      <c r="I771" s="85">
        <v>16859.007400000002</v>
      </c>
      <c r="J771" s="85">
        <v>20300.397990000001</v>
      </c>
      <c r="K771" s="85">
        <v>630.1</v>
      </c>
      <c r="L771" s="85">
        <v>294.91354000000001</v>
      </c>
      <c r="M771" s="85">
        <v>254.38817</v>
      </c>
      <c r="N771" s="85">
        <v>32</v>
      </c>
      <c r="O771" s="85">
        <v>0</v>
      </c>
      <c r="P771" s="85">
        <v>32.816580000000002</v>
      </c>
      <c r="Q771" s="85">
        <v>20589.8</v>
      </c>
      <c r="R771" s="85">
        <v>11661.577789999999</v>
      </c>
      <c r="S771" s="85">
        <v>5235.0352599999997</v>
      </c>
      <c r="T771" s="85">
        <v>1281.3</v>
      </c>
      <c r="U771" s="85">
        <v>394.10210999999998</v>
      </c>
      <c r="V771" s="85">
        <v>234.53095999999999</v>
      </c>
      <c r="W771" s="85">
        <v>5573.7</v>
      </c>
      <c r="X771" s="85">
        <v>2424.0646099999999</v>
      </c>
      <c r="Y771" s="85">
        <v>2187.6544600000002</v>
      </c>
      <c r="Z771" s="85">
        <v>640.80000000000007</v>
      </c>
      <c r="AA771" s="85">
        <v>306.81178999999997</v>
      </c>
      <c r="AB771" s="85">
        <v>259.47086999999999</v>
      </c>
      <c r="AC771" s="85">
        <v>66.5</v>
      </c>
      <c r="AD771" s="85">
        <v>21.17333</v>
      </c>
      <c r="AE771" s="85">
        <v>29.29167</v>
      </c>
      <c r="AF771" s="85">
        <v>13027.5</v>
      </c>
      <c r="AG771" s="85">
        <v>8515.4259500000007</v>
      </c>
      <c r="AH771" s="85">
        <v>2524.0873000000001</v>
      </c>
      <c r="AI771" s="85">
        <v>0</v>
      </c>
      <c r="AJ771" s="85">
        <v>0</v>
      </c>
      <c r="AK771" s="85">
        <v>0</v>
      </c>
      <c r="AL771" s="85">
        <v>2</v>
      </c>
      <c r="AM771" s="85">
        <v>4.17056</v>
      </c>
      <c r="AN771" s="85">
        <v>29.952169999999999</v>
      </c>
      <c r="AO771" s="85"/>
      <c r="AP771" s="85"/>
      <c r="AQ771" s="85"/>
      <c r="AR771" s="85"/>
      <c r="AS771" s="85"/>
      <c r="AT771" s="85"/>
    </row>
    <row r="772" spans="1:46" ht="12.75" customHeight="1" x14ac:dyDescent="0.15">
      <c r="A772" s="79"/>
      <c r="B772" s="79"/>
      <c r="C772" s="79" t="str">
        <f t="shared" si="2"/>
        <v>1154900000</v>
      </c>
      <c r="D772" s="79" t="s">
        <v>1682</v>
      </c>
      <c r="E772" s="84">
        <v>65338.450000000004</v>
      </c>
      <c r="F772" s="85">
        <v>30012.56394</v>
      </c>
      <c r="G772" s="85">
        <v>22153.352610000002</v>
      </c>
      <c r="H772" s="85">
        <v>34060</v>
      </c>
      <c r="I772" s="85">
        <v>14746.67599</v>
      </c>
      <c r="J772" s="85">
        <v>12629.51383</v>
      </c>
      <c r="K772" s="85">
        <v>1178</v>
      </c>
      <c r="L772" s="85">
        <v>665.75185999999997</v>
      </c>
      <c r="M772" s="85">
        <v>374.66338000000002</v>
      </c>
      <c r="N772" s="85">
        <v>28</v>
      </c>
      <c r="O772" s="85">
        <v>75.782179999999997</v>
      </c>
      <c r="P772" s="85">
        <v>33.408729999999998</v>
      </c>
      <c r="Q772" s="85">
        <v>29958.45</v>
      </c>
      <c r="R772" s="85">
        <v>14399.457839999999</v>
      </c>
      <c r="S772" s="85">
        <v>9000.3985799999991</v>
      </c>
      <c r="T772" s="85">
        <v>4130</v>
      </c>
      <c r="U772" s="85">
        <v>904.52354000000003</v>
      </c>
      <c r="V772" s="85">
        <v>1267.9943800000001</v>
      </c>
      <c r="W772" s="85">
        <v>10500</v>
      </c>
      <c r="X772" s="85">
        <v>4453.88213</v>
      </c>
      <c r="Y772" s="85">
        <v>3922.1109799999999</v>
      </c>
      <c r="Z772" s="85">
        <v>180.70000000000002</v>
      </c>
      <c r="AA772" s="85">
        <v>144.48632000000001</v>
      </c>
      <c r="AB772" s="85">
        <v>127.92592999999999</v>
      </c>
      <c r="AC772" s="85">
        <v>0</v>
      </c>
      <c r="AD772" s="85">
        <v>35.25</v>
      </c>
      <c r="AE772" s="85">
        <v>18.758000000000003</v>
      </c>
      <c r="AF772" s="85">
        <v>15147.75</v>
      </c>
      <c r="AG772" s="85">
        <v>8861.3158500000009</v>
      </c>
      <c r="AH772" s="85">
        <v>3663.6092899999999</v>
      </c>
      <c r="AI772" s="85">
        <v>0</v>
      </c>
      <c r="AJ772" s="85">
        <v>0</v>
      </c>
      <c r="AK772" s="85">
        <v>0</v>
      </c>
      <c r="AL772" s="85">
        <v>34.300000000000004</v>
      </c>
      <c r="AM772" s="85">
        <v>37.553339999999999</v>
      </c>
      <c r="AN772" s="85">
        <v>33.955950000000001</v>
      </c>
      <c r="AO772" s="85"/>
      <c r="AP772" s="85"/>
      <c r="AQ772" s="85"/>
      <c r="AR772" s="85"/>
      <c r="AS772" s="85"/>
      <c r="AT772" s="85"/>
    </row>
    <row r="773" spans="1:46" ht="12.75" customHeight="1" x14ac:dyDescent="0.15">
      <c r="A773" s="79"/>
      <c r="B773" s="79"/>
      <c r="C773" s="79" t="str">
        <f t="shared" ref="C773:C1027" si="3">LEFT(D773,10)</f>
        <v>1155000000</v>
      </c>
      <c r="D773" s="79" t="s">
        <v>1683</v>
      </c>
      <c r="E773" s="84">
        <v>263657.2</v>
      </c>
      <c r="F773" s="85">
        <v>126759.48172</v>
      </c>
      <c r="G773" s="85">
        <v>104640.90726000001</v>
      </c>
      <c r="H773" s="85">
        <v>160497.1</v>
      </c>
      <c r="I773" s="85">
        <v>72827.419209999993</v>
      </c>
      <c r="J773" s="85">
        <v>66424.362479999996</v>
      </c>
      <c r="K773" s="85">
        <v>24225.5</v>
      </c>
      <c r="L773" s="85">
        <v>8664.8375899999992</v>
      </c>
      <c r="M773" s="85">
        <v>5519.9246000000003</v>
      </c>
      <c r="N773" s="85">
        <v>4023.1</v>
      </c>
      <c r="O773" s="85">
        <v>2454.0114600000002</v>
      </c>
      <c r="P773" s="85">
        <v>1240.31231</v>
      </c>
      <c r="Q773" s="85">
        <v>74277.2</v>
      </c>
      <c r="R773" s="85">
        <v>42059.923609999998</v>
      </c>
      <c r="S773" s="85">
        <v>30954.394970000001</v>
      </c>
      <c r="T773" s="85">
        <v>14350</v>
      </c>
      <c r="U773" s="85">
        <v>10033.015869999999</v>
      </c>
      <c r="V773" s="85">
        <v>6102.3452900000002</v>
      </c>
      <c r="W773" s="85">
        <v>15400</v>
      </c>
      <c r="X773" s="85">
        <v>9607.7206499999993</v>
      </c>
      <c r="Y773" s="85">
        <v>5173.6400199999998</v>
      </c>
      <c r="Z773" s="85">
        <v>6478</v>
      </c>
      <c r="AA773" s="85">
        <v>4144.3870999999999</v>
      </c>
      <c r="AB773" s="85">
        <v>2197.07888</v>
      </c>
      <c r="AC773" s="85">
        <v>75</v>
      </c>
      <c r="AD773" s="85">
        <v>75.000329999999991</v>
      </c>
      <c r="AE773" s="85">
        <v>54.16666</v>
      </c>
      <c r="AF773" s="85">
        <v>37918</v>
      </c>
      <c r="AG773" s="85">
        <v>18186.934160000001</v>
      </c>
      <c r="AH773" s="85">
        <v>17415.519120000001</v>
      </c>
      <c r="AI773" s="85">
        <v>0</v>
      </c>
      <c r="AJ773" s="85">
        <v>0</v>
      </c>
      <c r="AK773" s="85">
        <v>0</v>
      </c>
      <c r="AL773" s="85">
        <v>2148.8000000000002</v>
      </c>
      <c r="AM773" s="85">
        <v>907.11649</v>
      </c>
      <c r="AN773" s="85">
        <v>661.66736000000003</v>
      </c>
      <c r="AO773" s="85"/>
      <c r="AP773" s="85"/>
      <c r="AQ773" s="85"/>
      <c r="AR773" s="85"/>
      <c r="AS773" s="85"/>
      <c r="AT773" s="85"/>
    </row>
    <row r="774" spans="1:46" ht="12.75" customHeight="1" x14ac:dyDescent="0.15">
      <c r="A774" s="79"/>
      <c r="B774" s="79"/>
      <c r="C774" s="79" t="str">
        <f t="shared" si="3"/>
        <v>1155100000</v>
      </c>
      <c r="D774" s="79" t="s">
        <v>1684</v>
      </c>
      <c r="E774" s="84">
        <v>97089.1</v>
      </c>
      <c r="F774" s="85">
        <v>41041.221610000001</v>
      </c>
      <c r="G774" s="85">
        <v>34574.786249999997</v>
      </c>
      <c r="H774" s="85">
        <v>51380</v>
      </c>
      <c r="I774" s="85">
        <v>22683.657080000001</v>
      </c>
      <c r="J774" s="85">
        <v>23690.32416</v>
      </c>
      <c r="K774" s="85">
        <v>5100</v>
      </c>
      <c r="L774" s="85">
        <v>1589.92993</v>
      </c>
      <c r="M774" s="85">
        <v>726.89653999999996</v>
      </c>
      <c r="N774" s="85">
        <v>2600</v>
      </c>
      <c r="O774" s="85">
        <v>595.69758999999999</v>
      </c>
      <c r="P774" s="85">
        <v>239.45803000000001</v>
      </c>
      <c r="Q774" s="85">
        <v>39723</v>
      </c>
      <c r="R774" s="85">
        <v>15854.56228</v>
      </c>
      <c r="S774" s="85">
        <v>9730.3414699999994</v>
      </c>
      <c r="T774" s="85">
        <v>15500</v>
      </c>
      <c r="U774" s="85">
        <v>1101.76568</v>
      </c>
      <c r="V774" s="85">
        <v>1228.3957800000001</v>
      </c>
      <c r="W774" s="85">
        <v>9840</v>
      </c>
      <c r="X774" s="85">
        <v>5051.6145900000001</v>
      </c>
      <c r="Y774" s="85">
        <v>3343.5585599999999</v>
      </c>
      <c r="Z774" s="85">
        <v>1569</v>
      </c>
      <c r="AA774" s="85">
        <v>1062.15681</v>
      </c>
      <c r="AB774" s="85">
        <v>528.17546000000004</v>
      </c>
      <c r="AC774" s="85">
        <v>50</v>
      </c>
      <c r="AD774" s="85">
        <v>37.5</v>
      </c>
      <c r="AE774" s="85">
        <v>30.35</v>
      </c>
      <c r="AF774" s="85">
        <v>12752</v>
      </c>
      <c r="AG774" s="85">
        <v>8595.5984000000008</v>
      </c>
      <c r="AH774" s="85">
        <v>4596.4416700000002</v>
      </c>
      <c r="AI774" s="85">
        <v>0</v>
      </c>
      <c r="AJ774" s="85">
        <v>0</v>
      </c>
      <c r="AK774" s="85">
        <v>0</v>
      </c>
      <c r="AL774" s="85">
        <v>400.8</v>
      </c>
      <c r="AM774" s="85">
        <v>166.51765999999998</v>
      </c>
      <c r="AN774" s="85">
        <v>113.68657999999999</v>
      </c>
      <c r="AO774" s="85"/>
      <c r="AP774" s="85"/>
      <c r="AQ774" s="85"/>
      <c r="AR774" s="85"/>
      <c r="AS774" s="85"/>
      <c r="AT774" s="85"/>
    </row>
    <row r="775" spans="1:46" ht="12.75" customHeight="1" x14ac:dyDescent="0.15">
      <c r="A775" s="79"/>
      <c r="B775" s="79"/>
      <c r="C775" s="79" t="str">
        <f t="shared" si="3"/>
        <v>1155200000</v>
      </c>
      <c r="D775" s="79" t="s">
        <v>1685</v>
      </c>
      <c r="E775" s="84">
        <v>93805</v>
      </c>
      <c r="F775" s="85">
        <v>38182.347719999998</v>
      </c>
      <c r="G775" s="85">
        <v>29610.8851</v>
      </c>
      <c r="H775" s="85">
        <v>47385</v>
      </c>
      <c r="I775" s="85">
        <v>14794.31273</v>
      </c>
      <c r="J775" s="85">
        <v>15557.898700000002</v>
      </c>
      <c r="K775" s="85">
        <v>1077.3</v>
      </c>
      <c r="L775" s="85">
        <v>779.55997000000002</v>
      </c>
      <c r="M775" s="85">
        <v>323.30124999999998</v>
      </c>
      <c r="N775" s="85">
        <v>562.30000000000007</v>
      </c>
      <c r="O775" s="85">
        <v>482.93876999999998</v>
      </c>
      <c r="P775" s="85">
        <v>191.13324999999998</v>
      </c>
      <c r="Q775" s="85">
        <v>44833</v>
      </c>
      <c r="R775" s="85">
        <v>22334.898570000001</v>
      </c>
      <c r="S775" s="85">
        <v>13525.88284</v>
      </c>
      <c r="T775" s="85">
        <v>4942</v>
      </c>
      <c r="U775" s="85">
        <v>772.72438999999997</v>
      </c>
      <c r="V775" s="85">
        <v>242.42642999999998</v>
      </c>
      <c r="W775" s="85">
        <v>26450</v>
      </c>
      <c r="X775" s="85">
        <v>13686.33545</v>
      </c>
      <c r="Y775" s="85">
        <v>9131.8762299999999</v>
      </c>
      <c r="Z775" s="85">
        <v>545</v>
      </c>
      <c r="AA775" s="85">
        <v>391.1465</v>
      </c>
      <c r="AB775" s="85">
        <v>213.1756</v>
      </c>
      <c r="AC775" s="85">
        <v>25</v>
      </c>
      <c r="AD775" s="85">
        <v>12.5</v>
      </c>
      <c r="AE775" s="85">
        <v>37.5</v>
      </c>
      <c r="AF775" s="85">
        <v>12871</v>
      </c>
      <c r="AG775" s="85">
        <v>7472.1922299999997</v>
      </c>
      <c r="AH775" s="85">
        <v>3900.9045799999999</v>
      </c>
      <c r="AI775" s="85">
        <v>0</v>
      </c>
      <c r="AJ775" s="85">
        <v>0</v>
      </c>
      <c r="AK775" s="85">
        <v>0</v>
      </c>
      <c r="AL775" s="85">
        <v>470</v>
      </c>
      <c r="AM775" s="85">
        <v>230.30204000000001</v>
      </c>
      <c r="AN775" s="85">
        <v>148.62966</v>
      </c>
      <c r="AO775" s="85"/>
      <c r="AP775" s="85"/>
      <c r="AQ775" s="85"/>
      <c r="AR775" s="85"/>
      <c r="AS775" s="85"/>
      <c r="AT775" s="85"/>
    </row>
    <row r="776" spans="1:46" ht="12.75" customHeight="1" x14ac:dyDescent="0.15">
      <c r="A776" s="79" t="s">
        <v>1686</v>
      </c>
      <c r="B776" s="79"/>
      <c r="C776" s="79" t="str">
        <f t="shared" si="3"/>
        <v/>
      </c>
      <c r="D776" s="79"/>
      <c r="E776" s="84">
        <v>1816259.8929999999</v>
      </c>
      <c r="F776" s="85">
        <v>662215.53174999997</v>
      </c>
      <c r="G776" s="85">
        <v>1910749.04382</v>
      </c>
      <c r="H776" s="85">
        <v>1704029.6769999999</v>
      </c>
      <c r="I776" s="85">
        <v>592934.22971999994</v>
      </c>
      <c r="J776" s="85">
        <v>1641415.1165</v>
      </c>
      <c r="K776" s="85">
        <v>1736.1100000000001</v>
      </c>
      <c r="L776" s="85">
        <v>779.14434000000006</v>
      </c>
      <c r="M776" s="85">
        <v>20328.098989999999</v>
      </c>
      <c r="N776" s="85">
        <v>1688.921</v>
      </c>
      <c r="O776" s="85">
        <v>0.16034999999999999</v>
      </c>
      <c r="P776" s="85">
        <v>8566.5520300000007</v>
      </c>
      <c r="Q776" s="85">
        <v>102904.519</v>
      </c>
      <c r="R776" s="85">
        <v>60713.33122</v>
      </c>
      <c r="S776" s="85">
        <v>211916.32983999999</v>
      </c>
      <c r="T776" s="85">
        <v>31059.786</v>
      </c>
      <c r="U776" s="85">
        <v>19383.06349</v>
      </c>
      <c r="V776" s="85">
        <v>33619.548710000003</v>
      </c>
      <c r="W776" s="85">
        <v>3444.1990000000001</v>
      </c>
      <c r="X776" s="85">
        <v>937.70491000000004</v>
      </c>
      <c r="Y776" s="85">
        <v>30647.329119999999</v>
      </c>
      <c r="Z776" s="85">
        <v>2278.732</v>
      </c>
      <c r="AA776" s="85">
        <v>1109.0335700000001</v>
      </c>
      <c r="AB776" s="85">
        <v>8955.0676199999998</v>
      </c>
      <c r="AC776" s="85">
        <v>25</v>
      </c>
      <c r="AD776" s="85">
        <v>111.25</v>
      </c>
      <c r="AE776" s="85">
        <v>287.60086000000001</v>
      </c>
      <c r="AF776" s="85">
        <v>66096.801999999996</v>
      </c>
      <c r="AG776" s="85">
        <v>39172.27925</v>
      </c>
      <c r="AH776" s="85">
        <v>137994.86098999999</v>
      </c>
      <c r="AI776" s="85">
        <v>0</v>
      </c>
      <c r="AJ776" s="85">
        <v>0</v>
      </c>
      <c r="AK776" s="85">
        <v>0</v>
      </c>
      <c r="AL776" s="85">
        <v>0</v>
      </c>
      <c r="AM776" s="85">
        <v>37.643999999999998</v>
      </c>
      <c r="AN776" s="85">
        <v>6762.4726799999999</v>
      </c>
      <c r="AO776" s="85"/>
      <c r="AP776" s="85"/>
      <c r="AQ776" s="85"/>
      <c r="AR776" s="85"/>
      <c r="AS776" s="85"/>
      <c r="AT776" s="85"/>
    </row>
    <row r="777" spans="1:46" ht="12.75" customHeight="1" x14ac:dyDescent="0.15">
      <c r="A777" s="79"/>
      <c r="B777" s="79" t="s">
        <v>1687</v>
      </c>
      <c r="C777" s="79" t="str">
        <f t="shared" si="3"/>
        <v/>
      </c>
      <c r="D777" s="79"/>
      <c r="E777" s="84">
        <v>197381.90599999999</v>
      </c>
      <c r="F777" s="85">
        <v>119817.59961999999</v>
      </c>
      <c r="G777" s="85">
        <v>329952.75517999998</v>
      </c>
      <c r="H777" s="85">
        <v>190064.48300000001</v>
      </c>
      <c r="I777" s="85">
        <v>112582.44990000001</v>
      </c>
      <c r="J777" s="85">
        <v>311660.95087</v>
      </c>
      <c r="K777" s="85">
        <v>0</v>
      </c>
      <c r="L777" s="85">
        <v>0</v>
      </c>
      <c r="M777" s="85">
        <v>0</v>
      </c>
      <c r="N777" s="85">
        <v>0</v>
      </c>
      <c r="O777" s="85">
        <v>0</v>
      </c>
      <c r="P777" s="85">
        <v>0</v>
      </c>
      <c r="Q777" s="85">
        <v>0</v>
      </c>
      <c r="R777" s="85">
        <v>0</v>
      </c>
      <c r="S777" s="85">
        <v>0</v>
      </c>
      <c r="T777" s="85">
        <v>0</v>
      </c>
      <c r="U777" s="85">
        <v>0</v>
      </c>
      <c r="V777" s="85">
        <v>0</v>
      </c>
      <c r="W777" s="85">
        <v>0</v>
      </c>
      <c r="X777" s="85">
        <v>0</v>
      </c>
      <c r="Y777" s="85">
        <v>0</v>
      </c>
      <c r="Z777" s="85">
        <v>0</v>
      </c>
      <c r="AA777" s="85">
        <v>0</v>
      </c>
      <c r="AB777" s="85">
        <v>0</v>
      </c>
      <c r="AC777" s="85">
        <v>0</v>
      </c>
      <c r="AD777" s="85">
        <v>0</v>
      </c>
      <c r="AE777" s="85">
        <v>0</v>
      </c>
      <c r="AF777" s="85">
        <v>0</v>
      </c>
      <c r="AG777" s="85">
        <v>0</v>
      </c>
      <c r="AH777" s="85">
        <v>0</v>
      </c>
      <c r="AI777" s="85">
        <v>0</v>
      </c>
      <c r="AJ777" s="85">
        <v>0</v>
      </c>
      <c r="AK777" s="85">
        <v>0</v>
      </c>
      <c r="AL777" s="85">
        <v>0</v>
      </c>
      <c r="AM777" s="85">
        <v>35.700000000000003</v>
      </c>
      <c r="AN777" s="85">
        <v>1838.4450300000001</v>
      </c>
      <c r="AO777" s="85"/>
      <c r="AP777" s="85"/>
      <c r="AQ777" s="85"/>
      <c r="AR777" s="85"/>
      <c r="AS777" s="85"/>
      <c r="AT777" s="85"/>
    </row>
    <row r="778" spans="1:46" ht="12.75" customHeight="1" x14ac:dyDescent="0.15">
      <c r="A778" s="79"/>
      <c r="B778" s="79"/>
      <c r="C778" s="79" t="str">
        <f t="shared" si="3"/>
        <v>1210000000</v>
      </c>
      <c r="D778" s="79" t="s">
        <v>1687</v>
      </c>
      <c r="E778" s="84">
        <v>197381.90599999999</v>
      </c>
      <c r="F778" s="85">
        <v>119817.59961999999</v>
      </c>
      <c r="G778" s="85">
        <v>329952.75517999998</v>
      </c>
      <c r="H778" s="85">
        <v>190064.48300000001</v>
      </c>
      <c r="I778" s="85">
        <v>112582.44990000001</v>
      </c>
      <c r="J778" s="85">
        <v>311660.95087</v>
      </c>
      <c r="K778" s="85">
        <v>0</v>
      </c>
      <c r="L778" s="85">
        <v>0</v>
      </c>
      <c r="M778" s="85">
        <v>0</v>
      </c>
      <c r="N778" s="85">
        <v>0</v>
      </c>
      <c r="O778" s="85">
        <v>0</v>
      </c>
      <c r="P778" s="85">
        <v>0</v>
      </c>
      <c r="Q778" s="85">
        <v>0</v>
      </c>
      <c r="R778" s="85">
        <v>0</v>
      </c>
      <c r="S778" s="85">
        <v>0</v>
      </c>
      <c r="T778" s="85">
        <v>0</v>
      </c>
      <c r="U778" s="85">
        <v>0</v>
      </c>
      <c r="V778" s="85">
        <v>0</v>
      </c>
      <c r="W778" s="85">
        <v>0</v>
      </c>
      <c r="X778" s="85">
        <v>0</v>
      </c>
      <c r="Y778" s="85">
        <v>0</v>
      </c>
      <c r="Z778" s="85">
        <v>0</v>
      </c>
      <c r="AA778" s="85">
        <v>0</v>
      </c>
      <c r="AB778" s="85">
        <v>0</v>
      </c>
      <c r="AC778" s="85">
        <v>0</v>
      </c>
      <c r="AD778" s="85">
        <v>0</v>
      </c>
      <c r="AE778" s="85">
        <v>0</v>
      </c>
      <c r="AF778" s="85">
        <v>0</v>
      </c>
      <c r="AG778" s="85">
        <v>0</v>
      </c>
      <c r="AH778" s="85">
        <v>0</v>
      </c>
      <c r="AI778" s="85">
        <v>0</v>
      </c>
      <c r="AJ778" s="85">
        <v>0</v>
      </c>
      <c r="AK778" s="85">
        <v>0</v>
      </c>
      <c r="AL778" s="85">
        <v>0</v>
      </c>
      <c r="AM778" s="85">
        <v>35.700000000000003</v>
      </c>
      <c r="AN778" s="85">
        <v>1838.4450300000001</v>
      </c>
      <c r="AO778" s="85"/>
      <c r="AP778" s="85"/>
      <c r="AQ778" s="85"/>
      <c r="AR778" s="85"/>
      <c r="AS778" s="85"/>
      <c r="AT778" s="85"/>
    </row>
    <row r="779" spans="1:46" ht="12.75" customHeight="1" x14ac:dyDescent="0.15">
      <c r="A779" s="79"/>
      <c r="B779" s="79" t="s">
        <v>1688</v>
      </c>
      <c r="C779" s="79" t="str">
        <f t="shared" si="3"/>
        <v/>
      </c>
      <c r="D779" s="79"/>
      <c r="E779" s="84">
        <v>0</v>
      </c>
      <c r="F779" s="85">
        <v>0</v>
      </c>
      <c r="G779" s="85">
        <v>1046.5455099999999</v>
      </c>
      <c r="H779" s="85">
        <v>0</v>
      </c>
      <c r="I779" s="85">
        <v>0</v>
      </c>
      <c r="J779" s="85">
        <v>0</v>
      </c>
      <c r="K779" s="85">
        <v>0</v>
      </c>
      <c r="L779" s="85">
        <v>0</v>
      </c>
      <c r="M779" s="85">
        <v>0</v>
      </c>
      <c r="N779" s="85">
        <v>0</v>
      </c>
      <c r="O779" s="85">
        <v>0</v>
      </c>
      <c r="P779" s="85">
        <v>0</v>
      </c>
      <c r="Q779" s="85">
        <v>0</v>
      </c>
      <c r="R779" s="85">
        <v>0</v>
      </c>
      <c r="S779" s="85">
        <v>0</v>
      </c>
      <c r="T779" s="85">
        <v>0</v>
      </c>
      <c r="U779" s="85">
        <v>0</v>
      </c>
      <c r="V779" s="85">
        <v>0</v>
      </c>
      <c r="W779" s="85">
        <v>0</v>
      </c>
      <c r="X779" s="85">
        <v>0</v>
      </c>
      <c r="Y779" s="85">
        <v>0</v>
      </c>
      <c r="Z779" s="85">
        <v>0</v>
      </c>
      <c r="AA779" s="85">
        <v>0</v>
      </c>
      <c r="AB779" s="85">
        <v>0</v>
      </c>
      <c r="AC779" s="85">
        <v>0</v>
      </c>
      <c r="AD779" s="85">
        <v>0</v>
      </c>
      <c r="AE779" s="85">
        <v>0</v>
      </c>
      <c r="AF779" s="85">
        <v>0</v>
      </c>
      <c r="AG779" s="85">
        <v>0</v>
      </c>
      <c r="AH779" s="85">
        <v>0</v>
      </c>
      <c r="AI779" s="85">
        <v>0</v>
      </c>
      <c r="AJ779" s="85">
        <v>0</v>
      </c>
      <c r="AK779" s="85">
        <v>0</v>
      </c>
      <c r="AL779" s="85">
        <v>0</v>
      </c>
      <c r="AM779" s="85">
        <v>0</v>
      </c>
      <c r="AN779" s="85">
        <v>3.1440000000000001</v>
      </c>
      <c r="AO779" s="85"/>
      <c r="AP779" s="85"/>
      <c r="AQ779" s="85"/>
      <c r="AR779" s="85"/>
      <c r="AS779" s="85"/>
      <c r="AT779" s="85"/>
    </row>
    <row r="780" spans="1:46" ht="12.75" customHeight="1" x14ac:dyDescent="0.15">
      <c r="A780" s="79"/>
      <c r="B780" s="79"/>
      <c r="C780" s="79" t="str">
        <f t="shared" si="3"/>
        <v>1231320000</v>
      </c>
      <c r="D780" s="79" t="s">
        <v>1689</v>
      </c>
      <c r="E780" s="84">
        <v>0</v>
      </c>
      <c r="F780" s="85">
        <v>0</v>
      </c>
      <c r="G780" s="85">
        <v>13.563459999999999</v>
      </c>
      <c r="H780" s="85">
        <v>0</v>
      </c>
      <c r="I780" s="85">
        <v>0</v>
      </c>
      <c r="J780" s="85">
        <v>0</v>
      </c>
      <c r="K780" s="85">
        <v>0</v>
      </c>
      <c r="L780" s="85">
        <v>0</v>
      </c>
      <c r="M780" s="85">
        <v>0</v>
      </c>
      <c r="N780" s="85">
        <v>0</v>
      </c>
      <c r="O780" s="85">
        <v>0</v>
      </c>
      <c r="P780" s="85">
        <v>0</v>
      </c>
      <c r="Q780" s="85">
        <v>0</v>
      </c>
      <c r="R780" s="85">
        <v>0</v>
      </c>
      <c r="S780" s="85">
        <v>0</v>
      </c>
      <c r="T780" s="85">
        <v>0</v>
      </c>
      <c r="U780" s="85">
        <v>0</v>
      </c>
      <c r="V780" s="85">
        <v>0</v>
      </c>
      <c r="W780" s="85">
        <v>0</v>
      </c>
      <c r="X780" s="85">
        <v>0</v>
      </c>
      <c r="Y780" s="85">
        <v>0</v>
      </c>
      <c r="Z780" s="85">
        <v>0</v>
      </c>
      <c r="AA780" s="85">
        <v>0</v>
      </c>
      <c r="AB780" s="85">
        <v>0</v>
      </c>
      <c r="AC780" s="85">
        <v>0</v>
      </c>
      <c r="AD780" s="85">
        <v>0</v>
      </c>
      <c r="AE780" s="85">
        <v>0</v>
      </c>
      <c r="AF780" s="85">
        <v>0</v>
      </c>
      <c r="AG780" s="85">
        <v>0</v>
      </c>
      <c r="AH780" s="85">
        <v>0</v>
      </c>
      <c r="AI780" s="85">
        <v>0</v>
      </c>
      <c r="AJ780" s="85">
        <v>0</v>
      </c>
      <c r="AK780" s="85">
        <v>0</v>
      </c>
      <c r="AL780" s="85">
        <v>0</v>
      </c>
      <c r="AM780" s="85">
        <v>0</v>
      </c>
      <c r="AN780" s="85">
        <v>3.1440000000000001</v>
      </c>
      <c r="AO780" s="85"/>
      <c r="AP780" s="85"/>
      <c r="AQ780" s="85"/>
      <c r="AR780" s="85"/>
      <c r="AS780" s="85"/>
      <c r="AT780" s="85"/>
    </row>
    <row r="781" spans="1:46" ht="12.75" customHeight="1" x14ac:dyDescent="0.15">
      <c r="A781" s="79"/>
      <c r="B781" s="79"/>
      <c r="C781" s="79" t="str">
        <f t="shared" si="3"/>
        <v>1231620000</v>
      </c>
      <c r="D781" s="79" t="s">
        <v>1690</v>
      </c>
      <c r="E781" s="84">
        <v>0</v>
      </c>
      <c r="F781" s="85">
        <v>0</v>
      </c>
      <c r="G781" s="85">
        <v>432.85905000000002</v>
      </c>
      <c r="H781" s="85">
        <v>0</v>
      </c>
      <c r="I781" s="85">
        <v>0</v>
      </c>
      <c r="J781" s="85">
        <v>0</v>
      </c>
      <c r="K781" s="85">
        <v>0</v>
      </c>
      <c r="L781" s="85">
        <v>0</v>
      </c>
      <c r="M781" s="85">
        <v>0</v>
      </c>
      <c r="N781" s="85">
        <v>0</v>
      </c>
      <c r="O781" s="85">
        <v>0</v>
      </c>
      <c r="P781" s="85">
        <v>0</v>
      </c>
      <c r="Q781" s="85">
        <v>0</v>
      </c>
      <c r="R781" s="85">
        <v>0</v>
      </c>
      <c r="S781" s="85">
        <v>0</v>
      </c>
      <c r="T781" s="85">
        <v>0</v>
      </c>
      <c r="U781" s="85">
        <v>0</v>
      </c>
      <c r="V781" s="85">
        <v>0</v>
      </c>
      <c r="W781" s="85">
        <v>0</v>
      </c>
      <c r="X781" s="85">
        <v>0</v>
      </c>
      <c r="Y781" s="85">
        <v>0</v>
      </c>
      <c r="Z781" s="85">
        <v>0</v>
      </c>
      <c r="AA781" s="85">
        <v>0</v>
      </c>
      <c r="AB781" s="85">
        <v>0</v>
      </c>
      <c r="AC781" s="85">
        <v>0</v>
      </c>
      <c r="AD781" s="85">
        <v>0</v>
      </c>
      <c r="AE781" s="85">
        <v>0</v>
      </c>
      <c r="AF781" s="85">
        <v>0</v>
      </c>
      <c r="AG781" s="85">
        <v>0</v>
      </c>
      <c r="AH781" s="85">
        <v>0</v>
      </c>
      <c r="AI781" s="85">
        <v>0</v>
      </c>
      <c r="AJ781" s="85">
        <v>0</v>
      </c>
      <c r="AK781" s="85">
        <v>0</v>
      </c>
      <c r="AL781" s="85">
        <v>0</v>
      </c>
      <c r="AM781" s="85">
        <v>0</v>
      </c>
      <c r="AN781" s="85">
        <v>0</v>
      </c>
      <c r="AO781" s="85"/>
      <c r="AP781" s="85"/>
      <c r="AQ781" s="85"/>
      <c r="AR781" s="85"/>
      <c r="AS781" s="85"/>
      <c r="AT781" s="85"/>
    </row>
    <row r="782" spans="1:46" ht="12.75" customHeight="1" x14ac:dyDescent="0.15">
      <c r="A782" s="79"/>
      <c r="B782" s="79"/>
      <c r="C782" s="79" t="str">
        <f t="shared" si="3"/>
        <v>1231820000</v>
      </c>
      <c r="D782" s="79" t="s">
        <v>1691</v>
      </c>
      <c r="E782" s="84">
        <v>0</v>
      </c>
      <c r="F782" s="85">
        <v>0</v>
      </c>
      <c r="G782" s="85">
        <v>600.12300000000005</v>
      </c>
      <c r="H782" s="85">
        <v>0</v>
      </c>
      <c r="I782" s="85">
        <v>0</v>
      </c>
      <c r="J782" s="85">
        <v>0</v>
      </c>
      <c r="K782" s="85">
        <v>0</v>
      </c>
      <c r="L782" s="85">
        <v>0</v>
      </c>
      <c r="M782" s="85">
        <v>0</v>
      </c>
      <c r="N782" s="85">
        <v>0</v>
      </c>
      <c r="O782" s="85">
        <v>0</v>
      </c>
      <c r="P782" s="85">
        <v>0</v>
      </c>
      <c r="Q782" s="85">
        <v>0</v>
      </c>
      <c r="R782" s="85">
        <v>0</v>
      </c>
      <c r="S782" s="85">
        <v>0</v>
      </c>
      <c r="T782" s="85">
        <v>0</v>
      </c>
      <c r="U782" s="85">
        <v>0</v>
      </c>
      <c r="V782" s="85">
        <v>0</v>
      </c>
      <c r="W782" s="85">
        <v>0</v>
      </c>
      <c r="X782" s="85">
        <v>0</v>
      </c>
      <c r="Y782" s="85">
        <v>0</v>
      </c>
      <c r="Z782" s="85">
        <v>0</v>
      </c>
      <c r="AA782" s="85">
        <v>0</v>
      </c>
      <c r="AB782" s="85">
        <v>0</v>
      </c>
      <c r="AC782" s="85">
        <v>0</v>
      </c>
      <c r="AD782" s="85">
        <v>0</v>
      </c>
      <c r="AE782" s="85">
        <v>0</v>
      </c>
      <c r="AF782" s="85">
        <v>0</v>
      </c>
      <c r="AG782" s="85">
        <v>0</v>
      </c>
      <c r="AH782" s="85">
        <v>0</v>
      </c>
      <c r="AI782" s="85">
        <v>0</v>
      </c>
      <c r="AJ782" s="85">
        <v>0</v>
      </c>
      <c r="AK782" s="85">
        <v>0</v>
      </c>
      <c r="AL782" s="85">
        <v>0</v>
      </c>
      <c r="AM782" s="85">
        <v>0</v>
      </c>
      <c r="AN782" s="85">
        <v>0</v>
      </c>
      <c r="AO782" s="85"/>
      <c r="AP782" s="85"/>
      <c r="AQ782" s="85"/>
      <c r="AR782" s="85"/>
      <c r="AS782" s="85"/>
      <c r="AT782" s="85"/>
    </row>
    <row r="783" spans="1:46" ht="12.75" customHeight="1" x14ac:dyDescent="0.15">
      <c r="A783" s="79"/>
      <c r="B783" s="79" t="s">
        <v>1692</v>
      </c>
      <c r="C783" s="79" t="str">
        <f t="shared" si="3"/>
        <v/>
      </c>
      <c r="D783" s="79"/>
      <c r="E783" s="84">
        <v>1618877.987</v>
      </c>
      <c r="F783" s="85">
        <v>542397.93212999997</v>
      </c>
      <c r="G783" s="85">
        <v>1579749.7431300001</v>
      </c>
      <c r="H783" s="85">
        <v>1513965.1939999999</v>
      </c>
      <c r="I783" s="85">
        <v>480351.77982</v>
      </c>
      <c r="J783" s="85">
        <v>1329754.1656299999</v>
      </c>
      <c r="K783" s="85">
        <v>1736.1100000000001</v>
      </c>
      <c r="L783" s="85">
        <v>779.14434000000006</v>
      </c>
      <c r="M783" s="85">
        <v>20328.098989999999</v>
      </c>
      <c r="N783" s="85">
        <v>1688.921</v>
      </c>
      <c r="O783" s="85">
        <v>0.16034999999999999</v>
      </c>
      <c r="P783" s="85">
        <v>8566.5520300000007</v>
      </c>
      <c r="Q783" s="85">
        <v>102904.519</v>
      </c>
      <c r="R783" s="85">
        <v>60713.33122</v>
      </c>
      <c r="S783" s="85">
        <v>211916.32983999999</v>
      </c>
      <c r="T783" s="85">
        <v>31059.786</v>
      </c>
      <c r="U783" s="85">
        <v>19383.06349</v>
      </c>
      <c r="V783" s="85">
        <v>33619.548710000003</v>
      </c>
      <c r="W783" s="85">
        <v>3444.1990000000001</v>
      </c>
      <c r="X783" s="85">
        <v>937.70491000000004</v>
      </c>
      <c r="Y783" s="85">
        <v>30647.329119999999</v>
      </c>
      <c r="Z783" s="85">
        <v>2278.732</v>
      </c>
      <c r="AA783" s="85">
        <v>1109.0335700000001</v>
      </c>
      <c r="AB783" s="85">
        <v>8955.0676199999998</v>
      </c>
      <c r="AC783" s="85">
        <v>25</v>
      </c>
      <c r="AD783" s="85">
        <v>111.25</v>
      </c>
      <c r="AE783" s="85">
        <v>287.60086000000001</v>
      </c>
      <c r="AF783" s="85">
        <v>66096.801999999996</v>
      </c>
      <c r="AG783" s="85">
        <v>39172.27925</v>
      </c>
      <c r="AH783" s="85">
        <v>137994.86098999999</v>
      </c>
      <c r="AI783" s="85">
        <v>0</v>
      </c>
      <c r="AJ783" s="85">
        <v>0</v>
      </c>
      <c r="AK783" s="85">
        <v>0</v>
      </c>
      <c r="AL783" s="85">
        <v>0</v>
      </c>
      <c r="AM783" s="85">
        <v>1.9440000000000002</v>
      </c>
      <c r="AN783" s="85">
        <v>4920.8836499999998</v>
      </c>
      <c r="AO783" s="85"/>
      <c r="AP783" s="85"/>
      <c r="AQ783" s="85"/>
      <c r="AR783" s="85"/>
      <c r="AS783" s="85"/>
      <c r="AT783" s="85"/>
    </row>
    <row r="784" spans="1:46" ht="12.75" customHeight="1" x14ac:dyDescent="0.15">
      <c r="A784" s="79"/>
      <c r="B784" s="79"/>
      <c r="C784" s="79" t="str">
        <f t="shared" si="3"/>
        <v>1250100000</v>
      </c>
      <c r="D784" s="79" t="s">
        <v>1693</v>
      </c>
      <c r="E784" s="84">
        <v>10000</v>
      </c>
      <c r="F784" s="85">
        <v>3452.67004</v>
      </c>
      <c r="G784" s="85">
        <v>21753.41286</v>
      </c>
      <c r="H784" s="85">
        <v>4522</v>
      </c>
      <c r="I784" s="85">
        <v>1887.80474</v>
      </c>
      <c r="J784" s="85">
        <v>14346.912340000001</v>
      </c>
      <c r="K784" s="85">
        <v>437.5</v>
      </c>
      <c r="L784" s="85">
        <v>2.72</v>
      </c>
      <c r="M784" s="85">
        <v>336.34661</v>
      </c>
      <c r="N784" s="85">
        <v>435</v>
      </c>
      <c r="O784" s="85">
        <v>0</v>
      </c>
      <c r="P784" s="85">
        <v>254.78073000000001</v>
      </c>
      <c r="Q784" s="85">
        <v>5040.5</v>
      </c>
      <c r="R784" s="85">
        <v>1562.1453000000001</v>
      </c>
      <c r="S784" s="85">
        <v>6895.1065900000003</v>
      </c>
      <c r="T784" s="85">
        <v>2250</v>
      </c>
      <c r="U784" s="85">
        <v>780.19158000000004</v>
      </c>
      <c r="V784" s="85">
        <v>1046.2173299999999</v>
      </c>
      <c r="W784" s="85">
        <v>131.5</v>
      </c>
      <c r="X784" s="85">
        <v>9.9606399999999997</v>
      </c>
      <c r="Y784" s="85">
        <v>1370.9637399999999</v>
      </c>
      <c r="Z784" s="85">
        <v>29</v>
      </c>
      <c r="AA784" s="85">
        <v>28.68665</v>
      </c>
      <c r="AB784" s="85">
        <v>275.65657999999996</v>
      </c>
      <c r="AC784" s="85">
        <v>0</v>
      </c>
      <c r="AD784" s="85">
        <v>0</v>
      </c>
      <c r="AE784" s="85">
        <v>0</v>
      </c>
      <c r="AF784" s="85">
        <v>2630</v>
      </c>
      <c r="AG784" s="85">
        <v>743.30642999999998</v>
      </c>
      <c r="AH784" s="85">
        <v>4196.9999399999997</v>
      </c>
      <c r="AI784" s="85">
        <v>0</v>
      </c>
      <c r="AJ784" s="85">
        <v>0</v>
      </c>
      <c r="AK784" s="85">
        <v>0</v>
      </c>
      <c r="AL784" s="85">
        <v>0</v>
      </c>
      <c r="AM784" s="85">
        <v>0</v>
      </c>
      <c r="AN784" s="85">
        <v>115.93702</v>
      </c>
      <c r="AO784" s="85"/>
      <c r="AP784" s="85"/>
      <c r="AQ784" s="85"/>
      <c r="AR784" s="85"/>
      <c r="AS784" s="85"/>
      <c r="AT784" s="85"/>
    </row>
    <row r="785" spans="1:46" ht="12.75" customHeight="1" x14ac:dyDescent="0.15">
      <c r="A785" s="79"/>
      <c r="B785" s="79"/>
      <c r="C785" s="79" t="str">
        <f t="shared" si="3"/>
        <v>1250200000</v>
      </c>
      <c r="D785" s="79" t="s">
        <v>1694</v>
      </c>
      <c r="E785" s="84">
        <v>7653.4260000000004</v>
      </c>
      <c r="F785" s="85">
        <v>5931.3594400000002</v>
      </c>
      <c r="G785" s="85">
        <v>26228.196800000002</v>
      </c>
      <c r="H785" s="85">
        <v>3479.2290000000003</v>
      </c>
      <c r="I785" s="85">
        <v>2543.28485</v>
      </c>
      <c r="J785" s="85">
        <v>18006.274239999999</v>
      </c>
      <c r="K785" s="85">
        <v>0</v>
      </c>
      <c r="L785" s="85">
        <v>0</v>
      </c>
      <c r="M785" s="85">
        <v>566.68385999999998</v>
      </c>
      <c r="N785" s="85">
        <v>0</v>
      </c>
      <c r="O785" s="85">
        <v>0</v>
      </c>
      <c r="P785" s="85">
        <v>354.88907</v>
      </c>
      <c r="Q785" s="85">
        <v>4174.1970000000001</v>
      </c>
      <c r="R785" s="85">
        <v>3388.0745900000002</v>
      </c>
      <c r="S785" s="85">
        <v>7138.3039099999996</v>
      </c>
      <c r="T785" s="85">
        <v>3515</v>
      </c>
      <c r="U785" s="85">
        <v>2132.4633699999999</v>
      </c>
      <c r="V785" s="85">
        <v>1559.12032</v>
      </c>
      <c r="W785" s="85">
        <v>42.888000000000005</v>
      </c>
      <c r="X785" s="85">
        <v>21.666789999999999</v>
      </c>
      <c r="Y785" s="85">
        <v>925.27224999999999</v>
      </c>
      <c r="Z785" s="85">
        <v>130.56900000000002</v>
      </c>
      <c r="AA785" s="85">
        <v>68.505780000000001</v>
      </c>
      <c r="AB785" s="85">
        <v>420.47458</v>
      </c>
      <c r="AC785" s="85">
        <v>0</v>
      </c>
      <c r="AD785" s="85">
        <v>0</v>
      </c>
      <c r="AE785" s="85">
        <v>0</v>
      </c>
      <c r="AF785" s="85">
        <v>485.74</v>
      </c>
      <c r="AG785" s="85">
        <v>1165.4386500000001</v>
      </c>
      <c r="AH785" s="85">
        <v>4232.7767599999997</v>
      </c>
      <c r="AI785" s="85">
        <v>0</v>
      </c>
      <c r="AJ785" s="85">
        <v>0</v>
      </c>
      <c r="AK785" s="85">
        <v>0</v>
      </c>
      <c r="AL785" s="85">
        <v>0</v>
      </c>
      <c r="AM785" s="85">
        <v>0</v>
      </c>
      <c r="AN785" s="85">
        <v>347.46359000000001</v>
      </c>
      <c r="AO785" s="85"/>
      <c r="AP785" s="85"/>
      <c r="AQ785" s="85"/>
      <c r="AR785" s="85"/>
      <c r="AS785" s="85"/>
      <c r="AT785" s="85"/>
    </row>
    <row r="786" spans="1:46" ht="12.75" customHeight="1" x14ac:dyDescent="0.15">
      <c r="A786" s="79"/>
      <c r="B786" s="79"/>
      <c r="C786" s="79" t="str">
        <f t="shared" si="3"/>
        <v>1250300000</v>
      </c>
      <c r="D786" s="79" t="s">
        <v>1695</v>
      </c>
      <c r="E786" s="84">
        <v>5032.8</v>
      </c>
      <c r="F786" s="85">
        <v>1680.4717499999999</v>
      </c>
      <c r="G786" s="85">
        <v>6771.7973300000003</v>
      </c>
      <c r="H786" s="85">
        <v>3702.4</v>
      </c>
      <c r="I786" s="85">
        <v>1184.1566700000001</v>
      </c>
      <c r="J786" s="85">
        <v>4558.0236199999999</v>
      </c>
      <c r="K786" s="85">
        <v>0</v>
      </c>
      <c r="L786" s="85">
        <v>0</v>
      </c>
      <c r="M786" s="85">
        <v>78.640509999999992</v>
      </c>
      <c r="N786" s="85">
        <v>0</v>
      </c>
      <c r="O786" s="85">
        <v>0</v>
      </c>
      <c r="P786" s="85">
        <v>32.342359999999999</v>
      </c>
      <c r="Q786" s="85">
        <v>1330.4</v>
      </c>
      <c r="R786" s="85">
        <v>496.31507999999997</v>
      </c>
      <c r="S786" s="85">
        <v>2041.12228</v>
      </c>
      <c r="T786" s="85">
        <v>554.9</v>
      </c>
      <c r="U786" s="85">
        <v>204.77170000000001</v>
      </c>
      <c r="V786" s="85">
        <v>268.74005</v>
      </c>
      <c r="W786" s="85">
        <v>51.4</v>
      </c>
      <c r="X786" s="85">
        <v>1.5153000000000001</v>
      </c>
      <c r="Y786" s="85">
        <v>164.48684</v>
      </c>
      <c r="Z786" s="85">
        <v>76</v>
      </c>
      <c r="AA786" s="85">
        <v>1.3479299999999999</v>
      </c>
      <c r="AB786" s="85">
        <v>30.49982</v>
      </c>
      <c r="AC786" s="85">
        <v>0</v>
      </c>
      <c r="AD786" s="85">
        <v>0</v>
      </c>
      <c r="AE786" s="85">
        <v>0</v>
      </c>
      <c r="AF786" s="85">
        <v>648.1</v>
      </c>
      <c r="AG786" s="85">
        <v>288.68015000000003</v>
      </c>
      <c r="AH786" s="85">
        <v>1571.1465699999999</v>
      </c>
      <c r="AI786" s="85">
        <v>0</v>
      </c>
      <c r="AJ786" s="85">
        <v>0</v>
      </c>
      <c r="AK786" s="85">
        <v>0</v>
      </c>
      <c r="AL786" s="85">
        <v>0</v>
      </c>
      <c r="AM786" s="85">
        <v>0</v>
      </c>
      <c r="AN786" s="85">
        <v>76.062339999999992</v>
      </c>
      <c r="AO786" s="85"/>
      <c r="AP786" s="85"/>
      <c r="AQ786" s="85"/>
      <c r="AR786" s="85"/>
      <c r="AS786" s="85"/>
      <c r="AT786" s="85"/>
    </row>
    <row r="787" spans="1:46" ht="12.75" customHeight="1" x14ac:dyDescent="0.15">
      <c r="A787" s="79"/>
      <c r="B787" s="79"/>
      <c r="C787" s="79" t="str">
        <f t="shared" si="3"/>
        <v>1250400000</v>
      </c>
      <c r="D787" s="79" t="s">
        <v>1696</v>
      </c>
      <c r="E787" s="84">
        <v>6469.491</v>
      </c>
      <c r="F787" s="85">
        <v>2460.5370600000001</v>
      </c>
      <c r="G787" s="85">
        <v>23147.69065</v>
      </c>
      <c r="H787" s="85">
        <v>3779.07</v>
      </c>
      <c r="I787" s="85">
        <v>1462.4840799999999</v>
      </c>
      <c r="J787" s="85">
        <v>14363.947630000001</v>
      </c>
      <c r="K787" s="85">
        <v>444.471</v>
      </c>
      <c r="L787" s="85">
        <v>0</v>
      </c>
      <c r="M787" s="85">
        <v>409.41095999999999</v>
      </c>
      <c r="N787" s="85">
        <v>444.471</v>
      </c>
      <c r="O787" s="85">
        <v>0</v>
      </c>
      <c r="P787" s="85">
        <v>280.48380000000003</v>
      </c>
      <c r="Q787" s="85">
        <v>2245.9500000000003</v>
      </c>
      <c r="R787" s="85">
        <v>932.12582999999995</v>
      </c>
      <c r="S787" s="85">
        <v>8170.8439699999999</v>
      </c>
      <c r="T787" s="85">
        <v>1255.0130000000001</v>
      </c>
      <c r="U787" s="85">
        <v>409.61014999999998</v>
      </c>
      <c r="V787" s="85">
        <v>666.25906999999995</v>
      </c>
      <c r="W787" s="85">
        <v>20.163</v>
      </c>
      <c r="X787" s="85">
        <v>12.119249999999999</v>
      </c>
      <c r="Y787" s="85">
        <v>1182.3650700000001</v>
      </c>
      <c r="Z787" s="85">
        <v>72.097000000000008</v>
      </c>
      <c r="AA787" s="85">
        <v>43.559629999999999</v>
      </c>
      <c r="AB787" s="85">
        <v>170.21482</v>
      </c>
      <c r="AC787" s="85">
        <v>0</v>
      </c>
      <c r="AD787" s="85">
        <v>0</v>
      </c>
      <c r="AE787" s="85">
        <v>35.417000000000002</v>
      </c>
      <c r="AF787" s="85">
        <v>898.67700000000002</v>
      </c>
      <c r="AG787" s="85">
        <v>466.83680000000004</v>
      </c>
      <c r="AH787" s="85">
        <v>6116.5880100000004</v>
      </c>
      <c r="AI787" s="85">
        <v>0</v>
      </c>
      <c r="AJ787" s="85">
        <v>0</v>
      </c>
      <c r="AK787" s="85">
        <v>0</v>
      </c>
      <c r="AL787" s="85">
        <v>0</v>
      </c>
      <c r="AM787" s="85">
        <v>0</v>
      </c>
      <c r="AN787" s="85">
        <v>173.51542000000001</v>
      </c>
      <c r="AO787" s="85"/>
      <c r="AP787" s="85"/>
      <c r="AQ787" s="85"/>
      <c r="AR787" s="85"/>
      <c r="AS787" s="85"/>
      <c r="AT787" s="85"/>
    </row>
    <row r="788" spans="1:46" ht="12.75" customHeight="1" x14ac:dyDescent="0.15">
      <c r="A788" s="79"/>
      <c r="B788" s="79"/>
      <c r="C788" s="79" t="str">
        <f t="shared" si="3"/>
        <v>1250500000</v>
      </c>
      <c r="D788" s="79" t="s">
        <v>1697</v>
      </c>
      <c r="E788" s="84">
        <v>5082</v>
      </c>
      <c r="F788" s="85">
        <v>3219.4084200000002</v>
      </c>
      <c r="G788" s="85">
        <v>25702.2582</v>
      </c>
      <c r="H788" s="85">
        <v>3822</v>
      </c>
      <c r="I788" s="85">
        <v>2314.1996199999999</v>
      </c>
      <c r="J788" s="85">
        <v>18399.326110000002</v>
      </c>
      <c r="K788" s="85">
        <v>210</v>
      </c>
      <c r="L788" s="85">
        <v>0</v>
      </c>
      <c r="M788" s="85">
        <v>374.45267000000001</v>
      </c>
      <c r="N788" s="85">
        <v>210</v>
      </c>
      <c r="O788" s="85">
        <v>0</v>
      </c>
      <c r="P788" s="85">
        <v>205.13529</v>
      </c>
      <c r="Q788" s="85">
        <v>1050</v>
      </c>
      <c r="R788" s="85">
        <v>848.86180999999999</v>
      </c>
      <c r="S788" s="85">
        <v>6716.0713599999999</v>
      </c>
      <c r="T788" s="85">
        <v>20</v>
      </c>
      <c r="U788" s="85">
        <v>16.534179999999999</v>
      </c>
      <c r="V788" s="85">
        <v>228.26648</v>
      </c>
      <c r="W788" s="85">
        <v>80</v>
      </c>
      <c r="X788" s="85">
        <v>2.0205199999999999</v>
      </c>
      <c r="Y788" s="85">
        <v>957.34027000000003</v>
      </c>
      <c r="Z788" s="85">
        <v>0</v>
      </c>
      <c r="AA788" s="85">
        <v>11.054079999999999</v>
      </c>
      <c r="AB788" s="85">
        <v>145.19499999999999</v>
      </c>
      <c r="AC788" s="85">
        <v>0</v>
      </c>
      <c r="AD788" s="85">
        <v>0</v>
      </c>
      <c r="AE788" s="85">
        <v>45.837000000000003</v>
      </c>
      <c r="AF788" s="85">
        <v>950</v>
      </c>
      <c r="AG788" s="85">
        <v>819.25302999999997</v>
      </c>
      <c r="AH788" s="85">
        <v>5339.4326099999998</v>
      </c>
      <c r="AI788" s="85">
        <v>0</v>
      </c>
      <c r="AJ788" s="85">
        <v>0</v>
      </c>
      <c r="AK788" s="85">
        <v>0</v>
      </c>
      <c r="AL788" s="85">
        <v>0</v>
      </c>
      <c r="AM788" s="85">
        <v>0</v>
      </c>
      <c r="AN788" s="85">
        <v>175.20944</v>
      </c>
      <c r="AO788" s="85"/>
      <c r="AP788" s="85"/>
      <c r="AQ788" s="85"/>
      <c r="AR788" s="85"/>
      <c r="AS788" s="85"/>
      <c r="AT788" s="85"/>
    </row>
    <row r="789" spans="1:46" ht="12.75" customHeight="1" x14ac:dyDescent="0.15">
      <c r="A789" s="79"/>
      <c r="B789" s="79"/>
      <c r="C789" s="79" t="str">
        <f t="shared" si="3"/>
        <v>1250600000</v>
      </c>
      <c r="D789" s="79" t="s">
        <v>1698</v>
      </c>
      <c r="E789" s="84">
        <v>1842.7650000000001</v>
      </c>
      <c r="F789" s="85">
        <v>1130.18049</v>
      </c>
      <c r="G789" s="85">
        <v>7421.9077500000003</v>
      </c>
      <c r="H789" s="85">
        <v>1470.528</v>
      </c>
      <c r="I789" s="85">
        <v>730.36928999999998</v>
      </c>
      <c r="J789" s="85">
        <v>2363.5222000000003</v>
      </c>
      <c r="K789" s="85">
        <v>0</v>
      </c>
      <c r="L789" s="85">
        <v>0</v>
      </c>
      <c r="M789" s="85">
        <v>37.510819999999995</v>
      </c>
      <c r="N789" s="85">
        <v>0</v>
      </c>
      <c r="O789" s="85">
        <v>0</v>
      </c>
      <c r="P789" s="85">
        <v>17.007709999999999</v>
      </c>
      <c r="Q789" s="85">
        <v>372.23700000000002</v>
      </c>
      <c r="R789" s="85">
        <v>399.81120000000004</v>
      </c>
      <c r="S789" s="85">
        <v>2061.2855199999999</v>
      </c>
      <c r="T789" s="85">
        <v>54.839000000000006</v>
      </c>
      <c r="U789" s="85">
        <v>55.583959999999998</v>
      </c>
      <c r="V789" s="85">
        <v>118.82038</v>
      </c>
      <c r="W789" s="85">
        <v>2.391</v>
      </c>
      <c r="X789" s="85">
        <v>2.6916199999999999</v>
      </c>
      <c r="Y789" s="85">
        <v>478.39697000000001</v>
      </c>
      <c r="Z789" s="85">
        <v>1.0450000000000002</v>
      </c>
      <c r="AA789" s="85">
        <v>1.0458499999999999</v>
      </c>
      <c r="AB789" s="85">
        <v>51.161020000000001</v>
      </c>
      <c r="AC789" s="85">
        <v>0</v>
      </c>
      <c r="AD789" s="85">
        <v>0</v>
      </c>
      <c r="AE789" s="85">
        <v>0</v>
      </c>
      <c r="AF789" s="85">
        <v>313.96199999999999</v>
      </c>
      <c r="AG789" s="85">
        <v>340.48977000000002</v>
      </c>
      <c r="AH789" s="85">
        <v>1412.90715</v>
      </c>
      <c r="AI789" s="85">
        <v>0</v>
      </c>
      <c r="AJ789" s="85">
        <v>0</v>
      </c>
      <c r="AK789" s="85">
        <v>0</v>
      </c>
      <c r="AL789" s="85">
        <v>0</v>
      </c>
      <c r="AM789" s="85">
        <v>0</v>
      </c>
      <c r="AN789" s="85">
        <v>29.18797</v>
      </c>
      <c r="AO789" s="85"/>
      <c r="AP789" s="85"/>
      <c r="AQ789" s="85"/>
      <c r="AR789" s="85"/>
      <c r="AS789" s="85"/>
      <c r="AT789" s="85"/>
    </row>
    <row r="790" spans="1:46" ht="12.75" customHeight="1" x14ac:dyDescent="0.15">
      <c r="A790" s="79"/>
      <c r="B790" s="79"/>
      <c r="C790" s="79" t="str">
        <f t="shared" si="3"/>
        <v>1250800000</v>
      </c>
      <c r="D790" s="79" t="s">
        <v>1699</v>
      </c>
      <c r="E790" s="84">
        <v>1769.402</v>
      </c>
      <c r="F790" s="85">
        <v>732.26778000000002</v>
      </c>
      <c r="G790" s="85">
        <v>8047.1435799999999</v>
      </c>
      <c r="H790" s="85">
        <v>1516.6000000000001</v>
      </c>
      <c r="I790" s="85">
        <v>635.72035000000005</v>
      </c>
      <c r="J790" s="85">
        <v>5772.86013</v>
      </c>
      <c r="K790" s="85">
        <v>0</v>
      </c>
      <c r="L790" s="85">
        <v>0</v>
      </c>
      <c r="M790" s="85">
        <v>15.639000000000001</v>
      </c>
      <c r="N790" s="85">
        <v>0</v>
      </c>
      <c r="O790" s="85">
        <v>0</v>
      </c>
      <c r="P790" s="85">
        <v>0</v>
      </c>
      <c r="Q790" s="85">
        <v>252.80200000000002</v>
      </c>
      <c r="R790" s="85">
        <v>61.769749999999995</v>
      </c>
      <c r="S790" s="85">
        <v>2256.4238</v>
      </c>
      <c r="T790" s="85">
        <v>15.795</v>
      </c>
      <c r="U790" s="85">
        <v>2.9956099999999997</v>
      </c>
      <c r="V790" s="85">
        <v>15.12205</v>
      </c>
      <c r="W790" s="85">
        <v>1.7790000000000001</v>
      </c>
      <c r="X790" s="85">
        <v>0.84560999999999997</v>
      </c>
      <c r="Y790" s="85">
        <v>540.53448000000003</v>
      </c>
      <c r="Z790" s="85">
        <v>4.0910000000000002</v>
      </c>
      <c r="AA790" s="85">
        <v>1.48929</v>
      </c>
      <c r="AB790" s="85">
        <v>36.455849999999998</v>
      </c>
      <c r="AC790" s="85">
        <v>0</v>
      </c>
      <c r="AD790" s="85">
        <v>0</v>
      </c>
      <c r="AE790" s="85">
        <v>-0.3</v>
      </c>
      <c r="AF790" s="85">
        <v>231.137</v>
      </c>
      <c r="AG790" s="85">
        <v>56.439239999999998</v>
      </c>
      <c r="AH790" s="85">
        <v>1664.61142</v>
      </c>
      <c r="AI790" s="85">
        <v>0</v>
      </c>
      <c r="AJ790" s="85">
        <v>0</v>
      </c>
      <c r="AK790" s="85">
        <v>0</v>
      </c>
      <c r="AL790" s="85">
        <v>0</v>
      </c>
      <c r="AM790" s="85">
        <v>0</v>
      </c>
      <c r="AN790" s="85">
        <v>0.62064999999999992</v>
      </c>
      <c r="AO790" s="85"/>
      <c r="AP790" s="85"/>
      <c r="AQ790" s="85"/>
      <c r="AR790" s="85"/>
      <c r="AS790" s="85"/>
      <c r="AT790" s="85"/>
    </row>
    <row r="791" spans="1:46" ht="12.75" customHeight="1" x14ac:dyDescent="0.15">
      <c r="A791" s="79"/>
      <c r="B791" s="79"/>
      <c r="C791" s="79" t="str">
        <f t="shared" si="3"/>
        <v>1250900000</v>
      </c>
      <c r="D791" s="79" t="s">
        <v>1700</v>
      </c>
      <c r="E791" s="84">
        <v>1466.3</v>
      </c>
      <c r="F791" s="85">
        <v>860.39315999999997</v>
      </c>
      <c r="G791" s="85">
        <v>6827.6191600000002</v>
      </c>
      <c r="H791" s="85">
        <v>559.20000000000005</v>
      </c>
      <c r="I791" s="85">
        <v>291.73600999999996</v>
      </c>
      <c r="J791" s="85">
        <v>4220.9570000000003</v>
      </c>
      <c r="K791" s="85">
        <v>0</v>
      </c>
      <c r="L791" s="85">
        <v>0</v>
      </c>
      <c r="M791" s="85">
        <v>9.93506</v>
      </c>
      <c r="N791" s="85">
        <v>0</v>
      </c>
      <c r="O791" s="85">
        <v>0</v>
      </c>
      <c r="P791" s="85">
        <v>0</v>
      </c>
      <c r="Q791" s="85">
        <v>730.1</v>
      </c>
      <c r="R791" s="85">
        <v>391.47314</v>
      </c>
      <c r="S791" s="85">
        <v>2558.2721900000001</v>
      </c>
      <c r="T791" s="85">
        <v>548.80000000000007</v>
      </c>
      <c r="U791" s="85">
        <v>208.28122999999999</v>
      </c>
      <c r="V791" s="85">
        <v>357.57218999999998</v>
      </c>
      <c r="W791" s="85">
        <v>39.200000000000003</v>
      </c>
      <c r="X791" s="85">
        <v>40.146700000000003</v>
      </c>
      <c r="Y791" s="85">
        <v>555.85715000000005</v>
      </c>
      <c r="Z791" s="85">
        <v>50.300000000000004</v>
      </c>
      <c r="AA791" s="85">
        <v>50.366859999999996</v>
      </c>
      <c r="AB791" s="85">
        <v>58.332179999999994</v>
      </c>
      <c r="AC791" s="85">
        <v>25</v>
      </c>
      <c r="AD791" s="85">
        <v>25</v>
      </c>
      <c r="AE791" s="85">
        <v>6.25</v>
      </c>
      <c r="AF791" s="85">
        <v>66.8</v>
      </c>
      <c r="AG791" s="85">
        <v>67.678349999999995</v>
      </c>
      <c r="AH791" s="85">
        <v>1580.2606699999999</v>
      </c>
      <c r="AI791" s="85">
        <v>0</v>
      </c>
      <c r="AJ791" s="85">
        <v>0</v>
      </c>
      <c r="AK791" s="85">
        <v>0</v>
      </c>
      <c r="AL791" s="85">
        <v>0</v>
      </c>
      <c r="AM791" s="85">
        <v>0</v>
      </c>
      <c r="AN791" s="85">
        <v>37.081949999999999</v>
      </c>
      <c r="AO791" s="85"/>
      <c r="AP791" s="85"/>
      <c r="AQ791" s="85"/>
      <c r="AR791" s="85"/>
      <c r="AS791" s="85"/>
      <c r="AT791" s="85"/>
    </row>
    <row r="792" spans="1:46" ht="12.75" customHeight="1" x14ac:dyDescent="0.15">
      <c r="A792" s="79"/>
      <c r="B792" s="79"/>
      <c r="C792" s="79" t="str">
        <f t="shared" si="3"/>
        <v>1251000000</v>
      </c>
      <c r="D792" s="79" t="s">
        <v>1701</v>
      </c>
      <c r="E792" s="84">
        <v>3265.6</v>
      </c>
      <c r="F792" s="85">
        <v>1281.19066</v>
      </c>
      <c r="G792" s="85">
        <v>6115.3637799999997</v>
      </c>
      <c r="H792" s="85">
        <v>1635</v>
      </c>
      <c r="I792" s="85">
        <v>600.18313999999998</v>
      </c>
      <c r="J792" s="85">
        <v>4040.59575</v>
      </c>
      <c r="K792" s="85">
        <v>28</v>
      </c>
      <c r="L792" s="85">
        <v>0.40800000000000003</v>
      </c>
      <c r="M792" s="85">
        <v>54.89996</v>
      </c>
      <c r="N792" s="85">
        <v>18</v>
      </c>
      <c r="O792" s="85">
        <v>0</v>
      </c>
      <c r="P792" s="85">
        <v>12.295819999999999</v>
      </c>
      <c r="Q792" s="85">
        <v>1602.6000000000001</v>
      </c>
      <c r="R792" s="85">
        <v>631.34433000000001</v>
      </c>
      <c r="S792" s="85">
        <v>1949.0387499999999</v>
      </c>
      <c r="T792" s="85">
        <v>1250</v>
      </c>
      <c r="U792" s="85">
        <v>460.99150000000003</v>
      </c>
      <c r="V792" s="85">
        <v>545.35874000000001</v>
      </c>
      <c r="W792" s="85">
        <v>2.6</v>
      </c>
      <c r="X792" s="85">
        <v>1.0968</v>
      </c>
      <c r="Y792" s="85">
        <v>307.12106999999997</v>
      </c>
      <c r="Z792" s="85">
        <v>0</v>
      </c>
      <c r="AA792" s="85">
        <v>0</v>
      </c>
      <c r="AB792" s="85">
        <v>15.975949999999999</v>
      </c>
      <c r="AC792" s="85">
        <v>0</v>
      </c>
      <c r="AD792" s="85">
        <v>0</v>
      </c>
      <c r="AE792" s="85">
        <v>6.25</v>
      </c>
      <c r="AF792" s="85">
        <v>350</v>
      </c>
      <c r="AG792" s="85">
        <v>169.25603000000001</v>
      </c>
      <c r="AH792" s="85">
        <v>1074.3329899999999</v>
      </c>
      <c r="AI792" s="85">
        <v>0</v>
      </c>
      <c r="AJ792" s="85">
        <v>0</v>
      </c>
      <c r="AK792" s="85">
        <v>0</v>
      </c>
      <c r="AL792" s="85">
        <v>0</v>
      </c>
      <c r="AM792" s="85">
        <v>0</v>
      </c>
      <c r="AN792" s="85">
        <v>40.677900000000001</v>
      </c>
      <c r="AO792" s="85"/>
      <c r="AP792" s="85"/>
      <c r="AQ792" s="85"/>
      <c r="AR792" s="85"/>
      <c r="AS792" s="85"/>
      <c r="AT792" s="85"/>
    </row>
    <row r="793" spans="1:46" ht="12.75" customHeight="1" x14ac:dyDescent="0.15">
      <c r="A793" s="79"/>
      <c r="B793" s="79"/>
      <c r="C793" s="79" t="str">
        <f t="shared" si="3"/>
        <v>1251100000</v>
      </c>
      <c r="D793" s="79" t="s">
        <v>1702</v>
      </c>
      <c r="E793" s="84">
        <v>4776.8050000000003</v>
      </c>
      <c r="F793" s="85">
        <v>3019.8931000000002</v>
      </c>
      <c r="G793" s="85">
        <v>24775.105790000001</v>
      </c>
      <c r="H793" s="85">
        <v>2831.98</v>
      </c>
      <c r="I793" s="85">
        <v>1781.8779400000001</v>
      </c>
      <c r="J793" s="85">
        <v>19545.533210000001</v>
      </c>
      <c r="K793" s="85">
        <v>0</v>
      </c>
      <c r="L793" s="85">
        <v>0</v>
      </c>
      <c r="M793" s="85">
        <v>125.22391</v>
      </c>
      <c r="N793" s="85">
        <v>0</v>
      </c>
      <c r="O793" s="85">
        <v>0</v>
      </c>
      <c r="P793" s="85">
        <v>41.070749999999997</v>
      </c>
      <c r="Q793" s="85">
        <v>1944.825</v>
      </c>
      <c r="R793" s="85">
        <v>1238.0151599999999</v>
      </c>
      <c r="S793" s="85">
        <v>4884.7213300000003</v>
      </c>
      <c r="T793" s="85">
        <v>60</v>
      </c>
      <c r="U793" s="85">
        <v>17.92107</v>
      </c>
      <c r="V793" s="85">
        <v>114.85656</v>
      </c>
      <c r="W793" s="85">
        <v>56</v>
      </c>
      <c r="X793" s="85">
        <v>12.9879</v>
      </c>
      <c r="Y793" s="85">
        <v>601.77306999999996</v>
      </c>
      <c r="Z793" s="85">
        <v>30.72</v>
      </c>
      <c r="AA793" s="85">
        <v>30.719349999999999</v>
      </c>
      <c r="AB793" s="85">
        <v>153.45919000000001</v>
      </c>
      <c r="AC793" s="85">
        <v>0</v>
      </c>
      <c r="AD793" s="85">
        <v>0</v>
      </c>
      <c r="AE793" s="85">
        <v>2.1231899999999997</v>
      </c>
      <c r="AF793" s="85">
        <v>1798.105</v>
      </c>
      <c r="AG793" s="85">
        <v>1176.3868399999999</v>
      </c>
      <c r="AH793" s="85">
        <v>4012.5093200000001</v>
      </c>
      <c r="AI793" s="85">
        <v>0</v>
      </c>
      <c r="AJ793" s="85">
        <v>0</v>
      </c>
      <c r="AK793" s="85">
        <v>0</v>
      </c>
      <c r="AL793" s="85">
        <v>0</v>
      </c>
      <c r="AM793" s="85">
        <v>0</v>
      </c>
      <c r="AN793" s="85">
        <v>176.38269</v>
      </c>
      <c r="AO793" s="85"/>
      <c r="AP793" s="85"/>
      <c r="AQ793" s="85"/>
      <c r="AR793" s="85"/>
      <c r="AS793" s="85"/>
      <c r="AT793" s="85"/>
    </row>
    <row r="794" spans="1:46" ht="12.75" customHeight="1" x14ac:dyDescent="0.15">
      <c r="A794" s="79"/>
      <c r="B794" s="79"/>
      <c r="C794" s="79" t="str">
        <f t="shared" si="3"/>
        <v>1251500000</v>
      </c>
      <c r="D794" s="79" t="s">
        <v>1703</v>
      </c>
      <c r="E794" s="84">
        <v>3421.85</v>
      </c>
      <c r="F794" s="85">
        <v>440.83974999999998</v>
      </c>
      <c r="G794" s="85">
        <v>3601.7899400000001</v>
      </c>
      <c r="H794" s="85">
        <v>1710.6000000000001</v>
      </c>
      <c r="I794" s="85">
        <v>233.25411</v>
      </c>
      <c r="J794" s="85">
        <v>1829.1140800000001</v>
      </c>
      <c r="K794" s="85">
        <v>24.8</v>
      </c>
      <c r="L794" s="85">
        <v>0</v>
      </c>
      <c r="M794" s="85">
        <v>23.79</v>
      </c>
      <c r="N794" s="85">
        <v>0</v>
      </c>
      <c r="O794" s="85">
        <v>0</v>
      </c>
      <c r="P794" s="85">
        <v>0</v>
      </c>
      <c r="Q794" s="85">
        <v>1684.45</v>
      </c>
      <c r="R794" s="85">
        <v>207.58564000000001</v>
      </c>
      <c r="S794" s="85">
        <v>1746.4547299999999</v>
      </c>
      <c r="T794" s="85">
        <v>377.3</v>
      </c>
      <c r="U794" s="85">
        <v>173.22809000000001</v>
      </c>
      <c r="V794" s="85">
        <v>192.33913999999999</v>
      </c>
      <c r="W794" s="85">
        <v>577.6</v>
      </c>
      <c r="X794" s="85">
        <v>3.8247399999999998</v>
      </c>
      <c r="Y794" s="85">
        <v>572.78605000000005</v>
      </c>
      <c r="Z794" s="85">
        <v>70.350000000000009</v>
      </c>
      <c r="AA794" s="85">
        <v>0.14104999999999998</v>
      </c>
      <c r="AB794" s="85">
        <v>66.04862</v>
      </c>
      <c r="AC794" s="85">
        <v>0</v>
      </c>
      <c r="AD794" s="85">
        <v>0</v>
      </c>
      <c r="AE794" s="85">
        <v>14.58333</v>
      </c>
      <c r="AF794" s="85">
        <v>659.2</v>
      </c>
      <c r="AG794" s="85">
        <v>30.391759999999998</v>
      </c>
      <c r="AH794" s="85">
        <v>900.69758999999999</v>
      </c>
      <c r="AI794" s="85">
        <v>0</v>
      </c>
      <c r="AJ794" s="85">
        <v>0</v>
      </c>
      <c r="AK794" s="85">
        <v>0</v>
      </c>
      <c r="AL794" s="85">
        <v>0</v>
      </c>
      <c r="AM794" s="85">
        <v>0</v>
      </c>
      <c r="AN794" s="85">
        <v>0.26053999999999999</v>
      </c>
      <c r="AO794" s="85"/>
      <c r="AP794" s="85"/>
      <c r="AQ794" s="85"/>
      <c r="AR794" s="85"/>
      <c r="AS794" s="85"/>
      <c r="AT794" s="85"/>
    </row>
    <row r="795" spans="1:46" ht="12.75" customHeight="1" x14ac:dyDescent="0.15">
      <c r="A795" s="79"/>
      <c r="B795" s="79"/>
      <c r="C795" s="79" t="str">
        <f t="shared" si="3"/>
        <v>1251600000</v>
      </c>
      <c r="D795" s="79" t="s">
        <v>1704</v>
      </c>
      <c r="E795" s="84">
        <v>2145.2080000000001</v>
      </c>
      <c r="F795" s="85">
        <v>842.75777000000005</v>
      </c>
      <c r="G795" s="85">
        <v>9054.6970500000007</v>
      </c>
      <c r="H795" s="85">
        <v>1860.2540000000001</v>
      </c>
      <c r="I795" s="85">
        <v>695.14796999999999</v>
      </c>
      <c r="J795" s="85">
        <v>5497.549</v>
      </c>
      <c r="K795" s="85">
        <v>0</v>
      </c>
      <c r="L795" s="85">
        <v>0</v>
      </c>
      <c r="M795" s="85">
        <v>26.128900000000002</v>
      </c>
      <c r="N795" s="85">
        <v>0</v>
      </c>
      <c r="O795" s="85">
        <v>0</v>
      </c>
      <c r="P795" s="85">
        <v>0</v>
      </c>
      <c r="Q795" s="85">
        <v>284.95400000000001</v>
      </c>
      <c r="R795" s="85">
        <v>147.60980000000001</v>
      </c>
      <c r="S795" s="85">
        <v>2994.8839600000001</v>
      </c>
      <c r="T795" s="85">
        <v>53.822000000000003</v>
      </c>
      <c r="U795" s="85">
        <v>9.470089999999999</v>
      </c>
      <c r="V795" s="85">
        <v>26.058389999999999</v>
      </c>
      <c r="W795" s="85">
        <v>7.2949999999999999</v>
      </c>
      <c r="X795" s="85">
        <v>4.4480599999999999</v>
      </c>
      <c r="Y795" s="85">
        <v>785.72978999999998</v>
      </c>
      <c r="Z795" s="85">
        <v>3.968</v>
      </c>
      <c r="AA795" s="85">
        <v>1.50451</v>
      </c>
      <c r="AB795" s="85">
        <v>59.618389999999998</v>
      </c>
      <c r="AC795" s="85">
        <v>0</v>
      </c>
      <c r="AD795" s="85">
        <v>0</v>
      </c>
      <c r="AE795" s="85">
        <v>6.25</v>
      </c>
      <c r="AF795" s="85">
        <v>219.869</v>
      </c>
      <c r="AG795" s="85">
        <v>132.18714</v>
      </c>
      <c r="AH795" s="85">
        <v>2117.22739</v>
      </c>
      <c r="AI795" s="85">
        <v>0</v>
      </c>
      <c r="AJ795" s="85">
        <v>0</v>
      </c>
      <c r="AK795" s="85">
        <v>0</v>
      </c>
      <c r="AL795" s="85">
        <v>0</v>
      </c>
      <c r="AM795" s="85">
        <v>0</v>
      </c>
      <c r="AN795" s="85">
        <v>1.5582499999999999</v>
      </c>
      <c r="AO795" s="85"/>
      <c r="AP795" s="85"/>
      <c r="AQ795" s="85"/>
      <c r="AR795" s="85"/>
      <c r="AS795" s="85"/>
      <c r="AT795" s="85"/>
    </row>
    <row r="796" spans="1:46" ht="12.75" customHeight="1" x14ac:dyDescent="0.15">
      <c r="A796" s="79"/>
      <c r="B796" s="79"/>
      <c r="C796" s="79" t="str">
        <f t="shared" si="3"/>
        <v>1251700000</v>
      </c>
      <c r="D796" s="79" t="s">
        <v>1705</v>
      </c>
      <c r="E796" s="84">
        <v>9029.7000000000007</v>
      </c>
      <c r="F796" s="85">
        <v>4769.1463800000001</v>
      </c>
      <c r="G796" s="85">
        <v>43461.32387</v>
      </c>
      <c r="H796" s="85">
        <v>6986.9000000000005</v>
      </c>
      <c r="I796" s="85">
        <v>3344.87228</v>
      </c>
      <c r="J796" s="85">
        <v>40326.523209999999</v>
      </c>
      <c r="K796" s="85">
        <v>0</v>
      </c>
      <c r="L796" s="85">
        <v>0.621</v>
      </c>
      <c r="M796" s="85">
        <v>124.42104</v>
      </c>
      <c r="N796" s="85">
        <v>0</v>
      </c>
      <c r="O796" s="85">
        <v>0</v>
      </c>
      <c r="P796" s="85">
        <v>37.830539999999999</v>
      </c>
      <c r="Q796" s="85">
        <v>2042.8</v>
      </c>
      <c r="R796" s="85">
        <v>1423.6531</v>
      </c>
      <c r="S796" s="85">
        <v>2939.9241900000002</v>
      </c>
      <c r="T796" s="85">
        <v>1400</v>
      </c>
      <c r="U796" s="85">
        <v>1065.43706</v>
      </c>
      <c r="V796" s="85">
        <v>1246.3154</v>
      </c>
      <c r="W796" s="85">
        <v>0</v>
      </c>
      <c r="X796" s="85">
        <v>2.27549</v>
      </c>
      <c r="Y796" s="85">
        <v>280.78541000000001</v>
      </c>
      <c r="Z796" s="85">
        <v>0</v>
      </c>
      <c r="AA796" s="85">
        <v>0.44035999999999997</v>
      </c>
      <c r="AB796" s="85">
        <v>11.36614</v>
      </c>
      <c r="AC796" s="85">
        <v>0</v>
      </c>
      <c r="AD796" s="85">
        <v>0</v>
      </c>
      <c r="AE796" s="85">
        <v>6.25</v>
      </c>
      <c r="AF796" s="85">
        <v>642.80000000000007</v>
      </c>
      <c r="AG796" s="85">
        <v>355.50018999999998</v>
      </c>
      <c r="AH796" s="85">
        <v>1395.20724</v>
      </c>
      <c r="AI796" s="85">
        <v>0</v>
      </c>
      <c r="AJ796" s="85">
        <v>0</v>
      </c>
      <c r="AK796" s="85">
        <v>0</v>
      </c>
      <c r="AL796" s="85">
        <v>0</v>
      </c>
      <c r="AM796" s="85">
        <v>0</v>
      </c>
      <c r="AN796" s="85">
        <v>4.0498099999999999</v>
      </c>
      <c r="AO796" s="85"/>
      <c r="AP796" s="85"/>
      <c r="AQ796" s="85"/>
      <c r="AR796" s="85"/>
      <c r="AS796" s="85"/>
      <c r="AT796" s="85"/>
    </row>
    <row r="797" spans="1:46" ht="12.75" customHeight="1" x14ac:dyDescent="0.15">
      <c r="A797" s="79"/>
      <c r="B797" s="79"/>
      <c r="C797" s="79" t="str">
        <f t="shared" si="3"/>
        <v>1251800000</v>
      </c>
      <c r="D797" s="79" t="s">
        <v>1706</v>
      </c>
      <c r="E797" s="84">
        <v>130000</v>
      </c>
      <c r="F797" s="85">
        <v>37641.24798</v>
      </c>
      <c r="G797" s="85">
        <v>31919.046890000001</v>
      </c>
      <c r="H797" s="85">
        <v>130000</v>
      </c>
      <c r="I797" s="85">
        <v>35252.913529999998</v>
      </c>
      <c r="J797" s="85">
        <v>23700.890930000001</v>
      </c>
      <c r="K797" s="85">
        <v>0</v>
      </c>
      <c r="L797" s="85">
        <v>0.34</v>
      </c>
      <c r="M797" s="85">
        <v>512.75986999999998</v>
      </c>
      <c r="N797" s="85">
        <v>0</v>
      </c>
      <c r="O797" s="85">
        <v>0</v>
      </c>
      <c r="P797" s="85">
        <v>176.50069999999999</v>
      </c>
      <c r="Q797" s="85">
        <v>0</v>
      </c>
      <c r="R797" s="85">
        <v>2256.4731499999998</v>
      </c>
      <c r="S797" s="85">
        <v>5775.8135599999996</v>
      </c>
      <c r="T797" s="85">
        <v>0</v>
      </c>
      <c r="U797" s="85">
        <v>394.01709</v>
      </c>
      <c r="V797" s="85">
        <v>672.79885999999999</v>
      </c>
      <c r="W797" s="85">
        <v>0</v>
      </c>
      <c r="X797" s="85">
        <v>22.153109999999998</v>
      </c>
      <c r="Y797" s="85">
        <v>747.80587000000003</v>
      </c>
      <c r="Z797" s="85">
        <v>0</v>
      </c>
      <c r="AA797" s="85">
        <v>36.541759999999996</v>
      </c>
      <c r="AB797" s="85">
        <v>315.46757000000002</v>
      </c>
      <c r="AC797" s="85">
        <v>0</v>
      </c>
      <c r="AD797" s="85">
        <v>0</v>
      </c>
      <c r="AE797" s="85">
        <v>31.25</v>
      </c>
      <c r="AF797" s="85">
        <v>0</v>
      </c>
      <c r="AG797" s="85">
        <v>1803.7611899999999</v>
      </c>
      <c r="AH797" s="85">
        <v>4001.0692600000002</v>
      </c>
      <c r="AI797" s="85">
        <v>0</v>
      </c>
      <c r="AJ797" s="85">
        <v>0</v>
      </c>
      <c r="AK797" s="85">
        <v>0</v>
      </c>
      <c r="AL797" s="85">
        <v>0</v>
      </c>
      <c r="AM797" s="85">
        <v>0</v>
      </c>
      <c r="AN797" s="85">
        <v>230.15915999999999</v>
      </c>
      <c r="AO797" s="85"/>
      <c r="AP797" s="85"/>
      <c r="AQ797" s="85"/>
      <c r="AR797" s="85"/>
      <c r="AS797" s="85"/>
      <c r="AT797" s="85"/>
    </row>
    <row r="798" spans="1:46" ht="12.75" customHeight="1" x14ac:dyDescent="0.15">
      <c r="A798" s="79"/>
      <c r="B798" s="79"/>
      <c r="C798" s="79" t="str">
        <f t="shared" si="3"/>
        <v>1251900000</v>
      </c>
      <c r="D798" s="79" t="s">
        <v>1707</v>
      </c>
      <c r="E798" s="84">
        <v>396468.93200000003</v>
      </c>
      <c r="F798" s="85">
        <v>147321.85629</v>
      </c>
      <c r="G798" s="85">
        <v>539949.61531999998</v>
      </c>
      <c r="H798" s="85">
        <v>379923.288</v>
      </c>
      <c r="I798" s="85">
        <v>138174.73699</v>
      </c>
      <c r="J798" s="85">
        <v>511290.13699000003</v>
      </c>
      <c r="K798" s="85">
        <v>289.464</v>
      </c>
      <c r="L798" s="85">
        <v>275.6884</v>
      </c>
      <c r="M798" s="85">
        <v>3255.2072400000002</v>
      </c>
      <c r="N798" s="85">
        <v>282</v>
      </c>
      <c r="O798" s="85">
        <v>0</v>
      </c>
      <c r="P798" s="85">
        <v>1489.3744000000002</v>
      </c>
      <c r="Q798" s="85">
        <v>16209.380000000001</v>
      </c>
      <c r="R798" s="85">
        <v>8720.3739600000008</v>
      </c>
      <c r="S798" s="85">
        <v>22641.782350000001</v>
      </c>
      <c r="T798" s="85">
        <v>8496.18</v>
      </c>
      <c r="U798" s="85">
        <v>3153.7205199999999</v>
      </c>
      <c r="V798" s="85">
        <v>4595.6011600000002</v>
      </c>
      <c r="W798" s="85">
        <v>253.20000000000002</v>
      </c>
      <c r="X798" s="85">
        <v>114.65353999999999</v>
      </c>
      <c r="Y798" s="85">
        <v>4145.1227099999996</v>
      </c>
      <c r="Z798" s="85">
        <v>0</v>
      </c>
      <c r="AA798" s="85">
        <v>351.07189</v>
      </c>
      <c r="AB798" s="85">
        <v>772.39782000000002</v>
      </c>
      <c r="AC798" s="85">
        <v>0</v>
      </c>
      <c r="AD798" s="85">
        <v>0</v>
      </c>
      <c r="AE798" s="85">
        <v>4.0236799999999997</v>
      </c>
      <c r="AF798" s="85">
        <v>7460</v>
      </c>
      <c r="AG798" s="85">
        <v>5100.9280099999996</v>
      </c>
      <c r="AH798" s="85">
        <v>13123.67698</v>
      </c>
      <c r="AI798" s="85">
        <v>0</v>
      </c>
      <c r="AJ798" s="85">
        <v>0</v>
      </c>
      <c r="AK798" s="85">
        <v>0</v>
      </c>
      <c r="AL798" s="85">
        <v>0</v>
      </c>
      <c r="AM798" s="85">
        <v>0</v>
      </c>
      <c r="AN798" s="85">
        <v>602.09490000000005</v>
      </c>
      <c r="AO798" s="85"/>
      <c r="AP798" s="85"/>
      <c r="AQ798" s="85"/>
      <c r="AR798" s="85"/>
      <c r="AS798" s="85"/>
      <c r="AT798" s="85"/>
    </row>
    <row r="799" spans="1:46" ht="12.75" customHeight="1" x14ac:dyDescent="0.15">
      <c r="A799" s="79"/>
      <c r="B799" s="79"/>
      <c r="C799" s="79" t="str">
        <f t="shared" si="3"/>
        <v>1252000000</v>
      </c>
      <c r="D799" s="79" t="s">
        <v>1708</v>
      </c>
      <c r="E799" s="84">
        <v>2992.1</v>
      </c>
      <c r="F799" s="85">
        <v>1203.9435800000001</v>
      </c>
      <c r="G799" s="85">
        <v>18352.68348</v>
      </c>
      <c r="H799" s="85">
        <v>2310</v>
      </c>
      <c r="I799" s="85">
        <v>863.84942000000001</v>
      </c>
      <c r="J799" s="85">
        <v>14197.72681</v>
      </c>
      <c r="K799" s="85">
        <v>166</v>
      </c>
      <c r="L799" s="85">
        <v>4.5519999999999998E-2</v>
      </c>
      <c r="M799" s="85">
        <v>218.50779</v>
      </c>
      <c r="N799" s="85">
        <v>166</v>
      </c>
      <c r="O799" s="85">
        <v>0</v>
      </c>
      <c r="P799" s="85">
        <v>150.04527999999999</v>
      </c>
      <c r="Q799" s="85">
        <v>516.1</v>
      </c>
      <c r="R799" s="85">
        <v>340.04863999999998</v>
      </c>
      <c r="S799" s="85">
        <v>3764.10007</v>
      </c>
      <c r="T799" s="85">
        <v>45</v>
      </c>
      <c r="U799" s="85">
        <v>21.253989999999998</v>
      </c>
      <c r="V799" s="85">
        <v>109.96596</v>
      </c>
      <c r="W799" s="85">
        <v>66.099999999999994</v>
      </c>
      <c r="X799" s="85">
        <v>11.685049999999999</v>
      </c>
      <c r="Y799" s="85">
        <v>609.11677999999995</v>
      </c>
      <c r="Z799" s="85">
        <v>85</v>
      </c>
      <c r="AA799" s="85">
        <v>10.979939999999999</v>
      </c>
      <c r="AB799" s="85">
        <v>63.75217</v>
      </c>
      <c r="AC799" s="85">
        <v>0</v>
      </c>
      <c r="AD799" s="85">
        <v>0</v>
      </c>
      <c r="AE799" s="85">
        <v>0</v>
      </c>
      <c r="AF799" s="85">
        <v>320</v>
      </c>
      <c r="AG799" s="85">
        <v>296.12966</v>
      </c>
      <c r="AH799" s="85">
        <v>2981.0887600000001</v>
      </c>
      <c r="AI799" s="85">
        <v>0</v>
      </c>
      <c r="AJ799" s="85">
        <v>0</v>
      </c>
      <c r="AK799" s="85">
        <v>0</v>
      </c>
      <c r="AL799" s="85">
        <v>0</v>
      </c>
      <c r="AM799" s="85">
        <v>0</v>
      </c>
      <c r="AN799" s="85">
        <v>61.862469999999995</v>
      </c>
      <c r="AO799" s="85"/>
      <c r="AP799" s="85"/>
      <c r="AQ799" s="85"/>
      <c r="AR799" s="85"/>
      <c r="AS799" s="85"/>
      <c r="AT799" s="85"/>
    </row>
    <row r="800" spans="1:46" ht="12.75" customHeight="1" x14ac:dyDescent="0.15">
      <c r="A800" s="79"/>
      <c r="B800" s="79"/>
      <c r="C800" s="79" t="str">
        <f t="shared" si="3"/>
        <v>1252100000</v>
      </c>
      <c r="D800" s="79" t="s">
        <v>1709</v>
      </c>
      <c r="E800" s="84">
        <v>2250.252</v>
      </c>
      <c r="F800" s="85">
        <v>256.00830999999999</v>
      </c>
      <c r="G800" s="85">
        <v>5090.4227600000004</v>
      </c>
      <c r="H800" s="85">
        <v>2118.73</v>
      </c>
      <c r="I800" s="85">
        <v>192.11795000000001</v>
      </c>
      <c r="J800" s="85">
        <v>3528.77099</v>
      </c>
      <c r="K800" s="85">
        <v>0</v>
      </c>
      <c r="L800" s="85">
        <v>0</v>
      </c>
      <c r="M800" s="85">
        <v>27.723000000000003</v>
      </c>
      <c r="N800" s="85">
        <v>0</v>
      </c>
      <c r="O800" s="85">
        <v>0</v>
      </c>
      <c r="P800" s="85">
        <v>0</v>
      </c>
      <c r="Q800" s="85">
        <v>131.52200000000002</v>
      </c>
      <c r="R800" s="85">
        <v>63.890359999999994</v>
      </c>
      <c r="S800" s="85">
        <v>1532.7683199999999</v>
      </c>
      <c r="T800" s="85">
        <v>21.26</v>
      </c>
      <c r="U800" s="85">
        <v>5.4041699999999997</v>
      </c>
      <c r="V800" s="85">
        <v>62.469749999999998</v>
      </c>
      <c r="W800" s="85">
        <v>1.6120000000000001</v>
      </c>
      <c r="X800" s="85">
        <v>0.68294999999999995</v>
      </c>
      <c r="Y800" s="85">
        <v>368.10651999999999</v>
      </c>
      <c r="Z800" s="85">
        <v>0.27900000000000003</v>
      </c>
      <c r="AA800" s="85">
        <v>6.971999999999999E-2</v>
      </c>
      <c r="AB800" s="85">
        <v>2.49838</v>
      </c>
      <c r="AC800" s="85">
        <v>0</v>
      </c>
      <c r="AD800" s="85">
        <v>0</v>
      </c>
      <c r="AE800" s="85">
        <v>0</v>
      </c>
      <c r="AF800" s="85">
        <v>108.37100000000001</v>
      </c>
      <c r="AG800" s="85">
        <v>57.733519999999999</v>
      </c>
      <c r="AH800" s="85">
        <v>1099.6936700000001</v>
      </c>
      <c r="AI800" s="85">
        <v>0</v>
      </c>
      <c r="AJ800" s="85">
        <v>0</v>
      </c>
      <c r="AK800" s="85">
        <v>0</v>
      </c>
      <c r="AL800" s="85">
        <v>0</v>
      </c>
      <c r="AM800" s="85">
        <v>0</v>
      </c>
      <c r="AN800" s="85">
        <v>0.90790000000000004</v>
      </c>
      <c r="AO800" s="85"/>
      <c r="AP800" s="85"/>
      <c r="AQ800" s="85"/>
      <c r="AR800" s="85"/>
      <c r="AS800" s="85"/>
      <c r="AT800" s="85"/>
    </row>
    <row r="801" spans="1:46" ht="12.75" customHeight="1" x14ac:dyDescent="0.15">
      <c r="A801" s="79"/>
      <c r="B801" s="79"/>
      <c r="C801" s="79" t="str">
        <f t="shared" si="3"/>
        <v>1252200000</v>
      </c>
      <c r="D801" s="79" t="s">
        <v>1710</v>
      </c>
      <c r="E801" s="84">
        <v>7706.16</v>
      </c>
      <c r="F801" s="85">
        <v>3317.5290300000001</v>
      </c>
      <c r="G801" s="85">
        <v>28329.64068</v>
      </c>
      <c r="H801" s="85">
        <v>7706.16</v>
      </c>
      <c r="I801" s="85">
        <v>2511.2042200000001</v>
      </c>
      <c r="J801" s="85">
        <v>19505.6528</v>
      </c>
      <c r="K801" s="85">
        <v>0</v>
      </c>
      <c r="L801" s="85">
        <v>0</v>
      </c>
      <c r="M801" s="85">
        <v>461.20184</v>
      </c>
      <c r="N801" s="85">
        <v>0</v>
      </c>
      <c r="O801" s="85">
        <v>0</v>
      </c>
      <c r="P801" s="85">
        <v>299.50635999999997</v>
      </c>
      <c r="Q801" s="85">
        <v>0</v>
      </c>
      <c r="R801" s="85">
        <v>806.32480999999996</v>
      </c>
      <c r="S801" s="85">
        <v>5947.4034799999999</v>
      </c>
      <c r="T801" s="85">
        <v>0</v>
      </c>
      <c r="U801" s="85">
        <v>445.39792999999997</v>
      </c>
      <c r="V801" s="85">
        <v>562.77806999999996</v>
      </c>
      <c r="W801" s="85">
        <v>0</v>
      </c>
      <c r="X801" s="85">
        <v>27.810869999999998</v>
      </c>
      <c r="Y801" s="85">
        <v>1002.65674</v>
      </c>
      <c r="Z801" s="85">
        <v>0</v>
      </c>
      <c r="AA801" s="85">
        <v>12.506629999999999</v>
      </c>
      <c r="AB801" s="85">
        <v>279.69743</v>
      </c>
      <c r="AC801" s="85">
        <v>0</v>
      </c>
      <c r="AD801" s="85">
        <v>0</v>
      </c>
      <c r="AE801" s="85">
        <v>0</v>
      </c>
      <c r="AF801" s="85">
        <v>0</v>
      </c>
      <c r="AG801" s="85">
        <v>320.60937999999999</v>
      </c>
      <c r="AH801" s="85">
        <v>4102.27124</v>
      </c>
      <c r="AI801" s="85">
        <v>0</v>
      </c>
      <c r="AJ801" s="85">
        <v>0</v>
      </c>
      <c r="AK801" s="85">
        <v>0</v>
      </c>
      <c r="AL801" s="85">
        <v>0</v>
      </c>
      <c r="AM801" s="85">
        <v>0</v>
      </c>
      <c r="AN801" s="85">
        <v>290.86187999999999</v>
      </c>
      <c r="AO801" s="85"/>
      <c r="AP801" s="85"/>
      <c r="AQ801" s="85"/>
      <c r="AR801" s="85"/>
      <c r="AS801" s="85"/>
      <c r="AT801" s="85"/>
    </row>
    <row r="802" spans="1:46" ht="12.75" customHeight="1" x14ac:dyDescent="0.15">
      <c r="A802" s="79"/>
      <c r="B802" s="79"/>
      <c r="C802" s="79" t="str">
        <f t="shared" si="3"/>
        <v>1252300000</v>
      </c>
      <c r="D802" s="79" t="s">
        <v>1711</v>
      </c>
      <c r="E802" s="84">
        <v>27436.671000000002</v>
      </c>
      <c r="F802" s="85">
        <v>12802.587030000001</v>
      </c>
      <c r="G802" s="85">
        <v>37811.406560000003</v>
      </c>
      <c r="H802" s="85">
        <v>21795.143</v>
      </c>
      <c r="I802" s="85">
        <v>8038.2801099999997</v>
      </c>
      <c r="J802" s="85">
        <v>28595.785319999999</v>
      </c>
      <c r="K802" s="85">
        <v>2.4250000000000003</v>
      </c>
      <c r="L802" s="85">
        <v>2.42536</v>
      </c>
      <c r="M802" s="85">
        <v>451.24993999999998</v>
      </c>
      <c r="N802" s="85">
        <v>0</v>
      </c>
      <c r="O802" s="85">
        <v>0</v>
      </c>
      <c r="P802" s="85">
        <v>83.295349999999999</v>
      </c>
      <c r="Q802" s="85">
        <v>5592.7390000000005</v>
      </c>
      <c r="R802" s="85">
        <v>4715.5175600000002</v>
      </c>
      <c r="S802" s="85">
        <v>8595.4295600000005</v>
      </c>
      <c r="T802" s="85">
        <v>3989.4550000000004</v>
      </c>
      <c r="U802" s="85">
        <v>3993.14498</v>
      </c>
      <c r="V802" s="85">
        <v>4656.0913899999996</v>
      </c>
      <c r="W802" s="85">
        <v>56.496000000000002</v>
      </c>
      <c r="X802" s="85">
        <v>57.47363</v>
      </c>
      <c r="Y802" s="85">
        <v>1345.0961</v>
      </c>
      <c r="Z802" s="85">
        <v>44.632000000000005</v>
      </c>
      <c r="AA802" s="85">
        <v>44.815919999999998</v>
      </c>
      <c r="AB802" s="85">
        <v>86.167549999999991</v>
      </c>
      <c r="AC802" s="85">
        <v>0</v>
      </c>
      <c r="AD802" s="85">
        <v>0</v>
      </c>
      <c r="AE802" s="85">
        <v>0</v>
      </c>
      <c r="AF802" s="85">
        <v>1502.1560000000002</v>
      </c>
      <c r="AG802" s="85">
        <v>620.08303000000001</v>
      </c>
      <c r="AH802" s="85">
        <v>2506.2745199999999</v>
      </c>
      <c r="AI802" s="85">
        <v>0</v>
      </c>
      <c r="AJ802" s="85">
        <v>0</v>
      </c>
      <c r="AK802" s="85">
        <v>0</v>
      </c>
      <c r="AL802" s="85">
        <v>0</v>
      </c>
      <c r="AM802" s="85">
        <v>0</v>
      </c>
      <c r="AN802" s="85">
        <v>145.56137000000001</v>
      </c>
      <c r="AO802" s="85"/>
      <c r="AP802" s="85"/>
      <c r="AQ802" s="85"/>
      <c r="AR802" s="85"/>
      <c r="AS802" s="85"/>
      <c r="AT802" s="85"/>
    </row>
    <row r="803" spans="1:46" ht="12.75" customHeight="1" x14ac:dyDescent="0.15">
      <c r="A803" s="79"/>
      <c r="B803" s="79"/>
      <c r="C803" s="79" t="str">
        <f t="shared" si="3"/>
        <v>1252400000</v>
      </c>
      <c r="D803" s="79" t="s">
        <v>1712</v>
      </c>
      <c r="E803" s="84">
        <v>105287.322</v>
      </c>
      <c r="F803" s="85">
        <v>91718.470199999996</v>
      </c>
      <c r="G803" s="85">
        <v>77391.853740000006</v>
      </c>
      <c r="H803" s="85">
        <v>94032.322</v>
      </c>
      <c r="I803" s="85">
        <v>87053.863389999999</v>
      </c>
      <c r="J803" s="85">
        <v>58913.21168</v>
      </c>
      <c r="K803" s="85">
        <v>0</v>
      </c>
      <c r="L803" s="85">
        <v>1.121</v>
      </c>
      <c r="M803" s="85">
        <v>2079.0136699999998</v>
      </c>
      <c r="N803" s="85">
        <v>0</v>
      </c>
      <c r="O803" s="85">
        <v>0</v>
      </c>
      <c r="P803" s="85">
        <v>813.01013999999998</v>
      </c>
      <c r="Q803" s="85">
        <v>11255</v>
      </c>
      <c r="R803" s="85">
        <v>4657.4858100000001</v>
      </c>
      <c r="S803" s="85">
        <v>15893.174209999999</v>
      </c>
      <c r="T803" s="85">
        <v>4606</v>
      </c>
      <c r="U803" s="85">
        <v>1621.4269099999999</v>
      </c>
      <c r="V803" s="85">
        <v>2222.3533900000002</v>
      </c>
      <c r="W803" s="85">
        <v>254</v>
      </c>
      <c r="X803" s="85">
        <v>111.06404999999999</v>
      </c>
      <c r="Y803" s="85">
        <v>3194.7112900000002</v>
      </c>
      <c r="Z803" s="85">
        <v>0</v>
      </c>
      <c r="AA803" s="85">
        <v>70.506919999999994</v>
      </c>
      <c r="AB803" s="85">
        <v>421.59967</v>
      </c>
      <c r="AC803" s="85">
        <v>0</v>
      </c>
      <c r="AD803" s="85">
        <v>0</v>
      </c>
      <c r="AE803" s="85">
        <v>6.25</v>
      </c>
      <c r="AF803" s="85">
        <v>6395</v>
      </c>
      <c r="AG803" s="85">
        <v>2854.4879299999998</v>
      </c>
      <c r="AH803" s="85">
        <v>10042.487859999999</v>
      </c>
      <c r="AI803" s="85">
        <v>0</v>
      </c>
      <c r="AJ803" s="85">
        <v>0</v>
      </c>
      <c r="AK803" s="85">
        <v>0</v>
      </c>
      <c r="AL803" s="85">
        <v>0</v>
      </c>
      <c r="AM803" s="85">
        <v>0</v>
      </c>
      <c r="AN803" s="85">
        <v>231.25810000000001</v>
      </c>
      <c r="AO803" s="85"/>
      <c r="AP803" s="85"/>
      <c r="AQ803" s="85"/>
      <c r="AR803" s="85"/>
      <c r="AS803" s="85"/>
      <c r="AT803" s="85"/>
    </row>
    <row r="804" spans="1:46" ht="12.75" customHeight="1" x14ac:dyDescent="0.15">
      <c r="A804" s="79"/>
      <c r="B804" s="79"/>
      <c r="C804" s="79" t="str">
        <f t="shared" si="3"/>
        <v>1252500000</v>
      </c>
      <c r="D804" s="79" t="s">
        <v>1713</v>
      </c>
      <c r="E804" s="84">
        <v>6537</v>
      </c>
      <c r="F804" s="85">
        <v>7783.6110200000003</v>
      </c>
      <c r="G804" s="85">
        <v>43915.346769999996</v>
      </c>
      <c r="H804" s="85">
        <v>5537</v>
      </c>
      <c r="I804" s="85">
        <v>3843.6739699999998</v>
      </c>
      <c r="J804" s="85">
        <v>31006.834419999999</v>
      </c>
      <c r="K804" s="85">
        <v>0</v>
      </c>
      <c r="L804" s="85">
        <v>0.10687999999999999</v>
      </c>
      <c r="M804" s="85">
        <v>698.76485000000002</v>
      </c>
      <c r="N804" s="85">
        <v>0</v>
      </c>
      <c r="O804" s="85">
        <v>0.10687999999999999</v>
      </c>
      <c r="P804" s="85">
        <v>178.34200000000001</v>
      </c>
      <c r="Q804" s="85">
        <v>1000</v>
      </c>
      <c r="R804" s="85">
        <v>3939.8301700000002</v>
      </c>
      <c r="S804" s="85">
        <v>11592.892180000001</v>
      </c>
      <c r="T804" s="85">
        <v>0</v>
      </c>
      <c r="U804" s="85">
        <v>3119.8797800000002</v>
      </c>
      <c r="V804" s="85">
        <v>3234.7611000000002</v>
      </c>
      <c r="W804" s="85">
        <v>0</v>
      </c>
      <c r="X804" s="85">
        <v>16.225729999999999</v>
      </c>
      <c r="Y804" s="85">
        <v>1532.0797299999999</v>
      </c>
      <c r="Z804" s="85">
        <v>500</v>
      </c>
      <c r="AA804" s="85">
        <v>84.832229999999996</v>
      </c>
      <c r="AB804" s="85">
        <v>652.53255999999999</v>
      </c>
      <c r="AC804" s="85">
        <v>0</v>
      </c>
      <c r="AD804" s="85">
        <v>0</v>
      </c>
      <c r="AE804" s="85">
        <v>43.749659999999999</v>
      </c>
      <c r="AF804" s="85">
        <v>500</v>
      </c>
      <c r="AG804" s="85">
        <v>718.89242999999999</v>
      </c>
      <c r="AH804" s="85">
        <v>6106.8011299999998</v>
      </c>
      <c r="AI804" s="85">
        <v>0</v>
      </c>
      <c r="AJ804" s="85">
        <v>0</v>
      </c>
      <c r="AK804" s="85">
        <v>0</v>
      </c>
      <c r="AL804" s="85">
        <v>0</v>
      </c>
      <c r="AM804" s="85">
        <v>0</v>
      </c>
      <c r="AN804" s="85">
        <v>439.97878000000003</v>
      </c>
      <c r="AO804" s="85"/>
      <c r="AP804" s="85"/>
      <c r="AQ804" s="85"/>
      <c r="AR804" s="85"/>
      <c r="AS804" s="85"/>
      <c r="AT804" s="85"/>
    </row>
    <row r="805" spans="1:46" ht="12.75" customHeight="1" x14ac:dyDescent="0.15">
      <c r="A805" s="79"/>
      <c r="B805" s="79"/>
      <c r="C805" s="79" t="str">
        <f t="shared" si="3"/>
        <v>1252600000</v>
      </c>
      <c r="D805" s="79" t="s">
        <v>1714</v>
      </c>
      <c r="E805" s="84">
        <v>859179.20799999998</v>
      </c>
      <c r="F805" s="85">
        <v>190695.25938999999</v>
      </c>
      <c r="G805" s="85">
        <v>463787.38202000002</v>
      </c>
      <c r="H805" s="85">
        <v>820318.32000000007</v>
      </c>
      <c r="I805" s="85">
        <v>175593.26277</v>
      </c>
      <c r="J805" s="85">
        <v>398086.99135999999</v>
      </c>
      <c r="K805" s="85">
        <v>0</v>
      </c>
      <c r="L805" s="85">
        <v>495.30430000000001</v>
      </c>
      <c r="M805" s="85">
        <v>7900.6572500000002</v>
      </c>
      <c r="N805" s="85">
        <v>0</v>
      </c>
      <c r="O805" s="85">
        <v>0</v>
      </c>
      <c r="P805" s="85">
        <v>2774.9964100000002</v>
      </c>
      <c r="Q805" s="85">
        <v>38860.887999999999</v>
      </c>
      <c r="R805" s="85">
        <v>14773.398510000001</v>
      </c>
      <c r="S805" s="85">
        <v>55733.544589999998</v>
      </c>
      <c r="T805" s="85">
        <v>1359.682</v>
      </c>
      <c r="U805" s="85">
        <v>315.02782999999999</v>
      </c>
      <c r="V805" s="85">
        <v>9652.8157800000008</v>
      </c>
      <c r="W805" s="85">
        <v>1679.8150000000001</v>
      </c>
      <c r="X805" s="85">
        <v>367.12927999999999</v>
      </c>
      <c r="Y805" s="85">
        <v>4866.8738400000002</v>
      </c>
      <c r="Z805" s="85">
        <v>975.36700000000008</v>
      </c>
      <c r="AA805" s="85">
        <v>213.34179</v>
      </c>
      <c r="AB805" s="85">
        <v>4273.2605800000001</v>
      </c>
      <c r="AC805" s="85">
        <v>0</v>
      </c>
      <c r="AD805" s="85">
        <v>86.25</v>
      </c>
      <c r="AE805" s="85">
        <v>69.250329999999991</v>
      </c>
      <c r="AF805" s="85">
        <v>34846.023999999998</v>
      </c>
      <c r="AG805" s="85">
        <v>13791.64961</v>
      </c>
      <c r="AH805" s="85">
        <v>36515.274060000003</v>
      </c>
      <c r="AI805" s="85">
        <v>0</v>
      </c>
      <c r="AJ805" s="85">
        <v>0</v>
      </c>
      <c r="AK805" s="85">
        <v>0</v>
      </c>
      <c r="AL805" s="85">
        <v>0</v>
      </c>
      <c r="AM805" s="85">
        <v>0</v>
      </c>
      <c r="AN805" s="85">
        <v>982.69397000000004</v>
      </c>
      <c r="AO805" s="85"/>
      <c r="AP805" s="85"/>
      <c r="AQ805" s="85"/>
      <c r="AR805" s="85"/>
      <c r="AS805" s="85"/>
      <c r="AT805" s="85"/>
    </row>
    <row r="806" spans="1:46" ht="12.75" customHeight="1" x14ac:dyDescent="0.15">
      <c r="A806" s="79"/>
      <c r="B806" s="79"/>
      <c r="C806" s="79" t="str">
        <f t="shared" si="3"/>
        <v>1252700000</v>
      </c>
      <c r="D806" s="79" t="s">
        <v>1715</v>
      </c>
      <c r="E806" s="84">
        <v>3069.6</v>
      </c>
      <c r="F806" s="85">
        <v>1803.6790599999999</v>
      </c>
      <c r="G806" s="85">
        <v>18832.222809999999</v>
      </c>
      <c r="H806" s="85">
        <v>1749.6000000000001</v>
      </c>
      <c r="I806" s="85">
        <v>1057.9701</v>
      </c>
      <c r="J806" s="85">
        <v>14500.21716</v>
      </c>
      <c r="K806" s="85">
        <v>0</v>
      </c>
      <c r="L806" s="85">
        <v>0.36346999999999996</v>
      </c>
      <c r="M806" s="85">
        <v>378.23618999999997</v>
      </c>
      <c r="N806" s="85">
        <v>0</v>
      </c>
      <c r="O806" s="85">
        <v>5.3469999999999997E-2</v>
      </c>
      <c r="P806" s="85">
        <v>186.70346999999998</v>
      </c>
      <c r="Q806" s="85">
        <v>1320</v>
      </c>
      <c r="R806" s="85">
        <v>745.34549000000004</v>
      </c>
      <c r="S806" s="85">
        <v>2790.8429900000001</v>
      </c>
      <c r="T806" s="85">
        <v>0</v>
      </c>
      <c r="U806" s="85">
        <v>63.134059999999998</v>
      </c>
      <c r="V806" s="85">
        <v>298.19903999999997</v>
      </c>
      <c r="W806" s="85">
        <v>0</v>
      </c>
      <c r="X806" s="85">
        <v>2.2166000000000001</v>
      </c>
      <c r="Y806" s="85">
        <v>415.64670000000001</v>
      </c>
      <c r="Z806" s="85">
        <v>0</v>
      </c>
      <c r="AA806" s="85">
        <v>14.924769999999999</v>
      </c>
      <c r="AB806" s="85">
        <v>60.036629999999995</v>
      </c>
      <c r="AC806" s="85">
        <v>0</v>
      </c>
      <c r="AD806" s="85">
        <v>0</v>
      </c>
      <c r="AE806" s="85">
        <v>0</v>
      </c>
      <c r="AF806" s="85">
        <v>1320</v>
      </c>
      <c r="AG806" s="85">
        <v>665.07006000000001</v>
      </c>
      <c r="AH806" s="85">
        <v>2016.9606200000001</v>
      </c>
      <c r="AI806" s="85">
        <v>0</v>
      </c>
      <c r="AJ806" s="85">
        <v>0</v>
      </c>
      <c r="AK806" s="85">
        <v>0</v>
      </c>
      <c r="AL806" s="85">
        <v>0</v>
      </c>
      <c r="AM806" s="85">
        <v>0</v>
      </c>
      <c r="AN806" s="85">
        <v>186.07996</v>
      </c>
      <c r="AO806" s="85"/>
      <c r="AP806" s="85"/>
      <c r="AQ806" s="85"/>
      <c r="AR806" s="85"/>
      <c r="AS806" s="85"/>
      <c r="AT806" s="85"/>
    </row>
    <row r="807" spans="1:46" ht="12.75" customHeight="1" x14ac:dyDescent="0.15">
      <c r="A807" s="79"/>
      <c r="B807" s="79"/>
      <c r="C807" s="79" t="str">
        <f t="shared" si="3"/>
        <v>1252800000</v>
      </c>
      <c r="D807" s="79" t="s">
        <v>1716</v>
      </c>
      <c r="E807" s="84">
        <v>10833.7</v>
      </c>
      <c r="F807" s="85">
        <v>7384.9212299999999</v>
      </c>
      <c r="G807" s="85">
        <v>60040.469440000001</v>
      </c>
      <c r="H807" s="85">
        <v>6903.7</v>
      </c>
      <c r="I807" s="85">
        <v>5671.0112300000001</v>
      </c>
      <c r="J807" s="85">
        <v>48610.726009999998</v>
      </c>
      <c r="K807" s="85">
        <v>0</v>
      </c>
      <c r="L807" s="85">
        <v>4.0999999999999999E-4</v>
      </c>
      <c r="M807" s="85">
        <v>1519.9684400000001</v>
      </c>
      <c r="N807" s="85">
        <v>0</v>
      </c>
      <c r="O807" s="85">
        <v>0</v>
      </c>
      <c r="P807" s="85">
        <v>828.08780000000002</v>
      </c>
      <c r="Q807" s="85">
        <v>3930</v>
      </c>
      <c r="R807" s="85">
        <v>1713.90391</v>
      </c>
      <c r="S807" s="85">
        <v>9351.4085899999991</v>
      </c>
      <c r="T807" s="85">
        <v>1110</v>
      </c>
      <c r="U807" s="85">
        <v>624.94145000000003</v>
      </c>
      <c r="V807" s="85">
        <v>838.00455999999997</v>
      </c>
      <c r="W807" s="85">
        <v>120</v>
      </c>
      <c r="X807" s="85">
        <v>29.112169999999999</v>
      </c>
      <c r="Y807" s="85">
        <v>1043.1362300000001</v>
      </c>
      <c r="Z807" s="85">
        <v>120</v>
      </c>
      <c r="AA807" s="85">
        <v>23.10323</v>
      </c>
      <c r="AB807" s="85">
        <v>233.17424</v>
      </c>
      <c r="AC807" s="85">
        <v>0</v>
      </c>
      <c r="AD807" s="85">
        <v>0</v>
      </c>
      <c r="AE807" s="85">
        <v>6.25</v>
      </c>
      <c r="AF807" s="85">
        <v>2580</v>
      </c>
      <c r="AG807" s="85">
        <v>1036.7470599999999</v>
      </c>
      <c r="AH807" s="85">
        <v>7229.4915600000004</v>
      </c>
      <c r="AI807" s="85">
        <v>0</v>
      </c>
      <c r="AJ807" s="85">
        <v>0</v>
      </c>
      <c r="AK807" s="85">
        <v>0</v>
      </c>
      <c r="AL807" s="85">
        <v>0</v>
      </c>
      <c r="AM807" s="85">
        <v>0</v>
      </c>
      <c r="AN807" s="85">
        <v>492.25921</v>
      </c>
      <c r="AO807" s="85"/>
      <c r="AP807" s="85"/>
      <c r="AQ807" s="85"/>
      <c r="AR807" s="85"/>
      <c r="AS807" s="85"/>
      <c r="AT807" s="85"/>
    </row>
    <row r="808" spans="1:46" ht="12.75" customHeight="1" x14ac:dyDescent="0.15">
      <c r="A808" s="79"/>
      <c r="B808" s="79"/>
      <c r="C808" s="79" t="str">
        <f t="shared" si="3"/>
        <v>1252900000</v>
      </c>
      <c r="D808" s="79" t="s">
        <v>1717</v>
      </c>
      <c r="E808" s="84">
        <v>400</v>
      </c>
      <c r="F808" s="85">
        <v>207.77647999999999</v>
      </c>
      <c r="G808" s="85">
        <v>4701.6633499999998</v>
      </c>
      <c r="H808" s="85">
        <v>400</v>
      </c>
      <c r="I808" s="85">
        <v>187.98100000000002</v>
      </c>
      <c r="J808" s="85">
        <v>2912.8022500000002</v>
      </c>
      <c r="K808" s="85">
        <v>0</v>
      </c>
      <c r="L808" s="85">
        <v>0</v>
      </c>
      <c r="M808" s="85">
        <v>56.286279999999998</v>
      </c>
      <c r="N808" s="85">
        <v>0</v>
      </c>
      <c r="O808" s="85">
        <v>0</v>
      </c>
      <c r="P808" s="85">
        <v>25.553279999999997</v>
      </c>
      <c r="Q808" s="85">
        <v>0</v>
      </c>
      <c r="R808" s="85">
        <v>19.795479999999998</v>
      </c>
      <c r="S808" s="85">
        <v>1715.18003</v>
      </c>
      <c r="T808" s="85">
        <v>0</v>
      </c>
      <c r="U808" s="85">
        <v>1.3808399999999998</v>
      </c>
      <c r="V808" s="85">
        <v>50.769019999999998</v>
      </c>
      <c r="W808" s="85">
        <v>0</v>
      </c>
      <c r="X808" s="85">
        <v>5.9365899999999998</v>
      </c>
      <c r="Y808" s="85">
        <v>589.76403000000005</v>
      </c>
      <c r="Z808" s="85">
        <v>0</v>
      </c>
      <c r="AA808" s="85">
        <v>0.25805</v>
      </c>
      <c r="AB808" s="85">
        <v>14.826829999999999</v>
      </c>
      <c r="AC808" s="85">
        <v>0</v>
      </c>
      <c r="AD808" s="85">
        <v>0</v>
      </c>
      <c r="AE808" s="85">
        <v>4.1666699999999999</v>
      </c>
      <c r="AF808" s="85">
        <v>0</v>
      </c>
      <c r="AG808" s="85">
        <v>12.22</v>
      </c>
      <c r="AH808" s="85">
        <v>1055.6534799999999</v>
      </c>
      <c r="AI808" s="85">
        <v>0</v>
      </c>
      <c r="AJ808" s="85">
        <v>0</v>
      </c>
      <c r="AK808" s="85">
        <v>0</v>
      </c>
      <c r="AL808" s="85">
        <v>0</v>
      </c>
      <c r="AM808" s="85">
        <v>0</v>
      </c>
      <c r="AN808" s="85">
        <v>0</v>
      </c>
      <c r="AO808" s="85"/>
      <c r="AP808" s="85"/>
      <c r="AQ808" s="85"/>
      <c r="AR808" s="85"/>
      <c r="AS808" s="85"/>
      <c r="AT808" s="85"/>
    </row>
    <row r="809" spans="1:46" ht="12.75" customHeight="1" x14ac:dyDescent="0.15">
      <c r="A809" s="79"/>
      <c r="B809" s="79"/>
      <c r="C809" s="79" t="str">
        <f t="shared" si="3"/>
        <v>1253000000</v>
      </c>
      <c r="D809" s="79" t="s">
        <v>1718</v>
      </c>
      <c r="E809" s="84">
        <v>4761.6950000000006</v>
      </c>
      <c r="F809" s="85">
        <v>2324.68887</v>
      </c>
      <c r="G809" s="85">
        <v>23472.837630000002</v>
      </c>
      <c r="H809" s="85">
        <v>3295.17</v>
      </c>
      <c r="I809" s="85">
        <v>1386.36202</v>
      </c>
      <c r="J809" s="85">
        <v>18175.756379999999</v>
      </c>
      <c r="K809" s="85">
        <v>133.44999999999999</v>
      </c>
      <c r="L809" s="85">
        <v>0</v>
      </c>
      <c r="M809" s="85">
        <v>585.43933000000004</v>
      </c>
      <c r="N809" s="85">
        <v>133.44999999999999</v>
      </c>
      <c r="O809" s="85">
        <v>0</v>
      </c>
      <c r="P809" s="85">
        <v>325.30077</v>
      </c>
      <c r="Q809" s="85">
        <v>1333.075</v>
      </c>
      <c r="R809" s="85">
        <v>938.32685000000004</v>
      </c>
      <c r="S809" s="85">
        <v>4476.7451799999999</v>
      </c>
      <c r="T809" s="85">
        <v>76.739999999999995</v>
      </c>
      <c r="U809" s="85">
        <v>77.532439999999994</v>
      </c>
      <c r="V809" s="85">
        <v>274.68308000000002</v>
      </c>
      <c r="W809" s="85">
        <v>0.16</v>
      </c>
      <c r="X809" s="85">
        <v>0.21740000000000001</v>
      </c>
      <c r="Y809" s="85">
        <v>2384.28388</v>
      </c>
      <c r="Z809" s="85">
        <v>85.314000000000007</v>
      </c>
      <c r="AA809" s="85">
        <v>7.2193799999999992</v>
      </c>
      <c r="AB809" s="85">
        <v>285.19804999999997</v>
      </c>
      <c r="AC809" s="85">
        <v>0</v>
      </c>
      <c r="AD809" s="85">
        <v>0</v>
      </c>
      <c r="AE809" s="85">
        <v>0</v>
      </c>
      <c r="AF809" s="85">
        <v>1170.8610000000001</v>
      </c>
      <c r="AG809" s="85">
        <v>853.35762999999997</v>
      </c>
      <c r="AH809" s="85">
        <v>1528.1926699999999</v>
      </c>
      <c r="AI809" s="85">
        <v>0</v>
      </c>
      <c r="AJ809" s="85">
        <v>0</v>
      </c>
      <c r="AK809" s="85">
        <v>0</v>
      </c>
      <c r="AL809" s="85">
        <v>0</v>
      </c>
      <c r="AM809" s="85">
        <v>0</v>
      </c>
      <c r="AN809" s="85">
        <v>46.717230000000001</v>
      </c>
      <c r="AO809" s="85"/>
      <c r="AP809" s="85"/>
      <c r="AQ809" s="85"/>
      <c r="AR809" s="85"/>
      <c r="AS809" s="85"/>
      <c r="AT809" s="85"/>
    </row>
    <row r="810" spans="1:46" ht="12.75" customHeight="1" x14ac:dyDescent="0.15">
      <c r="A810" s="79"/>
      <c r="B810" s="79"/>
      <c r="C810" s="79" t="str">
        <f t="shared" si="3"/>
        <v>1253100000</v>
      </c>
      <c r="D810" s="79" t="s">
        <v>1719</v>
      </c>
      <c r="E810" s="84">
        <v>0</v>
      </c>
      <c r="F810" s="85">
        <v>699.06578000000002</v>
      </c>
      <c r="G810" s="85">
        <v>1297.4932899999999</v>
      </c>
      <c r="H810" s="85">
        <v>0</v>
      </c>
      <c r="I810" s="85">
        <v>138.07449</v>
      </c>
      <c r="J810" s="85">
        <v>218.16838999999999</v>
      </c>
      <c r="K810" s="85">
        <v>0</v>
      </c>
      <c r="L810" s="85">
        <v>0</v>
      </c>
      <c r="M810" s="85">
        <v>0</v>
      </c>
      <c r="N810" s="85">
        <v>0</v>
      </c>
      <c r="O810" s="85">
        <v>0</v>
      </c>
      <c r="P810" s="85">
        <v>0</v>
      </c>
      <c r="Q810" s="85">
        <v>0</v>
      </c>
      <c r="R810" s="85">
        <v>560.99129000000005</v>
      </c>
      <c r="S810" s="85">
        <v>1079.3249000000001</v>
      </c>
      <c r="T810" s="85">
        <v>0</v>
      </c>
      <c r="U810" s="85">
        <v>0.10300000000000001</v>
      </c>
      <c r="V810" s="85">
        <v>0</v>
      </c>
      <c r="W810" s="85">
        <v>0</v>
      </c>
      <c r="X810" s="85">
        <v>0</v>
      </c>
      <c r="Y810" s="85">
        <v>9.5</v>
      </c>
      <c r="Z810" s="85">
        <v>0</v>
      </c>
      <c r="AA810" s="85">
        <v>0</v>
      </c>
      <c r="AB810" s="85">
        <v>0</v>
      </c>
      <c r="AC810" s="85">
        <v>0</v>
      </c>
      <c r="AD810" s="85">
        <v>0</v>
      </c>
      <c r="AE810" s="85">
        <v>0</v>
      </c>
      <c r="AF810" s="85">
        <v>0</v>
      </c>
      <c r="AG810" s="85">
        <v>560.88828999999998</v>
      </c>
      <c r="AH810" s="85">
        <v>1070.1017400000001</v>
      </c>
      <c r="AI810" s="85">
        <v>0</v>
      </c>
      <c r="AJ810" s="85">
        <v>0</v>
      </c>
      <c r="AK810" s="85">
        <v>0</v>
      </c>
      <c r="AL810" s="85">
        <v>0</v>
      </c>
      <c r="AM810" s="85">
        <v>0</v>
      </c>
      <c r="AN810" s="85">
        <v>0</v>
      </c>
      <c r="AO810" s="85"/>
      <c r="AP810" s="85"/>
      <c r="AQ810" s="85"/>
      <c r="AR810" s="85"/>
      <c r="AS810" s="85"/>
      <c r="AT810" s="85"/>
    </row>
    <row r="811" spans="1:46" ht="12.75" customHeight="1" x14ac:dyDescent="0.15">
      <c r="A811" s="79"/>
      <c r="B811" s="79"/>
      <c r="C811" s="79" t="str">
        <f t="shared" si="3"/>
        <v>1253200000</v>
      </c>
      <c r="D811" s="79" t="s">
        <v>1720</v>
      </c>
      <c r="E811" s="84">
        <v>0</v>
      </c>
      <c r="F811" s="85">
        <v>364.40127999999999</v>
      </c>
      <c r="G811" s="85">
        <v>604.91184999999996</v>
      </c>
      <c r="H811" s="85">
        <v>0</v>
      </c>
      <c r="I811" s="85">
        <v>72.75184999999999</v>
      </c>
      <c r="J811" s="85">
        <v>54.180400000000006</v>
      </c>
      <c r="K811" s="85">
        <v>0</v>
      </c>
      <c r="L811" s="85">
        <v>0</v>
      </c>
      <c r="M811" s="85">
        <v>0</v>
      </c>
      <c r="N811" s="85">
        <v>0</v>
      </c>
      <c r="O811" s="85">
        <v>0</v>
      </c>
      <c r="P811" s="85">
        <v>0</v>
      </c>
      <c r="Q811" s="85">
        <v>0</v>
      </c>
      <c r="R811" s="85">
        <v>291.64943</v>
      </c>
      <c r="S811" s="85">
        <v>550.73145</v>
      </c>
      <c r="T811" s="85">
        <v>0</v>
      </c>
      <c r="U811" s="85">
        <v>0</v>
      </c>
      <c r="V811" s="85">
        <v>0</v>
      </c>
      <c r="W811" s="85">
        <v>0</v>
      </c>
      <c r="X811" s="85">
        <v>10.33398</v>
      </c>
      <c r="Y811" s="85">
        <v>1.1539899999999998</v>
      </c>
      <c r="Z811" s="85">
        <v>0</v>
      </c>
      <c r="AA811" s="85">
        <v>0</v>
      </c>
      <c r="AB811" s="85">
        <v>0</v>
      </c>
      <c r="AC811" s="85">
        <v>0</v>
      </c>
      <c r="AD811" s="85">
        <v>0</v>
      </c>
      <c r="AE811" s="85">
        <v>0</v>
      </c>
      <c r="AF811" s="85">
        <v>0</v>
      </c>
      <c r="AG811" s="85">
        <v>281.31545</v>
      </c>
      <c r="AH811" s="85">
        <v>549.77495999999996</v>
      </c>
      <c r="AI811" s="85">
        <v>0</v>
      </c>
      <c r="AJ811" s="85">
        <v>0</v>
      </c>
      <c r="AK811" s="85">
        <v>0</v>
      </c>
      <c r="AL811" s="85">
        <v>0</v>
      </c>
      <c r="AM811" s="85">
        <v>0</v>
      </c>
      <c r="AN811" s="85">
        <v>0</v>
      </c>
      <c r="AO811" s="85"/>
      <c r="AP811" s="85"/>
      <c r="AQ811" s="85"/>
      <c r="AR811" s="85"/>
      <c r="AS811" s="85"/>
      <c r="AT811" s="85"/>
    </row>
    <row r="812" spans="1:46" ht="12.75" customHeight="1" x14ac:dyDescent="0.15">
      <c r="A812" s="79"/>
      <c r="B812" s="79"/>
      <c r="C812" s="79" t="str">
        <f t="shared" si="3"/>
        <v>1253300000</v>
      </c>
      <c r="D812" s="79" t="s">
        <v>1721</v>
      </c>
      <c r="E812" s="84">
        <v>0</v>
      </c>
      <c r="F812" s="85">
        <v>371.09955000000002</v>
      </c>
      <c r="G812" s="85">
        <v>984.01552000000004</v>
      </c>
      <c r="H812" s="85">
        <v>0</v>
      </c>
      <c r="I812" s="85">
        <v>216.42160000000001</v>
      </c>
      <c r="J812" s="85">
        <v>717.23936000000003</v>
      </c>
      <c r="K812" s="85">
        <v>0</v>
      </c>
      <c r="L812" s="85">
        <v>0</v>
      </c>
      <c r="M812" s="85">
        <v>0</v>
      </c>
      <c r="N812" s="85">
        <v>0</v>
      </c>
      <c r="O812" s="85">
        <v>0</v>
      </c>
      <c r="P812" s="85">
        <v>0</v>
      </c>
      <c r="Q812" s="85">
        <v>0</v>
      </c>
      <c r="R812" s="85">
        <v>154.67795000000001</v>
      </c>
      <c r="S812" s="85">
        <v>266.77616</v>
      </c>
      <c r="T812" s="85">
        <v>0</v>
      </c>
      <c r="U812" s="85">
        <v>0.02</v>
      </c>
      <c r="V812" s="85">
        <v>0</v>
      </c>
      <c r="W812" s="85">
        <v>0</v>
      </c>
      <c r="X812" s="85">
        <v>0</v>
      </c>
      <c r="Y812" s="85">
        <v>3.109E-2</v>
      </c>
      <c r="Z812" s="85">
        <v>0</v>
      </c>
      <c r="AA812" s="85">
        <v>0</v>
      </c>
      <c r="AB812" s="85">
        <v>0</v>
      </c>
      <c r="AC812" s="85">
        <v>0</v>
      </c>
      <c r="AD812" s="85">
        <v>0</v>
      </c>
      <c r="AE812" s="85">
        <v>0</v>
      </c>
      <c r="AF812" s="85">
        <v>0</v>
      </c>
      <c r="AG812" s="85">
        <v>154.65795</v>
      </c>
      <c r="AH812" s="85">
        <v>266.76251999999999</v>
      </c>
      <c r="AI812" s="85">
        <v>0</v>
      </c>
      <c r="AJ812" s="85">
        <v>0</v>
      </c>
      <c r="AK812" s="85">
        <v>0</v>
      </c>
      <c r="AL812" s="85">
        <v>0</v>
      </c>
      <c r="AM812" s="85">
        <v>0</v>
      </c>
      <c r="AN812" s="85">
        <v>0</v>
      </c>
      <c r="AO812" s="85"/>
      <c r="AP812" s="85"/>
      <c r="AQ812" s="85"/>
      <c r="AR812" s="85"/>
      <c r="AS812" s="85"/>
      <c r="AT812" s="85"/>
    </row>
    <row r="813" spans="1:46" ht="12.75" customHeight="1" x14ac:dyDescent="0.15">
      <c r="A813" s="79"/>
      <c r="B813" s="79"/>
      <c r="C813" s="79" t="str">
        <f t="shared" si="3"/>
        <v>1253400000</v>
      </c>
      <c r="D813" s="79" t="s">
        <v>1722</v>
      </c>
      <c r="E813" s="84">
        <v>0</v>
      </c>
      <c r="F813" s="85">
        <v>113.28552000000001</v>
      </c>
      <c r="G813" s="85">
        <v>159.32938000000001</v>
      </c>
      <c r="H813" s="85">
        <v>0</v>
      </c>
      <c r="I813" s="85">
        <v>23.35737</v>
      </c>
      <c r="J813" s="85">
        <v>25.483239999999999</v>
      </c>
      <c r="K813" s="85">
        <v>0</v>
      </c>
      <c r="L813" s="85">
        <v>0</v>
      </c>
      <c r="M813" s="85">
        <v>0</v>
      </c>
      <c r="N813" s="85">
        <v>0</v>
      </c>
      <c r="O813" s="85">
        <v>0</v>
      </c>
      <c r="P813" s="85">
        <v>0</v>
      </c>
      <c r="Q813" s="85">
        <v>0</v>
      </c>
      <c r="R813" s="85">
        <v>89.928150000000002</v>
      </c>
      <c r="S813" s="85">
        <v>133.84613999999999</v>
      </c>
      <c r="T813" s="85">
        <v>0</v>
      </c>
      <c r="U813" s="85">
        <v>0</v>
      </c>
      <c r="V813" s="85">
        <v>0</v>
      </c>
      <c r="W813" s="85">
        <v>0</v>
      </c>
      <c r="X813" s="85">
        <v>0</v>
      </c>
      <c r="Y813" s="85">
        <v>0</v>
      </c>
      <c r="Z813" s="85">
        <v>0</v>
      </c>
      <c r="AA813" s="85">
        <v>0</v>
      </c>
      <c r="AB813" s="85">
        <v>0</v>
      </c>
      <c r="AC813" s="85">
        <v>0</v>
      </c>
      <c r="AD813" s="85">
        <v>0</v>
      </c>
      <c r="AE813" s="85">
        <v>0</v>
      </c>
      <c r="AF813" s="85">
        <v>0</v>
      </c>
      <c r="AG813" s="85">
        <v>89.928150000000002</v>
      </c>
      <c r="AH813" s="85">
        <v>133.84613999999999</v>
      </c>
      <c r="AI813" s="85">
        <v>0</v>
      </c>
      <c r="AJ813" s="85">
        <v>0</v>
      </c>
      <c r="AK813" s="85">
        <v>0</v>
      </c>
      <c r="AL813" s="85">
        <v>0</v>
      </c>
      <c r="AM813" s="85">
        <v>0</v>
      </c>
      <c r="AN813" s="85">
        <v>0</v>
      </c>
      <c r="AO813" s="85"/>
      <c r="AP813" s="85"/>
      <c r="AQ813" s="85"/>
      <c r="AR813" s="85"/>
      <c r="AS813" s="85"/>
      <c r="AT813" s="85"/>
    </row>
    <row r="814" spans="1:46" ht="12.75" customHeight="1" x14ac:dyDescent="0.15">
      <c r="A814" s="79"/>
      <c r="B814" s="79"/>
      <c r="C814" s="79" t="str">
        <f t="shared" si="3"/>
        <v>1253500000</v>
      </c>
      <c r="D814" s="79" t="s">
        <v>1723</v>
      </c>
      <c r="E814" s="84">
        <v>0</v>
      </c>
      <c r="F814" s="85">
        <v>533.91438000000005</v>
      </c>
      <c r="G814" s="85">
        <v>1179.5468800000001</v>
      </c>
      <c r="H814" s="85">
        <v>0</v>
      </c>
      <c r="I814" s="85">
        <v>118.74034</v>
      </c>
      <c r="J814" s="85">
        <v>140.02767</v>
      </c>
      <c r="K814" s="85">
        <v>0</v>
      </c>
      <c r="L814" s="85">
        <v>0</v>
      </c>
      <c r="M814" s="85">
        <v>0</v>
      </c>
      <c r="N814" s="85">
        <v>0</v>
      </c>
      <c r="O814" s="85">
        <v>0</v>
      </c>
      <c r="P814" s="85">
        <v>0</v>
      </c>
      <c r="Q814" s="85">
        <v>0</v>
      </c>
      <c r="R814" s="85">
        <v>415.17403999999999</v>
      </c>
      <c r="S814" s="85">
        <v>1039.5192099999999</v>
      </c>
      <c r="T814" s="85">
        <v>0</v>
      </c>
      <c r="U814" s="85">
        <v>2.3745499999999997</v>
      </c>
      <c r="V814" s="85">
        <v>0.15706000000000001</v>
      </c>
      <c r="W814" s="85">
        <v>0</v>
      </c>
      <c r="X814" s="85">
        <v>0</v>
      </c>
      <c r="Y814" s="85">
        <v>0.6</v>
      </c>
      <c r="Z814" s="85">
        <v>0</v>
      </c>
      <c r="AA814" s="85">
        <v>0</v>
      </c>
      <c r="AB814" s="85">
        <v>0</v>
      </c>
      <c r="AC814" s="85">
        <v>0</v>
      </c>
      <c r="AD814" s="85">
        <v>0</v>
      </c>
      <c r="AE814" s="85">
        <v>0</v>
      </c>
      <c r="AF814" s="85">
        <v>0</v>
      </c>
      <c r="AG814" s="85">
        <v>412.79948999999999</v>
      </c>
      <c r="AH814" s="85">
        <v>1039.1550199999999</v>
      </c>
      <c r="AI814" s="85">
        <v>0</v>
      </c>
      <c r="AJ814" s="85">
        <v>0</v>
      </c>
      <c r="AK814" s="85">
        <v>0</v>
      </c>
      <c r="AL814" s="85">
        <v>0</v>
      </c>
      <c r="AM814" s="85">
        <v>0</v>
      </c>
      <c r="AN814" s="85">
        <v>0</v>
      </c>
      <c r="AO814" s="85"/>
      <c r="AP814" s="85"/>
      <c r="AQ814" s="85"/>
      <c r="AR814" s="85"/>
      <c r="AS814" s="85"/>
      <c r="AT814" s="85"/>
    </row>
    <row r="815" spans="1:46" ht="12.75" customHeight="1" x14ac:dyDescent="0.15">
      <c r="A815" s="79"/>
      <c r="B815" s="79"/>
      <c r="C815" s="79" t="str">
        <f t="shared" si="3"/>
        <v>1253600000</v>
      </c>
      <c r="D815" s="79" t="s">
        <v>1724</v>
      </c>
      <c r="E815" s="84">
        <v>0</v>
      </c>
      <c r="F815" s="85">
        <v>5038.0069000000003</v>
      </c>
      <c r="G815" s="85">
        <v>7557.5026699999999</v>
      </c>
      <c r="H815" s="85">
        <v>0</v>
      </c>
      <c r="I815" s="85">
        <v>2214.28307</v>
      </c>
      <c r="J815" s="85">
        <v>2003.16849</v>
      </c>
      <c r="K815" s="85">
        <v>0</v>
      </c>
      <c r="L815" s="85">
        <v>0</v>
      </c>
      <c r="M815" s="85">
        <v>0</v>
      </c>
      <c r="N815" s="85">
        <v>0</v>
      </c>
      <c r="O815" s="85">
        <v>0</v>
      </c>
      <c r="P815" s="85">
        <v>0</v>
      </c>
      <c r="Q815" s="85">
        <v>0</v>
      </c>
      <c r="R815" s="85">
        <v>2821.7798299999999</v>
      </c>
      <c r="S815" s="85">
        <v>5517.8054199999997</v>
      </c>
      <c r="T815" s="85">
        <v>0</v>
      </c>
      <c r="U815" s="85">
        <v>6.7743599999999997</v>
      </c>
      <c r="V815" s="85">
        <v>3.2052499999999999</v>
      </c>
      <c r="W815" s="85">
        <v>0</v>
      </c>
      <c r="X815" s="85">
        <v>12.69712</v>
      </c>
      <c r="Y815" s="85">
        <v>-302.36854</v>
      </c>
      <c r="Z815" s="85">
        <v>0</v>
      </c>
      <c r="AA815" s="85">
        <v>0</v>
      </c>
      <c r="AB815" s="85">
        <v>0</v>
      </c>
      <c r="AC815" s="85">
        <v>0</v>
      </c>
      <c r="AD815" s="85">
        <v>0</v>
      </c>
      <c r="AE815" s="85">
        <v>0</v>
      </c>
      <c r="AF815" s="85">
        <v>0</v>
      </c>
      <c r="AG815" s="85">
        <v>2802.3083499999998</v>
      </c>
      <c r="AH815" s="85">
        <v>5816.9892099999997</v>
      </c>
      <c r="AI815" s="85">
        <v>0</v>
      </c>
      <c r="AJ815" s="85">
        <v>0</v>
      </c>
      <c r="AK815" s="85">
        <v>0</v>
      </c>
      <c r="AL815" s="85">
        <v>0</v>
      </c>
      <c r="AM815" s="85">
        <v>1.9440000000000002</v>
      </c>
      <c r="AN815" s="85">
        <v>32.44115</v>
      </c>
      <c r="AO815" s="85"/>
      <c r="AP815" s="85"/>
      <c r="AQ815" s="85"/>
      <c r="AR815" s="85"/>
      <c r="AS815" s="85"/>
      <c r="AT815" s="85"/>
    </row>
    <row r="816" spans="1:46" ht="12.75" customHeight="1" x14ac:dyDescent="0.15">
      <c r="A816" s="79"/>
      <c r="B816" s="79"/>
      <c r="C816" s="79" t="str">
        <f t="shared" si="3"/>
        <v>1253700000</v>
      </c>
      <c r="D816" s="79" t="s">
        <v>1725</v>
      </c>
      <c r="E816" s="84">
        <v>0</v>
      </c>
      <c r="F816" s="85">
        <v>19.139409999999998</v>
      </c>
      <c r="G816" s="85">
        <v>205.06496999999999</v>
      </c>
      <c r="H816" s="85">
        <v>0</v>
      </c>
      <c r="I816" s="85">
        <v>0.16</v>
      </c>
      <c r="J816" s="85">
        <v>52.38655</v>
      </c>
      <c r="K816" s="85">
        <v>0</v>
      </c>
      <c r="L816" s="85">
        <v>0</v>
      </c>
      <c r="M816" s="85">
        <v>0</v>
      </c>
      <c r="N816" s="85">
        <v>0</v>
      </c>
      <c r="O816" s="85">
        <v>0</v>
      </c>
      <c r="P816" s="85">
        <v>0</v>
      </c>
      <c r="Q816" s="85">
        <v>0</v>
      </c>
      <c r="R816" s="85">
        <v>18.979409999999998</v>
      </c>
      <c r="S816" s="85">
        <v>152.67841999999999</v>
      </c>
      <c r="T816" s="85">
        <v>0</v>
      </c>
      <c r="U816" s="85">
        <v>0</v>
      </c>
      <c r="V816" s="85">
        <v>0</v>
      </c>
      <c r="W816" s="85">
        <v>0</v>
      </c>
      <c r="X816" s="85">
        <v>0</v>
      </c>
      <c r="Y816" s="85">
        <v>1.5449299999999999</v>
      </c>
      <c r="Z816" s="85">
        <v>0</v>
      </c>
      <c r="AA816" s="85">
        <v>0</v>
      </c>
      <c r="AB816" s="85">
        <v>0</v>
      </c>
      <c r="AC816" s="85">
        <v>0</v>
      </c>
      <c r="AD816" s="85">
        <v>0</v>
      </c>
      <c r="AE816" s="85">
        <v>0</v>
      </c>
      <c r="AF816" s="85">
        <v>0</v>
      </c>
      <c r="AG816" s="85">
        <v>18.979409999999998</v>
      </c>
      <c r="AH816" s="85">
        <v>151.13348999999999</v>
      </c>
      <c r="AI816" s="85">
        <v>0</v>
      </c>
      <c r="AJ816" s="85">
        <v>0</v>
      </c>
      <c r="AK816" s="85">
        <v>0</v>
      </c>
      <c r="AL816" s="85">
        <v>0</v>
      </c>
      <c r="AM816" s="85">
        <v>0</v>
      </c>
      <c r="AN816" s="85">
        <v>0</v>
      </c>
      <c r="AO816" s="85"/>
      <c r="AP816" s="85"/>
      <c r="AQ816" s="85"/>
      <c r="AR816" s="85"/>
      <c r="AS816" s="85"/>
      <c r="AT816" s="85"/>
    </row>
    <row r="817" spans="1:46" ht="12.75" customHeight="1" x14ac:dyDescent="0.15">
      <c r="A817" s="79"/>
      <c r="B817" s="79"/>
      <c r="C817" s="79" t="str">
        <f t="shared" si="3"/>
        <v>1253800000</v>
      </c>
      <c r="D817" s="79" t="s">
        <v>1726</v>
      </c>
      <c r="E817" s="84">
        <v>0</v>
      </c>
      <c r="F817" s="85">
        <v>98.632159999999999</v>
      </c>
      <c r="G817" s="85">
        <v>36.08182</v>
      </c>
      <c r="H817" s="85">
        <v>0</v>
      </c>
      <c r="I817" s="85">
        <v>0.42315999999999998</v>
      </c>
      <c r="J817" s="85">
        <v>10.973659999999999</v>
      </c>
      <c r="K817" s="85">
        <v>0</v>
      </c>
      <c r="L817" s="85">
        <v>0</v>
      </c>
      <c r="M817" s="85">
        <v>0</v>
      </c>
      <c r="N817" s="85">
        <v>0</v>
      </c>
      <c r="O817" s="85">
        <v>0</v>
      </c>
      <c r="P817" s="85">
        <v>0</v>
      </c>
      <c r="Q817" s="85">
        <v>0</v>
      </c>
      <c r="R817" s="85">
        <v>98.209000000000003</v>
      </c>
      <c r="S817" s="85">
        <v>25.108159999999998</v>
      </c>
      <c r="T817" s="85">
        <v>0</v>
      </c>
      <c r="U817" s="85">
        <v>0</v>
      </c>
      <c r="V817" s="85">
        <v>0</v>
      </c>
      <c r="W817" s="85">
        <v>0</v>
      </c>
      <c r="X817" s="85">
        <v>0</v>
      </c>
      <c r="Y817" s="85">
        <v>-32.216369999999998</v>
      </c>
      <c r="Z817" s="85">
        <v>0</v>
      </c>
      <c r="AA817" s="85">
        <v>0</v>
      </c>
      <c r="AB817" s="85">
        <v>0</v>
      </c>
      <c r="AC817" s="85">
        <v>0</v>
      </c>
      <c r="AD817" s="85">
        <v>0</v>
      </c>
      <c r="AE817" s="85">
        <v>0</v>
      </c>
      <c r="AF817" s="85">
        <v>0</v>
      </c>
      <c r="AG817" s="85">
        <v>98.209000000000003</v>
      </c>
      <c r="AH817" s="85">
        <v>57.324529999999996</v>
      </c>
      <c r="AI817" s="85">
        <v>0</v>
      </c>
      <c r="AJ817" s="85">
        <v>0</v>
      </c>
      <c r="AK817" s="85">
        <v>0</v>
      </c>
      <c r="AL817" s="85">
        <v>0</v>
      </c>
      <c r="AM817" s="85">
        <v>0</v>
      </c>
      <c r="AN817" s="85">
        <v>0</v>
      </c>
      <c r="AO817" s="85"/>
      <c r="AP817" s="85"/>
      <c r="AQ817" s="85"/>
      <c r="AR817" s="85"/>
      <c r="AS817" s="85"/>
      <c r="AT817" s="85"/>
    </row>
    <row r="818" spans="1:46" ht="12.75" customHeight="1" x14ac:dyDescent="0.15">
      <c r="A818" s="79"/>
      <c r="B818" s="79"/>
      <c r="C818" s="79" t="str">
        <f t="shared" si="3"/>
        <v>1253900000</v>
      </c>
      <c r="D818" s="79" t="s">
        <v>1727</v>
      </c>
      <c r="E818" s="84">
        <v>0</v>
      </c>
      <c r="F818" s="85">
        <v>263.55495000000002</v>
      </c>
      <c r="G818" s="85">
        <v>148.06854999999999</v>
      </c>
      <c r="H818" s="85">
        <v>0</v>
      </c>
      <c r="I818" s="85">
        <v>10.443439999999999</v>
      </c>
      <c r="J818" s="85">
        <v>6.1335600000000001</v>
      </c>
      <c r="K818" s="85">
        <v>0</v>
      </c>
      <c r="L818" s="85">
        <v>0</v>
      </c>
      <c r="M818" s="85">
        <v>0</v>
      </c>
      <c r="N818" s="85">
        <v>0</v>
      </c>
      <c r="O818" s="85">
        <v>0</v>
      </c>
      <c r="P818" s="85">
        <v>0</v>
      </c>
      <c r="Q818" s="85">
        <v>0</v>
      </c>
      <c r="R818" s="85">
        <v>253.11151000000001</v>
      </c>
      <c r="S818" s="85">
        <v>141.93499</v>
      </c>
      <c r="T818" s="85">
        <v>0</v>
      </c>
      <c r="U818" s="85">
        <v>0.05</v>
      </c>
      <c r="V818" s="85">
        <v>0</v>
      </c>
      <c r="W818" s="85">
        <v>0</v>
      </c>
      <c r="X818" s="85">
        <v>10.49793</v>
      </c>
      <c r="Y818" s="85">
        <v>0</v>
      </c>
      <c r="Z818" s="85">
        <v>0</v>
      </c>
      <c r="AA818" s="85">
        <v>0</v>
      </c>
      <c r="AB818" s="85">
        <v>0</v>
      </c>
      <c r="AC818" s="85">
        <v>0</v>
      </c>
      <c r="AD818" s="85">
        <v>0</v>
      </c>
      <c r="AE818" s="85">
        <v>0</v>
      </c>
      <c r="AF818" s="85">
        <v>0</v>
      </c>
      <c r="AG818" s="85">
        <v>242.56358</v>
      </c>
      <c r="AH818" s="85">
        <v>142.19319000000002</v>
      </c>
      <c r="AI818" s="85">
        <v>0</v>
      </c>
      <c r="AJ818" s="85">
        <v>0</v>
      </c>
      <c r="AK818" s="85">
        <v>0</v>
      </c>
      <c r="AL818" s="85">
        <v>0</v>
      </c>
      <c r="AM818" s="85">
        <v>0</v>
      </c>
      <c r="AN818" s="85">
        <v>0</v>
      </c>
      <c r="AO818" s="85"/>
      <c r="AP818" s="85"/>
      <c r="AQ818" s="85"/>
      <c r="AR818" s="85"/>
      <c r="AS818" s="85"/>
      <c r="AT818" s="85"/>
    </row>
    <row r="819" spans="1:46" ht="12.75" customHeight="1" x14ac:dyDescent="0.15">
      <c r="A819" s="79"/>
      <c r="B819" s="79"/>
      <c r="C819" s="79" t="str">
        <f t="shared" si="3"/>
        <v>1254000000</v>
      </c>
      <c r="D819" s="79" t="s">
        <v>1728</v>
      </c>
      <c r="E819" s="84">
        <v>0</v>
      </c>
      <c r="F819" s="85">
        <v>247.34581</v>
      </c>
      <c r="G819" s="85">
        <v>263.22253000000001</v>
      </c>
      <c r="H819" s="85">
        <v>0</v>
      </c>
      <c r="I819" s="85">
        <v>5.1710799999999999</v>
      </c>
      <c r="J819" s="85">
        <v>49.822309999999995</v>
      </c>
      <c r="K819" s="85">
        <v>0</v>
      </c>
      <c r="L819" s="85">
        <v>0</v>
      </c>
      <c r="M819" s="85">
        <v>0</v>
      </c>
      <c r="N819" s="85">
        <v>0</v>
      </c>
      <c r="O819" s="85">
        <v>0</v>
      </c>
      <c r="P819" s="85">
        <v>0</v>
      </c>
      <c r="Q819" s="85">
        <v>0</v>
      </c>
      <c r="R819" s="85">
        <v>242.17473000000001</v>
      </c>
      <c r="S819" s="85">
        <v>213.40021999999999</v>
      </c>
      <c r="T819" s="85">
        <v>0</v>
      </c>
      <c r="U819" s="85">
        <v>0</v>
      </c>
      <c r="V819" s="85">
        <v>0</v>
      </c>
      <c r="W819" s="85">
        <v>0</v>
      </c>
      <c r="X819" s="85">
        <v>22.215489999999999</v>
      </c>
      <c r="Y819" s="85">
        <v>1.2714399999999999</v>
      </c>
      <c r="Z819" s="85">
        <v>0</v>
      </c>
      <c r="AA819" s="85">
        <v>0</v>
      </c>
      <c r="AB819" s="85">
        <v>0</v>
      </c>
      <c r="AC819" s="85">
        <v>0</v>
      </c>
      <c r="AD819" s="85">
        <v>0</v>
      </c>
      <c r="AE819" s="85">
        <v>0</v>
      </c>
      <c r="AF819" s="85">
        <v>0</v>
      </c>
      <c r="AG819" s="85">
        <v>219.95923999999999</v>
      </c>
      <c r="AH819" s="85">
        <v>212.12878000000001</v>
      </c>
      <c r="AI819" s="85">
        <v>0</v>
      </c>
      <c r="AJ819" s="85">
        <v>0</v>
      </c>
      <c r="AK819" s="85">
        <v>0</v>
      </c>
      <c r="AL819" s="85">
        <v>0</v>
      </c>
      <c r="AM819" s="85">
        <v>0</v>
      </c>
      <c r="AN819" s="85">
        <v>0</v>
      </c>
      <c r="AO819" s="85"/>
      <c r="AP819" s="85"/>
      <c r="AQ819" s="85"/>
      <c r="AR819" s="85"/>
      <c r="AS819" s="85"/>
      <c r="AT819" s="85"/>
    </row>
    <row r="820" spans="1:46" ht="12.75" customHeight="1" x14ac:dyDescent="0.15">
      <c r="A820" s="79"/>
      <c r="B820" s="79"/>
      <c r="C820" s="79" t="str">
        <f t="shared" si="3"/>
        <v>1254100000</v>
      </c>
      <c r="D820" s="79" t="s">
        <v>1729</v>
      </c>
      <c r="E820" s="84">
        <v>0</v>
      </c>
      <c r="F820" s="85">
        <v>366.79212000000001</v>
      </c>
      <c r="G820" s="85">
        <v>811.60745999999995</v>
      </c>
      <c r="H820" s="85">
        <v>0</v>
      </c>
      <c r="I820" s="85">
        <v>19.635669999999998</v>
      </c>
      <c r="J820" s="85">
        <v>179.94038</v>
      </c>
      <c r="K820" s="85">
        <v>0</v>
      </c>
      <c r="L820" s="85">
        <v>0</v>
      </c>
      <c r="M820" s="85">
        <v>0</v>
      </c>
      <c r="N820" s="85">
        <v>0</v>
      </c>
      <c r="O820" s="85">
        <v>0</v>
      </c>
      <c r="P820" s="85">
        <v>0</v>
      </c>
      <c r="Q820" s="85">
        <v>0</v>
      </c>
      <c r="R820" s="85">
        <v>347.15645000000001</v>
      </c>
      <c r="S820" s="85">
        <v>631.66707999999994</v>
      </c>
      <c r="T820" s="85">
        <v>0</v>
      </c>
      <c r="U820" s="85">
        <v>0</v>
      </c>
      <c r="V820" s="85">
        <v>-0.15085999999999999</v>
      </c>
      <c r="W820" s="85">
        <v>0</v>
      </c>
      <c r="X820" s="85">
        <v>0</v>
      </c>
      <c r="Y820" s="85">
        <v>0</v>
      </c>
      <c r="Z820" s="85">
        <v>0</v>
      </c>
      <c r="AA820" s="85">
        <v>0</v>
      </c>
      <c r="AB820" s="85">
        <v>0</v>
      </c>
      <c r="AC820" s="85">
        <v>0</v>
      </c>
      <c r="AD820" s="85">
        <v>0</v>
      </c>
      <c r="AE820" s="85">
        <v>0</v>
      </c>
      <c r="AF820" s="85">
        <v>0</v>
      </c>
      <c r="AG820" s="85">
        <v>347.15645000000001</v>
      </c>
      <c r="AH820" s="85">
        <v>631.81794000000002</v>
      </c>
      <c r="AI820" s="85">
        <v>0</v>
      </c>
      <c r="AJ820" s="85">
        <v>0</v>
      </c>
      <c r="AK820" s="85">
        <v>0</v>
      </c>
      <c r="AL820" s="85">
        <v>0</v>
      </c>
      <c r="AM820" s="85">
        <v>0</v>
      </c>
      <c r="AN820" s="85">
        <v>0</v>
      </c>
      <c r="AO820" s="85"/>
      <c r="AP820" s="85"/>
      <c r="AQ820" s="85"/>
      <c r="AR820" s="85"/>
      <c r="AS820" s="85"/>
      <c r="AT820" s="85"/>
    </row>
    <row r="821" spans="1:46" ht="12.75" customHeight="1" x14ac:dyDescent="0.15">
      <c r="A821" s="79" t="s">
        <v>1730</v>
      </c>
      <c r="B821" s="79"/>
      <c r="C821" s="79" t="str">
        <f t="shared" si="3"/>
        <v/>
      </c>
      <c r="D821" s="79"/>
      <c r="E821" s="84">
        <v>28483493.976059999</v>
      </c>
      <c r="F821" s="85">
        <v>13811841.713749999</v>
      </c>
      <c r="G821" s="85">
        <v>10131189.763909999</v>
      </c>
      <c r="H821" s="85">
        <v>19722423.27806</v>
      </c>
      <c r="I821" s="85">
        <v>9238159.5308800004</v>
      </c>
      <c r="J821" s="85">
        <v>6682404.4670500001</v>
      </c>
      <c r="K821" s="85">
        <v>1012856.749</v>
      </c>
      <c r="L821" s="85">
        <v>651550.27957999997</v>
      </c>
      <c r="M821" s="85">
        <v>252882.44159999999</v>
      </c>
      <c r="N821" s="85">
        <v>300013.93</v>
      </c>
      <c r="O821" s="85">
        <v>251480.48563000001</v>
      </c>
      <c r="P821" s="85">
        <v>90273.911989999993</v>
      </c>
      <c r="Q821" s="85">
        <v>6194064.6660000002</v>
      </c>
      <c r="R821" s="85">
        <v>3012198.34736</v>
      </c>
      <c r="S821" s="85">
        <v>2502807.6202199999</v>
      </c>
      <c r="T821" s="85">
        <v>513946.34</v>
      </c>
      <c r="U821" s="85">
        <v>229089.46854999999</v>
      </c>
      <c r="V821" s="85">
        <v>192045.46729</v>
      </c>
      <c r="W821" s="85">
        <v>943354.63600000006</v>
      </c>
      <c r="X821" s="85">
        <v>489404.56195</v>
      </c>
      <c r="Y821" s="85">
        <v>338384.82153000002</v>
      </c>
      <c r="Z821" s="85">
        <v>779996.66</v>
      </c>
      <c r="AA821" s="85">
        <v>363001.38608000003</v>
      </c>
      <c r="AB821" s="85">
        <v>232982.55327</v>
      </c>
      <c r="AC821" s="85">
        <v>4456.0129999999999</v>
      </c>
      <c r="AD821" s="85">
        <v>3499.67616</v>
      </c>
      <c r="AE821" s="85">
        <v>1921.71615</v>
      </c>
      <c r="AF821" s="85">
        <v>3882102.4879999999</v>
      </c>
      <c r="AG821" s="85">
        <v>1894835.9269000001</v>
      </c>
      <c r="AH821" s="85">
        <v>1708821.4735699999</v>
      </c>
      <c r="AI821" s="85">
        <v>30697.5</v>
      </c>
      <c r="AJ821" s="85">
        <v>14184.62832</v>
      </c>
      <c r="AK821" s="85">
        <v>11019.6178</v>
      </c>
      <c r="AL821" s="85">
        <v>277447.84299999999</v>
      </c>
      <c r="AM821" s="85">
        <v>115273.59647999999</v>
      </c>
      <c r="AN821" s="85">
        <v>98416.61507</v>
      </c>
      <c r="AO821" s="85"/>
      <c r="AP821" s="85"/>
      <c r="AQ821" s="85"/>
      <c r="AR821" s="85"/>
      <c r="AS821" s="85"/>
      <c r="AT821" s="85"/>
    </row>
    <row r="822" spans="1:46" ht="12.75" customHeight="1" x14ac:dyDescent="0.15">
      <c r="A822" s="79"/>
      <c r="B822" s="79" t="s">
        <v>1731</v>
      </c>
      <c r="C822" s="79" t="str">
        <f t="shared" si="3"/>
        <v/>
      </c>
      <c r="D822" s="79"/>
      <c r="E822" s="84">
        <v>4910100</v>
      </c>
      <c r="F822" s="85">
        <v>2238527.4851000002</v>
      </c>
      <c r="G822" s="85">
        <v>1688178.1085399999</v>
      </c>
      <c r="H822" s="85">
        <v>4026000</v>
      </c>
      <c r="I822" s="85">
        <v>1754080.30862</v>
      </c>
      <c r="J822" s="85">
        <v>1268793.7196200001</v>
      </c>
      <c r="K822" s="85">
        <v>0</v>
      </c>
      <c r="L822" s="85">
        <v>0</v>
      </c>
      <c r="M822" s="85">
        <v>0</v>
      </c>
      <c r="N822" s="85">
        <v>0</v>
      </c>
      <c r="O822" s="85">
        <v>0</v>
      </c>
      <c r="P822" s="85">
        <v>0</v>
      </c>
      <c r="Q822" s="85">
        <v>0</v>
      </c>
      <c r="R822" s="85">
        <v>0</v>
      </c>
      <c r="S822" s="85">
        <v>0</v>
      </c>
      <c r="T822" s="85">
        <v>0</v>
      </c>
      <c r="U822" s="85">
        <v>0</v>
      </c>
      <c r="V822" s="85">
        <v>0</v>
      </c>
      <c r="W822" s="85">
        <v>0</v>
      </c>
      <c r="X822" s="85">
        <v>0</v>
      </c>
      <c r="Y822" s="85">
        <v>0</v>
      </c>
      <c r="Z822" s="85">
        <v>0</v>
      </c>
      <c r="AA822" s="85">
        <v>0</v>
      </c>
      <c r="AB822" s="85">
        <v>0</v>
      </c>
      <c r="AC822" s="85">
        <v>0</v>
      </c>
      <c r="AD822" s="85">
        <v>0</v>
      </c>
      <c r="AE822" s="85">
        <v>0</v>
      </c>
      <c r="AF822" s="85">
        <v>0</v>
      </c>
      <c r="AG822" s="85">
        <v>0</v>
      </c>
      <c r="AH822" s="85">
        <v>0</v>
      </c>
      <c r="AI822" s="85">
        <v>0</v>
      </c>
      <c r="AJ822" s="85">
        <v>0</v>
      </c>
      <c r="AK822" s="85">
        <v>0</v>
      </c>
      <c r="AL822" s="85">
        <v>82000</v>
      </c>
      <c r="AM822" s="85">
        <v>37230.01023</v>
      </c>
      <c r="AN822" s="85">
        <v>31378.0988</v>
      </c>
      <c r="AO822" s="85"/>
      <c r="AP822" s="85"/>
      <c r="AQ822" s="85"/>
      <c r="AR822" s="85"/>
      <c r="AS822" s="85"/>
      <c r="AT822" s="85"/>
    </row>
    <row r="823" spans="1:46" ht="12.75" customHeight="1" x14ac:dyDescent="0.15">
      <c r="A823" s="79"/>
      <c r="B823" s="79"/>
      <c r="C823" s="79" t="str">
        <f t="shared" si="3"/>
        <v>1310000000</v>
      </c>
      <c r="D823" s="79" t="s">
        <v>1731</v>
      </c>
      <c r="E823" s="84">
        <v>4910100</v>
      </c>
      <c r="F823" s="85">
        <v>2238527.4851000002</v>
      </c>
      <c r="G823" s="85">
        <v>1688178.1085399999</v>
      </c>
      <c r="H823" s="85">
        <v>4026000</v>
      </c>
      <c r="I823" s="85">
        <v>1754080.30862</v>
      </c>
      <c r="J823" s="85">
        <v>1268793.7196200001</v>
      </c>
      <c r="K823" s="85">
        <v>0</v>
      </c>
      <c r="L823" s="85">
        <v>0</v>
      </c>
      <c r="M823" s="85">
        <v>0</v>
      </c>
      <c r="N823" s="85">
        <v>0</v>
      </c>
      <c r="O823" s="85">
        <v>0</v>
      </c>
      <c r="P823" s="85">
        <v>0</v>
      </c>
      <c r="Q823" s="85">
        <v>0</v>
      </c>
      <c r="R823" s="85">
        <v>0</v>
      </c>
      <c r="S823" s="85">
        <v>0</v>
      </c>
      <c r="T823" s="85">
        <v>0</v>
      </c>
      <c r="U823" s="85">
        <v>0</v>
      </c>
      <c r="V823" s="85">
        <v>0</v>
      </c>
      <c r="W823" s="85">
        <v>0</v>
      </c>
      <c r="X823" s="85">
        <v>0</v>
      </c>
      <c r="Y823" s="85">
        <v>0</v>
      </c>
      <c r="Z823" s="85">
        <v>0</v>
      </c>
      <c r="AA823" s="85">
        <v>0</v>
      </c>
      <c r="AB823" s="85">
        <v>0</v>
      </c>
      <c r="AC823" s="85">
        <v>0</v>
      </c>
      <c r="AD823" s="85">
        <v>0</v>
      </c>
      <c r="AE823" s="85">
        <v>0</v>
      </c>
      <c r="AF823" s="85">
        <v>0</v>
      </c>
      <c r="AG823" s="85">
        <v>0</v>
      </c>
      <c r="AH823" s="85">
        <v>0</v>
      </c>
      <c r="AI823" s="85">
        <v>0</v>
      </c>
      <c r="AJ823" s="85">
        <v>0</v>
      </c>
      <c r="AK823" s="85">
        <v>0</v>
      </c>
      <c r="AL823" s="85">
        <v>82000</v>
      </c>
      <c r="AM823" s="85">
        <v>37230.01023</v>
      </c>
      <c r="AN823" s="85">
        <v>31378.0988</v>
      </c>
      <c r="AO823" s="85"/>
      <c r="AP823" s="85"/>
      <c r="AQ823" s="85"/>
      <c r="AR823" s="85"/>
      <c r="AS823" s="85"/>
      <c r="AT823" s="85"/>
    </row>
    <row r="824" spans="1:46" ht="12.75" customHeight="1" x14ac:dyDescent="0.15">
      <c r="A824" s="79"/>
      <c r="B824" s="79" t="s">
        <v>1732</v>
      </c>
      <c r="C824" s="79" t="str">
        <f t="shared" si="3"/>
        <v/>
      </c>
      <c r="D824" s="79"/>
      <c r="E824" s="84">
        <v>886.49200000000008</v>
      </c>
      <c r="F824" s="85">
        <v>536.14756</v>
      </c>
      <c r="G824" s="85">
        <v>1033.4667899999999</v>
      </c>
      <c r="H824" s="85">
        <v>0</v>
      </c>
      <c r="I824" s="85">
        <v>0</v>
      </c>
      <c r="J824" s="85">
        <v>0</v>
      </c>
      <c r="K824" s="85">
        <v>0</v>
      </c>
      <c r="L824" s="85">
        <v>0</v>
      </c>
      <c r="M824" s="85">
        <v>0</v>
      </c>
      <c r="N824" s="85">
        <v>0</v>
      </c>
      <c r="O824" s="85">
        <v>0</v>
      </c>
      <c r="P824" s="85">
        <v>0</v>
      </c>
      <c r="Q824" s="85">
        <v>0</v>
      </c>
      <c r="R824" s="85">
        <v>0</v>
      </c>
      <c r="S824" s="85">
        <v>0</v>
      </c>
      <c r="T824" s="85">
        <v>0</v>
      </c>
      <c r="U824" s="85">
        <v>0</v>
      </c>
      <c r="V824" s="85">
        <v>0</v>
      </c>
      <c r="W824" s="85">
        <v>0</v>
      </c>
      <c r="X824" s="85">
        <v>0</v>
      </c>
      <c r="Y824" s="85">
        <v>0</v>
      </c>
      <c r="Z824" s="85">
        <v>0</v>
      </c>
      <c r="AA824" s="85">
        <v>0</v>
      </c>
      <c r="AB824" s="85">
        <v>0</v>
      </c>
      <c r="AC824" s="85">
        <v>0</v>
      </c>
      <c r="AD824" s="85">
        <v>0</v>
      </c>
      <c r="AE824" s="85">
        <v>0</v>
      </c>
      <c r="AF824" s="85">
        <v>0</v>
      </c>
      <c r="AG824" s="85">
        <v>0</v>
      </c>
      <c r="AH824" s="85">
        <v>0</v>
      </c>
      <c r="AI824" s="85">
        <v>0</v>
      </c>
      <c r="AJ824" s="85">
        <v>0</v>
      </c>
      <c r="AK824" s="85">
        <v>0</v>
      </c>
      <c r="AL824" s="85">
        <v>252</v>
      </c>
      <c r="AM824" s="85">
        <v>89.234999999999999</v>
      </c>
      <c r="AN824" s="85">
        <v>29.73338</v>
      </c>
      <c r="AO824" s="85"/>
      <c r="AP824" s="85"/>
      <c r="AQ824" s="85"/>
      <c r="AR824" s="85"/>
      <c r="AS824" s="85"/>
      <c r="AT824" s="85"/>
    </row>
    <row r="825" spans="1:46" ht="12.75" customHeight="1" x14ac:dyDescent="0.15">
      <c r="A825" s="79"/>
      <c r="B825" s="79"/>
      <c r="C825" s="79" t="str">
        <f t="shared" si="3"/>
        <v>1330420000</v>
      </c>
      <c r="D825" s="79" t="s">
        <v>1733</v>
      </c>
      <c r="E825" s="84">
        <v>40</v>
      </c>
      <c r="F825" s="85">
        <v>86.836469999999991</v>
      </c>
      <c r="G825" s="85">
        <v>26.301000000000002</v>
      </c>
      <c r="H825" s="85">
        <v>0</v>
      </c>
      <c r="I825" s="85">
        <v>0</v>
      </c>
      <c r="J825" s="85">
        <v>0</v>
      </c>
      <c r="K825" s="85">
        <v>0</v>
      </c>
      <c r="L825" s="85">
        <v>0</v>
      </c>
      <c r="M825" s="85">
        <v>0</v>
      </c>
      <c r="N825" s="85">
        <v>0</v>
      </c>
      <c r="O825" s="85">
        <v>0</v>
      </c>
      <c r="P825" s="85">
        <v>0</v>
      </c>
      <c r="Q825" s="85">
        <v>0</v>
      </c>
      <c r="R825" s="85">
        <v>0</v>
      </c>
      <c r="S825" s="85">
        <v>0</v>
      </c>
      <c r="T825" s="85">
        <v>0</v>
      </c>
      <c r="U825" s="85">
        <v>0</v>
      </c>
      <c r="V825" s="85">
        <v>0</v>
      </c>
      <c r="W825" s="85">
        <v>0</v>
      </c>
      <c r="X825" s="85">
        <v>0</v>
      </c>
      <c r="Y825" s="85">
        <v>0</v>
      </c>
      <c r="Z825" s="85">
        <v>0</v>
      </c>
      <c r="AA825" s="85">
        <v>0</v>
      </c>
      <c r="AB825" s="85">
        <v>0</v>
      </c>
      <c r="AC825" s="85">
        <v>0</v>
      </c>
      <c r="AD825" s="85">
        <v>0</v>
      </c>
      <c r="AE825" s="85">
        <v>0</v>
      </c>
      <c r="AF825" s="85">
        <v>0</v>
      </c>
      <c r="AG825" s="85">
        <v>0</v>
      </c>
      <c r="AH825" s="85">
        <v>0</v>
      </c>
      <c r="AI825" s="85">
        <v>0</v>
      </c>
      <c r="AJ825" s="85">
        <v>0</v>
      </c>
      <c r="AK825" s="85">
        <v>0</v>
      </c>
      <c r="AL825" s="85">
        <v>30</v>
      </c>
      <c r="AM825" s="85">
        <v>34.11</v>
      </c>
      <c r="AN825" s="85">
        <v>2.6560000000000001</v>
      </c>
      <c r="AO825" s="85"/>
      <c r="AP825" s="85"/>
      <c r="AQ825" s="85"/>
      <c r="AR825" s="85"/>
      <c r="AS825" s="85"/>
      <c r="AT825" s="85"/>
    </row>
    <row r="826" spans="1:46" ht="12.75" customHeight="1" x14ac:dyDescent="0.15">
      <c r="A826" s="79"/>
      <c r="B826" s="79"/>
      <c r="C826" s="79" t="str">
        <f t="shared" si="3"/>
        <v>1330720000</v>
      </c>
      <c r="D826" s="79" t="s">
        <v>1734</v>
      </c>
      <c r="E826" s="84">
        <v>51.492000000000004</v>
      </c>
      <c r="F826" s="85">
        <v>85.759819999999991</v>
      </c>
      <c r="G826" s="85">
        <v>12.988289999999999</v>
      </c>
      <c r="H826" s="85">
        <v>0</v>
      </c>
      <c r="I826" s="85">
        <v>0</v>
      </c>
      <c r="J826" s="85">
        <v>0</v>
      </c>
      <c r="K826" s="85">
        <v>0</v>
      </c>
      <c r="L826" s="85">
        <v>0</v>
      </c>
      <c r="M826" s="85">
        <v>0</v>
      </c>
      <c r="N826" s="85">
        <v>0</v>
      </c>
      <c r="O826" s="85">
        <v>0</v>
      </c>
      <c r="P826" s="85">
        <v>0</v>
      </c>
      <c r="Q826" s="85">
        <v>0</v>
      </c>
      <c r="R826" s="85">
        <v>0</v>
      </c>
      <c r="S826" s="85">
        <v>0</v>
      </c>
      <c r="T826" s="85">
        <v>0</v>
      </c>
      <c r="U826" s="85">
        <v>0</v>
      </c>
      <c r="V826" s="85">
        <v>0</v>
      </c>
      <c r="W826" s="85">
        <v>0</v>
      </c>
      <c r="X826" s="85">
        <v>0</v>
      </c>
      <c r="Y826" s="85">
        <v>0</v>
      </c>
      <c r="Z826" s="85">
        <v>0</v>
      </c>
      <c r="AA826" s="85">
        <v>0</v>
      </c>
      <c r="AB826" s="85">
        <v>0</v>
      </c>
      <c r="AC826" s="85">
        <v>0</v>
      </c>
      <c r="AD826" s="85">
        <v>0</v>
      </c>
      <c r="AE826" s="85">
        <v>0</v>
      </c>
      <c r="AF826" s="85">
        <v>0</v>
      </c>
      <c r="AG826" s="85">
        <v>0</v>
      </c>
      <c r="AH826" s="85">
        <v>0</v>
      </c>
      <c r="AI826" s="85">
        <v>0</v>
      </c>
      <c r="AJ826" s="85">
        <v>0</v>
      </c>
      <c r="AK826" s="85">
        <v>0</v>
      </c>
      <c r="AL826" s="85">
        <v>0</v>
      </c>
      <c r="AM826" s="85">
        <v>26.005000000000003</v>
      </c>
      <c r="AN826" s="85">
        <v>7.3223799999999999</v>
      </c>
      <c r="AO826" s="85"/>
      <c r="AP826" s="85"/>
      <c r="AQ826" s="85"/>
      <c r="AR826" s="85"/>
      <c r="AS826" s="85"/>
      <c r="AT826" s="85"/>
    </row>
    <row r="827" spans="1:46" ht="12.75" customHeight="1" x14ac:dyDescent="0.15">
      <c r="A827" s="79"/>
      <c r="B827" s="79"/>
      <c r="C827" s="79" t="str">
        <f t="shared" si="3"/>
        <v>1331420000</v>
      </c>
      <c r="D827" s="79" t="s">
        <v>1735</v>
      </c>
      <c r="E827" s="84">
        <v>320</v>
      </c>
      <c r="F827" s="85">
        <v>233.74655000000001</v>
      </c>
      <c r="G827" s="85">
        <v>95.75160000000001</v>
      </c>
      <c r="H827" s="85">
        <v>0</v>
      </c>
      <c r="I827" s="85">
        <v>0</v>
      </c>
      <c r="J827" s="85">
        <v>0</v>
      </c>
      <c r="K827" s="85">
        <v>0</v>
      </c>
      <c r="L827" s="85">
        <v>0</v>
      </c>
      <c r="M827" s="85">
        <v>0</v>
      </c>
      <c r="N827" s="85">
        <v>0</v>
      </c>
      <c r="O827" s="85">
        <v>0</v>
      </c>
      <c r="P827" s="85">
        <v>0</v>
      </c>
      <c r="Q827" s="85">
        <v>0</v>
      </c>
      <c r="R827" s="85">
        <v>0</v>
      </c>
      <c r="S827" s="85">
        <v>0</v>
      </c>
      <c r="T827" s="85">
        <v>0</v>
      </c>
      <c r="U827" s="85">
        <v>0</v>
      </c>
      <c r="V827" s="85">
        <v>0</v>
      </c>
      <c r="W827" s="85">
        <v>0</v>
      </c>
      <c r="X827" s="85">
        <v>0</v>
      </c>
      <c r="Y827" s="85">
        <v>0</v>
      </c>
      <c r="Z827" s="85">
        <v>0</v>
      </c>
      <c r="AA827" s="85">
        <v>0</v>
      </c>
      <c r="AB827" s="85">
        <v>0</v>
      </c>
      <c r="AC827" s="85">
        <v>0</v>
      </c>
      <c r="AD827" s="85">
        <v>0</v>
      </c>
      <c r="AE827" s="85">
        <v>0</v>
      </c>
      <c r="AF827" s="85">
        <v>0</v>
      </c>
      <c r="AG827" s="85">
        <v>0</v>
      </c>
      <c r="AH827" s="85">
        <v>0</v>
      </c>
      <c r="AI827" s="85">
        <v>0</v>
      </c>
      <c r="AJ827" s="85">
        <v>0</v>
      </c>
      <c r="AK827" s="85">
        <v>0</v>
      </c>
      <c r="AL827" s="85">
        <v>0</v>
      </c>
      <c r="AM827" s="85">
        <v>0</v>
      </c>
      <c r="AN827" s="85">
        <v>2.601</v>
      </c>
      <c r="AO827" s="85"/>
      <c r="AP827" s="85"/>
      <c r="AQ827" s="85"/>
      <c r="AR827" s="85"/>
      <c r="AS827" s="85"/>
      <c r="AT827" s="85"/>
    </row>
    <row r="828" spans="1:46" ht="12.75" customHeight="1" x14ac:dyDescent="0.15">
      <c r="A828" s="79"/>
      <c r="B828" s="79"/>
      <c r="C828" s="79" t="str">
        <f t="shared" si="3"/>
        <v>1331820000</v>
      </c>
      <c r="D828" s="79" t="s">
        <v>1736</v>
      </c>
      <c r="E828" s="84">
        <v>75</v>
      </c>
      <c r="F828" s="85">
        <v>16.582819999999998</v>
      </c>
      <c r="G828" s="85">
        <v>100.29779000000001</v>
      </c>
      <c r="H828" s="85">
        <v>0</v>
      </c>
      <c r="I828" s="85">
        <v>0</v>
      </c>
      <c r="J828" s="85">
        <v>0</v>
      </c>
      <c r="K828" s="85">
        <v>0</v>
      </c>
      <c r="L828" s="85">
        <v>0</v>
      </c>
      <c r="M828" s="85">
        <v>0</v>
      </c>
      <c r="N828" s="85">
        <v>0</v>
      </c>
      <c r="O828" s="85">
        <v>0</v>
      </c>
      <c r="P828" s="85">
        <v>0</v>
      </c>
      <c r="Q828" s="85">
        <v>0</v>
      </c>
      <c r="R828" s="85">
        <v>0</v>
      </c>
      <c r="S828" s="85">
        <v>0</v>
      </c>
      <c r="T828" s="85">
        <v>0</v>
      </c>
      <c r="U828" s="85">
        <v>0</v>
      </c>
      <c r="V828" s="85">
        <v>0</v>
      </c>
      <c r="W828" s="85">
        <v>0</v>
      </c>
      <c r="X828" s="85">
        <v>0</v>
      </c>
      <c r="Y828" s="85">
        <v>0</v>
      </c>
      <c r="Z828" s="85">
        <v>0</v>
      </c>
      <c r="AA828" s="85">
        <v>0</v>
      </c>
      <c r="AB828" s="85">
        <v>0</v>
      </c>
      <c r="AC828" s="85">
        <v>0</v>
      </c>
      <c r="AD828" s="85">
        <v>0</v>
      </c>
      <c r="AE828" s="85">
        <v>0</v>
      </c>
      <c r="AF828" s="85">
        <v>0</v>
      </c>
      <c r="AG828" s="85">
        <v>0</v>
      </c>
      <c r="AH828" s="85">
        <v>0</v>
      </c>
      <c r="AI828" s="85">
        <v>0</v>
      </c>
      <c r="AJ828" s="85">
        <v>0</v>
      </c>
      <c r="AK828" s="85">
        <v>0</v>
      </c>
      <c r="AL828" s="85">
        <v>0</v>
      </c>
      <c r="AM828" s="85">
        <v>0</v>
      </c>
      <c r="AN828" s="85">
        <v>0</v>
      </c>
      <c r="AO828" s="85"/>
      <c r="AP828" s="85"/>
      <c r="AQ828" s="85"/>
      <c r="AR828" s="85"/>
      <c r="AS828" s="85"/>
      <c r="AT828" s="85"/>
    </row>
    <row r="829" spans="1:46" ht="12.75" customHeight="1" x14ac:dyDescent="0.15">
      <c r="A829" s="79"/>
      <c r="B829" s="79"/>
      <c r="C829" s="79" t="str">
        <f t="shared" si="3"/>
        <v>1332020000</v>
      </c>
      <c r="D829" s="79" t="s">
        <v>1737</v>
      </c>
      <c r="E829" s="84">
        <v>320</v>
      </c>
      <c r="F829" s="85">
        <v>67.85642</v>
      </c>
      <c r="G829" s="85">
        <v>239.82670000000002</v>
      </c>
      <c r="H829" s="85">
        <v>0</v>
      </c>
      <c r="I829" s="85">
        <v>0</v>
      </c>
      <c r="J829" s="85">
        <v>0</v>
      </c>
      <c r="K829" s="85">
        <v>0</v>
      </c>
      <c r="L829" s="85">
        <v>0</v>
      </c>
      <c r="M829" s="85">
        <v>0</v>
      </c>
      <c r="N829" s="85">
        <v>0</v>
      </c>
      <c r="O829" s="85">
        <v>0</v>
      </c>
      <c r="P829" s="85">
        <v>0</v>
      </c>
      <c r="Q829" s="85">
        <v>0</v>
      </c>
      <c r="R829" s="85">
        <v>0</v>
      </c>
      <c r="S829" s="85">
        <v>0</v>
      </c>
      <c r="T829" s="85">
        <v>0</v>
      </c>
      <c r="U829" s="85">
        <v>0</v>
      </c>
      <c r="V829" s="85">
        <v>0</v>
      </c>
      <c r="W829" s="85">
        <v>0</v>
      </c>
      <c r="X829" s="85">
        <v>0</v>
      </c>
      <c r="Y829" s="85">
        <v>0</v>
      </c>
      <c r="Z829" s="85">
        <v>0</v>
      </c>
      <c r="AA829" s="85">
        <v>0</v>
      </c>
      <c r="AB829" s="85">
        <v>0</v>
      </c>
      <c r="AC829" s="85">
        <v>0</v>
      </c>
      <c r="AD829" s="85">
        <v>0</v>
      </c>
      <c r="AE829" s="85">
        <v>0</v>
      </c>
      <c r="AF829" s="85">
        <v>0</v>
      </c>
      <c r="AG829" s="85">
        <v>0</v>
      </c>
      <c r="AH829" s="85">
        <v>0</v>
      </c>
      <c r="AI829" s="85">
        <v>0</v>
      </c>
      <c r="AJ829" s="85">
        <v>0</v>
      </c>
      <c r="AK829" s="85">
        <v>0</v>
      </c>
      <c r="AL829" s="85">
        <v>222</v>
      </c>
      <c r="AM829" s="85">
        <v>29.12</v>
      </c>
      <c r="AN829" s="85">
        <v>16.904</v>
      </c>
      <c r="AO829" s="85"/>
      <c r="AP829" s="85"/>
      <c r="AQ829" s="85"/>
      <c r="AR829" s="85"/>
      <c r="AS829" s="85"/>
      <c r="AT829" s="85"/>
    </row>
    <row r="830" spans="1:46" ht="12.75" customHeight="1" x14ac:dyDescent="0.15">
      <c r="A830" s="79"/>
      <c r="B830" s="79"/>
      <c r="C830" s="79" t="str">
        <f t="shared" si="3"/>
        <v>1332120000</v>
      </c>
      <c r="D830" s="79" t="s">
        <v>1738</v>
      </c>
      <c r="E830" s="84">
        <v>50</v>
      </c>
      <c r="F830" s="85">
        <v>-0.63441999999999998</v>
      </c>
      <c r="G830" s="85">
        <v>423.76670000000001</v>
      </c>
      <c r="H830" s="85">
        <v>0</v>
      </c>
      <c r="I830" s="85">
        <v>0</v>
      </c>
      <c r="J830" s="85">
        <v>0</v>
      </c>
      <c r="K830" s="85">
        <v>0</v>
      </c>
      <c r="L830" s="85">
        <v>0</v>
      </c>
      <c r="M830" s="85">
        <v>0</v>
      </c>
      <c r="N830" s="85">
        <v>0</v>
      </c>
      <c r="O830" s="85">
        <v>0</v>
      </c>
      <c r="P830" s="85">
        <v>0</v>
      </c>
      <c r="Q830" s="85">
        <v>0</v>
      </c>
      <c r="R830" s="85">
        <v>0</v>
      </c>
      <c r="S830" s="85">
        <v>0</v>
      </c>
      <c r="T830" s="85">
        <v>0</v>
      </c>
      <c r="U830" s="85">
        <v>0</v>
      </c>
      <c r="V830" s="85">
        <v>0</v>
      </c>
      <c r="W830" s="85">
        <v>0</v>
      </c>
      <c r="X830" s="85">
        <v>0</v>
      </c>
      <c r="Y830" s="85">
        <v>0</v>
      </c>
      <c r="Z830" s="85">
        <v>0</v>
      </c>
      <c r="AA830" s="85">
        <v>0</v>
      </c>
      <c r="AB830" s="85">
        <v>0</v>
      </c>
      <c r="AC830" s="85">
        <v>0</v>
      </c>
      <c r="AD830" s="85">
        <v>0</v>
      </c>
      <c r="AE830" s="85">
        <v>0</v>
      </c>
      <c r="AF830" s="85">
        <v>0</v>
      </c>
      <c r="AG830" s="85">
        <v>0</v>
      </c>
      <c r="AH830" s="85">
        <v>0</v>
      </c>
      <c r="AI830" s="85">
        <v>0</v>
      </c>
      <c r="AJ830" s="85">
        <v>0</v>
      </c>
      <c r="AK830" s="85">
        <v>0</v>
      </c>
      <c r="AL830" s="85">
        <v>0</v>
      </c>
      <c r="AM830" s="85">
        <v>0</v>
      </c>
      <c r="AN830" s="85">
        <v>0</v>
      </c>
      <c r="AO830" s="85"/>
      <c r="AP830" s="85"/>
      <c r="AQ830" s="85"/>
      <c r="AR830" s="85"/>
      <c r="AS830" s="85"/>
      <c r="AT830" s="85"/>
    </row>
    <row r="831" spans="1:46" ht="12.75" customHeight="1" x14ac:dyDescent="0.15">
      <c r="A831" s="79"/>
      <c r="B831" s="79"/>
      <c r="C831" s="79" t="str">
        <f t="shared" si="3"/>
        <v>1332220000</v>
      </c>
      <c r="D831" s="79" t="s">
        <v>1739</v>
      </c>
      <c r="E831" s="84">
        <v>30</v>
      </c>
      <c r="F831" s="85">
        <v>45.999900000000004</v>
      </c>
      <c r="G831" s="85">
        <v>134.53470999999999</v>
      </c>
      <c r="H831" s="85">
        <v>0</v>
      </c>
      <c r="I831" s="85">
        <v>0</v>
      </c>
      <c r="J831" s="85">
        <v>0</v>
      </c>
      <c r="K831" s="85">
        <v>0</v>
      </c>
      <c r="L831" s="85">
        <v>0</v>
      </c>
      <c r="M831" s="85">
        <v>0</v>
      </c>
      <c r="N831" s="85">
        <v>0</v>
      </c>
      <c r="O831" s="85">
        <v>0</v>
      </c>
      <c r="P831" s="85">
        <v>0</v>
      </c>
      <c r="Q831" s="85">
        <v>0</v>
      </c>
      <c r="R831" s="85">
        <v>0</v>
      </c>
      <c r="S831" s="85">
        <v>0</v>
      </c>
      <c r="T831" s="85">
        <v>0</v>
      </c>
      <c r="U831" s="85">
        <v>0</v>
      </c>
      <c r="V831" s="85">
        <v>0</v>
      </c>
      <c r="W831" s="85">
        <v>0</v>
      </c>
      <c r="X831" s="85">
        <v>0</v>
      </c>
      <c r="Y831" s="85">
        <v>0</v>
      </c>
      <c r="Z831" s="85">
        <v>0</v>
      </c>
      <c r="AA831" s="85">
        <v>0</v>
      </c>
      <c r="AB831" s="85">
        <v>0</v>
      </c>
      <c r="AC831" s="85">
        <v>0</v>
      </c>
      <c r="AD831" s="85">
        <v>0</v>
      </c>
      <c r="AE831" s="85">
        <v>0</v>
      </c>
      <c r="AF831" s="85">
        <v>0</v>
      </c>
      <c r="AG831" s="85">
        <v>0</v>
      </c>
      <c r="AH831" s="85">
        <v>0</v>
      </c>
      <c r="AI831" s="85">
        <v>0</v>
      </c>
      <c r="AJ831" s="85">
        <v>0</v>
      </c>
      <c r="AK831" s="85">
        <v>0</v>
      </c>
      <c r="AL831" s="85">
        <v>0</v>
      </c>
      <c r="AM831" s="85">
        <v>0</v>
      </c>
      <c r="AN831" s="85">
        <v>0.25</v>
      </c>
      <c r="AO831" s="85"/>
      <c r="AP831" s="85"/>
      <c r="AQ831" s="85"/>
      <c r="AR831" s="85"/>
      <c r="AS831" s="85"/>
      <c r="AT831" s="85"/>
    </row>
    <row r="832" spans="1:46" ht="12.75" customHeight="1" x14ac:dyDescent="0.15">
      <c r="A832" s="79"/>
      <c r="B832" s="79" t="s">
        <v>1740</v>
      </c>
      <c r="C832" s="79" t="str">
        <f t="shared" si="3"/>
        <v/>
      </c>
      <c r="D832" s="79"/>
      <c r="E832" s="84">
        <v>23572507.484060001</v>
      </c>
      <c r="F832" s="85">
        <v>11572778.08109</v>
      </c>
      <c r="G832" s="85">
        <v>8441978.1885800008</v>
      </c>
      <c r="H832" s="85">
        <v>15696423.27806</v>
      </c>
      <c r="I832" s="85">
        <v>7484079.2222600002</v>
      </c>
      <c r="J832" s="85">
        <v>5413610.7474300005</v>
      </c>
      <c r="K832" s="85">
        <v>1012856.749</v>
      </c>
      <c r="L832" s="85">
        <v>651550.27957999997</v>
      </c>
      <c r="M832" s="85">
        <v>252882.44159999999</v>
      </c>
      <c r="N832" s="85">
        <v>300013.93</v>
      </c>
      <c r="O832" s="85">
        <v>251480.48563000001</v>
      </c>
      <c r="P832" s="85">
        <v>90273.911989999993</v>
      </c>
      <c r="Q832" s="85">
        <v>6194064.6660000002</v>
      </c>
      <c r="R832" s="85">
        <v>3012198.34736</v>
      </c>
      <c r="S832" s="85">
        <v>2502807.6202199999</v>
      </c>
      <c r="T832" s="85">
        <v>513946.34</v>
      </c>
      <c r="U832" s="85">
        <v>229089.46854999999</v>
      </c>
      <c r="V832" s="85">
        <v>192045.46729</v>
      </c>
      <c r="W832" s="85">
        <v>943354.63600000006</v>
      </c>
      <c r="X832" s="85">
        <v>489404.56195</v>
      </c>
      <c r="Y832" s="85">
        <v>338384.82153000002</v>
      </c>
      <c r="Z832" s="85">
        <v>779996.66</v>
      </c>
      <c r="AA832" s="85">
        <v>363001.38608000003</v>
      </c>
      <c r="AB832" s="85">
        <v>232982.55327</v>
      </c>
      <c r="AC832" s="85">
        <v>4456.0129999999999</v>
      </c>
      <c r="AD832" s="85">
        <v>3499.67616</v>
      </c>
      <c r="AE832" s="85">
        <v>1921.71615</v>
      </c>
      <c r="AF832" s="85">
        <v>3882102.4879999999</v>
      </c>
      <c r="AG832" s="85">
        <v>1894835.9269000001</v>
      </c>
      <c r="AH832" s="85">
        <v>1708821.4735699999</v>
      </c>
      <c r="AI832" s="85">
        <v>30697.5</v>
      </c>
      <c r="AJ832" s="85">
        <v>14184.62832</v>
      </c>
      <c r="AK832" s="85">
        <v>11019.6178</v>
      </c>
      <c r="AL832" s="85">
        <v>195195.84299999999</v>
      </c>
      <c r="AM832" s="85">
        <v>77954.351250000007</v>
      </c>
      <c r="AN832" s="85">
        <v>67008.782890000002</v>
      </c>
      <c r="AO832" s="85"/>
      <c r="AP832" s="85"/>
      <c r="AQ832" s="85"/>
      <c r="AR832" s="85"/>
      <c r="AS832" s="85"/>
      <c r="AT832" s="85"/>
    </row>
    <row r="833" spans="1:46" ht="12.75" customHeight="1" x14ac:dyDescent="0.15">
      <c r="A833" s="79"/>
      <c r="B833" s="79"/>
      <c r="C833" s="79" t="str">
        <f t="shared" si="3"/>
        <v>1350200000</v>
      </c>
      <c r="D833" s="79" t="s">
        <v>1741</v>
      </c>
      <c r="E833" s="84">
        <v>46706.8</v>
      </c>
      <c r="F833" s="85">
        <v>24370.031279999999</v>
      </c>
      <c r="G833" s="85">
        <v>15157.428100000001</v>
      </c>
      <c r="H833" s="85">
        <v>30779.3</v>
      </c>
      <c r="I833" s="85">
        <v>16623.763050000001</v>
      </c>
      <c r="J833" s="85">
        <v>8888.7552500000002</v>
      </c>
      <c r="K833" s="85">
        <v>750</v>
      </c>
      <c r="L833" s="85">
        <v>241.30267000000001</v>
      </c>
      <c r="M833" s="85">
        <v>203.59818999999999</v>
      </c>
      <c r="N833" s="85">
        <v>150</v>
      </c>
      <c r="O833" s="85">
        <v>0</v>
      </c>
      <c r="P833" s="85">
        <v>54.76014</v>
      </c>
      <c r="Q833" s="85">
        <v>13024</v>
      </c>
      <c r="R833" s="85">
        <v>6607.6042000000007</v>
      </c>
      <c r="S833" s="85">
        <v>5234.5768699999999</v>
      </c>
      <c r="T833" s="85">
        <v>1890</v>
      </c>
      <c r="U833" s="85">
        <v>586.88373999999999</v>
      </c>
      <c r="V833" s="85">
        <v>459.96028999999999</v>
      </c>
      <c r="W833" s="85">
        <v>4740</v>
      </c>
      <c r="X833" s="85">
        <v>2723.65805</v>
      </c>
      <c r="Y833" s="85">
        <v>2107.37509</v>
      </c>
      <c r="Z833" s="85">
        <v>811</v>
      </c>
      <c r="AA833" s="85">
        <v>437.05190000000005</v>
      </c>
      <c r="AB833" s="85">
        <v>194.20848000000001</v>
      </c>
      <c r="AC833" s="85">
        <v>0</v>
      </c>
      <c r="AD833" s="85">
        <v>0</v>
      </c>
      <c r="AE833" s="85">
        <v>0</v>
      </c>
      <c r="AF833" s="85">
        <v>5583</v>
      </c>
      <c r="AG833" s="85">
        <v>2860.0105100000001</v>
      </c>
      <c r="AH833" s="85">
        <v>2473.0330100000001</v>
      </c>
      <c r="AI833" s="85">
        <v>0</v>
      </c>
      <c r="AJ833" s="85">
        <v>0</v>
      </c>
      <c r="AK833" s="85">
        <v>0</v>
      </c>
      <c r="AL833" s="85">
        <v>990</v>
      </c>
      <c r="AM833" s="85">
        <v>425.55990000000003</v>
      </c>
      <c r="AN833" s="85">
        <v>311.00754999999998</v>
      </c>
      <c r="AO833" s="85"/>
      <c r="AP833" s="85"/>
      <c r="AQ833" s="85"/>
      <c r="AR833" s="85"/>
      <c r="AS833" s="85"/>
      <c r="AT833" s="85"/>
    </row>
    <row r="834" spans="1:46" ht="12.75" customHeight="1" x14ac:dyDescent="0.15">
      <c r="A834" s="79"/>
      <c r="B834" s="79"/>
      <c r="C834" s="79" t="str">
        <f t="shared" si="3"/>
        <v>1350500000</v>
      </c>
      <c r="D834" s="79" t="s">
        <v>1742</v>
      </c>
      <c r="E834" s="84">
        <v>33700</v>
      </c>
      <c r="F834" s="85">
        <v>16513.115170000001</v>
      </c>
      <c r="G834" s="85">
        <v>12987.37982</v>
      </c>
      <c r="H834" s="85">
        <v>19605</v>
      </c>
      <c r="I834" s="85">
        <v>8939.4693900000002</v>
      </c>
      <c r="J834" s="85">
        <v>7660.3405400000001</v>
      </c>
      <c r="K834" s="85">
        <v>150</v>
      </c>
      <c r="L834" s="85">
        <v>63.678200000000004</v>
      </c>
      <c r="M834" s="85">
        <v>31.549000000000003</v>
      </c>
      <c r="N834" s="85">
        <v>0</v>
      </c>
      <c r="O834" s="85">
        <v>0</v>
      </c>
      <c r="P834" s="85">
        <v>0</v>
      </c>
      <c r="Q834" s="85">
        <v>13064</v>
      </c>
      <c r="R834" s="85">
        <v>6920.8979399999998</v>
      </c>
      <c r="S834" s="85">
        <v>5004.4183199999998</v>
      </c>
      <c r="T834" s="85">
        <v>2055</v>
      </c>
      <c r="U834" s="85">
        <v>907.32237999999995</v>
      </c>
      <c r="V834" s="85">
        <v>829.63121999999998</v>
      </c>
      <c r="W834" s="85">
        <v>5390</v>
      </c>
      <c r="X834" s="85">
        <v>3167.2583599999998</v>
      </c>
      <c r="Y834" s="85">
        <v>1767.74874</v>
      </c>
      <c r="Z834" s="85">
        <v>1289</v>
      </c>
      <c r="AA834" s="85">
        <v>572.64542000000006</v>
      </c>
      <c r="AB834" s="85">
        <v>462.46221000000003</v>
      </c>
      <c r="AC834" s="85">
        <v>0</v>
      </c>
      <c r="AD834" s="85">
        <v>18.75</v>
      </c>
      <c r="AE834" s="85">
        <v>0</v>
      </c>
      <c r="AF834" s="85">
        <v>4330</v>
      </c>
      <c r="AG834" s="85">
        <v>2254.9217800000001</v>
      </c>
      <c r="AH834" s="85">
        <v>1944.5761500000001</v>
      </c>
      <c r="AI834" s="85">
        <v>0</v>
      </c>
      <c r="AJ834" s="85">
        <v>0</v>
      </c>
      <c r="AK834" s="85">
        <v>0</v>
      </c>
      <c r="AL834" s="85">
        <v>598</v>
      </c>
      <c r="AM834" s="85">
        <v>265.09728999999999</v>
      </c>
      <c r="AN834" s="85">
        <v>44.945830000000001</v>
      </c>
      <c r="AO834" s="85"/>
      <c r="AP834" s="85"/>
      <c r="AQ834" s="85"/>
      <c r="AR834" s="85"/>
      <c r="AS834" s="85"/>
      <c r="AT834" s="85"/>
    </row>
    <row r="835" spans="1:46" ht="12.75" customHeight="1" x14ac:dyDescent="0.15">
      <c r="A835" s="79"/>
      <c r="B835" s="79"/>
      <c r="C835" s="79" t="str">
        <f t="shared" si="3"/>
        <v>1350800000</v>
      </c>
      <c r="D835" s="79" t="s">
        <v>1743</v>
      </c>
      <c r="E835" s="84">
        <v>25994.5</v>
      </c>
      <c r="F835" s="85">
        <v>11063.81273</v>
      </c>
      <c r="G835" s="85">
        <v>9535.0375399999994</v>
      </c>
      <c r="H835" s="85">
        <v>13835.7</v>
      </c>
      <c r="I835" s="85">
        <v>6291.5879500000001</v>
      </c>
      <c r="J835" s="85">
        <v>5467.5784899999999</v>
      </c>
      <c r="K835" s="85">
        <v>3261.8</v>
      </c>
      <c r="L835" s="85">
        <v>1448.3784499999999</v>
      </c>
      <c r="M835" s="85">
        <v>715.42364999999995</v>
      </c>
      <c r="N835" s="85">
        <v>2712.8</v>
      </c>
      <c r="O835" s="85">
        <v>1225.5554</v>
      </c>
      <c r="P835" s="85">
        <v>560.50127999999995</v>
      </c>
      <c r="Q835" s="85">
        <v>5603.1</v>
      </c>
      <c r="R835" s="85">
        <v>2799.88249</v>
      </c>
      <c r="S835" s="85">
        <v>2151.7127300000002</v>
      </c>
      <c r="T835" s="85">
        <v>600.5</v>
      </c>
      <c r="U835" s="85">
        <v>256.86673000000002</v>
      </c>
      <c r="V835" s="85">
        <v>166.46071999999998</v>
      </c>
      <c r="W835" s="85">
        <v>1488.9</v>
      </c>
      <c r="X835" s="85">
        <v>676.42083000000002</v>
      </c>
      <c r="Y835" s="85">
        <v>384.67473000000001</v>
      </c>
      <c r="Z835" s="85">
        <v>84.4</v>
      </c>
      <c r="AA835" s="85">
        <v>39.217359999999999</v>
      </c>
      <c r="AB835" s="85">
        <v>15.458509999999999</v>
      </c>
      <c r="AC835" s="85">
        <v>5.6000000000000005</v>
      </c>
      <c r="AD835" s="85">
        <v>4.1666699999999999</v>
      </c>
      <c r="AE835" s="85">
        <v>5.6000000000000005</v>
      </c>
      <c r="AF835" s="85">
        <v>3423.7000000000003</v>
      </c>
      <c r="AG835" s="85">
        <v>1811.4139</v>
      </c>
      <c r="AH835" s="85">
        <v>1575.6237699999999</v>
      </c>
      <c r="AI835" s="85">
        <v>0</v>
      </c>
      <c r="AJ835" s="85">
        <v>0</v>
      </c>
      <c r="AK835" s="85">
        <v>0</v>
      </c>
      <c r="AL835" s="85">
        <v>905</v>
      </c>
      <c r="AM835" s="85">
        <v>314.65525000000002</v>
      </c>
      <c r="AN835" s="85">
        <v>188.53163000000001</v>
      </c>
      <c r="AO835" s="85"/>
      <c r="AP835" s="85"/>
      <c r="AQ835" s="85"/>
      <c r="AR835" s="85"/>
      <c r="AS835" s="85"/>
      <c r="AT835" s="85"/>
    </row>
    <row r="836" spans="1:46" ht="12.75" customHeight="1" x14ac:dyDescent="0.15">
      <c r="A836" s="79"/>
      <c r="B836" s="79"/>
      <c r="C836" s="79" t="str">
        <f t="shared" si="3"/>
        <v>1351100000</v>
      </c>
      <c r="D836" s="79" t="s">
        <v>1744</v>
      </c>
      <c r="E836" s="84">
        <v>126730</v>
      </c>
      <c r="F836" s="85">
        <v>55091.12023</v>
      </c>
      <c r="G836" s="85">
        <v>41870.107279999997</v>
      </c>
      <c r="H836" s="85">
        <v>95200</v>
      </c>
      <c r="I836" s="85">
        <v>42423.470650000003</v>
      </c>
      <c r="J836" s="85">
        <v>31108.924770000001</v>
      </c>
      <c r="K836" s="85">
        <v>8250</v>
      </c>
      <c r="L836" s="85">
        <v>2755.74656</v>
      </c>
      <c r="M836" s="85">
        <v>1306.2020399999999</v>
      </c>
      <c r="N836" s="85">
        <v>7000</v>
      </c>
      <c r="O836" s="85">
        <v>2170.0605399999999</v>
      </c>
      <c r="P836" s="85">
        <v>896.69232999999997</v>
      </c>
      <c r="Q836" s="85">
        <v>17853</v>
      </c>
      <c r="R836" s="85">
        <v>7507.2567399999998</v>
      </c>
      <c r="S836" s="85">
        <v>6692.4285</v>
      </c>
      <c r="T836" s="85">
        <v>3100</v>
      </c>
      <c r="U836" s="85">
        <v>733.04228999999998</v>
      </c>
      <c r="V836" s="85">
        <v>852.34748999999999</v>
      </c>
      <c r="W836" s="85">
        <v>8530</v>
      </c>
      <c r="X836" s="85">
        <v>3747.28539</v>
      </c>
      <c r="Y836" s="85">
        <v>3273.6762899999999</v>
      </c>
      <c r="Z836" s="85">
        <v>370</v>
      </c>
      <c r="AA836" s="85">
        <v>198.77656999999999</v>
      </c>
      <c r="AB836" s="85">
        <v>110.87058</v>
      </c>
      <c r="AC836" s="85">
        <v>0</v>
      </c>
      <c r="AD836" s="85">
        <v>0</v>
      </c>
      <c r="AE836" s="85">
        <v>0</v>
      </c>
      <c r="AF836" s="85">
        <v>5850</v>
      </c>
      <c r="AG836" s="85">
        <v>2815.8909899999999</v>
      </c>
      <c r="AH836" s="85">
        <v>2454.5031399999998</v>
      </c>
      <c r="AI836" s="85">
        <v>0</v>
      </c>
      <c r="AJ836" s="85">
        <v>0</v>
      </c>
      <c r="AK836" s="85">
        <v>0</v>
      </c>
      <c r="AL836" s="85">
        <v>360</v>
      </c>
      <c r="AM836" s="85">
        <v>255.97604000000001</v>
      </c>
      <c r="AN836" s="85">
        <v>132.20865000000001</v>
      </c>
      <c r="AO836" s="85"/>
      <c r="AP836" s="85"/>
      <c r="AQ836" s="85"/>
      <c r="AR836" s="85"/>
      <c r="AS836" s="85"/>
      <c r="AT836" s="85"/>
    </row>
    <row r="837" spans="1:46" ht="12.75" customHeight="1" x14ac:dyDescent="0.15">
      <c r="A837" s="79"/>
      <c r="B837" s="79"/>
      <c r="C837" s="79" t="str">
        <f t="shared" si="3"/>
        <v>1351400000</v>
      </c>
      <c r="D837" s="79" t="s">
        <v>1745</v>
      </c>
      <c r="E837" s="84">
        <v>57931.4</v>
      </c>
      <c r="F837" s="85">
        <v>26663.61706</v>
      </c>
      <c r="G837" s="85">
        <v>29491.273379999999</v>
      </c>
      <c r="H837" s="85">
        <v>27530</v>
      </c>
      <c r="I837" s="85">
        <v>12490.64337</v>
      </c>
      <c r="J837" s="85">
        <v>18542.12255</v>
      </c>
      <c r="K837" s="85">
        <v>5034</v>
      </c>
      <c r="L837" s="85">
        <v>2341.3024099999998</v>
      </c>
      <c r="M837" s="85">
        <v>808.11734999999999</v>
      </c>
      <c r="N837" s="85">
        <v>4200</v>
      </c>
      <c r="O837" s="85">
        <v>2055.1691500000002</v>
      </c>
      <c r="P837" s="85">
        <v>606.22570000000007</v>
      </c>
      <c r="Q837" s="85">
        <v>24624.9</v>
      </c>
      <c r="R837" s="85">
        <v>11363.789769999999</v>
      </c>
      <c r="S837" s="85">
        <v>9864.4796800000004</v>
      </c>
      <c r="T837" s="85">
        <v>1100</v>
      </c>
      <c r="U837" s="85">
        <v>419.24277999999998</v>
      </c>
      <c r="V837" s="85">
        <v>272.58535000000001</v>
      </c>
      <c r="W837" s="85">
        <v>12800</v>
      </c>
      <c r="X837" s="85">
        <v>6110.8100299999996</v>
      </c>
      <c r="Y837" s="85">
        <v>5033.2039000000004</v>
      </c>
      <c r="Z837" s="85">
        <v>1418.5</v>
      </c>
      <c r="AA837" s="85">
        <v>874.94353999999998</v>
      </c>
      <c r="AB837" s="85">
        <v>498.27642000000003</v>
      </c>
      <c r="AC837" s="85">
        <v>46.4</v>
      </c>
      <c r="AD837" s="85">
        <v>12.5</v>
      </c>
      <c r="AE837" s="85">
        <v>18.75</v>
      </c>
      <c r="AF837" s="85">
        <v>9250</v>
      </c>
      <c r="AG837" s="85">
        <v>3929.7050899999999</v>
      </c>
      <c r="AH837" s="85">
        <v>4040.8240099999998</v>
      </c>
      <c r="AI837" s="85">
        <v>0</v>
      </c>
      <c r="AJ837" s="85">
        <v>0</v>
      </c>
      <c r="AK837" s="85">
        <v>0</v>
      </c>
      <c r="AL837" s="85">
        <v>530</v>
      </c>
      <c r="AM837" s="85">
        <v>237.49030000000002</v>
      </c>
      <c r="AN837" s="85">
        <v>131.83384000000001</v>
      </c>
      <c r="AO837" s="85"/>
      <c r="AP837" s="85"/>
      <c r="AQ837" s="85"/>
      <c r="AR837" s="85"/>
      <c r="AS837" s="85"/>
      <c r="AT837" s="85"/>
    </row>
    <row r="838" spans="1:46" ht="12.75" customHeight="1" x14ac:dyDescent="0.15">
      <c r="A838" s="79"/>
      <c r="B838" s="79"/>
      <c r="C838" s="79" t="str">
        <f t="shared" si="3"/>
        <v>1351600000</v>
      </c>
      <c r="D838" s="79" t="s">
        <v>1746</v>
      </c>
      <c r="E838" s="84">
        <v>99429.1</v>
      </c>
      <c r="F838" s="85">
        <v>41726.407039999998</v>
      </c>
      <c r="G838" s="85">
        <v>36638.287479999999</v>
      </c>
      <c r="H838" s="85">
        <v>55490.3</v>
      </c>
      <c r="I838" s="85">
        <v>25713.349340000001</v>
      </c>
      <c r="J838" s="85">
        <v>20092.157060000001</v>
      </c>
      <c r="K838" s="85">
        <v>3106.3</v>
      </c>
      <c r="L838" s="85">
        <v>1413.1255100000001</v>
      </c>
      <c r="M838" s="85">
        <v>485.47748999999999</v>
      </c>
      <c r="N838" s="85">
        <v>1537.8</v>
      </c>
      <c r="O838" s="85">
        <v>771.90918999999997</v>
      </c>
      <c r="P838" s="85">
        <v>149.16036</v>
      </c>
      <c r="Q838" s="85">
        <v>38797</v>
      </c>
      <c r="R838" s="85">
        <v>13410.29657</v>
      </c>
      <c r="S838" s="85">
        <v>15544.886549999999</v>
      </c>
      <c r="T838" s="85">
        <v>8593.5</v>
      </c>
      <c r="U838" s="85">
        <v>2225.4487600000002</v>
      </c>
      <c r="V838" s="85">
        <v>3826.39977</v>
      </c>
      <c r="W838" s="85">
        <v>6375</v>
      </c>
      <c r="X838" s="85">
        <v>2966.6478400000001</v>
      </c>
      <c r="Y838" s="85">
        <v>2064.9909499999999</v>
      </c>
      <c r="Z838" s="85">
        <v>1708.9</v>
      </c>
      <c r="AA838" s="85">
        <v>712.69096000000002</v>
      </c>
      <c r="AB838" s="85">
        <v>339.15561000000002</v>
      </c>
      <c r="AC838" s="85">
        <v>25.2</v>
      </c>
      <c r="AD838" s="85">
        <v>14.58333</v>
      </c>
      <c r="AE838" s="85">
        <v>12.75</v>
      </c>
      <c r="AF838" s="85">
        <v>22080</v>
      </c>
      <c r="AG838" s="85">
        <v>7466.6336799999999</v>
      </c>
      <c r="AH838" s="85">
        <v>9295.4742200000001</v>
      </c>
      <c r="AI838" s="85">
        <v>0</v>
      </c>
      <c r="AJ838" s="85">
        <v>0</v>
      </c>
      <c r="AK838" s="85">
        <v>0</v>
      </c>
      <c r="AL838" s="85">
        <v>838.30000000000007</v>
      </c>
      <c r="AM838" s="85">
        <v>396.25245999999999</v>
      </c>
      <c r="AN838" s="85">
        <v>289.82723999999996</v>
      </c>
      <c r="AO838" s="85"/>
      <c r="AP838" s="85"/>
      <c r="AQ838" s="85"/>
      <c r="AR838" s="85"/>
      <c r="AS838" s="85"/>
      <c r="AT838" s="85"/>
    </row>
    <row r="839" spans="1:46" ht="12.75" customHeight="1" x14ac:dyDescent="0.15">
      <c r="A839" s="79"/>
      <c r="B839" s="79"/>
      <c r="C839" s="79" t="str">
        <f t="shared" si="3"/>
        <v>1351700000</v>
      </c>
      <c r="D839" s="79" t="s">
        <v>1747</v>
      </c>
      <c r="E839" s="84">
        <v>131160</v>
      </c>
      <c r="F839" s="85">
        <v>65573.456340000004</v>
      </c>
      <c r="G839" s="85">
        <v>43705.855940000001</v>
      </c>
      <c r="H839" s="85">
        <v>83842.8</v>
      </c>
      <c r="I839" s="85">
        <v>40404.595869999997</v>
      </c>
      <c r="J839" s="85">
        <v>28291.489460000001</v>
      </c>
      <c r="K839" s="85">
        <v>8100</v>
      </c>
      <c r="L839" s="85">
        <v>4286.4439400000001</v>
      </c>
      <c r="M839" s="85">
        <v>1865.78424</v>
      </c>
      <c r="N839" s="85">
        <v>2300</v>
      </c>
      <c r="O839" s="85">
        <v>2487.1672399999998</v>
      </c>
      <c r="P839" s="85">
        <v>625.45357999999999</v>
      </c>
      <c r="Q839" s="85">
        <v>35624</v>
      </c>
      <c r="R839" s="85">
        <v>18242.386159999998</v>
      </c>
      <c r="S839" s="85">
        <v>11981.42044</v>
      </c>
      <c r="T839" s="85">
        <v>3400</v>
      </c>
      <c r="U839" s="85">
        <v>1208.4066499999999</v>
      </c>
      <c r="V839" s="85">
        <v>1169.11079</v>
      </c>
      <c r="W839" s="85">
        <v>4850</v>
      </c>
      <c r="X839" s="85">
        <v>6115.5870599999998</v>
      </c>
      <c r="Y839" s="85">
        <v>1233.9221399999999</v>
      </c>
      <c r="Z839" s="85">
        <v>2512</v>
      </c>
      <c r="AA839" s="85">
        <v>1040.18299</v>
      </c>
      <c r="AB839" s="85">
        <v>760.28386</v>
      </c>
      <c r="AC839" s="85">
        <v>0</v>
      </c>
      <c r="AD839" s="85">
        <v>12.55</v>
      </c>
      <c r="AE839" s="85">
        <v>6.25</v>
      </c>
      <c r="AF839" s="85">
        <v>24800</v>
      </c>
      <c r="AG839" s="85">
        <v>9822.8639600000006</v>
      </c>
      <c r="AH839" s="85">
        <v>8781.7326499999999</v>
      </c>
      <c r="AI839" s="85">
        <v>0</v>
      </c>
      <c r="AJ839" s="85">
        <v>0</v>
      </c>
      <c r="AK839" s="85">
        <v>0</v>
      </c>
      <c r="AL839" s="85">
        <v>2500</v>
      </c>
      <c r="AM839" s="85">
        <v>971.93980999999997</v>
      </c>
      <c r="AN839" s="85">
        <v>1061.0476100000001</v>
      </c>
      <c r="AO839" s="85"/>
      <c r="AP839" s="85"/>
      <c r="AQ839" s="85"/>
      <c r="AR839" s="85"/>
      <c r="AS839" s="85"/>
      <c r="AT839" s="85"/>
    </row>
    <row r="840" spans="1:46" ht="12.75" customHeight="1" x14ac:dyDescent="0.15">
      <c r="A840" s="79"/>
      <c r="B840" s="79"/>
      <c r="C840" s="79" t="str">
        <f t="shared" si="3"/>
        <v>1351800000</v>
      </c>
      <c r="D840" s="79" t="s">
        <v>1748</v>
      </c>
      <c r="E840" s="84">
        <v>40118</v>
      </c>
      <c r="F840" s="85">
        <v>18060.24566</v>
      </c>
      <c r="G840" s="85">
        <v>16289.28348</v>
      </c>
      <c r="H840" s="85">
        <v>19811.5</v>
      </c>
      <c r="I840" s="85">
        <v>8694.5632000000005</v>
      </c>
      <c r="J840" s="85">
        <v>7574.3533399999997</v>
      </c>
      <c r="K840" s="85">
        <v>2170</v>
      </c>
      <c r="L840" s="85">
        <v>1106.64363</v>
      </c>
      <c r="M840" s="85">
        <v>447.79270000000002</v>
      </c>
      <c r="N840" s="85">
        <v>1565</v>
      </c>
      <c r="O840" s="85">
        <v>834.30686000000003</v>
      </c>
      <c r="P840" s="85">
        <v>262.82429999999999</v>
      </c>
      <c r="Q840" s="85">
        <v>14250</v>
      </c>
      <c r="R840" s="85">
        <v>6731.8292199999996</v>
      </c>
      <c r="S840" s="85">
        <v>6273.7395699999997</v>
      </c>
      <c r="T840" s="85">
        <v>1950</v>
      </c>
      <c r="U840" s="85">
        <v>1017.2028800000001</v>
      </c>
      <c r="V840" s="85">
        <v>764.78254000000004</v>
      </c>
      <c r="W840" s="85">
        <v>2060</v>
      </c>
      <c r="X840" s="85">
        <v>1132.39995</v>
      </c>
      <c r="Y840" s="85">
        <v>845.00658999999996</v>
      </c>
      <c r="Z840" s="85">
        <v>1000</v>
      </c>
      <c r="AA840" s="85">
        <v>427.48421999999999</v>
      </c>
      <c r="AB840" s="85">
        <v>306.01324999999997</v>
      </c>
      <c r="AC840" s="85">
        <v>1</v>
      </c>
      <c r="AD840" s="85">
        <v>0</v>
      </c>
      <c r="AE840" s="85">
        <v>0</v>
      </c>
      <c r="AF840" s="85">
        <v>9089</v>
      </c>
      <c r="AG840" s="85">
        <v>4060.4791700000001</v>
      </c>
      <c r="AH840" s="85">
        <v>4254.0896899999998</v>
      </c>
      <c r="AI840" s="85">
        <v>0</v>
      </c>
      <c r="AJ840" s="85">
        <v>0</v>
      </c>
      <c r="AK840" s="85">
        <v>0</v>
      </c>
      <c r="AL840" s="85">
        <v>180</v>
      </c>
      <c r="AM840" s="85">
        <v>389.61060000000003</v>
      </c>
      <c r="AN840" s="85">
        <v>71.99857999999999</v>
      </c>
      <c r="AO840" s="85"/>
      <c r="AP840" s="85"/>
      <c r="AQ840" s="85"/>
      <c r="AR840" s="85"/>
      <c r="AS840" s="85"/>
      <c r="AT840" s="85"/>
    </row>
    <row r="841" spans="1:46" ht="12.75" customHeight="1" x14ac:dyDescent="0.15">
      <c r="A841" s="79"/>
      <c r="B841" s="79"/>
      <c r="C841" s="79" t="str">
        <f t="shared" si="3"/>
        <v>1352000000</v>
      </c>
      <c r="D841" s="79" t="s">
        <v>1749</v>
      </c>
      <c r="E841" s="84">
        <v>202862.99900000001</v>
      </c>
      <c r="F841" s="85">
        <v>111542.27018000001</v>
      </c>
      <c r="G841" s="85">
        <v>55514.780590000002</v>
      </c>
      <c r="H841" s="85">
        <v>113117.47</v>
      </c>
      <c r="I841" s="85">
        <v>55599.870819999996</v>
      </c>
      <c r="J841" s="85">
        <v>29267.267899999999</v>
      </c>
      <c r="K841" s="85">
        <v>20200</v>
      </c>
      <c r="L841" s="85">
        <v>9671.8309499999996</v>
      </c>
      <c r="M841" s="85">
        <v>4383.8564200000001</v>
      </c>
      <c r="N841" s="85">
        <v>14000</v>
      </c>
      <c r="O841" s="85">
        <v>7523.4014299999999</v>
      </c>
      <c r="P841" s="85">
        <v>2462.7399300000002</v>
      </c>
      <c r="Q841" s="85">
        <v>67501.729000000007</v>
      </c>
      <c r="R841" s="85">
        <v>44117.552839999997</v>
      </c>
      <c r="S841" s="85">
        <v>21047.50203</v>
      </c>
      <c r="T841" s="85">
        <v>5100</v>
      </c>
      <c r="U841" s="85">
        <v>3897.89318</v>
      </c>
      <c r="V841" s="85">
        <v>1131.0353700000001</v>
      </c>
      <c r="W841" s="85">
        <v>12446</v>
      </c>
      <c r="X841" s="85">
        <v>8211.8255399999998</v>
      </c>
      <c r="Y841" s="85">
        <v>3698.0251400000002</v>
      </c>
      <c r="Z841" s="85">
        <v>4470</v>
      </c>
      <c r="AA841" s="85">
        <v>2256.5136899999998</v>
      </c>
      <c r="AB841" s="85">
        <v>1248.03457</v>
      </c>
      <c r="AC841" s="85">
        <v>50</v>
      </c>
      <c r="AD841" s="85">
        <v>64.583399999999997</v>
      </c>
      <c r="AE841" s="85">
        <v>31.25</v>
      </c>
      <c r="AF841" s="85">
        <v>45216.029000000002</v>
      </c>
      <c r="AG841" s="85">
        <v>29627.991030000001</v>
      </c>
      <c r="AH841" s="85">
        <v>14810.713800000001</v>
      </c>
      <c r="AI841" s="85">
        <v>0</v>
      </c>
      <c r="AJ841" s="85">
        <v>0</v>
      </c>
      <c r="AK841" s="85">
        <v>0</v>
      </c>
      <c r="AL841" s="85">
        <v>538</v>
      </c>
      <c r="AM841" s="85">
        <v>346.35737</v>
      </c>
      <c r="AN841" s="85">
        <v>204.75748999999999</v>
      </c>
      <c r="AO841" s="85"/>
      <c r="AP841" s="85"/>
      <c r="AQ841" s="85"/>
      <c r="AR841" s="85"/>
      <c r="AS841" s="85"/>
      <c r="AT841" s="85"/>
    </row>
    <row r="842" spans="1:46" ht="12.75" customHeight="1" x14ac:dyDescent="0.15">
      <c r="A842" s="79"/>
      <c r="B842" s="79"/>
      <c r="C842" s="79" t="str">
        <f t="shared" si="3"/>
        <v>1352100000</v>
      </c>
      <c r="D842" s="79" t="s">
        <v>1750</v>
      </c>
      <c r="E842" s="84">
        <v>72957.5</v>
      </c>
      <c r="F842" s="85">
        <v>32001.577600000001</v>
      </c>
      <c r="G842" s="85">
        <v>28653.25879</v>
      </c>
      <c r="H842" s="85">
        <v>54378.783000000003</v>
      </c>
      <c r="I842" s="85">
        <v>23382.05344</v>
      </c>
      <c r="J842" s="85">
        <v>20947.04436</v>
      </c>
      <c r="K842" s="85">
        <v>792.17100000000005</v>
      </c>
      <c r="L842" s="85">
        <v>275.86502999999999</v>
      </c>
      <c r="M842" s="85">
        <v>255.94109</v>
      </c>
      <c r="N842" s="85">
        <v>95.221000000000004</v>
      </c>
      <c r="O842" s="85">
        <v>0</v>
      </c>
      <c r="P842" s="85">
        <v>60.294689999999996</v>
      </c>
      <c r="Q842" s="85">
        <v>17123.379000000001</v>
      </c>
      <c r="R842" s="85">
        <v>7811.43433</v>
      </c>
      <c r="S842" s="85">
        <v>6683.4180200000001</v>
      </c>
      <c r="T842" s="85">
        <v>1241.508</v>
      </c>
      <c r="U842" s="85">
        <v>353.39612</v>
      </c>
      <c r="V842" s="85">
        <v>223.77028999999999</v>
      </c>
      <c r="W842" s="85">
        <v>4398.3680000000004</v>
      </c>
      <c r="X842" s="85">
        <v>1881.3737000000001</v>
      </c>
      <c r="Y842" s="85">
        <v>1719.7261800000001</v>
      </c>
      <c r="Z842" s="85">
        <v>1875.171</v>
      </c>
      <c r="AA842" s="85">
        <v>856.31113000000005</v>
      </c>
      <c r="AB842" s="85">
        <v>507.80362000000002</v>
      </c>
      <c r="AC842" s="85">
        <v>0</v>
      </c>
      <c r="AD842" s="85">
        <v>0</v>
      </c>
      <c r="AE842" s="85">
        <v>0</v>
      </c>
      <c r="AF842" s="85">
        <v>9608.3320000000003</v>
      </c>
      <c r="AG842" s="85">
        <v>4720.3533799999996</v>
      </c>
      <c r="AH842" s="85">
        <v>4232.1179300000003</v>
      </c>
      <c r="AI842" s="85">
        <v>0</v>
      </c>
      <c r="AJ842" s="85">
        <v>0</v>
      </c>
      <c r="AK842" s="85">
        <v>0</v>
      </c>
      <c r="AL842" s="85">
        <v>281.05900000000003</v>
      </c>
      <c r="AM842" s="85">
        <v>116.84515999999999</v>
      </c>
      <c r="AN842" s="85">
        <v>86.672019999999989</v>
      </c>
      <c r="AO842" s="85"/>
      <c r="AP842" s="85"/>
      <c r="AQ842" s="85"/>
      <c r="AR842" s="85"/>
      <c r="AS842" s="85"/>
      <c r="AT842" s="85"/>
    </row>
    <row r="843" spans="1:46" ht="12.75" customHeight="1" x14ac:dyDescent="0.15">
      <c r="A843" s="79"/>
      <c r="B843" s="79"/>
      <c r="C843" s="79" t="str">
        <f t="shared" si="3"/>
        <v>1352200000</v>
      </c>
      <c r="D843" s="79" t="s">
        <v>1751</v>
      </c>
      <c r="E843" s="84">
        <v>84229.5</v>
      </c>
      <c r="F843" s="85">
        <v>40730.590640000002</v>
      </c>
      <c r="G843" s="85">
        <v>26753.676080000001</v>
      </c>
      <c r="H843" s="85">
        <v>41543</v>
      </c>
      <c r="I843" s="85">
        <v>19948.054909999999</v>
      </c>
      <c r="J843" s="85">
        <v>15053.00993</v>
      </c>
      <c r="K843" s="85">
        <v>17911.5</v>
      </c>
      <c r="L843" s="85">
        <v>9556.4386599999998</v>
      </c>
      <c r="M843" s="85">
        <v>1637.00191</v>
      </c>
      <c r="N843" s="85">
        <v>7450</v>
      </c>
      <c r="O843" s="85">
        <v>4709.9325600000002</v>
      </c>
      <c r="P843" s="85">
        <v>976.27458999999999</v>
      </c>
      <c r="Q843" s="85">
        <v>16101</v>
      </c>
      <c r="R843" s="85">
        <v>7984.9311500000003</v>
      </c>
      <c r="S843" s="85">
        <v>5605.1881700000004</v>
      </c>
      <c r="T843" s="85">
        <v>2745</v>
      </c>
      <c r="U843" s="85">
        <v>1217.28854</v>
      </c>
      <c r="V843" s="85">
        <v>722.62553000000003</v>
      </c>
      <c r="W843" s="85">
        <v>5550</v>
      </c>
      <c r="X843" s="85">
        <v>2380.9064400000002</v>
      </c>
      <c r="Y843" s="85">
        <v>2264.82672</v>
      </c>
      <c r="Z843" s="85">
        <v>1694</v>
      </c>
      <c r="AA843" s="85">
        <v>909.91408999999999</v>
      </c>
      <c r="AB843" s="85">
        <v>528.24035000000003</v>
      </c>
      <c r="AC843" s="85">
        <v>0</v>
      </c>
      <c r="AD843" s="85">
        <v>0</v>
      </c>
      <c r="AE843" s="85">
        <v>0</v>
      </c>
      <c r="AF843" s="85">
        <v>6100</v>
      </c>
      <c r="AG843" s="85">
        <v>3465.4240799999998</v>
      </c>
      <c r="AH843" s="85">
        <v>2085.0205700000001</v>
      </c>
      <c r="AI843" s="85">
        <v>0</v>
      </c>
      <c r="AJ843" s="85">
        <v>0</v>
      </c>
      <c r="AK843" s="85">
        <v>0</v>
      </c>
      <c r="AL843" s="85">
        <v>251.5</v>
      </c>
      <c r="AM843" s="85">
        <v>211.18152000000001</v>
      </c>
      <c r="AN843" s="85">
        <v>66.331360000000004</v>
      </c>
      <c r="AO843" s="85"/>
      <c r="AP843" s="85"/>
      <c r="AQ843" s="85"/>
      <c r="AR843" s="85"/>
      <c r="AS843" s="85"/>
      <c r="AT843" s="85"/>
    </row>
    <row r="844" spans="1:46" ht="12.75" customHeight="1" x14ac:dyDescent="0.15">
      <c r="A844" s="79"/>
      <c r="B844" s="79"/>
      <c r="C844" s="79" t="str">
        <f t="shared" si="3"/>
        <v>1352300000</v>
      </c>
      <c r="D844" s="79" t="s">
        <v>1752</v>
      </c>
      <c r="E844" s="84">
        <v>32407.200000000001</v>
      </c>
      <c r="F844" s="85">
        <v>16874.83337</v>
      </c>
      <c r="G844" s="85">
        <v>13845.31954</v>
      </c>
      <c r="H844" s="85">
        <v>18625</v>
      </c>
      <c r="I844" s="85">
        <v>9027.1221299999997</v>
      </c>
      <c r="J844" s="85">
        <v>6877.0960000000005</v>
      </c>
      <c r="K844" s="85">
        <v>933.1</v>
      </c>
      <c r="L844" s="85">
        <v>627.31327999999996</v>
      </c>
      <c r="M844" s="85">
        <v>284.87588</v>
      </c>
      <c r="N844" s="85">
        <v>787.6</v>
      </c>
      <c r="O844" s="85">
        <v>579.57266000000004</v>
      </c>
      <c r="P844" s="85">
        <v>214.27698000000001</v>
      </c>
      <c r="Q844" s="85">
        <v>12251</v>
      </c>
      <c r="R844" s="85">
        <v>6785.3742000000002</v>
      </c>
      <c r="S844" s="85">
        <v>6383.6196099999997</v>
      </c>
      <c r="T844" s="85">
        <v>1700</v>
      </c>
      <c r="U844" s="85">
        <v>391.01670000000001</v>
      </c>
      <c r="V844" s="85">
        <v>361.08233999999999</v>
      </c>
      <c r="W844" s="85">
        <v>2475</v>
      </c>
      <c r="X844" s="85">
        <v>1458.7191499999999</v>
      </c>
      <c r="Y844" s="85">
        <v>896.68481999999995</v>
      </c>
      <c r="Z844" s="85">
        <v>2225.5</v>
      </c>
      <c r="AA844" s="85">
        <v>844.37387000000001</v>
      </c>
      <c r="AB844" s="85">
        <v>767.77262999999994</v>
      </c>
      <c r="AC844" s="85">
        <v>0</v>
      </c>
      <c r="AD844" s="85">
        <v>0</v>
      </c>
      <c r="AE844" s="85">
        <v>0</v>
      </c>
      <c r="AF844" s="85">
        <v>5850</v>
      </c>
      <c r="AG844" s="85">
        <v>4091.2644799999998</v>
      </c>
      <c r="AH844" s="85">
        <v>4358.0798199999999</v>
      </c>
      <c r="AI844" s="85">
        <v>0</v>
      </c>
      <c r="AJ844" s="85">
        <v>0</v>
      </c>
      <c r="AK844" s="85">
        <v>0</v>
      </c>
      <c r="AL844" s="85">
        <v>215</v>
      </c>
      <c r="AM844" s="85">
        <v>121.35250000000001</v>
      </c>
      <c r="AN844" s="85">
        <v>65.967069999999993</v>
      </c>
      <c r="AO844" s="85"/>
      <c r="AP844" s="85"/>
      <c r="AQ844" s="85"/>
      <c r="AR844" s="85"/>
      <c r="AS844" s="85"/>
      <c r="AT844" s="85"/>
    </row>
    <row r="845" spans="1:46" ht="12.75" customHeight="1" x14ac:dyDescent="0.15">
      <c r="A845" s="79"/>
      <c r="B845" s="79"/>
      <c r="C845" s="79" t="str">
        <f t="shared" si="3"/>
        <v>1352500000</v>
      </c>
      <c r="D845" s="79" t="s">
        <v>1753</v>
      </c>
      <c r="E845" s="84">
        <v>54710.5</v>
      </c>
      <c r="F845" s="85">
        <v>29123.341280000001</v>
      </c>
      <c r="G845" s="85">
        <v>20671.258010000001</v>
      </c>
      <c r="H845" s="85">
        <v>29500</v>
      </c>
      <c r="I845" s="85">
        <v>13776.64841</v>
      </c>
      <c r="J845" s="85">
        <v>11323.298650000001</v>
      </c>
      <c r="K845" s="85">
        <v>3500</v>
      </c>
      <c r="L845" s="85">
        <v>2105.9758700000002</v>
      </c>
      <c r="M845" s="85">
        <v>1307.4384299999999</v>
      </c>
      <c r="N845" s="85">
        <v>2100</v>
      </c>
      <c r="O845" s="85">
        <v>1665.80294</v>
      </c>
      <c r="P845" s="85">
        <v>994.86396000000002</v>
      </c>
      <c r="Q845" s="85">
        <v>14400</v>
      </c>
      <c r="R845" s="85">
        <v>8546.29025</v>
      </c>
      <c r="S845" s="85">
        <v>5228.8004700000001</v>
      </c>
      <c r="T845" s="85">
        <v>900</v>
      </c>
      <c r="U845" s="85">
        <v>420.59970000000004</v>
      </c>
      <c r="V845" s="85">
        <v>255.39343</v>
      </c>
      <c r="W845" s="85">
        <v>4150</v>
      </c>
      <c r="X845" s="85">
        <v>2920.6130800000001</v>
      </c>
      <c r="Y845" s="85">
        <v>1568.0816</v>
      </c>
      <c r="Z845" s="85">
        <v>1050</v>
      </c>
      <c r="AA845" s="85">
        <v>601.42664000000002</v>
      </c>
      <c r="AB845" s="85">
        <v>144.29912999999999</v>
      </c>
      <c r="AC845" s="85">
        <v>0</v>
      </c>
      <c r="AD845" s="85">
        <v>0</v>
      </c>
      <c r="AE845" s="85">
        <v>0</v>
      </c>
      <c r="AF845" s="85">
        <v>8300</v>
      </c>
      <c r="AG845" s="85">
        <v>4603.6508299999996</v>
      </c>
      <c r="AH845" s="85">
        <v>3261.0263100000002</v>
      </c>
      <c r="AI845" s="85">
        <v>0</v>
      </c>
      <c r="AJ845" s="85">
        <v>0</v>
      </c>
      <c r="AK845" s="85">
        <v>0</v>
      </c>
      <c r="AL845" s="85">
        <v>50</v>
      </c>
      <c r="AM845" s="85">
        <v>51.717959999999998</v>
      </c>
      <c r="AN845" s="85">
        <v>12.384600000000001</v>
      </c>
      <c r="AO845" s="85"/>
      <c r="AP845" s="85"/>
      <c r="AQ845" s="85"/>
      <c r="AR845" s="85"/>
      <c r="AS845" s="85"/>
      <c r="AT845" s="85"/>
    </row>
    <row r="846" spans="1:46" ht="12.75" customHeight="1" x14ac:dyDescent="0.15">
      <c r="A846" s="79"/>
      <c r="B846" s="79"/>
      <c r="C846" s="79" t="str">
        <f t="shared" si="3"/>
        <v>1352700000</v>
      </c>
      <c r="D846" s="79" t="s">
        <v>1754</v>
      </c>
      <c r="E846" s="84">
        <v>80335</v>
      </c>
      <c r="F846" s="85">
        <v>40735.750769999999</v>
      </c>
      <c r="G846" s="85">
        <v>40295.303690000001</v>
      </c>
      <c r="H846" s="85">
        <v>25000</v>
      </c>
      <c r="I846" s="85">
        <v>7802.8885499999997</v>
      </c>
      <c r="J846" s="85">
        <v>8319.8810200000007</v>
      </c>
      <c r="K846" s="85">
        <v>16132</v>
      </c>
      <c r="L846" s="85">
        <v>7032.7615699999997</v>
      </c>
      <c r="M846" s="85">
        <v>3336.4556400000001</v>
      </c>
      <c r="N846" s="85">
        <v>14002</v>
      </c>
      <c r="O846" s="85">
        <v>6389.3732499999996</v>
      </c>
      <c r="P846" s="85">
        <v>2589.12619</v>
      </c>
      <c r="Q846" s="85">
        <v>38656</v>
      </c>
      <c r="R846" s="85">
        <v>25225.41272</v>
      </c>
      <c r="S846" s="85">
        <v>28234.528299999998</v>
      </c>
      <c r="T846" s="85">
        <v>3000</v>
      </c>
      <c r="U846" s="85">
        <v>2204.1645600000002</v>
      </c>
      <c r="V846" s="85">
        <v>641.39580000000001</v>
      </c>
      <c r="W846" s="85">
        <v>6950</v>
      </c>
      <c r="X846" s="85">
        <v>5966.6707800000004</v>
      </c>
      <c r="Y846" s="85">
        <v>1648.6318100000001</v>
      </c>
      <c r="Z846" s="85">
        <v>1590</v>
      </c>
      <c r="AA846" s="85">
        <v>672.92788999999993</v>
      </c>
      <c r="AB846" s="85">
        <v>473.66915</v>
      </c>
      <c r="AC846" s="85">
        <v>27</v>
      </c>
      <c r="AD846" s="85">
        <v>6.25</v>
      </c>
      <c r="AE846" s="85">
        <v>12.5</v>
      </c>
      <c r="AF846" s="85">
        <v>27060</v>
      </c>
      <c r="AG846" s="85">
        <v>16349.57819</v>
      </c>
      <c r="AH846" s="85">
        <v>25452.328539999999</v>
      </c>
      <c r="AI846" s="85">
        <v>0</v>
      </c>
      <c r="AJ846" s="85">
        <v>0</v>
      </c>
      <c r="AK846" s="85">
        <v>0</v>
      </c>
      <c r="AL846" s="85">
        <v>498</v>
      </c>
      <c r="AM846" s="85">
        <v>192.84005999999999</v>
      </c>
      <c r="AN846" s="85">
        <v>71.621169999999992</v>
      </c>
      <c r="AO846" s="85"/>
      <c r="AP846" s="85"/>
      <c r="AQ846" s="85"/>
      <c r="AR846" s="85"/>
      <c r="AS846" s="85"/>
      <c r="AT846" s="85"/>
    </row>
    <row r="847" spans="1:46" ht="12.75" customHeight="1" x14ac:dyDescent="0.15">
      <c r="A847" s="79"/>
      <c r="B847" s="79"/>
      <c r="C847" s="79" t="str">
        <f t="shared" si="3"/>
        <v>1352800000</v>
      </c>
      <c r="D847" s="79" t="s">
        <v>1755</v>
      </c>
      <c r="E847" s="84">
        <v>139341.86199999999</v>
      </c>
      <c r="F847" s="85">
        <v>262038.36158999999</v>
      </c>
      <c r="G847" s="85">
        <v>63876.521800000002</v>
      </c>
      <c r="H847" s="85">
        <v>81562.601999999999</v>
      </c>
      <c r="I847" s="85">
        <v>225318.53688999999</v>
      </c>
      <c r="J847" s="85">
        <v>37283.199399999998</v>
      </c>
      <c r="K847" s="85">
        <v>18508</v>
      </c>
      <c r="L847" s="85">
        <v>12010.144829999999</v>
      </c>
      <c r="M847" s="85">
        <v>5558.1899199999998</v>
      </c>
      <c r="N847" s="85">
        <v>16050</v>
      </c>
      <c r="O847" s="85">
        <v>9994.8488799999996</v>
      </c>
      <c r="P847" s="85">
        <v>3756.2810000000004</v>
      </c>
      <c r="Q847" s="85">
        <v>38111.51</v>
      </c>
      <c r="R847" s="85">
        <v>23141.000240000001</v>
      </c>
      <c r="S847" s="85">
        <v>20103.44196</v>
      </c>
      <c r="T847" s="85">
        <v>2260</v>
      </c>
      <c r="U847" s="85">
        <v>1595.1473100000001</v>
      </c>
      <c r="V847" s="85">
        <v>1200.27837</v>
      </c>
      <c r="W847" s="85">
        <v>2015.6100000000001</v>
      </c>
      <c r="X847" s="85">
        <v>1025.26659</v>
      </c>
      <c r="Y847" s="85">
        <v>627.51067</v>
      </c>
      <c r="Z847" s="85">
        <v>3982</v>
      </c>
      <c r="AA847" s="85">
        <v>2509.1243800000002</v>
      </c>
      <c r="AB847" s="85">
        <v>1016.0928699999999</v>
      </c>
      <c r="AC847" s="85">
        <v>59</v>
      </c>
      <c r="AD847" s="85">
        <v>44.647839999999995</v>
      </c>
      <c r="AE847" s="85">
        <v>6.25</v>
      </c>
      <c r="AF847" s="85">
        <v>29725</v>
      </c>
      <c r="AG847" s="85">
        <v>17920.173119999999</v>
      </c>
      <c r="AH847" s="85">
        <v>17208.766049999998</v>
      </c>
      <c r="AI847" s="85">
        <v>0</v>
      </c>
      <c r="AJ847" s="85">
        <v>0</v>
      </c>
      <c r="AK847" s="85">
        <v>0</v>
      </c>
      <c r="AL847" s="85">
        <v>386</v>
      </c>
      <c r="AM847" s="85">
        <v>329.87401999999997</v>
      </c>
      <c r="AN847" s="85">
        <v>169.79111</v>
      </c>
      <c r="AO847" s="85"/>
      <c r="AP847" s="85"/>
      <c r="AQ847" s="85"/>
      <c r="AR847" s="85"/>
      <c r="AS847" s="85"/>
      <c r="AT847" s="85"/>
    </row>
    <row r="848" spans="1:46" ht="12.75" customHeight="1" x14ac:dyDescent="0.15">
      <c r="A848" s="79"/>
      <c r="B848" s="79"/>
      <c r="C848" s="79" t="str">
        <f t="shared" si="3"/>
        <v>1352900000</v>
      </c>
      <c r="D848" s="79" t="s">
        <v>1756</v>
      </c>
      <c r="E848" s="84">
        <v>46469.785000000003</v>
      </c>
      <c r="F848" s="85">
        <v>20257.66936</v>
      </c>
      <c r="G848" s="85">
        <v>16482.928800000002</v>
      </c>
      <c r="H848" s="85">
        <v>23643.285</v>
      </c>
      <c r="I848" s="85">
        <v>9574.9531299999999</v>
      </c>
      <c r="J848" s="85">
        <v>8087.8697700000002</v>
      </c>
      <c r="K848" s="85">
        <v>2318</v>
      </c>
      <c r="L848" s="85">
        <v>575.74731999999995</v>
      </c>
      <c r="M848" s="85">
        <v>368.56200000000001</v>
      </c>
      <c r="N848" s="85">
        <v>1348</v>
      </c>
      <c r="O848" s="85">
        <v>171.91242</v>
      </c>
      <c r="P848" s="85">
        <v>139.06351000000001</v>
      </c>
      <c r="Q848" s="85">
        <v>19416.5</v>
      </c>
      <c r="R848" s="85">
        <v>9222.0863000000008</v>
      </c>
      <c r="S848" s="85">
        <v>7373.5812400000004</v>
      </c>
      <c r="T848" s="85">
        <v>1310</v>
      </c>
      <c r="U848" s="85">
        <v>564.98419999999999</v>
      </c>
      <c r="V848" s="85">
        <v>471.81209000000001</v>
      </c>
      <c r="W848" s="85">
        <v>6740</v>
      </c>
      <c r="X848" s="85">
        <v>3553.9848499999998</v>
      </c>
      <c r="Y848" s="85">
        <v>2274.5263399999999</v>
      </c>
      <c r="Z848" s="85">
        <v>728.5</v>
      </c>
      <c r="AA848" s="85">
        <v>249.77963</v>
      </c>
      <c r="AB848" s="85">
        <v>243.91829000000001</v>
      </c>
      <c r="AC848" s="85">
        <v>4</v>
      </c>
      <c r="AD848" s="85">
        <v>-2.5</v>
      </c>
      <c r="AE848" s="85">
        <v>4</v>
      </c>
      <c r="AF848" s="85">
        <v>10630</v>
      </c>
      <c r="AG848" s="85">
        <v>4855.8376200000002</v>
      </c>
      <c r="AH848" s="85">
        <v>4379.3245200000001</v>
      </c>
      <c r="AI848" s="85">
        <v>0</v>
      </c>
      <c r="AJ848" s="85">
        <v>0</v>
      </c>
      <c r="AK848" s="85">
        <v>0</v>
      </c>
      <c r="AL848" s="85">
        <v>84.7</v>
      </c>
      <c r="AM848" s="85">
        <v>68.242159999999998</v>
      </c>
      <c r="AN848" s="85">
        <v>24.45607</v>
      </c>
      <c r="AO848" s="85"/>
      <c r="AP848" s="85"/>
      <c r="AQ848" s="85"/>
      <c r="AR848" s="85"/>
      <c r="AS848" s="85"/>
      <c r="AT848" s="85"/>
    </row>
    <row r="849" spans="1:46" ht="12.75" customHeight="1" x14ac:dyDescent="0.15">
      <c r="A849" s="79"/>
      <c r="B849" s="79"/>
      <c r="C849" s="79" t="str">
        <f t="shared" si="3"/>
        <v>1353000000</v>
      </c>
      <c r="D849" s="79" t="s">
        <v>1757</v>
      </c>
      <c r="E849" s="84">
        <v>75296</v>
      </c>
      <c r="F849" s="85">
        <v>28919.618279999999</v>
      </c>
      <c r="G849" s="85">
        <v>28043.164519999998</v>
      </c>
      <c r="H849" s="85">
        <v>43283.9</v>
      </c>
      <c r="I849" s="85">
        <v>15460.23163</v>
      </c>
      <c r="J849" s="85">
        <v>14366.83317</v>
      </c>
      <c r="K849" s="85">
        <v>2179</v>
      </c>
      <c r="L849" s="85">
        <v>917.99901</v>
      </c>
      <c r="M849" s="85">
        <v>529.38458000000003</v>
      </c>
      <c r="N849" s="85">
        <v>479</v>
      </c>
      <c r="O849" s="85">
        <v>195.97451999999998</v>
      </c>
      <c r="P849" s="85">
        <v>178.81094999999999</v>
      </c>
      <c r="Q849" s="85">
        <v>25070.400000000001</v>
      </c>
      <c r="R849" s="85">
        <v>10824.76433</v>
      </c>
      <c r="S849" s="85">
        <v>10924.07805</v>
      </c>
      <c r="T849" s="85">
        <v>1500</v>
      </c>
      <c r="U849" s="85">
        <v>571.14364</v>
      </c>
      <c r="V849" s="85">
        <v>493.27100999999999</v>
      </c>
      <c r="W849" s="85">
        <v>7800</v>
      </c>
      <c r="X849" s="85">
        <v>3271.0554400000001</v>
      </c>
      <c r="Y849" s="85">
        <v>4382.1752200000001</v>
      </c>
      <c r="Z849" s="85">
        <v>1250.4000000000001</v>
      </c>
      <c r="AA849" s="85">
        <v>467.51864</v>
      </c>
      <c r="AB849" s="85">
        <v>136.54523</v>
      </c>
      <c r="AC849" s="85">
        <v>6</v>
      </c>
      <c r="AD849" s="85">
        <v>12.5</v>
      </c>
      <c r="AE849" s="85">
        <v>0</v>
      </c>
      <c r="AF849" s="85">
        <v>14508</v>
      </c>
      <c r="AG849" s="85">
        <v>6500.4516100000001</v>
      </c>
      <c r="AH849" s="85">
        <v>5909.1365900000001</v>
      </c>
      <c r="AI849" s="85">
        <v>0</v>
      </c>
      <c r="AJ849" s="85">
        <v>0</v>
      </c>
      <c r="AK849" s="85">
        <v>0</v>
      </c>
      <c r="AL849" s="85">
        <v>100</v>
      </c>
      <c r="AM849" s="85">
        <v>52.155389999999997</v>
      </c>
      <c r="AN849" s="85">
        <v>50.070979999999999</v>
      </c>
      <c r="AO849" s="85"/>
      <c r="AP849" s="85"/>
      <c r="AQ849" s="85"/>
      <c r="AR849" s="85"/>
      <c r="AS849" s="85"/>
      <c r="AT849" s="85"/>
    </row>
    <row r="850" spans="1:46" ht="12.75" customHeight="1" x14ac:dyDescent="0.15">
      <c r="A850" s="79"/>
      <c r="B850" s="79"/>
      <c r="C850" s="79" t="str">
        <f t="shared" si="3"/>
        <v>1353100000</v>
      </c>
      <c r="D850" s="79" t="s">
        <v>1758</v>
      </c>
      <c r="E850" s="84">
        <v>303223.2</v>
      </c>
      <c r="F850" s="85">
        <v>157707.98624999999</v>
      </c>
      <c r="G850" s="85">
        <v>119185.32338</v>
      </c>
      <c r="H850" s="85">
        <v>277491.20000000001</v>
      </c>
      <c r="I850" s="85">
        <v>143477.48144999999</v>
      </c>
      <c r="J850" s="85">
        <v>103790.39101000001</v>
      </c>
      <c r="K850" s="85">
        <v>2270</v>
      </c>
      <c r="L850" s="85">
        <v>1339.29828</v>
      </c>
      <c r="M850" s="85">
        <v>789.79483000000005</v>
      </c>
      <c r="N850" s="85">
        <v>370</v>
      </c>
      <c r="O850" s="85">
        <v>622.68015000000003</v>
      </c>
      <c r="P850" s="85">
        <v>176.40663000000001</v>
      </c>
      <c r="Q850" s="85">
        <v>20676.7</v>
      </c>
      <c r="R850" s="85">
        <v>10521.54981</v>
      </c>
      <c r="S850" s="85">
        <v>9390.4631399999998</v>
      </c>
      <c r="T850" s="85">
        <v>4700</v>
      </c>
      <c r="U850" s="85">
        <v>3353.9600599999999</v>
      </c>
      <c r="V850" s="85">
        <v>1881.7374500000001</v>
      </c>
      <c r="W850" s="85">
        <v>916.7</v>
      </c>
      <c r="X850" s="85">
        <v>514.48503000000005</v>
      </c>
      <c r="Y850" s="85">
        <v>372.96643</v>
      </c>
      <c r="Z850" s="85">
        <v>4030</v>
      </c>
      <c r="AA850" s="85">
        <v>2492.7374100000002</v>
      </c>
      <c r="AB850" s="85">
        <v>1464.27448</v>
      </c>
      <c r="AC850" s="85">
        <v>0</v>
      </c>
      <c r="AD850" s="85">
        <v>29.16667</v>
      </c>
      <c r="AE850" s="85">
        <v>12.5</v>
      </c>
      <c r="AF850" s="85">
        <v>9700</v>
      </c>
      <c r="AG850" s="85">
        <v>3742.26404</v>
      </c>
      <c r="AH850" s="85">
        <v>5073.3521700000001</v>
      </c>
      <c r="AI850" s="85">
        <v>0</v>
      </c>
      <c r="AJ850" s="85">
        <v>0</v>
      </c>
      <c r="AK850" s="85">
        <v>0</v>
      </c>
      <c r="AL850" s="85">
        <v>398.3</v>
      </c>
      <c r="AM850" s="85">
        <v>106.30655</v>
      </c>
      <c r="AN850" s="85">
        <v>119.50754000000001</v>
      </c>
      <c r="AO850" s="85"/>
      <c r="AP850" s="85"/>
      <c r="AQ850" s="85"/>
      <c r="AR850" s="85"/>
      <c r="AS850" s="85"/>
      <c r="AT850" s="85"/>
    </row>
    <row r="851" spans="1:46" ht="12.75" customHeight="1" x14ac:dyDescent="0.15">
      <c r="A851" s="79"/>
      <c r="B851" s="79"/>
      <c r="C851" s="79" t="str">
        <f t="shared" si="3"/>
        <v>1353200000</v>
      </c>
      <c r="D851" s="79" t="s">
        <v>1759</v>
      </c>
      <c r="E851" s="84">
        <v>175100</v>
      </c>
      <c r="F851" s="85">
        <v>93025.727369999993</v>
      </c>
      <c r="G851" s="85">
        <v>46906.648370000003</v>
      </c>
      <c r="H851" s="85">
        <v>158039</v>
      </c>
      <c r="I851" s="85">
        <v>83259.528200000001</v>
      </c>
      <c r="J851" s="85">
        <v>40400.174359999997</v>
      </c>
      <c r="K851" s="85">
        <v>2322.91</v>
      </c>
      <c r="L851" s="85">
        <v>1622.5857699999999</v>
      </c>
      <c r="M851" s="85">
        <v>528.43331999999998</v>
      </c>
      <c r="N851" s="85">
        <v>916.9</v>
      </c>
      <c r="O851" s="85">
        <v>1013.45867</v>
      </c>
      <c r="P851" s="85">
        <v>156.69925999999998</v>
      </c>
      <c r="Q851" s="85">
        <v>12752.23</v>
      </c>
      <c r="R851" s="85">
        <v>7338.7172700000001</v>
      </c>
      <c r="S851" s="85">
        <v>5270.7683000000006</v>
      </c>
      <c r="T851" s="85">
        <v>924.44</v>
      </c>
      <c r="U851" s="85">
        <v>619.99608000000001</v>
      </c>
      <c r="V851" s="85">
        <v>396.79232000000002</v>
      </c>
      <c r="W851" s="85">
        <v>3125.94</v>
      </c>
      <c r="X851" s="85">
        <v>2231.0758900000001</v>
      </c>
      <c r="Y851" s="85">
        <v>1033.17067</v>
      </c>
      <c r="Z851" s="85">
        <v>1204.8900000000001</v>
      </c>
      <c r="AA851" s="85">
        <v>720.13503000000003</v>
      </c>
      <c r="AB851" s="85">
        <v>263.31527999999997</v>
      </c>
      <c r="AC851" s="85">
        <v>0</v>
      </c>
      <c r="AD851" s="85">
        <v>0</v>
      </c>
      <c r="AE851" s="85">
        <v>0</v>
      </c>
      <c r="AF851" s="85">
        <v>7496.96</v>
      </c>
      <c r="AG851" s="85">
        <v>3767.5102699999998</v>
      </c>
      <c r="AH851" s="85">
        <v>3577.4900299999999</v>
      </c>
      <c r="AI851" s="85">
        <v>0</v>
      </c>
      <c r="AJ851" s="85">
        <v>0</v>
      </c>
      <c r="AK851" s="85">
        <v>0</v>
      </c>
      <c r="AL851" s="85">
        <v>26.22</v>
      </c>
      <c r="AM851" s="85">
        <v>25.69792</v>
      </c>
      <c r="AN851" s="85">
        <v>10.14133</v>
      </c>
      <c r="AO851" s="85"/>
      <c r="AP851" s="85"/>
      <c r="AQ851" s="85"/>
      <c r="AR851" s="85"/>
      <c r="AS851" s="85"/>
      <c r="AT851" s="85"/>
    </row>
    <row r="852" spans="1:46" ht="12.75" customHeight="1" x14ac:dyDescent="0.15">
      <c r="A852" s="79"/>
      <c r="B852" s="79"/>
      <c r="C852" s="79" t="str">
        <f t="shared" si="3"/>
        <v>1353400000</v>
      </c>
      <c r="D852" s="79" t="s">
        <v>1760</v>
      </c>
      <c r="E852" s="84">
        <v>191032</v>
      </c>
      <c r="F852" s="85">
        <v>87867.327090000006</v>
      </c>
      <c r="G852" s="85">
        <v>65840.049310000002</v>
      </c>
      <c r="H852" s="85">
        <v>139075</v>
      </c>
      <c r="I852" s="85">
        <v>62140.380409999998</v>
      </c>
      <c r="J852" s="85">
        <v>46066.040130000001</v>
      </c>
      <c r="K852" s="85">
        <v>7654.3</v>
      </c>
      <c r="L852" s="85">
        <v>3578.00434</v>
      </c>
      <c r="M852" s="85">
        <v>1345.11412</v>
      </c>
      <c r="N852" s="85">
        <v>4084.3</v>
      </c>
      <c r="O852" s="85">
        <v>1875.42642</v>
      </c>
      <c r="P852" s="85">
        <v>571.67503999999997</v>
      </c>
      <c r="Q852" s="85">
        <v>40171.03</v>
      </c>
      <c r="R852" s="85">
        <v>19781.940159999998</v>
      </c>
      <c r="S852" s="85">
        <v>16884.157370000001</v>
      </c>
      <c r="T852" s="85">
        <v>7205</v>
      </c>
      <c r="U852" s="85">
        <v>2903.8216400000001</v>
      </c>
      <c r="V852" s="85">
        <v>2786.5438300000001</v>
      </c>
      <c r="W852" s="85">
        <v>8896.7000000000007</v>
      </c>
      <c r="X852" s="85">
        <v>4590.1105699999998</v>
      </c>
      <c r="Y852" s="85">
        <v>3497.0175000000004</v>
      </c>
      <c r="Z852" s="85">
        <v>2550.83</v>
      </c>
      <c r="AA852" s="85">
        <v>1481.3375900000001</v>
      </c>
      <c r="AB852" s="85">
        <v>955.74570000000006</v>
      </c>
      <c r="AC852" s="85">
        <v>12.5</v>
      </c>
      <c r="AD852" s="85">
        <v>14.92333</v>
      </c>
      <c r="AE852" s="85">
        <v>6.25</v>
      </c>
      <c r="AF852" s="85">
        <v>21506</v>
      </c>
      <c r="AG852" s="85">
        <v>10791.74703</v>
      </c>
      <c r="AH852" s="85">
        <v>9638.6003400000009</v>
      </c>
      <c r="AI852" s="85">
        <v>0</v>
      </c>
      <c r="AJ852" s="85">
        <v>0</v>
      </c>
      <c r="AK852" s="85">
        <v>0</v>
      </c>
      <c r="AL852" s="85">
        <v>2305</v>
      </c>
      <c r="AM852" s="85">
        <v>895.57223999999997</v>
      </c>
      <c r="AN852" s="85">
        <v>796.31820000000005</v>
      </c>
      <c r="AO852" s="85"/>
      <c r="AP852" s="85"/>
      <c r="AQ852" s="85"/>
      <c r="AR852" s="85"/>
      <c r="AS852" s="85"/>
      <c r="AT852" s="85"/>
    </row>
    <row r="853" spans="1:46" ht="12.75" customHeight="1" x14ac:dyDescent="0.15">
      <c r="A853" s="79"/>
      <c r="B853" s="79"/>
      <c r="C853" s="79" t="str">
        <f t="shared" si="3"/>
        <v>1353500000</v>
      </c>
      <c r="D853" s="79" t="s">
        <v>1761</v>
      </c>
      <c r="E853" s="84">
        <v>95000</v>
      </c>
      <c r="F853" s="85">
        <v>51532.184970000002</v>
      </c>
      <c r="G853" s="85">
        <v>32752.069879999999</v>
      </c>
      <c r="H853" s="85">
        <v>49684.14</v>
      </c>
      <c r="I853" s="85">
        <v>21855.439139999999</v>
      </c>
      <c r="J853" s="85">
        <v>16888.06119</v>
      </c>
      <c r="K853" s="85">
        <v>12097.832</v>
      </c>
      <c r="L853" s="85">
        <v>8523.9186300000001</v>
      </c>
      <c r="M853" s="85">
        <v>3245.2475100000001</v>
      </c>
      <c r="N853" s="85">
        <v>10164</v>
      </c>
      <c r="O853" s="85">
        <v>7453.4827699999996</v>
      </c>
      <c r="P853" s="85">
        <v>2524.5925099999999</v>
      </c>
      <c r="Q853" s="85">
        <v>33004.584999999999</v>
      </c>
      <c r="R853" s="85">
        <v>20489.178400000001</v>
      </c>
      <c r="S853" s="85">
        <v>12160.69764</v>
      </c>
      <c r="T853" s="85">
        <v>7223.3280000000004</v>
      </c>
      <c r="U853" s="85">
        <v>5047.7880500000001</v>
      </c>
      <c r="V853" s="85">
        <v>3069.5800399999998</v>
      </c>
      <c r="W853" s="85">
        <v>3143.7580000000003</v>
      </c>
      <c r="X853" s="85">
        <v>2138.23216</v>
      </c>
      <c r="Y853" s="85">
        <v>1104.73578</v>
      </c>
      <c r="Z853" s="85">
        <v>6765.9840000000004</v>
      </c>
      <c r="AA853" s="85">
        <v>6782.9321799999998</v>
      </c>
      <c r="AB853" s="85">
        <v>2182.1723299999999</v>
      </c>
      <c r="AC853" s="85">
        <v>14.125</v>
      </c>
      <c r="AD853" s="85">
        <v>0</v>
      </c>
      <c r="AE853" s="85">
        <v>0</v>
      </c>
      <c r="AF853" s="85">
        <v>15520.101999999999</v>
      </c>
      <c r="AG853" s="85">
        <v>6434.0395099999996</v>
      </c>
      <c r="AH853" s="85">
        <v>5718.3894899999996</v>
      </c>
      <c r="AI853" s="85">
        <v>0</v>
      </c>
      <c r="AJ853" s="85">
        <v>0</v>
      </c>
      <c r="AK853" s="85">
        <v>0</v>
      </c>
      <c r="AL853" s="85">
        <v>198.06300000000002</v>
      </c>
      <c r="AM853" s="85">
        <v>159.98376999999999</v>
      </c>
      <c r="AN853" s="85">
        <v>32.503619999999998</v>
      </c>
      <c r="AO853" s="85"/>
      <c r="AP853" s="85"/>
      <c r="AQ853" s="85"/>
      <c r="AR853" s="85"/>
      <c r="AS853" s="85"/>
      <c r="AT853" s="85"/>
    </row>
    <row r="854" spans="1:46" ht="12.75" customHeight="1" x14ac:dyDescent="0.15">
      <c r="A854" s="79"/>
      <c r="B854" s="79"/>
      <c r="C854" s="79" t="str">
        <f t="shared" si="3"/>
        <v>1353600000</v>
      </c>
      <c r="D854" s="79" t="s">
        <v>1762</v>
      </c>
      <c r="E854" s="84">
        <v>77470.05</v>
      </c>
      <c r="F854" s="85">
        <v>31574.38247</v>
      </c>
      <c r="G854" s="85">
        <v>24065.38334</v>
      </c>
      <c r="H854" s="85">
        <v>46310</v>
      </c>
      <c r="I854" s="85">
        <v>16777.66862</v>
      </c>
      <c r="J854" s="85">
        <v>13881.54579</v>
      </c>
      <c r="K854" s="85">
        <v>4961.1000000000004</v>
      </c>
      <c r="L854" s="85">
        <v>2459.4482600000001</v>
      </c>
      <c r="M854" s="85">
        <v>1205.9269300000001</v>
      </c>
      <c r="N854" s="85">
        <v>2950.2000000000003</v>
      </c>
      <c r="O854" s="85">
        <v>1538.82419</v>
      </c>
      <c r="P854" s="85">
        <v>587.25468999999998</v>
      </c>
      <c r="Q854" s="85">
        <v>22717.200000000001</v>
      </c>
      <c r="R854" s="85">
        <v>11062.88056</v>
      </c>
      <c r="S854" s="85">
        <v>7937.5034800000003</v>
      </c>
      <c r="T854" s="85">
        <v>2750</v>
      </c>
      <c r="U854" s="85">
        <v>558.65629999999999</v>
      </c>
      <c r="V854" s="85">
        <v>548.44647999999995</v>
      </c>
      <c r="W854" s="85">
        <v>3900</v>
      </c>
      <c r="X854" s="85">
        <v>1507.0709300000001</v>
      </c>
      <c r="Y854" s="85">
        <v>1113.4414099999999</v>
      </c>
      <c r="Z854" s="85">
        <v>1111.5</v>
      </c>
      <c r="AA854" s="85">
        <v>934.62837999999999</v>
      </c>
      <c r="AB854" s="85">
        <v>374.24986000000001</v>
      </c>
      <c r="AC854" s="85">
        <v>25</v>
      </c>
      <c r="AD854" s="85">
        <v>0</v>
      </c>
      <c r="AE854" s="85">
        <v>0</v>
      </c>
      <c r="AF854" s="85">
        <v>14550</v>
      </c>
      <c r="AG854" s="85">
        <v>7956.4819500000003</v>
      </c>
      <c r="AH854" s="85">
        <v>5745.6317300000001</v>
      </c>
      <c r="AI854" s="85">
        <v>0</v>
      </c>
      <c r="AJ854" s="85">
        <v>0</v>
      </c>
      <c r="AK854" s="85">
        <v>0</v>
      </c>
      <c r="AL854" s="85">
        <v>1230</v>
      </c>
      <c r="AM854" s="85">
        <v>423.25913000000003</v>
      </c>
      <c r="AN854" s="85">
        <v>220.07003</v>
      </c>
      <c r="AO854" s="85"/>
      <c r="AP854" s="85"/>
      <c r="AQ854" s="85"/>
      <c r="AR854" s="85"/>
      <c r="AS854" s="85"/>
      <c r="AT854" s="85"/>
    </row>
    <row r="855" spans="1:46" ht="12.75" customHeight="1" x14ac:dyDescent="0.15">
      <c r="A855" s="79"/>
      <c r="B855" s="79"/>
      <c r="C855" s="79" t="str">
        <f t="shared" si="3"/>
        <v>1353700000</v>
      </c>
      <c r="D855" s="79" t="s">
        <v>1763</v>
      </c>
      <c r="E855" s="84">
        <v>168336.87</v>
      </c>
      <c r="F855" s="85">
        <v>75446.595319999993</v>
      </c>
      <c r="G855" s="85">
        <v>54599.73126</v>
      </c>
      <c r="H855" s="85">
        <v>68125.27</v>
      </c>
      <c r="I855" s="85">
        <v>33886.181400000001</v>
      </c>
      <c r="J855" s="85">
        <v>21732.388299999999</v>
      </c>
      <c r="K855" s="85">
        <v>29252.773000000001</v>
      </c>
      <c r="L855" s="85">
        <v>6328.6139800000001</v>
      </c>
      <c r="M855" s="85">
        <v>4441.82773</v>
      </c>
      <c r="N855" s="85">
        <v>24214.065000000002</v>
      </c>
      <c r="O855" s="85">
        <v>4214.4141399999999</v>
      </c>
      <c r="P855" s="85">
        <v>2576.3190500000001</v>
      </c>
      <c r="Q855" s="85">
        <v>64772.427000000003</v>
      </c>
      <c r="R855" s="85">
        <v>29553.807260000001</v>
      </c>
      <c r="S855" s="85">
        <v>26396.610570000001</v>
      </c>
      <c r="T855" s="85">
        <v>6732.4810000000007</v>
      </c>
      <c r="U855" s="85">
        <v>3296.4901100000002</v>
      </c>
      <c r="V855" s="85">
        <v>1987.37491</v>
      </c>
      <c r="W855" s="85">
        <v>6586.1090000000004</v>
      </c>
      <c r="X855" s="85">
        <v>3383.2788399999999</v>
      </c>
      <c r="Y855" s="85">
        <v>2567.4144299999998</v>
      </c>
      <c r="Z855" s="85">
        <v>10084.096</v>
      </c>
      <c r="AA855" s="85">
        <v>4301.46281</v>
      </c>
      <c r="AB855" s="85">
        <v>2948.9653899999998</v>
      </c>
      <c r="AC855" s="85">
        <v>239.589</v>
      </c>
      <c r="AD855" s="85">
        <v>0</v>
      </c>
      <c r="AE855" s="85">
        <v>66.682000000000002</v>
      </c>
      <c r="AF855" s="85">
        <v>40950.461000000003</v>
      </c>
      <c r="AG855" s="85">
        <v>18056.325769999999</v>
      </c>
      <c r="AH855" s="85">
        <v>18726.22522</v>
      </c>
      <c r="AI855" s="85">
        <v>0</v>
      </c>
      <c r="AJ855" s="85">
        <v>0</v>
      </c>
      <c r="AK855" s="85">
        <v>0</v>
      </c>
      <c r="AL855" s="85">
        <v>5266.1500000000005</v>
      </c>
      <c r="AM855" s="85">
        <v>1838.5107800000001</v>
      </c>
      <c r="AN855" s="85">
        <v>1861.63608</v>
      </c>
      <c r="AO855" s="85"/>
      <c r="AP855" s="85"/>
      <c r="AQ855" s="85"/>
      <c r="AR855" s="85"/>
      <c r="AS855" s="85"/>
      <c r="AT855" s="85"/>
    </row>
    <row r="856" spans="1:46" ht="12.75" customHeight="1" x14ac:dyDescent="0.15">
      <c r="A856" s="79"/>
      <c r="B856" s="79"/>
      <c r="C856" s="79" t="str">
        <f t="shared" si="3"/>
        <v>1353800000</v>
      </c>
      <c r="D856" s="79" t="s">
        <v>1764</v>
      </c>
      <c r="E856" s="84">
        <v>38740.5</v>
      </c>
      <c r="F856" s="85">
        <v>17213.84777</v>
      </c>
      <c r="G856" s="85">
        <v>11758.431479999999</v>
      </c>
      <c r="H856" s="85">
        <v>21490</v>
      </c>
      <c r="I856" s="85">
        <v>8487.1997900000006</v>
      </c>
      <c r="J856" s="85">
        <v>5942.3310199999996</v>
      </c>
      <c r="K856" s="85">
        <v>1094.4000000000001</v>
      </c>
      <c r="L856" s="85">
        <v>442.26715000000002</v>
      </c>
      <c r="M856" s="85">
        <v>250.27594999999999</v>
      </c>
      <c r="N856" s="85">
        <v>679.4</v>
      </c>
      <c r="O856" s="85">
        <v>184.14042000000001</v>
      </c>
      <c r="P856" s="85">
        <v>93.186819999999997</v>
      </c>
      <c r="Q856" s="85">
        <v>12827.4</v>
      </c>
      <c r="R856" s="85">
        <v>5928.8164100000004</v>
      </c>
      <c r="S856" s="85">
        <v>4132.4588899999999</v>
      </c>
      <c r="T856" s="85">
        <v>2460</v>
      </c>
      <c r="U856" s="85">
        <v>395.83695</v>
      </c>
      <c r="V856" s="85">
        <v>413.76369</v>
      </c>
      <c r="W856" s="85">
        <v>3610</v>
      </c>
      <c r="X856" s="85">
        <v>1524.7331799999999</v>
      </c>
      <c r="Y856" s="85">
        <v>958.24546999999995</v>
      </c>
      <c r="Z856" s="85">
        <v>317.40000000000003</v>
      </c>
      <c r="AA856" s="85">
        <v>222.66502</v>
      </c>
      <c r="AB856" s="85">
        <v>118.03184</v>
      </c>
      <c r="AC856" s="85">
        <v>50</v>
      </c>
      <c r="AD856" s="85">
        <v>37.5</v>
      </c>
      <c r="AE856" s="85">
        <v>12.5</v>
      </c>
      <c r="AF856" s="85">
        <v>6390</v>
      </c>
      <c r="AG856" s="85">
        <v>3748.0812599999999</v>
      </c>
      <c r="AH856" s="85">
        <v>2629.9178900000002</v>
      </c>
      <c r="AI856" s="85">
        <v>0</v>
      </c>
      <c r="AJ856" s="85">
        <v>0</v>
      </c>
      <c r="AK856" s="85">
        <v>0</v>
      </c>
      <c r="AL856" s="85">
        <v>2120</v>
      </c>
      <c r="AM856" s="85">
        <v>1451.35736</v>
      </c>
      <c r="AN856" s="85">
        <v>841.78237999999999</v>
      </c>
      <c r="AO856" s="85"/>
      <c r="AP856" s="85"/>
      <c r="AQ856" s="85"/>
      <c r="AR856" s="85"/>
      <c r="AS856" s="85"/>
      <c r="AT856" s="85"/>
    </row>
    <row r="857" spans="1:46" ht="12.75" customHeight="1" x14ac:dyDescent="0.15">
      <c r="A857" s="79"/>
      <c r="B857" s="79"/>
      <c r="C857" s="79" t="str">
        <f t="shared" si="3"/>
        <v>1353900000</v>
      </c>
      <c r="D857" s="79" t="s">
        <v>1765</v>
      </c>
      <c r="E857" s="84">
        <v>78110</v>
      </c>
      <c r="F857" s="85">
        <v>30389.26656</v>
      </c>
      <c r="G857" s="85">
        <v>38153.957970000003</v>
      </c>
      <c r="H857" s="85">
        <v>30925</v>
      </c>
      <c r="I857" s="85">
        <v>14211.85959</v>
      </c>
      <c r="J857" s="85">
        <v>12995.694509999999</v>
      </c>
      <c r="K857" s="85">
        <v>440</v>
      </c>
      <c r="L857" s="85">
        <v>374.88202000000001</v>
      </c>
      <c r="M857" s="85">
        <v>232.22847000000002</v>
      </c>
      <c r="N857" s="85">
        <v>110</v>
      </c>
      <c r="O857" s="85">
        <v>146.24653000000001</v>
      </c>
      <c r="P857" s="85">
        <v>86.053349999999995</v>
      </c>
      <c r="Q857" s="85">
        <v>12480</v>
      </c>
      <c r="R857" s="85">
        <v>7046.8818499999998</v>
      </c>
      <c r="S857" s="85">
        <v>5651.9000800000003</v>
      </c>
      <c r="T857" s="85">
        <v>650</v>
      </c>
      <c r="U857" s="85">
        <v>355.6395</v>
      </c>
      <c r="V857" s="85">
        <v>308.43205999999998</v>
      </c>
      <c r="W857" s="85">
        <v>5460</v>
      </c>
      <c r="X857" s="85">
        <v>2965.0749599999999</v>
      </c>
      <c r="Y857" s="85">
        <v>2258.8864400000002</v>
      </c>
      <c r="Z857" s="85">
        <v>960</v>
      </c>
      <c r="AA857" s="85">
        <v>569.45083</v>
      </c>
      <c r="AB857" s="85">
        <v>394.07732999999996</v>
      </c>
      <c r="AC857" s="85">
        <v>0</v>
      </c>
      <c r="AD857" s="85">
        <v>0</v>
      </c>
      <c r="AE857" s="85">
        <v>6.25</v>
      </c>
      <c r="AF857" s="85">
        <v>5410</v>
      </c>
      <c r="AG857" s="85">
        <v>3154.6515599999998</v>
      </c>
      <c r="AH857" s="85">
        <v>2681.65425</v>
      </c>
      <c r="AI857" s="85">
        <v>0</v>
      </c>
      <c r="AJ857" s="85">
        <v>0</v>
      </c>
      <c r="AK857" s="85">
        <v>0</v>
      </c>
      <c r="AL857" s="85">
        <v>65</v>
      </c>
      <c r="AM857" s="85">
        <v>89.17716999999999</v>
      </c>
      <c r="AN857" s="85">
        <v>20.033529999999999</v>
      </c>
      <c r="AO857" s="85"/>
      <c r="AP857" s="85"/>
      <c r="AQ857" s="85"/>
      <c r="AR857" s="85"/>
      <c r="AS857" s="85"/>
      <c r="AT857" s="85"/>
    </row>
    <row r="858" spans="1:46" ht="12.75" customHeight="1" x14ac:dyDescent="0.15">
      <c r="A858" s="79"/>
      <c r="B858" s="79"/>
      <c r="C858" s="79" t="str">
        <f t="shared" si="3"/>
        <v>1354000000</v>
      </c>
      <c r="D858" s="79" t="s">
        <v>1766</v>
      </c>
      <c r="E858" s="84">
        <v>231921.5</v>
      </c>
      <c r="F858" s="85">
        <v>107677.06124</v>
      </c>
      <c r="G858" s="85">
        <v>79651.998619999998</v>
      </c>
      <c r="H858" s="85">
        <v>154087</v>
      </c>
      <c r="I858" s="85">
        <v>71965.517139999996</v>
      </c>
      <c r="J858" s="85">
        <v>51548.120909999998</v>
      </c>
      <c r="K858" s="85">
        <v>8830</v>
      </c>
      <c r="L858" s="85">
        <v>4393.5789400000003</v>
      </c>
      <c r="M858" s="85">
        <v>1911.40698</v>
      </c>
      <c r="N858" s="85">
        <v>5570</v>
      </c>
      <c r="O858" s="85">
        <v>3234.0408699999998</v>
      </c>
      <c r="P858" s="85">
        <v>1083.15472</v>
      </c>
      <c r="Q858" s="85">
        <v>61904.700000000004</v>
      </c>
      <c r="R858" s="85">
        <v>27895.826690000002</v>
      </c>
      <c r="S858" s="85">
        <v>23566.967519999998</v>
      </c>
      <c r="T858" s="85">
        <v>4568</v>
      </c>
      <c r="U858" s="85">
        <v>1055.1107500000001</v>
      </c>
      <c r="V858" s="85">
        <v>2167.1721000000002</v>
      </c>
      <c r="W858" s="85">
        <v>16186.4</v>
      </c>
      <c r="X858" s="85">
        <v>7317.7404699999997</v>
      </c>
      <c r="Y858" s="85">
        <v>5549.7574500000001</v>
      </c>
      <c r="Z858" s="85">
        <v>3037.5</v>
      </c>
      <c r="AA858" s="85">
        <v>1502.3425400000001</v>
      </c>
      <c r="AB858" s="85">
        <v>790.80985999999996</v>
      </c>
      <c r="AC858" s="85">
        <v>183.9</v>
      </c>
      <c r="AD858" s="85">
        <v>98.043329999999997</v>
      </c>
      <c r="AE858" s="85">
        <v>18.75</v>
      </c>
      <c r="AF858" s="85">
        <v>37916.700000000004</v>
      </c>
      <c r="AG858" s="85">
        <v>17915.952400000002</v>
      </c>
      <c r="AH858" s="85">
        <v>15033.58317</v>
      </c>
      <c r="AI858" s="85">
        <v>0</v>
      </c>
      <c r="AJ858" s="85">
        <v>0</v>
      </c>
      <c r="AK858" s="85">
        <v>0</v>
      </c>
      <c r="AL858" s="85">
        <v>3986</v>
      </c>
      <c r="AM858" s="85">
        <v>1685.97972</v>
      </c>
      <c r="AN858" s="85">
        <v>1133.92967</v>
      </c>
      <c r="AO858" s="85"/>
      <c r="AP858" s="85"/>
      <c r="AQ858" s="85"/>
      <c r="AR858" s="85"/>
      <c r="AS858" s="85"/>
      <c r="AT858" s="85"/>
    </row>
    <row r="859" spans="1:46" ht="12.75" customHeight="1" x14ac:dyDescent="0.15">
      <c r="A859" s="79"/>
      <c r="B859" s="79"/>
      <c r="C859" s="79" t="str">
        <f t="shared" si="3"/>
        <v>1354200000</v>
      </c>
      <c r="D859" s="79" t="s">
        <v>1767</v>
      </c>
      <c r="E859" s="84">
        <v>65500</v>
      </c>
      <c r="F859" s="85">
        <v>27232.646079999999</v>
      </c>
      <c r="G859" s="85">
        <v>23085.620269999999</v>
      </c>
      <c r="H859" s="85">
        <v>47500</v>
      </c>
      <c r="I859" s="85">
        <v>20439.550879999999</v>
      </c>
      <c r="J859" s="85">
        <v>16653.364580000001</v>
      </c>
      <c r="K859" s="85">
        <v>630</v>
      </c>
      <c r="L859" s="85">
        <v>280.76179000000002</v>
      </c>
      <c r="M859" s="85">
        <v>107.62069</v>
      </c>
      <c r="N859" s="85">
        <v>0</v>
      </c>
      <c r="O859" s="85">
        <v>0</v>
      </c>
      <c r="P859" s="85">
        <v>0</v>
      </c>
      <c r="Q859" s="85">
        <v>15719.800000000001</v>
      </c>
      <c r="R859" s="85">
        <v>5887.9153399999996</v>
      </c>
      <c r="S859" s="85">
        <v>5701.5414499999997</v>
      </c>
      <c r="T859" s="85">
        <v>1700</v>
      </c>
      <c r="U859" s="85">
        <v>587.93262000000004</v>
      </c>
      <c r="V859" s="85">
        <v>450.07418999999999</v>
      </c>
      <c r="W859" s="85">
        <v>7500</v>
      </c>
      <c r="X859" s="85">
        <v>2271.0347000000002</v>
      </c>
      <c r="Y859" s="85">
        <v>2293.8607499999998</v>
      </c>
      <c r="Z859" s="85">
        <v>470</v>
      </c>
      <c r="AA859" s="85">
        <v>291.85438999999997</v>
      </c>
      <c r="AB859" s="85">
        <v>156.61723999999998</v>
      </c>
      <c r="AC859" s="85">
        <v>0</v>
      </c>
      <c r="AD859" s="85">
        <v>0</v>
      </c>
      <c r="AE859" s="85">
        <v>0</v>
      </c>
      <c r="AF859" s="85">
        <v>6049.8</v>
      </c>
      <c r="AG859" s="85">
        <v>2737.0936299999998</v>
      </c>
      <c r="AH859" s="85">
        <v>2800.98927</v>
      </c>
      <c r="AI859" s="85">
        <v>0</v>
      </c>
      <c r="AJ859" s="85">
        <v>0</v>
      </c>
      <c r="AK859" s="85">
        <v>0</v>
      </c>
      <c r="AL859" s="85">
        <v>208</v>
      </c>
      <c r="AM859" s="85">
        <v>99.533409999999989</v>
      </c>
      <c r="AN859" s="85">
        <v>52.200559999999996</v>
      </c>
      <c r="AO859" s="85"/>
      <c r="AP859" s="85"/>
      <c r="AQ859" s="85"/>
      <c r="AR859" s="85"/>
      <c r="AS859" s="85"/>
      <c r="AT859" s="85"/>
    </row>
    <row r="860" spans="1:46" ht="12.75" customHeight="1" x14ac:dyDescent="0.15">
      <c r="A860" s="79"/>
      <c r="B860" s="79"/>
      <c r="C860" s="79" t="str">
        <f t="shared" si="3"/>
        <v>1354300000</v>
      </c>
      <c r="D860" s="79" t="s">
        <v>1768</v>
      </c>
      <c r="E860" s="84">
        <v>50600.36</v>
      </c>
      <c r="F860" s="85">
        <v>32374.45477</v>
      </c>
      <c r="G860" s="85">
        <v>19437.753069999999</v>
      </c>
      <c r="H860" s="85">
        <v>40830.36</v>
      </c>
      <c r="I860" s="85">
        <v>24171.848160000001</v>
      </c>
      <c r="J860" s="85">
        <v>15852.44471</v>
      </c>
      <c r="K860" s="85">
        <v>625</v>
      </c>
      <c r="L860" s="85">
        <v>614.84523999999999</v>
      </c>
      <c r="M860" s="85">
        <v>167.489</v>
      </c>
      <c r="N860" s="85">
        <v>425</v>
      </c>
      <c r="O860" s="85">
        <v>451.12795999999997</v>
      </c>
      <c r="P860" s="85">
        <v>79.078819999999993</v>
      </c>
      <c r="Q860" s="85">
        <v>8032</v>
      </c>
      <c r="R860" s="85">
        <v>5236.7905000000001</v>
      </c>
      <c r="S860" s="85">
        <v>2988.3458000000001</v>
      </c>
      <c r="T860" s="85">
        <v>1650</v>
      </c>
      <c r="U860" s="85">
        <v>754.54605000000004</v>
      </c>
      <c r="V860" s="85">
        <v>583.41524000000004</v>
      </c>
      <c r="W860" s="85">
        <v>1020</v>
      </c>
      <c r="X860" s="85">
        <v>1281.9701600000001</v>
      </c>
      <c r="Y860" s="85">
        <v>236.69574</v>
      </c>
      <c r="Z860" s="85">
        <v>771</v>
      </c>
      <c r="AA860" s="85">
        <v>397.01407999999998</v>
      </c>
      <c r="AB860" s="85">
        <v>299.71834000000001</v>
      </c>
      <c r="AC860" s="85">
        <v>0</v>
      </c>
      <c r="AD860" s="85">
        <v>29.16733</v>
      </c>
      <c r="AE860" s="85">
        <v>0</v>
      </c>
      <c r="AF860" s="85">
        <v>4590</v>
      </c>
      <c r="AG860" s="85">
        <v>2774.0928800000002</v>
      </c>
      <c r="AH860" s="85">
        <v>1868.21648</v>
      </c>
      <c r="AI860" s="85">
        <v>0</v>
      </c>
      <c r="AJ860" s="85">
        <v>0</v>
      </c>
      <c r="AK860" s="85">
        <v>0</v>
      </c>
      <c r="AL860" s="85">
        <v>400</v>
      </c>
      <c r="AM860" s="85">
        <v>329.71490999999997</v>
      </c>
      <c r="AN860" s="85">
        <v>188.15640999999999</v>
      </c>
      <c r="AO860" s="85"/>
      <c r="AP860" s="85"/>
      <c r="AQ860" s="85"/>
      <c r="AR860" s="85"/>
      <c r="AS860" s="85"/>
      <c r="AT860" s="85"/>
    </row>
    <row r="861" spans="1:46" ht="12.75" customHeight="1" x14ac:dyDescent="0.15">
      <c r="A861" s="79"/>
      <c r="B861" s="79"/>
      <c r="C861" s="79" t="str">
        <f t="shared" si="3"/>
        <v>1354400000</v>
      </c>
      <c r="D861" s="79" t="s">
        <v>1769</v>
      </c>
      <c r="E861" s="84">
        <v>209256.777</v>
      </c>
      <c r="F861" s="85">
        <v>95320.610249999998</v>
      </c>
      <c r="G861" s="85">
        <v>88003.774990000005</v>
      </c>
      <c r="H861" s="85">
        <v>113731.94</v>
      </c>
      <c r="I861" s="85">
        <v>47884.711889999999</v>
      </c>
      <c r="J861" s="85">
        <v>47435.655169999998</v>
      </c>
      <c r="K861" s="85">
        <v>5938.03</v>
      </c>
      <c r="L861" s="85">
        <v>3866.0804200000002</v>
      </c>
      <c r="M861" s="85">
        <v>1844.0218299999999</v>
      </c>
      <c r="N861" s="85">
        <v>789.21400000000006</v>
      </c>
      <c r="O861" s="85">
        <v>1662.4181599999999</v>
      </c>
      <c r="P861" s="85">
        <v>466.43878000000001</v>
      </c>
      <c r="Q861" s="85">
        <v>76865.197</v>
      </c>
      <c r="R861" s="85">
        <v>36798.43002</v>
      </c>
      <c r="S861" s="85">
        <v>32988.5504</v>
      </c>
      <c r="T861" s="85">
        <v>29949.989000000001</v>
      </c>
      <c r="U861" s="85">
        <v>12689.94083</v>
      </c>
      <c r="V861" s="85">
        <v>12690.68562</v>
      </c>
      <c r="W861" s="85">
        <v>13898.197</v>
      </c>
      <c r="X861" s="85">
        <v>7723.8207700000003</v>
      </c>
      <c r="Y861" s="85">
        <v>5603.5175200000003</v>
      </c>
      <c r="Z861" s="85">
        <v>4357.72</v>
      </c>
      <c r="AA861" s="85">
        <v>2060.29126</v>
      </c>
      <c r="AB861" s="85">
        <v>1193.1412800000001</v>
      </c>
      <c r="AC861" s="85">
        <v>0</v>
      </c>
      <c r="AD861" s="85">
        <v>25</v>
      </c>
      <c r="AE861" s="85">
        <v>0</v>
      </c>
      <c r="AF861" s="85">
        <v>28659.291000000001</v>
      </c>
      <c r="AG861" s="85">
        <v>14298.71276</v>
      </c>
      <c r="AH861" s="85">
        <v>13503.09398</v>
      </c>
      <c r="AI861" s="85">
        <v>0</v>
      </c>
      <c r="AJ861" s="85">
        <v>0</v>
      </c>
      <c r="AK861" s="85">
        <v>0</v>
      </c>
      <c r="AL861" s="85">
        <v>2136.4830000000002</v>
      </c>
      <c r="AM861" s="85">
        <v>807.14074000000005</v>
      </c>
      <c r="AN861" s="85">
        <v>795.47882000000004</v>
      </c>
      <c r="AO861" s="85"/>
      <c r="AP861" s="85"/>
      <c r="AQ861" s="85"/>
      <c r="AR861" s="85"/>
      <c r="AS861" s="85"/>
      <c r="AT861" s="85"/>
    </row>
    <row r="862" spans="1:46" ht="12.75" customHeight="1" x14ac:dyDescent="0.15">
      <c r="A862" s="79"/>
      <c r="B862" s="79"/>
      <c r="C862" s="79" t="str">
        <f t="shared" si="3"/>
        <v>1354500000</v>
      </c>
      <c r="D862" s="79" t="s">
        <v>1770</v>
      </c>
      <c r="E862" s="84">
        <v>364600</v>
      </c>
      <c r="F862" s="85">
        <v>153140.85771000001</v>
      </c>
      <c r="G862" s="85">
        <v>127702.95606</v>
      </c>
      <c r="H862" s="85">
        <v>284987.5</v>
      </c>
      <c r="I862" s="85">
        <v>118109.31206</v>
      </c>
      <c r="J862" s="85">
        <v>100015.81357</v>
      </c>
      <c r="K862" s="85">
        <v>19707.2</v>
      </c>
      <c r="L862" s="85">
        <v>8836.5340799999994</v>
      </c>
      <c r="M862" s="85">
        <v>3324.1176399999999</v>
      </c>
      <c r="N862" s="85">
        <v>11953.6</v>
      </c>
      <c r="O862" s="85">
        <v>6278.7697399999997</v>
      </c>
      <c r="P862" s="85">
        <v>1598.9622199999999</v>
      </c>
      <c r="Q862" s="85">
        <v>51764.9</v>
      </c>
      <c r="R862" s="85">
        <v>23826.622530000001</v>
      </c>
      <c r="S862" s="85">
        <v>20581.661209999998</v>
      </c>
      <c r="T862" s="85">
        <v>5663.9000000000005</v>
      </c>
      <c r="U862" s="85">
        <v>1959.72271</v>
      </c>
      <c r="V862" s="85">
        <v>2383.6603100000002</v>
      </c>
      <c r="W862" s="85">
        <v>10112</v>
      </c>
      <c r="X862" s="85">
        <v>4350.8926600000004</v>
      </c>
      <c r="Y862" s="85">
        <v>3481.1602699999999</v>
      </c>
      <c r="Z862" s="85">
        <v>2790.6</v>
      </c>
      <c r="AA862" s="85">
        <v>1862.7460100000001</v>
      </c>
      <c r="AB862" s="85">
        <v>804.95437000000004</v>
      </c>
      <c r="AC862" s="85">
        <v>72.900000000000006</v>
      </c>
      <c r="AD862" s="85">
        <v>14.58333</v>
      </c>
      <c r="AE862" s="85">
        <v>31.25</v>
      </c>
      <c r="AF862" s="85">
        <v>33022.5</v>
      </c>
      <c r="AG862" s="85">
        <v>15599.459720000001</v>
      </c>
      <c r="AH862" s="85">
        <v>13830.741260000001</v>
      </c>
      <c r="AI862" s="85">
        <v>0</v>
      </c>
      <c r="AJ862" s="85">
        <v>0</v>
      </c>
      <c r="AK862" s="85">
        <v>0</v>
      </c>
      <c r="AL862" s="85">
        <v>3577</v>
      </c>
      <c r="AM862" s="85">
        <v>1302.0099700000001</v>
      </c>
      <c r="AN862" s="85">
        <v>1159.6559999999999</v>
      </c>
      <c r="AO862" s="85"/>
      <c r="AP862" s="85"/>
      <c r="AQ862" s="85"/>
      <c r="AR862" s="85"/>
      <c r="AS862" s="85"/>
      <c r="AT862" s="85"/>
    </row>
    <row r="863" spans="1:46" ht="12.75" customHeight="1" x14ac:dyDescent="0.15">
      <c r="A863" s="79"/>
      <c r="B863" s="79"/>
      <c r="C863" s="79" t="str">
        <f t="shared" si="3"/>
        <v>1354600000</v>
      </c>
      <c r="D863" s="79" t="s">
        <v>1771</v>
      </c>
      <c r="E863" s="84">
        <v>145013</v>
      </c>
      <c r="F863" s="85">
        <v>66887.273449999993</v>
      </c>
      <c r="G863" s="85">
        <v>56492.105210000002</v>
      </c>
      <c r="H863" s="85">
        <v>93561.1</v>
      </c>
      <c r="I863" s="85">
        <v>37800.307269999998</v>
      </c>
      <c r="J863" s="85">
        <v>35765.363640000003</v>
      </c>
      <c r="K863" s="85">
        <v>9999</v>
      </c>
      <c r="L863" s="85">
        <v>5818.5034699999997</v>
      </c>
      <c r="M863" s="85">
        <v>2636.0176099999999</v>
      </c>
      <c r="N863" s="85">
        <v>6450</v>
      </c>
      <c r="O863" s="85">
        <v>4585.4607699999997</v>
      </c>
      <c r="P863" s="85">
        <v>1846.3750500000001</v>
      </c>
      <c r="Q863" s="85">
        <v>37348.6</v>
      </c>
      <c r="R863" s="85">
        <v>19984.34938</v>
      </c>
      <c r="S863" s="85">
        <v>16261.209699999999</v>
      </c>
      <c r="T863" s="85">
        <v>2700</v>
      </c>
      <c r="U863" s="85">
        <v>1258.80359</v>
      </c>
      <c r="V863" s="85">
        <v>896.83287999999993</v>
      </c>
      <c r="W863" s="85">
        <v>7800</v>
      </c>
      <c r="X863" s="85">
        <v>3839.7722899999999</v>
      </c>
      <c r="Y863" s="85">
        <v>2964.7451900000001</v>
      </c>
      <c r="Z863" s="85">
        <v>2810</v>
      </c>
      <c r="AA863" s="85">
        <v>2103.87048</v>
      </c>
      <c r="AB863" s="85">
        <v>849.65719999999999</v>
      </c>
      <c r="AC863" s="85">
        <v>100</v>
      </c>
      <c r="AD863" s="85">
        <v>18.75</v>
      </c>
      <c r="AE863" s="85">
        <v>50</v>
      </c>
      <c r="AF863" s="85">
        <v>23913.600000000002</v>
      </c>
      <c r="AG863" s="85">
        <v>12757.12952</v>
      </c>
      <c r="AH863" s="85">
        <v>11491.342629999999</v>
      </c>
      <c r="AI863" s="85">
        <v>0</v>
      </c>
      <c r="AJ863" s="85">
        <v>0</v>
      </c>
      <c r="AK863" s="85">
        <v>0</v>
      </c>
      <c r="AL863" s="85">
        <v>1900</v>
      </c>
      <c r="AM863" s="85">
        <v>851.04348000000005</v>
      </c>
      <c r="AN863" s="85">
        <v>660.85090000000002</v>
      </c>
      <c r="AO863" s="85"/>
      <c r="AP863" s="85"/>
      <c r="AQ863" s="85"/>
      <c r="AR863" s="85"/>
      <c r="AS863" s="85"/>
      <c r="AT863" s="85"/>
    </row>
    <row r="864" spans="1:46" ht="12.75" customHeight="1" x14ac:dyDescent="0.15">
      <c r="A864" s="79"/>
      <c r="B864" s="79"/>
      <c r="C864" s="79" t="str">
        <f t="shared" si="3"/>
        <v>1354700000</v>
      </c>
      <c r="D864" s="79" t="s">
        <v>1772</v>
      </c>
      <c r="E864" s="84">
        <v>43503.6</v>
      </c>
      <c r="F864" s="85">
        <v>18625.197840000001</v>
      </c>
      <c r="G864" s="85">
        <v>14407.202740000001</v>
      </c>
      <c r="H864" s="85">
        <v>23266</v>
      </c>
      <c r="I864" s="85">
        <v>9362.6519800000005</v>
      </c>
      <c r="J864" s="85">
        <v>7419.88501</v>
      </c>
      <c r="K864" s="85">
        <v>893</v>
      </c>
      <c r="L864" s="85">
        <v>445.15219999999999</v>
      </c>
      <c r="M864" s="85">
        <v>292.20078999999998</v>
      </c>
      <c r="N864" s="85">
        <v>474.1</v>
      </c>
      <c r="O864" s="85">
        <v>275.11041</v>
      </c>
      <c r="P864" s="85">
        <v>187.65595999999999</v>
      </c>
      <c r="Q864" s="85">
        <v>17609.400000000001</v>
      </c>
      <c r="R864" s="85">
        <v>7596.4537300000002</v>
      </c>
      <c r="S864" s="85">
        <v>6076.9830700000002</v>
      </c>
      <c r="T864" s="85">
        <v>2418</v>
      </c>
      <c r="U864" s="85">
        <v>1047.6226899999999</v>
      </c>
      <c r="V864" s="85">
        <v>769.79058999999995</v>
      </c>
      <c r="W864" s="85">
        <v>5801.6</v>
      </c>
      <c r="X864" s="85">
        <v>2287.0099599999999</v>
      </c>
      <c r="Y864" s="85">
        <v>2077.43489</v>
      </c>
      <c r="Z864" s="85">
        <v>2839.3</v>
      </c>
      <c r="AA864" s="85">
        <v>850.2731</v>
      </c>
      <c r="AB864" s="85">
        <v>460.26931999999999</v>
      </c>
      <c r="AC864" s="85">
        <v>0</v>
      </c>
      <c r="AD864" s="85">
        <v>0</v>
      </c>
      <c r="AE864" s="85">
        <v>0</v>
      </c>
      <c r="AF864" s="85">
        <v>6549.5</v>
      </c>
      <c r="AG864" s="85">
        <v>3408.3654799999999</v>
      </c>
      <c r="AH864" s="85">
        <v>2768.7082700000001</v>
      </c>
      <c r="AI864" s="85">
        <v>0</v>
      </c>
      <c r="AJ864" s="85">
        <v>0</v>
      </c>
      <c r="AK864" s="85">
        <v>0</v>
      </c>
      <c r="AL864" s="85">
        <v>1505.9</v>
      </c>
      <c r="AM864" s="85">
        <v>694.05677000000003</v>
      </c>
      <c r="AN864" s="85">
        <v>461.68833000000001</v>
      </c>
      <c r="AO864" s="85"/>
      <c r="AP864" s="85"/>
      <c r="AQ864" s="85"/>
      <c r="AR864" s="85"/>
      <c r="AS864" s="85"/>
      <c r="AT864" s="85"/>
    </row>
    <row r="865" spans="1:46" ht="12.75" customHeight="1" x14ac:dyDescent="0.15">
      <c r="A865" s="79"/>
      <c r="B865" s="79"/>
      <c r="C865" s="79" t="str">
        <f t="shared" si="3"/>
        <v>1354800000</v>
      </c>
      <c r="D865" s="79" t="s">
        <v>1773</v>
      </c>
      <c r="E865" s="84">
        <v>223510.962</v>
      </c>
      <c r="F865" s="85">
        <v>110023.28681000001</v>
      </c>
      <c r="G865" s="85">
        <v>89851.856140000004</v>
      </c>
      <c r="H865" s="85">
        <v>142852.065</v>
      </c>
      <c r="I865" s="85">
        <v>63764.481010000003</v>
      </c>
      <c r="J865" s="85">
        <v>54597.655760000001</v>
      </c>
      <c r="K865" s="85">
        <v>13135.451000000001</v>
      </c>
      <c r="L865" s="85">
        <v>8454.9082500000004</v>
      </c>
      <c r="M865" s="85">
        <v>4311.0278399999997</v>
      </c>
      <c r="N865" s="85">
        <v>8535.4510000000009</v>
      </c>
      <c r="O865" s="85">
        <v>6663.4287400000003</v>
      </c>
      <c r="P865" s="85">
        <v>3318.4648400000001</v>
      </c>
      <c r="Q865" s="85">
        <v>60902.987000000001</v>
      </c>
      <c r="R865" s="85">
        <v>34073.653740000002</v>
      </c>
      <c r="S865" s="85">
        <v>25848.885310000001</v>
      </c>
      <c r="T865" s="85">
        <v>4100</v>
      </c>
      <c r="U865" s="85">
        <v>2540.3269799999998</v>
      </c>
      <c r="V865" s="85">
        <v>1548.0236</v>
      </c>
      <c r="W865" s="85">
        <v>11012.334999999999</v>
      </c>
      <c r="X865" s="85">
        <v>7698.6681000000008</v>
      </c>
      <c r="Y865" s="85">
        <v>4412.95442</v>
      </c>
      <c r="Z865" s="85">
        <v>7925.5530000000008</v>
      </c>
      <c r="AA865" s="85">
        <v>4073.30708</v>
      </c>
      <c r="AB865" s="85">
        <v>2591.8264600000002</v>
      </c>
      <c r="AC865" s="85">
        <v>62.499000000000002</v>
      </c>
      <c r="AD865" s="85">
        <v>62.5</v>
      </c>
      <c r="AE865" s="85">
        <v>18.75</v>
      </c>
      <c r="AF865" s="85">
        <v>37600</v>
      </c>
      <c r="AG865" s="85">
        <v>19608.520079999998</v>
      </c>
      <c r="AH865" s="85">
        <v>17192.431410000001</v>
      </c>
      <c r="AI865" s="85">
        <v>154</v>
      </c>
      <c r="AJ865" s="85">
        <v>68.59</v>
      </c>
      <c r="AK865" s="85">
        <v>65.509419999999992</v>
      </c>
      <c r="AL865" s="85">
        <v>3113</v>
      </c>
      <c r="AM865" s="85">
        <v>1187.70226</v>
      </c>
      <c r="AN865" s="85">
        <v>4049.8086699999999</v>
      </c>
      <c r="AO865" s="85"/>
      <c r="AP865" s="85"/>
      <c r="AQ865" s="85"/>
      <c r="AR865" s="85"/>
      <c r="AS865" s="85"/>
      <c r="AT865" s="85"/>
    </row>
    <row r="866" spans="1:46" ht="12.75" customHeight="1" x14ac:dyDescent="0.15">
      <c r="A866" s="79"/>
      <c r="B866" s="79"/>
      <c r="C866" s="79" t="str">
        <f t="shared" si="3"/>
        <v>1354900000</v>
      </c>
      <c r="D866" s="79" t="s">
        <v>1774</v>
      </c>
      <c r="E866" s="84">
        <v>62500</v>
      </c>
      <c r="F866" s="85">
        <v>27344.314310000002</v>
      </c>
      <c r="G866" s="85">
        <v>22258.541929999999</v>
      </c>
      <c r="H866" s="85">
        <v>24000</v>
      </c>
      <c r="I866" s="85">
        <v>12442.13925</v>
      </c>
      <c r="J866" s="85">
        <v>9015.7962900000002</v>
      </c>
      <c r="K866" s="85">
        <v>9533</v>
      </c>
      <c r="L866" s="85">
        <v>3958.4988199999998</v>
      </c>
      <c r="M866" s="85">
        <v>1994.7979599999999</v>
      </c>
      <c r="N866" s="85">
        <v>7933</v>
      </c>
      <c r="O866" s="85">
        <v>3358.2285000000002</v>
      </c>
      <c r="P866" s="85">
        <v>1718.2150200000001</v>
      </c>
      <c r="Q866" s="85">
        <v>17550</v>
      </c>
      <c r="R866" s="85">
        <v>7831.0875800000003</v>
      </c>
      <c r="S866" s="85">
        <v>7269.9995699999999</v>
      </c>
      <c r="T866" s="85">
        <v>1976.4</v>
      </c>
      <c r="U866" s="85">
        <v>867.21828000000005</v>
      </c>
      <c r="V866" s="85">
        <v>667.48721999999998</v>
      </c>
      <c r="W866" s="85">
        <v>1623.6000000000001</v>
      </c>
      <c r="X866" s="85">
        <v>1127.44937</v>
      </c>
      <c r="Y866" s="85">
        <v>596.57662000000005</v>
      </c>
      <c r="Z866" s="85">
        <v>1750</v>
      </c>
      <c r="AA866" s="85">
        <v>986.33858999999995</v>
      </c>
      <c r="AB866" s="85">
        <v>566.89017999999999</v>
      </c>
      <c r="AC866" s="85">
        <v>0</v>
      </c>
      <c r="AD866" s="85">
        <v>20.83333</v>
      </c>
      <c r="AE866" s="85">
        <v>-3.3300000000000001E-3</v>
      </c>
      <c r="AF866" s="85">
        <v>12000</v>
      </c>
      <c r="AG866" s="85">
        <v>4671.0455099999999</v>
      </c>
      <c r="AH866" s="85">
        <v>5368.8113800000001</v>
      </c>
      <c r="AI866" s="85">
        <v>0</v>
      </c>
      <c r="AJ866" s="85">
        <v>0</v>
      </c>
      <c r="AK866" s="85">
        <v>0</v>
      </c>
      <c r="AL866" s="85">
        <v>716</v>
      </c>
      <c r="AM866" s="85">
        <v>383.66870999999998</v>
      </c>
      <c r="AN866" s="85">
        <v>92.816029999999998</v>
      </c>
      <c r="AO866" s="85"/>
      <c r="AP866" s="85"/>
      <c r="AQ866" s="85"/>
      <c r="AR866" s="85"/>
      <c r="AS866" s="85"/>
      <c r="AT866" s="85"/>
    </row>
    <row r="867" spans="1:46" ht="12.75" customHeight="1" x14ac:dyDescent="0.15">
      <c r="A867" s="79"/>
      <c r="B867" s="79"/>
      <c r="C867" s="79" t="str">
        <f t="shared" si="3"/>
        <v>1355000000</v>
      </c>
      <c r="D867" s="79" t="s">
        <v>1775</v>
      </c>
      <c r="E867" s="84">
        <v>40701.1</v>
      </c>
      <c r="F867" s="85">
        <v>19683.788280000001</v>
      </c>
      <c r="G867" s="85">
        <v>17968.904689999999</v>
      </c>
      <c r="H867" s="85">
        <v>24041.100000000002</v>
      </c>
      <c r="I867" s="85">
        <v>11278.727699999999</v>
      </c>
      <c r="J867" s="85">
        <v>10098.60302</v>
      </c>
      <c r="K867" s="85">
        <v>1060</v>
      </c>
      <c r="L867" s="85">
        <v>617.57045000000005</v>
      </c>
      <c r="M867" s="85">
        <v>346.93936000000002</v>
      </c>
      <c r="N867" s="85">
        <v>165</v>
      </c>
      <c r="O867" s="85">
        <v>208.58794</v>
      </c>
      <c r="P867" s="85">
        <v>48.638709999999996</v>
      </c>
      <c r="Q867" s="85">
        <v>14640</v>
      </c>
      <c r="R867" s="85">
        <v>7101.8474100000003</v>
      </c>
      <c r="S867" s="85">
        <v>7022.7110000000002</v>
      </c>
      <c r="T867" s="85">
        <v>1905</v>
      </c>
      <c r="U867" s="85">
        <v>843.39684999999997</v>
      </c>
      <c r="V867" s="85">
        <v>740.84680000000003</v>
      </c>
      <c r="W867" s="85">
        <v>4600</v>
      </c>
      <c r="X867" s="85">
        <v>2511.9076700000001</v>
      </c>
      <c r="Y867" s="85">
        <v>2421.7652200000002</v>
      </c>
      <c r="Z867" s="85">
        <v>555</v>
      </c>
      <c r="AA867" s="85">
        <v>386.81799000000001</v>
      </c>
      <c r="AB867" s="85">
        <v>203.44094999999999</v>
      </c>
      <c r="AC867" s="85">
        <v>0</v>
      </c>
      <c r="AD867" s="85">
        <v>0</v>
      </c>
      <c r="AE867" s="85">
        <v>0</v>
      </c>
      <c r="AF867" s="85">
        <v>7580</v>
      </c>
      <c r="AG867" s="85">
        <v>3359.7249000000002</v>
      </c>
      <c r="AH867" s="85">
        <v>3656.6580300000001</v>
      </c>
      <c r="AI867" s="85">
        <v>0</v>
      </c>
      <c r="AJ867" s="85">
        <v>0</v>
      </c>
      <c r="AK867" s="85">
        <v>0</v>
      </c>
      <c r="AL867" s="85">
        <v>33</v>
      </c>
      <c r="AM867" s="85">
        <v>27.204689999999999</v>
      </c>
      <c r="AN867" s="85">
        <v>11.28617</v>
      </c>
      <c r="AO867" s="85"/>
      <c r="AP867" s="85"/>
      <c r="AQ867" s="85"/>
      <c r="AR867" s="85"/>
      <c r="AS867" s="85"/>
      <c r="AT867" s="85"/>
    </row>
    <row r="868" spans="1:46" ht="12.75" customHeight="1" x14ac:dyDescent="0.15">
      <c r="A868" s="79"/>
      <c r="B868" s="79"/>
      <c r="C868" s="79" t="str">
        <f t="shared" si="3"/>
        <v>1355100000</v>
      </c>
      <c r="D868" s="79" t="s">
        <v>1776</v>
      </c>
      <c r="E868" s="84">
        <v>37768.300000000003</v>
      </c>
      <c r="F868" s="85">
        <v>15721.572400000001</v>
      </c>
      <c r="G868" s="85">
        <v>14784.83411</v>
      </c>
      <c r="H868" s="85">
        <v>19738.55</v>
      </c>
      <c r="I868" s="85">
        <v>7775.6662900000001</v>
      </c>
      <c r="J868" s="85">
        <v>8378.1585699999996</v>
      </c>
      <c r="K868" s="85">
        <v>906.1</v>
      </c>
      <c r="L868" s="85">
        <v>507.06758000000002</v>
      </c>
      <c r="M868" s="85">
        <v>311.73662000000002</v>
      </c>
      <c r="N868" s="85">
        <v>125.60000000000001</v>
      </c>
      <c r="O868" s="85">
        <v>203.81890999999999</v>
      </c>
      <c r="P868" s="85">
        <v>82.790639999999996</v>
      </c>
      <c r="Q868" s="85">
        <v>16384.349999999999</v>
      </c>
      <c r="R868" s="85">
        <v>7058.5565399999996</v>
      </c>
      <c r="S868" s="85">
        <v>5847.5462200000002</v>
      </c>
      <c r="T868" s="85">
        <v>2121</v>
      </c>
      <c r="U868" s="85">
        <v>544.88346000000001</v>
      </c>
      <c r="V868" s="85">
        <v>189.39965999999998</v>
      </c>
      <c r="W868" s="85">
        <v>3291.2000000000003</v>
      </c>
      <c r="X868" s="85">
        <v>1592.1011699999999</v>
      </c>
      <c r="Y868" s="85">
        <v>1432.11709</v>
      </c>
      <c r="Z868" s="85">
        <v>1200.55</v>
      </c>
      <c r="AA868" s="85">
        <v>682.24779999999998</v>
      </c>
      <c r="AB868" s="85">
        <v>405.55934999999999</v>
      </c>
      <c r="AC868" s="85">
        <v>0</v>
      </c>
      <c r="AD868" s="85">
        <v>0</v>
      </c>
      <c r="AE868" s="85">
        <v>0</v>
      </c>
      <c r="AF868" s="85">
        <v>9771.6</v>
      </c>
      <c r="AG868" s="85">
        <v>4239.3241099999996</v>
      </c>
      <c r="AH868" s="85">
        <v>3820.47012</v>
      </c>
      <c r="AI868" s="85">
        <v>0</v>
      </c>
      <c r="AJ868" s="85">
        <v>0</v>
      </c>
      <c r="AK868" s="85">
        <v>0</v>
      </c>
      <c r="AL868" s="85">
        <v>32</v>
      </c>
      <c r="AM868" s="85">
        <v>17.072769999999998</v>
      </c>
      <c r="AN868" s="85">
        <v>9.0857599999999987</v>
      </c>
      <c r="AO868" s="85"/>
      <c r="AP868" s="85"/>
      <c r="AQ868" s="85"/>
      <c r="AR868" s="85"/>
      <c r="AS868" s="85"/>
      <c r="AT868" s="85"/>
    </row>
    <row r="869" spans="1:46" ht="12.75" customHeight="1" x14ac:dyDescent="0.15">
      <c r="A869" s="79"/>
      <c r="B869" s="79"/>
      <c r="C869" s="79" t="str">
        <f t="shared" si="3"/>
        <v>1355200000</v>
      </c>
      <c r="D869" s="79" t="s">
        <v>1777</v>
      </c>
      <c r="E869" s="84">
        <v>90096.528000000006</v>
      </c>
      <c r="F869" s="85">
        <v>43088.669190000001</v>
      </c>
      <c r="G869" s="85">
        <v>26609.084050000001</v>
      </c>
      <c r="H869" s="85">
        <v>64144.014000000003</v>
      </c>
      <c r="I869" s="85">
        <v>25218.49008</v>
      </c>
      <c r="J869" s="85">
        <v>17137.355169999999</v>
      </c>
      <c r="K869" s="85">
        <v>4135.3</v>
      </c>
      <c r="L869" s="85">
        <v>6616.1276200000002</v>
      </c>
      <c r="M869" s="85">
        <v>266.3605</v>
      </c>
      <c r="N869" s="85">
        <v>0</v>
      </c>
      <c r="O869" s="85">
        <v>0</v>
      </c>
      <c r="P869" s="85">
        <v>0</v>
      </c>
      <c r="Q869" s="85">
        <v>20788.292000000001</v>
      </c>
      <c r="R869" s="85">
        <v>10495.579110000001</v>
      </c>
      <c r="S869" s="85">
        <v>8740.6856299999999</v>
      </c>
      <c r="T869" s="85">
        <v>1150</v>
      </c>
      <c r="U869" s="85">
        <v>402.65075999999999</v>
      </c>
      <c r="V869" s="85">
        <v>418.96195999999998</v>
      </c>
      <c r="W869" s="85">
        <v>9091.2070000000003</v>
      </c>
      <c r="X869" s="85">
        <v>4456.2747200000003</v>
      </c>
      <c r="Y869" s="85">
        <v>3285.7206299999998</v>
      </c>
      <c r="Z869" s="85">
        <v>1438.9880000000001</v>
      </c>
      <c r="AA869" s="85">
        <v>712.83758999999998</v>
      </c>
      <c r="AB869" s="85">
        <v>603.72825999999998</v>
      </c>
      <c r="AC869" s="85">
        <v>0</v>
      </c>
      <c r="AD869" s="85">
        <v>6.59</v>
      </c>
      <c r="AE869" s="85">
        <v>0</v>
      </c>
      <c r="AF869" s="85">
        <v>9108.0969999999998</v>
      </c>
      <c r="AG869" s="85">
        <v>4917.2260399999996</v>
      </c>
      <c r="AH869" s="85">
        <v>4432.2747799999997</v>
      </c>
      <c r="AI869" s="85">
        <v>0</v>
      </c>
      <c r="AJ869" s="85">
        <v>0</v>
      </c>
      <c r="AK869" s="85">
        <v>0</v>
      </c>
      <c r="AL869" s="85">
        <v>325</v>
      </c>
      <c r="AM869" s="85">
        <v>297.22041999999999</v>
      </c>
      <c r="AN869" s="85">
        <v>95.481780000000001</v>
      </c>
      <c r="AO869" s="85"/>
      <c r="AP869" s="85"/>
      <c r="AQ869" s="85"/>
      <c r="AR869" s="85"/>
      <c r="AS869" s="85"/>
      <c r="AT869" s="85"/>
    </row>
    <row r="870" spans="1:46" ht="12.75" customHeight="1" x14ac:dyDescent="0.15">
      <c r="A870" s="79"/>
      <c r="B870" s="79"/>
      <c r="C870" s="79" t="str">
        <f t="shared" si="3"/>
        <v>1355300000</v>
      </c>
      <c r="D870" s="79" t="s">
        <v>1778</v>
      </c>
      <c r="E870" s="84">
        <v>708494.24800000002</v>
      </c>
      <c r="F870" s="85">
        <v>361939.76929000003</v>
      </c>
      <c r="G870" s="85">
        <v>227364.46170000001</v>
      </c>
      <c r="H870" s="85">
        <v>484758.44799999997</v>
      </c>
      <c r="I870" s="85">
        <v>251358.78532</v>
      </c>
      <c r="J870" s="85">
        <v>145729.40697000001</v>
      </c>
      <c r="K870" s="85">
        <v>31623.200000000001</v>
      </c>
      <c r="L870" s="85">
        <v>15618.11901</v>
      </c>
      <c r="M870" s="85">
        <v>7482.4869399999998</v>
      </c>
      <c r="N870" s="85">
        <v>12780</v>
      </c>
      <c r="O870" s="85">
        <v>8092.9238400000004</v>
      </c>
      <c r="P870" s="85">
        <v>2603.0088700000001</v>
      </c>
      <c r="Q870" s="85">
        <v>174258.6</v>
      </c>
      <c r="R870" s="85">
        <v>88102.089210000006</v>
      </c>
      <c r="S870" s="85">
        <v>67269.754140000005</v>
      </c>
      <c r="T870" s="85">
        <v>25675.4</v>
      </c>
      <c r="U870" s="85">
        <v>10583.366980000001</v>
      </c>
      <c r="V870" s="85">
        <v>8007.3933699999998</v>
      </c>
      <c r="W870" s="85">
        <v>25220</v>
      </c>
      <c r="X870" s="85">
        <v>15607.415150000001</v>
      </c>
      <c r="Y870" s="85">
        <v>7212.7622600000004</v>
      </c>
      <c r="Z870" s="85">
        <v>22551</v>
      </c>
      <c r="AA870" s="85">
        <v>13446.846369999999</v>
      </c>
      <c r="AB870" s="85">
        <v>5422.6366200000002</v>
      </c>
      <c r="AC870" s="85">
        <v>50</v>
      </c>
      <c r="AD870" s="85">
        <v>47.72448</v>
      </c>
      <c r="AE870" s="85">
        <v>25</v>
      </c>
      <c r="AF870" s="85">
        <v>98724.2</v>
      </c>
      <c r="AG870" s="85">
        <v>46994.520729999997</v>
      </c>
      <c r="AH870" s="85">
        <v>46100.280650000001</v>
      </c>
      <c r="AI870" s="85">
        <v>1750</v>
      </c>
      <c r="AJ870" s="85">
        <v>1276.48</v>
      </c>
      <c r="AK870" s="85">
        <v>427.18874</v>
      </c>
      <c r="AL870" s="85">
        <v>9695.1</v>
      </c>
      <c r="AM870" s="85">
        <v>3513.6539600000001</v>
      </c>
      <c r="AN870" s="85">
        <v>3512.7239100000002</v>
      </c>
      <c r="AO870" s="85"/>
      <c r="AP870" s="85"/>
      <c r="AQ870" s="85"/>
      <c r="AR870" s="85"/>
      <c r="AS870" s="85"/>
      <c r="AT870" s="85"/>
    </row>
    <row r="871" spans="1:46" ht="12.75" customHeight="1" x14ac:dyDescent="0.15">
      <c r="A871" s="79"/>
      <c r="B871" s="79"/>
      <c r="C871" s="79" t="str">
        <f t="shared" si="3"/>
        <v>1355400000</v>
      </c>
      <c r="D871" s="79" t="s">
        <v>1779</v>
      </c>
      <c r="E871" s="84">
        <v>113582</v>
      </c>
      <c r="F871" s="85">
        <v>51893.265399999997</v>
      </c>
      <c r="G871" s="85">
        <v>43410.686900000001</v>
      </c>
      <c r="H871" s="85">
        <v>69096</v>
      </c>
      <c r="I871" s="85">
        <v>29670.267800000001</v>
      </c>
      <c r="J871" s="85">
        <v>25458.697069999998</v>
      </c>
      <c r="K871" s="85">
        <v>4750</v>
      </c>
      <c r="L871" s="85">
        <v>2849.89833</v>
      </c>
      <c r="M871" s="85">
        <v>1141.56005</v>
      </c>
      <c r="N871" s="85">
        <v>2650</v>
      </c>
      <c r="O871" s="85">
        <v>1743.9513300000001</v>
      </c>
      <c r="P871" s="85">
        <v>541.00576000000001</v>
      </c>
      <c r="Q871" s="85">
        <v>36137.300000000003</v>
      </c>
      <c r="R871" s="85">
        <v>17440.249199999998</v>
      </c>
      <c r="S871" s="85">
        <v>15658.06702</v>
      </c>
      <c r="T871" s="85">
        <v>10510</v>
      </c>
      <c r="U871" s="85">
        <v>5280.9825000000001</v>
      </c>
      <c r="V871" s="85">
        <v>4406.1509900000001</v>
      </c>
      <c r="W871" s="85">
        <v>6969</v>
      </c>
      <c r="X871" s="85">
        <v>3466.5688</v>
      </c>
      <c r="Y871" s="85">
        <v>2442.3075399999998</v>
      </c>
      <c r="Z871" s="85">
        <v>715.30000000000007</v>
      </c>
      <c r="AA871" s="85">
        <v>571.06245000000001</v>
      </c>
      <c r="AB871" s="85">
        <v>255.57619</v>
      </c>
      <c r="AC871" s="85">
        <v>0</v>
      </c>
      <c r="AD871" s="85">
        <v>58.333829999999999</v>
      </c>
      <c r="AE871" s="85">
        <v>16.66667</v>
      </c>
      <c r="AF871" s="85">
        <v>17900</v>
      </c>
      <c r="AG871" s="85">
        <v>8054.0336200000002</v>
      </c>
      <c r="AH871" s="85">
        <v>8525.2981199999995</v>
      </c>
      <c r="AI871" s="85">
        <v>0</v>
      </c>
      <c r="AJ871" s="85">
        <v>0</v>
      </c>
      <c r="AK871" s="85">
        <v>0</v>
      </c>
      <c r="AL871" s="85">
        <v>1834.8</v>
      </c>
      <c r="AM871" s="85">
        <v>648.51536999999996</v>
      </c>
      <c r="AN871" s="85">
        <v>558.44773999999995</v>
      </c>
      <c r="AO871" s="85"/>
      <c r="AP871" s="85"/>
      <c r="AQ871" s="85"/>
      <c r="AR871" s="85"/>
      <c r="AS871" s="85"/>
      <c r="AT871" s="85"/>
    </row>
    <row r="872" spans="1:46" ht="12.75" customHeight="1" x14ac:dyDescent="0.15">
      <c r="A872" s="79"/>
      <c r="B872" s="79"/>
      <c r="C872" s="79" t="str">
        <f t="shared" si="3"/>
        <v>1355500000</v>
      </c>
      <c r="D872" s="79" t="s">
        <v>1780</v>
      </c>
      <c r="E872" s="84">
        <v>181611.1</v>
      </c>
      <c r="F872" s="85">
        <v>82149.564459999994</v>
      </c>
      <c r="G872" s="85">
        <v>63412.840329999999</v>
      </c>
      <c r="H872" s="85">
        <v>111400</v>
      </c>
      <c r="I872" s="85">
        <v>43314.176930000001</v>
      </c>
      <c r="J872" s="85">
        <v>40617.295550000003</v>
      </c>
      <c r="K872" s="85">
        <v>19000</v>
      </c>
      <c r="L872" s="85">
        <v>8363.4109000000008</v>
      </c>
      <c r="M872" s="85">
        <v>3735.8177799999999</v>
      </c>
      <c r="N872" s="85">
        <v>12500</v>
      </c>
      <c r="O872" s="85">
        <v>6250.6081100000001</v>
      </c>
      <c r="P872" s="85">
        <v>2569.20811</v>
      </c>
      <c r="Q872" s="85">
        <v>43666</v>
      </c>
      <c r="R872" s="85">
        <v>26703.023219999999</v>
      </c>
      <c r="S872" s="85">
        <v>16311.191440000001</v>
      </c>
      <c r="T872" s="85">
        <v>3500</v>
      </c>
      <c r="U872" s="85">
        <v>1677.8399099999999</v>
      </c>
      <c r="V872" s="85">
        <v>1047.4438700000001</v>
      </c>
      <c r="W872" s="85">
        <v>6000</v>
      </c>
      <c r="X872" s="85">
        <v>3967.83268</v>
      </c>
      <c r="Y872" s="85">
        <v>1936.1884</v>
      </c>
      <c r="Z872" s="85">
        <v>2310</v>
      </c>
      <c r="AA872" s="85">
        <v>931.02637000000004</v>
      </c>
      <c r="AB872" s="85">
        <v>684.80618000000004</v>
      </c>
      <c r="AC872" s="85">
        <v>26</v>
      </c>
      <c r="AD872" s="85">
        <v>58.382300000000001</v>
      </c>
      <c r="AE872" s="85">
        <v>6.25</v>
      </c>
      <c r="AF872" s="85">
        <v>31800</v>
      </c>
      <c r="AG872" s="85">
        <v>20029.543679999999</v>
      </c>
      <c r="AH872" s="85">
        <v>12620.81799</v>
      </c>
      <c r="AI872" s="85">
        <v>0</v>
      </c>
      <c r="AJ872" s="85">
        <v>0</v>
      </c>
      <c r="AK872" s="85">
        <v>0</v>
      </c>
      <c r="AL872" s="85">
        <v>4005</v>
      </c>
      <c r="AM872" s="85">
        <v>1924.24638</v>
      </c>
      <c r="AN872" s="85">
        <v>1135.9073000000001</v>
      </c>
      <c r="AO872" s="85"/>
      <c r="AP872" s="85"/>
      <c r="AQ872" s="85"/>
      <c r="AR872" s="85"/>
      <c r="AS872" s="85"/>
      <c r="AT872" s="85"/>
    </row>
    <row r="873" spans="1:46" ht="12.75" customHeight="1" x14ac:dyDescent="0.15">
      <c r="A873" s="79"/>
      <c r="B873" s="79"/>
      <c r="C873" s="79" t="str">
        <f t="shared" si="3"/>
        <v>1355600000</v>
      </c>
      <c r="D873" s="79" t="s">
        <v>1781</v>
      </c>
      <c r="E873" s="84">
        <v>26000</v>
      </c>
      <c r="F873" s="85">
        <v>11292.985769999999</v>
      </c>
      <c r="G873" s="85">
        <v>10360.29644</v>
      </c>
      <c r="H873" s="85">
        <v>12420</v>
      </c>
      <c r="I873" s="85">
        <v>5907.9933499999997</v>
      </c>
      <c r="J873" s="85">
        <v>4768.5188699999999</v>
      </c>
      <c r="K873" s="85">
        <v>809</v>
      </c>
      <c r="L873" s="85">
        <v>309.41484000000003</v>
      </c>
      <c r="M873" s="85">
        <v>225.88903999999999</v>
      </c>
      <c r="N873" s="85">
        <v>59</v>
      </c>
      <c r="O873" s="85">
        <v>65.039680000000004</v>
      </c>
      <c r="P873" s="85">
        <v>30.18177</v>
      </c>
      <c r="Q873" s="85">
        <v>11940</v>
      </c>
      <c r="R873" s="85">
        <v>4763.3385099999996</v>
      </c>
      <c r="S873" s="85">
        <v>4844.99935</v>
      </c>
      <c r="T873" s="85">
        <v>780</v>
      </c>
      <c r="U873" s="85">
        <v>387.07184000000001</v>
      </c>
      <c r="V873" s="85">
        <v>330.68530000000004</v>
      </c>
      <c r="W873" s="85">
        <v>4620</v>
      </c>
      <c r="X873" s="85">
        <v>1861.47028</v>
      </c>
      <c r="Y873" s="85">
        <v>1642.1131499999999</v>
      </c>
      <c r="Z873" s="85">
        <v>400</v>
      </c>
      <c r="AA873" s="85">
        <v>219.06040999999999</v>
      </c>
      <c r="AB873" s="85">
        <v>58.116720000000001</v>
      </c>
      <c r="AC873" s="85">
        <v>0</v>
      </c>
      <c r="AD873" s="85">
        <v>0</v>
      </c>
      <c r="AE873" s="85">
        <v>0</v>
      </c>
      <c r="AF873" s="85">
        <v>6140</v>
      </c>
      <c r="AG873" s="85">
        <v>2295.7359799999999</v>
      </c>
      <c r="AH873" s="85">
        <v>2814.0841799999998</v>
      </c>
      <c r="AI873" s="85">
        <v>0</v>
      </c>
      <c r="AJ873" s="85">
        <v>0</v>
      </c>
      <c r="AK873" s="85">
        <v>0</v>
      </c>
      <c r="AL873" s="85">
        <v>197.875</v>
      </c>
      <c r="AM873" s="85">
        <v>85.604010000000002</v>
      </c>
      <c r="AN873" s="85">
        <v>112.32932</v>
      </c>
      <c r="AO873" s="85"/>
      <c r="AP873" s="85"/>
      <c r="AQ873" s="85"/>
      <c r="AR873" s="85"/>
      <c r="AS873" s="85"/>
      <c r="AT873" s="85"/>
    </row>
    <row r="874" spans="1:46" ht="12.75" customHeight="1" x14ac:dyDescent="0.15">
      <c r="A874" s="79"/>
      <c r="B874" s="79"/>
      <c r="C874" s="79" t="str">
        <f t="shared" si="3"/>
        <v>1355700000</v>
      </c>
      <c r="D874" s="79" t="s">
        <v>1782</v>
      </c>
      <c r="E874" s="84">
        <v>376535.4</v>
      </c>
      <c r="F874" s="85">
        <v>158736.61259</v>
      </c>
      <c r="G874" s="85">
        <v>129833.49617</v>
      </c>
      <c r="H874" s="85">
        <v>301707.7</v>
      </c>
      <c r="I874" s="85">
        <v>116973.39304</v>
      </c>
      <c r="J874" s="85">
        <v>98917.921189999994</v>
      </c>
      <c r="K874" s="85">
        <v>13300</v>
      </c>
      <c r="L874" s="85">
        <v>6979.2644200000004</v>
      </c>
      <c r="M874" s="85">
        <v>2738.6601700000001</v>
      </c>
      <c r="N874" s="85">
        <v>7300</v>
      </c>
      <c r="O874" s="85">
        <v>4877.2559899999997</v>
      </c>
      <c r="P874" s="85">
        <v>1605.6678000000002</v>
      </c>
      <c r="Q874" s="85">
        <v>55674.200000000004</v>
      </c>
      <c r="R874" s="85">
        <v>30768.810649999999</v>
      </c>
      <c r="S874" s="85">
        <v>24540.070489999998</v>
      </c>
      <c r="T874" s="85">
        <v>6050</v>
      </c>
      <c r="U874" s="85">
        <v>2754.6357000000003</v>
      </c>
      <c r="V874" s="85">
        <v>2415.6398899999999</v>
      </c>
      <c r="W874" s="85">
        <v>10900</v>
      </c>
      <c r="X874" s="85">
        <v>6421.0515699999996</v>
      </c>
      <c r="Y874" s="85">
        <v>3693.6494899999998</v>
      </c>
      <c r="Z874" s="85">
        <v>2655.2000000000003</v>
      </c>
      <c r="AA874" s="85">
        <v>1665.16146</v>
      </c>
      <c r="AB874" s="85">
        <v>869.23667999999998</v>
      </c>
      <c r="AC874" s="85">
        <v>25</v>
      </c>
      <c r="AD874" s="85">
        <v>18.716670000000001</v>
      </c>
      <c r="AE874" s="85">
        <v>31.25</v>
      </c>
      <c r="AF874" s="85">
        <v>36000</v>
      </c>
      <c r="AG874" s="85">
        <v>19891.925000000003</v>
      </c>
      <c r="AH874" s="85">
        <v>17515.30818</v>
      </c>
      <c r="AI874" s="85">
        <v>0</v>
      </c>
      <c r="AJ874" s="85">
        <v>0.02</v>
      </c>
      <c r="AK874" s="85">
        <v>0</v>
      </c>
      <c r="AL874" s="85">
        <v>3330</v>
      </c>
      <c r="AM874" s="85">
        <v>1759.3884</v>
      </c>
      <c r="AN874" s="85">
        <v>1750.9372900000001</v>
      </c>
      <c r="AO874" s="85"/>
      <c r="AP874" s="85"/>
      <c r="AQ874" s="85"/>
      <c r="AR874" s="85"/>
      <c r="AS874" s="85"/>
      <c r="AT874" s="85"/>
    </row>
    <row r="875" spans="1:46" ht="12.75" customHeight="1" x14ac:dyDescent="0.15">
      <c r="A875" s="79"/>
      <c r="B875" s="79"/>
      <c r="C875" s="79" t="str">
        <f t="shared" si="3"/>
        <v>1355800000</v>
      </c>
      <c r="D875" s="79" t="s">
        <v>1783</v>
      </c>
      <c r="E875" s="84">
        <v>402657.2</v>
      </c>
      <c r="F875" s="85">
        <v>197307.39449999999</v>
      </c>
      <c r="G875" s="85">
        <v>68107.069879999995</v>
      </c>
      <c r="H875" s="85">
        <v>358959.9</v>
      </c>
      <c r="I875" s="85">
        <v>174726.16143000001</v>
      </c>
      <c r="J875" s="85">
        <v>51071.542860000001</v>
      </c>
      <c r="K875" s="85">
        <v>5800</v>
      </c>
      <c r="L875" s="85">
        <v>3267.6428700000001</v>
      </c>
      <c r="M875" s="85">
        <v>1691.5839000000001</v>
      </c>
      <c r="N875" s="85">
        <v>2800</v>
      </c>
      <c r="O875" s="85">
        <v>1478.17084</v>
      </c>
      <c r="P875" s="85">
        <v>623.22946000000002</v>
      </c>
      <c r="Q875" s="85">
        <v>33428</v>
      </c>
      <c r="R875" s="85">
        <v>16574.020110000001</v>
      </c>
      <c r="S875" s="85">
        <v>13108.257900000001</v>
      </c>
      <c r="T875" s="85">
        <v>3450</v>
      </c>
      <c r="U875" s="85">
        <v>1632.3505600000001</v>
      </c>
      <c r="V875" s="85">
        <v>1482.0954200000001</v>
      </c>
      <c r="W875" s="85">
        <v>8100</v>
      </c>
      <c r="X875" s="85">
        <v>4374.7613300000003</v>
      </c>
      <c r="Y875" s="85">
        <v>2980.2459600000002</v>
      </c>
      <c r="Z875" s="85">
        <v>3265</v>
      </c>
      <c r="AA875" s="85">
        <v>1884.9183399999999</v>
      </c>
      <c r="AB875" s="85">
        <v>1008.92909</v>
      </c>
      <c r="AC875" s="85">
        <v>0</v>
      </c>
      <c r="AD875" s="85">
        <v>-16.670000000000002</v>
      </c>
      <c r="AE875" s="85">
        <v>8.3366699999999998</v>
      </c>
      <c r="AF875" s="85">
        <v>18580</v>
      </c>
      <c r="AG875" s="85">
        <v>8687.4233800000002</v>
      </c>
      <c r="AH875" s="85">
        <v>7622.2942599999997</v>
      </c>
      <c r="AI875" s="85">
        <v>0</v>
      </c>
      <c r="AJ875" s="85">
        <v>0</v>
      </c>
      <c r="AK875" s="85">
        <v>0</v>
      </c>
      <c r="AL875" s="85">
        <v>17</v>
      </c>
      <c r="AM875" s="85">
        <v>8.3109400000000004</v>
      </c>
      <c r="AN875" s="85">
        <v>6.2065899999999994</v>
      </c>
      <c r="AO875" s="85"/>
      <c r="AP875" s="85"/>
      <c r="AQ875" s="85"/>
      <c r="AR875" s="85"/>
      <c r="AS875" s="85"/>
      <c r="AT875" s="85"/>
    </row>
    <row r="876" spans="1:46" ht="12.75" customHeight="1" x14ac:dyDescent="0.15">
      <c r="A876" s="79"/>
      <c r="B876" s="79"/>
      <c r="C876" s="79" t="str">
        <f t="shared" si="3"/>
        <v>1355900000</v>
      </c>
      <c r="D876" s="79" t="s">
        <v>1784</v>
      </c>
      <c r="E876" s="84">
        <v>40989.1</v>
      </c>
      <c r="F876" s="85">
        <v>18675.944039999998</v>
      </c>
      <c r="G876" s="85">
        <v>15623.276620000001</v>
      </c>
      <c r="H876" s="85">
        <v>22212.799999999999</v>
      </c>
      <c r="I876" s="85">
        <v>9012.2031599999991</v>
      </c>
      <c r="J876" s="85">
        <v>8057.6615099999999</v>
      </c>
      <c r="K876" s="85">
        <v>904.7</v>
      </c>
      <c r="L876" s="85">
        <v>555.51693999999998</v>
      </c>
      <c r="M876" s="85">
        <v>385.82884000000001</v>
      </c>
      <c r="N876" s="85">
        <v>269.7</v>
      </c>
      <c r="O876" s="85">
        <v>303.47180000000003</v>
      </c>
      <c r="P876" s="85">
        <v>171.40730000000002</v>
      </c>
      <c r="Q876" s="85">
        <v>15117</v>
      </c>
      <c r="R876" s="85">
        <v>7293.125</v>
      </c>
      <c r="S876" s="85">
        <v>6177.00857</v>
      </c>
      <c r="T876" s="85">
        <v>3800</v>
      </c>
      <c r="U876" s="85">
        <v>1895.49101</v>
      </c>
      <c r="V876" s="85">
        <v>1316.96156</v>
      </c>
      <c r="W876" s="85">
        <v>2000</v>
      </c>
      <c r="X876" s="85">
        <v>899.64426000000003</v>
      </c>
      <c r="Y876" s="85">
        <v>815.26097000000004</v>
      </c>
      <c r="Z876" s="85">
        <v>3985</v>
      </c>
      <c r="AA876" s="85">
        <v>1633.2207599999999</v>
      </c>
      <c r="AB876" s="85">
        <v>1455.00566</v>
      </c>
      <c r="AC876" s="85">
        <v>20</v>
      </c>
      <c r="AD876" s="85">
        <v>20</v>
      </c>
      <c r="AE876" s="85">
        <v>25</v>
      </c>
      <c r="AF876" s="85">
        <v>5062</v>
      </c>
      <c r="AG876" s="85">
        <v>2813.17697</v>
      </c>
      <c r="AH876" s="85">
        <v>2407.0928800000002</v>
      </c>
      <c r="AI876" s="85">
        <v>0</v>
      </c>
      <c r="AJ876" s="85">
        <v>0</v>
      </c>
      <c r="AK876" s="85">
        <v>0</v>
      </c>
      <c r="AL876" s="85">
        <v>66</v>
      </c>
      <c r="AM876" s="85">
        <v>34.981989999999996</v>
      </c>
      <c r="AN876" s="85">
        <v>28.605339999999998</v>
      </c>
      <c r="AO876" s="85"/>
      <c r="AP876" s="85"/>
      <c r="AQ876" s="85"/>
      <c r="AR876" s="85"/>
      <c r="AS876" s="85"/>
      <c r="AT876" s="85"/>
    </row>
    <row r="877" spans="1:46" ht="12.75" customHeight="1" x14ac:dyDescent="0.15">
      <c r="A877" s="79"/>
      <c r="B877" s="79"/>
      <c r="C877" s="79" t="str">
        <f t="shared" si="3"/>
        <v>1356000000</v>
      </c>
      <c r="D877" s="79" t="s">
        <v>1785</v>
      </c>
      <c r="E877" s="84">
        <v>55117.8</v>
      </c>
      <c r="F877" s="85">
        <v>24150.615559999998</v>
      </c>
      <c r="G877" s="85">
        <v>22110.423119999999</v>
      </c>
      <c r="H877" s="85">
        <v>31149.8</v>
      </c>
      <c r="I877" s="85">
        <v>12039.5982</v>
      </c>
      <c r="J877" s="85">
        <v>11731.91467</v>
      </c>
      <c r="K877" s="85">
        <v>1618</v>
      </c>
      <c r="L877" s="85">
        <v>650.51640999999995</v>
      </c>
      <c r="M877" s="85">
        <v>353.00934999999998</v>
      </c>
      <c r="N877" s="85">
        <v>318</v>
      </c>
      <c r="O877" s="85">
        <v>163.59824</v>
      </c>
      <c r="P877" s="85">
        <v>133.69062</v>
      </c>
      <c r="Q877" s="85">
        <v>20930</v>
      </c>
      <c r="R877" s="85">
        <v>10679.22082</v>
      </c>
      <c r="S877" s="85">
        <v>8831.2647500000003</v>
      </c>
      <c r="T877" s="85">
        <v>5195</v>
      </c>
      <c r="U877" s="85">
        <v>2521.5144500000001</v>
      </c>
      <c r="V877" s="85">
        <v>2135.2497000000003</v>
      </c>
      <c r="W877" s="85">
        <v>2230</v>
      </c>
      <c r="X877" s="85">
        <v>1376.8061</v>
      </c>
      <c r="Y877" s="85">
        <v>1056.8760600000001</v>
      </c>
      <c r="Z877" s="85">
        <v>1795</v>
      </c>
      <c r="AA877" s="85">
        <v>809.35409000000004</v>
      </c>
      <c r="AB877" s="85">
        <v>201.74466000000001</v>
      </c>
      <c r="AC877" s="85">
        <v>0</v>
      </c>
      <c r="AD877" s="85">
        <v>0</v>
      </c>
      <c r="AE877" s="85">
        <v>0</v>
      </c>
      <c r="AF877" s="85">
        <v>11710</v>
      </c>
      <c r="AG877" s="85">
        <v>5971.5461800000003</v>
      </c>
      <c r="AH877" s="85">
        <v>5437.3943300000001</v>
      </c>
      <c r="AI877" s="85">
        <v>0</v>
      </c>
      <c r="AJ877" s="85">
        <v>0</v>
      </c>
      <c r="AK877" s="85">
        <v>0</v>
      </c>
      <c r="AL877" s="85">
        <v>200</v>
      </c>
      <c r="AM877" s="85">
        <v>16.669740000000001</v>
      </c>
      <c r="AN877" s="85">
        <v>75.248429999999999</v>
      </c>
      <c r="AO877" s="85"/>
      <c r="AP877" s="85"/>
      <c r="AQ877" s="85"/>
      <c r="AR877" s="85"/>
      <c r="AS877" s="85"/>
      <c r="AT877" s="85"/>
    </row>
    <row r="878" spans="1:46" ht="12.75" customHeight="1" x14ac:dyDescent="0.15">
      <c r="A878" s="79"/>
      <c r="B878" s="79"/>
      <c r="C878" s="79" t="str">
        <f t="shared" si="3"/>
        <v>1356100000</v>
      </c>
      <c r="D878" s="79" t="s">
        <v>1786</v>
      </c>
      <c r="E878" s="84">
        <v>61133.8</v>
      </c>
      <c r="F878" s="85">
        <v>29183.111489999999</v>
      </c>
      <c r="G878" s="85">
        <v>22408.927039999999</v>
      </c>
      <c r="H878" s="85">
        <v>35165</v>
      </c>
      <c r="I878" s="85">
        <v>16293.48128</v>
      </c>
      <c r="J878" s="85">
        <v>12457.445519999999</v>
      </c>
      <c r="K878" s="85">
        <v>1463</v>
      </c>
      <c r="L878" s="85">
        <v>456.03064999999998</v>
      </c>
      <c r="M878" s="85">
        <v>329.94524999999999</v>
      </c>
      <c r="N878" s="85">
        <v>13</v>
      </c>
      <c r="O878" s="85">
        <v>23.648489999999999</v>
      </c>
      <c r="P878" s="85">
        <v>1.65581</v>
      </c>
      <c r="Q878" s="85">
        <v>23944.2</v>
      </c>
      <c r="R878" s="85">
        <v>12128.98573</v>
      </c>
      <c r="S878" s="85">
        <v>9441.0283099999997</v>
      </c>
      <c r="T878" s="85">
        <v>3450</v>
      </c>
      <c r="U878" s="85">
        <v>1961.5208</v>
      </c>
      <c r="V878" s="85">
        <v>1521.32266</v>
      </c>
      <c r="W878" s="85">
        <v>5850</v>
      </c>
      <c r="X878" s="85">
        <v>3083.8536199999999</v>
      </c>
      <c r="Y878" s="85">
        <v>2055.37176</v>
      </c>
      <c r="Z878" s="85">
        <v>1698</v>
      </c>
      <c r="AA878" s="85">
        <v>896.40538000000004</v>
      </c>
      <c r="AB878" s="85">
        <v>532.89954</v>
      </c>
      <c r="AC878" s="85">
        <v>25</v>
      </c>
      <c r="AD878" s="85">
        <v>4.1666699999999999</v>
      </c>
      <c r="AE878" s="85">
        <v>79.27</v>
      </c>
      <c r="AF878" s="85">
        <v>12918.2</v>
      </c>
      <c r="AG878" s="85">
        <v>6183.00576</v>
      </c>
      <c r="AH878" s="85">
        <v>5251.9393499999996</v>
      </c>
      <c r="AI878" s="85">
        <v>0</v>
      </c>
      <c r="AJ878" s="85">
        <v>0</v>
      </c>
      <c r="AK878" s="85">
        <v>0</v>
      </c>
      <c r="AL878" s="85">
        <v>370</v>
      </c>
      <c r="AM878" s="85">
        <v>165.24249</v>
      </c>
      <c r="AN878" s="85">
        <v>114.22583</v>
      </c>
      <c r="AO878" s="85"/>
      <c r="AP878" s="85"/>
      <c r="AQ878" s="85"/>
      <c r="AR878" s="85"/>
      <c r="AS878" s="85"/>
      <c r="AT878" s="85"/>
    </row>
    <row r="879" spans="1:46" ht="12.75" customHeight="1" x14ac:dyDescent="0.15">
      <c r="A879" s="79"/>
      <c r="B879" s="79"/>
      <c r="C879" s="79" t="str">
        <f t="shared" si="3"/>
        <v>1356200000</v>
      </c>
      <c r="D879" s="79" t="s">
        <v>1787</v>
      </c>
      <c r="E879" s="84">
        <v>58594.9</v>
      </c>
      <c r="F879" s="85">
        <v>27900.77751</v>
      </c>
      <c r="G879" s="85">
        <v>21403.751899999999</v>
      </c>
      <c r="H879" s="85">
        <v>39272</v>
      </c>
      <c r="I879" s="85">
        <v>19234.826990000001</v>
      </c>
      <c r="J879" s="85">
        <v>13905.025729999999</v>
      </c>
      <c r="K879" s="85">
        <v>2238</v>
      </c>
      <c r="L879" s="85">
        <v>1538.5791200000001</v>
      </c>
      <c r="M879" s="85">
        <v>1101.54342</v>
      </c>
      <c r="N879" s="85">
        <v>1038</v>
      </c>
      <c r="O879" s="85">
        <v>1097.2963099999999</v>
      </c>
      <c r="P879" s="85">
        <v>711.85802000000001</v>
      </c>
      <c r="Q879" s="85">
        <v>17000.900000000001</v>
      </c>
      <c r="R879" s="85">
        <v>7036.0495799999999</v>
      </c>
      <c r="S879" s="85">
        <v>6263.0703599999997</v>
      </c>
      <c r="T879" s="85">
        <v>1975</v>
      </c>
      <c r="U879" s="85">
        <v>487.21505000000002</v>
      </c>
      <c r="V879" s="85">
        <v>424.86502000000002</v>
      </c>
      <c r="W879" s="85">
        <v>2469.9</v>
      </c>
      <c r="X879" s="85">
        <v>877.06781999999998</v>
      </c>
      <c r="Y879" s="85">
        <v>695.31448</v>
      </c>
      <c r="Z879" s="85">
        <v>2344</v>
      </c>
      <c r="AA879" s="85">
        <v>1346.62697</v>
      </c>
      <c r="AB879" s="85">
        <v>819.15511000000004</v>
      </c>
      <c r="AC879" s="85">
        <v>25</v>
      </c>
      <c r="AD879" s="85">
        <v>24.650000000000002</v>
      </c>
      <c r="AE879" s="85">
        <v>10.41666</v>
      </c>
      <c r="AF879" s="85">
        <v>10187</v>
      </c>
      <c r="AG879" s="85">
        <v>4300.48974</v>
      </c>
      <c r="AH879" s="85">
        <v>4313.31909</v>
      </c>
      <c r="AI879" s="85">
        <v>0</v>
      </c>
      <c r="AJ879" s="85">
        <v>0</v>
      </c>
      <c r="AK879" s="85">
        <v>0</v>
      </c>
      <c r="AL879" s="85">
        <v>0</v>
      </c>
      <c r="AM879" s="85">
        <v>6.1948599999999994</v>
      </c>
      <c r="AN879" s="85">
        <v>2.13992</v>
      </c>
      <c r="AO879" s="85"/>
      <c r="AP879" s="85"/>
      <c r="AQ879" s="85"/>
      <c r="AR879" s="85"/>
      <c r="AS879" s="85"/>
      <c r="AT879" s="85"/>
    </row>
    <row r="880" spans="1:46" ht="12.75" customHeight="1" x14ac:dyDescent="0.15">
      <c r="A880" s="79"/>
      <c r="B880" s="79"/>
      <c r="C880" s="79" t="str">
        <f t="shared" si="3"/>
        <v>1356300000</v>
      </c>
      <c r="D880" s="79" t="s">
        <v>1788</v>
      </c>
      <c r="E880" s="84">
        <v>11945000</v>
      </c>
      <c r="F880" s="85">
        <v>5476670.0531400004</v>
      </c>
      <c r="G880" s="85">
        <v>4327062.3499699999</v>
      </c>
      <c r="H880" s="85">
        <v>7609803.5999999996</v>
      </c>
      <c r="I880" s="85">
        <v>3201030.9737900002</v>
      </c>
      <c r="J880" s="85">
        <v>2675495.4458499998</v>
      </c>
      <c r="K880" s="85">
        <v>442604.2</v>
      </c>
      <c r="L880" s="85">
        <v>349568.38893000002</v>
      </c>
      <c r="M880" s="85">
        <v>118844.85914</v>
      </c>
      <c r="N880" s="85">
        <v>435.6</v>
      </c>
      <c r="O880" s="85">
        <v>70092.474199999997</v>
      </c>
      <c r="P880" s="85">
        <v>24539.712370000001</v>
      </c>
      <c r="Q880" s="85">
        <v>3632597.7</v>
      </c>
      <c r="R880" s="85">
        <v>1727328.91891</v>
      </c>
      <c r="S880" s="85">
        <v>1452457.02709</v>
      </c>
      <c r="T880" s="85">
        <v>180291.80000000002</v>
      </c>
      <c r="U880" s="85">
        <v>81344.751130000004</v>
      </c>
      <c r="V880" s="85">
        <v>69054.069369999997</v>
      </c>
      <c r="W880" s="85">
        <v>450256.9</v>
      </c>
      <c r="X880" s="85">
        <v>224381.05142</v>
      </c>
      <c r="Y880" s="85">
        <v>155615.22498999999</v>
      </c>
      <c r="Z880" s="85">
        <v>543902.6</v>
      </c>
      <c r="AA880" s="85">
        <v>234811.54227000001</v>
      </c>
      <c r="AB880" s="85">
        <v>161365.43750999999</v>
      </c>
      <c r="AC880" s="85">
        <v>2867.8</v>
      </c>
      <c r="AD880" s="85">
        <v>2248.9227500000002</v>
      </c>
      <c r="AE880" s="85">
        <v>1197.9548600000001</v>
      </c>
      <c r="AF880" s="85">
        <v>2402312.6</v>
      </c>
      <c r="AG880" s="85">
        <v>1161615.4842399999</v>
      </c>
      <c r="AH880" s="85">
        <v>1046278.55275</v>
      </c>
      <c r="AI880" s="85">
        <v>27873.5</v>
      </c>
      <c r="AJ880" s="85">
        <v>12785.88766</v>
      </c>
      <c r="AK880" s="85">
        <v>9749.6793300000008</v>
      </c>
      <c r="AL880" s="85">
        <v>84552</v>
      </c>
      <c r="AM880" s="85">
        <v>29090.533879999999</v>
      </c>
      <c r="AN880" s="85">
        <v>24259.936890000001</v>
      </c>
      <c r="AO880" s="85"/>
      <c r="AP880" s="85"/>
      <c r="AQ880" s="85"/>
      <c r="AR880" s="85"/>
      <c r="AS880" s="85"/>
      <c r="AT880" s="85"/>
    </row>
    <row r="881" spans="1:46" ht="12.75" customHeight="1" x14ac:dyDescent="0.15">
      <c r="A881" s="79"/>
      <c r="B881" s="79"/>
      <c r="C881" s="79" t="str">
        <f t="shared" si="3"/>
        <v>1356400000</v>
      </c>
      <c r="D881" s="79" t="s">
        <v>1789</v>
      </c>
      <c r="E881" s="84">
        <v>185718.78400000001</v>
      </c>
      <c r="F881" s="85">
        <v>87208.723939999996</v>
      </c>
      <c r="G881" s="85">
        <v>74979.290280000001</v>
      </c>
      <c r="H881" s="85">
        <v>96968.884000000005</v>
      </c>
      <c r="I881" s="85">
        <v>43736.978419999999</v>
      </c>
      <c r="J881" s="85">
        <v>40434.886530000003</v>
      </c>
      <c r="K881" s="85">
        <v>3790</v>
      </c>
      <c r="L881" s="85">
        <v>1792.75236</v>
      </c>
      <c r="M881" s="85">
        <v>1039.5101099999999</v>
      </c>
      <c r="N881" s="85">
        <v>790</v>
      </c>
      <c r="O881" s="85">
        <v>372.41966000000002</v>
      </c>
      <c r="P881" s="85">
        <v>344.43993999999998</v>
      </c>
      <c r="Q881" s="85">
        <v>56882.5</v>
      </c>
      <c r="R881" s="85">
        <v>26986.25821</v>
      </c>
      <c r="S881" s="85">
        <v>22565.53152</v>
      </c>
      <c r="T881" s="85">
        <v>3880</v>
      </c>
      <c r="U881" s="85">
        <v>1473.3113800000001</v>
      </c>
      <c r="V881" s="85">
        <v>1100.2911300000001</v>
      </c>
      <c r="W881" s="85">
        <v>15600</v>
      </c>
      <c r="X881" s="85">
        <v>7596.3452200000002</v>
      </c>
      <c r="Y881" s="85">
        <v>6042.6997799999999</v>
      </c>
      <c r="Z881" s="85">
        <v>4461</v>
      </c>
      <c r="AA881" s="85">
        <v>1458.5888</v>
      </c>
      <c r="AB881" s="85">
        <v>1209.47027</v>
      </c>
      <c r="AC881" s="85">
        <v>37.5</v>
      </c>
      <c r="AD881" s="85">
        <v>25.900000000000002</v>
      </c>
      <c r="AE881" s="85">
        <v>25</v>
      </c>
      <c r="AF881" s="85">
        <v>32900</v>
      </c>
      <c r="AG881" s="85">
        <v>16428.739310000001</v>
      </c>
      <c r="AH881" s="85">
        <v>14185.82734</v>
      </c>
      <c r="AI881" s="85">
        <v>0</v>
      </c>
      <c r="AJ881" s="85">
        <v>0</v>
      </c>
      <c r="AK881" s="85">
        <v>0</v>
      </c>
      <c r="AL881" s="85">
        <v>3495</v>
      </c>
      <c r="AM881" s="85">
        <v>1462.4062300000001</v>
      </c>
      <c r="AN881" s="85">
        <v>1103.5138400000001</v>
      </c>
      <c r="AO881" s="85"/>
      <c r="AP881" s="85"/>
      <c r="AQ881" s="85"/>
      <c r="AR881" s="85"/>
      <c r="AS881" s="85"/>
      <c r="AT881" s="85"/>
    </row>
    <row r="882" spans="1:46" ht="12.75" customHeight="1" x14ac:dyDescent="0.15">
      <c r="A882" s="79"/>
      <c r="B882" s="79"/>
      <c r="C882" s="79" t="str">
        <f t="shared" si="3"/>
        <v>1356500000</v>
      </c>
      <c r="D882" s="79" t="s">
        <v>1790</v>
      </c>
      <c r="E882" s="84">
        <v>97190</v>
      </c>
      <c r="F882" s="85">
        <v>55015.702149999997</v>
      </c>
      <c r="G882" s="85">
        <v>35530.12919</v>
      </c>
      <c r="H882" s="85">
        <v>54101</v>
      </c>
      <c r="I882" s="85">
        <v>39672.78097</v>
      </c>
      <c r="J882" s="85">
        <v>20369.443370000001</v>
      </c>
      <c r="K882" s="85">
        <v>3525.6</v>
      </c>
      <c r="L882" s="85">
        <v>1014.15756</v>
      </c>
      <c r="M882" s="85">
        <v>847.13307999999995</v>
      </c>
      <c r="N882" s="85">
        <v>868</v>
      </c>
      <c r="O882" s="85">
        <v>148.27510999999998</v>
      </c>
      <c r="P882" s="85">
        <v>140.45708999999999</v>
      </c>
      <c r="Q882" s="85">
        <v>38533.9</v>
      </c>
      <c r="R882" s="85">
        <v>14100.767180000001</v>
      </c>
      <c r="S882" s="85">
        <v>13828.235049999999</v>
      </c>
      <c r="T882" s="85">
        <v>12274.4</v>
      </c>
      <c r="U882" s="85">
        <v>3120.4555799999998</v>
      </c>
      <c r="V882" s="85">
        <v>3529.3339299999998</v>
      </c>
      <c r="W882" s="85">
        <v>5540.3</v>
      </c>
      <c r="X882" s="85">
        <v>2975.7859400000002</v>
      </c>
      <c r="Y882" s="85">
        <v>2256.4547299999999</v>
      </c>
      <c r="Z882" s="85">
        <v>8393.6</v>
      </c>
      <c r="AA882" s="85">
        <v>2863.6754900000001</v>
      </c>
      <c r="AB882" s="85">
        <v>2843.8607900000002</v>
      </c>
      <c r="AC882" s="85">
        <v>0</v>
      </c>
      <c r="AD882" s="85">
        <v>25</v>
      </c>
      <c r="AE882" s="85">
        <v>0</v>
      </c>
      <c r="AF882" s="85">
        <v>11175.6</v>
      </c>
      <c r="AG882" s="85">
        <v>4966.5483700000004</v>
      </c>
      <c r="AH882" s="85">
        <v>4912.9457300000004</v>
      </c>
      <c r="AI882" s="85">
        <v>0</v>
      </c>
      <c r="AJ882" s="85">
        <v>0</v>
      </c>
      <c r="AK882" s="85">
        <v>0</v>
      </c>
      <c r="AL882" s="85">
        <v>108.2</v>
      </c>
      <c r="AM882" s="85">
        <v>96.933479999999989</v>
      </c>
      <c r="AN882" s="85">
        <v>22.251239999999999</v>
      </c>
      <c r="AO882" s="85"/>
      <c r="AP882" s="85"/>
      <c r="AQ882" s="85"/>
      <c r="AR882" s="85"/>
      <c r="AS882" s="85"/>
      <c r="AT882" s="85"/>
    </row>
    <row r="883" spans="1:46" ht="12.75" customHeight="1" x14ac:dyDescent="0.15">
      <c r="A883" s="79"/>
      <c r="B883" s="79"/>
      <c r="C883" s="79" t="str">
        <f t="shared" si="3"/>
        <v>1356600000</v>
      </c>
      <c r="D883" s="79" t="s">
        <v>1791</v>
      </c>
      <c r="E883" s="84">
        <v>139227.29999999999</v>
      </c>
      <c r="F883" s="85">
        <v>63359.257129999998</v>
      </c>
      <c r="G883" s="85">
        <v>52617.699180000003</v>
      </c>
      <c r="H883" s="85">
        <v>94106</v>
      </c>
      <c r="I883" s="85">
        <v>42551.513830000004</v>
      </c>
      <c r="J883" s="85">
        <v>34935.870940000001</v>
      </c>
      <c r="K883" s="85">
        <v>5570</v>
      </c>
      <c r="L883" s="85">
        <v>2849.8755000000001</v>
      </c>
      <c r="M883" s="85">
        <v>1309.7205100000001</v>
      </c>
      <c r="N883" s="85">
        <v>1670</v>
      </c>
      <c r="O883" s="85">
        <v>1052.66659</v>
      </c>
      <c r="P883" s="85">
        <v>226.32235</v>
      </c>
      <c r="Q883" s="85">
        <v>37841.9</v>
      </c>
      <c r="R883" s="85">
        <v>16912.211319999999</v>
      </c>
      <c r="S883" s="85">
        <v>15283.871929999999</v>
      </c>
      <c r="T883" s="85">
        <v>950</v>
      </c>
      <c r="U883" s="85">
        <v>507.16690999999997</v>
      </c>
      <c r="V883" s="85">
        <v>356.78654999999998</v>
      </c>
      <c r="W883" s="85">
        <v>6568.1</v>
      </c>
      <c r="X883" s="85">
        <v>3386.46326</v>
      </c>
      <c r="Y883" s="85">
        <v>2949.65553</v>
      </c>
      <c r="Z883" s="85">
        <v>3298.4</v>
      </c>
      <c r="AA883" s="85">
        <v>1384.10051</v>
      </c>
      <c r="AB883" s="85">
        <v>823.24477999999999</v>
      </c>
      <c r="AC883" s="85">
        <v>25</v>
      </c>
      <c r="AD883" s="85">
        <v>14.58333</v>
      </c>
      <c r="AE883" s="85">
        <v>20.83333</v>
      </c>
      <c r="AF883" s="85">
        <v>27000.400000000001</v>
      </c>
      <c r="AG883" s="85">
        <v>11619.89731</v>
      </c>
      <c r="AH883" s="85">
        <v>11133.35174</v>
      </c>
      <c r="AI883" s="85">
        <v>0</v>
      </c>
      <c r="AJ883" s="85">
        <v>0</v>
      </c>
      <c r="AK883" s="85">
        <v>0</v>
      </c>
      <c r="AL883" s="85">
        <v>520</v>
      </c>
      <c r="AM883" s="85">
        <v>403.13472000000002</v>
      </c>
      <c r="AN883" s="85">
        <v>366.16829000000001</v>
      </c>
      <c r="AO883" s="85"/>
      <c r="AP883" s="85"/>
      <c r="AQ883" s="85"/>
      <c r="AR883" s="85"/>
      <c r="AS883" s="85"/>
      <c r="AT883" s="85"/>
    </row>
    <row r="884" spans="1:46" ht="12.75" customHeight="1" x14ac:dyDescent="0.15">
      <c r="A884" s="79"/>
      <c r="B884" s="79"/>
      <c r="C884" s="79" t="str">
        <f t="shared" si="3"/>
        <v>1356700000</v>
      </c>
      <c r="D884" s="79" t="s">
        <v>1792</v>
      </c>
      <c r="E884" s="84">
        <v>600143</v>
      </c>
      <c r="F884" s="85">
        <v>454655.87134999997</v>
      </c>
      <c r="G884" s="85">
        <v>221990.04504</v>
      </c>
      <c r="H884" s="85">
        <v>515504.63</v>
      </c>
      <c r="I884" s="85">
        <v>401546.82316000003</v>
      </c>
      <c r="J884" s="85">
        <v>189605.65341</v>
      </c>
      <c r="K884" s="85">
        <v>16900</v>
      </c>
      <c r="L884" s="85">
        <v>8557.0773200000003</v>
      </c>
      <c r="M884" s="85">
        <v>3143.6289200000001</v>
      </c>
      <c r="N884" s="85">
        <v>8600</v>
      </c>
      <c r="O884" s="85">
        <v>4616.06736</v>
      </c>
      <c r="P884" s="85">
        <v>1169.81078</v>
      </c>
      <c r="Q884" s="85">
        <v>62660</v>
      </c>
      <c r="R884" s="85">
        <v>35014.425300000003</v>
      </c>
      <c r="S884" s="85">
        <v>27007.599689999999</v>
      </c>
      <c r="T884" s="85">
        <v>1750</v>
      </c>
      <c r="U884" s="85">
        <v>983.92123000000004</v>
      </c>
      <c r="V884" s="85">
        <v>749.13193000000001</v>
      </c>
      <c r="W884" s="85">
        <v>12052</v>
      </c>
      <c r="X884" s="85">
        <v>5281.2355600000001</v>
      </c>
      <c r="Y884" s="85">
        <v>4641.6783800000003</v>
      </c>
      <c r="Z884" s="85">
        <v>2698</v>
      </c>
      <c r="AA884" s="85">
        <v>2215.6442200000001</v>
      </c>
      <c r="AB884" s="85">
        <v>1666.3249499999999</v>
      </c>
      <c r="AC884" s="85">
        <v>0</v>
      </c>
      <c r="AD884" s="85">
        <v>0</v>
      </c>
      <c r="AE884" s="85">
        <v>0</v>
      </c>
      <c r="AF884" s="85">
        <v>46000</v>
      </c>
      <c r="AG884" s="85">
        <v>26427.18029</v>
      </c>
      <c r="AH884" s="85">
        <v>19920.851930000001</v>
      </c>
      <c r="AI884" s="85">
        <v>0</v>
      </c>
      <c r="AJ884" s="85">
        <v>0</v>
      </c>
      <c r="AK884" s="85">
        <v>0</v>
      </c>
      <c r="AL884" s="85">
        <v>2458</v>
      </c>
      <c r="AM884" s="85">
        <v>1288.84105</v>
      </c>
      <c r="AN884" s="85">
        <v>792.14652000000001</v>
      </c>
      <c r="AO884" s="85"/>
      <c r="AP884" s="85"/>
      <c r="AQ884" s="85"/>
      <c r="AR884" s="85"/>
      <c r="AS884" s="85"/>
      <c r="AT884" s="85"/>
    </row>
    <row r="885" spans="1:46" ht="12.75" customHeight="1" x14ac:dyDescent="0.15">
      <c r="A885" s="79"/>
      <c r="B885" s="79"/>
      <c r="C885" s="79" t="str">
        <f t="shared" si="3"/>
        <v>1356800000</v>
      </c>
      <c r="D885" s="79" t="s">
        <v>1793</v>
      </c>
      <c r="E885" s="84">
        <v>85651</v>
      </c>
      <c r="F885" s="85">
        <v>42557.750180000003</v>
      </c>
      <c r="G885" s="85">
        <v>32355.02146</v>
      </c>
      <c r="H885" s="85">
        <v>43432.946000000004</v>
      </c>
      <c r="I885" s="85">
        <v>21164.85817</v>
      </c>
      <c r="J885" s="85">
        <v>17216.336670000001</v>
      </c>
      <c r="K885" s="85">
        <v>6628.451</v>
      </c>
      <c r="L885" s="85">
        <v>5077.9145900000003</v>
      </c>
      <c r="M885" s="85">
        <v>1879.73136</v>
      </c>
      <c r="N885" s="85">
        <v>4500</v>
      </c>
      <c r="O885" s="85">
        <v>4185.1271800000004</v>
      </c>
      <c r="P885" s="85">
        <v>1280.60277</v>
      </c>
      <c r="Q885" s="85">
        <v>35170.665999999997</v>
      </c>
      <c r="R885" s="85">
        <v>15983.24964</v>
      </c>
      <c r="S885" s="85">
        <v>13027.686110000001</v>
      </c>
      <c r="T885" s="85">
        <v>6422.0640000000003</v>
      </c>
      <c r="U885" s="85">
        <v>1802.11545</v>
      </c>
      <c r="V885" s="85">
        <v>2334.0327299999999</v>
      </c>
      <c r="W885" s="85">
        <v>7411.3120000000008</v>
      </c>
      <c r="X885" s="85">
        <v>2964.88823</v>
      </c>
      <c r="Y885" s="85">
        <v>2397.4498600000002</v>
      </c>
      <c r="Z885" s="85">
        <v>3745.6580000000004</v>
      </c>
      <c r="AA885" s="85">
        <v>1977.1248800000001</v>
      </c>
      <c r="AB885" s="85">
        <v>1165.9966199999999</v>
      </c>
      <c r="AC885" s="85">
        <v>25</v>
      </c>
      <c r="AD885" s="85">
        <v>27.083400000000001</v>
      </c>
      <c r="AE885" s="85">
        <v>13.125</v>
      </c>
      <c r="AF885" s="85">
        <v>17529.11</v>
      </c>
      <c r="AG885" s="85">
        <v>9212.0376799999995</v>
      </c>
      <c r="AH885" s="85">
        <v>7099.2699000000002</v>
      </c>
      <c r="AI885" s="85">
        <v>0</v>
      </c>
      <c r="AJ885" s="85">
        <v>0</v>
      </c>
      <c r="AK885" s="85">
        <v>0</v>
      </c>
      <c r="AL885" s="85">
        <v>183.69300000000001</v>
      </c>
      <c r="AM885" s="85">
        <v>80.619159999999994</v>
      </c>
      <c r="AN885" s="85">
        <v>78.974490000000003</v>
      </c>
      <c r="AO885" s="85"/>
      <c r="AP885" s="85"/>
      <c r="AQ885" s="85"/>
      <c r="AR885" s="85"/>
      <c r="AS885" s="85"/>
      <c r="AT885" s="85"/>
    </row>
    <row r="886" spans="1:46" ht="12.75" customHeight="1" x14ac:dyDescent="0.15">
      <c r="A886" s="79"/>
      <c r="B886" s="79"/>
      <c r="C886" s="79" t="str">
        <f t="shared" si="3"/>
        <v>1356900000</v>
      </c>
      <c r="D886" s="79" t="s">
        <v>1794</v>
      </c>
      <c r="E886" s="84">
        <v>62227.290059999999</v>
      </c>
      <c r="F886" s="85">
        <v>39448.299980000003</v>
      </c>
      <c r="G886" s="85">
        <v>21769.82028</v>
      </c>
      <c r="H886" s="85">
        <v>47831.730060000002</v>
      </c>
      <c r="I886" s="85">
        <v>31472.15554</v>
      </c>
      <c r="J886" s="85">
        <v>15346.259260000001</v>
      </c>
      <c r="K886" s="85">
        <v>1548.2270000000001</v>
      </c>
      <c r="L886" s="85">
        <v>821.60135000000002</v>
      </c>
      <c r="M886" s="85">
        <v>455.87790000000001</v>
      </c>
      <c r="N886" s="85">
        <v>502.93300000000005</v>
      </c>
      <c r="O886" s="85">
        <v>366.25506000000001</v>
      </c>
      <c r="P886" s="85">
        <v>156.27134000000001</v>
      </c>
      <c r="Q886" s="85">
        <v>12397.36</v>
      </c>
      <c r="R886" s="85">
        <v>6886.7556000000004</v>
      </c>
      <c r="S886" s="85">
        <v>5787.3334100000002</v>
      </c>
      <c r="T886" s="85">
        <v>817.33</v>
      </c>
      <c r="U886" s="85">
        <v>657.05558999999994</v>
      </c>
      <c r="V886" s="85">
        <v>274.47048999999998</v>
      </c>
      <c r="W886" s="85">
        <v>900.86700000000008</v>
      </c>
      <c r="X886" s="85">
        <v>594.99694</v>
      </c>
      <c r="Y886" s="85">
        <v>263.06357000000003</v>
      </c>
      <c r="Z886" s="85">
        <v>945.75900000000001</v>
      </c>
      <c r="AA886" s="85">
        <v>359.06898999999999</v>
      </c>
      <c r="AB886" s="85">
        <v>245.69289000000001</v>
      </c>
      <c r="AC886" s="85">
        <v>10</v>
      </c>
      <c r="AD886" s="85">
        <v>0</v>
      </c>
      <c r="AE886" s="85">
        <v>0</v>
      </c>
      <c r="AF886" s="85">
        <v>9709.3760000000002</v>
      </c>
      <c r="AG886" s="85">
        <v>5267.5610800000004</v>
      </c>
      <c r="AH886" s="85">
        <v>4995.16896</v>
      </c>
      <c r="AI886" s="85">
        <v>0</v>
      </c>
      <c r="AJ886" s="85">
        <v>0</v>
      </c>
      <c r="AK886" s="85">
        <v>0</v>
      </c>
      <c r="AL886" s="85">
        <v>10</v>
      </c>
      <c r="AM886" s="85">
        <v>21.675169999999998</v>
      </c>
      <c r="AN886" s="85">
        <v>6.6942599999999999</v>
      </c>
      <c r="AO886" s="85"/>
      <c r="AP886" s="85"/>
      <c r="AQ886" s="85"/>
      <c r="AR886" s="85"/>
      <c r="AS886" s="85"/>
      <c r="AT886" s="85"/>
    </row>
    <row r="887" spans="1:46" ht="12.75" customHeight="1" x14ac:dyDescent="0.15">
      <c r="A887" s="79"/>
      <c r="B887" s="79"/>
      <c r="C887" s="79" t="str">
        <f t="shared" si="3"/>
        <v>1357000000</v>
      </c>
      <c r="D887" s="79" t="s">
        <v>1795</v>
      </c>
      <c r="E887" s="84">
        <v>137927.64000000001</v>
      </c>
      <c r="F887" s="85">
        <v>42801.398959999999</v>
      </c>
      <c r="G887" s="85">
        <v>53466.019289999997</v>
      </c>
      <c r="H887" s="85">
        <v>101434.74</v>
      </c>
      <c r="I887" s="85">
        <v>26040.05039</v>
      </c>
      <c r="J887" s="85">
        <v>38994.956919999997</v>
      </c>
      <c r="K887" s="85">
        <v>2174</v>
      </c>
      <c r="L887" s="85">
        <v>1449.8685599999999</v>
      </c>
      <c r="M887" s="85">
        <v>845.75611000000004</v>
      </c>
      <c r="N887" s="85">
        <v>624</v>
      </c>
      <c r="O887" s="85">
        <v>701.98500000000001</v>
      </c>
      <c r="P887" s="85">
        <v>335.57511</v>
      </c>
      <c r="Q887" s="85">
        <v>30768.9</v>
      </c>
      <c r="R887" s="85">
        <v>13869.45211</v>
      </c>
      <c r="S887" s="85">
        <v>12283.964550000001</v>
      </c>
      <c r="T887" s="85">
        <v>2663</v>
      </c>
      <c r="U887" s="85">
        <v>565.59491000000003</v>
      </c>
      <c r="V887" s="85">
        <v>435.55838999999997</v>
      </c>
      <c r="W887" s="85">
        <v>6162</v>
      </c>
      <c r="X887" s="85">
        <v>3352.4089899999999</v>
      </c>
      <c r="Y887" s="85">
        <v>2356.1461199999999</v>
      </c>
      <c r="Z887" s="85">
        <v>971</v>
      </c>
      <c r="AA887" s="85">
        <v>612.70261000000005</v>
      </c>
      <c r="AB887" s="85">
        <v>316.81720999999999</v>
      </c>
      <c r="AC887" s="85">
        <v>35</v>
      </c>
      <c r="AD887" s="85">
        <v>6.93</v>
      </c>
      <c r="AE887" s="85">
        <v>0</v>
      </c>
      <c r="AF887" s="85">
        <v>20937.900000000001</v>
      </c>
      <c r="AG887" s="85">
        <v>9331.8155999999999</v>
      </c>
      <c r="AH887" s="85">
        <v>9175.44283</v>
      </c>
      <c r="AI887" s="85">
        <v>0</v>
      </c>
      <c r="AJ887" s="85">
        <v>0</v>
      </c>
      <c r="AK887" s="85">
        <v>0</v>
      </c>
      <c r="AL887" s="85">
        <v>2195.5</v>
      </c>
      <c r="AM887" s="85">
        <v>868.40620000000001</v>
      </c>
      <c r="AN887" s="85">
        <v>656.10042999999996</v>
      </c>
      <c r="AO887" s="85"/>
      <c r="AP887" s="85"/>
      <c r="AQ887" s="85"/>
      <c r="AR887" s="85"/>
      <c r="AS887" s="85"/>
      <c r="AT887" s="85"/>
    </row>
    <row r="888" spans="1:46" ht="12.75" customHeight="1" x14ac:dyDescent="0.15">
      <c r="A888" s="79"/>
      <c r="B888" s="79"/>
      <c r="C888" s="79" t="str">
        <f t="shared" si="3"/>
        <v>1357100000</v>
      </c>
      <c r="D888" s="79" t="s">
        <v>1796</v>
      </c>
      <c r="E888" s="84">
        <v>26990</v>
      </c>
      <c r="F888" s="85">
        <v>11425.29153</v>
      </c>
      <c r="G888" s="85">
        <v>9358.0302100000008</v>
      </c>
      <c r="H888" s="85">
        <v>18081.2</v>
      </c>
      <c r="I888" s="85">
        <v>7375.2333799999997</v>
      </c>
      <c r="J888" s="85">
        <v>6099.1978600000002</v>
      </c>
      <c r="K888" s="85">
        <v>901</v>
      </c>
      <c r="L888" s="85">
        <v>373.06263999999999</v>
      </c>
      <c r="M888" s="85">
        <v>213.54195999999999</v>
      </c>
      <c r="N888" s="85">
        <v>496</v>
      </c>
      <c r="O888" s="85">
        <v>209.50528</v>
      </c>
      <c r="P888" s="85">
        <v>98.95183999999999</v>
      </c>
      <c r="Q888" s="85">
        <v>7125.5</v>
      </c>
      <c r="R888" s="85">
        <v>3290.8539000000001</v>
      </c>
      <c r="S888" s="85">
        <v>2397.4171200000001</v>
      </c>
      <c r="T888" s="85">
        <v>1022</v>
      </c>
      <c r="U888" s="85">
        <v>344.66140999999999</v>
      </c>
      <c r="V888" s="85">
        <v>288.51882999999998</v>
      </c>
      <c r="W888" s="85">
        <v>1320</v>
      </c>
      <c r="X888" s="85">
        <v>564.44614999999999</v>
      </c>
      <c r="Y888" s="85">
        <v>425.51152999999999</v>
      </c>
      <c r="Z888" s="85">
        <v>517.4</v>
      </c>
      <c r="AA888" s="85">
        <v>413.13359000000003</v>
      </c>
      <c r="AB888" s="85">
        <v>47.632570000000001</v>
      </c>
      <c r="AC888" s="85">
        <v>0</v>
      </c>
      <c r="AD888" s="85">
        <v>0</v>
      </c>
      <c r="AE888" s="85">
        <v>0</v>
      </c>
      <c r="AF888" s="85">
        <v>4266.1000000000004</v>
      </c>
      <c r="AG888" s="85">
        <v>1968.61275</v>
      </c>
      <c r="AH888" s="85">
        <v>1635.7541900000001</v>
      </c>
      <c r="AI888" s="85">
        <v>0</v>
      </c>
      <c r="AJ888" s="85">
        <v>0</v>
      </c>
      <c r="AK888" s="85">
        <v>0</v>
      </c>
      <c r="AL888" s="85">
        <v>67</v>
      </c>
      <c r="AM888" s="85">
        <v>39.579929999999997</v>
      </c>
      <c r="AN888" s="85">
        <v>26.991489999999999</v>
      </c>
      <c r="AO888" s="85"/>
      <c r="AP888" s="85"/>
      <c r="AQ888" s="85"/>
      <c r="AR888" s="85"/>
      <c r="AS888" s="85"/>
      <c r="AT888" s="85"/>
    </row>
    <row r="889" spans="1:46" ht="12.75" customHeight="1" x14ac:dyDescent="0.15">
      <c r="A889" s="79"/>
      <c r="B889" s="79"/>
      <c r="C889" s="79" t="str">
        <f t="shared" si="3"/>
        <v>1357200000</v>
      </c>
      <c r="D889" s="79" t="s">
        <v>1797</v>
      </c>
      <c r="E889" s="84">
        <v>20337.600000000002</v>
      </c>
      <c r="F889" s="85">
        <v>11959.058859999999</v>
      </c>
      <c r="G889" s="85">
        <v>10187.793110000001</v>
      </c>
      <c r="H889" s="85">
        <v>10405</v>
      </c>
      <c r="I889" s="85">
        <v>7735.4332599999998</v>
      </c>
      <c r="J889" s="85">
        <v>3634.1807100000001</v>
      </c>
      <c r="K889" s="85">
        <v>70</v>
      </c>
      <c r="L889" s="85">
        <v>31.368219999999997</v>
      </c>
      <c r="M889" s="85">
        <v>17.994500000000002</v>
      </c>
      <c r="N889" s="85">
        <v>0</v>
      </c>
      <c r="O889" s="85">
        <v>0</v>
      </c>
      <c r="P889" s="85">
        <v>0</v>
      </c>
      <c r="Q889" s="85">
        <v>9680.6</v>
      </c>
      <c r="R889" s="85">
        <v>3697.7656000000002</v>
      </c>
      <c r="S889" s="85">
        <v>6411.3047999999999</v>
      </c>
      <c r="T889" s="85">
        <v>240</v>
      </c>
      <c r="U889" s="85">
        <v>96.155389999999997</v>
      </c>
      <c r="V889" s="85">
        <v>74.519829999999999</v>
      </c>
      <c r="W889" s="85">
        <v>6340</v>
      </c>
      <c r="X889" s="85">
        <v>1772.7387200000001</v>
      </c>
      <c r="Y889" s="85">
        <v>5081.0549799999999</v>
      </c>
      <c r="Z889" s="85">
        <v>170.6</v>
      </c>
      <c r="AA889" s="85">
        <v>218.53670000000002</v>
      </c>
      <c r="AB889" s="85">
        <v>64.64157999999999</v>
      </c>
      <c r="AC889" s="85">
        <v>0</v>
      </c>
      <c r="AD889" s="85">
        <v>0</v>
      </c>
      <c r="AE889" s="85">
        <v>0</v>
      </c>
      <c r="AF889" s="85">
        <v>2930</v>
      </c>
      <c r="AG889" s="85">
        <v>1610.3347900000001</v>
      </c>
      <c r="AH889" s="85">
        <v>1191.0884100000001</v>
      </c>
      <c r="AI889" s="85">
        <v>0</v>
      </c>
      <c r="AJ889" s="85">
        <v>0</v>
      </c>
      <c r="AK889" s="85">
        <v>0</v>
      </c>
      <c r="AL889" s="85">
        <v>1</v>
      </c>
      <c r="AM889" s="85">
        <v>1.49502</v>
      </c>
      <c r="AN889" s="85">
        <v>0.24480000000000002</v>
      </c>
      <c r="AO889" s="85"/>
      <c r="AP889" s="85"/>
      <c r="AQ889" s="85"/>
      <c r="AR889" s="85"/>
      <c r="AS889" s="85"/>
      <c r="AT889" s="85"/>
    </row>
    <row r="890" spans="1:46" ht="12.75" customHeight="1" x14ac:dyDescent="0.15">
      <c r="A890" s="79"/>
      <c r="B890" s="79"/>
      <c r="C890" s="79" t="str">
        <f t="shared" si="3"/>
        <v>1357300000</v>
      </c>
      <c r="D890" s="79" t="s">
        <v>1798</v>
      </c>
      <c r="E890" s="84">
        <v>170157.95</v>
      </c>
      <c r="F890" s="85">
        <v>85740.372950000004</v>
      </c>
      <c r="G890" s="85">
        <v>60587.697260000001</v>
      </c>
      <c r="H890" s="85">
        <v>106863.5</v>
      </c>
      <c r="I890" s="85">
        <v>53273.260240000003</v>
      </c>
      <c r="J890" s="85">
        <v>40170.5576</v>
      </c>
      <c r="K890" s="85">
        <v>6190.9000000000005</v>
      </c>
      <c r="L890" s="85">
        <v>2591.1735600000002</v>
      </c>
      <c r="M890" s="85">
        <v>1045.3483200000001</v>
      </c>
      <c r="N890" s="85">
        <v>1346</v>
      </c>
      <c r="O890" s="85">
        <v>760.99805000000003</v>
      </c>
      <c r="P890" s="85">
        <v>311.77433000000002</v>
      </c>
      <c r="Q890" s="85">
        <v>54060.42</v>
      </c>
      <c r="R890" s="85">
        <v>28441.558010000001</v>
      </c>
      <c r="S890" s="85">
        <v>18274.226589999998</v>
      </c>
      <c r="T890" s="85">
        <v>8301.2999999999993</v>
      </c>
      <c r="U890" s="85">
        <v>2389.45928</v>
      </c>
      <c r="V890" s="85">
        <v>3083.9130300000002</v>
      </c>
      <c r="W890" s="85">
        <v>10128.5</v>
      </c>
      <c r="X890" s="85">
        <v>5981.0590099999999</v>
      </c>
      <c r="Y890" s="85">
        <v>2899.4586199999999</v>
      </c>
      <c r="Z890" s="85">
        <v>3113.52</v>
      </c>
      <c r="AA890" s="85">
        <v>1690.80195</v>
      </c>
      <c r="AB890" s="85">
        <v>887.51775999999995</v>
      </c>
      <c r="AC890" s="85">
        <v>25</v>
      </c>
      <c r="AD890" s="85">
        <v>43.75</v>
      </c>
      <c r="AE890" s="85">
        <v>10.41667</v>
      </c>
      <c r="AF890" s="85">
        <v>32467.100000000002</v>
      </c>
      <c r="AG890" s="85">
        <v>18304.417270000002</v>
      </c>
      <c r="AH890" s="85">
        <v>11372.888010000001</v>
      </c>
      <c r="AI890" s="85">
        <v>0</v>
      </c>
      <c r="AJ890" s="85">
        <v>0</v>
      </c>
      <c r="AK890" s="85">
        <v>0</v>
      </c>
      <c r="AL890" s="85">
        <v>2838.6</v>
      </c>
      <c r="AM890" s="85">
        <v>1058.6848</v>
      </c>
      <c r="AN890" s="85">
        <v>952.04750000000001</v>
      </c>
      <c r="AO890" s="85"/>
      <c r="AP890" s="85"/>
      <c r="AQ890" s="85"/>
      <c r="AR890" s="85"/>
      <c r="AS890" s="85"/>
      <c r="AT890" s="85"/>
    </row>
    <row r="891" spans="1:46" ht="12.75" customHeight="1" x14ac:dyDescent="0.15">
      <c r="A891" s="79"/>
      <c r="B891" s="79"/>
      <c r="C891" s="79" t="str">
        <f t="shared" si="3"/>
        <v>1357400000</v>
      </c>
      <c r="D891" s="79" t="s">
        <v>1799</v>
      </c>
      <c r="E891" s="84">
        <v>124201</v>
      </c>
      <c r="F891" s="85">
        <v>58391.140630000002</v>
      </c>
      <c r="G891" s="85">
        <v>43379.986409999998</v>
      </c>
      <c r="H891" s="85">
        <v>68394.899999999994</v>
      </c>
      <c r="I891" s="85">
        <v>31882.333879999998</v>
      </c>
      <c r="J891" s="85">
        <v>24883.005799999999</v>
      </c>
      <c r="K891" s="85">
        <v>15600</v>
      </c>
      <c r="L891" s="85">
        <v>9913.16914</v>
      </c>
      <c r="M891" s="85">
        <v>3582.1137100000001</v>
      </c>
      <c r="N891" s="85">
        <v>10300</v>
      </c>
      <c r="O891" s="85">
        <v>6870.4183800000001</v>
      </c>
      <c r="P891" s="85">
        <v>2403.7354500000001</v>
      </c>
      <c r="Q891" s="85">
        <v>36711</v>
      </c>
      <c r="R891" s="85">
        <v>15106.047920000001</v>
      </c>
      <c r="S891" s="85">
        <v>13997.741690000001</v>
      </c>
      <c r="T891" s="85">
        <v>3300</v>
      </c>
      <c r="U891" s="85">
        <v>1129.52946</v>
      </c>
      <c r="V891" s="85">
        <v>1009.81149</v>
      </c>
      <c r="W891" s="85">
        <v>4710</v>
      </c>
      <c r="X891" s="85">
        <v>2120.2290800000001</v>
      </c>
      <c r="Y891" s="85">
        <v>1709.0297800000001</v>
      </c>
      <c r="Z891" s="85">
        <v>1879</v>
      </c>
      <c r="AA891" s="85">
        <v>820.17294000000004</v>
      </c>
      <c r="AB891" s="85">
        <v>369.46748000000002</v>
      </c>
      <c r="AC891" s="85">
        <v>0</v>
      </c>
      <c r="AD891" s="85">
        <v>4.1666699999999999</v>
      </c>
      <c r="AE891" s="85">
        <v>0</v>
      </c>
      <c r="AF891" s="85">
        <v>26822</v>
      </c>
      <c r="AG891" s="85">
        <v>11031.949769999999</v>
      </c>
      <c r="AH891" s="85">
        <v>10909.432940000001</v>
      </c>
      <c r="AI891" s="85">
        <v>0</v>
      </c>
      <c r="AJ891" s="85">
        <v>0</v>
      </c>
      <c r="AK891" s="85">
        <v>0</v>
      </c>
      <c r="AL891" s="85">
        <v>1448</v>
      </c>
      <c r="AM891" s="85">
        <v>558.99136999999996</v>
      </c>
      <c r="AN891" s="85">
        <v>94.526809999999998</v>
      </c>
      <c r="AO891" s="85"/>
      <c r="AP891" s="85"/>
      <c r="AQ891" s="85"/>
      <c r="AR891" s="85"/>
      <c r="AS891" s="85"/>
      <c r="AT891" s="85"/>
    </row>
    <row r="892" spans="1:46" ht="12.75" customHeight="1" x14ac:dyDescent="0.15">
      <c r="A892" s="79"/>
      <c r="B892" s="79"/>
      <c r="C892" s="79" t="str">
        <f t="shared" si="3"/>
        <v>1357500000</v>
      </c>
      <c r="D892" s="79" t="s">
        <v>1800</v>
      </c>
      <c r="E892" s="84">
        <v>35502.9</v>
      </c>
      <c r="F892" s="85">
        <v>15353.146919999999</v>
      </c>
      <c r="G892" s="85">
        <v>12908.08404</v>
      </c>
      <c r="H892" s="85">
        <v>20615</v>
      </c>
      <c r="I892" s="85">
        <v>8059.2860600000004</v>
      </c>
      <c r="J892" s="85">
        <v>7113.6105500000003</v>
      </c>
      <c r="K892" s="85">
        <v>280</v>
      </c>
      <c r="L892" s="85">
        <v>140.69041999999999</v>
      </c>
      <c r="M892" s="85">
        <v>90.180989999999994</v>
      </c>
      <c r="N892" s="85">
        <v>0</v>
      </c>
      <c r="O892" s="85">
        <v>0</v>
      </c>
      <c r="P892" s="85">
        <v>0</v>
      </c>
      <c r="Q892" s="85">
        <v>13300</v>
      </c>
      <c r="R892" s="85">
        <v>6230.3684700000003</v>
      </c>
      <c r="S892" s="85">
        <v>5157.2242999999999</v>
      </c>
      <c r="T892" s="85">
        <v>2185</v>
      </c>
      <c r="U892" s="85">
        <v>861.38693999999998</v>
      </c>
      <c r="V892" s="85">
        <v>621.92762000000005</v>
      </c>
      <c r="W892" s="85">
        <v>3230</v>
      </c>
      <c r="X892" s="85">
        <v>1753.17238</v>
      </c>
      <c r="Y892" s="85">
        <v>1146.44244</v>
      </c>
      <c r="Z892" s="85">
        <v>635</v>
      </c>
      <c r="AA892" s="85">
        <v>372.75407999999999</v>
      </c>
      <c r="AB892" s="85">
        <v>105.70582</v>
      </c>
      <c r="AC892" s="85">
        <v>0</v>
      </c>
      <c r="AD892" s="85">
        <v>0</v>
      </c>
      <c r="AE892" s="85">
        <v>0</v>
      </c>
      <c r="AF892" s="85">
        <v>7250</v>
      </c>
      <c r="AG892" s="85">
        <v>3243.0550699999999</v>
      </c>
      <c r="AH892" s="85">
        <v>3283.14842</v>
      </c>
      <c r="AI892" s="85">
        <v>0</v>
      </c>
      <c r="AJ892" s="85">
        <v>0</v>
      </c>
      <c r="AK892" s="85">
        <v>0</v>
      </c>
      <c r="AL892" s="85">
        <v>50</v>
      </c>
      <c r="AM892" s="85">
        <v>105.247</v>
      </c>
      <c r="AN892" s="85">
        <v>4.4815199999999997</v>
      </c>
      <c r="AO892" s="85"/>
      <c r="AP892" s="85"/>
      <c r="AQ892" s="85"/>
      <c r="AR892" s="85"/>
      <c r="AS892" s="85"/>
      <c r="AT892" s="85"/>
    </row>
    <row r="893" spans="1:46" ht="12.75" customHeight="1" x14ac:dyDescent="0.15">
      <c r="A893" s="79"/>
      <c r="B893" s="79"/>
      <c r="C893" s="79" t="str">
        <f t="shared" si="3"/>
        <v>1357600000</v>
      </c>
      <c r="D893" s="79" t="s">
        <v>1801</v>
      </c>
      <c r="E893" s="84">
        <v>392700</v>
      </c>
      <c r="F893" s="85">
        <v>192514.11742</v>
      </c>
      <c r="G893" s="85">
        <v>117137.85648</v>
      </c>
      <c r="H893" s="85">
        <v>315700</v>
      </c>
      <c r="I893" s="85">
        <v>154905.88954</v>
      </c>
      <c r="J893" s="85">
        <v>88314.691749999998</v>
      </c>
      <c r="K893" s="85">
        <v>13400</v>
      </c>
      <c r="L893" s="85">
        <v>8037.6378500000001</v>
      </c>
      <c r="M893" s="85">
        <v>3113.0039200000001</v>
      </c>
      <c r="N893" s="85">
        <v>5200</v>
      </c>
      <c r="O893" s="85">
        <v>4593.6399000000001</v>
      </c>
      <c r="P893" s="85">
        <v>1064.5149899999999</v>
      </c>
      <c r="Q893" s="85">
        <v>52240</v>
      </c>
      <c r="R893" s="85">
        <v>24194.383259999999</v>
      </c>
      <c r="S893" s="85">
        <v>22024.819309999999</v>
      </c>
      <c r="T893" s="85">
        <v>12000</v>
      </c>
      <c r="U893" s="85">
        <v>4647.3029299999998</v>
      </c>
      <c r="V893" s="85">
        <v>5196.4392500000004</v>
      </c>
      <c r="W893" s="85">
        <v>5000</v>
      </c>
      <c r="X893" s="85">
        <v>2636.6652600000002</v>
      </c>
      <c r="Y893" s="85">
        <v>1614.3521000000001</v>
      </c>
      <c r="Z893" s="85">
        <v>3000</v>
      </c>
      <c r="AA893" s="85">
        <v>1690.00047</v>
      </c>
      <c r="AB893" s="85">
        <v>840.25571000000002</v>
      </c>
      <c r="AC893" s="85">
        <v>0</v>
      </c>
      <c r="AD893" s="85">
        <v>25</v>
      </c>
      <c r="AE893" s="85">
        <v>2.0833300000000001</v>
      </c>
      <c r="AF893" s="85">
        <v>32000</v>
      </c>
      <c r="AG893" s="85">
        <v>15163.2559</v>
      </c>
      <c r="AH893" s="85">
        <v>14334.763419999999</v>
      </c>
      <c r="AI893" s="85">
        <v>150</v>
      </c>
      <c r="AJ893" s="85">
        <v>0</v>
      </c>
      <c r="AK893" s="85">
        <v>0</v>
      </c>
      <c r="AL893" s="85">
        <v>7980</v>
      </c>
      <c r="AM893" s="85">
        <v>2607.7032199999999</v>
      </c>
      <c r="AN893" s="85">
        <v>2692.7734700000001</v>
      </c>
      <c r="AO893" s="85"/>
      <c r="AP893" s="85"/>
      <c r="AQ893" s="85"/>
      <c r="AR893" s="85"/>
      <c r="AS893" s="85"/>
      <c r="AT893" s="85"/>
    </row>
    <row r="894" spans="1:46" ht="12.75" customHeight="1" x14ac:dyDescent="0.15">
      <c r="A894" s="79"/>
      <c r="B894" s="79"/>
      <c r="C894" s="79" t="str">
        <f t="shared" si="3"/>
        <v>1357700000</v>
      </c>
      <c r="D894" s="79" t="s">
        <v>1802</v>
      </c>
      <c r="E894" s="84">
        <v>150458.4</v>
      </c>
      <c r="F894" s="85">
        <v>88409.252179999996</v>
      </c>
      <c r="G894" s="85">
        <v>44855.837319999999</v>
      </c>
      <c r="H894" s="85">
        <v>85612.2</v>
      </c>
      <c r="I894" s="85">
        <v>58164.786840000001</v>
      </c>
      <c r="J894" s="85">
        <v>21712.606960000001</v>
      </c>
      <c r="K894" s="85">
        <v>13806.2</v>
      </c>
      <c r="L894" s="85">
        <v>6650.9818100000002</v>
      </c>
      <c r="M894" s="85">
        <v>3132.3963100000001</v>
      </c>
      <c r="N894" s="85">
        <v>8960</v>
      </c>
      <c r="O894" s="85">
        <v>4766.8578399999997</v>
      </c>
      <c r="P894" s="85">
        <v>1827.48489</v>
      </c>
      <c r="Q894" s="85">
        <v>25045.3</v>
      </c>
      <c r="R894" s="85">
        <v>12410.57237</v>
      </c>
      <c r="S894" s="85">
        <v>9833.2771400000001</v>
      </c>
      <c r="T894" s="85">
        <v>4190</v>
      </c>
      <c r="U894" s="85">
        <v>2550.9185000000002</v>
      </c>
      <c r="V894" s="85">
        <v>1420.8711800000001</v>
      </c>
      <c r="W894" s="85">
        <v>5661</v>
      </c>
      <c r="X894" s="85">
        <v>2452.9197300000001</v>
      </c>
      <c r="Y894" s="85">
        <v>2007.90408</v>
      </c>
      <c r="Z894" s="85">
        <v>3430.3</v>
      </c>
      <c r="AA894" s="85">
        <v>2235.09195</v>
      </c>
      <c r="AB894" s="85">
        <v>1166.8184799999999</v>
      </c>
      <c r="AC894" s="85">
        <v>0</v>
      </c>
      <c r="AD894" s="85">
        <v>2.0840000000000001</v>
      </c>
      <c r="AE894" s="85">
        <v>0</v>
      </c>
      <c r="AF894" s="85">
        <v>11600</v>
      </c>
      <c r="AG894" s="85">
        <v>5121.8885899999996</v>
      </c>
      <c r="AH894" s="85">
        <v>5202.5718999999999</v>
      </c>
      <c r="AI894" s="85">
        <v>0</v>
      </c>
      <c r="AJ894" s="85">
        <v>0</v>
      </c>
      <c r="AK894" s="85">
        <v>0</v>
      </c>
      <c r="AL894" s="85">
        <v>1449.4</v>
      </c>
      <c r="AM894" s="85">
        <v>644.76256000000001</v>
      </c>
      <c r="AN894" s="85">
        <v>555.31090000000006</v>
      </c>
      <c r="AO894" s="85"/>
      <c r="AP894" s="85"/>
      <c r="AQ894" s="85"/>
      <c r="AR894" s="85"/>
      <c r="AS894" s="85"/>
      <c r="AT894" s="85"/>
    </row>
    <row r="895" spans="1:46" ht="12.75" customHeight="1" x14ac:dyDescent="0.15">
      <c r="A895" s="79"/>
      <c r="B895" s="79"/>
      <c r="C895" s="79" t="str">
        <f t="shared" si="3"/>
        <v>1357800000</v>
      </c>
      <c r="D895" s="79" t="s">
        <v>1803</v>
      </c>
      <c r="E895" s="84">
        <v>253700</v>
      </c>
      <c r="F895" s="85">
        <v>115883.88579</v>
      </c>
      <c r="G895" s="85">
        <v>95963.563219999996</v>
      </c>
      <c r="H895" s="85">
        <v>178862</v>
      </c>
      <c r="I895" s="85">
        <v>79929.122879999995</v>
      </c>
      <c r="J895" s="85">
        <v>66464.947549999997</v>
      </c>
      <c r="K895" s="85">
        <v>8549</v>
      </c>
      <c r="L895" s="85">
        <v>4237.3626000000004</v>
      </c>
      <c r="M895" s="85">
        <v>2209.6322399999999</v>
      </c>
      <c r="N895" s="85">
        <v>2449</v>
      </c>
      <c r="O895" s="85">
        <v>1940.7615000000001</v>
      </c>
      <c r="P895" s="85">
        <v>574.45159000000001</v>
      </c>
      <c r="Q895" s="85">
        <v>62737</v>
      </c>
      <c r="R895" s="85">
        <v>28474.15033</v>
      </c>
      <c r="S895" s="85">
        <v>25500.323230000002</v>
      </c>
      <c r="T895" s="85">
        <v>4850</v>
      </c>
      <c r="U895" s="85">
        <v>2015.6947399999999</v>
      </c>
      <c r="V895" s="85">
        <v>1731.3932</v>
      </c>
      <c r="W895" s="85">
        <v>12464</v>
      </c>
      <c r="X895" s="85">
        <v>6146.9783200000002</v>
      </c>
      <c r="Y895" s="85">
        <v>5344.5494799999997</v>
      </c>
      <c r="Z895" s="85">
        <v>5625</v>
      </c>
      <c r="AA895" s="85">
        <v>2354.9047399999999</v>
      </c>
      <c r="AB895" s="85">
        <v>1405.7915800000001</v>
      </c>
      <c r="AC895" s="85">
        <v>0</v>
      </c>
      <c r="AD895" s="85">
        <v>41.666800000000002</v>
      </c>
      <c r="AE895" s="85">
        <v>6.25</v>
      </c>
      <c r="AF895" s="85">
        <v>39768</v>
      </c>
      <c r="AG895" s="85">
        <v>17904.082729999998</v>
      </c>
      <c r="AH895" s="85">
        <v>16989.543969999999</v>
      </c>
      <c r="AI895" s="85">
        <v>0</v>
      </c>
      <c r="AJ895" s="85">
        <v>0</v>
      </c>
      <c r="AK895" s="85">
        <v>0</v>
      </c>
      <c r="AL895" s="85">
        <v>2685</v>
      </c>
      <c r="AM895" s="85">
        <v>1366.0739900000001</v>
      </c>
      <c r="AN895" s="85">
        <v>638.00624000000005</v>
      </c>
      <c r="AO895" s="85"/>
      <c r="AP895" s="85"/>
      <c r="AQ895" s="85"/>
      <c r="AR895" s="85"/>
      <c r="AS895" s="85"/>
      <c r="AT895" s="85"/>
    </row>
    <row r="896" spans="1:46" ht="12.75" customHeight="1" x14ac:dyDescent="0.15">
      <c r="A896" s="79"/>
      <c r="B896" s="79"/>
      <c r="C896" s="79" t="str">
        <f t="shared" si="3"/>
        <v>1357900000</v>
      </c>
      <c r="D896" s="79" t="s">
        <v>1804</v>
      </c>
      <c r="E896" s="84">
        <v>146985.052</v>
      </c>
      <c r="F896" s="85">
        <v>80495.842239999998</v>
      </c>
      <c r="G896" s="85">
        <v>56262.086589999999</v>
      </c>
      <c r="H896" s="85">
        <v>77497.400000000009</v>
      </c>
      <c r="I896" s="85">
        <v>35298.115949999999</v>
      </c>
      <c r="J896" s="85">
        <v>27713.375820000001</v>
      </c>
      <c r="K896" s="85">
        <v>30958.452000000001</v>
      </c>
      <c r="L896" s="85">
        <v>17403.55589</v>
      </c>
      <c r="M896" s="85">
        <v>11320.82034</v>
      </c>
      <c r="N896" s="85">
        <v>11791.512000000001</v>
      </c>
      <c r="O896" s="85">
        <v>9502.1467699999994</v>
      </c>
      <c r="P896" s="85">
        <v>4646.0292900000004</v>
      </c>
      <c r="Q896" s="85">
        <v>37905</v>
      </c>
      <c r="R896" s="85">
        <v>23133.641739999999</v>
      </c>
      <c r="S896" s="85">
        <v>17049.062910000001</v>
      </c>
      <c r="T896" s="85">
        <v>1500</v>
      </c>
      <c r="U896" s="85">
        <v>1173.4932100000001</v>
      </c>
      <c r="V896" s="85">
        <v>598.76226999999994</v>
      </c>
      <c r="W896" s="85">
        <v>3800</v>
      </c>
      <c r="X896" s="85">
        <v>2312.4897599999999</v>
      </c>
      <c r="Y896" s="85">
        <v>1514.33</v>
      </c>
      <c r="Z896" s="85">
        <v>5870</v>
      </c>
      <c r="AA896" s="85">
        <v>5081.9355000000005</v>
      </c>
      <c r="AB896" s="85">
        <v>2323.8116199999999</v>
      </c>
      <c r="AC896" s="85">
        <v>75</v>
      </c>
      <c r="AD896" s="85">
        <v>42.916699999999999</v>
      </c>
      <c r="AE896" s="85">
        <v>25</v>
      </c>
      <c r="AF896" s="85">
        <v>25910</v>
      </c>
      <c r="AG896" s="85">
        <v>14177.949570000001</v>
      </c>
      <c r="AH896" s="85">
        <v>12302.567520000001</v>
      </c>
      <c r="AI896" s="85">
        <v>0</v>
      </c>
      <c r="AJ896" s="85">
        <v>0</v>
      </c>
      <c r="AK896" s="85">
        <v>0</v>
      </c>
      <c r="AL896" s="85">
        <v>500.5</v>
      </c>
      <c r="AM896" s="85">
        <v>667.22303999999997</v>
      </c>
      <c r="AN896" s="85">
        <v>101.04105</v>
      </c>
      <c r="AO896" s="85"/>
      <c r="AP896" s="85"/>
      <c r="AQ896" s="85"/>
      <c r="AR896" s="85"/>
      <c r="AS896" s="85"/>
      <c r="AT896" s="85"/>
    </row>
    <row r="897" spans="1:46" ht="12.75" customHeight="1" x14ac:dyDescent="0.15">
      <c r="A897" s="79"/>
      <c r="B897" s="79"/>
      <c r="C897" s="79" t="str">
        <f t="shared" si="3"/>
        <v>1358000000</v>
      </c>
      <c r="D897" s="79" t="s">
        <v>1805</v>
      </c>
      <c r="E897" s="84">
        <v>101467.63</v>
      </c>
      <c r="F897" s="85">
        <v>50542.265359999998</v>
      </c>
      <c r="G897" s="85">
        <v>35985.28282</v>
      </c>
      <c r="H897" s="85">
        <v>66906.8</v>
      </c>
      <c r="I897" s="85">
        <v>34036.720710000001</v>
      </c>
      <c r="J897" s="85">
        <v>20822.39257</v>
      </c>
      <c r="K897" s="85">
        <v>2700</v>
      </c>
      <c r="L897" s="85">
        <v>1203.2259200000001</v>
      </c>
      <c r="M897" s="85">
        <v>783.03173000000004</v>
      </c>
      <c r="N897" s="85">
        <v>1200</v>
      </c>
      <c r="O897" s="85">
        <v>407.35646000000003</v>
      </c>
      <c r="P897" s="85">
        <v>248.20232999999999</v>
      </c>
      <c r="Q897" s="85">
        <v>16932.830000000002</v>
      </c>
      <c r="R897" s="85">
        <v>8413.2764200000001</v>
      </c>
      <c r="S897" s="85">
        <v>7801.0926900000004</v>
      </c>
      <c r="T897" s="85">
        <v>2150</v>
      </c>
      <c r="U897" s="85">
        <v>988.56948</v>
      </c>
      <c r="V897" s="85">
        <v>919.33648000000005</v>
      </c>
      <c r="W897" s="85">
        <v>1480</v>
      </c>
      <c r="X897" s="85">
        <v>1138.4995899999999</v>
      </c>
      <c r="Y897" s="85">
        <v>701.43115</v>
      </c>
      <c r="Z897" s="85">
        <v>1002.2</v>
      </c>
      <c r="AA897" s="85">
        <v>588.49447999999995</v>
      </c>
      <c r="AB897" s="85">
        <v>330.54888</v>
      </c>
      <c r="AC897" s="85">
        <v>0</v>
      </c>
      <c r="AD897" s="85">
        <v>0</v>
      </c>
      <c r="AE897" s="85">
        <v>0</v>
      </c>
      <c r="AF897" s="85">
        <v>12288.630000000001</v>
      </c>
      <c r="AG897" s="85">
        <v>5673.0941700000003</v>
      </c>
      <c r="AH897" s="85">
        <v>5843.9061799999999</v>
      </c>
      <c r="AI897" s="85">
        <v>0</v>
      </c>
      <c r="AJ897" s="85">
        <v>0</v>
      </c>
      <c r="AK897" s="85">
        <v>0</v>
      </c>
      <c r="AL897" s="85">
        <v>5150</v>
      </c>
      <c r="AM897" s="85">
        <v>2437.6018399999998</v>
      </c>
      <c r="AN897" s="85">
        <v>2120.4198500000002</v>
      </c>
      <c r="AO897" s="85"/>
      <c r="AP897" s="85"/>
      <c r="AQ897" s="85"/>
      <c r="AR897" s="85"/>
      <c r="AS897" s="85"/>
      <c r="AT897" s="85"/>
    </row>
    <row r="898" spans="1:46" ht="12.75" customHeight="1" x14ac:dyDescent="0.15">
      <c r="A898" s="79"/>
      <c r="B898" s="79"/>
      <c r="C898" s="79" t="str">
        <f t="shared" si="3"/>
        <v>1358100000</v>
      </c>
      <c r="D898" s="79" t="s">
        <v>1806</v>
      </c>
      <c r="E898" s="84">
        <v>919931.70000000007</v>
      </c>
      <c r="F898" s="85">
        <v>391419.05385999999</v>
      </c>
      <c r="G898" s="85">
        <v>338721.67735000001</v>
      </c>
      <c r="H898" s="85">
        <v>619331.70000000007</v>
      </c>
      <c r="I898" s="85">
        <v>259655.51667000001</v>
      </c>
      <c r="J898" s="85">
        <v>231968.50962</v>
      </c>
      <c r="K898" s="85">
        <v>46400</v>
      </c>
      <c r="L898" s="85">
        <v>19586.650229999999</v>
      </c>
      <c r="M898" s="85">
        <v>7346.8517199999997</v>
      </c>
      <c r="N898" s="85">
        <v>22000</v>
      </c>
      <c r="O898" s="85">
        <v>9473.9431100000002</v>
      </c>
      <c r="P898" s="85">
        <v>2875.2876299999998</v>
      </c>
      <c r="Q898" s="85">
        <v>192250</v>
      </c>
      <c r="R898" s="85">
        <v>82852.157949999993</v>
      </c>
      <c r="S898" s="85">
        <v>69761.441720000003</v>
      </c>
      <c r="T898" s="85">
        <v>30700</v>
      </c>
      <c r="U898" s="85">
        <v>13082.659379999999</v>
      </c>
      <c r="V898" s="85">
        <v>11664.54716</v>
      </c>
      <c r="W898" s="85">
        <v>31500</v>
      </c>
      <c r="X898" s="85">
        <v>17858.160879999999</v>
      </c>
      <c r="Y898" s="85">
        <v>11111.90228</v>
      </c>
      <c r="Z898" s="85">
        <v>19100</v>
      </c>
      <c r="AA898" s="85">
        <v>7654.6014800000003</v>
      </c>
      <c r="AB898" s="85">
        <v>4588.9574899999998</v>
      </c>
      <c r="AC898" s="85">
        <v>100</v>
      </c>
      <c r="AD898" s="85">
        <v>50.7</v>
      </c>
      <c r="AE898" s="85">
        <v>31.25</v>
      </c>
      <c r="AF898" s="85">
        <v>110000</v>
      </c>
      <c r="AG898" s="85">
        <v>44120.687709999998</v>
      </c>
      <c r="AH898" s="85">
        <v>41574.555489999999</v>
      </c>
      <c r="AI898" s="85">
        <v>690</v>
      </c>
      <c r="AJ898" s="85">
        <v>0</v>
      </c>
      <c r="AK898" s="85">
        <v>729.56830000000002</v>
      </c>
      <c r="AL898" s="85">
        <v>9250</v>
      </c>
      <c r="AM898" s="85">
        <v>3632.7994899999999</v>
      </c>
      <c r="AN898" s="85">
        <v>3119.37637</v>
      </c>
      <c r="AO898" s="85"/>
      <c r="AP898" s="85"/>
      <c r="AQ898" s="85"/>
      <c r="AR898" s="85"/>
      <c r="AS898" s="85"/>
      <c r="AT898" s="85"/>
    </row>
    <row r="899" spans="1:46" ht="12.75" customHeight="1" x14ac:dyDescent="0.15">
      <c r="A899" s="79"/>
      <c r="B899" s="79"/>
      <c r="C899" s="79" t="str">
        <f t="shared" si="3"/>
        <v>1358200000</v>
      </c>
      <c r="D899" s="79" t="s">
        <v>1807</v>
      </c>
      <c r="E899" s="84">
        <v>22000</v>
      </c>
      <c r="F899" s="85">
        <v>11664.64185</v>
      </c>
      <c r="G899" s="85">
        <v>9042.5353899999991</v>
      </c>
      <c r="H899" s="85">
        <v>13000</v>
      </c>
      <c r="I899" s="85">
        <v>5309.1606099999999</v>
      </c>
      <c r="J899" s="85">
        <v>5199.4473900000003</v>
      </c>
      <c r="K899" s="85">
        <v>110</v>
      </c>
      <c r="L899" s="85">
        <v>71.82499</v>
      </c>
      <c r="M899" s="85">
        <v>32.768769999999996</v>
      </c>
      <c r="N899" s="85">
        <v>0</v>
      </c>
      <c r="O899" s="85">
        <v>25.927519999999998</v>
      </c>
      <c r="P899" s="85">
        <v>3.0706199999999999</v>
      </c>
      <c r="Q899" s="85">
        <v>8709</v>
      </c>
      <c r="R899" s="85">
        <v>5978.6272600000002</v>
      </c>
      <c r="S899" s="85">
        <v>3675.4478899999999</v>
      </c>
      <c r="T899" s="85">
        <v>1710</v>
      </c>
      <c r="U899" s="85">
        <v>767.71424000000002</v>
      </c>
      <c r="V899" s="85">
        <v>666.55029000000002</v>
      </c>
      <c r="W899" s="85">
        <v>1223</v>
      </c>
      <c r="X899" s="85">
        <v>657.78177000000005</v>
      </c>
      <c r="Y899" s="85">
        <v>320.18810999999999</v>
      </c>
      <c r="Z899" s="85">
        <v>265</v>
      </c>
      <c r="AA899" s="85">
        <v>83.974260000000001</v>
      </c>
      <c r="AB899" s="85">
        <v>59.306089999999998</v>
      </c>
      <c r="AC899" s="85">
        <v>0</v>
      </c>
      <c r="AD899" s="85">
        <v>50</v>
      </c>
      <c r="AE899" s="85">
        <v>0</v>
      </c>
      <c r="AF899" s="85">
        <v>5501</v>
      </c>
      <c r="AG899" s="85">
        <v>4414.5259900000001</v>
      </c>
      <c r="AH899" s="85">
        <v>2618.5844000000002</v>
      </c>
      <c r="AI899" s="85">
        <v>0</v>
      </c>
      <c r="AJ899" s="85">
        <v>0</v>
      </c>
      <c r="AK899" s="85">
        <v>0</v>
      </c>
      <c r="AL899" s="85">
        <v>10</v>
      </c>
      <c r="AM899" s="85">
        <v>4.1989900000000002</v>
      </c>
      <c r="AN899" s="85">
        <v>2.4805699999999997</v>
      </c>
      <c r="AO899" s="85"/>
      <c r="AP899" s="85"/>
      <c r="AQ899" s="85"/>
      <c r="AR899" s="85"/>
      <c r="AS899" s="85"/>
      <c r="AT899" s="85"/>
    </row>
    <row r="900" spans="1:46" ht="12.75" customHeight="1" x14ac:dyDescent="0.15">
      <c r="A900" s="79"/>
      <c r="B900" s="79"/>
      <c r="C900" s="79" t="str">
        <f t="shared" si="3"/>
        <v>1358300000</v>
      </c>
      <c r="D900" s="79" t="s">
        <v>1808</v>
      </c>
      <c r="E900" s="84">
        <v>64460.396999999997</v>
      </c>
      <c r="F900" s="85">
        <v>33663.619879999998</v>
      </c>
      <c r="G900" s="85">
        <v>24474.138599999998</v>
      </c>
      <c r="H900" s="85">
        <v>27073.171000000002</v>
      </c>
      <c r="I900" s="85">
        <v>13515.446100000001</v>
      </c>
      <c r="J900" s="85">
        <v>10623.364320000001</v>
      </c>
      <c r="K900" s="85">
        <v>3007.252</v>
      </c>
      <c r="L900" s="85">
        <v>2052.1415400000001</v>
      </c>
      <c r="M900" s="85">
        <v>749.22883999999999</v>
      </c>
      <c r="N900" s="85">
        <v>1270.934</v>
      </c>
      <c r="O900" s="85">
        <v>1115.1430600000001</v>
      </c>
      <c r="P900" s="85">
        <v>283.93594000000002</v>
      </c>
      <c r="Q900" s="85">
        <v>31661.774000000001</v>
      </c>
      <c r="R900" s="85">
        <v>16572.034029999999</v>
      </c>
      <c r="S900" s="85">
        <v>11825.30745</v>
      </c>
      <c r="T900" s="85">
        <v>3250</v>
      </c>
      <c r="U900" s="85">
        <v>2034.4102600000001</v>
      </c>
      <c r="V900" s="85">
        <v>1051.5484200000001</v>
      </c>
      <c r="W900" s="85">
        <v>7037.1330000000007</v>
      </c>
      <c r="X900" s="85">
        <v>3338.3314</v>
      </c>
      <c r="Y900" s="85">
        <v>2703.5333900000001</v>
      </c>
      <c r="Z900" s="85">
        <v>5974.6410000000005</v>
      </c>
      <c r="AA900" s="85">
        <v>2689.9156499999999</v>
      </c>
      <c r="AB900" s="85">
        <v>1398.6670200000001</v>
      </c>
      <c r="AC900" s="85">
        <v>0</v>
      </c>
      <c r="AD900" s="85">
        <v>2.0833300000000001</v>
      </c>
      <c r="AE900" s="85">
        <v>-6.25</v>
      </c>
      <c r="AF900" s="85">
        <v>13200</v>
      </c>
      <c r="AG900" s="85">
        <v>7393.9928099999997</v>
      </c>
      <c r="AH900" s="85">
        <v>5787.1066300000002</v>
      </c>
      <c r="AI900" s="85">
        <v>0</v>
      </c>
      <c r="AJ900" s="85">
        <v>0</v>
      </c>
      <c r="AK900" s="85">
        <v>0</v>
      </c>
      <c r="AL900" s="85">
        <v>98</v>
      </c>
      <c r="AM900" s="85">
        <v>59.736809999999998</v>
      </c>
      <c r="AN900" s="85">
        <v>46.622529999999998</v>
      </c>
      <c r="AO900" s="85"/>
      <c r="AP900" s="85"/>
      <c r="AQ900" s="85"/>
      <c r="AR900" s="85"/>
      <c r="AS900" s="85"/>
      <c r="AT900" s="85"/>
    </row>
    <row r="901" spans="1:46" ht="12.75" customHeight="1" x14ac:dyDescent="0.15">
      <c r="A901" s="79"/>
      <c r="B901" s="79"/>
      <c r="C901" s="79" t="str">
        <f t="shared" si="3"/>
        <v>1358400000</v>
      </c>
      <c r="D901" s="79" t="s">
        <v>1809</v>
      </c>
      <c r="E901" s="84">
        <v>244423</v>
      </c>
      <c r="F901" s="85">
        <v>115293.21329</v>
      </c>
      <c r="G901" s="85">
        <v>103472.08617</v>
      </c>
      <c r="H901" s="85">
        <v>134000</v>
      </c>
      <c r="I901" s="85">
        <v>55235.21544</v>
      </c>
      <c r="J901" s="85">
        <v>53215.935689999998</v>
      </c>
      <c r="K901" s="85">
        <v>12600</v>
      </c>
      <c r="L901" s="85">
        <v>7898.4134800000002</v>
      </c>
      <c r="M901" s="85">
        <v>3564.9881099999998</v>
      </c>
      <c r="N901" s="85">
        <v>3600</v>
      </c>
      <c r="O901" s="85">
        <v>3274.47813</v>
      </c>
      <c r="P901" s="85">
        <v>1171.63357</v>
      </c>
      <c r="Q901" s="85">
        <v>91525</v>
      </c>
      <c r="R901" s="85">
        <v>47778.608809999998</v>
      </c>
      <c r="S901" s="85">
        <v>43619.538220000002</v>
      </c>
      <c r="T901" s="85">
        <v>11600</v>
      </c>
      <c r="U901" s="85">
        <v>7047.1462000000001</v>
      </c>
      <c r="V901" s="85">
        <v>5030.3683899999996</v>
      </c>
      <c r="W901" s="85">
        <v>23950</v>
      </c>
      <c r="X901" s="85">
        <v>12014.71667</v>
      </c>
      <c r="Y901" s="85">
        <v>9725.9426299999996</v>
      </c>
      <c r="Z901" s="85">
        <v>19850</v>
      </c>
      <c r="AA901" s="85">
        <v>9716.7212799999998</v>
      </c>
      <c r="AB901" s="85">
        <v>7701.0362599999999</v>
      </c>
      <c r="AC901" s="85">
        <v>25</v>
      </c>
      <c r="AD901" s="85">
        <v>25</v>
      </c>
      <c r="AE901" s="85">
        <v>14.58333</v>
      </c>
      <c r="AF901" s="85">
        <v>30600</v>
      </c>
      <c r="AG901" s="85">
        <v>15104.592269999999</v>
      </c>
      <c r="AH901" s="85">
        <v>16208.71552</v>
      </c>
      <c r="AI901" s="85">
        <v>0</v>
      </c>
      <c r="AJ901" s="85">
        <v>0</v>
      </c>
      <c r="AK901" s="85">
        <v>4.819</v>
      </c>
      <c r="AL901" s="85">
        <v>1600</v>
      </c>
      <c r="AM901" s="85">
        <v>1010.40702</v>
      </c>
      <c r="AN901" s="85">
        <v>887.11766</v>
      </c>
      <c r="AO901" s="85"/>
      <c r="AP901" s="85"/>
      <c r="AQ901" s="85"/>
      <c r="AR901" s="85"/>
      <c r="AS901" s="85"/>
      <c r="AT901" s="85"/>
    </row>
    <row r="902" spans="1:46" ht="12.75" customHeight="1" x14ac:dyDescent="0.15">
      <c r="A902" s="79"/>
      <c r="B902" s="79"/>
      <c r="C902" s="79" t="str">
        <f t="shared" si="3"/>
        <v>1358500000</v>
      </c>
      <c r="D902" s="79" t="s">
        <v>1810</v>
      </c>
      <c r="E902" s="84">
        <v>79720</v>
      </c>
      <c r="F902" s="85">
        <v>37235.558080000003</v>
      </c>
      <c r="G902" s="85">
        <v>28027.598450000001</v>
      </c>
      <c r="H902" s="85">
        <v>59320</v>
      </c>
      <c r="I902" s="85">
        <v>26627.9238</v>
      </c>
      <c r="J902" s="85">
        <v>19472.931140000001</v>
      </c>
      <c r="K902" s="85">
        <v>2055</v>
      </c>
      <c r="L902" s="85">
        <v>1211.43741</v>
      </c>
      <c r="M902" s="85">
        <v>848.86483999999996</v>
      </c>
      <c r="N902" s="85">
        <v>355</v>
      </c>
      <c r="O902" s="85">
        <v>532.03647999999998</v>
      </c>
      <c r="P902" s="85">
        <v>290.55412999999999</v>
      </c>
      <c r="Q902" s="85">
        <v>14105</v>
      </c>
      <c r="R902" s="85">
        <v>6564.3532500000001</v>
      </c>
      <c r="S902" s="85">
        <v>5947.4165499999999</v>
      </c>
      <c r="T902" s="85">
        <v>2510</v>
      </c>
      <c r="U902" s="85">
        <v>1059.0153700000001</v>
      </c>
      <c r="V902" s="85">
        <v>964.80363999999997</v>
      </c>
      <c r="W902" s="85">
        <v>1100</v>
      </c>
      <c r="X902" s="85">
        <v>505.22852999999998</v>
      </c>
      <c r="Y902" s="85">
        <v>437.51344999999998</v>
      </c>
      <c r="Z902" s="85">
        <v>1280</v>
      </c>
      <c r="AA902" s="85">
        <v>922.85297000000003</v>
      </c>
      <c r="AB902" s="85">
        <v>311.37376999999998</v>
      </c>
      <c r="AC902" s="85">
        <v>0</v>
      </c>
      <c r="AD902" s="85">
        <v>0</v>
      </c>
      <c r="AE902" s="85">
        <v>0</v>
      </c>
      <c r="AF902" s="85">
        <v>9200</v>
      </c>
      <c r="AG902" s="85">
        <v>4072.4553799999999</v>
      </c>
      <c r="AH902" s="85">
        <v>4229.4281899999996</v>
      </c>
      <c r="AI902" s="85">
        <v>0</v>
      </c>
      <c r="AJ902" s="85">
        <v>0</v>
      </c>
      <c r="AK902" s="85">
        <v>0</v>
      </c>
      <c r="AL902" s="85">
        <v>1970</v>
      </c>
      <c r="AM902" s="85">
        <v>766.74117999999999</v>
      </c>
      <c r="AN902" s="85">
        <v>631.48384999999996</v>
      </c>
      <c r="AO902" s="85"/>
      <c r="AP902" s="85"/>
      <c r="AQ902" s="85"/>
      <c r="AR902" s="85"/>
      <c r="AS902" s="85"/>
      <c r="AT902" s="85"/>
    </row>
    <row r="903" spans="1:46" ht="12.75" customHeight="1" x14ac:dyDescent="0.15">
      <c r="A903" s="79"/>
      <c r="B903" s="79"/>
      <c r="C903" s="79" t="str">
        <f t="shared" si="3"/>
        <v>1358600000</v>
      </c>
      <c r="D903" s="79" t="s">
        <v>1811</v>
      </c>
      <c r="E903" s="84">
        <v>36806.400000000001</v>
      </c>
      <c r="F903" s="85">
        <v>17736.617689999999</v>
      </c>
      <c r="G903" s="85">
        <v>14189.20254</v>
      </c>
      <c r="H903" s="85">
        <v>22290</v>
      </c>
      <c r="I903" s="85">
        <v>9410.1493599999994</v>
      </c>
      <c r="J903" s="85">
        <v>8313.7149300000001</v>
      </c>
      <c r="K903" s="85">
        <v>2401.3000000000002</v>
      </c>
      <c r="L903" s="85">
        <v>2230.0388800000001</v>
      </c>
      <c r="M903" s="85">
        <v>743.21460000000002</v>
      </c>
      <c r="N903" s="85">
        <v>1140</v>
      </c>
      <c r="O903" s="85">
        <v>1660.1700699999999</v>
      </c>
      <c r="P903" s="85">
        <v>369.46467000000001</v>
      </c>
      <c r="Q903" s="85">
        <v>11369.800000000001</v>
      </c>
      <c r="R903" s="85">
        <v>5534.0375000000004</v>
      </c>
      <c r="S903" s="85">
        <v>4737.0734400000001</v>
      </c>
      <c r="T903" s="85">
        <v>3161</v>
      </c>
      <c r="U903" s="85">
        <v>1536.53765</v>
      </c>
      <c r="V903" s="85">
        <v>1182.6625300000001</v>
      </c>
      <c r="W903" s="85">
        <v>951</v>
      </c>
      <c r="X903" s="85">
        <v>567.85731999999996</v>
      </c>
      <c r="Y903" s="85">
        <v>391.51351999999997</v>
      </c>
      <c r="Z903" s="85">
        <v>465.2</v>
      </c>
      <c r="AA903" s="85">
        <v>657.85547999999994</v>
      </c>
      <c r="AB903" s="85">
        <v>88.87021</v>
      </c>
      <c r="AC903" s="85">
        <v>0</v>
      </c>
      <c r="AD903" s="85">
        <v>0</v>
      </c>
      <c r="AE903" s="85">
        <v>0</v>
      </c>
      <c r="AF903" s="85">
        <v>6790.6</v>
      </c>
      <c r="AG903" s="85">
        <v>2767.5810499999998</v>
      </c>
      <c r="AH903" s="85">
        <v>3074.02718</v>
      </c>
      <c r="AI903" s="85">
        <v>0</v>
      </c>
      <c r="AJ903" s="85">
        <v>0</v>
      </c>
      <c r="AK903" s="85">
        <v>0</v>
      </c>
      <c r="AL903" s="85">
        <v>13.5</v>
      </c>
      <c r="AM903" s="85">
        <v>6.0967099999999999</v>
      </c>
      <c r="AN903" s="85">
        <v>4.53233</v>
      </c>
      <c r="AO903" s="85"/>
      <c r="AP903" s="85"/>
      <c r="AQ903" s="85"/>
      <c r="AR903" s="85"/>
      <c r="AS903" s="85"/>
      <c r="AT903" s="85"/>
    </row>
    <row r="904" spans="1:46" ht="12.75" customHeight="1" x14ac:dyDescent="0.15">
      <c r="A904" s="79"/>
      <c r="B904" s="79"/>
      <c r="C904" s="79" t="str">
        <f t="shared" si="3"/>
        <v>1358700000</v>
      </c>
      <c r="D904" s="79" t="s">
        <v>1812</v>
      </c>
      <c r="E904" s="84">
        <v>617977.59999999998</v>
      </c>
      <c r="F904" s="85">
        <v>300350.20791</v>
      </c>
      <c r="G904" s="85">
        <v>239379.12038000001</v>
      </c>
      <c r="H904" s="85">
        <v>475990.3</v>
      </c>
      <c r="I904" s="85">
        <v>209477.60667000001</v>
      </c>
      <c r="J904" s="85">
        <v>170790.52984</v>
      </c>
      <c r="K904" s="85">
        <v>23700</v>
      </c>
      <c r="L904" s="85">
        <v>15685.72243</v>
      </c>
      <c r="M904" s="85">
        <v>8882.9776500000007</v>
      </c>
      <c r="N904" s="85">
        <v>4700</v>
      </c>
      <c r="O904" s="85">
        <v>6356.5748199999998</v>
      </c>
      <c r="P904" s="85">
        <v>2454.49368</v>
      </c>
      <c r="Q904" s="85">
        <v>111320</v>
      </c>
      <c r="R904" s="85">
        <v>65971.393209999995</v>
      </c>
      <c r="S904" s="85">
        <v>54459.567840000003</v>
      </c>
      <c r="T904" s="85">
        <v>10100</v>
      </c>
      <c r="U904" s="85">
        <v>6493.9507899999999</v>
      </c>
      <c r="V904" s="85">
        <v>5578.5984699999999</v>
      </c>
      <c r="W904" s="85">
        <v>10350</v>
      </c>
      <c r="X904" s="85">
        <v>7356.7755800000004</v>
      </c>
      <c r="Y904" s="85">
        <v>3771.7954799999998</v>
      </c>
      <c r="Z904" s="85">
        <v>10180</v>
      </c>
      <c r="AA904" s="85">
        <v>8406.9487399999998</v>
      </c>
      <c r="AB904" s="85">
        <v>4104.9679599999999</v>
      </c>
      <c r="AC904" s="85">
        <v>25</v>
      </c>
      <c r="AD904" s="85">
        <v>78.496669999999995</v>
      </c>
      <c r="AE904" s="85">
        <v>40.250959999999999</v>
      </c>
      <c r="AF904" s="85">
        <v>80500</v>
      </c>
      <c r="AG904" s="85">
        <v>43504.182769999999</v>
      </c>
      <c r="AH904" s="85">
        <v>40843.205459999997</v>
      </c>
      <c r="AI904" s="85">
        <v>80</v>
      </c>
      <c r="AJ904" s="85">
        <v>53.650659999999995</v>
      </c>
      <c r="AK904" s="85">
        <v>42.853009999999998</v>
      </c>
      <c r="AL904" s="85">
        <v>5220</v>
      </c>
      <c r="AM904" s="85">
        <v>2512.7199000000001</v>
      </c>
      <c r="AN904" s="85">
        <v>2639.55512</v>
      </c>
      <c r="AO904" s="85"/>
      <c r="AP904" s="85"/>
      <c r="AQ904" s="85"/>
      <c r="AR904" s="85"/>
      <c r="AS904" s="85"/>
      <c r="AT904" s="85"/>
    </row>
    <row r="905" spans="1:46" ht="12.75" customHeight="1" x14ac:dyDescent="0.15">
      <c r="A905" s="79"/>
      <c r="B905" s="79"/>
      <c r="C905" s="79" t="str">
        <f t="shared" si="3"/>
        <v>1358800000</v>
      </c>
      <c r="D905" s="79" t="s">
        <v>1813</v>
      </c>
      <c r="E905" s="84">
        <v>844522.4</v>
      </c>
      <c r="F905" s="85">
        <v>626590.82849999995</v>
      </c>
      <c r="G905" s="85">
        <v>280912.91574000003</v>
      </c>
      <c r="H905" s="85">
        <v>766527.05</v>
      </c>
      <c r="I905" s="85">
        <v>572660.05405999999</v>
      </c>
      <c r="J905" s="85">
        <v>247217.40007</v>
      </c>
      <c r="K905" s="85">
        <v>17100</v>
      </c>
      <c r="L905" s="85">
        <v>15002.44773</v>
      </c>
      <c r="M905" s="85">
        <v>4574.7049699999998</v>
      </c>
      <c r="N905" s="85">
        <v>5800</v>
      </c>
      <c r="O905" s="85">
        <v>9614.6411399999997</v>
      </c>
      <c r="P905" s="85">
        <v>2736.9101700000001</v>
      </c>
      <c r="Q905" s="85">
        <v>48054</v>
      </c>
      <c r="R905" s="85">
        <v>26229.89329</v>
      </c>
      <c r="S905" s="85">
        <v>20597.908790000001</v>
      </c>
      <c r="T905" s="85">
        <v>2750</v>
      </c>
      <c r="U905" s="85">
        <v>1580.1079199999999</v>
      </c>
      <c r="V905" s="85">
        <v>1298.44956</v>
      </c>
      <c r="W905" s="85">
        <v>7925</v>
      </c>
      <c r="X905" s="85">
        <v>5133.6779500000002</v>
      </c>
      <c r="Y905" s="85">
        <v>3372.9346300000002</v>
      </c>
      <c r="Z905" s="85">
        <v>2474</v>
      </c>
      <c r="AA905" s="85">
        <v>1230.3863699999999</v>
      </c>
      <c r="AB905" s="85">
        <v>861.68173999999999</v>
      </c>
      <c r="AC905" s="85">
        <v>50</v>
      </c>
      <c r="AD905" s="85">
        <v>25</v>
      </c>
      <c r="AE905" s="85">
        <v>18.75</v>
      </c>
      <c r="AF905" s="85">
        <v>34735</v>
      </c>
      <c r="AG905" s="85">
        <v>18074.21155</v>
      </c>
      <c r="AH905" s="85">
        <v>15035.99286</v>
      </c>
      <c r="AI905" s="85">
        <v>0</v>
      </c>
      <c r="AJ905" s="85">
        <v>0</v>
      </c>
      <c r="AK905" s="85">
        <v>0</v>
      </c>
      <c r="AL905" s="85">
        <v>2780</v>
      </c>
      <c r="AM905" s="85">
        <v>1579.56979</v>
      </c>
      <c r="AN905" s="85">
        <v>2313.3285900000001</v>
      </c>
      <c r="AO905" s="85"/>
      <c r="AP905" s="85"/>
      <c r="AQ905" s="85"/>
      <c r="AR905" s="85"/>
      <c r="AS905" s="85"/>
      <c r="AT905" s="85"/>
    </row>
    <row r="906" spans="1:46" ht="12.75" customHeight="1" x14ac:dyDescent="0.15">
      <c r="A906" s="79" t="s">
        <v>1814</v>
      </c>
      <c r="B906" s="79"/>
      <c r="C906" s="79" t="str">
        <f t="shared" si="3"/>
        <v/>
      </c>
      <c r="D906" s="79"/>
      <c r="E906" s="84">
        <v>10440363.253249999</v>
      </c>
      <c r="F906" s="85">
        <v>5084619.7812700002</v>
      </c>
      <c r="G906" s="85">
        <v>3625386.0408600001</v>
      </c>
      <c r="H906" s="85">
        <v>8367334.3794499999</v>
      </c>
      <c r="I906" s="85">
        <v>3883450.7501699999</v>
      </c>
      <c r="J906" s="85">
        <v>2783769.4976499998</v>
      </c>
      <c r="K906" s="85">
        <v>456430.69527999999</v>
      </c>
      <c r="L906" s="85">
        <v>194482.66226000001</v>
      </c>
      <c r="M906" s="85">
        <v>85049.978029999998</v>
      </c>
      <c r="N906" s="85">
        <v>205556.60399999999</v>
      </c>
      <c r="O906" s="85">
        <v>58135.778559999999</v>
      </c>
      <c r="P906" s="85">
        <v>35207.363590000001</v>
      </c>
      <c r="Q906" s="85">
        <v>1478054.79687</v>
      </c>
      <c r="R906" s="85">
        <v>881797.77896999998</v>
      </c>
      <c r="S906" s="85">
        <v>649555.84028</v>
      </c>
      <c r="T906" s="85">
        <v>199089.054</v>
      </c>
      <c r="U906" s="85">
        <v>86092.624739999999</v>
      </c>
      <c r="V906" s="85">
        <v>73856.965129999997</v>
      </c>
      <c r="W906" s="85">
        <v>218519.57686999999</v>
      </c>
      <c r="X906" s="85">
        <v>159396.00143999999</v>
      </c>
      <c r="Y906" s="85">
        <v>117354.10348000001</v>
      </c>
      <c r="Z906" s="85">
        <v>69482.332999999999</v>
      </c>
      <c r="AA906" s="85">
        <v>50787.721819999999</v>
      </c>
      <c r="AB906" s="85">
        <v>45151.327709999998</v>
      </c>
      <c r="AC906" s="85">
        <v>1411.0020000000002</v>
      </c>
      <c r="AD906" s="85">
        <v>1047.07044</v>
      </c>
      <c r="AE906" s="85">
        <v>949.81737999999996</v>
      </c>
      <c r="AF906" s="85">
        <v>989114.43099999998</v>
      </c>
      <c r="AG906" s="85">
        <v>584308.3469</v>
      </c>
      <c r="AH906" s="85">
        <v>411567.97858</v>
      </c>
      <c r="AI906" s="85">
        <v>80</v>
      </c>
      <c r="AJ906" s="85">
        <v>0</v>
      </c>
      <c r="AK906" s="85">
        <v>9.4320000000000004</v>
      </c>
      <c r="AL906" s="85">
        <v>41292.423000000003</v>
      </c>
      <c r="AM906" s="85">
        <v>31849.610720000001</v>
      </c>
      <c r="AN906" s="85">
        <v>17653.91</v>
      </c>
      <c r="AO906" s="85"/>
      <c r="AP906" s="85"/>
      <c r="AQ906" s="85"/>
      <c r="AR906" s="85"/>
      <c r="AS906" s="85"/>
      <c r="AT906" s="85"/>
    </row>
    <row r="907" spans="1:46" ht="12.75" customHeight="1" x14ac:dyDescent="0.15">
      <c r="A907" s="79"/>
      <c r="B907" s="79" t="s">
        <v>1815</v>
      </c>
      <c r="C907" s="79" t="str">
        <f t="shared" si="3"/>
        <v/>
      </c>
      <c r="D907" s="79"/>
      <c r="E907" s="84">
        <v>1535831.2</v>
      </c>
      <c r="F907" s="85">
        <v>803060.71063999995</v>
      </c>
      <c r="G907" s="85">
        <v>596411.39104999998</v>
      </c>
      <c r="H907" s="85">
        <v>1440567.7</v>
      </c>
      <c r="I907" s="85">
        <v>737363.72959999996</v>
      </c>
      <c r="J907" s="85">
        <v>528562.71436999994</v>
      </c>
      <c r="K907" s="85">
        <v>0</v>
      </c>
      <c r="L907" s="85">
        <v>0</v>
      </c>
      <c r="M907" s="85">
        <v>0</v>
      </c>
      <c r="N907" s="85">
        <v>0</v>
      </c>
      <c r="O907" s="85">
        <v>0</v>
      </c>
      <c r="P907" s="85">
        <v>0</v>
      </c>
      <c r="Q907" s="85">
        <v>0</v>
      </c>
      <c r="R907" s="85">
        <v>0</v>
      </c>
      <c r="S907" s="85">
        <v>0</v>
      </c>
      <c r="T907" s="85">
        <v>0</v>
      </c>
      <c r="U907" s="85">
        <v>0</v>
      </c>
      <c r="V907" s="85">
        <v>0</v>
      </c>
      <c r="W907" s="85">
        <v>0</v>
      </c>
      <c r="X907" s="85">
        <v>0</v>
      </c>
      <c r="Y907" s="85">
        <v>0</v>
      </c>
      <c r="Z907" s="85">
        <v>0</v>
      </c>
      <c r="AA907" s="85">
        <v>0</v>
      </c>
      <c r="AB907" s="85">
        <v>0</v>
      </c>
      <c r="AC907" s="85">
        <v>0</v>
      </c>
      <c r="AD907" s="85">
        <v>0</v>
      </c>
      <c r="AE907" s="85">
        <v>0</v>
      </c>
      <c r="AF907" s="85">
        <v>0</v>
      </c>
      <c r="AG907" s="85">
        <v>0</v>
      </c>
      <c r="AH907" s="85">
        <v>0</v>
      </c>
      <c r="AI907" s="85">
        <v>0</v>
      </c>
      <c r="AJ907" s="85">
        <v>0</v>
      </c>
      <c r="AK907" s="85">
        <v>0</v>
      </c>
      <c r="AL907" s="85">
        <v>20223.5</v>
      </c>
      <c r="AM907" s="85">
        <v>8814.4328999999998</v>
      </c>
      <c r="AN907" s="85">
        <v>7384.75857</v>
      </c>
      <c r="AO907" s="85"/>
      <c r="AP907" s="85"/>
      <c r="AQ907" s="85"/>
      <c r="AR907" s="85"/>
      <c r="AS907" s="85"/>
      <c r="AT907" s="85"/>
    </row>
    <row r="908" spans="1:46" ht="12.75" customHeight="1" x14ac:dyDescent="0.15">
      <c r="A908" s="79"/>
      <c r="B908" s="79"/>
      <c r="C908" s="79" t="str">
        <f t="shared" si="3"/>
        <v>1410000000</v>
      </c>
      <c r="D908" s="79" t="s">
        <v>1815</v>
      </c>
      <c r="E908" s="84">
        <v>1535831.2</v>
      </c>
      <c r="F908" s="85">
        <v>803060.71063999995</v>
      </c>
      <c r="G908" s="85">
        <v>596411.39104999998</v>
      </c>
      <c r="H908" s="85">
        <v>1440567.7</v>
      </c>
      <c r="I908" s="85">
        <v>737363.72959999996</v>
      </c>
      <c r="J908" s="85">
        <v>528562.71436999994</v>
      </c>
      <c r="K908" s="85">
        <v>0</v>
      </c>
      <c r="L908" s="85">
        <v>0</v>
      </c>
      <c r="M908" s="85">
        <v>0</v>
      </c>
      <c r="N908" s="85">
        <v>0</v>
      </c>
      <c r="O908" s="85">
        <v>0</v>
      </c>
      <c r="P908" s="85">
        <v>0</v>
      </c>
      <c r="Q908" s="85">
        <v>0</v>
      </c>
      <c r="R908" s="85">
        <v>0</v>
      </c>
      <c r="S908" s="85">
        <v>0</v>
      </c>
      <c r="T908" s="85">
        <v>0</v>
      </c>
      <c r="U908" s="85">
        <v>0</v>
      </c>
      <c r="V908" s="85">
        <v>0</v>
      </c>
      <c r="W908" s="85">
        <v>0</v>
      </c>
      <c r="X908" s="85">
        <v>0</v>
      </c>
      <c r="Y908" s="85">
        <v>0</v>
      </c>
      <c r="Z908" s="85">
        <v>0</v>
      </c>
      <c r="AA908" s="85">
        <v>0</v>
      </c>
      <c r="AB908" s="85">
        <v>0</v>
      </c>
      <c r="AC908" s="85">
        <v>0</v>
      </c>
      <c r="AD908" s="85">
        <v>0</v>
      </c>
      <c r="AE908" s="85">
        <v>0</v>
      </c>
      <c r="AF908" s="85">
        <v>0</v>
      </c>
      <c r="AG908" s="85">
        <v>0</v>
      </c>
      <c r="AH908" s="85">
        <v>0</v>
      </c>
      <c r="AI908" s="85">
        <v>0</v>
      </c>
      <c r="AJ908" s="85">
        <v>0</v>
      </c>
      <c r="AK908" s="85">
        <v>0</v>
      </c>
      <c r="AL908" s="85">
        <v>20223.5</v>
      </c>
      <c r="AM908" s="85">
        <v>8814.4328999999998</v>
      </c>
      <c r="AN908" s="85">
        <v>7384.75857</v>
      </c>
      <c r="AO908" s="85"/>
      <c r="AP908" s="85"/>
      <c r="AQ908" s="85"/>
      <c r="AR908" s="85"/>
      <c r="AS908" s="85"/>
      <c r="AT908" s="85"/>
    </row>
    <row r="909" spans="1:46" ht="12.75" customHeight="1" x14ac:dyDescent="0.15">
      <c r="A909" s="79"/>
      <c r="B909" s="79" t="s">
        <v>1816</v>
      </c>
      <c r="C909" s="79" t="str">
        <f t="shared" si="3"/>
        <v/>
      </c>
      <c r="D909" s="79"/>
      <c r="E909" s="84">
        <v>348.86464999999998</v>
      </c>
      <c r="F909" s="85">
        <v>924.48698999999999</v>
      </c>
      <c r="G909" s="85">
        <v>507.14465999999999</v>
      </c>
      <c r="H909" s="85">
        <v>0</v>
      </c>
      <c r="I909" s="85">
        <v>0</v>
      </c>
      <c r="J909" s="85">
        <v>0</v>
      </c>
      <c r="K909" s="85">
        <v>0</v>
      </c>
      <c r="L909" s="85">
        <v>0</v>
      </c>
      <c r="M909" s="85">
        <v>0</v>
      </c>
      <c r="N909" s="85">
        <v>0</v>
      </c>
      <c r="O909" s="85">
        <v>0</v>
      </c>
      <c r="P909" s="85">
        <v>0</v>
      </c>
      <c r="Q909" s="85">
        <v>0</v>
      </c>
      <c r="R909" s="85">
        <v>0</v>
      </c>
      <c r="S909" s="85">
        <v>0</v>
      </c>
      <c r="T909" s="85">
        <v>0</v>
      </c>
      <c r="U909" s="85">
        <v>0</v>
      </c>
      <c r="V909" s="85">
        <v>0</v>
      </c>
      <c r="W909" s="85">
        <v>0</v>
      </c>
      <c r="X909" s="85">
        <v>0</v>
      </c>
      <c r="Y909" s="85">
        <v>0</v>
      </c>
      <c r="Z909" s="85">
        <v>0</v>
      </c>
      <c r="AA909" s="85">
        <v>0</v>
      </c>
      <c r="AB909" s="85">
        <v>0</v>
      </c>
      <c r="AC909" s="85">
        <v>0</v>
      </c>
      <c r="AD909" s="85">
        <v>0</v>
      </c>
      <c r="AE909" s="85">
        <v>0</v>
      </c>
      <c r="AF909" s="85">
        <v>0</v>
      </c>
      <c r="AG909" s="85">
        <v>0</v>
      </c>
      <c r="AH909" s="85">
        <v>0</v>
      </c>
      <c r="AI909" s="85">
        <v>0</v>
      </c>
      <c r="AJ909" s="85">
        <v>0</v>
      </c>
      <c r="AK909" s="85">
        <v>0</v>
      </c>
      <c r="AL909" s="85">
        <v>305</v>
      </c>
      <c r="AM909" s="85">
        <v>520.59019999999998</v>
      </c>
      <c r="AN909" s="85">
        <v>409.83841999999999</v>
      </c>
      <c r="AO909" s="85"/>
      <c r="AP909" s="85"/>
      <c r="AQ909" s="85"/>
      <c r="AR909" s="85"/>
      <c r="AS909" s="85"/>
      <c r="AT909" s="85"/>
    </row>
    <row r="910" spans="1:46" ht="12.75" customHeight="1" x14ac:dyDescent="0.15">
      <c r="A910" s="79"/>
      <c r="B910" s="79"/>
      <c r="C910" s="79" t="str">
        <f t="shared" si="3"/>
        <v>1430220000</v>
      </c>
      <c r="D910" s="79" t="s">
        <v>1817</v>
      </c>
      <c r="E910" s="84">
        <v>73.864649999999997</v>
      </c>
      <c r="F910" s="85">
        <v>296.72739000000001</v>
      </c>
      <c r="G910" s="85">
        <v>57.701090000000001</v>
      </c>
      <c r="H910" s="85">
        <v>0</v>
      </c>
      <c r="I910" s="85">
        <v>0</v>
      </c>
      <c r="J910" s="85">
        <v>0</v>
      </c>
      <c r="K910" s="85">
        <v>0</v>
      </c>
      <c r="L910" s="85">
        <v>0</v>
      </c>
      <c r="M910" s="85">
        <v>0</v>
      </c>
      <c r="N910" s="85">
        <v>0</v>
      </c>
      <c r="O910" s="85">
        <v>0</v>
      </c>
      <c r="P910" s="85">
        <v>0</v>
      </c>
      <c r="Q910" s="85">
        <v>0</v>
      </c>
      <c r="R910" s="85">
        <v>0</v>
      </c>
      <c r="S910" s="85">
        <v>0</v>
      </c>
      <c r="T910" s="85">
        <v>0</v>
      </c>
      <c r="U910" s="85">
        <v>0</v>
      </c>
      <c r="V910" s="85">
        <v>0</v>
      </c>
      <c r="W910" s="85">
        <v>0</v>
      </c>
      <c r="X910" s="85">
        <v>0</v>
      </c>
      <c r="Y910" s="85">
        <v>0</v>
      </c>
      <c r="Z910" s="85">
        <v>0</v>
      </c>
      <c r="AA910" s="85">
        <v>0</v>
      </c>
      <c r="AB910" s="85">
        <v>0</v>
      </c>
      <c r="AC910" s="85">
        <v>0</v>
      </c>
      <c r="AD910" s="85">
        <v>0</v>
      </c>
      <c r="AE910" s="85">
        <v>0</v>
      </c>
      <c r="AF910" s="85">
        <v>0</v>
      </c>
      <c r="AG910" s="85">
        <v>0</v>
      </c>
      <c r="AH910" s="85">
        <v>0</v>
      </c>
      <c r="AI910" s="85">
        <v>0</v>
      </c>
      <c r="AJ910" s="85">
        <v>0</v>
      </c>
      <c r="AK910" s="85">
        <v>0</v>
      </c>
      <c r="AL910" s="85">
        <v>44</v>
      </c>
      <c r="AM910" s="85">
        <v>35.79439</v>
      </c>
      <c r="AN910" s="85">
        <v>32.193739999999998</v>
      </c>
      <c r="AO910" s="85"/>
      <c r="AP910" s="85"/>
      <c r="AQ910" s="85"/>
      <c r="AR910" s="85"/>
      <c r="AS910" s="85"/>
      <c r="AT910" s="85"/>
    </row>
    <row r="911" spans="1:46" ht="12.75" customHeight="1" x14ac:dyDescent="0.15">
      <c r="A911" s="79"/>
      <c r="B911" s="79"/>
      <c r="C911" s="79" t="str">
        <f t="shared" si="3"/>
        <v>1430720000</v>
      </c>
      <c r="D911" s="79" t="s">
        <v>1818</v>
      </c>
      <c r="E911" s="84">
        <v>15</v>
      </c>
      <c r="F911" s="85">
        <v>5.4</v>
      </c>
      <c r="G911" s="85">
        <v>3.7037399999999998</v>
      </c>
      <c r="H911" s="85">
        <v>0</v>
      </c>
      <c r="I911" s="85">
        <v>0</v>
      </c>
      <c r="J911" s="85">
        <v>0</v>
      </c>
      <c r="K911" s="85">
        <v>0</v>
      </c>
      <c r="L911" s="85">
        <v>0</v>
      </c>
      <c r="M911" s="85">
        <v>0</v>
      </c>
      <c r="N911" s="85">
        <v>0</v>
      </c>
      <c r="O911" s="85">
        <v>0</v>
      </c>
      <c r="P911" s="85">
        <v>0</v>
      </c>
      <c r="Q911" s="85">
        <v>0</v>
      </c>
      <c r="R911" s="85">
        <v>0</v>
      </c>
      <c r="S911" s="85">
        <v>0</v>
      </c>
      <c r="T911" s="85">
        <v>0</v>
      </c>
      <c r="U911" s="85">
        <v>0</v>
      </c>
      <c r="V911" s="85">
        <v>0</v>
      </c>
      <c r="W911" s="85">
        <v>0</v>
      </c>
      <c r="X911" s="85">
        <v>0</v>
      </c>
      <c r="Y911" s="85">
        <v>0</v>
      </c>
      <c r="Z911" s="85">
        <v>0</v>
      </c>
      <c r="AA911" s="85">
        <v>0</v>
      </c>
      <c r="AB911" s="85">
        <v>0</v>
      </c>
      <c r="AC911" s="85">
        <v>0</v>
      </c>
      <c r="AD911" s="85">
        <v>0</v>
      </c>
      <c r="AE911" s="85">
        <v>0</v>
      </c>
      <c r="AF911" s="85">
        <v>0</v>
      </c>
      <c r="AG911" s="85">
        <v>0</v>
      </c>
      <c r="AH911" s="85">
        <v>0</v>
      </c>
      <c r="AI911" s="85">
        <v>0</v>
      </c>
      <c r="AJ911" s="85">
        <v>0</v>
      </c>
      <c r="AK911" s="85">
        <v>0</v>
      </c>
      <c r="AL911" s="85">
        <v>1</v>
      </c>
      <c r="AM911" s="85">
        <v>0</v>
      </c>
      <c r="AN911" s="85">
        <v>7.2359999999999994E-2</v>
      </c>
      <c r="AO911" s="85"/>
      <c r="AP911" s="85"/>
      <c r="AQ911" s="85"/>
      <c r="AR911" s="85"/>
      <c r="AS911" s="85"/>
      <c r="AT911" s="85"/>
    </row>
    <row r="912" spans="1:46" ht="12.75" customHeight="1" x14ac:dyDescent="0.15">
      <c r="A912" s="79"/>
      <c r="B912" s="79"/>
      <c r="C912" s="79" t="str">
        <f t="shared" si="3"/>
        <v>1431420000</v>
      </c>
      <c r="D912" s="79" t="s">
        <v>1819</v>
      </c>
      <c r="E912" s="84">
        <v>60</v>
      </c>
      <c r="F912" s="85">
        <v>420.66480000000001</v>
      </c>
      <c r="G912" s="85">
        <v>313.92523</v>
      </c>
      <c r="H912" s="85">
        <v>0</v>
      </c>
      <c r="I912" s="85">
        <v>0</v>
      </c>
      <c r="J912" s="85">
        <v>0</v>
      </c>
      <c r="K912" s="85">
        <v>0</v>
      </c>
      <c r="L912" s="85">
        <v>0</v>
      </c>
      <c r="M912" s="85">
        <v>0</v>
      </c>
      <c r="N912" s="85">
        <v>0</v>
      </c>
      <c r="O912" s="85">
        <v>0</v>
      </c>
      <c r="P912" s="85">
        <v>0</v>
      </c>
      <c r="Q912" s="85">
        <v>0</v>
      </c>
      <c r="R912" s="85">
        <v>0</v>
      </c>
      <c r="S912" s="85">
        <v>0</v>
      </c>
      <c r="T912" s="85">
        <v>0</v>
      </c>
      <c r="U912" s="85">
        <v>0</v>
      </c>
      <c r="V912" s="85">
        <v>0</v>
      </c>
      <c r="W912" s="85">
        <v>0</v>
      </c>
      <c r="X912" s="85">
        <v>0</v>
      </c>
      <c r="Y912" s="85">
        <v>0</v>
      </c>
      <c r="Z912" s="85">
        <v>0</v>
      </c>
      <c r="AA912" s="85">
        <v>0</v>
      </c>
      <c r="AB912" s="85">
        <v>0</v>
      </c>
      <c r="AC912" s="85">
        <v>0</v>
      </c>
      <c r="AD912" s="85">
        <v>0</v>
      </c>
      <c r="AE912" s="85">
        <v>0</v>
      </c>
      <c r="AF912" s="85">
        <v>0</v>
      </c>
      <c r="AG912" s="85">
        <v>0</v>
      </c>
      <c r="AH912" s="85">
        <v>0</v>
      </c>
      <c r="AI912" s="85">
        <v>0</v>
      </c>
      <c r="AJ912" s="85">
        <v>0</v>
      </c>
      <c r="AK912" s="85">
        <v>0</v>
      </c>
      <c r="AL912" s="85">
        <v>60</v>
      </c>
      <c r="AM912" s="85">
        <v>374.88387</v>
      </c>
      <c r="AN912" s="85">
        <v>279.22896000000003</v>
      </c>
      <c r="AO912" s="85"/>
      <c r="AP912" s="85"/>
      <c r="AQ912" s="85"/>
      <c r="AR912" s="85"/>
      <c r="AS912" s="85"/>
      <c r="AT912" s="85"/>
    </row>
    <row r="913" spans="1:46" ht="12.75" customHeight="1" x14ac:dyDescent="0.15">
      <c r="A913" s="79"/>
      <c r="B913" s="79"/>
      <c r="C913" s="79" t="str">
        <f t="shared" si="3"/>
        <v>1431820000</v>
      </c>
      <c r="D913" s="79" t="s">
        <v>1820</v>
      </c>
      <c r="E913" s="84">
        <v>200</v>
      </c>
      <c r="F913" s="85">
        <v>201.69480000000001</v>
      </c>
      <c r="G913" s="85">
        <v>131.81460000000001</v>
      </c>
      <c r="H913" s="85">
        <v>0</v>
      </c>
      <c r="I913" s="85">
        <v>0</v>
      </c>
      <c r="J913" s="85">
        <v>0</v>
      </c>
      <c r="K913" s="85">
        <v>0</v>
      </c>
      <c r="L913" s="85">
        <v>0</v>
      </c>
      <c r="M913" s="85">
        <v>0</v>
      </c>
      <c r="N913" s="85">
        <v>0</v>
      </c>
      <c r="O913" s="85">
        <v>0</v>
      </c>
      <c r="P913" s="85">
        <v>0</v>
      </c>
      <c r="Q913" s="85">
        <v>0</v>
      </c>
      <c r="R913" s="85">
        <v>0</v>
      </c>
      <c r="S913" s="85">
        <v>0</v>
      </c>
      <c r="T913" s="85">
        <v>0</v>
      </c>
      <c r="U913" s="85">
        <v>0</v>
      </c>
      <c r="V913" s="85">
        <v>0</v>
      </c>
      <c r="W913" s="85">
        <v>0</v>
      </c>
      <c r="X913" s="85">
        <v>0</v>
      </c>
      <c r="Y913" s="85">
        <v>0</v>
      </c>
      <c r="Z913" s="85">
        <v>0</v>
      </c>
      <c r="AA913" s="85">
        <v>0</v>
      </c>
      <c r="AB913" s="85">
        <v>0</v>
      </c>
      <c r="AC913" s="85">
        <v>0</v>
      </c>
      <c r="AD913" s="85">
        <v>0</v>
      </c>
      <c r="AE913" s="85">
        <v>0</v>
      </c>
      <c r="AF913" s="85">
        <v>0</v>
      </c>
      <c r="AG913" s="85">
        <v>0</v>
      </c>
      <c r="AH913" s="85">
        <v>0</v>
      </c>
      <c r="AI913" s="85">
        <v>0</v>
      </c>
      <c r="AJ913" s="85">
        <v>0</v>
      </c>
      <c r="AK913" s="85">
        <v>0</v>
      </c>
      <c r="AL913" s="85">
        <v>200</v>
      </c>
      <c r="AM913" s="85">
        <v>109.91194</v>
      </c>
      <c r="AN913" s="85">
        <v>98.34335999999999</v>
      </c>
      <c r="AO913" s="85"/>
      <c r="AP913" s="85"/>
      <c r="AQ913" s="85"/>
      <c r="AR913" s="85"/>
      <c r="AS913" s="85"/>
      <c r="AT913" s="85"/>
    </row>
    <row r="914" spans="1:46" ht="12.75" customHeight="1" x14ac:dyDescent="0.15">
      <c r="A914" s="79"/>
      <c r="B914" s="79" t="s">
        <v>1821</v>
      </c>
      <c r="C914" s="79" t="str">
        <f t="shared" si="3"/>
        <v/>
      </c>
      <c r="D914" s="79"/>
      <c r="E914" s="84">
        <v>8904183.1886</v>
      </c>
      <c r="F914" s="85">
        <v>4280634.5836399999</v>
      </c>
      <c r="G914" s="85">
        <v>3028467.5051500001</v>
      </c>
      <c r="H914" s="85">
        <v>6926766.6794499997</v>
      </c>
      <c r="I914" s="85">
        <v>3146087.0205700002</v>
      </c>
      <c r="J914" s="85">
        <v>2255206.7832800001</v>
      </c>
      <c r="K914" s="85">
        <v>456430.69527999999</v>
      </c>
      <c r="L914" s="85">
        <v>194482.66226000001</v>
      </c>
      <c r="M914" s="85">
        <v>85049.978029999998</v>
      </c>
      <c r="N914" s="85">
        <v>205556.60399999999</v>
      </c>
      <c r="O914" s="85">
        <v>58135.778559999999</v>
      </c>
      <c r="P914" s="85">
        <v>35207.363590000001</v>
      </c>
      <c r="Q914" s="85">
        <v>1478054.79687</v>
      </c>
      <c r="R914" s="85">
        <v>881797.77896999998</v>
      </c>
      <c r="S914" s="85">
        <v>649555.84028</v>
      </c>
      <c r="T914" s="85">
        <v>199089.054</v>
      </c>
      <c r="U914" s="85">
        <v>86092.624739999999</v>
      </c>
      <c r="V914" s="85">
        <v>73856.965129999997</v>
      </c>
      <c r="W914" s="85">
        <v>218519.57686999999</v>
      </c>
      <c r="X914" s="85">
        <v>159396.00143999999</v>
      </c>
      <c r="Y914" s="85">
        <v>117354.10348000001</v>
      </c>
      <c r="Z914" s="85">
        <v>69482.332999999999</v>
      </c>
      <c r="AA914" s="85">
        <v>50787.721819999999</v>
      </c>
      <c r="AB914" s="85">
        <v>45151.327709999998</v>
      </c>
      <c r="AC914" s="85">
        <v>1411.0020000000002</v>
      </c>
      <c r="AD914" s="85">
        <v>1047.07044</v>
      </c>
      <c r="AE914" s="85">
        <v>949.81737999999996</v>
      </c>
      <c r="AF914" s="85">
        <v>989114.43099999998</v>
      </c>
      <c r="AG914" s="85">
        <v>584308.3469</v>
      </c>
      <c r="AH914" s="85">
        <v>411567.97858</v>
      </c>
      <c r="AI914" s="85">
        <v>80</v>
      </c>
      <c r="AJ914" s="85">
        <v>0</v>
      </c>
      <c r="AK914" s="85">
        <v>9.4320000000000004</v>
      </c>
      <c r="AL914" s="85">
        <v>20763.922999999999</v>
      </c>
      <c r="AM914" s="85">
        <v>22514.587619999998</v>
      </c>
      <c r="AN914" s="85">
        <v>9859.3130099999998</v>
      </c>
      <c r="AO914" s="85"/>
      <c r="AP914" s="85"/>
      <c r="AQ914" s="85"/>
      <c r="AR914" s="85"/>
      <c r="AS914" s="85"/>
      <c r="AT914" s="85"/>
    </row>
    <row r="915" spans="1:46" ht="12.75" customHeight="1" x14ac:dyDescent="0.15">
      <c r="A915" s="79"/>
      <c r="B915" s="79"/>
      <c r="C915" s="79" t="str">
        <f t="shared" si="3"/>
        <v>1450100000</v>
      </c>
      <c r="D915" s="79" t="s">
        <v>1822</v>
      </c>
      <c r="E915" s="84">
        <v>25920.616999999998</v>
      </c>
      <c r="F915" s="85">
        <v>9718.2782499999994</v>
      </c>
      <c r="G915" s="85">
        <v>9759.4627600000003</v>
      </c>
      <c r="H915" s="85">
        <v>15188.871999999999</v>
      </c>
      <c r="I915" s="85">
        <v>5524.6203299999997</v>
      </c>
      <c r="J915" s="85">
        <v>6519.3286200000002</v>
      </c>
      <c r="K915" s="85">
        <v>78.540000000000006</v>
      </c>
      <c r="L915" s="85">
        <v>24.134219999999999</v>
      </c>
      <c r="M915" s="85">
        <v>42.753920000000001</v>
      </c>
      <c r="N915" s="85">
        <v>0</v>
      </c>
      <c r="O915" s="85">
        <v>0</v>
      </c>
      <c r="P915" s="85">
        <v>0</v>
      </c>
      <c r="Q915" s="85">
        <v>10246.183999999999</v>
      </c>
      <c r="R915" s="85">
        <v>3672.3740400000002</v>
      </c>
      <c r="S915" s="85">
        <v>3078.47325</v>
      </c>
      <c r="T915" s="85">
        <v>2210.6930000000002</v>
      </c>
      <c r="U915" s="85">
        <v>95.088939999999994</v>
      </c>
      <c r="V915" s="85">
        <v>87.790819999999997</v>
      </c>
      <c r="W915" s="85">
        <v>3312.7400000000002</v>
      </c>
      <c r="X915" s="85">
        <v>1446.9792199999999</v>
      </c>
      <c r="Y915" s="85">
        <v>1229.6643000000001</v>
      </c>
      <c r="Z915" s="85">
        <v>447.99</v>
      </c>
      <c r="AA915" s="85">
        <v>270.19866999999999</v>
      </c>
      <c r="AB915" s="85">
        <v>123.98895</v>
      </c>
      <c r="AC915" s="85">
        <v>0</v>
      </c>
      <c r="AD915" s="85">
        <v>0</v>
      </c>
      <c r="AE915" s="85">
        <v>0</v>
      </c>
      <c r="AF915" s="85">
        <v>4274.7610000000004</v>
      </c>
      <c r="AG915" s="85">
        <v>1860.1072099999999</v>
      </c>
      <c r="AH915" s="85">
        <v>1637.02918</v>
      </c>
      <c r="AI915" s="85">
        <v>0</v>
      </c>
      <c r="AJ915" s="85">
        <v>0</v>
      </c>
      <c r="AK915" s="85">
        <v>0</v>
      </c>
      <c r="AL915" s="85">
        <v>10.66</v>
      </c>
      <c r="AM915" s="85">
        <v>2.6632499999999997</v>
      </c>
      <c r="AN915" s="85">
        <v>20.59487</v>
      </c>
      <c r="AO915" s="85"/>
      <c r="AP915" s="85"/>
      <c r="AQ915" s="85"/>
      <c r="AR915" s="85"/>
      <c r="AS915" s="85"/>
      <c r="AT915" s="85"/>
    </row>
    <row r="916" spans="1:46" ht="12.75" customHeight="1" x14ac:dyDescent="0.15">
      <c r="A916" s="79"/>
      <c r="B916" s="79"/>
      <c r="C916" s="79" t="str">
        <f t="shared" si="3"/>
        <v>1450200000</v>
      </c>
      <c r="D916" s="79" t="s">
        <v>1823</v>
      </c>
      <c r="E916" s="84">
        <v>152402.51199999999</v>
      </c>
      <c r="F916" s="85">
        <v>113272.39053</v>
      </c>
      <c r="G916" s="85">
        <v>43965.701209999999</v>
      </c>
      <c r="H916" s="85">
        <v>125185.512</v>
      </c>
      <c r="I916" s="85">
        <v>95836.203980000006</v>
      </c>
      <c r="J916" s="85">
        <v>30772.674080000001</v>
      </c>
      <c r="K916" s="85">
        <v>3550</v>
      </c>
      <c r="L916" s="85">
        <v>2916.3946799999999</v>
      </c>
      <c r="M916" s="85">
        <v>1663.3636200000001</v>
      </c>
      <c r="N916" s="85">
        <v>1550</v>
      </c>
      <c r="O916" s="85">
        <v>1899.6600800000001</v>
      </c>
      <c r="P916" s="85">
        <v>1092.4262699999999</v>
      </c>
      <c r="Q916" s="85">
        <v>22999</v>
      </c>
      <c r="R916" s="85">
        <v>12476.26168</v>
      </c>
      <c r="S916" s="85">
        <v>10906.9609</v>
      </c>
      <c r="T916" s="85">
        <v>1610</v>
      </c>
      <c r="U916" s="85">
        <v>522.45924000000002</v>
      </c>
      <c r="V916" s="85">
        <v>609.70663000000002</v>
      </c>
      <c r="W916" s="85">
        <v>6200</v>
      </c>
      <c r="X916" s="85">
        <v>3273.49422</v>
      </c>
      <c r="Y916" s="85">
        <v>2978.9922799999999</v>
      </c>
      <c r="Z916" s="85">
        <v>1989</v>
      </c>
      <c r="AA916" s="85">
        <v>964.62495999999999</v>
      </c>
      <c r="AB916" s="85">
        <v>962.26571000000001</v>
      </c>
      <c r="AC916" s="85">
        <v>0</v>
      </c>
      <c r="AD916" s="85">
        <v>6.25</v>
      </c>
      <c r="AE916" s="85">
        <v>0</v>
      </c>
      <c r="AF916" s="85">
        <v>13200</v>
      </c>
      <c r="AG916" s="85">
        <v>7709.4982600000003</v>
      </c>
      <c r="AH916" s="85">
        <v>6355.9312799999998</v>
      </c>
      <c r="AI916" s="85">
        <v>0</v>
      </c>
      <c r="AJ916" s="85">
        <v>0</v>
      </c>
      <c r="AK916" s="85">
        <v>0</v>
      </c>
      <c r="AL916" s="85">
        <v>440</v>
      </c>
      <c r="AM916" s="85">
        <v>656.84811999999999</v>
      </c>
      <c r="AN916" s="85">
        <v>329.36811</v>
      </c>
      <c r="AO916" s="85"/>
      <c r="AP916" s="85"/>
      <c r="AQ916" s="85"/>
      <c r="AR916" s="85"/>
      <c r="AS916" s="85"/>
      <c r="AT916" s="85"/>
    </row>
    <row r="917" spans="1:46" ht="12.75" customHeight="1" x14ac:dyDescent="0.15">
      <c r="A917" s="79"/>
      <c r="B917" s="79"/>
      <c r="C917" s="79" t="str">
        <f t="shared" si="3"/>
        <v>1450300000</v>
      </c>
      <c r="D917" s="79" t="s">
        <v>1824</v>
      </c>
      <c r="E917" s="84">
        <v>48860.135000000002</v>
      </c>
      <c r="F917" s="85">
        <v>27714.843440000001</v>
      </c>
      <c r="G917" s="85">
        <v>13789.10542</v>
      </c>
      <c r="H917" s="85">
        <v>30313.134999999998</v>
      </c>
      <c r="I917" s="85">
        <v>19207.811320000001</v>
      </c>
      <c r="J917" s="85">
        <v>8666.9405000000006</v>
      </c>
      <c r="K917" s="85">
        <v>770</v>
      </c>
      <c r="L917" s="85">
        <v>579.19595000000004</v>
      </c>
      <c r="M917" s="85">
        <v>177.17169000000001</v>
      </c>
      <c r="N917" s="85">
        <v>440</v>
      </c>
      <c r="O917" s="85">
        <v>418.46181999999999</v>
      </c>
      <c r="P917" s="85">
        <v>86.615009999999998</v>
      </c>
      <c r="Q917" s="85">
        <v>16784.5</v>
      </c>
      <c r="R917" s="85">
        <v>7538.58248</v>
      </c>
      <c r="S917" s="85">
        <v>4588.1542200000004</v>
      </c>
      <c r="T917" s="85">
        <v>2350</v>
      </c>
      <c r="U917" s="85">
        <v>764.87915999999996</v>
      </c>
      <c r="V917" s="85">
        <v>546.23769000000004</v>
      </c>
      <c r="W917" s="85">
        <v>4400</v>
      </c>
      <c r="X917" s="85">
        <v>1377.32077</v>
      </c>
      <c r="Y917" s="85">
        <v>969.50706000000002</v>
      </c>
      <c r="Z917" s="85">
        <v>1680</v>
      </c>
      <c r="AA917" s="85">
        <v>820.44664</v>
      </c>
      <c r="AB917" s="85">
        <v>708.42648999999994</v>
      </c>
      <c r="AC917" s="85">
        <v>10.3</v>
      </c>
      <c r="AD917" s="85">
        <v>16.683339999999998</v>
      </c>
      <c r="AE917" s="85">
        <v>6.25</v>
      </c>
      <c r="AF917" s="85">
        <v>8344.2000000000007</v>
      </c>
      <c r="AG917" s="85">
        <v>4559.2525699999997</v>
      </c>
      <c r="AH917" s="85">
        <v>2357.7329799999998</v>
      </c>
      <c r="AI917" s="85">
        <v>0</v>
      </c>
      <c r="AJ917" s="85">
        <v>0</v>
      </c>
      <c r="AK917" s="85">
        <v>0</v>
      </c>
      <c r="AL917" s="85">
        <v>150</v>
      </c>
      <c r="AM917" s="85">
        <v>118.55835</v>
      </c>
      <c r="AN917" s="85">
        <v>55.87968</v>
      </c>
      <c r="AO917" s="85"/>
      <c r="AP917" s="85"/>
      <c r="AQ917" s="85"/>
      <c r="AR917" s="85"/>
      <c r="AS917" s="85"/>
      <c r="AT917" s="85"/>
    </row>
    <row r="918" spans="1:46" ht="12.75" customHeight="1" x14ac:dyDescent="0.15">
      <c r="A918" s="79"/>
      <c r="B918" s="79"/>
      <c r="C918" s="79" t="str">
        <f t="shared" si="3"/>
        <v>1450400000</v>
      </c>
      <c r="D918" s="79" t="s">
        <v>1825</v>
      </c>
      <c r="E918" s="84">
        <v>96991.962</v>
      </c>
      <c r="F918" s="85">
        <v>46572.574189999999</v>
      </c>
      <c r="G918" s="85">
        <v>25160.341130000001</v>
      </c>
      <c r="H918" s="85">
        <v>41262.661999999997</v>
      </c>
      <c r="I918" s="85">
        <v>16239.04463</v>
      </c>
      <c r="J918" s="85">
        <v>13939.91475</v>
      </c>
      <c r="K918" s="85">
        <v>2533.6</v>
      </c>
      <c r="L918" s="85">
        <v>923.55442000000005</v>
      </c>
      <c r="M918" s="85">
        <v>374.21611999999999</v>
      </c>
      <c r="N918" s="85">
        <v>1980</v>
      </c>
      <c r="O918" s="85">
        <v>650.35495000000003</v>
      </c>
      <c r="P918" s="85">
        <v>252.56717</v>
      </c>
      <c r="Q918" s="85">
        <v>52332.4</v>
      </c>
      <c r="R918" s="85">
        <v>28462.382460000001</v>
      </c>
      <c r="S918" s="85">
        <v>10540.758169999999</v>
      </c>
      <c r="T918" s="85">
        <v>8559.5</v>
      </c>
      <c r="U918" s="85">
        <v>2279.7100599999999</v>
      </c>
      <c r="V918" s="85">
        <v>1439.01766</v>
      </c>
      <c r="W918" s="85">
        <v>8758.5</v>
      </c>
      <c r="X918" s="85">
        <v>3029.9945299999999</v>
      </c>
      <c r="Y918" s="85">
        <v>2066.87293</v>
      </c>
      <c r="Z918" s="85">
        <v>3630.2000000000003</v>
      </c>
      <c r="AA918" s="85">
        <v>1543.89112</v>
      </c>
      <c r="AB918" s="85">
        <v>599.399</v>
      </c>
      <c r="AC918" s="85">
        <v>0</v>
      </c>
      <c r="AD918" s="85">
        <v>0</v>
      </c>
      <c r="AE918" s="85">
        <v>0</v>
      </c>
      <c r="AF918" s="85">
        <v>31384.2</v>
      </c>
      <c r="AG918" s="85">
        <v>21608.786749999999</v>
      </c>
      <c r="AH918" s="85">
        <v>6435.4685799999997</v>
      </c>
      <c r="AI918" s="85">
        <v>0</v>
      </c>
      <c r="AJ918" s="85">
        <v>0</v>
      </c>
      <c r="AK918" s="85">
        <v>0</v>
      </c>
      <c r="AL918" s="85">
        <v>816.9</v>
      </c>
      <c r="AM918" s="85">
        <v>140.05115999999998</v>
      </c>
      <c r="AN918" s="85">
        <v>124.07632</v>
      </c>
      <c r="AO918" s="85"/>
      <c r="AP918" s="85"/>
      <c r="AQ918" s="85"/>
      <c r="AR918" s="85"/>
      <c r="AS918" s="85"/>
      <c r="AT918" s="85"/>
    </row>
    <row r="919" spans="1:46" ht="12.75" customHeight="1" x14ac:dyDescent="0.15">
      <c r="A919" s="79"/>
      <c r="B919" s="79"/>
      <c r="C919" s="79" t="str">
        <f t="shared" si="3"/>
        <v>1450500000</v>
      </c>
      <c r="D919" s="79" t="s">
        <v>1826</v>
      </c>
      <c r="E919" s="84">
        <v>29110.322</v>
      </c>
      <c r="F919" s="85">
        <v>13865.794519999999</v>
      </c>
      <c r="G919" s="85">
        <v>10428.206620000001</v>
      </c>
      <c r="H919" s="85">
        <v>17382.232</v>
      </c>
      <c r="I919" s="85">
        <v>6167.8620499999997</v>
      </c>
      <c r="J919" s="85">
        <v>5846.3513400000002</v>
      </c>
      <c r="K919" s="85">
        <v>665.26</v>
      </c>
      <c r="L919" s="85">
        <v>1244.32817</v>
      </c>
      <c r="M919" s="85">
        <v>423.94792999999999</v>
      </c>
      <c r="N919" s="85">
        <v>261.5</v>
      </c>
      <c r="O919" s="85">
        <v>402.43538000000001</v>
      </c>
      <c r="P919" s="85">
        <v>164.30160999999998</v>
      </c>
      <c r="Q919" s="85">
        <v>10927.78</v>
      </c>
      <c r="R919" s="85">
        <v>6192.8428700000004</v>
      </c>
      <c r="S919" s="85">
        <v>4075.6532499999998</v>
      </c>
      <c r="T919" s="85">
        <v>1234.27</v>
      </c>
      <c r="U919" s="85">
        <v>486.46422000000001</v>
      </c>
      <c r="V919" s="85">
        <v>553.19496000000004</v>
      </c>
      <c r="W919" s="85">
        <v>1392.51</v>
      </c>
      <c r="X919" s="85">
        <v>723.27512999999999</v>
      </c>
      <c r="Y919" s="85">
        <v>404.16174000000001</v>
      </c>
      <c r="Z919" s="85">
        <v>271.5</v>
      </c>
      <c r="AA919" s="85">
        <v>156.05350000000001</v>
      </c>
      <c r="AB919" s="85">
        <v>152.47748999999999</v>
      </c>
      <c r="AC919" s="85">
        <v>26</v>
      </c>
      <c r="AD919" s="85">
        <v>0</v>
      </c>
      <c r="AE919" s="85">
        <v>6.25</v>
      </c>
      <c r="AF919" s="85">
        <v>8003.5</v>
      </c>
      <c r="AG919" s="85">
        <v>4827.0500199999997</v>
      </c>
      <c r="AH919" s="85">
        <v>2959.5690599999998</v>
      </c>
      <c r="AI919" s="85">
        <v>0</v>
      </c>
      <c r="AJ919" s="85">
        <v>0</v>
      </c>
      <c r="AK919" s="85">
        <v>0</v>
      </c>
      <c r="AL919" s="85">
        <v>12.700000000000001</v>
      </c>
      <c r="AM919" s="85">
        <v>28.74494</v>
      </c>
      <c r="AN919" s="85">
        <v>7.8359299999999994</v>
      </c>
      <c r="AO919" s="85"/>
      <c r="AP919" s="85"/>
      <c r="AQ919" s="85"/>
      <c r="AR919" s="85"/>
      <c r="AS919" s="85"/>
      <c r="AT919" s="85"/>
    </row>
    <row r="920" spans="1:46" ht="12.75" customHeight="1" x14ac:dyDescent="0.15">
      <c r="A920" s="79"/>
      <c r="B920" s="79"/>
      <c r="C920" s="79" t="str">
        <f t="shared" si="3"/>
        <v>1450600000</v>
      </c>
      <c r="D920" s="79" t="s">
        <v>1827</v>
      </c>
      <c r="E920" s="84">
        <v>58226.088000000003</v>
      </c>
      <c r="F920" s="85">
        <v>35134.675020000002</v>
      </c>
      <c r="G920" s="85">
        <v>19971.233080000002</v>
      </c>
      <c r="H920" s="85">
        <v>35291.800000000003</v>
      </c>
      <c r="I920" s="85">
        <v>14295.84258</v>
      </c>
      <c r="J920" s="85">
        <v>13299.16416</v>
      </c>
      <c r="K920" s="85">
        <v>986.7</v>
      </c>
      <c r="L920" s="85">
        <v>752.49396999999999</v>
      </c>
      <c r="M920" s="85">
        <v>311.63578999999999</v>
      </c>
      <c r="N920" s="85">
        <v>526.70000000000005</v>
      </c>
      <c r="O920" s="85">
        <v>549.29525999999998</v>
      </c>
      <c r="P920" s="85">
        <v>191.68036000000001</v>
      </c>
      <c r="Q920" s="85">
        <v>21783.811000000002</v>
      </c>
      <c r="R920" s="85">
        <v>19252.09834</v>
      </c>
      <c r="S920" s="85">
        <v>6270.9442200000003</v>
      </c>
      <c r="T920" s="85">
        <v>4614.1000000000004</v>
      </c>
      <c r="U920" s="85">
        <v>459.01231999999999</v>
      </c>
      <c r="V920" s="85">
        <v>144.22021000000001</v>
      </c>
      <c r="W920" s="85">
        <v>4753.4000000000005</v>
      </c>
      <c r="X920" s="85">
        <v>1690.5948699999999</v>
      </c>
      <c r="Y920" s="85">
        <v>1267.30125</v>
      </c>
      <c r="Z920" s="85">
        <v>1128.691</v>
      </c>
      <c r="AA920" s="85">
        <v>632.47750000000008</v>
      </c>
      <c r="AB920" s="85">
        <v>273.57303000000002</v>
      </c>
      <c r="AC920" s="85">
        <v>0</v>
      </c>
      <c r="AD920" s="85">
        <v>25</v>
      </c>
      <c r="AE920" s="85">
        <v>6.25</v>
      </c>
      <c r="AF920" s="85">
        <v>11281.02</v>
      </c>
      <c r="AG920" s="85">
        <v>16442.34145</v>
      </c>
      <c r="AH920" s="85">
        <v>4577.3452299999999</v>
      </c>
      <c r="AI920" s="85">
        <v>0</v>
      </c>
      <c r="AJ920" s="85">
        <v>0</v>
      </c>
      <c r="AK920" s="85">
        <v>0</v>
      </c>
      <c r="AL920" s="85">
        <v>48</v>
      </c>
      <c r="AM920" s="85">
        <v>293.78829999999999</v>
      </c>
      <c r="AN920" s="85">
        <v>65.833739999999992</v>
      </c>
      <c r="AO920" s="85"/>
      <c r="AP920" s="85"/>
      <c r="AQ920" s="85"/>
      <c r="AR920" s="85"/>
      <c r="AS920" s="85"/>
      <c r="AT920" s="85"/>
    </row>
    <row r="921" spans="1:46" ht="12.75" customHeight="1" x14ac:dyDescent="0.15">
      <c r="A921" s="79"/>
      <c r="B921" s="79"/>
      <c r="C921" s="79" t="str">
        <f t="shared" si="3"/>
        <v>1450700000</v>
      </c>
      <c r="D921" s="79" t="s">
        <v>1828</v>
      </c>
      <c r="E921" s="84">
        <v>37417.853000000003</v>
      </c>
      <c r="F921" s="85">
        <v>17045.295030000001</v>
      </c>
      <c r="G921" s="85">
        <v>15228.007900000001</v>
      </c>
      <c r="H921" s="85">
        <v>21204.281999999999</v>
      </c>
      <c r="I921" s="85">
        <v>7266.2754199999999</v>
      </c>
      <c r="J921" s="85">
        <v>8954.9780300000002</v>
      </c>
      <c r="K921" s="85">
        <v>254.72500000000002</v>
      </c>
      <c r="L921" s="85">
        <v>89.152419999999992</v>
      </c>
      <c r="M921" s="85">
        <v>58.363500000000002</v>
      </c>
      <c r="N921" s="85">
        <v>0</v>
      </c>
      <c r="O921" s="85">
        <v>0</v>
      </c>
      <c r="P921" s="85">
        <v>0</v>
      </c>
      <c r="Q921" s="85">
        <v>15381.864000000001</v>
      </c>
      <c r="R921" s="85">
        <v>9296.0365099999999</v>
      </c>
      <c r="S921" s="85">
        <v>5881.9806399999998</v>
      </c>
      <c r="T921" s="85">
        <v>1544.2440000000001</v>
      </c>
      <c r="U921" s="85">
        <v>704.74176</v>
      </c>
      <c r="V921" s="85">
        <v>457.67788000000002</v>
      </c>
      <c r="W921" s="85">
        <v>8368.0030000000006</v>
      </c>
      <c r="X921" s="85">
        <v>3998.2617799999998</v>
      </c>
      <c r="Y921" s="85">
        <v>3359.2740199999998</v>
      </c>
      <c r="Z921" s="85">
        <v>837.4</v>
      </c>
      <c r="AA921" s="85">
        <v>407.91714999999999</v>
      </c>
      <c r="AB921" s="85">
        <v>289.59618999999998</v>
      </c>
      <c r="AC921" s="85">
        <v>54.545000000000002</v>
      </c>
      <c r="AD921" s="85">
        <v>12.5</v>
      </c>
      <c r="AE921" s="85">
        <v>25</v>
      </c>
      <c r="AF921" s="85">
        <v>4577.6720000000005</v>
      </c>
      <c r="AG921" s="85">
        <v>4172.61582</v>
      </c>
      <c r="AH921" s="85">
        <v>1750.43255</v>
      </c>
      <c r="AI921" s="85">
        <v>0</v>
      </c>
      <c r="AJ921" s="85">
        <v>0</v>
      </c>
      <c r="AK921" s="85">
        <v>0</v>
      </c>
      <c r="AL921" s="85">
        <v>76.356999999999999</v>
      </c>
      <c r="AM921" s="85">
        <v>88.839259999999996</v>
      </c>
      <c r="AN921" s="85">
        <v>21.545089999999998</v>
      </c>
      <c r="AO921" s="85"/>
      <c r="AP921" s="85"/>
      <c r="AQ921" s="85"/>
      <c r="AR921" s="85"/>
      <c r="AS921" s="85"/>
      <c r="AT921" s="85"/>
    </row>
    <row r="922" spans="1:46" ht="12.75" customHeight="1" x14ac:dyDescent="0.15">
      <c r="A922" s="79"/>
      <c r="B922" s="79"/>
      <c r="C922" s="79" t="str">
        <f t="shared" si="3"/>
        <v>1450800000</v>
      </c>
      <c r="D922" s="79" t="s">
        <v>1829</v>
      </c>
      <c r="E922" s="84">
        <v>47206.840000000004</v>
      </c>
      <c r="F922" s="85">
        <v>23147.122220000001</v>
      </c>
      <c r="G922" s="85">
        <v>15645.62636</v>
      </c>
      <c r="H922" s="85">
        <v>26449.571</v>
      </c>
      <c r="I922" s="85">
        <v>14772.98594</v>
      </c>
      <c r="J922" s="85">
        <v>10001.555039999999</v>
      </c>
      <c r="K922" s="85">
        <v>8630.6239999999998</v>
      </c>
      <c r="L922" s="85">
        <v>1797.5157000000002</v>
      </c>
      <c r="M922" s="85">
        <v>936.21653000000003</v>
      </c>
      <c r="N922" s="85">
        <v>8279</v>
      </c>
      <c r="O922" s="85">
        <v>1545.75692</v>
      </c>
      <c r="P922" s="85">
        <v>847.26405</v>
      </c>
      <c r="Q922" s="85">
        <v>11672.695</v>
      </c>
      <c r="R922" s="85">
        <v>6062.1977200000001</v>
      </c>
      <c r="S922" s="85">
        <v>4292.6836700000003</v>
      </c>
      <c r="T922" s="85">
        <v>1660.1190000000001</v>
      </c>
      <c r="U922" s="85">
        <v>1148.2007000000001</v>
      </c>
      <c r="V922" s="85">
        <v>544.83866999999998</v>
      </c>
      <c r="W922" s="85">
        <v>1861.876</v>
      </c>
      <c r="X922" s="85">
        <v>1634.5996299999999</v>
      </c>
      <c r="Y922" s="85">
        <v>891.30048999999997</v>
      </c>
      <c r="Z922" s="85">
        <v>1059.45</v>
      </c>
      <c r="AA922" s="85">
        <v>511.07028000000003</v>
      </c>
      <c r="AB922" s="85">
        <v>447.8562</v>
      </c>
      <c r="AC922" s="85">
        <v>6.25</v>
      </c>
      <c r="AD922" s="85">
        <v>25</v>
      </c>
      <c r="AE922" s="85">
        <v>6.25</v>
      </c>
      <c r="AF922" s="85">
        <v>7085</v>
      </c>
      <c r="AG922" s="85">
        <v>2743.3271100000002</v>
      </c>
      <c r="AH922" s="85">
        <v>2402.43831</v>
      </c>
      <c r="AI922" s="85">
        <v>0</v>
      </c>
      <c r="AJ922" s="85">
        <v>0</v>
      </c>
      <c r="AK922" s="85">
        <v>0</v>
      </c>
      <c r="AL922" s="85">
        <v>114</v>
      </c>
      <c r="AM922" s="85">
        <v>30.181289999999997</v>
      </c>
      <c r="AN922" s="85">
        <v>35.988639999999997</v>
      </c>
      <c r="AO922" s="85"/>
      <c r="AP922" s="85"/>
      <c r="AQ922" s="85"/>
      <c r="AR922" s="85"/>
      <c r="AS922" s="85"/>
      <c r="AT922" s="85"/>
    </row>
    <row r="923" spans="1:46" ht="12.75" customHeight="1" x14ac:dyDescent="0.15">
      <c r="A923" s="79"/>
      <c r="B923" s="79"/>
      <c r="C923" s="79" t="str">
        <f t="shared" si="3"/>
        <v>1450900000</v>
      </c>
      <c r="D923" s="79" t="s">
        <v>1830</v>
      </c>
      <c r="E923" s="84">
        <v>38918.200000000004</v>
      </c>
      <c r="F923" s="85">
        <v>17896.9905</v>
      </c>
      <c r="G923" s="85">
        <v>10732.62507</v>
      </c>
      <c r="H923" s="85">
        <v>23656</v>
      </c>
      <c r="I923" s="85">
        <v>10377.45017</v>
      </c>
      <c r="J923" s="85">
        <v>6681.2109600000003</v>
      </c>
      <c r="K923" s="85">
        <v>590.6</v>
      </c>
      <c r="L923" s="85">
        <v>211.59368000000001</v>
      </c>
      <c r="M923" s="85">
        <v>94.763199999999998</v>
      </c>
      <c r="N923" s="85">
        <v>63.1</v>
      </c>
      <c r="O923" s="85">
        <v>26.40305</v>
      </c>
      <c r="P923" s="85">
        <v>22.347549999999998</v>
      </c>
      <c r="Q923" s="85">
        <v>13350.2</v>
      </c>
      <c r="R923" s="85">
        <v>6306.5117499999997</v>
      </c>
      <c r="S923" s="85">
        <v>3656.6583300000002</v>
      </c>
      <c r="T923" s="85">
        <v>2041</v>
      </c>
      <c r="U923" s="85">
        <v>695.91155000000003</v>
      </c>
      <c r="V923" s="85">
        <v>638.30952000000002</v>
      </c>
      <c r="W923" s="85">
        <v>1280.8</v>
      </c>
      <c r="X923" s="85">
        <v>833.66155000000003</v>
      </c>
      <c r="Y923" s="85">
        <v>484.72039000000001</v>
      </c>
      <c r="Z923" s="85">
        <v>870.4</v>
      </c>
      <c r="AA923" s="85">
        <v>779.85238000000004</v>
      </c>
      <c r="AB923" s="85">
        <v>496.24234999999999</v>
      </c>
      <c r="AC923" s="85">
        <v>0</v>
      </c>
      <c r="AD923" s="85">
        <v>0</v>
      </c>
      <c r="AE923" s="85">
        <v>0</v>
      </c>
      <c r="AF923" s="85">
        <v>9158</v>
      </c>
      <c r="AG923" s="85">
        <v>3997.0862699999998</v>
      </c>
      <c r="AH923" s="85">
        <v>2037.38607</v>
      </c>
      <c r="AI923" s="85">
        <v>0</v>
      </c>
      <c r="AJ923" s="85">
        <v>0</v>
      </c>
      <c r="AK923" s="85">
        <v>0</v>
      </c>
      <c r="AL923" s="85">
        <v>963.5</v>
      </c>
      <c r="AM923" s="85">
        <v>651.28756999999996</v>
      </c>
      <c r="AN923" s="85">
        <v>263.50058000000001</v>
      </c>
      <c r="AO923" s="85"/>
      <c r="AP923" s="85"/>
      <c r="AQ923" s="85"/>
      <c r="AR923" s="85"/>
      <c r="AS923" s="85"/>
      <c r="AT923" s="85"/>
    </row>
    <row r="924" spans="1:46" ht="12.75" customHeight="1" x14ac:dyDescent="0.15">
      <c r="A924" s="79"/>
      <c r="B924" s="79"/>
      <c r="C924" s="79" t="str">
        <f t="shared" si="3"/>
        <v>1451000000</v>
      </c>
      <c r="D924" s="79" t="s">
        <v>1831</v>
      </c>
      <c r="E924" s="84">
        <v>47358.459000000003</v>
      </c>
      <c r="F924" s="85">
        <v>18401.210660000001</v>
      </c>
      <c r="G924" s="85">
        <v>14488.456200000001</v>
      </c>
      <c r="H924" s="85">
        <v>30910</v>
      </c>
      <c r="I924" s="85">
        <v>11380.758610000001</v>
      </c>
      <c r="J924" s="85">
        <v>9988.9861799999999</v>
      </c>
      <c r="K924" s="85">
        <v>528.46</v>
      </c>
      <c r="L924" s="85">
        <v>307.52021000000002</v>
      </c>
      <c r="M924" s="85">
        <v>161.24358000000001</v>
      </c>
      <c r="N924" s="85">
        <v>368.46</v>
      </c>
      <c r="O924" s="85">
        <v>242.28953000000001</v>
      </c>
      <c r="P924" s="85">
        <v>118.41558000000001</v>
      </c>
      <c r="Q924" s="85">
        <v>15699.300000000001</v>
      </c>
      <c r="R924" s="85">
        <v>6593.16507</v>
      </c>
      <c r="S924" s="85">
        <v>4259.5081700000001</v>
      </c>
      <c r="T924" s="85">
        <v>1510</v>
      </c>
      <c r="U924" s="85">
        <v>169.88938000000002</v>
      </c>
      <c r="V924" s="85">
        <v>129.23633999999998</v>
      </c>
      <c r="W924" s="85">
        <v>2848</v>
      </c>
      <c r="X924" s="85">
        <v>1947.5142699999999</v>
      </c>
      <c r="Y924" s="85">
        <v>1215.5384100000001</v>
      </c>
      <c r="Z924" s="85">
        <v>282</v>
      </c>
      <c r="AA924" s="85">
        <v>256.90742999999998</v>
      </c>
      <c r="AB924" s="85">
        <v>129.09485999999998</v>
      </c>
      <c r="AC924" s="85">
        <v>56.300000000000004</v>
      </c>
      <c r="AD924" s="85">
        <v>0</v>
      </c>
      <c r="AE924" s="85">
        <v>18.75</v>
      </c>
      <c r="AF924" s="85">
        <v>11003</v>
      </c>
      <c r="AG924" s="85">
        <v>4218.8539899999996</v>
      </c>
      <c r="AH924" s="85">
        <v>2766.8885599999999</v>
      </c>
      <c r="AI924" s="85">
        <v>0</v>
      </c>
      <c r="AJ924" s="85">
        <v>0</v>
      </c>
      <c r="AK924" s="85">
        <v>0</v>
      </c>
      <c r="AL924" s="85">
        <v>201.20000000000002</v>
      </c>
      <c r="AM924" s="85">
        <v>108.89878</v>
      </c>
      <c r="AN924" s="85">
        <v>74.088709999999992</v>
      </c>
      <c r="AO924" s="85"/>
      <c r="AP924" s="85"/>
      <c r="AQ924" s="85"/>
      <c r="AR924" s="85"/>
      <c r="AS924" s="85"/>
      <c r="AT924" s="85"/>
    </row>
    <row r="925" spans="1:46" ht="12.75" customHeight="1" x14ac:dyDescent="0.15">
      <c r="A925" s="79"/>
      <c r="B925" s="79"/>
      <c r="C925" s="79" t="str">
        <f t="shared" si="3"/>
        <v>1451100000</v>
      </c>
      <c r="D925" s="79" t="s">
        <v>1832</v>
      </c>
      <c r="E925" s="84">
        <v>49826</v>
      </c>
      <c r="F925" s="85">
        <v>22388.625</v>
      </c>
      <c r="G925" s="85">
        <v>17634.430830000001</v>
      </c>
      <c r="H925" s="85">
        <v>39670</v>
      </c>
      <c r="I925" s="85">
        <v>14189.517599999999</v>
      </c>
      <c r="J925" s="85">
        <v>11635.82201</v>
      </c>
      <c r="K925" s="85">
        <v>50</v>
      </c>
      <c r="L925" s="85">
        <v>20.0318</v>
      </c>
      <c r="M925" s="85">
        <v>463.04500999999999</v>
      </c>
      <c r="N925" s="85">
        <v>0</v>
      </c>
      <c r="O925" s="85">
        <v>0</v>
      </c>
      <c r="P925" s="85">
        <v>414.07501000000002</v>
      </c>
      <c r="Q925" s="85">
        <v>9550</v>
      </c>
      <c r="R925" s="85">
        <v>7292.2109200000004</v>
      </c>
      <c r="S925" s="85">
        <v>4575.9542000000001</v>
      </c>
      <c r="T925" s="85">
        <v>750</v>
      </c>
      <c r="U925" s="85">
        <v>905.74928</v>
      </c>
      <c r="V925" s="85">
        <v>434.54664000000002</v>
      </c>
      <c r="W925" s="85">
        <v>4500</v>
      </c>
      <c r="X925" s="85">
        <v>2915.4776000000002</v>
      </c>
      <c r="Y925" s="85">
        <v>2255.6449000000002</v>
      </c>
      <c r="Z925" s="85">
        <v>100</v>
      </c>
      <c r="AA925" s="85">
        <v>160.85781</v>
      </c>
      <c r="AB925" s="85">
        <v>59.837820000000001</v>
      </c>
      <c r="AC925" s="85">
        <v>0</v>
      </c>
      <c r="AD925" s="85">
        <v>25</v>
      </c>
      <c r="AE925" s="85">
        <v>0</v>
      </c>
      <c r="AF925" s="85">
        <v>4200</v>
      </c>
      <c r="AG925" s="85">
        <v>3285.1262299999999</v>
      </c>
      <c r="AH925" s="85">
        <v>1825.9248399999999</v>
      </c>
      <c r="AI925" s="85">
        <v>0</v>
      </c>
      <c r="AJ925" s="85">
        <v>0</v>
      </c>
      <c r="AK925" s="85">
        <v>0</v>
      </c>
      <c r="AL925" s="85">
        <v>2.5</v>
      </c>
      <c r="AM925" s="85">
        <v>3.6882099999999998</v>
      </c>
      <c r="AN925" s="85">
        <v>1.6388199999999999</v>
      </c>
      <c r="AO925" s="85"/>
      <c r="AP925" s="85"/>
      <c r="AQ925" s="85"/>
      <c r="AR925" s="85"/>
      <c r="AS925" s="85"/>
      <c r="AT925" s="85"/>
    </row>
    <row r="926" spans="1:46" ht="12.75" customHeight="1" x14ac:dyDescent="0.15">
      <c r="A926" s="79"/>
      <c r="B926" s="79"/>
      <c r="C926" s="79" t="str">
        <f t="shared" si="3"/>
        <v>1451200000</v>
      </c>
      <c r="D926" s="79" t="s">
        <v>1833</v>
      </c>
      <c r="E926" s="84">
        <v>72939.114000000001</v>
      </c>
      <c r="F926" s="85">
        <v>19833.324079999999</v>
      </c>
      <c r="G926" s="85">
        <v>70374.833830000003</v>
      </c>
      <c r="H926" s="85">
        <v>58569.614000000001</v>
      </c>
      <c r="I926" s="85">
        <v>15268.2011</v>
      </c>
      <c r="J926" s="85">
        <v>60909.548519999997</v>
      </c>
      <c r="K926" s="85">
        <v>84.75</v>
      </c>
      <c r="L926" s="85">
        <v>155.33172999999999</v>
      </c>
      <c r="M926" s="85">
        <v>82.936629999999994</v>
      </c>
      <c r="N926" s="85">
        <v>14.75</v>
      </c>
      <c r="O926" s="85">
        <v>0</v>
      </c>
      <c r="P926" s="85">
        <v>27.181329999999999</v>
      </c>
      <c r="Q926" s="85">
        <v>14080</v>
      </c>
      <c r="R926" s="85">
        <v>3425.6205599999998</v>
      </c>
      <c r="S926" s="85">
        <v>7985.4423000000006</v>
      </c>
      <c r="T926" s="85">
        <v>555</v>
      </c>
      <c r="U926" s="85">
        <v>547.98392999999999</v>
      </c>
      <c r="V926" s="85">
        <v>505.13794999999999</v>
      </c>
      <c r="W926" s="85">
        <v>525</v>
      </c>
      <c r="X926" s="85">
        <v>339.38531999999998</v>
      </c>
      <c r="Y926" s="85">
        <v>282.38639000000001</v>
      </c>
      <c r="Z926" s="85">
        <v>8200</v>
      </c>
      <c r="AA926" s="85">
        <v>200.31553</v>
      </c>
      <c r="AB926" s="85">
        <v>4846.5421399999996</v>
      </c>
      <c r="AC926" s="85">
        <v>0</v>
      </c>
      <c r="AD926" s="85">
        <v>0</v>
      </c>
      <c r="AE926" s="85">
        <v>0</v>
      </c>
      <c r="AF926" s="85">
        <v>4800</v>
      </c>
      <c r="AG926" s="85">
        <v>2337.9357799999998</v>
      </c>
      <c r="AH926" s="85">
        <v>2351.3758200000002</v>
      </c>
      <c r="AI926" s="85">
        <v>0</v>
      </c>
      <c r="AJ926" s="85">
        <v>0</v>
      </c>
      <c r="AK926" s="85">
        <v>0</v>
      </c>
      <c r="AL926" s="85">
        <v>1.55</v>
      </c>
      <c r="AM926" s="85">
        <v>3.00901</v>
      </c>
      <c r="AN926" s="85">
        <v>1.4529799999999999</v>
      </c>
      <c r="AO926" s="85"/>
      <c r="AP926" s="85"/>
      <c r="AQ926" s="85"/>
      <c r="AR926" s="85"/>
      <c r="AS926" s="85"/>
      <c r="AT926" s="85"/>
    </row>
    <row r="927" spans="1:46" ht="12.75" customHeight="1" x14ac:dyDescent="0.15">
      <c r="A927" s="79"/>
      <c r="B927" s="79"/>
      <c r="C927" s="79" t="str">
        <f t="shared" si="3"/>
        <v>1451300000</v>
      </c>
      <c r="D927" s="79" t="s">
        <v>1834</v>
      </c>
      <c r="E927" s="84">
        <v>62747.4</v>
      </c>
      <c r="F927" s="85">
        <v>58996.980009999999</v>
      </c>
      <c r="G927" s="85">
        <v>24089.63236</v>
      </c>
      <c r="H927" s="85">
        <v>31203</v>
      </c>
      <c r="I927" s="85">
        <v>40037.808749999997</v>
      </c>
      <c r="J927" s="85">
        <v>9633.1129000000001</v>
      </c>
      <c r="K927" s="85">
        <v>4584</v>
      </c>
      <c r="L927" s="85">
        <v>2877.1350899999998</v>
      </c>
      <c r="M927" s="85">
        <v>1791.91632</v>
      </c>
      <c r="N927" s="85">
        <v>1670</v>
      </c>
      <c r="O927" s="85">
        <v>1706.66526</v>
      </c>
      <c r="P927" s="85">
        <v>1111.7760800000001</v>
      </c>
      <c r="Q927" s="85">
        <v>26736.9</v>
      </c>
      <c r="R927" s="85">
        <v>15835.985350000001</v>
      </c>
      <c r="S927" s="85">
        <v>12270.5808</v>
      </c>
      <c r="T927" s="85">
        <v>3393</v>
      </c>
      <c r="U927" s="85">
        <v>1844.2490499999999</v>
      </c>
      <c r="V927" s="85">
        <v>924.60776999999996</v>
      </c>
      <c r="W927" s="85">
        <v>10055</v>
      </c>
      <c r="X927" s="85">
        <v>5622.6046100000003</v>
      </c>
      <c r="Y927" s="85">
        <v>3363.0104799999999</v>
      </c>
      <c r="Z927" s="85">
        <v>7592</v>
      </c>
      <c r="AA927" s="85">
        <v>4598.1875099999997</v>
      </c>
      <c r="AB927" s="85">
        <v>5322.6470200000003</v>
      </c>
      <c r="AC927" s="85">
        <v>0</v>
      </c>
      <c r="AD927" s="85">
        <v>0</v>
      </c>
      <c r="AE927" s="85">
        <v>0</v>
      </c>
      <c r="AF927" s="85">
        <v>5696.9000000000005</v>
      </c>
      <c r="AG927" s="85">
        <v>3763.3441800000001</v>
      </c>
      <c r="AH927" s="85">
        <v>2565.63553</v>
      </c>
      <c r="AI927" s="85">
        <v>0</v>
      </c>
      <c r="AJ927" s="85">
        <v>0</v>
      </c>
      <c r="AK927" s="85">
        <v>0</v>
      </c>
      <c r="AL927" s="85">
        <v>80.600000000000009</v>
      </c>
      <c r="AM927" s="85">
        <v>135.95321999999999</v>
      </c>
      <c r="AN927" s="85">
        <v>65.85624</v>
      </c>
      <c r="AO927" s="85"/>
      <c r="AP927" s="85"/>
      <c r="AQ927" s="85"/>
      <c r="AR927" s="85"/>
      <c r="AS927" s="85"/>
      <c r="AT927" s="85"/>
    </row>
    <row r="928" spans="1:46" ht="12.75" customHeight="1" x14ac:dyDescent="0.15">
      <c r="A928" s="79"/>
      <c r="B928" s="79"/>
      <c r="C928" s="79" t="str">
        <f t="shared" si="3"/>
        <v>1451500000</v>
      </c>
      <c r="D928" s="79" t="s">
        <v>1835</v>
      </c>
      <c r="E928" s="84">
        <v>23481.324000000001</v>
      </c>
      <c r="F928" s="85">
        <v>12845.83524</v>
      </c>
      <c r="G928" s="85">
        <v>6809.96497</v>
      </c>
      <c r="H928" s="85">
        <v>9502.1</v>
      </c>
      <c r="I928" s="85">
        <v>3779.1708699999999</v>
      </c>
      <c r="J928" s="85">
        <v>3159.2870000000003</v>
      </c>
      <c r="K928" s="85">
        <v>46.9</v>
      </c>
      <c r="L928" s="85">
        <v>26.24231</v>
      </c>
      <c r="M928" s="85">
        <v>9.8326200000000004</v>
      </c>
      <c r="N928" s="85">
        <v>29.7</v>
      </c>
      <c r="O928" s="85">
        <v>12.742900000000001</v>
      </c>
      <c r="P928" s="85">
        <v>3.8906199999999997</v>
      </c>
      <c r="Q928" s="85">
        <v>13925.524000000001</v>
      </c>
      <c r="R928" s="85">
        <v>9026.08878</v>
      </c>
      <c r="S928" s="85">
        <v>3635.2126400000002</v>
      </c>
      <c r="T928" s="85">
        <v>2965.04</v>
      </c>
      <c r="U928" s="85">
        <v>792.15090000000009</v>
      </c>
      <c r="V928" s="85">
        <v>61.866279999999996</v>
      </c>
      <c r="W928" s="85">
        <v>8166.9710000000005</v>
      </c>
      <c r="X928" s="85">
        <v>3573.2932700000001</v>
      </c>
      <c r="Y928" s="85">
        <v>2021.4325200000001</v>
      </c>
      <c r="Z928" s="85">
        <v>150.01300000000001</v>
      </c>
      <c r="AA928" s="85">
        <v>87.976219999999998</v>
      </c>
      <c r="AB928" s="85">
        <v>68.499920000000003</v>
      </c>
      <c r="AC928" s="85">
        <v>0</v>
      </c>
      <c r="AD928" s="85">
        <v>0</v>
      </c>
      <c r="AE928" s="85">
        <v>1.9333099999999999</v>
      </c>
      <c r="AF928" s="85">
        <v>2643.5</v>
      </c>
      <c r="AG928" s="85">
        <v>4572.6683899999998</v>
      </c>
      <c r="AH928" s="85">
        <v>1481.4806100000001</v>
      </c>
      <c r="AI928" s="85">
        <v>0</v>
      </c>
      <c r="AJ928" s="85">
        <v>0</v>
      </c>
      <c r="AK928" s="85">
        <v>0</v>
      </c>
      <c r="AL928" s="85">
        <v>0</v>
      </c>
      <c r="AM928" s="85">
        <v>0.16152999999999998</v>
      </c>
      <c r="AN928" s="85">
        <v>0.12404999999999999</v>
      </c>
      <c r="AO928" s="85"/>
      <c r="AP928" s="85"/>
      <c r="AQ928" s="85"/>
      <c r="AR928" s="85"/>
      <c r="AS928" s="85"/>
      <c r="AT928" s="85"/>
    </row>
    <row r="929" spans="1:46" ht="12.75" customHeight="1" x14ac:dyDescent="0.15">
      <c r="A929" s="79"/>
      <c r="B929" s="79"/>
      <c r="C929" s="79" t="str">
        <f t="shared" si="3"/>
        <v>1451600000</v>
      </c>
      <c r="D929" s="79" t="s">
        <v>1836</v>
      </c>
      <c r="E929" s="84">
        <v>27461.882000000001</v>
      </c>
      <c r="F929" s="85">
        <v>16924.457119999999</v>
      </c>
      <c r="G929" s="85">
        <v>5226.9720000000007</v>
      </c>
      <c r="H929" s="85">
        <v>14020.78</v>
      </c>
      <c r="I929" s="85">
        <v>6237.7368699999997</v>
      </c>
      <c r="J929" s="85">
        <v>2029.6716300000001</v>
      </c>
      <c r="K929" s="85">
        <v>8499.9500000000007</v>
      </c>
      <c r="L929" s="85">
        <v>3940.5623700000001</v>
      </c>
      <c r="M929" s="85">
        <v>913.90581999999995</v>
      </c>
      <c r="N929" s="85">
        <v>7639.95</v>
      </c>
      <c r="O929" s="85">
        <v>3555.52547</v>
      </c>
      <c r="P929" s="85">
        <v>809.69047</v>
      </c>
      <c r="Q929" s="85">
        <v>4712.9000000000005</v>
      </c>
      <c r="R929" s="85">
        <v>6539.1365699999997</v>
      </c>
      <c r="S929" s="85">
        <v>2045.99487</v>
      </c>
      <c r="T929" s="85">
        <v>136.5</v>
      </c>
      <c r="U929" s="85">
        <v>114.88056</v>
      </c>
      <c r="V929" s="85">
        <v>19.20872</v>
      </c>
      <c r="W929" s="85">
        <v>1119</v>
      </c>
      <c r="X929" s="85">
        <v>543.26161999999999</v>
      </c>
      <c r="Y929" s="85">
        <v>223.89973000000001</v>
      </c>
      <c r="Z929" s="85">
        <v>34.4</v>
      </c>
      <c r="AA929" s="85">
        <v>42.782499999999999</v>
      </c>
      <c r="AB929" s="85">
        <v>249.36133000000001</v>
      </c>
      <c r="AC929" s="85">
        <v>0</v>
      </c>
      <c r="AD929" s="85">
        <v>0</v>
      </c>
      <c r="AE929" s="85">
        <v>0</v>
      </c>
      <c r="AF929" s="85">
        <v>3423</v>
      </c>
      <c r="AG929" s="85">
        <v>5838.2118899999996</v>
      </c>
      <c r="AH929" s="85">
        <v>1553.5250900000001</v>
      </c>
      <c r="AI929" s="85">
        <v>0</v>
      </c>
      <c r="AJ929" s="85">
        <v>0</v>
      </c>
      <c r="AK929" s="85">
        <v>0</v>
      </c>
      <c r="AL929" s="85">
        <v>40.6</v>
      </c>
      <c r="AM929" s="85">
        <v>28.251000000000001</v>
      </c>
      <c r="AN929" s="85">
        <v>31.921769999999999</v>
      </c>
      <c r="AO929" s="85"/>
      <c r="AP929" s="85"/>
      <c r="AQ929" s="85"/>
      <c r="AR929" s="85"/>
      <c r="AS929" s="85"/>
      <c r="AT929" s="85"/>
    </row>
    <row r="930" spans="1:46" ht="12.75" customHeight="1" x14ac:dyDescent="0.15">
      <c r="A930" s="79"/>
      <c r="B930" s="79"/>
      <c r="C930" s="79" t="str">
        <f t="shared" si="3"/>
        <v>1451700000</v>
      </c>
      <c r="D930" s="79" t="s">
        <v>1837</v>
      </c>
      <c r="E930" s="84">
        <v>32817</v>
      </c>
      <c r="F930" s="85">
        <v>19765.44181</v>
      </c>
      <c r="G930" s="85">
        <v>11585.38162</v>
      </c>
      <c r="H930" s="85">
        <v>26485</v>
      </c>
      <c r="I930" s="85">
        <v>13679.39509</v>
      </c>
      <c r="J930" s="85">
        <v>8432.8238899999997</v>
      </c>
      <c r="K930" s="85">
        <v>63</v>
      </c>
      <c r="L930" s="85">
        <v>47.98424</v>
      </c>
      <c r="M930" s="85">
        <v>35.544000000000004</v>
      </c>
      <c r="N930" s="85">
        <v>0</v>
      </c>
      <c r="O930" s="85">
        <v>0</v>
      </c>
      <c r="P930" s="85">
        <v>0</v>
      </c>
      <c r="Q930" s="85">
        <v>6215</v>
      </c>
      <c r="R930" s="85">
        <v>5919.8081099999999</v>
      </c>
      <c r="S930" s="85">
        <v>3087.2567899999999</v>
      </c>
      <c r="T930" s="85">
        <v>250</v>
      </c>
      <c r="U930" s="85">
        <v>127.25712</v>
      </c>
      <c r="V930" s="85">
        <v>215.59862000000001</v>
      </c>
      <c r="W930" s="85">
        <v>2600</v>
      </c>
      <c r="X930" s="85">
        <v>1293.08593</v>
      </c>
      <c r="Y930" s="85">
        <v>1298.3868600000001</v>
      </c>
      <c r="Z930" s="85">
        <v>70</v>
      </c>
      <c r="AA930" s="85">
        <v>41.940770000000001</v>
      </c>
      <c r="AB930" s="85">
        <v>41.371099999999998</v>
      </c>
      <c r="AC930" s="85">
        <v>0</v>
      </c>
      <c r="AD930" s="85">
        <v>0</v>
      </c>
      <c r="AE930" s="85">
        <v>0</v>
      </c>
      <c r="AF930" s="85">
        <v>3295</v>
      </c>
      <c r="AG930" s="85">
        <v>4457.5242900000003</v>
      </c>
      <c r="AH930" s="85">
        <v>1531.90021</v>
      </c>
      <c r="AI930" s="85">
        <v>0</v>
      </c>
      <c r="AJ930" s="85">
        <v>0</v>
      </c>
      <c r="AK930" s="85">
        <v>0</v>
      </c>
      <c r="AL930" s="85">
        <v>1.7</v>
      </c>
      <c r="AM930" s="85">
        <v>6.0709599999999995</v>
      </c>
      <c r="AN930" s="85">
        <v>1.51451</v>
      </c>
      <c r="AO930" s="85"/>
      <c r="AP930" s="85"/>
      <c r="AQ930" s="85"/>
      <c r="AR930" s="85"/>
      <c r="AS930" s="85"/>
      <c r="AT930" s="85"/>
    </row>
    <row r="931" spans="1:46" ht="12.75" customHeight="1" x14ac:dyDescent="0.15">
      <c r="A931" s="79"/>
      <c r="B931" s="79"/>
      <c r="C931" s="79" t="str">
        <f t="shared" si="3"/>
        <v>1451800000</v>
      </c>
      <c r="D931" s="79" t="s">
        <v>1838</v>
      </c>
      <c r="E931" s="84">
        <v>73005.543000000005</v>
      </c>
      <c r="F931" s="85">
        <v>30024.684140000001</v>
      </c>
      <c r="G931" s="85">
        <v>7976.8609500000002</v>
      </c>
      <c r="H931" s="85">
        <v>60800</v>
      </c>
      <c r="I931" s="85">
        <v>23177.56062</v>
      </c>
      <c r="J931" s="85">
        <v>3733.86877</v>
      </c>
      <c r="K931" s="85">
        <v>57</v>
      </c>
      <c r="L931" s="85">
        <v>15.298129999999999</v>
      </c>
      <c r="M931" s="85">
        <v>25.692</v>
      </c>
      <c r="N931" s="85">
        <v>0</v>
      </c>
      <c r="O931" s="85">
        <v>0</v>
      </c>
      <c r="P931" s="85">
        <v>0</v>
      </c>
      <c r="Q931" s="85">
        <v>12092.243</v>
      </c>
      <c r="R931" s="85">
        <v>6645.1641799999998</v>
      </c>
      <c r="S931" s="85">
        <v>4159.2058999999999</v>
      </c>
      <c r="T931" s="85">
        <v>2524</v>
      </c>
      <c r="U931" s="85">
        <v>1505.6643799999999</v>
      </c>
      <c r="V931" s="85">
        <v>688.98707999999999</v>
      </c>
      <c r="W931" s="85">
        <v>2583.9</v>
      </c>
      <c r="X931" s="85">
        <v>1228.2937099999999</v>
      </c>
      <c r="Y931" s="85">
        <v>984.79295000000002</v>
      </c>
      <c r="Z931" s="85">
        <v>2474.3430000000003</v>
      </c>
      <c r="AA931" s="85">
        <v>416.04052000000001</v>
      </c>
      <c r="AB931" s="85">
        <v>457.58641</v>
      </c>
      <c r="AC931" s="85">
        <v>0</v>
      </c>
      <c r="AD931" s="85">
        <v>15.1</v>
      </c>
      <c r="AE931" s="85">
        <v>19</v>
      </c>
      <c r="AF931" s="85">
        <v>4510</v>
      </c>
      <c r="AG931" s="85">
        <v>3480.0655700000002</v>
      </c>
      <c r="AH931" s="85">
        <v>2008.8394599999999</v>
      </c>
      <c r="AI931" s="85">
        <v>0</v>
      </c>
      <c r="AJ931" s="85">
        <v>0</v>
      </c>
      <c r="AK931" s="85">
        <v>0</v>
      </c>
      <c r="AL931" s="85">
        <v>55</v>
      </c>
      <c r="AM931" s="85">
        <v>3.3240399999999997</v>
      </c>
      <c r="AN931" s="85">
        <v>51.701900000000002</v>
      </c>
      <c r="AO931" s="85"/>
      <c r="AP931" s="85"/>
      <c r="AQ931" s="85"/>
      <c r="AR931" s="85"/>
      <c r="AS931" s="85"/>
      <c r="AT931" s="85"/>
    </row>
    <row r="932" spans="1:46" ht="12.75" customHeight="1" x14ac:dyDescent="0.15">
      <c r="A932" s="79"/>
      <c r="B932" s="79"/>
      <c r="C932" s="79" t="str">
        <f t="shared" si="3"/>
        <v>1451900000</v>
      </c>
      <c r="D932" s="79" t="s">
        <v>1839</v>
      </c>
      <c r="E932" s="84">
        <v>31025.307000000001</v>
      </c>
      <c r="F932" s="85">
        <v>23384.426039999998</v>
      </c>
      <c r="G932" s="85">
        <v>23367.332160000002</v>
      </c>
      <c r="H932" s="85">
        <v>27242.807000000001</v>
      </c>
      <c r="I932" s="85">
        <v>18180.856159999999</v>
      </c>
      <c r="J932" s="85">
        <v>17157.43663</v>
      </c>
      <c r="K932" s="85">
        <v>400</v>
      </c>
      <c r="L932" s="85">
        <v>443.81997000000001</v>
      </c>
      <c r="M932" s="85">
        <v>1036.0006599999999</v>
      </c>
      <c r="N932" s="85">
        <v>150</v>
      </c>
      <c r="O932" s="85">
        <v>8.4449999999999997E-2</v>
      </c>
      <c r="P932" s="85">
        <v>787.75621999999998</v>
      </c>
      <c r="Q932" s="85">
        <v>3370</v>
      </c>
      <c r="R932" s="85">
        <v>4611.9809500000001</v>
      </c>
      <c r="S932" s="85">
        <v>5122.8819199999998</v>
      </c>
      <c r="T932" s="85">
        <v>750</v>
      </c>
      <c r="U932" s="85">
        <v>428.24797999999998</v>
      </c>
      <c r="V932" s="85">
        <v>519.90786000000003</v>
      </c>
      <c r="W932" s="85">
        <v>800</v>
      </c>
      <c r="X932" s="85">
        <v>1176.04934</v>
      </c>
      <c r="Y932" s="85">
        <v>924.26071999999999</v>
      </c>
      <c r="Z932" s="85">
        <v>265</v>
      </c>
      <c r="AA932" s="85">
        <v>172.25205</v>
      </c>
      <c r="AB932" s="85">
        <v>316.59181000000001</v>
      </c>
      <c r="AC932" s="85">
        <v>0</v>
      </c>
      <c r="AD932" s="85">
        <v>-0.4</v>
      </c>
      <c r="AE932" s="85">
        <v>0</v>
      </c>
      <c r="AF932" s="85">
        <v>1555</v>
      </c>
      <c r="AG932" s="85">
        <v>2835.83158</v>
      </c>
      <c r="AH932" s="85">
        <v>3362.1215299999999</v>
      </c>
      <c r="AI932" s="85">
        <v>0</v>
      </c>
      <c r="AJ932" s="85">
        <v>0</v>
      </c>
      <c r="AK932" s="85">
        <v>0</v>
      </c>
      <c r="AL932" s="85">
        <v>0</v>
      </c>
      <c r="AM932" s="85">
        <v>5.1006</v>
      </c>
      <c r="AN932" s="85">
        <v>4.5970199999999997</v>
      </c>
      <c r="AO932" s="85"/>
      <c r="AP932" s="85"/>
      <c r="AQ932" s="85"/>
      <c r="AR932" s="85"/>
      <c r="AS932" s="85"/>
      <c r="AT932" s="85"/>
    </row>
    <row r="933" spans="1:46" ht="12.75" customHeight="1" x14ac:dyDescent="0.15">
      <c r="A933" s="79"/>
      <c r="B933" s="79"/>
      <c r="C933" s="79" t="str">
        <f t="shared" si="3"/>
        <v>1452000000</v>
      </c>
      <c r="D933" s="79" t="s">
        <v>1840</v>
      </c>
      <c r="E933" s="84">
        <v>15073.2</v>
      </c>
      <c r="F933" s="85">
        <v>7787.09861</v>
      </c>
      <c r="G933" s="85">
        <v>5075.7900399999999</v>
      </c>
      <c r="H933" s="85">
        <v>6257</v>
      </c>
      <c r="I933" s="85">
        <v>3659.2467099999999</v>
      </c>
      <c r="J933" s="85">
        <v>2139.9969599999999</v>
      </c>
      <c r="K933" s="85">
        <v>280</v>
      </c>
      <c r="L933" s="85">
        <v>205.58757</v>
      </c>
      <c r="M933" s="85">
        <v>129.22499999999999</v>
      </c>
      <c r="N933" s="85">
        <v>150</v>
      </c>
      <c r="O933" s="85">
        <v>136.69434000000001</v>
      </c>
      <c r="P933" s="85">
        <v>95.913000000000011</v>
      </c>
      <c r="Q933" s="85">
        <v>8530.5</v>
      </c>
      <c r="R933" s="85">
        <v>3875.42812</v>
      </c>
      <c r="S933" s="85">
        <v>2785.1304500000001</v>
      </c>
      <c r="T933" s="85">
        <v>195</v>
      </c>
      <c r="U933" s="85">
        <v>56.880600000000001</v>
      </c>
      <c r="V933" s="85">
        <v>50.07667</v>
      </c>
      <c r="W933" s="85">
        <v>3265.5</v>
      </c>
      <c r="X933" s="85">
        <v>1234.4478200000001</v>
      </c>
      <c r="Y933" s="85">
        <v>887.71866999999997</v>
      </c>
      <c r="Z933" s="85">
        <v>70</v>
      </c>
      <c r="AA933" s="85">
        <v>20.74766</v>
      </c>
      <c r="AB933" s="85">
        <v>28.101179999999999</v>
      </c>
      <c r="AC933" s="85">
        <v>0</v>
      </c>
      <c r="AD933" s="85">
        <v>0</v>
      </c>
      <c r="AE933" s="85">
        <v>6.25</v>
      </c>
      <c r="AF933" s="85">
        <v>5000</v>
      </c>
      <c r="AG933" s="85">
        <v>2563.3520400000002</v>
      </c>
      <c r="AH933" s="85">
        <v>1812.9839300000001</v>
      </c>
      <c r="AI933" s="85">
        <v>0</v>
      </c>
      <c r="AJ933" s="85">
        <v>0</v>
      </c>
      <c r="AK933" s="85">
        <v>0</v>
      </c>
      <c r="AL933" s="85">
        <v>2</v>
      </c>
      <c r="AM933" s="85">
        <v>3.6885299999999996</v>
      </c>
      <c r="AN933" s="85">
        <v>1.21448</v>
      </c>
      <c r="AO933" s="85"/>
      <c r="AP933" s="85"/>
      <c r="AQ933" s="85"/>
      <c r="AR933" s="85"/>
      <c r="AS933" s="85"/>
      <c r="AT933" s="85"/>
    </row>
    <row r="934" spans="1:46" ht="12.75" customHeight="1" x14ac:dyDescent="0.15">
      <c r="A934" s="79"/>
      <c r="B934" s="79"/>
      <c r="C934" s="79" t="str">
        <f t="shared" si="3"/>
        <v>1452200000</v>
      </c>
      <c r="D934" s="79" t="s">
        <v>1841</v>
      </c>
      <c r="E934" s="84">
        <v>55103.646999999997</v>
      </c>
      <c r="F934" s="85">
        <v>36561.056980000001</v>
      </c>
      <c r="G934" s="85">
        <v>24019.641650000001</v>
      </c>
      <c r="H934" s="85">
        <v>24760</v>
      </c>
      <c r="I934" s="85">
        <v>15774.48077</v>
      </c>
      <c r="J934" s="85">
        <v>11983.67427</v>
      </c>
      <c r="K934" s="85">
        <v>1250</v>
      </c>
      <c r="L934" s="85">
        <v>1464.9548</v>
      </c>
      <c r="M934" s="85">
        <v>667.58714999999995</v>
      </c>
      <c r="N934" s="85">
        <v>650</v>
      </c>
      <c r="O934" s="85">
        <v>1142.28054</v>
      </c>
      <c r="P934" s="85">
        <v>492.96314999999998</v>
      </c>
      <c r="Q934" s="85">
        <v>28927.647000000001</v>
      </c>
      <c r="R934" s="85">
        <v>18500.87312</v>
      </c>
      <c r="S934" s="85">
        <v>10898.82879</v>
      </c>
      <c r="T934" s="85">
        <v>3035.1469999999999</v>
      </c>
      <c r="U934" s="85">
        <v>1477.74639</v>
      </c>
      <c r="V934" s="85">
        <v>222.05587</v>
      </c>
      <c r="W934" s="85">
        <v>12812</v>
      </c>
      <c r="X934" s="85">
        <v>6631.3102900000004</v>
      </c>
      <c r="Y934" s="85">
        <v>5011.5986599999997</v>
      </c>
      <c r="Z934" s="85">
        <v>1745.5</v>
      </c>
      <c r="AA934" s="85">
        <v>636.86788999999999</v>
      </c>
      <c r="AB934" s="85">
        <v>592.74355000000003</v>
      </c>
      <c r="AC934" s="85">
        <v>25</v>
      </c>
      <c r="AD934" s="85">
        <v>10.41667</v>
      </c>
      <c r="AE934" s="85">
        <v>12.5</v>
      </c>
      <c r="AF934" s="85">
        <v>11300</v>
      </c>
      <c r="AG934" s="85">
        <v>9744.2318799999994</v>
      </c>
      <c r="AH934" s="85">
        <v>5055.5297099999998</v>
      </c>
      <c r="AI934" s="85">
        <v>0</v>
      </c>
      <c r="AJ934" s="85">
        <v>0</v>
      </c>
      <c r="AK934" s="85">
        <v>0</v>
      </c>
      <c r="AL934" s="85">
        <v>160</v>
      </c>
      <c r="AM934" s="85">
        <v>287.49691000000001</v>
      </c>
      <c r="AN934" s="85">
        <v>88.53291999999999</v>
      </c>
      <c r="AO934" s="85"/>
      <c r="AP934" s="85"/>
      <c r="AQ934" s="85"/>
      <c r="AR934" s="85"/>
      <c r="AS934" s="85"/>
      <c r="AT934" s="85"/>
    </row>
    <row r="935" spans="1:46" ht="12.75" customHeight="1" x14ac:dyDescent="0.15">
      <c r="A935" s="79"/>
      <c r="B935" s="79"/>
      <c r="C935" s="79" t="str">
        <f t="shared" si="3"/>
        <v>1452300000</v>
      </c>
      <c r="D935" s="79" t="s">
        <v>1842</v>
      </c>
      <c r="E935" s="84">
        <v>20368.100000000002</v>
      </c>
      <c r="F935" s="85">
        <v>13492.61398</v>
      </c>
      <c r="G935" s="85">
        <v>7508.71353</v>
      </c>
      <c r="H935" s="85">
        <v>12530</v>
      </c>
      <c r="I935" s="85">
        <v>5266.30159</v>
      </c>
      <c r="J935" s="85">
        <v>4615.3235400000003</v>
      </c>
      <c r="K935" s="85">
        <v>80</v>
      </c>
      <c r="L935" s="85">
        <v>28.52478</v>
      </c>
      <c r="M935" s="85">
        <v>20.316000000000003</v>
      </c>
      <c r="N935" s="85">
        <v>0</v>
      </c>
      <c r="O935" s="85">
        <v>0</v>
      </c>
      <c r="P935" s="85">
        <v>0</v>
      </c>
      <c r="Q935" s="85">
        <v>7477</v>
      </c>
      <c r="R935" s="85">
        <v>7758.2838099999999</v>
      </c>
      <c r="S935" s="85">
        <v>2774.39327</v>
      </c>
      <c r="T935" s="85">
        <v>1490</v>
      </c>
      <c r="U935" s="85">
        <v>697.19844000000001</v>
      </c>
      <c r="V935" s="85">
        <v>519.26674000000003</v>
      </c>
      <c r="W935" s="85">
        <v>1932</v>
      </c>
      <c r="X935" s="85">
        <v>1332.77476</v>
      </c>
      <c r="Y935" s="85">
        <v>630.06097999999997</v>
      </c>
      <c r="Z935" s="85">
        <v>300</v>
      </c>
      <c r="AA935" s="85">
        <v>299.56218999999999</v>
      </c>
      <c r="AB935" s="85">
        <v>142.85776999999999</v>
      </c>
      <c r="AC935" s="85">
        <v>5</v>
      </c>
      <c r="AD935" s="85">
        <v>0</v>
      </c>
      <c r="AE935" s="85">
        <v>4.1666699999999999</v>
      </c>
      <c r="AF935" s="85">
        <v>3750</v>
      </c>
      <c r="AG935" s="85">
        <v>5428.7484199999999</v>
      </c>
      <c r="AH935" s="85">
        <v>1478.0411100000001</v>
      </c>
      <c r="AI935" s="85">
        <v>0</v>
      </c>
      <c r="AJ935" s="85">
        <v>0</v>
      </c>
      <c r="AK935" s="85">
        <v>0</v>
      </c>
      <c r="AL935" s="85">
        <v>200</v>
      </c>
      <c r="AM935" s="85">
        <v>92.582029999999989</v>
      </c>
      <c r="AN935" s="85">
        <v>85.754019999999997</v>
      </c>
      <c r="AO935" s="85"/>
      <c r="AP935" s="85"/>
      <c r="AQ935" s="85"/>
      <c r="AR935" s="85"/>
      <c r="AS935" s="85"/>
      <c r="AT935" s="85"/>
    </row>
    <row r="936" spans="1:46" ht="12.75" customHeight="1" x14ac:dyDescent="0.15">
      <c r="A936" s="79"/>
      <c r="B936" s="79"/>
      <c r="C936" s="79" t="str">
        <f t="shared" si="3"/>
        <v>1452400000</v>
      </c>
      <c r="D936" s="79" t="s">
        <v>1843</v>
      </c>
      <c r="E936" s="84">
        <v>19010.916000000001</v>
      </c>
      <c r="F936" s="85">
        <v>8485.88076</v>
      </c>
      <c r="G936" s="85">
        <v>5213.2170000000006</v>
      </c>
      <c r="H936" s="85">
        <v>10119.59</v>
      </c>
      <c r="I936" s="85">
        <v>2555.0297700000001</v>
      </c>
      <c r="J936" s="85">
        <v>2595.4884200000001</v>
      </c>
      <c r="K936" s="85">
        <v>30</v>
      </c>
      <c r="L936" s="85">
        <v>16.755949999999999</v>
      </c>
      <c r="M936" s="85">
        <v>21.524000000000001</v>
      </c>
      <c r="N936" s="85">
        <v>0</v>
      </c>
      <c r="O936" s="85">
        <v>0</v>
      </c>
      <c r="P936" s="85">
        <v>0</v>
      </c>
      <c r="Q936" s="85">
        <v>8851.2360000000008</v>
      </c>
      <c r="R936" s="85">
        <v>5850.13436</v>
      </c>
      <c r="S936" s="85">
        <v>2583.0079799999999</v>
      </c>
      <c r="T936" s="85">
        <v>2979.192</v>
      </c>
      <c r="U936" s="85">
        <v>315.34595999999999</v>
      </c>
      <c r="V936" s="85">
        <v>134.02047999999999</v>
      </c>
      <c r="W936" s="85">
        <v>730.23099999999999</v>
      </c>
      <c r="X936" s="85">
        <v>412.55054999999999</v>
      </c>
      <c r="Y936" s="85">
        <v>290.97393999999997</v>
      </c>
      <c r="Z936" s="85">
        <v>402.81300000000005</v>
      </c>
      <c r="AA936" s="85">
        <v>177.58465000000001</v>
      </c>
      <c r="AB936" s="85">
        <v>140.49250000000001</v>
      </c>
      <c r="AC936" s="85">
        <v>0</v>
      </c>
      <c r="AD936" s="85">
        <v>0</v>
      </c>
      <c r="AE936" s="85">
        <v>5.9</v>
      </c>
      <c r="AF936" s="85">
        <v>4739</v>
      </c>
      <c r="AG936" s="85">
        <v>4944.6532000000007</v>
      </c>
      <c r="AH936" s="85">
        <v>2011.6210599999999</v>
      </c>
      <c r="AI936" s="85">
        <v>0</v>
      </c>
      <c r="AJ936" s="85">
        <v>0</v>
      </c>
      <c r="AK936" s="85">
        <v>0</v>
      </c>
      <c r="AL936" s="85">
        <v>1</v>
      </c>
      <c r="AM936" s="85">
        <v>1.8096299999999998</v>
      </c>
      <c r="AN936" s="85">
        <v>0.39696999999999999</v>
      </c>
      <c r="AO936" s="85"/>
      <c r="AP936" s="85"/>
      <c r="AQ936" s="85"/>
      <c r="AR936" s="85"/>
      <c r="AS936" s="85"/>
      <c r="AT936" s="85"/>
    </row>
    <row r="937" spans="1:46" ht="12.75" customHeight="1" x14ac:dyDescent="0.15">
      <c r="A937" s="79"/>
      <c r="B937" s="79"/>
      <c r="C937" s="79" t="str">
        <f t="shared" si="3"/>
        <v>1452500000</v>
      </c>
      <c r="D937" s="79" t="s">
        <v>1844</v>
      </c>
      <c r="E937" s="84">
        <v>77800.900000000009</v>
      </c>
      <c r="F937" s="85">
        <v>34608.178599999999</v>
      </c>
      <c r="G937" s="85">
        <v>22077.99166</v>
      </c>
      <c r="H937" s="85">
        <v>42564.6</v>
      </c>
      <c r="I937" s="85">
        <v>14845.0684</v>
      </c>
      <c r="J937" s="85">
        <v>14507.083839999999</v>
      </c>
      <c r="K937" s="85">
        <v>800</v>
      </c>
      <c r="L937" s="85">
        <v>1441.01964</v>
      </c>
      <c r="M937" s="85">
        <v>820.21257000000003</v>
      </c>
      <c r="N937" s="85">
        <v>0</v>
      </c>
      <c r="O937" s="85">
        <v>1120.22172</v>
      </c>
      <c r="P937" s="85">
        <v>600.58383000000003</v>
      </c>
      <c r="Q937" s="85">
        <v>33736.300000000003</v>
      </c>
      <c r="R937" s="85">
        <v>17416.463339999998</v>
      </c>
      <c r="S937" s="85">
        <v>6487.8450300000004</v>
      </c>
      <c r="T937" s="85">
        <v>12150.687</v>
      </c>
      <c r="U937" s="85">
        <v>1851.9194</v>
      </c>
      <c r="V937" s="85">
        <v>685.62136999999996</v>
      </c>
      <c r="W937" s="85">
        <v>7117.4980000000005</v>
      </c>
      <c r="X937" s="85">
        <v>2826.0810900000001</v>
      </c>
      <c r="Y937" s="85">
        <v>1778.3781100000001</v>
      </c>
      <c r="Z937" s="85">
        <v>2077.1150000000002</v>
      </c>
      <c r="AA937" s="85">
        <v>1120.02208</v>
      </c>
      <c r="AB937" s="85">
        <v>502.67099000000002</v>
      </c>
      <c r="AC937" s="85">
        <v>0</v>
      </c>
      <c r="AD937" s="85">
        <v>37.5</v>
      </c>
      <c r="AE937" s="85">
        <v>31.25</v>
      </c>
      <c r="AF937" s="85">
        <v>12391</v>
      </c>
      <c r="AG937" s="85">
        <v>11580.940769999999</v>
      </c>
      <c r="AH937" s="85">
        <v>3489.9245599999999</v>
      </c>
      <c r="AI937" s="85">
        <v>0</v>
      </c>
      <c r="AJ937" s="85">
        <v>0</v>
      </c>
      <c r="AK937" s="85">
        <v>0</v>
      </c>
      <c r="AL937" s="85">
        <v>680</v>
      </c>
      <c r="AM937" s="85">
        <v>355.65836999999999</v>
      </c>
      <c r="AN937" s="85">
        <v>236.77041</v>
      </c>
      <c r="AO937" s="85"/>
      <c r="AP937" s="85"/>
      <c r="AQ937" s="85"/>
      <c r="AR937" s="85"/>
      <c r="AS937" s="85"/>
      <c r="AT937" s="85"/>
    </row>
    <row r="938" spans="1:46" ht="12.75" customHeight="1" x14ac:dyDescent="0.15">
      <c r="A938" s="79"/>
      <c r="B938" s="79"/>
      <c r="C938" s="79" t="str">
        <f t="shared" si="3"/>
        <v>1452600000</v>
      </c>
      <c r="D938" s="79" t="s">
        <v>1845</v>
      </c>
      <c r="E938" s="84">
        <v>13617.383</v>
      </c>
      <c r="F938" s="85">
        <v>3906.9115499999998</v>
      </c>
      <c r="G938" s="85">
        <v>3317.7219500000001</v>
      </c>
      <c r="H938" s="85">
        <v>11673.012000000001</v>
      </c>
      <c r="I938" s="85">
        <v>2786.1107900000002</v>
      </c>
      <c r="J938" s="85">
        <v>2019.82717</v>
      </c>
      <c r="K938" s="85">
        <v>62</v>
      </c>
      <c r="L938" s="85">
        <v>0.57500000000000007</v>
      </c>
      <c r="M938" s="85">
        <v>15.012</v>
      </c>
      <c r="N938" s="85">
        <v>0</v>
      </c>
      <c r="O938" s="85">
        <v>0</v>
      </c>
      <c r="P938" s="85">
        <v>0</v>
      </c>
      <c r="Q938" s="85">
        <v>1851.7720000000002</v>
      </c>
      <c r="R938" s="85">
        <v>1119.25577</v>
      </c>
      <c r="S938" s="85">
        <v>1279.5259699999999</v>
      </c>
      <c r="T938" s="85">
        <v>435.35400000000004</v>
      </c>
      <c r="U938" s="85">
        <v>9.4222400000000004</v>
      </c>
      <c r="V938" s="85">
        <v>88.904749999999993</v>
      </c>
      <c r="W938" s="85">
        <v>554.154</v>
      </c>
      <c r="X938" s="85">
        <v>510.82258999999999</v>
      </c>
      <c r="Y938" s="85">
        <v>276.74905999999999</v>
      </c>
      <c r="Z938" s="85">
        <v>54.821000000000005</v>
      </c>
      <c r="AA938" s="85">
        <v>26.143549999999998</v>
      </c>
      <c r="AB938" s="85">
        <v>12.479859999999999</v>
      </c>
      <c r="AC938" s="85">
        <v>43.106999999999999</v>
      </c>
      <c r="AD938" s="85">
        <v>12.5</v>
      </c>
      <c r="AE938" s="85">
        <v>25</v>
      </c>
      <c r="AF938" s="85">
        <v>764.33600000000001</v>
      </c>
      <c r="AG938" s="85">
        <v>560.36739</v>
      </c>
      <c r="AH938" s="85">
        <v>876.39230000000009</v>
      </c>
      <c r="AI938" s="85">
        <v>0</v>
      </c>
      <c r="AJ938" s="85">
        <v>0</v>
      </c>
      <c r="AK938" s="85">
        <v>0</v>
      </c>
      <c r="AL938" s="85">
        <v>1.8900000000000001</v>
      </c>
      <c r="AM938" s="85">
        <v>0.59851999999999994</v>
      </c>
      <c r="AN938" s="85">
        <v>0.26623999999999998</v>
      </c>
      <c r="AO938" s="85"/>
      <c r="AP938" s="85"/>
      <c r="AQ938" s="85"/>
      <c r="AR938" s="85"/>
      <c r="AS938" s="85"/>
      <c r="AT938" s="85"/>
    </row>
    <row r="939" spans="1:46" ht="12.75" customHeight="1" x14ac:dyDescent="0.15">
      <c r="A939" s="79"/>
      <c r="B939" s="79"/>
      <c r="C939" s="79" t="str">
        <f t="shared" si="3"/>
        <v>1452700000</v>
      </c>
      <c r="D939" s="79" t="s">
        <v>1846</v>
      </c>
      <c r="E939" s="84">
        <v>24470.114000000001</v>
      </c>
      <c r="F939" s="85">
        <v>12806.11628</v>
      </c>
      <c r="G939" s="85">
        <v>7747.0745800000004</v>
      </c>
      <c r="H939" s="85">
        <v>17699.138999999999</v>
      </c>
      <c r="I939" s="85">
        <v>9384.43325</v>
      </c>
      <c r="J939" s="85">
        <v>5063.1750400000001</v>
      </c>
      <c r="K939" s="85">
        <v>34.137</v>
      </c>
      <c r="L939" s="85">
        <v>32.959769999999999</v>
      </c>
      <c r="M939" s="85">
        <v>18.766999999999999</v>
      </c>
      <c r="N939" s="85">
        <v>0</v>
      </c>
      <c r="O939" s="85">
        <v>0</v>
      </c>
      <c r="P939" s="85">
        <v>0</v>
      </c>
      <c r="Q939" s="85">
        <v>6091.4520000000002</v>
      </c>
      <c r="R939" s="85">
        <v>2970.3591200000001</v>
      </c>
      <c r="S939" s="85">
        <v>2323.2286899999999</v>
      </c>
      <c r="T939" s="85">
        <v>207.5</v>
      </c>
      <c r="U939" s="85">
        <v>159.51626999999999</v>
      </c>
      <c r="V939" s="85">
        <v>61.376000000000005</v>
      </c>
      <c r="W939" s="85">
        <v>750.64</v>
      </c>
      <c r="X939" s="85">
        <v>231.74414999999999</v>
      </c>
      <c r="Y939" s="85">
        <v>173.58258999999998</v>
      </c>
      <c r="Z939" s="85">
        <v>1064.538</v>
      </c>
      <c r="AA939" s="85">
        <v>544.68857000000003</v>
      </c>
      <c r="AB939" s="85">
        <v>436.60340000000002</v>
      </c>
      <c r="AC939" s="85">
        <v>0</v>
      </c>
      <c r="AD939" s="85">
        <v>0</v>
      </c>
      <c r="AE939" s="85">
        <v>0</v>
      </c>
      <c r="AF939" s="85">
        <v>4068.7740000000003</v>
      </c>
      <c r="AG939" s="85">
        <v>2034.41013</v>
      </c>
      <c r="AH939" s="85">
        <v>1651.6667</v>
      </c>
      <c r="AI939" s="85">
        <v>0</v>
      </c>
      <c r="AJ939" s="85">
        <v>0</v>
      </c>
      <c r="AK939" s="85">
        <v>0</v>
      </c>
      <c r="AL939" s="85">
        <v>492</v>
      </c>
      <c r="AM939" s="85">
        <v>324.86585000000002</v>
      </c>
      <c r="AN939" s="85">
        <v>139.02877000000001</v>
      </c>
      <c r="AO939" s="85"/>
      <c r="AP939" s="85"/>
      <c r="AQ939" s="85"/>
      <c r="AR939" s="85"/>
      <c r="AS939" s="85"/>
      <c r="AT939" s="85"/>
    </row>
    <row r="940" spans="1:46" ht="12.75" customHeight="1" x14ac:dyDescent="0.15">
      <c r="A940" s="79"/>
      <c r="B940" s="79"/>
      <c r="C940" s="79" t="str">
        <f t="shared" si="3"/>
        <v>1452800000</v>
      </c>
      <c r="D940" s="79" t="s">
        <v>1847</v>
      </c>
      <c r="E940" s="84">
        <v>55127.205000000002</v>
      </c>
      <c r="F940" s="85">
        <v>37121.642030000003</v>
      </c>
      <c r="G940" s="85">
        <v>16603.230039999999</v>
      </c>
      <c r="H940" s="85">
        <v>34199.300000000003</v>
      </c>
      <c r="I940" s="85">
        <v>18874.09662</v>
      </c>
      <c r="J940" s="85">
        <v>10344.908030000001</v>
      </c>
      <c r="K940" s="85">
        <v>1356.2</v>
      </c>
      <c r="L940" s="85">
        <v>811.92326000000003</v>
      </c>
      <c r="M940" s="85">
        <v>245.73752999999999</v>
      </c>
      <c r="N940" s="85">
        <v>392.2</v>
      </c>
      <c r="O940" s="85">
        <v>349.32821999999999</v>
      </c>
      <c r="P940" s="85">
        <v>128.04344</v>
      </c>
      <c r="Q940" s="85">
        <v>19322.404999999999</v>
      </c>
      <c r="R940" s="85">
        <v>16827.845689999998</v>
      </c>
      <c r="S940" s="85">
        <v>5822.65121</v>
      </c>
      <c r="T940" s="85">
        <v>2409.8000000000002</v>
      </c>
      <c r="U940" s="85">
        <v>982.05507999999998</v>
      </c>
      <c r="V940" s="85">
        <v>487.39866000000001</v>
      </c>
      <c r="W940" s="85">
        <v>2471</v>
      </c>
      <c r="X940" s="85">
        <v>2227.4152600000002</v>
      </c>
      <c r="Y940" s="85">
        <v>1341.9751900000001</v>
      </c>
      <c r="Z940" s="85">
        <v>960.30000000000007</v>
      </c>
      <c r="AA940" s="85">
        <v>947.76850999999999</v>
      </c>
      <c r="AB940" s="85">
        <v>393.52733000000001</v>
      </c>
      <c r="AC940" s="85">
        <v>0</v>
      </c>
      <c r="AD940" s="85">
        <v>0</v>
      </c>
      <c r="AE940" s="85">
        <v>0</v>
      </c>
      <c r="AF940" s="85">
        <v>13481.305</v>
      </c>
      <c r="AG940" s="85">
        <v>12670.60684</v>
      </c>
      <c r="AH940" s="85">
        <v>3599.7500300000002</v>
      </c>
      <c r="AI940" s="85">
        <v>0</v>
      </c>
      <c r="AJ940" s="85">
        <v>0</v>
      </c>
      <c r="AK940" s="85">
        <v>0</v>
      </c>
      <c r="AL940" s="85">
        <v>212.6</v>
      </c>
      <c r="AM940" s="85">
        <v>99.388269999999991</v>
      </c>
      <c r="AN940" s="85">
        <v>118.93585</v>
      </c>
      <c r="AO940" s="85"/>
      <c r="AP940" s="85"/>
      <c r="AQ940" s="85"/>
      <c r="AR940" s="85"/>
      <c r="AS940" s="85"/>
      <c r="AT940" s="85"/>
    </row>
    <row r="941" spans="1:46" ht="12.75" customHeight="1" x14ac:dyDescent="0.15">
      <c r="A941" s="79"/>
      <c r="B941" s="79"/>
      <c r="C941" s="79" t="str">
        <f t="shared" si="3"/>
        <v>1452900000</v>
      </c>
      <c r="D941" s="79" t="s">
        <v>1848</v>
      </c>
      <c r="E941" s="84">
        <v>398301.22986999998</v>
      </c>
      <c r="F941" s="85">
        <v>243242.97216</v>
      </c>
      <c r="G941" s="85">
        <v>81486.358850000004</v>
      </c>
      <c r="H941" s="85">
        <v>334528.21799999999</v>
      </c>
      <c r="I941" s="85">
        <v>208325.15986000001</v>
      </c>
      <c r="J941" s="85">
        <v>59023.685729999997</v>
      </c>
      <c r="K941" s="85">
        <v>18558.900000000001</v>
      </c>
      <c r="L941" s="85">
        <v>7764.96119</v>
      </c>
      <c r="M941" s="85">
        <v>3470.7459699999999</v>
      </c>
      <c r="N941" s="85">
        <v>12000</v>
      </c>
      <c r="O941" s="85">
        <v>4462.7839700000004</v>
      </c>
      <c r="P941" s="85">
        <v>1817.5444299999999</v>
      </c>
      <c r="Q941" s="85">
        <v>40770.971870000001</v>
      </c>
      <c r="R941" s="85">
        <v>21886.377280000001</v>
      </c>
      <c r="S941" s="85">
        <v>17457.033319999999</v>
      </c>
      <c r="T941" s="85">
        <v>2409.4</v>
      </c>
      <c r="U941" s="85">
        <v>1193.0032699999999</v>
      </c>
      <c r="V941" s="85">
        <v>1174.1895300000001</v>
      </c>
      <c r="W941" s="85">
        <v>6957.09987</v>
      </c>
      <c r="X941" s="85">
        <v>4061.6182199999998</v>
      </c>
      <c r="Y941" s="85">
        <v>3385.8539700000001</v>
      </c>
      <c r="Z941" s="85">
        <v>3740</v>
      </c>
      <c r="AA941" s="85">
        <v>1893.3574100000001</v>
      </c>
      <c r="AB941" s="85">
        <v>1226.41563</v>
      </c>
      <c r="AC941" s="85">
        <v>25</v>
      </c>
      <c r="AD941" s="85">
        <v>47.916669999999996</v>
      </c>
      <c r="AE941" s="85">
        <v>0</v>
      </c>
      <c r="AF941" s="85">
        <v>27624.472000000002</v>
      </c>
      <c r="AG941" s="85">
        <v>14678.00821</v>
      </c>
      <c r="AH941" s="85">
        <v>11662.296689999999</v>
      </c>
      <c r="AI941" s="85">
        <v>0</v>
      </c>
      <c r="AJ941" s="85">
        <v>0</v>
      </c>
      <c r="AK941" s="85">
        <v>0</v>
      </c>
      <c r="AL941" s="85">
        <v>2130.14</v>
      </c>
      <c r="AM941" s="85">
        <v>1969.7755199999999</v>
      </c>
      <c r="AN941" s="85">
        <v>731.36563000000001</v>
      </c>
      <c r="AO941" s="85"/>
      <c r="AP941" s="85"/>
      <c r="AQ941" s="85"/>
      <c r="AR941" s="85"/>
      <c r="AS941" s="85"/>
      <c r="AT941" s="85"/>
    </row>
    <row r="942" spans="1:46" ht="12.75" customHeight="1" x14ac:dyDescent="0.15">
      <c r="A942" s="79"/>
      <c r="B942" s="79"/>
      <c r="C942" s="79" t="str">
        <f t="shared" si="3"/>
        <v>1453000000</v>
      </c>
      <c r="D942" s="79" t="s">
        <v>1849</v>
      </c>
      <c r="E942" s="84">
        <v>54050</v>
      </c>
      <c r="F942" s="85">
        <v>23620.988860000001</v>
      </c>
      <c r="G942" s="85">
        <v>22359.602220000001</v>
      </c>
      <c r="H942" s="85">
        <v>31700</v>
      </c>
      <c r="I942" s="85">
        <v>13494.812669999999</v>
      </c>
      <c r="J942" s="85">
        <v>13275.25505</v>
      </c>
      <c r="K942" s="85">
        <v>1565</v>
      </c>
      <c r="L942" s="85">
        <v>225.05501000000001</v>
      </c>
      <c r="M942" s="85">
        <v>421.95720999999998</v>
      </c>
      <c r="N942" s="85">
        <v>1434</v>
      </c>
      <c r="O942" s="85">
        <v>142.87290000000002</v>
      </c>
      <c r="P942" s="85">
        <v>301.61660999999998</v>
      </c>
      <c r="Q942" s="85">
        <v>20756.100000000002</v>
      </c>
      <c r="R942" s="85">
        <v>8535.6554699999997</v>
      </c>
      <c r="S942" s="85">
        <v>8329.8902799999996</v>
      </c>
      <c r="T942" s="85">
        <v>1300</v>
      </c>
      <c r="U942" s="85">
        <v>1008.8476900000001</v>
      </c>
      <c r="V942" s="85">
        <v>352.43257999999997</v>
      </c>
      <c r="W942" s="85">
        <v>2200</v>
      </c>
      <c r="X942" s="85">
        <v>1332.50866</v>
      </c>
      <c r="Y942" s="85">
        <v>1742.73946</v>
      </c>
      <c r="Z942" s="85">
        <v>156.1</v>
      </c>
      <c r="AA942" s="85">
        <v>399.88637</v>
      </c>
      <c r="AB942" s="85">
        <v>663.82618000000002</v>
      </c>
      <c r="AC942" s="85">
        <v>0</v>
      </c>
      <c r="AD942" s="85">
        <v>0</v>
      </c>
      <c r="AE942" s="85">
        <v>0</v>
      </c>
      <c r="AF942" s="85">
        <v>17100</v>
      </c>
      <c r="AG942" s="85">
        <v>5794.4127500000004</v>
      </c>
      <c r="AH942" s="85">
        <v>5570.8920600000001</v>
      </c>
      <c r="AI942" s="85">
        <v>0</v>
      </c>
      <c r="AJ942" s="85">
        <v>0</v>
      </c>
      <c r="AK942" s="85">
        <v>0</v>
      </c>
      <c r="AL942" s="85">
        <v>6</v>
      </c>
      <c r="AM942" s="85">
        <v>308.17160999999999</v>
      </c>
      <c r="AN942" s="85">
        <v>124.99430000000001</v>
      </c>
      <c r="AO942" s="85"/>
      <c r="AP942" s="85"/>
      <c r="AQ942" s="85"/>
      <c r="AR942" s="85"/>
      <c r="AS942" s="85"/>
      <c r="AT942" s="85"/>
    </row>
    <row r="943" spans="1:46" ht="12.75" customHeight="1" x14ac:dyDescent="0.15">
      <c r="A943" s="79"/>
      <c r="B943" s="79"/>
      <c r="C943" s="79" t="str">
        <f t="shared" si="3"/>
        <v>1453100000</v>
      </c>
      <c r="D943" s="79" t="s">
        <v>1850</v>
      </c>
      <c r="E943" s="84">
        <v>67824.5</v>
      </c>
      <c r="F943" s="85">
        <v>34170.473669999999</v>
      </c>
      <c r="G943" s="85">
        <v>25703.1898</v>
      </c>
      <c r="H943" s="85">
        <v>44030</v>
      </c>
      <c r="I943" s="85">
        <v>17207.284739999999</v>
      </c>
      <c r="J943" s="85">
        <v>17728.604179999998</v>
      </c>
      <c r="K943" s="85">
        <v>5419.6</v>
      </c>
      <c r="L943" s="85">
        <v>3598.32393</v>
      </c>
      <c r="M943" s="85">
        <v>1577.0465200000001</v>
      </c>
      <c r="N943" s="85">
        <v>2088.1999999999998</v>
      </c>
      <c r="O943" s="85">
        <v>2200.5658899999999</v>
      </c>
      <c r="P943" s="85">
        <v>619.28052000000002</v>
      </c>
      <c r="Q943" s="85">
        <v>17225.3</v>
      </c>
      <c r="R943" s="85">
        <v>11878.60592</v>
      </c>
      <c r="S943" s="85">
        <v>5894.1441199999999</v>
      </c>
      <c r="T943" s="85">
        <v>4854.6000000000004</v>
      </c>
      <c r="U943" s="85">
        <v>813.09861000000001</v>
      </c>
      <c r="V943" s="85">
        <v>473.78136999999998</v>
      </c>
      <c r="W943" s="85">
        <v>3550</v>
      </c>
      <c r="X943" s="85">
        <v>1081.1740199999999</v>
      </c>
      <c r="Y943" s="85">
        <v>1281.6112499999999</v>
      </c>
      <c r="Z943" s="85">
        <v>565</v>
      </c>
      <c r="AA943" s="85">
        <v>463.78163999999998</v>
      </c>
      <c r="AB943" s="85">
        <v>268.64681000000002</v>
      </c>
      <c r="AC943" s="85">
        <v>25</v>
      </c>
      <c r="AD943" s="85">
        <v>63.333400000000005</v>
      </c>
      <c r="AE943" s="85">
        <v>18.75</v>
      </c>
      <c r="AF943" s="85">
        <v>8230</v>
      </c>
      <c r="AG943" s="85">
        <v>9457.1512500000008</v>
      </c>
      <c r="AH943" s="85">
        <v>3850.6696900000002</v>
      </c>
      <c r="AI943" s="85">
        <v>0</v>
      </c>
      <c r="AJ943" s="85">
        <v>0</v>
      </c>
      <c r="AK943" s="85">
        <v>0</v>
      </c>
      <c r="AL943" s="85">
        <v>1144.2</v>
      </c>
      <c r="AM943" s="85">
        <v>997.84007999999994</v>
      </c>
      <c r="AN943" s="85">
        <v>464.71437000000003</v>
      </c>
      <c r="AO943" s="85"/>
      <c r="AP943" s="85"/>
      <c r="AQ943" s="85"/>
      <c r="AR943" s="85"/>
      <c r="AS943" s="85"/>
      <c r="AT943" s="85"/>
    </row>
    <row r="944" spans="1:46" ht="12.75" customHeight="1" x14ac:dyDescent="0.15">
      <c r="A944" s="79"/>
      <c r="B944" s="79"/>
      <c r="C944" s="79" t="str">
        <f t="shared" si="3"/>
        <v>1453200000</v>
      </c>
      <c r="D944" s="79" t="s">
        <v>1851</v>
      </c>
      <c r="E944" s="84">
        <v>36400</v>
      </c>
      <c r="F944" s="85">
        <v>27117.888200000001</v>
      </c>
      <c r="G944" s="85">
        <v>27114.576669999999</v>
      </c>
      <c r="H944" s="85">
        <v>32190</v>
      </c>
      <c r="I944" s="85">
        <v>21637.964059999998</v>
      </c>
      <c r="J944" s="85">
        <v>18681.02234</v>
      </c>
      <c r="K944" s="85">
        <v>500</v>
      </c>
      <c r="L944" s="85">
        <v>171.11166</v>
      </c>
      <c r="M944" s="85">
        <v>939.25041999999996</v>
      </c>
      <c r="N944" s="85">
        <v>0</v>
      </c>
      <c r="O944" s="85">
        <v>11.55279</v>
      </c>
      <c r="P944" s="85">
        <v>448.47199000000001</v>
      </c>
      <c r="Q944" s="85">
        <v>3650</v>
      </c>
      <c r="R944" s="85">
        <v>5198.2152599999999</v>
      </c>
      <c r="S944" s="85">
        <v>7228.7982099999999</v>
      </c>
      <c r="T944" s="85">
        <v>750</v>
      </c>
      <c r="U944" s="85">
        <v>537.92300999999998</v>
      </c>
      <c r="V944" s="85">
        <v>491.44871999999998</v>
      </c>
      <c r="W944" s="85">
        <v>800</v>
      </c>
      <c r="X944" s="85">
        <v>1033.2769699999999</v>
      </c>
      <c r="Y944" s="85">
        <v>2136.6983100000002</v>
      </c>
      <c r="Z944" s="85">
        <v>0</v>
      </c>
      <c r="AA944" s="85">
        <v>656.85861999999997</v>
      </c>
      <c r="AB944" s="85">
        <v>486.22905000000003</v>
      </c>
      <c r="AC944" s="85">
        <v>0</v>
      </c>
      <c r="AD944" s="85">
        <v>0</v>
      </c>
      <c r="AE944" s="85">
        <v>4.2090000000000005</v>
      </c>
      <c r="AF944" s="85">
        <v>2100</v>
      </c>
      <c r="AG944" s="85">
        <v>2970.1566600000001</v>
      </c>
      <c r="AH944" s="85">
        <v>4110.2131300000001</v>
      </c>
      <c r="AI944" s="85">
        <v>0</v>
      </c>
      <c r="AJ944" s="85">
        <v>0</v>
      </c>
      <c r="AK944" s="85">
        <v>0</v>
      </c>
      <c r="AL944" s="85">
        <v>60</v>
      </c>
      <c r="AM944" s="85">
        <v>73.432810000000003</v>
      </c>
      <c r="AN944" s="85">
        <v>223.89001999999999</v>
      </c>
      <c r="AO944" s="85"/>
      <c r="AP944" s="85"/>
      <c r="AQ944" s="85"/>
      <c r="AR944" s="85"/>
      <c r="AS944" s="85"/>
      <c r="AT944" s="85"/>
    </row>
    <row r="945" spans="1:46" ht="12.75" customHeight="1" x14ac:dyDescent="0.15">
      <c r="A945" s="79"/>
      <c r="B945" s="79"/>
      <c r="C945" s="79" t="str">
        <f t="shared" si="3"/>
        <v>1453400000</v>
      </c>
      <c r="D945" s="79" t="s">
        <v>1852</v>
      </c>
      <c r="E945" s="84">
        <v>19012.762999999999</v>
      </c>
      <c r="F945" s="85">
        <v>6651.0945099999999</v>
      </c>
      <c r="G945" s="85">
        <v>5881.3994199999997</v>
      </c>
      <c r="H945" s="85">
        <v>8730.5</v>
      </c>
      <c r="I945" s="85">
        <v>2796.1648500000001</v>
      </c>
      <c r="J945" s="85">
        <v>3329.1731</v>
      </c>
      <c r="K945" s="85">
        <v>80</v>
      </c>
      <c r="L945" s="85">
        <v>30.872900000000001</v>
      </c>
      <c r="M945" s="85">
        <v>47.19</v>
      </c>
      <c r="N945" s="85">
        <v>0</v>
      </c>
      <c r="O945" s="85">
        <v>0</v>
      </c>
      <c r="P945" s="85">
        <v>0</v>
      </c>
      <c r="Q945" s="85">
        <v>10197.213</v>
      </c>
      <c r="R945" s="85">
        <v>3820.7864</v>
      </c>
      <c r="S945" s="85">
        <v>2502.18415</v>
      </c>
      <c r="T945" s="85">
        <v>5037.8</v>
      </c>
      <c r="U945" s="85">
        <v>674.20988999999997</v>
      </c>
      <c r="V945" s="85">
        <v>823.56275000000005</v>
      </c>
      <c r="W945" s="85">
        <v>1410.4</v>
      </c>
      <c r="X945" s="85">
        <v>418.45292999999998</v>
      </c>
      <c r="Y945" s="85">
        <v>372.46708000000001</v>
      </c>
      <c r="Z945" s="85">
        <v>948.51300000000003</v>
      </c>
      <c r="AA945" s="85">
        <v>429.03438</v>
      </c>
      <c r="AB945" s="85">
        <v>219.21990000000002</v>
      </c>
      <c r="AC945" s="85">
        <v>0</v>
      </c>
      <c r="AD945" s="85">
        <v>0</v>
      </c>
      <c r="AE945" s="85">
        <v>0</v>
      </c>
      <c r="AF945" s="85">
        <v>2800.5</v>
      </c>
      <c r="AG945" s="85">
        <v>2299.0891999999999</v>
      </c>
      <c r="AH945" s="85">
        <v>1086.93442</v>
      </c>
      <c r="AI945" s="85">
        <v>0</v>
      </c>
      <c r="AJ945" s="85">
        <v>0</v>
      </c>
      <c r="AK945" s="85">
        <v>0</v>
      </c>
      <c r="AL945" s="85">
        <v>1.5</v>
      </c>
      <c r="AM945" s="85">
        <v>0.87381999999999993</v>
      </c>
      <c r="AN945" s="85">
        <v>1.3084</v>
      </c>
      <c r="AO945" s="85"/>
      <c r="AP945" s="85"/>
      <c r="AQ945" s="85"/>
      <c r="AR945" s="85"/>
      <c r="AS945" s="85"/>
      <c r="AT945" s="85"/>
    </row>
    <row r="946" spans="1:46" ht="12.75" customHeight="1" x14ac:dyDescent="0.15">
      <c r="A946" s="79"/>
      <c r="B946" s="79"/>
      <c r="C946" s="79" t="str">
        <f t="shared" si="3"/>
        <v>1453500000</v>
      </c>
      <c r="D946" s="79" t="s">
        <v>1853</v>
      </c>
      <c r="E946" s="84">
        <v>15121.367</v>
      </c>
      <c r="F946" s="85">
        <v>5260.8901599999999</v>
      </c>
      <c r="G946" s="85">
        <v>3887.4761800000001</v>
      </c>
      <c r="H946" s="85">
        <v>8739.2000000000007</v>
      </c>
      <c r="I946" s="85">
        <v>3174.86805</v>
      </c>
      <c r="J946" s="85">
        <v>1881.7239000000002</v>
      </c>
      <c r="K946" s="85">
        <v>182.5</v>
      </c>
      <c r="L946" s="85">
        <v>28.407869999999999</v>
      </c>
      <c r="M946" s="85">
        <v>61.969000000000001</v>
      </c>
      <c r="N946" s="85">
        <v>0</v>
      </c>
      <c r="O946" s="85">
        <v>0</v>
      </c>
      <c r="P946" s="85">
        <v>0</v>
      </c>
      <c r="Q946" s="85">
        <v>6187.9670000000006</v>
      </c>
      <c r="R946" s="85">
        <v>2054.5539699999999</v>
      </c>
      <c r="S946" s="85">
        <v>1938.0742</v>
      </c>
      <c r="T946" s="85">
        <v>765.02500000000009</v>
      </c>
      <c r="U946" s="85">
        <v>48.50985</v>
      </c>
      <c r="V946" s="85">
        <v>124.19470000000001</v>
      </c>
      <c r="W946" s="85">
        <v>1187.182</v>
      </c>
      <c r="X946" s="85">
        <v>103.13491</v>
      </c>
      <c r="Y946" s="85">
        <v>488.94783999999999</v>
      </c>
      <c r="Z946" s="85">
        <v>144.5</v>
      </c>
      <c r="AA946" s="85">
        <v>0.67081999999999997</v>
      </c>
      <c r="AB946" s="85">
        <v>4.4316599999999999</v>
      </c>
      <c r="AC946" s="85">
        <v>19.2</v>
      </c>
      <c r="AD946" s="85">
        <v>6.25</v>
      </c>
      <c r="AE946" s="85">
        <v>6.25</v>
      </c>
      <c r="AF946" s="85">
        <v>4072.06</v>
      </c>
      <c r="AG946" s="85">
        <v>1895.98839</v>
      </c>
      <c r="AH946" s="85">
        <v>1314.25</v>
      </c>
      <c r="AI946" s="85">
        <v>0</v>
      </c>
      <c r="AJ946" s="85">
        <v>0</v>
      </c>
      <c r="AK946" s="85">
        <v>0</v>
      </c>
      <c r="AL946" s="85">
        <v>4.5</v>
      </c>
      <c r="AM946" s="85">
        <v>0</v>
      </c>
      <c r="AN946" s="85">
        <v>0.93751999999999991</v>
      </c>
      <c r="AO946" s="85"/>
      <c r="AP946" s="85"/>
      <c r="AQ946" s="85"/>
      <c r="AR946" s="85"/>
      <c r="AS946" s="85"/>
      <c r="AT946" s="85"/>
    </row>
    <row r="947" spans="1:46" ht="12.75" customHeight="1" x14ac:dyDescent="0.15">
      <c r="A947" s="79"/>
      <c r="B947" s="79"/>
      <c r="C947" s="79" t="str">
        <f t="shared" si="3"/>
        <v>1453800000</v>
      </c>
      <c r="D947" s="79" t="s">
        <v>1854</v>
      </c>
      <c r="E947" s="84">
        <v>50595.514999999999</v>
      </c>
      <c r="F947" s="85">
        <v>23747.688699999999</v>
      </c>
      <c r="G947" s="85">
        <v>21759.114320000001</v>
      </c>
      <c r="H947" s="85">
        <v>33161.074999999997</v>
      </c>
      <c r="I947" s="85">
        <v>13093.72503</v>
      </c>
      <c r="J947" s="85">
        <v>12925.21081</v>
      </c>
      <c r="K947" s="85">
        <v>1417.73</v>
      </c>
      <c r="L947" s="85">
        <v>1051.24746</v>
      </c>
      <c r="M947" s="85">
        <v>859.82042999999999</v>
      </c>
      <c r="N947" s="85">
        <v>477.73</v>
      </c>
      <c r="O947" s="85">
        <v>579.72460999999998</v>
      </c>
      <c r="P947" s="85">
        <v>219.18234999999999</v>
      </c>
      <c r="Q947" s="85">
        <v>16003.91</v>
      </c>
      <c r="R947" s="85">
        <v>9539.3234000000011</v>
      </c>
      <c r="S947" s="85">
        <v>7949.9871300000004</v>
      </c>
      <c r="T947" s="85">
        <v>2527.75</v>
      </c>
      <c r="U947" s="85">
        <v>492.35271</v>
      </c>
      <c r="V947" s="85">
        <v>642.67056000000002</v>
      </c>
      <c r="W947" s="85">
        <v>4646.625</v>
      </c>
      <c r="X947" s="85">
        <v>3048.1589600000002</v>
      </c>
      <c r="Y947" s="85">
        <v>2713.5408400000001</v>
      </c>
      <c r="Z947" s="85">
        <v>583.22500000000002</v>
      </c>
      <c r="AA947" s="85">
        <v>645.83148000000006</v>
      </c>
      <c r="AB947" s="85">
        <v>281.31506000000002</v>
      </c>
      <c r="AC947" s="85">
        <v>0</v>
      </c>
      <c r="AD947" s="85">
        <v>0</v>
      </c>
      <c r="AE947" s="85">
        <v>6.2309199999999993</v>
      </c>
      <c r="AF947" s="85">
        <v>8236.31</v>
      </c>
      <c r="AG947" s="85">
        <v>5350.7627499999999</v>
      </c>
      <c r="AH947" s="85">
        <v>4297.3447500000002</v>
      </c>
      <c r="AI947" s="85">
        <v>0</v>
      </c>
      <c r="AJ947" s="85">
        <v>0</v>
      </c>
      <c r="AK947" s="85">
        <v>0</v>
      </c>
      <c r="AL947" s="85">
        <v>3.7</v>
      </c>
      <c r="AM947" s="85">
        <v>21.384259999999998</v>
      </c>
      <c r="AN947" s="85">
        <v>1.4836699999999998</v>
      </c>
      <c r="AO947" s="85"/>
      <c r="AP947" s="85"/>
      <c r="AQ947" s="85"/>
      <c r="AR947" s="85"/>
      <c r="AS947" s="85"/>
      <c r="AT947" s="85"/>
    </row>
    <row r="948" spans="1:46" ht="12.75" customHeight="1" x14ac:dyDescent="0.15">
      <c r="A948" s="79"/>
      <c r="B948" s="79"/>
      <c r="C948" s="79" t="str">
        <f t="shared" si="3"/>
        <v>1453900000</v>
      </c>
      <c r="D948" s="79" t="s">
        <v>1855</v>
      </c>
      <c r="E948" s="84">
        <v>29194.900999999998</v>
      </c>
      <c r="F948" s="85">
        <v>14423.92344</v>
      </c>
      <c r="G948" s="85">
        <v>9476.3626199999999</v>
      </c>
      <c r="H948" s="85">
        <v>15249.264999999999</v>
      </c>
      <c r="I948" s="85">
        <v>4773.2804699999997</v>
      </c>
      <c r="J948" s="85">
        <v>6134.1863499999999</v>
      </c>
      <c r="K948" s="85">
        <v>93.28</v>
      </c>
      <c r="L948" s="85">
        <v>132.72028</v>
      </c>
      <c r="M948" s="85">
        <v>48.760120000000001</v>
      </c>
      <c r="N948" s="85">
        <v>0</v>
      </c>
      <c r="O948" s="85">
        <v>0</v>
      </c>
      <c r="P948" s="85">
        <v>0</v>
      </c>
      <c r="Q948" s="85">
        <v>13827.256000000001</v>
      </c>
      <c r="R948" s="85">
        <v>9497.4171900000001</v>
      </c>
      <c r="S948" s="85">
        <v>3287.94499</v>
      </c>
      <c r="T948" s="85">
        <v>4549.8739999999998</v>
      </c>
      <c r="U948" s="85">
        <v>469.78086999999999</v>
      </c>
      <c r="V948" s="85">
        <v>440.66922</v>
      </c>
      <c r="W948" s="85">
        <v>1814.337</v>
      </c>
      <c r="X948" s="85">
        <v>975.99968000000001</v>
      </c>
      <c r="Y948" s="85">
        <v>714.71294</v>
      </c>
      <c r="Z948" s="85">
        <v>503.03800000000001</v>
      </c>
      <c r="AA948" s="85">
        <v>180.42016000000001</v>
      </c>
      <c r="AB948" s="85">
        <v>149.12887999999998</v>
      </c>
      <c r="AC948" s="85">
        <v>53.300000000000004</v>
      </c>
      <c r="AD948" s="85">
        <v>18.75</v>
      </c>
      <c r="AE948" s="85">
        <v>25</v>
      </c>
      <c r="AF948" s="85">
        <v>6906.7070000000003</v>
      </c>
      <c r="AG948" s="85">
        <v>7852.46648</v>
      </c>
      <c r="AH948" s="85">
        <v>1958.4339500000001</v>
      </c>
      <c r="AI948" s="85">
        <v>0</v>
      </c>
      <c r="AJ948" s="85">
        <v>0</v>
      </c>
      <c r="AK948" s="85">
        <v>0</v>
      </c>
      <c r="AL948" s="85">
        <v>23.1</v>
      </c>
      <c r="AM948" s="85">
        <v>19.311689999999999</v>
      </c>
      <c r="AN948" s="85">
        <v>1.6638199999999999</v>
      </c>
      <c r="AO948" s="85"/>
      <c r="AP948" s="85"/>
      <c r="AQ948" s="85"/>
      <c r="AR948" s="85"/>
      <c r="AS948" s="85"/>
      <c r="AT948" s="85"/>
    </row>
    <row r="949" spans="1:46" ht="12.75" customHeight="1" x14ac:dyDescent="0.15">
      <c r="A949" s="79"/>
      <c r="B949" s="79"/>
      <c r="C949" s="79" t="str">
        <f t="shared" si="3"/>
        <v>1454000000</v>
      </c>
      <c r="D949" s="79" t="s">
        <v>1856</v>
      </c>
      <c r="E949" s="84">
        <v>21186.46</v>
      </c>
      <c r="F949" s="85">
        <v>10627.71975</v>
      </c>
      <c r="G949" s="85">
        <v>6779.5443100000002</v>
      </c>
      <c r="H949" s="85">
        <v>10582</v>
      </c>
      <c r="I949" s="85">
        <v>3412.4316800000001</v>
      </c>
      <c r="J949" s="85">
        <v>4084.6244499999998</v>
      </c>
      <c r="K949" s="85">
        <v>65.2</v>
      </c>
      <c r="L949" s="85">
        <v>29.097109999999997</v>
      </c>
      <c r="M949" s="85">
        <v>42.628839999999997</v>
      </c>
      <c r="N949" s="85">
        <v>0</v>
      </c>
      <c r="O949" s="85">
        <v>0</v>
      </c>
      <c r="P949" s="85">
        <v>0</v>
      </c>
      <c r="Q949" s="85">
        <v>9712.15</v>
      </c>
      <c r="R949" s="85">
        <v>7130.3560200000002</v>
      </c>
      <c r="S949" s="85">
        <v>2536.61319</v>
      </c>
      <c r="T949" s="85">
        <v>3323.4500000000003</v>
      </c>
      <c r="U949" s="85">
        <v>247.19418999999999</v>
      </c>
      <c r="V949" s="85">
        <v>217.12915000000001</v>
      </c>
      <c r="W949" s="85">
        <v>1861.1000000000001</v>
      </c>
      <c r="X949" s="85">
        <v>867.56784000000005</v>
      </c>
      <c r="Y949" s="85">
        <v>458.18745000000001</v>
      </c>
      <c r="Z949" s="85">
        <v>67</v>
      </c>
      <c r="AA949" s="85">
        <v>228.05500000000001</v>
      </c>
      <c r="AB949" s="85">
        <v>31.776289999999999</v>
      </c>
      <c r="AC949" s="85">
        <v>0</v>
      </c>
      <c r="AD949" s="85">
        <v>20.83333</v>
      </c>
      <c r="AE949" s="85">
        <v>0</v>
      </c>
      <c r="AF949" s="85">
        <v>4460.6000000000004</v>
      </c>
      <c r="AG949" s="85">
        <v>5766.7056599999996</v>
      </c>
      <c r="AH949" s="85">
        <v>1829.5203000000001</v>
      </c>
      <c r="AI949" s="85">
        <v>0</v>
      </c>
      <c r="AJ949" s="85">
        <v>0</v>
      </c>
      <c r="AK949" s="85">
        <v>0</v>
      </c>
      <c r="AL949" s="85">
        <v>2.16</v>
      </c>
      <c r="AM949" s="85">
        <v>1.8717699999999999</v>
      </c>
      <c r="AN949" s="85">
        <v>0.56020999999999999</v>
      </c>
      <c r="AO949" s="85"/>
      <c r="AP949" s="85"/>
      <c r="AQ949" s="85"/>
      <c r="AR949" s="85"/>
      <c r="AS949" s="85"/>
      <c r="AT949" s="85"/>
    </row>
    <row r="950" spans="1:46" ht="12.75" customHeight="1" x14ac:dyDescent="0.15">
      <c r="A950" s="79"/>
      <c r="B950" s="79"/>
      <c r="C950" s="79" t="str">
        <f t="shared" si="3"/>
        <v>1454100000</v>
      </c>
      <c r="D950" s="79" t="s">
        <v>1857</v>
      </c>
      <c r="E950" s="84">
        <v>18324.671000000002</v>
      </c>
      <c r="F950" s="85">
        <v>10670.02521</v>
      </c>
      <c r="G950" s="85">
        <v>4535.2175000000007</v>
      </c>
      <c r="H950" s="85">
        <v>6496.82</v>
      </c>
      <c r="I950" s="85">
        <v>2454.2522800000002</v>
      </c>
      <c r="J950" s="85">
        <v>2195.4301099999998</v>
      </c>
      <c r="K950" s="85">
        <v>7</v>
      </c>
      <c r="L950" s="85">
        <v>5.0630000000000006</v>
      </c>
      <c r="M950" s="85">
        <v>4.4809999999999999</v>
      </c>
      <c r="N950" s="85">
        <v>0</v>
      </c>
      <c r="O950" s="85">
        <v>0</v>
      </c>
      <c r="P950" s="85">
        <v>0</v>
      </c>
      <c r="Q950" s="85">
        <v>11720.880999999999</v>
      </c>
      <c r="R950" s="85">
        <v>7938.4852099999998</v>
      </c>
      <c r="S950" s="85">
        <v>2061.0581000000002</v>
      </c>
      <c r="T950" s="85">
        <v>4595</v>
      </c>
      <c r="U950" s="85">
        <v>288.42212999999998</v>
      </c>
      <c r="V950" s="85">
        <v>22.98312</v>
      </c>
      <c r="W950" s="85">
        <v>2905.8810000000003</v>
      </c>
      <c r="X950" s="85">
        <v>1380.3198199999999</v>
      </c>
      <c r="Y950" s="85">
        <v>829.41467</v>
      </c>
      <c r="Z950" s="85">
        <v>105</v>
      </c>
      <c r="AA950" s="85">
        <v>188.54281</v>
      </c>
      <c r="AB950" s="85">
        <v>16.862189999999998</v>
      </c>
      <c r="AC950" s="85">
        <v>0</v>
      </c>
      <c r="AD950" s="85">
        <v>6.2495599999999998</v>
      </c>
      <c r="AE950" s="85">
        <v>6.25</v>
      </c>
      <c r="AF950" s="85">
        <v>4115</v>
      </c>
      <c r="AG950" s="85">
        <v>6074.9508900000001</v>
      </c>
      <c r="AH950" s="85">
        <v>1185.5481199999999</v>
      </c>
      <c r="AI950" s="85">
        <v>0</v>
      </c>
      <c r="AJ950" s="85">
        <v>0</v>
      </c>
      <c r="AK950" s="85">
        <v>0</v>
      </c>
      <c r="AL950" s="85">
        <v>62.97</v>
      </c>
      <c r="AM950" s="85">
        <v>10.2559</v>
      </c>
      <c r="AN950" s="85">
        <v>16.800329999999999</v>
      </c>
      <c r="AO950" s="85"/>
      <c r="AP950" s="85"/>
      <c r="AQ950" s="85"/>
      <c r="AR950" s="85"/>
      <c r="AS950" s="85"/>
      <c r="AT950" s="85"/>
    </row>
    <row r="951" spans="1:46" ht="12.75" customHeight="1" x14ac:dyDescent="0.15">
      <c r="A951" s="79"/>
      <c r="B951" s="79"/>
      <c r="C951" s="79" t="str">
        <f t="shared" si="3"/>
        <v>1454200000</v>
      </c>
      <c r="D951" s="79" t="s">
        <v>1858</v>
      </c>
      <c r="E951" s="84">
        <v>47723.834000000003</v>
      </c>
      <c r="F951" s="85">
        <v>23312.962479999998</v>
      </c>
      <c r="G951" s="85">
        <v>19688.742869999998</v>
      </c>
      <c r="H951" s="85">
        <v>34062.35</v>
      </c>
      <c r="I951" s="85">
        <v>16147.104520000001</v>
      </c>
      <c r="J951" s="85">
        <v>14010.168300000001</v>
      </c>
      <c r="K951" s="85">
        <v>5694.7629999999999</v>
      </c>
      <c r="L951" s="85">
        <v>2350.64399</v>
      </c>
      <c r="M951" s="85">
        <v>1809.1387500000001</v>
      </c>
      <c r="N951" s="85">
        <v>5346.1630000000005</v>
      </c>
      <c r="O951" s="85">
        <v>1881.37156</v>
      </c>
      <c r="P951" s="85">
        <v>1607.4283600000001</v>
      </c>
      <c r="Q951" s="85">
        <v>7790</v>
      </c>
      <c r="R951" s="85">
        <v>4422.0305699999999</v>
      </c>
      <c r="S951" s="85">
        <v>3679.8789099999999</v>
      </c>
      <c r="T951" s="85">
        <v>2688</v>
      </c>
      <c r="U951" s="85">
        <v>1483.4205300000001</v>
      </c>
      <c r="V951" s="85">
        <v>989.78691000000003</v>
      </c>
      <c r="W951" s="85">
        <v>944</v>
      </c>
      <c r="X951" s="85">
        <v>522.96658000000002</v>
      </c>
      <c r="Y951" s="85">
        <v>385.68752000000001</v>
      </c>
      <c r="Z951" s="85">
        <v>700</v>
      </c>
      <c r="AA951" s="85">
        <v>389.54901999999998</v>
      </c>
      <c r="AB951" s="85">
        <v>362.00177000000002</v>
      </c>
      <c r="AC951" s="85">
        <v>32</v>
      </c>
      <c r="AD951" s="85">
        <v>12.5</v>
      </c>
      <c r="AE951" s="85">
        <v>12.5</v>
      </c>
      <c r="AF951" s="85">
        <v>3426</v>
      </c>
      <c r="AG951" s="85">
        <v>2013.5944400000001</v>
      </c>
      <c r="AH951" s="85">
        <v>1929.9027100000001</v>
      </c>
      <c r="AI951" s="85">
        <v>0</v>
      </c>
      <c r="AJ951" s="85">
        <v>0</v>
      </c>
      <c r="AK951" s="85">
        <v>0</v>
      </c>
      <c r="AL951" s="85">
        <v>43</v>
      </c>
      <c r="AM951" s="85">
        <v>78.616439999999997</v>
      </c>
      <c r="AN951" s="85">
        <v>48.768079999999998</v>
      </c>
      <c r="AO951" s="85"/>
      <c r="AP951" s="85"/>
      <c r="AQ951" s="85"/>
      <c r="AR951" s="85"/>
      <c r="AS951" s="85"/>
      <c r="AT951" s="85"/>
    </row>
    <row r="952" spans="1:46" ht="12.75" customHeight="1" x14ac:dyDescent="0.15">
      <c r="A952" s="79"/>
      <c r="B952" s="79"/>
      <c r="C952" s="79" t="str">
        <f t="shared" si="3"/>
        <v>1454300000</v>
      </c>
      <c r="D952" s="79" t="s">
        <v>1859</v>
      </c>
      <c r="E952" s="84">
        <v>58060</v>
      </c>
      <c r="F952" s="85">
        <v>32573.144250000001</v>
      </c>
      <c r="G952" s="85">
        <v>18940.233899999999</v>
      </c>
      <c r="H952" s="85">
        <v>33360</v>
      </c>
      <c r="I952" s="85">
        <v>12265.91545</v>
      </c>
      <c r="J952" s="85">
        <v>12324.97422</v>
      </c>
      <c r="K952" s="85">
        <v>1300</v>
      </c>
      <c r="L952" s="85">
        <v>913.93962999999997</v>
      </c>
      <c r="M952" s="85">
        <v>400.96336000000002</v>
      </c>
      <c r="N952" s="85">
        <v>800</v>
      </c>
      <c r="O952" s="85">
        <v>622.16808000000003</v>
      </c>
      <c r="P952" s="85">
        <v>246.50148999999999</v>
      </c>
      <c r="Q952" s="85">
        <v>22975</v>
      </c>
      <c r="R952" s="85">
        <v>18207.010060000001</v>
      </c>
      <c r="S952" s="85">
        <v>5960.5596299999997</v>
      </c>
      <c r="T952" s="85">
        <v>5800</v>
      </c>
      <c r="U952" s="85">
        <v>830.30488000000003</v>
      </c>
      <c r="V952" s="85">
        <v>701.34380999999996</v>
      </c>
      <c r="W952" s="85">
        <v>3900</v>
      </c>
      <c r="X952" s="85">
        <v>1753.6143500000001</v>
      </c>
      <c r="Y952" s="85">
        <v>922.79170999999997</v>
      </c>
      <c r="Z952" s="85">
        <v>1025</v>
      </c>
      <c r="AA952" s="85">
        <v>553.01720999999998</v>
      </c>
      <c r="AB952" s="85">
        <v>139.21028999999999</v>
      </c>
      <c r="AC952" s="85">
        <v>50</v>
      </c>
      <c r="AD952" s="85">
        <v>25</v>
      </c>
      <c r="AE952" s="85">
        <v>37.5</v>
      </c>
      <c r="AF952" s="85">
        <v>12200</v>
      </c>
      <c r="AG952" s="85">
        <v>15045.073619999999</v>
      </c>
      <c r="AH952" s="85">
        <v>4159.7138199999999</v>
      </c>
      <c r="AI952" s="85">
        <v>0</v>
      </c>
      <c r="AJ952" s="85">
        <v>0</v>
      </c>
      <c r="AK952" s="85">
        <v>0</v>
      </c>
      <c r="AL952" s="85">
        <v>150</v>
      </c>
      <c r="AM952" s="85">
        <v>337.23770999999999</v>
      </c>
      <c r="AN952" s="85">
        <v>102.52213</v>
      </c>
      <c r="AO952" s="85"/>
      <c r="AP952" s="85"/>
      <c r="AQ952" s="85"/>
      <c r="AR952" s="85"/>
      <c r="AS952" s="85"/>
      <c r="AT952" s="85"/>
    </row>
    <row r="953" spans="1:46" ht="12.75" customHeight="1" x14ac:dyDescent="0.15">
      <c r="A953" s="79"/>
      <c r="B953" s="79"/>
      <c r="C953" s="79" t="str">
        <f t="shared" si="3"/>
        <v>1454400000</v>
      </c>
      <c r="D953" s="79" t="s">
        <v>1860</v>
      </c>
      <c r="E953" s="84">
        <v>80551.425000000003</v>
      </c>
      <c r="F953" s="85">
        <v>55826.269520000002</v>
      </c>
      <c r="G953" s="85">
        <v>24921.639800000001</v>
      </c>
      <c r="H953" s="85">
        <v>48266.07</v>
      </c>
      <c r="I953" s="85">
        <v>29345.464619999999</v>
      </c>
      <c r="J953" s="85">
        <v>13520.10023</v>
      </c>
      <c r="K953" s="85">
        <v>1806.28</v>
      </c>
      <c r="L953" s="85">
        <v>1233.69463</v>
      </c>
      <c r="M953" s="85">
        <v>356.48284999999998</v>
      </c>
      <c r="N953" s="85">
        <v>861.15</v>
      </c>
      <c r="O953" s="85">
        <v>680.74491999999998</v>
      </c>
      <c r="P953" s="85">
        <v>244.63761</v>
      </c>
      <c r="Q953" s="85">
        <v>30205.834999999999</v>
      </c>
      <c r="R953" s="85">
        <v>24580.41678</v>
      </c>
      <c r="S953" s="85">
        <v>10751.39399</v>
      </c>
      <c r="T953" s="85">
        <v>8728.8549999999996</v>
      </c>
      <c r="U953" s="85">
        <v>2612.3758899999998</v>
      </c>
      <c r="V953" s="85">
        <v>2463.8596699999998</v>
      </c>
      <c r="W953" s="85">
        <v>5927.75</v>
      </c>
      <c r="X953" s="85">
        <v>2599.0509299999999</v>
      </c>
      <c r="Y953" s="85">
        <v>1891.0707400000001</v>
      </c>
      <c r="Z953" s="85">
        <v>1555.21</v>
      </c>
      <c r="AA953" s="85">
        <v>722.08880999999997</v>
      </c>
      <c r="AB953" s="85">
        <v>432.83134999999999</v>
      </c>
      <c r="AC953" s="85">
        <v>25</v>
      </c>
      <c r="AD953" s="85">
        <v>33.333439999999996</v>
      </c>
      <c r="AE953" s="85">
        <v>56.25</v>
      </c>
      <c r="AF953" s="85">
        <v>13969.02</v>
      </c>
      <c r="AG953" s="85">
        <v>18613.567709999999</v>
      </c>
      <c r="AH953" s="85">
        <v>5907.3822300000002</v>
      </c>
      <c r="AI953" s="85">
        <v>0</v>
      </c>
      <c r="AJ953" s="85">
        <v>0</v>
      </c>
      <c r="AK953" s="85">
        <v>0</v>
      </c>
      <c r="AL953" s="85">
        <v>182.94</v>
      </c>
      <c r="AM953" s="85">
        <v>315.69778000000002</v>
      </c>
      <c r="AN953" s="85">
        <v>86.244680000000002</v>
      </c>
      <c r="AO953" s="85"/>
      <c r="AP953" s="85"/>
      <c r="AQ953" s="85"/>
      <c r="AR953" s="85"/>
      <c r="AS953" s="85"/>
      <c r="AT953" s="85"/>
    </row>
    <row r="954" spans="1:46" ht="12.75" customHeight="1" x14ac:dyDescent="0.15">
      <c r="A954" s="79"/>
      <c r="B954" s="79"/>
      <c r="C954" s="79" t="str">
        <f t="shared" si="3"/>
        <v>1454500000</v>
      </c>
      <c r="D954" s="79" t="s">
        <v>1861</v>
      </c>
      <c r="E954" s="84">
        <v>70500.892000000007</v>
      </c>
      <c r="F954" s="85">
        <v>31366.338960000001</v>
      </c>
      <c r="G954" s="85">
        <v>19209.669119999999</v>
      </c>
      <c r="H954" s="85">
        <v>39708.212</v>
      </c>
      <c r="I954" s="85">
        <v>12851.02961</v>
      </c>
      <c r="J954" s="85">
        <v>10794.41901</v>
      </c>
      <c r="K954" s="85">
        <v>1302.5</v>
      </c>
      <c r="L954" s="85">
        <v>1732.4420700000001</v>
      </c>
      <c r="M954" s="85">
        <v>587.30458999999996</v>
      </c>
      <c r="N954" s="85">
        <v>952.5</v>
      </c>
      <c r="O954" s="85">
        <v>1324.0631000000001</v>
      </c>
      <c r="P954" s="85">
        <v>457.24417</v>
      </c>
      <c r="Q954" s="85">
        <v>28697.96</v>
      </c>
      <c r="R954" s="85">
        <v>16353.915000000001</v>
      </c>
      <c r="S954" s="85">
        <v>7616.14797</v>
      </c>
      <c r="T954" s="85">
        <v>4351</v>
      </c>
      <c r="U954" s="85">
        <v>172.61311000000001</v>
      </c>
      <c r="V954" s="85">
        <v>161.98398</v>
      </c>
      <c r="W954" s="85">
        <v>7620</v>
      </c>
      <c r="X954" s="85">
        <v>2966.0357300000001</v>
      </c>
      <c r="Y954" s="85">
        <v>2046.7516900000001</v>
      </c>
      <c r="Z954" s="85">
        <v>488.13</v>
      </c>
      <c r="AA954" s="85">
        <v>869.31768999999997</v>
      </c>
      <c r="AB954" s="85">
        <v>172.90514999999999</v>
      </c>
      <c r="AC954" s="85">
        <v>85</v>
      </c>
      <c r="AD954" s="85">
        <v>75</v>
      </c>
      <c r="AE954" s="85">
        <v>31.25</v>
      </c>
      <c r="AF954" s="85">
        <v>16153.83</v>
      </c>
      <c r="AG954" s="85">
        <v>12270.948469999999</v>
      </c>
      <c r="AH954" s="85">
        <v>5203.2571500000004</v>
      </c>
      <c r="AI954" s="85">
        <v>0</v>
      </c>
      <c r="AJ954" s="85">
        <v>0</v>
      </c>
      <c r="AK954" s="85">
        <v>0</v>
      </c>
      <c r="AL954" s="85">
        <v>89.100000000000009</v>
      </c>
      <c r="AM954" s="85">
        <v>45.294339999999998</v>
      </c>
      <c r="AN954" s="85">
        <v>68.456400000000002</v>
      </c>
      <c r="AO954" s="85"/>
      <c r="AP954" s="85"/>
      <c r="AQ954" s="85"/>
      <c r="AR954" s="85"/>
      <c r="AS954" s="85"/>
      <c r="AT954" s="85"/>
    </row>
    <row r="955" spans="1:46" ht="12.75" customHeight="1" x14ac:dyDescent="0.15">
      <c r="A955" s="79"/>
      <c r="B955" s="79"/>
      <c r="C955" s="79" t="str">
        <f t="shared" si="3"/>
        <v>1454600000</v>
      </c>
      <c r="D955" s="79" t="s">
        <v>1862</v>
      </c>
      <c r="E955" s="84">
        <v>24589.793000000001</v>
      </c>
      <c r="F955" s="85">
        <v>12325.82366</v>
      </c>
      <c r="G955" s="85">
        <v>8961.7848900000008</v>
      </c>
      <c r="H955" s="85">
        <v>13431.293</v>
      </c>
      <c r="I955" s="85">
        <v>5665.3788299999997</v>
      </c>
      <c r="J955" s="85">
        <v>4129.7117500000004</v>
      </c>
      <c r="K955" s="85">
        <v>73</v>
      </c>
      <c r="L955" s="85">
        <v>47.170700000000004</v>
      </c>
      <c r="M955" s="85">
        <v>45.527999999999999</v>
      </c>
      <c r="N955" s="85">
        <v>0</v>
      </c>
      <c r="O955" s="85">
        <v>0</v>
      </c>
      <c r="P955" s="85">
        <v>0</v>
      </c>
      <c r="Q955" s="85">
        <v>11066</v>
      </c>
      <c r="R955" s="85">
        <v>6145.6438099999996</v>
      </c>
      <c r="S955" s="85">
        <v>4499.41867</v>
      </c>
      <c r="T955" s="85">
        <v>530</v>
      </c>
      <c r="U955" s="85">
        <v>209.41746000000001</v>
      </c>
      <c r="V955" s="85">
        <v>245.79544999999999</v>
      </c>
      <c r="W955" s="85">
        <v>3905</v>
      </c>
      <c r="X955" s="85">
        <v>2407.9456700000001</v>
      </c>
      <c r="Y955" s="85">
        <v>1319.71478</v>
      </c>
      <c r="Z955" s="85">
        <v>0</v>
      </c>
      <c r="AA955" s="85">
        <v>133.32661999999999</v>
      </c>
      <c r="AB955" s="85">
        <v>209.74279000000001</v>
      </c>
      <c r="AC955" s="85">
        <v>0</v>
      </c>
      <c r="AD955" s="85">
        <v>0</v>
      </c>
      <c r="AE955" s="85">
        <v>0</v>
      </c>
      <c r="AF955" s="85">
        <v>6631</v>
      </c>
      <c r="AG955" s="85">
        <v>3394.95406</v>
      </c>
      <c r="AH955" s="85">
        <v>2724.1656499999999</v>
      </c>
      <c r="AI955" s="85">
        <v>0</v>
      </c>
      <c r="AJ955" s="85">
        <v>0</v>
      </c>
      <c r="AK955" s="85">
        <v>0</v>
      </c>
      <c r="AL955" s="85">
        <v>2.5</v>
      </c>
      <c r="AM955" s="85">
        <v>5.6475499999999998</v>
      </c>
      <c r="AN955" s="85">
        <v>1.80769</v>
      </c>
      <c r="AO955" s="85"/>
      <c r="AP955" s="85"/>
      <c r="AQ955" s="85"/>
      <c r="AR955" s="85"/>
      <c r="AS955" s="85"/>
      <c r="AT955" s="85"/>
    </row>
    <row r="956" spans="1:46" ht="12.75" customHeight="1" x14ac:dyDescent="0.15">
      <c r="A956" s="79"/>
      <c r="B956" s="79"/>
      <c r="C956" s="79" t="str">
        <f t="shared" si="3"/>
        <v>1454700000</v>
      </c>
      <c r="D956" s="79" t="s">
        <v>1863</v>
      </c>
      <c r="E956" s="84">
        <v>58576.415999999997</v>
      </c>
      <c r="F956" s="85">
        <v>26210.865979999999</v>
      </c>
      <c r="G956" s="85">
        <v>19427.143380000001</v>
      </c>
      <c r="H956" s="85">
        <v>31569.5</v>
      </c>
      <c r="I956" s="85">
        <v>13952.95998</v>
      </c>
      <c r="J956" s="85">
        <v>11842.81681</v>
      </c>
      <c r="K956" s="85">
        <v>6195.7710000000006</v>
      </c>
      <c r="L956" s="85">
        <v>1336.30999</v>
      </c>
      <c r="M956" s="85">
        <v>1256.8989799999999</v>
      </c>
      <c r="N956" s="85">
        <v>5115</v>
      </c>
      <c r="O956" s="85">
        <v>1035.60196</v>
      </c>
      <c r="P956" s="85">
        <v>1057.8239799999999</v>
      </c>
      <c r="Q956" s="85">
        <v>20657.994999999999</v>
      </c>
      <c r="R956" s="85">
        <v>10236.02874</v>
      </c>
      <c r="S956" s="85">
        <v>6086.7452899999998</v>
      </c>
      <c r="T956" s="85">
        <v>3747.3</v>
      </c>
      <c r="U956" s="85">
        <v>702.43853999999999</v>
      </c>
      <c r="V956" s="85">
        <v>294.87385</v>
      </c>
      <c r="W956" s="85">
        <v>5447.9260000000004</v>
      </c>
      <c r="X956" s="85">
        <v>3026.0112800000002</v>
      </c>
      <c r="Y956" s="85">
        <v>2304.4708500000002</v>
      </c>
      <c r="Z956" s="85">
        <v>3723.6</v>
      </c>
      <c r="AA956" s="85">
        <v>1197.8352399999999</v>
      </c>
      <c r="AB956" s="85">
        <v>756.45583999999997</v>
      </c>
      <c r="AC956" s="85">
        <v>0</v>
      </c>
      <c r="AD956" s="85">
        <v>0</v>
      </c>
      <c r="AE956" s="85">
        <v>4.1733899999999995</v>
      </c>
      <c r="AF956" s="85">
        <v>7739.1690000000008</v>
      </c>
      <c r="AG956" s="85">
        <v>5309.7436799999996</v>
      </c>
      <c r="AH956" s="85">
        <v>2726.7713600000002</v>
      </c>
      <c r="AI956" s="85">
        <v>0</v>
      </c>
      <c r="AJ956" s="85">
        <v>0</v>
      </c>
      <c r="AK956" s="85">
        <v>0</v>
      </c>
      <c r="AL956" s="85">
        <v>150.95000000000002</v>
      </c>
      <c r="AM956" s="85">
        <v>76.7149</v>
      </c>
      <c r="AN956" s="85">
        <v>44.138390000000001</v>
      </c>
      <c r="AO956" s="85"/>
      <c r="AP956" s="85"/>
      <c r="AQ956" s="85"/>
      <c r="AR956" s="85"/>
      <c r="AS956" s="85"/>
      <c r="AT956" s="85"/>
    </row>
    <row r="957" spans="1:46" ht="12.75" customHeight="1" x14ac:dyDescent="0.15">
      <c r="A957" s="79"/>
      <c r="B957" s="79"/>
      <c r="C957" s="79" t="str">
        <f t="shared" si="3"/>
        <v>1454800000</v>
      </c>
      <c r="D957" s="79" t="s">
        <v>1864</v>
      </c>
      <c r="E957" s="84">
        <v>114181.59299999999</v>
      </c>
      <c r="F957" s="85">
        <v>49394.053319999999</v>
      </c>
      <c r="G957" s="85">
        <v>34049.215049999999</v>
      </c>
      <c r="H957" s="85">
        <v>66258.350000000006</v>
      </c>
      <c r="I957" s="85">
        <v>24710.169559999998</v>
      </c>
      <c r="J957" s="85">
        <v>22409.63838</v>
      </c>
      <c r="K957" s="85">
        <v>7838.8070000000007</v>
      </c>
      <c r="L957" s="85">
        <v>4627.9868200000001</v>
      </c>
      <c r="M957" s="85">
        <v>1760.7902899999999</v>
      </c>
      <c r="N957" s="85">
        <v>5008.2070000000003</v>
      </c>
      <c r="O957" s="85">
        <v>3304.2294000000002</v>
      </c>
      <c r="P957" s="85">
        <v>1144.7092600000001</v>
      </c>
      <c r="Q957" s="85">
        <v>39382.464</v>
      </c>
      <c r="R957" s="85">
        <v>19220.416519999999</v>
      </c>
      <c r="S957" s="85">
        <v>9438.4165900000007</v>
      </c>
      <c r="T957" s="85">
        <v>7765.6960000000008</v>
      </c>
      <c r="U957" s="85">
        <v>2324.63607</v>
      </c>
      <c r="V957" s="85">
        <v>1216.62841</v>
      </c>
      <c r="W957" s="85">
        <v>3734.7000000000003</v>
      </c>
      <c r="X957" s="85">
        <v>1529.5336299999999</v>
      </c>
      <c r="Y957" s="85">
        <v>1053.9572499999999</v>
      </c>
      <c r="Z957" s="85">
        <v>1515.3430000000001</v>
      </c>
      <c r="AA957" s="85">
        <v>900.03170999999998</v>
      </c>
      <c r="AB957" s="85">
        <v>261.41599000000002</v>
      </c>
      <c r="AC957" s="85">
        <v>0</v>
      </c>
      <c r="AD957" s="85">
        <v>0</v>
      </c>
      <c r="AE957" s="85">
        <v>25</v>
      </c>
      <c r="AF957" s="85">
        <v>26366.724999999999</v>
      </c>
      <c r="AG957" s="85">
        <v>14466.215109999999</v>
      </c>
      <c r="AH957" s="85">
        <v>6881.4149399999997</v>
      </c>
      <c r="AI957" s="85">
        <v>0</v>
      </c>
      <c r="AJ957" s="85">
        <v>0</v>
      </c>
      <c r="AK957" s="85">
        <v>0</v>
      </c>
      <c r="AL957" s="85">
        <v>483</v>
      </c>
      <c r="AM957" s="85">
        <v>333.39251000000002</v>
      </c>
      <c r="AN957" s="85">
        <v>167.03638000000001</v>
      </c>
      <c r="AO957" s="85"/>
      <c r="AP957" s="85"/>
      <c r="AQ957" s="85"/>
      <c r="AR957" s="85"/>
      <c r="AS957" s="85"/>
      <c r="AT957" s="85"/>
    </row>
    <row r="958" spans="1:46" ht="12.75" customHeight="1" x14ac:dyDescent="0.15">
      <c r="A958" s="79"/>
      <c r="B958" s="79"/>
      <c r="C958" s="79" t="str">
        <f t="shared" si="3"/>
        <v>1454900000</v>
      </c>
      <c r="D958" s="79" t="s">
        <v>1865</v>
      </c>
      <c r="E958" s="84">
        <v>4766860</v>
      </c>
      <c r="F958" s="85">
        <v>2031988.68377</v>
      </c>
      <c r="G958" s="85">
        <v>1618164.8511699999</v>
      </c>
      <c r="H958" s="85">
        <v>3951920</v>
      </c>
      <c r="I958" s="85">
        <v>1601289.5947199999</v>
      </c>
      <c r="J958" s="85">
        <v>1237778.04449</v>
      </c>
      <c r="K958" s="85">
        <v>300250</v>
      </c>
      <c r="L958" s="85">
        <v>106644.47184</v>
      </c>
      <c r="M958" s="85">
        <v>48669.695849999996</v>
      </c>
      <c r="N958" s="85">
        <v>125750</v>
      </c>
      <c r="O958" s="85">
        <v>17478.035169999999</v>
      </c>
      <c r="P958" s="85">
        <v>15357.92251</v>
      </c>
      <c r="Q958" s="85">
        <v>497410</v>
      </c>
      <c r="R958" s="85">
        <v>303326.80242000002</v>
      </c>
      <c r="S958" s="85">
        <v>310765.50774999999</v>
      </c>
      <c r="T958" s="85">
        <v>0</v>
      </c>
      <c r="U958" s="85">
        <v>26295.971389999999</v>
      </c>
      <c r="V958" s="85">
        <v>27167.551329999998</v>
      </c>
      <c r="W958" s="85">
        <v>0</v>
      </c>
      <c r="X958" s="85">
        <v>48853.830679999999</v>
      </c>
      <c r="Y958" s="85">
        <v>41849.654840000003</v>
      </c>
      <c r="Z958" s="85">
        <v>0</v>
      </c>
      <c r="AA958" s="85">
        <v>15133.151529999999</v>
      </c>
      <c r="AB958" s="85">
        <v>16692.876230000002</v>
      </c>
      <c r="AC958" s="85">
        <v>570</v>
      </c>
      <c r="AD958" s="85">
        <v>435.68702999999999</v>
      </c>
      <c r="AE958" s="85">
        <v>395.35408999999999</v>
      </c>
      <c r="AF958" s="85">
        <v>496600</v>
      </c>
      <c r="AG958" s="85">
        <v>212499.17465999999</v>
      </c>
      <c r="AH958" s="85">
        <v>224151.16675999999</v>
      </c>
      <c r="AI958" s="85">
        <v>0</v>
      </c>
      <c r="AJ958" s="85">
        <v>0</v>
      </c>
      <c r="AK958" s="85">
        <v>0</v>
      </c>
      <c r="AL958" s="85">
        <v>7490</v>
      </c>
      <c r="AM958" s="85">
        <v>10178.48395</v>
      </c>
      <c r="AN958" s="85">
        <v>4329.1860399999996</v>
      </c>
      <c r="AO958" s="85"/>
      <c r="AP958" s="85"/>
      <c r="AQ958" s="85"/>
      <c r="AR958" s="85"/>
      <c r="AS958" s="85"/>
      <c r="AT958" s="85"/>
    </row>
    <row r="959" spans="1:46" ht="12.75" customHeight="1" x14ac:dyDescent="0.15">
      <c r="A959" s="79"/>
      <c r="B959" s="79"/>
      <c r="C959" s="79" t="str">
        <f t="shared" si="3"/>
        <v>1455000000</v>
      </c>
      <c r="D959" s="79" t="s">
        <v>1866</v>
      </c>
      <c r="E959" s="84">
        <v>85962.077999999994</v>
      </c>
      <c r="F959" s="85">
        <v>44494.977740000002</v>
      </c>
      <c r="G959" s="85">
        <v>25970.436730000001</v>
      </c>
      <c r="H959" s="85">
        <v>51832.341</v>
      </c>
      <c r="I959" s="85">
        <v>26144.075270000001</v>
      </c>
      <c r="J959" s="85">
        <v>15970.35713</v>
      </c>
      <c r="K959" s="85">
        <v>8301.35</v>
      </c>
      <c r="L959" s="85">
        <v>3246.1202800000001</v>
      </c>
      <c r="M959" s="85">
        <v>1433.37436</v>
      </c>
      <c r="N959" s="85">
        <v>2591.4500000000003</v>
      </c>
      <c r="O959" s="85">
        <v>1668.36619</v>
      </c>
      <c r="P959" s="85">
        <v>760.33243000000004</v>
      </c>
      <c r="Q959" s="85">
        <v>25184.827000000001</v>
      </c>
      <c r="R959" s="85">
        <v>12409.77879</v>
      </c>
      <c r="S959" s="85">
        <v>7646.8450599999996</v>
      </c>
      <c r="T959" s="85">
        <v>3908.1</v>
      </c>
      <c r="U959" s="85">
        <v>460.04653999999999</v>
      </c>
      <c r="V959" s="85">
        <v>194.34711999999999</v>
      </c>
      <c r="W959" s="85">
        <v>5197.7700000000004</v>
      </c>
      <c r="X959" s="85">
        <v>2096.3279499999999</v>
      </c>
      <c r="Y959" s="85">
        <v>1584.7726</v>
      </c>
      <c r="Z959" s="85">
        <v>1985.5070000000001</v>
      </c>
      <c r="AA959" s="85">
        <v>539.48184000000003</v>
      </c>
      <c r="AB959" s="85">
        <v>493.77767</v>
      </c>
      <c r="AC959" s="85">
        <v>100</v>
      </c>
      <c r="AD959" s="85">
        <v>25</v>
      </c>
      <c r="AE959" s="85">
        <v>43.75</v>
      </c>
      <c r="AF959" s="85">
        <v>13986.45</v>
      </c>
      <c r="AG959" s="85">
        <v>9285.37896</v>
      </c>
      <c r="AH959" s="85">
        <v>5328.2056700000003</v>
      </c>
      <c r="AI959" s="85">
        <v>0</v>
      </c>
      <c r="AJ959" s="85">
        <v>0</v>
      </c>
      <c r="AK959" s="85">
        <v>0</v>
      </c>
      <c r="AL959" s="85">
        <v>638.37</v>
      </c>
      <c r="AM959" s="85">
        <v>880.94448999999997</v>
      </c>
      <c r="AN959" s="85">
        <v>270.33974999999998</v>
      </c>
      <c r="AO959" s="85"/>
      <c r="AP959" s="85"/>
      <c r="AQ959" s="85"/>
      <c r="AR959" s="85"/>
      <c r="AS959" s="85"/>
      <c r="AT959" s="85"/>
    </row>
    <row r="960" spans="1:46" ht="12.75" customHeight="1" x14ac:dyDescent="0.15">
      <c r="A960" s="79"/>
      <c r="B960" s="79"/>
      <c r="C960" s="79" t="str">
        <f t="shared" si="3"/>
        <v>1455100000</v>
      </c>
      <c r="D960" s="79" t="s">
        <v>1867</v>
      </c>
      <c r="E960" s="84">
        <v>291150.38</v>
      </c>
      <c r="F960" s="85">
        <v>184865.92058000001</v>
      </c>
      <c r="G960" s="85">
        <v>81494.312210000004</v>
      </c>
      <c r="H960" s="85">
        <v>274687.28000000003</v>
      </c>
      <c r="I960" s="85">
        <v>178090.47971000001</v>
      </c>
      <c r="J960" s="85">
        <v>74647.443589999995</v>
      </c>
      <c r="K960" s="85">
        <v>3405</v>
      </c>
      <c r="L960" s="85">
        <v>1178.5476699999999</v>
      </c>
      <c r="M960" s="85">
        <v>1211.8062199999999</v>
      </c>
      <c r="N960" s="85">
        <v>940.7</v>
      </c>
      <c r="O960" s="85">
        <v>488.91775000000001</v>
      </c>
      <c r="P960" s="85">
        <v>538.90219000000002</v>
      </c>
      <c r="Q960" s="85">
        <v>12730.9</v>
      </c>
      <c r="R960" s="85">
        <v>5463.0102900000002</v>
      </c>
      <c r="S960" s="85">
        <v>5429.3716800000002</v>
      </c>
      <c r="T960" s="85">
        <v>1732.2</v>
      </c>
      <c r="U960" s="85">
        <v>433.20396</v>
      </c>
      <c r="V960" s="85">
        <v>464.30953999999997</v>
      </c>
      <c r="W960" s="85">
        <v>2578.7000000000003</v>
      </c>
      <c r="X960" s="85">
        <v>1365.4557299999999</v>
      </c>
      <c r="Y960" s="85">
        <v>1251.54747</v>
      </c>
      <c r="Z960" s="85">
        <v>1160</v>
      </c>
      <c r="AA960" s="85">
        <v>594.89341000000002</v>
      </c>
      <c r="AB960" s="85">
        <v>525.59501</v>
      </c>
      <c r="AC960" s="85">
        <v>50</v>
      </c>
      <c r="AD960" s="85">
        <v>47.917000000000002</v>
      </c>
      <c r="AE960" s="85">
        <v>52.6</v>
      </c>
      <c r="AF960" s="85">
        <v>7200</v>
      </c>
      <c r="AG960" s="85">
        <v>3021.5401900000002</v>
      </c>
      <c r="AH960" s="85">
        <v>3126.7956599999998</v>
      </c>
      <c r="AI960" s="85">
        <v>0</v>
      </c>
      <c r="AJ960" s="85">
        <v>0</v>
      </c>
      <c r="AK960" s="85">
        <v>0</v>
      </c>
      <c r="AL960" s="85">
        <v>225</v>
      </c>
      <c r="AM960" s="85">
        <v>13.02562</v>
      </c>
      <c r="AN960" s="85">
        <v>137.89138</v>
      </c>
      <c r="AO960" s="85"/>
      <c r="AP960" s="85"/>
      <c r="AQ960" s="85"/>
      <c r="AR960" s="85"/>
      <c r="AS960" s="85"/>
      <c r="AT960" s="85"/>
    </row>
    <row r="961" spans="1:46" ht="12.75" customHeight="1" x14ac:dyDescent="0.15">
      <c r="A961" s="79"/>
      <c r="B961" s="79"/>
      <c r="C961" s="79" t="str">
        <f t="shared" si="3"/>
        <v>1455200000</v>
      </c>
      <c r="D961" s="79" t="s">
        <v>1868</v>
      </c>
      <c r="E961" s="84">
        <v>477761.88673000003</v>
      </c>
      <c r="F961" s="85">
        <v>261679.43054</v>
      </c>
      <c r="G961" s="85">
        <v>178424.99184</v>
      </c>
      <c r="H961" s="85">
        <v>343595.33145</v>
      </c>
      <c r="I961" s="85">
        <v>183279.25219</v>
      </c>
      <c r="J961" s="85">
        <v>139772.01293999999</v>
      </c>
      <c r="K961" s="85">
        <v>40082.655279999999</v>
      </c>
      <c r="L961" s="85">
        <v>28675.94844</v>
      </c>
      <c r="M961" s="85">
        <v>5460.8303900000001</v>
      </c>
      <c r="N961" s="85">
        <v>15750</v>
      </c>
      <c r="O961" s="85">
        <v>6227.7811499999998</v>
      </c>
      <c r="P961" s="85">
        <v>2120.2367300000001</v>
      </c>
      <c r="Q961" s="85">
        <v>89593</v>
      </c>
      <c r="R961" s="85">
        <v>43807.355600000003</v>
      </c>
      <c r="S961" s="85">
        <v>30281.638559999999</v>
      </c>
      <c r="T961" s="85">
        <v>8000</v>
      </c>
      <c r="U961" s="85">
        <v>3545.9725000000003</v>
      </c>
      <c r="V961" s="85">
        <v>2454.8976400000001</v>
      </c>
      <c r="W961" s="85">
        <v>22000</v>
      </c>
      <c r="X961" s="85">
        <v>12403.970219999999</v>
      </c>
      <c r="Y961" s="85">
        <v>5735.52153</v>
      </c>
      <c r="Z961" s="85">
        <v>9338</v>
      </c>
      <c r="AA961" s="85">
        <v>6225.9258399999999</v>
      </c>
      <c r="AB961" s="85">
        <v>2662.8629599999999</v>
      </c>
      <c r="AC961" s="85">
        <v>125</v>
      </c>
      <c r="AD961" s="85">
        <v>43.75</v>
      </c>
      <c r="AE961" s="85">
        <v>37.5</v>
      </c>
      <c r="AF961" s="85">
        <v>50000</v>
      </c>
      <c r="AG961" s="85">
        <v>21573.376840000001</v>
      </c>
      <c r="AH961" s="85">
        <v>19359.656930000001</v>
      </c>
      <c r="AI961" s="85">
        <v>80</v>
      </c>
      <c r="AJ961" s="85">
        <v>0</v>
      </c>
      <c r="AK961" s="85">
        <v>9.4320000000000004</v>
      </c>
      <c r="AL961" s="85">
        <v>2460</v>
      </c>
      <c r="AM961" s="85">
        <v>2277.7345799999998</v>
      </c>
      <c r="AN961" s="85">
        <v>802.18874000000005</v>
      </c>
      <c r="AO961" s="85"/>
      <c r="AP961" s="85"/>
      <c r="AQ961" s="85"/>
      <c r="AR961" s="85"/>
      <c r="AS961" s="85"/>
      <c r="AT961" s="85"/>
    </row>
    <row r="962" spans="1:46" ht="12.75" customHeight="1" x14ac:dyDescent="0.15">
      <c r="A962" s="79"/>
      <c r="B962" s="79"/>
      <c r="C962" s="79" t="str">
        <f t="shared" si="3"/>
        <v>1455300000</v>
      </c>
      <c r="D962" s="79" t="s">
        <v>1869</v>
      </c>
      <c r="E962" s="84">
        <v>18551.887000000002</v>
      </c>
      <c r="F962" s="85">
        <v>7741.9944800000003</v>
      </c>
      <c r="G962" s="85">
        <v>7032.0850799999998</v>
      </c>
      <c r="H962" s="85">
        <v>12920.981</v>
      </c>
      <c r="I962" s="85">
        <v>4572.7618499999999</v>
      </c>
      <c r="J962" s="85">
        <v>3905.3703700000001</v>
      </c>
      <c r="K962" s="85">
        <v>0</v>
      </c>
      <c r="L962" s="85">
        <v>15.112689999999999</v>
      </c>
      <c r="M962" s="85">
        <v>100.30972</v>
      </c>
      <c r="N962" s="85">
        <v>0</v>
      </c>
      <c r="O962" s="85">
        <v>0</v>
      </c>
      <c r="P962" s="85">
        <v>68.160719999999998</v>
      </c>
      <c r="Q962" s="85">
        <v>5630.9059999999999</v>
      </c>
      <c r="R962" s="85">
        <v>3137.3252400000001</v>
      </c>
      <c r="S962" s="85">
        <v>2991.2317000000003</v>
      </c>
      <c r="T962" s="85">
        <v>0</v>
      </c>
      <c r="U962" s="85">
        <v>67.907049999999998</v>
      </c>
      <c r="V962" s="85">
        <v>251.03541000000001</v>
      </c>
      <c r="W962" s="85">
        <v>4186.3420000000006</v>
      </c>
      <c r="X962" s="85">
        <v>1811.15068</v>
      </c>
      <c r="Y962" s="85">
        <v>797.51517999999999</v>
      </c>
      <c r="Z962" s="85">
        <v>0</v>
      </c>
      <c r="AA962" s="85">
        <v>50.977930000000001</v>
      </c>
      <c r="AB962" s="85">
        <v>43.340249999999997</v>
      </c>
      <c r="AC962" s="85">
        <v>0</v>
      </c>
      <c r="AD962" s="85">
        <v>0</v>
      </c>
      <c r="AE962" s="85">
        <v>0</v>
      </c>
      <c r="AF962" s="85">
        <v>1444.5640000000001</v>
      </c>
      <c r="AG962" s="85">
        <v>1207.2895799999999</v>
      </c>
      <c r="AH962" s="85">
        <v>1899.34086</v>
      </c>
      <c r="AI962" s="85">
        <v>0</v>
      </c>
      <c r="AJ962" s="85">
        <v>0</v>
      </c>
      <c r="AK962" s="85">
        <v>0</v>
      </c>
      <c r="AL962" s="85">
        <v>0</v>
      </c>
      <c r="AM962" s="85">
        <v>10.545059999999999</v>
      </c>
      <c r="AN962" s="85">
        <v>17.982979999999998</v>
      </c>
      <c r="AO962" s="85"/>
      <c r="AP962" s="85"/>
      <c r="AQ962" s="85"/>
      <c r="AR962" s="85"/>
      <c r="AS962" s="85"/>
      <c r="AT962" s="85"/>
    </row>
    <row r="963" spans="1:46" ht="12.75" customHeight="1" x14ac:dyDescent="0.15">
      <c r="A963" s="79"/>
      <c r="B963" s="79"/>
      <c r="C963" s="79" t="str">
        <f t="shared" si="3"/>
        <v>1455400000</v>
      </c>
      <c r="D963" s="79" t="s">
        <v>1870</v>
      </c>
      <c r="E963" s="84">
        <v>20686</v>
      </c>
      <c r="F963" s="85">
        <v>6946.1263300000001</v>
      </c>
      <c r="G963" s="85">
        <v>5980.0986499999999</v>
      </c>
      <c r="H963" s="85">
        <v>8238.4750000000004</v>
      </c>
      <c r="I963" s="85">
        <v>2711.9462100000001</v>
      </c>
      <c r="J963" s="85">
        <v>2237.7055099999998</v>
      </c>
      <c r="K963" s="85">
        <v>17.948</v>
      </c>
      <c r="L963" s="85">
        <v>8.7720000000000002</v>
      </c>
      <c r="M963" s="85">
        <v>4.0070000000000006</v>
      </c>
      <c r="N963" s="85">
        <v>0</v>
      </c>
      <c r="O963" s="85">
        <v>0</v>
      </c>
      <c r="P963" s="85">
        <v>0</v>
      </c>
      <c r="Q963" s="85">
        <v>12299.762999999999</v>
      </c>
      <c r="R963" s="85">
        <v>4193.1136900000001</v>
      </c>
      <c r="S963" s="85">
        <v>3686.23002</v>
      </c>
      <c r="T963" s="85">
        <v>1658.2860000000001</v>
      </c>
      <c r="U963" s="85">
        <v>392.52136999999999</v>
      </c>
      <c r="V963" s="85">
        <v>49.759509999999999</v>
      </c>
      <c r="W963" s="85">
        <v>5264.0709999999999</v>
      </c>
      <c r="X963" s="85">
        <v>1855.22451</v>
      </c>
      <c r="Y963" s="85">
        <v>1109.84854</v>
      </c>
      <c r="Z963" s="85">
        <v>495.964</v>
      </c>
      <c r="AA963" s="85">
        <v>122.29125999999999</v>
      </c>
      <c r="AB963" s="85">
        <v>173.57274999999998</v>
      </c>
      <c r="AC963" s="85">
        <v>0</v>
      </c>
      <c r="AD963" s="85">
        <v>0</v>
      </c>
      <c r="AE963" s="85">
        <v>0</v>
      </c>
      <c r="AF963" s="85">
        <v>4881.442</v>
      </c>
      <c r="AG963" s="85">
        <v>1823.07655</v>
      </c>
      <c r="AH963" s="85">
        <v>2353.0492199999999</v>
      </c>
      <c r="AI963" s="85">
        <v>0</v>
      </c>
      <c r="AJ963" s="85">
        <v>0</v>
      </c>
      <c r="AK963" s="85">
        <v>0</v>
      </c>
      <c r="AL963" s="85">
        <v>0.25</v>
      </c>
      <c r="AM963" s="85">
        <v>2.3755799999999998</v>
      </c>
      <c r="AN963" s="85">
        <v>0.22522999999999999</v>
      </c>
      <c r="AO963" s="85"/>
      <c r="AP963" s="85"/>
      <c r="AQ963" s="85"/>
      <c r="AR963" s="85"/>
      <c r="AS963" s="85"/>
      <c r="AT963" s="85"/>
    </row>
    <row r="964" spans="1:46" ht="12.75" customHeight="1" x14ac:dyDescent="0.15">
      <c r="A964" s="79"/>
      <c r="B964" s="79"/>
      <c r="C964" s="79" t="str">
        <f t="shared" si="3"/>
        <v>1455500000</v>
      </c>
      <c r="D964" s="79" t="s">
        <v>1871</v>
      </c>
      <c r="E964" s="84">
        <v>88343.502000000008</v>
      </c>
      <c r="F964" s="85">
        <v>62461.973380000003</v>
      </c>
      <c r="G964" s="85">
        <v>14182.57446</v>
      </c>
      <c r="H964" s="85">
        <v>67861.339000000007</v>
      </c>
      <c r="I964" s="85">
        <v>52087.056190000003</v>
      </c>
      <c r="J964" s="85">
        <v>9087.2378800000006</v>
      </c>
      <c r="K964" s="85">
        <v>1035.972</v>
      </c>
      <c r="L964" s="85">
        <v>482.43671000000001</v>
      </c>
      <c r="M964" s="85">
        <v>170.84125999999998</v>
      </c>
      <c r="N964" s="85">
        <v>747.29200000000003</v>
      </c>
      <c r="O964" s="85">
        <v>340.79739000000001</v>
      </c>
      <c r="P964" s="85">
        <v>107.31332999999999</v>
      </c>
      <c r="Q964" s="85">
        <v>19184.228999999999</v>
      </c>
      <c r="R964" s="85">
        <v>9779.9725400000007</v>
      </c>
      <c r="S964" s="85">
        <v>4717.8857200000002</v>
      </c>
      <c r="T964" s="85">
        <v>2764.9920000000002</v>
      </c>
      <c r="U964" s="85">
        <v>495.82968</v>
      </c>
      <c r="V964" s="85">
        <v>658.47483</v>
      </c>
      <c r="W964" s="85">
        <v>7334.3070000000007</v>
      </c>
      <c r="X964" s="85">
        <v>4156.4912299999996</v>
      </c>
      <c r="Y964" s="85">
        <v>779.97460999999998</v>
      </c>
      <c r="Z964" s="85">
        <v>414.01800000000003</v>
      </c>
      <c r="AA964" s="85">
        <v>371.68383</v>
      </c>
      <c r="AB964" s="85">
        <v>269.84744999999998</v>
      </c>
      <c r="AC964" s="85">
        <v>25</v>
      </c>
      <c r="AD964" s="85">
        <v>0</v>
      </c>
      <c r="AE964" s="85">
        <v>12.5</v>
      </c>
      <c r="AF964" s="85">
        <v>8645.9120000000003</v>
      </c>
      <c r="AG964" s="85">
        <v>4755.9678000000004</v>
      </c>
      <c r="AH964" s="85">
        <v>2997.0888300000001</v>
      </c>
      <c r="AI964" s="85">
        <v>0</v>
      </c>
      <c r="AJ964" s="85">
        <v>0</v>
      </c>
      <c r="AK964" s="85">
        <v>0</v>
      </c>
      <c r="AL964" s="85">
        <v>108.95</v>
      </c>
      <c r="AM964" s="85">
        <v>3.0164899999999997</v>
      </c>
      <c r="AN964" s="85">
        <v>33.444459999999999</v>
      </c>
      <c r="AO964" s="85"/>
      <c r="AP964" s="85"/>
      <c r="AQ964" s="85"/>
      <c r="AR964" s="85"/>
      <c r="AS964" s="85"/>
      <c r="AT964" s="85"/>
    </row>
    <row r="965" spans="1:46" ht="12.75" customHeight="1" x14ac:dyDescent="0.15">
      <c r="A965" s="79"/>
      <c r="B965" s="79"/>
      <c r="C965" s="79" t="str">
        <f t="shared" si="3"/>
        <v>1455600000</v>
      </c>
      <c r="D965" s="79" t="s">
        <v>1872</v>
      </c>
      <c r="E965" s="84">
        <v>52511.171999999999</v>
      </c>
      <c r="F965" s="85">
        <v>24768.796729999998</v>
      </c>
      <c r="G965" s="85">
        <v>18016.163830000001</v>
      </c>
      <c r="H965" s="85">
        <v>33524.470999999998</v>
      </c>
      <c r="I965" s="85">
        <v>13865.71812</v>
      </c>
      <c r="J965" s="85">
        <v>13531.464470000001</v>
      </c>
      <c r="K965" s="85">
        <v>370.99299999999999</v>
      </c>
      <c r="L965" s="85">
        <v>254.34636</v>
      </c>
      <c r="M965" s="85">
        <v>167.71118000000001</v>
      </c>
      <c r="N965" s="85">
        <v>128.852</v>
      </c>
      <c r="O965" s="85">
        <v>154.22042999999999</v>
      </c>
      <c r="P965" s="85">
        <v>92.744410000000002</v>
      </c>
      <c r="Q965" s="85">
        <v>18343.856</v>
      </c>
      <c r="R965" s="85">
        <v>10022.209699999999</v>
      </c>
      <c r="S965" s="85">
        <v>4170.4071000000004</v>
      </c>
      <c r="T965" s="85">
        <v>4481.58</v>
      </c>
      <c r="U965" s="85">
        <v>2655.4708099999998</v>
      </c>
      <c r="V965" s="85">
        <v>224.56519</v>
      </c>
      <c r="W965" s="85">
        <v>3287.663</v>
      </c>
      <c r="X965" s="85">
        <v>1147.32095</v>
      </c>
      <c r="Y965" s="85">
        <v>857.27656999999999</v>
      </c>
      <c r="Z965" s="85">
        <v>1079.1110000000001</v>
      </c>
      <c r="AA965" s="85">
        <v>402.39825999999999</v>
      </c>
      <c r="AB965" s="85">
        <v>219.48471000000001</v>
      </c>
      <c r="AC965" s="85">
        <v>0</v>
      </c>
      <c r="AD965" s="85">
        <v>0</v>
      </c>
      <c r="AE965" s="85">
        <v>0</v>
      </c>
      <c r="AF965" s="85">
        <v>9495.5020000000004</v>
      </c>
      <c r="AG965" s="85">
        <v>5817.0196800000003</v>
      </c>
      <c r="AH965" s="85">
        <v>2869.0806299999999</v>
      </c>
      <c r="AI965" s="85">
        <v>0</v>
      </c>
      <c r="AJ965" s="85">
        <v>0</v>
      </c>
      <c r="AK965" s="85">
        <v>0</v>
      </c>
      <c r="AL965" s="85">
        <v>173.83600000000001</v>
      </c>
      <c r="AM965" s="85">
        <v>130.99279000000001</v>
      </c>
      <c r="AN965" s="85">
        <v>92.185189999999992</v>
      </c>
      <c r="AO965" s="85"/>
      <c r="AP965" s="85"/>
      <c r="AQ965" s="85"/>
      <c r="AR965" s="85"/>
      <c r="AS965" s="85"/>
      <c r="AT965" s="85"/>
    </row>
    <row r="966" spans="1:46" ht="12.75" customHeight="1" x14ac:dyDescent="0.15">
      <c r="A966" s="79"/>
      <c r="B966" s="79"/>
      <c r="C966" s="79" t="str">
        <f t="shared" si="3"/>
        <v>1455700000</v>
      </c>
      <c r="D966" s="79" t="s">
        <v>1873</v>
      </c>
      <c r="E966" s="84">
        <v>701872.9</v>
      </c>
      <c r="F966" s="85">
        <v>343441.11067000002</v>
      </c>
      <c r="G966" s="85">
        <v>287223.16535999998</v>
      </c>
      <c r="H966" s="85">
        <v>595983.6</v>
      </c>
      <c r="I966" s="85">
        <v>269974.30005999998</v>
      </c>
      <c r="J966" s="85">
        <v>245354.2499</v>
      </c>
      <c r="K966" s="85">
        <v>14600</v>
      </c>
      <c r="L966" s="85">
        <v>8323.2682000000004</v>
      </c>
      <c r="M966" s="85">
        <v>3599.5155300000001</v>
      </c>
      <c r="N966" s="85">
        <v>1400</v>
      </c>
      <c r="O966" s="85">
        <v>1773.7814100000001</v>
      </c>
      <c r="P966" s="85">
        <v>749.81975</v>
      </c>
      <c r="Q966" s="85">
        <v>90201.7</v>
      </c>
      <c r="R966" s="85">
        <v>63545.881430000001</v>
      </c>
      <c r="S966" s="85">
        <v>37259.518320000003</v>
      </c>
      <c r="T966" s="85">
        <v>51260</v>
      </c>
      <c r="U966" s="85">
        <v>18494.527829999999</v>
      </c>
      <c r="V966" s="85">
        <v>20785.878939999999</v>
      </c>
      <c r="W966" s="85">
        <v>6700</v>
      </c>
      <c r="X966" s="85">
        <v>4544.5654299999997</v>
      </c>
      <c r="Y966" s="85">
        <v>2727.1891700000001</v>
      </c>
      <c r="Z966" s="85">
        <v>1432.6000000000001</v>
      </c>
      <c r="AA966" s="85">
        <v>1658.1352899999999</v>
      </c>
      <c r="AB966" s="85">
        <v>592.72145</v>
      </c>
      <c r="AC966" s="85">
        <v>0</v>
      </c>
      <c r="AD966" s="85">
        <v>0</v>
      </c>
      <c r="AE966" s="85">
        <v>0</v>
      </c>
      <c r="AF966" s="85">
        <v>30800</v>
      </c>
      <c r="AG966" s="85">
        <v>38834.795279999998</v>
      </c>
      <c r="AH966" s="85">
        <v>13147.948759999999</v>
      </c>
      <c r="AI966" s="85">
        <v>0</v>
      </c>
      <c r="AJ966" s="85">
        <v>0</v>
      </c>
      <c r="AK966" s="85">
        <v>0</v>
      </c>
      <c r="AL966" s="85">
        <v>363</v>
      </c>
      <c r="AM966" s="85">
        <v>950.44267000000002</v>
      </c>
      <c r="AN966" s="85">
        <v>260.7586</v>
      </c>
      <c r="AO966" s="85"/>
      <c r="AP966" s="85"/>
      <c r="AQ966" s="85"/>
      <c r="AR966" s="85"/>
      <c r="AS966" s="85"/>
      <c r="AT966" s="85"/>
    </row>
    <row r="967" spans="1:46" ht="12.75" customHeight="1" x14ac:dyDescent="0.15">
      <c r="A967" s="79" t="s">
        <v>1874</v>
      </c>
      <c r="B967" s="79"/>
      <c r="C967" s="79" t="str">
        <f t="shared" si="3"/>
        <v/>
      </c>
      <c r="D967" s="79"/>
      <c r="E967" s="84">
        <v>24682610.722380001</v>
      </c>
      <c r="F967" s="85">
        <v>11237948.436489999</v>
      </c>
      <c r="G967" s="85">
        <v>8473195.1712900009</v>
      </c>
      <c r="H967" s="85">
        <v>16060540.68041</v>
      </c>
      <c r="I967" s="85">
        <v>6931395.3520600004</v>
      </c>
      <c r="J967" s="85">
        <v>5497069.2565400004</v>
      </c>
      <c r="K967" s="85">
        <v>1216144.58608</v>
      </c>
      <c r="L967" s="85">
        <v>560440.52086000005</v>
      </c>
      <c r="M967" s="85">
        <v>261472.70885</v>
      </c>
      <c r="N967" s="85">
        <v>517727.00413000002</v>
      </c>
      <c r="O967" s="85">
        <v>216415.20434</v>
      </c>
      <c r="P967" s="85">
        <v>87922.231419999996</v>
      </c>
      <c r="Q967" s="85">
        <v>6683503.7770699998</v>
      </c>
      <c r="R967" s="85">
        <v>3132510.6164600002</v>
      </c>
      <c r="S967" s="85">
        <v>2328959.9923700001</v>
      </c>
      <c r="T967" s="85">
        <v>1551297.82935</v>
      </c>
      <c r="U967" s="85">
        <v>646292.22884999996</v>
      </c>
      <c r="V967" s="85">
        <v>503161.07941000001</v>
      </c>
      <c r="W967" s="85">
        <v>1413814.4606600001</v>
      </c>
      <c r="X967" s="85">
        <v>634973.08279000001</v>
      </c>
      <c r="Y967" s="85">
        <v>427651.33535000001</v>
      </c>
      <c r="Z967" s="85">
        <v>666859.79018000001</v>
      </c>
      <c r="AA967" s="85">
        <v>327773.86751000001</v>
      </c>
      <c r="AB967" s="85">
        <v>194141.22098000001</v>
      </c>
      <c r="AC967" s="85">
        <v>5714.9990000000007</v>
      </c>
      <c r="AD967" s="85">
        <v>3819.02072</v>
      </c>
      <c r="AE967" s="85">
        <v>2407.4054799999999</v>
      </c>
      <c r="AF967" s="85">
        <v>2990091.5498799998</v>
      </c>
      <c r="AG967" s="85">
        <v>1496923.41484</v>
      </c>
      <c r="AH967" s="85">
        <v>1185627.3102500001</v>
      </c>
      <c r="AI967" s="85">
        <v>43478.770000000004</v>
      </c>
      <c r="AJ967" s="85">
        <v>20281.699909999999</v>
      </c>
      <c r="AK967" s="85">
        <v>12353.45379</v>
      </c>
      <c r="AL967" s="85">
        <v>229650.291</v>
      </c>
      <c r="AM967" s="85">
        <v>112059.23222000001</v>
      </c>
      <c r="AN967" s="85">
        <v>83935.156279999996</v>
      </c>
      <c r="AO967" s="85"/>
      <c r="AP967" s="85"/>
      <c r="AQ967" s="85"/>
      <c r="AR967" s="85"/>
      <c r="AS967" s="85"/>
      <c r="AT967" s="85"/>
    </row>
    <row r="968" spans="1:46" ht="12.75" customHeight="1" x14ac:dyDescent="0.15">
      <c r="A968" s="79"/>
      <c r="B968" s="79" t="s">
        <v>1875</v>
      </c>
      <c r="C968" s="79" t="str">
        <f t="shared" si="3"/>
        <v/>
      </c>
      <c r="D968" s="79"/>
      <c r="E968" s="84">
        <v>3567295.2</v>
      </c>
      <c r="F968" s="85">
        <v>1621343.9133599999</v>
      </c>
      <c r="G968" s="85">
        <v>1225052.0857299999</v>
      </c>
      <c r="H968" s="85">
        <v>3273336.8</v>
      </c>
      <c r="I968" s="85">
        <v>1316087.73786</v>
      </c>
      <c r="J968" s="85">
        <v>1043747.4353</v>
      </c>
      <c r="K968" s="85">
        <v>0</v>
      </c>
      <c r="L968" s="85">
        <v>0</v>
      </c>
      <c r="M968" s="85">
        <v>0</v>
      </c>
      <c r="N968" s="85">
        <v>0</v>
      </c>
      <c r="O968" s="85">
        <v>0</v>
      </c>
      <c r="P968" s="85">
        <v>0</v>
      </c>
      <c r="Q968" s="85">
        <v>0</v>
      </c>
      <c r="R968" s="85">
        <v>0</v>
      </c>
      <c r="S968" s="85">
        <v>0</v>
      </c>
      <c r="T968" s="85">
        <v>0</v>
      </c>
      <c r="U968" s="85">
        <v>0</v>
      </c>
      <c r="V968" s="85">
        <v>0</v>
      </c>
      <c r="W968" s="85">
        <v>0</v>
      </c>
      <c r="X968" s="85">
        <v>0</v>
      </c>
      <c r="Y968" s="85">
        <v>0</v>
      </c>
      <c r="Z968" s="85">
        <v>0</v>
      </c>
      <c r="AA968" s="85">
        <v>0</v>
      </c>
      <c r="AB968" s="85">
        <v>0</v>
      </c>
      <c r="AC968" s="85">
        <v>0</v>
      </c>
      <c r="AD968" s="85">
        <v>0</v>
      </c>
      <c r="AE968" s="85">
        <v>0</v>
      </c>
      <c r="AF968" s="85">
        <v>0</v>
      </c>
      <c r="AG968" s="85">
        <v>0</v>
      </c>
      <c r="AH968" s="85">
        <v>0</v>
      </c>
      <c r="AI968" s="85">
        <v>0</v>
      </c>
      <c r="AJ968" s="85">
        <v>0</v>
      </c>
      <c r="AK968" s="85">
        <v>0</v>
      </c>
      <c r="AL968" s="85">
        <v>80835.7</v>
      </c>
      <c r="AM968" s="85">
        <v>37378.643060000002</v>
      </c>
      <c r="AN968" s="85">
        <v>28440.67267</v>
      </c>
      <c r="AO968" s="85"/>
      <c r="AP968" s="85"/>
      <c r="AQ968" s="85"/>
      <c r="AR968" s="85"/>
      <c r="AS968" s="85"/>
      <c r="AT968" s="85"/>
    </row>
    <row r="969" spans="1:46" ht="12.75" customHeight="1" x14ac:dyDescent="0.15">
      <c r="A969" s="79"/>
      <c r="B969" s="79"/>
      <c r="C969" s="79" t="str">
        <f t="shared" si="3"/>
        <v>1510000000</v>
      </c>
      <c r="D969" s="79" t="s">
        <v>1875</v>
      </c>
      <c r="E969" s="84">
        <v>3567295.2</v>
      </c>
      <c r="F969" s="85">
        <v>1621343.9133599999</v>
      </c>
      <c r="G969" s="85">
        <v>1225052.0857299999</v>
      </c>
      <c r="H969" s="85">
        <v>3273336.8</v>
      </c>
      <c r="I969" s="85">
        <v>1316087.73786</v>
      </c>
      <c r="J969" s="85">
        <v>1043747.4353</v>
      </c>
      <c r="K969" s="85">
        <v>0</v>
      </c>
      <c r="L969" s="85">
        <v>0</v>
      </c>
      <c r="M969" s="85">
        <v>0</v>
      </c>
      <c r="N969" s="85">
        <v>0</v>
      </c>
      <c r="O969" s="85">
        <v>0</v>
      </c>
      <c r="P969" s="85">
        <v>0</v>
      </c>
      <c r="Q969" s="85">
        <v>0</v>
      </c>
      <c r="R969" s="85">
        <v>0</v>
      </c>
      <c r="S969" s="85">
        <v>0</v>
      </c>
      <c r="T969" s="85">
        <v>0</v>
      </c>
      <c r="U969" s="85">
        <v>0</v>
      </c>
      <c r="V969" s="85">
        <v>0</v>
      </c>
      <c r="W969" s="85">
        <v>0</v>
      </c>
      <c r="X969" s="85">
        <v>0</v>
      </c>
      <c r="Y969" s="85">
        <v>0</v>
      </c>
      <c r="Z969" s="85">
        <v>0</v>
      </c>
      <c r="AA969" s="85">
        <v>0</v>
      </c>
      <c r="AB969" s="85">
        <v>0</v>
      </c>
      <c r="AC969" s="85">
        <v>0</v>
      </c>
      <c r="AD969" s="85">
        <v>0</v>
      </c>
      <c r="AE969" s="85">
        <v>0</v>
      </c>
      <c r="AF969" s="85">
        <v>0</v>
      </c>
      <c r="AG969" s="85">
        <v>0</v>
      </c>
      <c r="AH969" s="85">
        <v>0</v>
      </c>
      <c r="AI969" s="85">
        <v>0</v>
      </c>
      <c r="AJ969" s="85">
        <v>0</v>
      </c>
      <c r="AK969" s="85">
        <v>0</v>
      </c>
      <c r="AL969" s="85">
        <v>80835.7</v>
      </c>
      <c r="AM969" s="85">
        <v>37378.643060000002</v>
      </c>
      <c r="AN969" s="85">
        <v>28440.67267</v>
      </c>
      <c r="AO969" s="85"/>
      <c r="AP969" s="85"/>
      <c r="AQ969" s="85"/>
      <c r="AR969" s="85"/>
      <c r="AS969" s="85"/>
      <c r="AT969" s="85"/>
    </row>
    <row r="970" spans="1:46" ht="12.75" customHeight="1" x14ac:dyDescent="0.15">
      <c r="A970" s="79"/>
      <c r="B970" s="79" t="s">
        <v>1876</v>
      </c>
      <c r="C970" s="79" t="str">
        <f t="shared" si="3"/>
        <v/>
      </c>
      <c r="D970" s="79"/>
      <c r="E970" s="84">
        <v>343.53700000000003</v>
      </c>
      <c r="F970" s="85">
        <v>258.02100000000002</v>
      </c>
      <c r="G970" s="85">
        <v>444.58704999999998</v>
      </c>
      <c r="H970" s="85">
        <v>0</v>
      </c>
      <c r="I970" s="85">
        <v>0</v>
      </c>
      <c r="J970" s="85">
        <v>0</v>
      </c>
      <c r="K970" s="85">
        <v>0</v>
      </c>
      <c r="L970" s="85">
        <v>0</v>
      </c>
      <c r="M970" s="85">
        <v>0</v>
      </c>
      <c r="N970" s="85">
        <v>0</v>
      </c>
      <c r="O970" s="85">
        <v>0</v>
      </c>
      <c r="P970" s="85">
        <v>0</v>
      </c>
      <c r="Q970" s="85">
        <v>0</v>
      </c>
      <c r="R970" s="85">
        <v>0</v>
      </c>
      <c r="S970" s="85">
        <v>0</v>
      </c>
      <c r="T970" s="85">
        <v>0</v>
      </c>
      <c r="U970" s="85">
        <v>0</v>
      </c>
      <c r="V970" s="85">
        <v>0</v>
      </c>
      <c r="W970" s="85">
        <v>0</v>
      </c>
      <c r="X970" s="85">
        <v>0</v>
      </c>
      <c r="Y970" s="85">
        <v>0</v>
      </c>
      <c r="Z970" s="85">
        <v>0</v>
      </c>
      <c r="AA970" s="85">
        <v>0</v>
      </c>
      <c r="AB970" s="85">
        <v>0</v>
      </c>
      <c r="AC970" s="85">
        <v>0</v>
      </c>
      <c r="AD970" s="85">
        <v>0</v>
      </c>
      <c r="AE970" s="85">
        <v>0</v>
      </c>
      <c r="AF970" s="85">
        <v>0</v>
      </c>
      <c r="AG970" s="85">
        <v>0</v>
      </c>
      <c r="AH970" s="85">
        <v>0</v>
      </c>
      <c r="AI970" s="85">
        <v>0</v>
      </c>
      <c r="AJ970" s="85">
        <v>0</v>
      </c>
      <c r="AK970" s="85">
        <v>0</v>
      </c>
      <c r="AL970" s="85">
        <v>91.44</v>
      </c>
      <c r="AM970" s="85">
        <v>44.572000000000003</v>
      </c>
      <c r="AN970" s="85">
        <v>53.11</v>
      </c>
      <c r="AO970" s="85"/>
      <c r="AP970" s="85"/>
      <c r="AQ970" s="85"/>
      <c r="AR970" s="85"/>
      <c r="AS970" s="85"/>
      <c r="AT970" s="85"/>
    </row>
    <row r="971" spans="1:46" ht="12.75" customHeight="1" x14ac:dyDescent="0.15">
      <c r="A971" s="79"/>
      <c r="B971" s="79"/>
      <c r="C971" s="79" t="str">
        <f t="shared" si="3"/>
        <v>1530420000</v>
      </c>
      <c r="D971" s="79" t="s">
        <v>1877</v>
      </c>
      <c r="E971" s="84">
        <v>0</v>
      </c>
      <c r="F971" s="85">
        <v>0.1</v>
      </c>
      <c r="G971" s="85">
        <v>0</v>
      </c>
      <c r="H971" s="85">
        <v>0</v>
      </c>
      <c r="I971" s="85">
        <v>0</v>
      </c>
      <c r="J971" s="85">
        <v>0</v>
      </c>
      <c r="K971" s="85">
        <v>0</v>
      </c>
      <c r="L971" s="85">
        <v>0</v>
      </c>
      <c r="M971" s="85">
        <v>0</v>
      </c>
      <c r="N971" s="85">
        <v>0</v>
      </c>
      <c r="O971" s="85">
        <v>0</v>
      </c>
      <c r="P971" s="85">
        <v>0</v>
      </c>
      <c r="Q971" s="85">
        <v>0</v>
      </c>
      <c r="R971" s="85">
        <v>0</v>
      </c>
      <c r="S971" s="85">
        <v>0</v>
      </c>
      <c r="T971" s="85">
        <v>0</v>
      </c>
      <c r="U971" s="85">
        <v>0</v>
      </c>
      <c r="V971" s="85">
        <v>0</v>
      </c>
      <c r="W971" s="85">
        <v>0</v>
      </c>
      <c r="X971" s="85">
        <v>0</v>
      </c>
      <c r="Y971" s="85">
        <v>0</v>
      </c>
      <c r="Z971" s="85">
        <v>0</v>
      </c>
      <c r="AA971" s="85">
        <v>0</v>
      </c>
      <c r="AB971" s="85">
        <v>0</v>
      </c>
      <c r="AC971" s="85">
        <v>0</v>
      </c>
      <c r="AD971" s="85">
        <v>0</v>
      </c>
      <c r="AE971" s="85">
        <v>0</v>
      </c>
      <c r="AF971" s="85">
        <v>0</v>
      </c>
      <c r="AG971" s="85">
        <v>0</v>
      </c>
      <c r="AH971" s="85">
        <v>0</v>
      </c>
      <c r="AI971" s="85">
        <v>0</v>
      </c>
      <c r="AJ971" s="85">
        <v>0</v>
      </c>
      <c r="AK971" s="85">
        <v>0</v>
      </c>
      <c r="AL971" s="85">
        <v>0</v>
      </c>
      <c r="AM971" s="85">
        <v>0</v>
      </c>
      <c r="AN971" s="85">
        <v>0</v>
      </c>
      <c r="AO971" s="85"/>
      <c r="AP971" s="85"/>
      <c r="AQ971" s="85"/>
      <c r="AR971" s="85"/>
      <c r="AS971" s="85"/>
      <c r="AT971" s="85"/>
    </row>
    <row r="972" spans="1:46" ht="12.75" customHeight="1" x14ac:dyDescent="0.15">
      <c r="A972" s="79"/>
      <c r="B972" s="79"/>
      <c r="C972" s="79" t="str">
        <f t="shared" si="3"/>
        <v>1530520000</v>
      </c>
      <c r="D972" s="79" t="s">
        <v>1878</v>
      </c>
      <c r="E972" s="84">
        <v>83</v>
      </c>
      <c r="F972" s="85">
        <v>61.275349999999996</v>
      </c>
      <c r="G972" s="85">
        <v>180.36378999999999</v>
      </c>
      <c r="H972" s="85">
        <v>0</v>
      </c>
      <c r="I972" s="85">
        <v>0</v>
      </c>
      <c r="J972" s="85">
        <v>0</v>
      </c>
      <c r="K972" s="85">
        <v>0</v>
      </c>
      <c r="L972" s="85">
        <v>0</v>
      </c>
      <c r="M972" s="85">
        <v>0</v>
      </c>
      <c r="N972" s="85">
        <v>0</v>
      </c>
      <c r="O972" s="85">
        <v>0</v>
      </c>
      <c r="P972" s="85">
        <v>0</v>
      </c>
      <c r="Q972" s="85">
        <v>0</v>
      </c>
      <c r="R972" s="85">
        <v>0</v>
      </c>
      <c r="S972" s="85">
        <v>0</v>
      </c>
      <c r="T972" s="85">
        <v>0</v>
      </c>
      <c r="U972" s="85">
        <v>0</v>
      </c>
      <c r="V972" s="85">
        <v>0</v>
      </c>
      <c r="W972" s="85">
        <v>0</v>
      </c>
      <c r="X972" s="85">
        <v>0</v>
      </c>
      <c r="Y972" s="85">
        <v>0</v>
      </c>
      <c r="Z972" s="85">
        <v>0</v>
      </c>
      <c r="AA972" s="85">
        <v>0</v>
      </c>
      <c r="AB972" s="85">
        <v>0</v>
      </c>
      <c r="AC972" s="85">
        <v>0</v>
      </c>
      <c r="AD972" s="85">
        <v>0</v>
      </c>
      <c r="AE972" s="85">
        <v>0</v>
      </c>
      <c r="AF972" s="85">
        <v>0</v>
      </c>
      <c r="AG972" s="85">
        <v>0</v>
      </c>
      <c r="AH972" s="85">
        <v>0</v>
      </c>
      <c r="AI972" s="85">
        <v>0</v>
      </c>
      <c r="AJ972" s="85">
        <v>0</v>
      </c>
      <c r="AK972" s="85">
        <v>0</v>
      </c>
      <c r="AL972" s="85">
        <v>83</v>
      </c>
      <c r="AM972" s="85">
        <v>41.936</v>
      </c>
      <c r="AN972" s="85">
        <v>23.39</v>
      </c>
      <c r="AO972" s="85"/>
      <c r="AP972" s="85"/>
      <c r="AQ972" s="85"/>
      <c r="AR972" s="85"/>
      <c r="AS972" s="85"/>
      <c r="AT972" s="85"/>
    </row>
    <row r="973" spans="1:46" ht="12.75" customHeight="1" x14ac:dyDescent="0.15">
      <c r="A973" s="79"/>
      <c r="B973" s="79"/>
      <c r="C973" s="79" t="str">
        <f t="shared" si="3"/>
        <v>1530720000</v>
      </c>
      <c r="D973" s="79" t="s">
        <v>1879</v>
      </c>
      <c r="E973" s="84">
        <v>0</v>
      </c>
      <c r="F973" s="85">
        <v>0</v>
      </c>
      <c r="G973" s="85">
        <v>46.21219</v>
      </c>
      <c r="H973" s="85">
        <v>0</v>
      </c>
      <c r="I973" s="85">
        <v>0</v>
      </c>
      <c r="J973" s="85">
        <v>0</v>
      </c>
      <c r="K973" s="85">
        <v>0</v>
      </c>
      <c r="L973" s="85">
        <v>0</v>
      </c>
      <c r="M973" s="85">
        <v>0</v>
      </c>
      <c r="N973" s="85">
        <v>0</v>
      </c>
      <c r="O973" s="85">
        <v>0</v>
      </c>
      <c r="P973" s="85">
        <v>0</v>
      </c>
      <c r="Q973" s="85">
        <v>0</v>
      </c>
      <c r="R973" s="85">
        <v>0</v>
      </c>
      <c r="S973" s="85">
        <v>0</v>
      </c>
      <c r="T973" s="85">
        <v>0</v>
      </c>
      <c r="U973" s="85">
        <v>0</v>
      </c>
      <c r="V973" s="85">
        <v>0</v>
      </c>
      <c r="W973" s="85">
        <v>0</v>
      </c>
      <c r="X973" s="85">
        <v>0</v>
      </c>
      <c r="Y973" s="85">
        <v>0</v>
      </c>
      <c r="Z973" s="85">
        <v>0</v>
      </c>
      <c r="AA973" s="85">
        <v>0</v>
      </c>
      <c r="AB973" s="85">
        <v>0</v>
      </c>
      <c r="AC973" s="85">
        <v>0</v>
      </c>
      <c r="AD973" s="85">
        <v>0</v>
      </c>
      <c r="AE973" s="85">
        <v>0</v>
      </c>
      <c r="AF973" s="85">
        <v>0</v>
      </c>
      <c r="AG973" s="85">
        <v>0</v>
      </c>
      <c r="AH973" s="85">
        <v>0</v>
      </c>
      <c r="AI973" s="85">
        <v>0</v>
      </c>
      <c r="AJ973" s="85">
        <v>0</v>
      </c>
      <c r="AK973" s="85">
        <v>0</v>
      </c>
      <c r="AL973" s="85">
        <v>0</v>
      </c>
      <c r="AM973" s="85">
        <v>0</v>
      </c>
      <c r="AN973" s="85">
        <v>0</v>
      </c>
      <c r="AO973" s="85"/>
      <c r="AP973" s="85"/>
      <c r="AQ973" s="85"/>
      <c r="AR973" s="85"/>
      <c r="AS973" s="85"/>
      <c r="AT973" s="85"/>
    </row>
    <row r="974" spans="1:46" ht="12.75" customHeight="1" x14ac:dyDescent="0.15">
      <c r="A974" s="79"/>
      <c r="B974" s="79"/>
      <c r="C974" s="79" t="str">
        <f t="shared" si="3"/>
        <v>1531020000</v>
      </c>
      <c r="D974" s="79" t="s">
        <v>1880</v>
      </c>
      <c r="E974" s="84">
        <v>0</v>
      </c>
      <c r="F974" s="85">
        <v>1.35</v>
      </c>
      <c r="G974" s="85">
        <v>26.19971</v>
      </c>
      <c r="H974" s="85">
        <v>0</v>
      </c>
      <c r="I974" s="85">
        <v>0</v>
      </c>
      <c r="J974" s="85">
        <v>0</v>
      </c>
      <c r="K974" s="85">
        <v>0</v>
      </c>
      <c r="L974" s="85">
        <v>0</v>
      </c>
      <c r="M974" s="85">
        <v>0</v>
      </c>
      <c r="N974" s="85">
        <v>0</v>
      </c>
      <c r="O974" s="85">
        <v>0</v>
      </c>
      <c r="P974" s="85">
        <v>0</v>
      </c>
      <c r="Q974" s="85">
        <v>0</v>
      </c>
      <c r="R974" s="85">
        <v>0</v>
      </c>
      <c r="S974" s="85">
        <v>0</v>
      </c>
      <c r="T974" s="85">
        <v>0</v>
      </c>
      <c r="U974" s="85">
        <v>0</v>
      </c>
      <c r="V974" s="85">
        <v>0</v>
      </c>
      <c r="W974" s="85">
        <v>0</v>
      </c>
      <c r="X974" s="85">
        <v>0</v>
      </c>
      <c r="Y974" s="85">
        <v>0</v>
      </c>
      <c r="Z974" s="85">
        <v>0</v>
      </c>
      <c r="AA974" s="85">
        <v>0</v>
      </c>
      <c r="AB974" s="85">
        <v>0</v>
      </c>
      <c r="AC974" s="85">
        <v>0</v>
      </c>
      <c r="AD974" s="85">
        <v>0</v>
      </c>
      <c r="AE974" s="85">
        <v>0</v>
      </c>
      <c r="AF974" s="85">
        <v>0</v>
      </c>
      <c r="AG974" s="85">
        <v>0</v>
      </c>
      <c r="AH974" s="85">
        <v>0</v>
      </c>
      <c r="AI974" s="85">
        <v>0</v>
      </c>
      <c r="AJ974" s="85">
        <v>0</v>
      </c>
      <c r="AK974" s="85">
        <v>0</v>
      </c>
      <c r="AL974" s="85">
        <v>0</v>
      </c>
      <c r="AM974" s="85">
        <v>1.35</v>
      </c>
      <c r="AN974" s="85">
        <v>28.88</v>
      </c>
      <c r="AO974" s="85"/>
      <c r="AP974" s="85"/>
      <c r="AQ974" s="85"/>
      <c r="AR974" s="85"/>
      <c r="AS974" s="85"/>
      <c r="AT974" s="85"/>
    </row>
    <row r="975" spans="1:46" ht="12.75" customHeight="1" x14ac:dyDescent="0.15">
      <c r="A975" s="79"/>
      <c r="B975" s="79"/>
      <c r="C975" s="79" t="str">
        <f t="shared" si="3"/>
        <v>1531420000</v>
      </c>
      <c r="D975" s="79" t="s">
        <v>1881</v>
      </c>
      <c r="E975" s="84">
        <v>28</v>
      </c>
      <c r="F975" s="85">
        <v>9.9080099999999991</v>
      </c>
      <c r="G975" s="85">
        <v>9.4420900000000003</v>
      </c>
      <c r="H975" s="85">
        <v>0</v>
      </c>
      <c r="I975" s="85">
        <v>0</v>
      </c>
      <c r="J975" s="85">
        <v>0</v>
      </c>
      <c r="K975" s="85">
        <v>0</v>
      </c>
      <c r="L975" s="85">
        <v>0</v>
      </c>
      <c r="M975" s="85">
        <v>0</v>
      </c>
      <c r="N975" s="85">
        <v>0</v>
      </c>
      <c r="O975" s="85">
        <v>0</v>
      </c>
      <c r="P975" s="85">
        <v>0</v>
      </c>
      <c r="Q975" s="85">
        <v>0</v>
      </c>
      <c r="R975" s="85">
        <v>0</v>
      </c>
      <c r="S975" s="85">
        <v>0</v>
      </c>
      <c r="T975" s="85">
        <v>0</v>
      </c>
      <c r="U975" s="85">
        <v>0</v>
      </c>
      <c r="V975" s="85">
        <v>0</v>
      </c>
      <c r="W975" s="85">
        <v>0</v>
      </c>
      <c r="X975" s="85">
        <v>0</v>
      </c>
      <c r="Y975" s="85">
        <v>0</v>
      </c>
      <c r="Z975" s="85">
        <v>0</v>
      </c>
      <c r="AA975" s="85">
        <v>0</v>
      </c>
      <c r="AB975" s="85">
        <v>0</v>
      </c>
      <c r="AC975" s="85">
        <v>0</v>
      </c>
      <c r="AD975" s="85">
        <v>0</v>
      </c>
      <c r="AE975" s="85">
        <v>0</v>
      </c>
      <c r="AF975" s="85">
        <v>0</v>
      </c>
      <c r="AG975" s="85">
        <v>0</v>
      </c>
      <c r="AH975" s="85">
        <v>0</v>
      </c>
      <c r="AI975" s="85">
        <v>0</v>
      </c>
      <c r="AJ975" s="85">
        <v>0</v>
      </c>
      <c r="AK975" s="85">
        <v>0</v>
      </c>
      <c r="AL975" s="85">
        <v>0</v>
      </c>
      <c r="AM975" s="85">
        <v>0</v>
      </c>
      <c r="AN975" s="85">
        <v>0</v>
      </c>
      <c r="AO975" s="85"/>
      <c r="AP975" s="85"/>
      <c r="AQ975" s="85"/>
      <c r="AR975" s="85"/>
      <c r="AS975" s="85"/>
      <c r="AT975" s="85"/>
    </row>
    <row r="976" spans="1:46" ht="12.75" customHeight="1" x14ac:dyDescent="0.15">
      <c r="A976" s="79"/>
      <c r="B976" s="79"/>
      <c r="C976" s="79" t="str">
        <f t="shared" si="3"/>
        <v>1532020000</v>
      </c>
      <c r="D976" s="79" t="s">
        <v>1882</v>
      </c>
      <c r="E976" s="84">
        <v>15.977</v>
      </c>
      <c r="F976" s="85">
        <v>6.8822000000000001</v>
      </c>
      <c r="G976" s="85">
        <v>13.703479999999999</v>
      </c>
      <c r="H976" s="85">
        <v>0</v>
      </c>
      <c r="I976" s="85">
        <v>0</v>
      </c>
      <c r="J976" s="85">
        <v>0</v>
      </c>
      <c r="K976" s="85">
        <v>0</v>
      </c>
      <c r="L976" s="85">
        <v>0</v>
      </c>
      <c r="M976" s="85">
        <v>0</v>
      </c>
      <c r="N976" s="85">
        <v>0</v>
      </c>
      <c r="O976" s="85">
        <v>0</v>
      </c>
      <c r="P976" s="85">
        <v>0</v>
      </c>
      <c r="Q976" s="85">
        <v>0</v>
      </c>
      <c r="R976" s="85">
        <v>0</v>
      </c>
      <c r="S976" s="85">
        <v>0</v>
      </c>
      <c r="T976" s="85">
        <v>0</v>
      </c>
      <c r="U976" s="85">
        <v>0</v>
      </c>
      <c r="V976" s="85">
        <v>0</v>
      </c>
      <c r="W976" s="85">
        <v>0</v>
      </c>
      <c r="X976" s="85">
        <v>0</v>
      </c>
      <c r="Y976" s="85">
        <v>0</v>
      </c>
      <c r="Z976" s="85">
        <v>0</v>
      </c>
      <c r="AA976" s="85">
        <v>0</v>
      </c>
      <c r="AB976" s="85">
        <v>0</v>
      </c>
      <c r="AC976" s="85">
        <v>0</v>
      </c>
      <c r="AD976" s="85">
        <v>0</v>
      </c>
      <c r="AE976" s="85">
        <v>0</v>
      </c>
      <c r="AF976" s="85">
        <v>0</v>
      </c>
      <c r="AG976" s="85">
        <v>0</v>
      </c>
      <c r="AH976" s="85">
        <v>0</v>
      </c>
      <c r="AI976" s="85">
        <v>0</v>
      </c>
      <c r="AJ976" s="85">
        <v>0</v>
      </c>
      <c r="AK976" s="85">
        <v>0</v>
      </c>
      <c r="AL976" s="85">
        <v>0</v>
      </c>
      <c r="AM976" s="85">
        <v>0.53</v>
      </c>
      <c r="AN976" s="85">
        <v>0.1</v>
      </c>
      <c r="AO976" s="85"/>
      <c r="AP976" s="85"/>
      <c r="AQ976" s="85"/>
      <c r="AR976" s="85"/>
      <c r="AS976" s="85"/>
      <c r="AT976" s="85"/>
    </row>
    <row r="977" spans="1:46" ht="12.75" customHeight="1" x14ac:dyDescent="0.15">
      <c r="A977" s="79"/>
      <c r="B977" s="79"/>
      <c r="C977" s="79" t="str">
        <f t="shared" si="3"/>
        <v>1532720000</v>
      </c>
      <c r="D977" s="79" t="s">
        <v>1883</v>
      </c>
      <c r="E977" s="84">
        <v>216.56</v>
      </c>
      <c r="F977" s="85">
        <v>178.50543999999999</v>
      </c>
      <c r="G977" s="85">
        <v>168.66579000000002</v>
      </c>
      <c r="H977" s="85">
        <v>0</v>
      </c>
      <c r="I977" s="85">
        <v>0</v>
      </c>
      <c r="J977" s="85">
        <v>0</v>
      </c>
      <c r="K977" s="85">
        <v>0</v>
      </c>
      <c r="L977" s="85">
        <v>0</v>
      </c>
      <c r="M977" s="85">
        <v>0</v>
      </c>
      <c r="N977" s="85">
        <v>0</v>
      </c>
      <c r="O977" s="85">
        <v>0</v>
      </c>
      <c r="P977" s="85">
        <v>0</v>
      </c>
      <c r="Q977" s="85">
        <v>0</v>
      </c>
      <c r="R977" s="85">
        <v>0</v>
      </c>
      <c r="S977" s="85">
        <v>0</v>
      </c>
      <c r="T977" s="85">
        <v>0</v>
      </c>
      <c r="U977" s="85">
        <v>0</v>
      </c>
      <c r="V977" s="85">
        <v>0</v>
      </c>
      <c r="W977" s="85">
        <v>0</v>
      </c>
      <c r="X977" s="85">
        <v>0</v>
      </c>
      <c r="Y977" s="85">
        <v>0</v>
      </c>
      <c r="Z977" s="85">
        <v>0</v>
      </c>
      <c r="AA977" s="85">
        <v>0</v>
      </c>
      <c r="AB977" s="85">
        <v>0</v>
      </c>
      <c r="AC977" s="85">
        <v>0</v>
      </c>
      <c r="AD977" s="85">
        <v>0</v>
      </c>
      <c r="AE977" s="85">
        <v>0</v>
      </c>
      <c r="AF977" s="85">
        <v>0</v>
      </c>
      <c r="AG977" s="85">
        <v>0</v>
      </c>
      <c r="AH977" s="85">
        <v>0</v>
      </c>
      <c r="AI977" s="85">
        <v>0</v>
      </c>
      <c r="AJ977" s="85">
        <v>0</v>
      </c>
      <c r="AK977" s="85">
        <v>0</v>
      </c>
      <c r="AL977" s="85">
        <v>8.44</v>
      </c>
      <c r="AM977" s="85">
        <v>0.75600000000000001</v>
      </c>
      <c r="AN977" s="85">
        <v>0.74</v>
      </c>
      <c r="AO977" s="85"/>
      <c r="AP977" s="85"/>
      <c r="AQ977" s="85"/>
      <c r="AR977" s="85"/>
      <c r="AS977" s="85"/>
      <c r="AT977" s="85"/>
    </row>
    <row r="978" spans="1:46" ht="12.75" customHeight="1" x14ac:dyDescent="0.15">
      <c r="A978" s="79"/>
      <c r="B978" s="79" t="s">
        <v>1884</v>
      </c>
      <c r="C978" s="79" t="str">
        <f t="shared" si="3"/>
        <v/>
      </c>
      <c r="D978" s="79"/>
      <c r="E978" s="84">
        <v>21114971.985380001</v>
      </c>
      <c r="F978" s="85">
        <v>9616346.5021299999</v>
      </c>
      <c r="G978" s="85">
        <v>7247698.4985100003</v>
      </c>
      <c r="H978" s="85">
        <v>12787203.880410001</v>
      </c>
      <c r="I978" s="85">
        <v>5615307.6141999997</v>
      </c>
      <c r="J978" s="85">
        <v>4453321.8212400004</v>
      </c>
      <c r="K978" s="85">
        <v>1216144.58608</v>
      </c>
      <c r="L978" s="85">
        <v>560440.52086000005</v>
      </c>
      <c r="M978" s="85">
        <v>261472.70885</v>
      </c>
      <c r="N978" s="85">
        <v>517727.00413000002</v>
      </c>
      <c r="O978" s="85">
        <v>216415.20434</v>
      </c>
      <c r="P978" s="85">
        <v>87922.231419999996</v>
      </c>
      <c r="Q978" s="85">
        <v>6683503.7770699998</v>
      </c>
      <c r="R978" s="85">
        <v>3132510.6164600002</v>
      </c>
      <c r="S978" s="85">
        <v>2328959.9923700001</v>
      </c>
      <c r="T978" s="85">
        <v>1551297.82935</v>
      </c>
      <c r="U978" s="85">
        <v>646292.22884999996</v>
      </c>
      <c r="V978" s="85">
        <v>503161.07941000001</v>
      </c>
      <c r="W978" s="85">
        <v>1413814.4606600001</v>
      </c>
      <c r="X978" s="85">
        <v>634973.08279000001</v>
      </c>
      <c r="Y978" s="85">
        <v>427651.33535000001</v>
      </c>
      <c r="Z978" s="85">
        <v>666859.79018000001</v>
      </c>
      <c r="AA978" s="85">
        <v>327773.86751000001</v>
      </c>
      <c r="AB978" s="85">
        <v>194141.22098000001</v>
      </c>
      <c r="AC978" s="85">
        <v>5714.9990000000007</v>
      </c>
      <c r="AD978" s="85">
        <v>3819.02072</v>
      </c>
      <c r="AE978" s="85">
        <v>2407.4054799999999</v>
      </c>
      <c r="AF978" s="85">
        <v>2990091.5498799998</v>
      </c>
      <c r="AG978" s="85">
        <v>1496923.41484</v>
      </c>
      <c r="AH978" s="85">
        <v>1185627.3102500001</v>
      </c>
      <c r="AI978" s="85">
        <v>43478.770000000004</v>
      </c>
      <c r="AJ978" s="85">
        <v>20281.699909999999</v>
      </c>
      <c r="AK978" s="85">
        <v>12353.45379</v>
      </c>
      <c r="AL978" s="85">
        <v>148723.15100000001</v>
      </c>
      <c r="AM978" s="85">
        <v>74636.017160000003</v>
      </c>
      <c r="AN978" s="85">
        <v>55441.373610000002</v>
      </c>
      <c r="AO978" s="85"/>
      <c r="AP978" s="85"/>
      <c r="AQ978" s="85"/>
      <c r="AR978" s="85"/>
      <c r="AS978" s="85"/>
      <c r="AT978" s="85"/>
    </row>
    <row r="979" spans="1:46" ht="12.75" customHeight="1" x14ac:dyDescent="0.15">
      <c r="A979" s="79"/>
      <c r="B979" s="79"/>
      <c r="C979" s="79" t="str">
        <f t="shared" si="3"/>
        <v>1550100000</v>
      </c>
      <c r="D979" s="79" t="s">
        <v>1885</v>
      </c>
      <c r="E979" s="84">
        <v>262441.36200000002</v>
      </c>
      <c r="F979" s="85">
        <v>121034.73698</v>
      </c>
      <c r="G979" s="85">
        <v>78357.073879999996</v>
      </c>
      <c r="H979" s="85">
        <v>156002.88</v>
      </c>
      <c r="I979" s="85">
        <v>70236.205919999993</v>
      </c>
      <c r="J979" s="85">
        <v>43210.703609999997</v>
      </c>
      <c r="K979" s="85">
        <v>6658.64</v>
      </c>
      <c r="L979" s="85">
        <v>3077.8992199999998</v>
      </c>
      <c r="M979" s="85">
        <v>1597.8700899999999</v>
      </c>
      <c r="N979" s="85">
        <v>2208.64</v>
      </c>
      <c r="O979" s="85">
        <v>1466.00764</v>
      </c>
      <c r="P979" s="85">
        <v>600.82090000000005</v>
      </c>
      <c r="Q979" s="85">
        <v>97763.540000000008</v>
      </c>
      <c r="R979" s="85">
        <v>46571.67626</v>
      </c>
      <c r="S979" s="85">
        <v>32847.866909999997</v>
      </c>
      <c r="T979" s="85">
        <v>23100</v>
      </c>
      <c r="U979" s="85">
        <v>8987.3302199999998</v>
      </c>
      <c r="V979" s="85">
        <v>7683.7233100000003</v>
      </c>
      <c r="W979" s="85">
        <v>41200</v>
      </c>
      <c r="X979" s="85">
        <v>21586.66547</v>
      </c>
      <c r="Y979" s="85">
        <v>12696.162619999999</v>
      </c>
      <c r="Z979" s="85">
        <v>2418.15</v>
      </c>
      <c r="AA979" s="85">
        <v>1143.3343600000001</v>
      </c>
      <c r="AB979" s="85">
        <v>625.33743000000004</v>
      </c>
      <c r="AC979" s="85">
        <v>121.65</v>
      </c>
      <c r="AD979" s="85">
        <v>91.66664999999999</v>
      </c>
      <c r="AE979" s="85">
        <v>84.141449999999992</v>
      </c>
      <c r="AF979" s="85">
        <v>30831.440000000002</v>
      </c>
      <c r="AG979" s="85">
        <v>14705.57906</v>
      </c>
      <c r="AH979" s="85">
        <v>11703.727779999999</v>
      </c>
      <c r="AI979" s="85">
        <v>0</v>
      </c>
      <c r="AJ979" s="85">
        <v>0</v>
      </c>
      <c r="AK979" s="85">
        <v>0</v>
      </c>
      <c r="AL979" s="85">
        <v>1455.95</v>
      </c>
      <c r="AM979" s="85">
        <v>744.99740999999995</v>
      </c>
      <c r="AN979" s="85">
        <v>509.68196999999998</v>
      </c>
      <c r="AO979" s="85"/>
      <c r="AP979" s="85"/>
      <c r="AQ979" s="85"/>
      <c r="AR979" s="85"/>
      <c r="AS979" s="85"/>
      <c r="AT979" s="85"/>
    </row>
    <row r="980" spans="1:46" ht="12.75" customHeight="1" x14ac:dyDescent="0.15">
      <c r="A980" s="79"/>
      <c r="B980" s="79"/>
      <c r="C980" s="79" t="str">
        <f t="shared" si="3"/>
        <v>1550200000</v>
      </c>
      <c r="D980" s="79" t="s">
        <v>1886</v>
      </c>
      <c r="E980" s="84">
        <v>150000</v>
      </c>
      <c r="F980" s="85">
        <v>65272.522649999999</v>
      </c>
      <c r="G980" s="85">
        <v>55308.071969999997</v>
      </c>
      <c r="H980" s="85">
        <v>102344.90000000001</v>
      </c>
      <c r="I980" s="85">
        <v>40216.771229999998</v>
      </c>
      <c r="J980" s="85">
        <v>38892.163800000002</v>
      </c>
      <c r="K980" s="85">
        <v>6350</v>
      </c>
      <c r="L980" s="85">
        <v>3142.7119499999999</v>
      </c>
      <c r="M980" s="85">
        <v>1405.3738699999999</v>
      </c>
      <c r="N980" s="85">
        <v>1850</v>
      </c>
      <c r="O980" s="85">
        <v>1295.7327600000001</v>
      </c>
      <c r="P980" s="85">
        <v>410.48773</v>
      </c>
      <c r="Q980" s="85">
        <v>37905</v>
      </c>
      <c r="R980" s="85">
        <v>19487.247810000001</v>
      </c>
      <c r="S980" s="85">
        <v>12979.321679999999</v>
      </c>
      <c r="T980" s="85">
        <v>9400</v>
      </c>
      <c r="U980" s="85">
        <v>5061.98603</v>
      </c>
      <c r="V980" s="85">
        <v>2347.2909599999998</v>
      </c>
      <c r="W980" s="85">
        <v>6400</v>
      </c>
      <c r="X980" s="85">
        <v>2996.7014300000001</v>
      </c>
      <c r="Y980" s="85">
        <v>2215.6856499999999</v>
      </c>
      <c r="Z980" s="85">
        <v>2325</v>
      </c>
      <c r="AA980" s="85">
        <v>860.70672000000002</v>
      </c>
      <c r="AB980" s="85">
        <v>573.19682</v>
      </c>
      <c r="AC980" s="85">
        <v>0</v>
      </c>
      <c r="AD980" s="85">
        <v>10.41667</v>
      </c>
      <c r="AE980" s="85">
        <v>0</v>
      </c>
      <c r="AF980" s="85">
        <v>19730</v>
      </c>
      <c r="AG980" s="85">
        <v>10538.55096</v>
      </c>
      <c r="AH980" s="85">
        <v>7825.3982500000002</v>
      </c>
      <c r="AI980" s="85">
        <v>0</v>
      </c>
      <c r="AJ980" s="85">
        <v>0</v>
      </c>
      <c r="AK980" s="85">
        <v>0</v>
      </c>
      <c r="AL980" s="85">
        <v>2180</v>
      </c>
      <c r="AM980" s="85">
        <v>1204.1422600000001</v>
      </c>
      <c r="AN980" s="85">
        <v>1141.6050299999999</v>
      </c>
      <c r="AO980" s="85"/>
      <c r="AP980" s="85"/>
      <c r="AQ980" s="85"/>
      <c r="AR980" s="85"/>
      <c r="AS980" s="85"/>
      <c r="AT980" s="85"/>
    </row>
    <row r="981" spans="1:46" ht="12.75" customHeight="1" x14ac:dyDescent="0.15">
      <c r="A981" s="79"/>
      <c r="B981" s="79"/>
      <c r="C981" s="79" t="str">
        <f t="shared" si="3"/>
        <v>1550300000</v>
      </c>
      <c r="D981" s="79" t="s">
        <v>1887</v>
      </c>
      <c r="E981" s="84">
        <v>75948.600000000006</v>
      </c>
      <c r="F981" s="85">
        <v>45037.794809999999</v>
      </c>
      <c r="G981" s="85">
        <v>23814.469160000001</v>
      </c>
      <c r="H981" s="85">
        <v>49270.200000000004</v>
      </c>
      <c r="I981" s="85">
        <v>29361.678599999999</v>
      </c>
      <c r="J981" s="85">
        <v>14968.13241</v>
      </c>
      <c r="K981" s="85">
        <v>2615</v>
      </c>
      <c r="L981" s="85">
        <v>1244.1528699999999</v>
      </c>
      <c r="M981" s="85">
        <v>583.63066000000003</v>
      </c>
      <c r="N981" s="85">
        <v>1090</v>
      </c>
      <c r="O981" s="85">
        <v>674.52685999999994</v>
      </c>
      <c r="P981" s="85">
        <v>318.11302999999998</v>
      </c>
      <c r="Q981" s="85">
        <v>22428.600000000002</v>
      </c>
      <c r="R981" s="85">
        <v>13275.78426</v>
      </c>
      <c r="S981" s="85">
        <v>7719.7531000000008</v>
      </c>
      <c r="T981" s="85">
        <v>2659.8</v>
      </c>
      <c r="U981" s="85">
        <v>939.86986000000002</v>
      </c>
      <c r="V981" s="85">
        <v>485.17822999999999</v>
      </c>
      <c r="W981" s="85">
        <v>6950.1</v>
      </c>
      <c r="X981" s="85">
        <v>3271.1723200000001</v>
      </c>
      <c r="Y981" s="85">
        <v>2444.57267</v>
      </c>
      <c r="Z981" s="85">
        <v>662.80000000000007</v>
      </c>
      <c r="AA981" s="85">
        <v>226.55851999999999</v>
      </c>
      <c r="AB981" s="85">
        <v>188.63607999999999</v>
      </c>
      <c r="AC981" s="85">
        <v>0</v>
      </c>
      <c r="AD981" s="85">
        <v>11.41666</v>
      </c>
      <c r="AE981" s="85">
        <v>18.75</v>
      </c>
      <c r="AF981" s="85">
        <v>12154.300000000001</v>
      </c>
      <c r="AG981" s="85">
        <v>8825.2594000000008</v>
      </c>
      <c r="AH981" s="85">
        <v>4582.1281200000003</v>
      </c>
      <c r="AI981" s="85">
        <v>0</v>
      </c>
      <c r="AJ981" s="85">
        <v>0</v>
      </c>
      <c r="AK981" s="85">
        <v>0</v>
      </c>
      <c r="AL981" s="85">
        <v>1196.7</v>
      </c>
      <c r="AM981" s="85">
        <v>498.56684999999999</v>
      </c>
      <c r="AN981" s="85">
        <v>357.98246</v>
      </c>
      <c r="AO981" s="85"/>
      <c r="AP981" s="85"/>
      <c r="AQ981" s="85"/>
      <c r="AR981" s="85"/>
      <c r="AS981" s="85"/>
      <c r="AT981" s="85"/>
    </row>
    <row r="982" spans="1:46" ht="12.75" customHeight="1" x14ac:dyDescent="0.15">
      <c r="A982" s="79"/>
      <c r="B982" s="79"/>
      <c r="C982" s="79" t="str">
        <f t="shared" si="3"/>
        <v>1550400000</v>
      </c>
      <c r="D982" s="79" t="s">
        <v>1888</v>
      </c>
      <c r="E982" s="84">
        <v>152960</v>
      </c>
      <c r="F982" s="85">
        <v>83852.085560000007</v>
      </c>
      <c r="G982" s="85">
        <v>52252.762519999997</v>
      </c>
      <c r="H982" s="85">
        <v>81535.22</v>
      </c>
      <c r="I982" s="85">
        <v>49969.455329999997</v>
      </c>
      <c r="J982" s="85">
        <v>27272.304960000001</v>
      </c>
      <c r="K982" s="85">
        <v>11573.6</v>
      </c>
      <c r="L982" s="85">
        <v>5210.7735899999998</v>
      </c>
      <c r="M982" s="85">
        <v>2693.9068499999998</v>
      </c>
      <c r="N982" s="85">
        <v>7923.6</v>
      </c>
      <c r="O982" s="85">
        <v>3183.6318500000002</v>
      </c>
      <c r="P982" s="85">
        <v>1263.4983299999999</v>
      </c>
      <c r="Q982" s="85">
        <v>58106</v>
      </c>
      <c r="R982" s="85">
        <v>27689.414199999999</v>
      </c>
      <c r="S982" s="85">
        <v>22020.246620000002</v>
      </c>
      <c r="T982" s="85">
        <v>35939</v>
      </c>
      <c r="U982" s="85">
        <v>15955.3694</v>
      </c>
      <c r="V982" s="85">
        <v>13589.117749999999</v>
      </c>
      <c r="W982" s="85">
        <v>5070</v>
      </c>
      <c r="X982" s="85">
        <v>2274.4639400000001</v>
      </c>
      <c r="Y982" s="85">
        <v>1468.8843400000001</v>
      </c>
      <c r="Z982" s="85">
        <v>5177</v>
      </c>
      <c r="AA982" s="85">
        <v>2605.7409600000001</v>
      </c>
      <c r="AB982" s="85">
        <v>2199.8558000000003</v>
      </c>
      <c r="AC982" s="85">
        <v>0</v>
      </c>
      <c r="AD982" s="85">
        <v>0</v>
      </c>
      <c r="AE982" s="85">
        <v>0</v>
      </c>
      <c r="AF982" s="85">
        <v>11920</v>
      </c>
      <c r="AG982" s="85">
        <v>6853.8398999999999</v>
      </c>
      <c r="AH982" s="85">
        <v>4762.3887299999997</v>
      </c>
      <c r="AI982" s="85">
        <v>0</v>
      </c>
      <c r="AJ982" s="85">
        <v>0</v>
      </c>
      <c r="AK982" s="85">
        <v>0</v>
      </c>
      <c r="AL982" s="85">
        <v>949</v>
      </c>
      <c r="AM982" s="85">
        <v>405.72566</v>
      </c>
      <c r="AN982" s="85">
        <v>188.42143999999999</v>
      </c>
      <c r="AO982" s="85"/>
      <c r="AP982" s="85"/>
      <c r="AQ982" s="85"/>
      <c r="AR982" s="85"/>
      <c r="AS982" s="85"/>
      <c r="AT982" s="85"/>
    </row>
    <row r="983" spans="1:46" ht="12.75" customHeight="1" x14ac:dyDescent="0.15">
      <c r="A983" s="79"/>
      <c r="B983" s="79"/>
      <c r="C983" s="79" t="str">
        <f t="shared" si="3"/>
        <v>1550500000</v>
      </c>
      <c r="D983" s="79" t="s">
        <v>1889</v>
      </c>
      <c r="E983" s="84">
        <v>25000</v>
      </c>
      <c r="F983" s="85">
        <v>8699.0186400000002</v>
      </c>
      <c r="G983" s="85">
        <v>5877.0887899999998</v>
      </c>
      <c r="H983" s="85">
        <v>11189.7</v>
      </c>
      <c r="I983" s="85">
        <v>2900.3343500000001</v>
      </c>
      <c r="J983" s="85">
        <v>2778.33806</v>
      </c>
      <c r="K983" s="85">
        <v>266</v>
      </c>
      <c r="L983" s="85">
        <v>398.54694999999998</v>
      </c>
      <c r="M983" s="85">
        <v>16.365769999999998</v>
      </c>
      <c r="N983" s="85">
        <v>260.5</v>
      </c>
      <c r="O983" s="85">
        <v>396.22294999999997</v>
      </c>
      <c r="P983" s="85">
        <v>14.498769999999999</v>
      </c>
      <c r="Q983" s="85">
        <v>13274.5</v>
      </c>
      <c r="R983" s="85">
        <v>5213.0849099999996</v>
      </c>
      <c r="S983" s="85">
        <v>2996.2970799999998</v>
      </c>
      <c r="T983" s="85">
        <v>4100</v>
      </c>
      <c r="U983" s="85">
        <v>1312.78043</v>
      </c>
      <c r="V983" s="85">
        <v>697.82287999999994</v>
      </c>
      <c r="W983" s="85">
        <v>3200</v>
      </c>
      <c r="X983" s="85">
        <v>1366.35529</v>
      </c>
      <c r="Y983" s="85">
        <v>800.49967000000004</v>
      </c>
      <c r="Z983" s="85">
        <v>52.5</v>
      </c>
      <c r="AA983" s="85">
        <v>33.199069999999999</v>
      </c>
      <c r="AB983" s="85">
        <v>25.854379999999999</v>
      </c>
      <c r="AC983" s="85">
        <v>0</v>
      </c>
      <c r="AD983" s="85">
        <v>0</v>
      </c>
      <c r="AE983" s="85">
        <v>0</v>
      </c>
      <c r="AF983" s="85">
        <v>5922</v>
      </c>
      <c r="AG983" s="85">
        <v>2500.7501200000002</v>
      </c>
      <c r="AH983" s="85">
        <v>1472.12015</v>
      </c>
      <c r="AI983" s="85">
        <v>0</v>
      </c>
      <c r="AJ983" s="85">
        <v>0</v>
      </c>
      <c r="AK983" s="85">
        <v>0</v>
      </c>
      <c r="AL983" s="85">
        <v>240.20000000000002</v>
      </c>
      <c r="AM983" s="85">
        <v>160.48034000000001</v>
      </c>
      <c r="AN983" s="85">
        <v>62.980000000000004</v>
      </c>
      <c r="AO983" s="85"/>
      <c r="AP983" s="85"/>
      <c r="AQ983" s="85"/>
      <c r="AR983" s="85"/>
      <c r="AS983" s="85"/>
      <c r="AT983" s="85"/>
    </row>
    <row r="984" spans="1:46" ht="12.75" customHeight="1" x14ac:dyDescent="0.15">
      <c r="A984" s="79"/>
      <c r="B984" s="79"/>
      <c r="C984" s="79" t="str">
        <f t="shared" si="3"/>
        <v>1550600000</v>
      </c>
      <c r="D984" s="79" t="s">
        <v>1890</v>
      </c>
      <c r="E984" s="84">
        <v>20070.8</v>
      </c>
      <c r="F984" s="85">
        <v>6311.4550799999997</v>
      </c>
      <c r="G984" s="85">
        <v>4348.8611099999998</v>
      </c>
      <c r="H984" s="85">
        <v>8520</v>
      </c>
      <c r="I984" s="85">
        <v>1868.30204</v>
      </c>
      <c r="J984" s="85">
        <v>2011.8434299999999</v>
      </c>
      <c r="K984" s="85">
        <v>50.5</v>
      </c>
      <c r="L984" s="85">
        <v>30.927969999999998</v>
      </c>
      <c r="M984" s="85">
        <v>12.940519999999999</v>
      </c>
      <c r="N984" s="85">
        <v>0</v>
      </c>
      <c r="O984" s="85">
        <v>0</v>
      </c>
      <c r="P984" s="85">
        <v>0</v>
      </c>
      <c r="Q984" s="85">
        <v>11495.275</v>
      </c>
      <c r="R984" s="85">
        <v>4401.0279600000003</v>
      </c>
      <c r="S984" s="85">
        <v>2321.9818500000001</v>
      </c>
      <c r="T984" s="85">
        <v>5052</v>
      </c>
      <c r="U984" s="85">
        <v>914.79065000000003</v>
      </c>
      <c r="V984" s="85">
        <v>640.16497000000004</v>
      </c>
      <c r="W984" s="85">
        <v>3214.2550000000001</v>
      </c>
      <c r="X984" s="85">
        <v>1254.5297399999999</v>
      </c>
      <c r="Y984" s="85">
        <v>621.96285999999998</v>
      </c>
      <c r="Z984" s="85">
        <v>164.02</v>
      </c>
      <c r="AA984" s="85">
        <v>83.114440000000002</v>
      </c>
      <c r="AB984" s="85">
        <v>57.843609999999998</v>
      </c>
      <c r="AC984" s="85">
        <v>0</v>
      </c>
      <c r="AD984" s="85">
        <v>0</v>
      </c>
      <c r="AE984" s="85">
        <v>0</v>
      </c>
      <c r="AF984" s="85">
        <v>3065</v>
      </c>
      <c r="AG984" s="85">
        <v>2148.5931300000002</v>
      </c>
      <c r="AH984" s="85">
        <v>1002.01041</v>
      </c>
      <c r="AI984" s="85">
        <v>0</v>
      </c>
      <c r="AJ984" s="85">
        <v>0</v>
      </c>
      <c r="AK984" s="85">
        <v>0</v>
      </c>
      <c r="AL984" s="85">
        <v>2</v>
      </c>
      <c r="AM984" s="85">
        <v>1.9830299999999998</v>
      </c>
      <c r="AN984" s="85">
        <v>0.62129000000000001</v>
      </c>
      <c r="AO984" s="85"/>
      <c r="AP984" s="85"/>
      <c r="AQ984" s="85"/>
      <c r="AR984" s="85"/>
      <c r="AS984" s="85"/>
      <c r="AT984" s="85"/>
    </row>
    <row r="985" spans="1:46" ht="12.75" customHeight="1" x14ac:dyDescent="0.15">
      <c r="A985" s="79"/>
      <c r="B985" s="79"/>
      <c r="C985" s="79" t="str">
        <f t="shared" si="3"/>
        <v>1550700000</v>
      </c>
      <c r="D985" s="79" t="s">
        <v>1891</v>
      </c>
      <c r="E985" s="84">
        <v>15697.186000000002</v>
      </c>
      <c r="F985" s="85">
        <v>9668.7194500000005</v>
      </c>
      <c r="G985" s="85">
        <v>4887.1381700000002</v>
      </c>
      <c r="H985" s="85">
        <v>5917</v>
      </c>
      <c r="I985" s="85">
        <v>5020.6681200000003</v>
      </c>
      <c r="J985" s="85">
        <v>2590.8011700000002</v>
      </c>
      <c r="K985" s="85">
        <v>300</v>
      </c>
      <c r="L985" s="85">
        <v>100.23163</v>
      </c>
      <c r="M985" s="85">
        <v>73.820759999999993</v>
      </c>
      <c r="N985" s="85">
        <v>0</v>
      </c>
      <c r="O985" s="85">
        <v>0</v>
      </c>
      <c r="P985" s="85">
        <v>0</v>
      </c>
      <c r="Q985" s="85">
        <v>9446.8860000000004</v>
      </c>
      <c r="R985" s="85">
        <v>4500.5545899999997</v>
      </c>
      <c r="S985" s="85">
        <v>2189.6968099999999</v>
      </c>
      <c r="T985" s="85">
        <v>2508</v>
      </c>
      <c r="U985" s="85">
        <v>392.36685999999997</v>
      </c>
      <c r="V985" s="85">
        <v>254.69479000000001</v>
      </c>
      <c r="W985" s="85">
        <v>4025.886</v>
      </c>
      <c r="X985" s="85">
        <v>1354.4353900000001</v>
      </c>
      <c r="Y985" s="85">
        <v>1084.39435</v>
      </c>
      <c r="Z985" s="85">
        <v>583</v>
      </c>
      <c r="AA985" s="85">
        <v>305.64630999999997</v>
      </c>
      <c r="AB985" s="85">
        <v>113.71134000000001</v>
      </c>
      <c r="AC985" s="85">
        <v>0</v>
      </c>
      <c r="AD985" s="85">
        <v>0</v>
      </c>
      <c r="AE985" s="85">
        <v>0</v>
      </c>
      <c r="AF985" s="85">
        <v>2330</v>
      </c>
      <c r="AG985" s="85">
        <v>2448.1060299999999</v>
      </c>
      <c r="AH985" s="85">
        <v>736.18433000000005</v>
      </c>
      <c r="AI985" s="85">
        <v>0</v>
      </c>
      <c r="AJ985" s="85">
        <v>0</v>
      </c>
      <c r="AK985" s="85">
        <v>0</v>
      </c>
      <c r="AL985" s="85">
        <v>6</v>
      </c>
      <c r="AM985" s="85">
        <v>15.486189999999999</v>
      </c>
      <c r="AN985" s="85">
        <v>1.1092599999999999</v>
      </c>
      <c r="AO985" s="85"/>
      <c r="AP985" s="85"/>
      <c r="AQ985" s="85"/>
      <c r="AR985" s="85"/>
      <c r="AS985" s="85"/>
      <c r="AT985" s="85"/>
    </row>
    <row r="986" spans="1:46" ht="12.75" customHeight="1" x14ac:dyDescent="0.15">
      <c r="A986" s="79"/>
      <c r="B986" s="79"/>
      <c r="C986" s="79" t="str">
        <f t="shared" si="3"/>
        <v>1550800000</v>
      </c>
      <c r="D986" s="79" t="s">
        <v>1892</v>
      </c>
      <c r="E986" s="84">
        <v>27071.22</v>
      </c>
      <c r="F986" s="85">
        <v>11286.43816</v>
      </c>
      <c r="G986" s="85">
        <v>6269.0934299999999</v>
      </c>
      <c r="H986" s="85">
        <v>13426.934999999999</v>
      </c>
      <c r="I986" s="85">
        <v>3185.3196000000003</v>
      </c>
      <c r="J986" s="85">
        <v>2968.70489</v>
      </c>
      <c r="K986" s="85">
        <v>33</v>
      </c>
      <c r="L986" s="85">
        <v>16.089510000000001</v>
      </c>
      <c r="M986" s="85">
        <v>9.4538599999999988</v>
      </c>
      <c r="N986" s="85">
        <v>0</v>
      </c>
      <c r="O986" s="85">
        <v>0</v>
      </c>
      <c r="P986" s="85">
        <v>0</v>
      </c>
      <c r="Q986" s="85">
        <v>13598.1</v>
      </c>
      <c r="R986" s="85">
        <v>8074.4548800000002</v>
      </c>
      <c r="S986" s="85">
        <v>3279.9888900000001</v>
      </c>
      <c r="T986" s="85">
        <v>3840.7000000000003</v>
      </c>
      <c r="U986" s="85">
        <v>860.65542000000005</v>
      </c>
      <c r="V986" s="85">
        <v>547.66376000000002</v>
      </c>
      <c r="W986" s="85">
        <v>1982</v>
      </c>
      <c r="X986" s="85">
        <v>580.09390000000008</v>
      </c>
      <c r="Y986" s="85">
        <v>456.34787</v>
      </c>
      <c r="Z986" s="85">
        <v>348.40000000000003</v>
      </c>
      <c r="AA986" s="85">
        <v>33.065909999999995</v>
      </c>
      <c r="AB986" s="85">
        <v>44.7072</v>
      </c>
      <c r="AC986" s="85">
        <v>0</v>
      </c>
      <c r="AD986" s="85">
        <v>0</v>
      </c>
      <c r="AE986" s="85">
        <v>0</v>
      </c>
      <c r="AF986" s="85">
        <v>7427</v>
      </c>
      <c r="AG986" s="85">
        <v>6600.6396500000001</v>
      </c>
      <c r="AH986" s="85">
        <v>2231.2700599999998</v>
      </c>
      <c r="AI986" s="85">
        <v>0</v>
      </c>
      <c r="AJ986" s="85">
        <v>0</v>
      </c>
      <c r="AK986" s="85">
        <v>0</v>
      </c>
      <c r="AL986" s="85">
        <v>2.2000000000000002</v>
      </c>
      <c r="AM986" s="85">
        <v>2.20994</v>
      </c>
      <c r="AN986" s="85">
        <v>0.62802999999999998</v>
      </c>
      <c r="AO986" s="85"/>
      <c r="AP986" s="85"/>
      <c r="AQ986" s="85"/>
      <c r="AR986" s="85"/>
      <c r="AS986" s="85"/>
      <c r="AT986" s="85"/>
    </row>
    <row r="987" spans="1:46" ht="12.75" customHeight="1" x14ac:dyDescent="0.15">
      <c r="A987" s="79"/>
      <c r="B987" s="79"/>
      <c r="C987" s="79" t="str">
        <f t="shared" si="3"/>
        <v>1550900000</v>
      </c>
      <c r="D987" s="79" t="s">
        <v>1893</v>
      </c>
      <c r="E987" s="84">
        <v>68680</v>
      </c>
      <c r="F987" s="85">
        <v>36212.97481</v>
      </c>
      <c r="G987" s="85">
        <v>29543.098539999999</v>
      </c>
      <c r="H987" s="85">
        <v>9125</v>
      </c>
      <c r="I987" s="85">
        <v>3882.3369299999999</v>
      </c>
      <c r="J987" s="85">
        <v>3600.5000399999999</v>
      </c>
      <c r="K987" s="85">
        <v>35.9</v>
      </c>
      <c r="L987" s="85">
        <v>49.44061</v>
      </c>
      <c r="M987" s="85">
        <v>18.8736</v>
      </c>
      <c r="N987" s="85">
        <v>0</v>
      </c>
      <c r="O987" s="85">
        <v>0</v>
      </c>
      <c r="P987" s="85">
        <v>0</v>
      </c>
      <c r="Q987" s="85">
        <v>59430.1</v>
      </c>
      <c r="R987" s="85">
        <v>32246.35109</v>
      </c>
      <c r="S987" s="85">
        <v>25906.26341</v>
      </c>
      <c r="T987" s="85">
        <v>47303</v>
      </c>
      <c r="U987" s="85">
        <v>24485.14862</v>
      </c>
      <c r="V987" s="85">
        <v>20742.67137</v>
      </c>
      <c r="W987" s="85">
        <v>7919</v>
      </c>
      <c r="X987" s="85">
        <v>4040.0381299999999</v>
      </c>
      <c r="Y987" s="85">
        <v>2977.09256</v>
      </c>
      <c r="Z987" s="85">
        <v>485.90000000000003</v>
      </c>
      <c r="AA987" s="85">
        <v>312.39433000000002</v>
      </c>
      <c r="AB987" s="85">
        <v>172.91888999999998</v>
      </c>
      <c r="AC987" s="85">
        <v>0</v>
      </c>
      <c r="AD987" s="85">
        <v>0</v>
      </c>
      <c r="AE987" s="85">
        <v>6.25</v>
      </c>
      <c r="AF987" s="85">
        <v>3722.2000000000003</v>
      </c>
      <c r="AG987" s="85">
        <v>3408.7700100000002</v>
      </c>
      <c r="AH987" s="85">
        <v>2007.33059</v>
      </c>
      <c r="AI987" s="85">
        <v>0</v>
      </c>
      <c r="AJ987" s="85">
        <v>0</v>
      </c>
      <c r="AK987" s="85">
        <v>0</v>
      </c>
      <c r="AL987" s="85">
        <v>73.7</v>
      </c>
      <c r="AM987" s="85">
        <v>12.83596</v>
      </c>
      <c r="AN987" s="85">
        <v>14.759319999999999</v>
      </c>
      <c r="AO987" s="85"/>
      <c r="AP987" s="85"/>
      <c r="AQ987" s="85"/>
      <c r="AR987" s="85"/>
      <c r="AS987" s="85"/>
      <c r="AT987" s="85"/>
    </row>
    <row r="988" spans="1:46" ht="12.75" customHeight="1" x14ac:dyDescent="0.15">
      <c r="A988" s="79"/>
      <c r="B988" s="79"/>
      <c r="C988" s="79" t="str">
        <f t="shared" si="3"/>
        <v>1551000000</v>
      </c>
      <c r="D988" s="79" t="s">
        <v>1894</v>
      </c>
      <c r="E988" s="84">
        <v>45000.6</v>
      </c>
      <c r="F988" s="85">
        <v>22284.314750000001</v>
      </c>
      <c r="G988" s="85">
        <v>15873.970020000001</v>
      </c>
      <c r="H988" s="85">
        <v>25700</v>
      </c>
      <c r="I988" s="85">
        <v>10384.08165</v>
      </c>
      <c r="J988" s="85">
        <v>9472.4201200000007</v>
      </c>
      <c r="K988" s="85">
        <v>2070</v>
      </c>
      <c r="L988" s="85">
        <v>554.25495000000001</v>
      </c>
      <c r="M988" s="85">
        <v>373.35928000000001</v>
      </c>
      <c r="N988" s="85">
        <v>1780</v>
      </c>
      <c r="O988" s="85">
        <v>489.01341000000002</v>
      </c>
      <c r="P988" s="85">
        <v>333.52981</v>
      </c>
      <c r="Q988" s="85">
        <v>16751.400000000001</v>
      </c>
      <c r="R988" s="85">
        <v>10661.058569999999</v>
      </c>
      <c r="S988" s="85">
        <v>5761.4207200000001</v>
      </c>
      <c r="T988" s="85">
        <v>1837.2</v>
      </c>
      <c r="U988" s="85">
        <v>354.73561999999998</v>
      </c>
      <c r="V988" s="85">
        <v>293.83447999999999</v>
      </c>
      <c r="W988" s="85">
        <v>5332.2</v>
      </c>
      <c r="X988" s="85">
        <v>3284.5252700000001</v>
      </c>
      <c r="Y988" s="85">
        <v>1918.9184700000001</v>
      </c>
      <c r="Z988" s="85">
        <v>632</v>
      </c>
      <c r="AA988" s="85">
        <v>253.27216999999999</v>
      </c>
      <c r="AB988" s="85">
        <v>223.27903000000001</v>
      </c>
      <c r="AC988" s="85">
        <v>50</v>
      </c>
      <c r="AD988" s="85">
        <v>29.16667</v>
      </c>
      <c r="AE988" s="85">
        <v>34.058219999999999</v>
      </c>
      <c r="AF988" s="85">
        <v>8900</v>
      </c>
      <c r="AG988" s="85">
        <v>6739.3588399999999</v>
      </c>
      <c r="AH988" s="85">
        <v>3291.33052</v>
      </c>
      <c r="AI988" s="85">
        <v>0</v>
      </c>
      <c r="AJ988" s="85">
        <v>0</v>
      </c>
      <c r="AK988" s="85">
        <v>0</v>
      </c>
      <c r="AL988" s="85">
        <v>300</v>
      </c>
      <c r="AM988" s="85">
        <v>289.09699000000001</v>
      </c>
      <c r="AN988" s="85">
        <v>190.84156999999999</v>
      </c>
      <c r="AO988" s="85"/>
      <c r="AP988" s="85"/>
      <c r="AQ988" s="85"/>
      <c r="AR988" s="85"/>
      <c r="AS988" s="85"/>
      <c r="AT988" s="85"/>
    </row>
    <row r="989" spans="1:46" ht="12.75" customHeight="1" x14ac:dyDescent="0.15">
      <c r="A989" s="79"/>
      <c r="B989" s="79"/>
      <c r="C989" s="79" t="str">
        <f t="shared" si="3"/>
        <v>1551100000</v>
      </c>
      <c r="D989" s="79" t="s">
        <v>1895</v>
      </c>
      <c r="E989" s="84">
        <v>33683.025000000001</v>
      </c>
      <c r="F989" s="85">
        <v>15583.572819999999</v>
      </c>
      <c r="G989" s="85">
        <v>9768.5700500000003</v>
      </c>
      <c r="H989" s="85">
        <v>17015.599999999999</v>
      </c>
      <c r="I989" s="85">
        <v>5844.6236900000004</v>
      </c>
      <c r="J989" s="85">
        <v>4551.6400100000001</v>
      </c>
      <c r="K989" s="85">
        <v>160.80000000000001</v>
      </c>
      <c r="L989" s="85">
        <v>40.445689999999999</v>
      </c>
      <c r="M989" s="85">
        <v>24.87847</v>
      </c>
      <c r="N989" s="85">
        <v>0</v>
      </c>
      <c r="O989" s="85">
        <v>0</v>
      </c>
      <c r="P989" s="85">
        <v>0</v>
      </c>
      <c r="Q989" s="85">
        <v>16493.724999999999</v>
      </c>
      <c r="R989" s="85">
        <v>9582.7760400000006</v>
      </c>
      <c r="S989" s="85">
        <v>5022.8934099999997</v>
      </c>
      <c r="T989" s="85">
        <v>4600</v>
      </c>
      <c r="U989" s="85">
        <v>1896.3209400000001</v>
      </c>
      <c r="V989" s="85">
        <v>1623.4172699999999</v>
      </c>
      <c r="W989" s="85">
        <v>3876.2250000000004</v>
      </c>
      <c r="X989" s="85">
        <v>1565.5961</v>
      </c>
      <c r="Y989" s="85">
        <v>1336.8461500000001</v>
      </c>
      <c r="Z989" s="85">
        <v>195.5</v>
      </c>
      <c r="AA989" s="85">
        <v>75.129719999999992</v>
      </c>
      <c r="AB989" s="85">
        <v>38.171769999999995</v>
      </c>
      <c r="AC989" s="85">
        <v>0</v>
      </c>
      <c r="AD989" s="85">
        <v>6.28</v>
      </c>
      <c r="AE989" s="85">
        <v>0</v>
      </c>
      <c r="AF989" s="85">
        <v>7822</v>
      </c>
      <c r="AG989" s="85">
        <v>6039.4492799999998</v>
      </c>
      <c r="AH989" s="85">
        <v>2024.45822</v>
      </c>
      <c r="AI989" s="85">
        <v>0</v>
      </c>
      <c r="AJ989" s="85">
        <v>0</v>
      </c>
      <c r="AK989" s="85">
        <v>0</v>
      </c>
      <c r="AL989" s="85">
        <v>7.8</v>
      </c>
      <c r="AM989" s="85">
        <v>6.3113899999999994</v>
      </c>
      <c r="AN989" s="85">
        <v>62.701700000000002</v>
      </c>
      <c r="AO989" s="85"/>
      <c r="AP989" s="85"/>
      <c r="AQ989" s="85"/>
      <c r="AR989" s="85"/>
      <c r="AS989" s="85"/>
      <c r="AT989" s="85"/>
    </row>
    <row r="990" spans="1:46" ht="12.75" customHeight="1" x14ac:dyDescent="0.15">
      <c r="A990" s="79"/>
      <c r="B990" s="79"/>
      <c r="C990" s="79" t="str">
        <f t="shared" si="3"/>
        <v>1551200000</v>
      </c>
      <c r="D990" s="79" t="s">
        <v>1896</v>
      </c>
      <c r="E990" s="84">
        <v>25388.127</v>
      </c>
      <c r="F990" s="85">
        <v>11335.09845</v>
      </c>
      <c r="G990" s="85">
        <v>8723.7157100000004</v>
      </c>
      <c r="H990" s="85">
        <v>13535.527</v>
      </c>
      <c r="I990" s="85">
        <v>5083.8407800000004</v>
      </c>
      <c r="J990" s="85">
        <v>4794.8953700000002</v>
      </c>
      <c r="K990" s="85">
        <v>1216.5</v>
      </c>
      <c r="L990" s="85">
        <v>1074.2538300000001</v>
      </c>
      <c r="M990" s="85">
        <v>264.26960000000003</v>
      </c>
      <c r="N990" s="85">
        <v>376.5</v>
      </c>
      <c r="O990" s="85">
        <v>720.65057999999999</v>
      </c>
      <c r="P990" s="85">
        <v>69.070800000000006</v>
      </c>
      <c r="Q990" s="85">
        <v>8870.3000000000011</v>
      </c>
      <c r="R990" s="85">
        <v>4587.5067600000002</v>
      </c>
      <c r="S990" s="85">
        <v>2920.37727</v>
      </c>
      <c r="T990" s="85">
        <v>1005</v>
      </c>
      <c r="U990" s="85">
        <v>913.30985999999996</v>
      </c>
      <c r="V990" s="85">
        <v>125.13854000000001</v>
      </c>
      <c r="W990" s="85">
        <v>2625.4</v>
      </c>
      <c r="X990" s="85">
        <v>973.81011000000001</v>
      </c>
      <c r="Y990" s="85">
        <v>869.30281000000002</v>
      </c>
      <c r="Z990" s="85">
        <v>302.5</v>
      </c>
      <c r="AA990" s="85">
        <v>103.2176</v>
      </c>
      <c r="AB990" s="85">
        <v>58.95646</v>
      </c>
      <c r="AC990" s="85">
        <v>0</v>
      </c>
      <c r="AD990" s="85">
        <v>0</v>
      </c>
      <c r="AE990" s="85">
        <v>0</v>
      </c>
      <c r="AF990" s="85">
        <v>4937.4000000000005</v>
      </c>
      <c r="AG990" s="85">
        <v>2597.1691900000001</v>
      </c>
      <c r="AH990" s="85">
        <v>1866.97946</v>
      </c>
      <c r="AI990" s="85">
        <v>0</v>
      </c>
      <c r="AJ990" s="85">
        <v>0</v>
      </c>
      <c r="AK990" s="85">
        <v>0</v>
      </c>
      <c r="AL990" s="85">
        <v>532</v>
      </c>
      <c r="AM990" s="85">
        <v>185.77996000000002</v>
      </c>
      <c r="AN990" s="85">
        <v>92.617109999999997</v>
      </c>
      <c r="AO990" s="85"/>
      <c r="AP990" s="85"/>
      <c r="AQ990" s="85"/>
      <c r="AR990" s="85"/>
      <c r="AS990" s="85"/>
      <c r="AT990" s="85"/>
    </row>
    <row r="991" spans="1:46" ht="12.75" customHeight="1" x14ac:dyDescent="0.15">
      <c r="A991" s="79"/>
      <c r="B991" s="79"/>
      <c r="C991" s="79" t="str">
        <f t="shared" si="3"/>
        <v>1551300000</v>
      </c>
      <c r="D991" s="79" t="s">
        <v>1897</v>
      </c>
      <c r="E991" s="84">
        <v>173419.2</v>
      </c>
      <c r="F991" s="85">
        <v>85868.101819999996</v>
      </c>
      <c r="G991" s="85">
        <v>64619.273399999998</v>
      </c>
      <c r="H991" s="85">
        <v>49412.4</v>
      </c>
      <c r="I991" s="85">
        <v>24205.025669999999</v>
      </c>
      <c r="J991" s="85">
        <v>17510.49682</v>
      </c>
      <c r="K991" s="85">
        <v>92</v>
      </c>
      <c r="L991" s="85">
        <v>66.142349999999993</v>
      </c>
      <c r="M991" s="85">
        <v>27.134700000000002</v>
      </c>
      <c r="N991" s="85">
        <v>0</v>
      </c>
      <c r="O991" s="85">
        <v>0</v>
      </c>
      <c r="P991" s="85">
        <v>0</v>
      </c>
      <c r="Q991" s="85">
        <v>122798.2</v>
      </c>
      <c r="R991" s="85">
        <v>60724.151460000001</v>
      </c>
      <c r="S991" s="85">
        <v>46552.643179999999</v>
      </c>
      <c r="T991" s="85">
        <v>84856.3</v>
      </c>
      <c r="U991" s="85">
        <v>39344.563500000004</v>
      </c>
      <c r="V991" s="85">
        <v>34929.377370000002</v>
      </c>
      <c r="W991" s="85">
        <v>19096.8</v>
      </c>
      <c r="X991" s="85">
        <v>7813.1224199999997</v>
      </c>
      <c r="Y991" s="85">
        <v>5971.1463199999998</v>
      </c>
      <c r="Z991" s="85">
        <v>1025.2</v>
      </c>
      <c r="AA991" s="85">
        <v>571.98239000000001</v>
      </c>
      <c r="AB991" s="85">
        <v>343.93937</v>
      </c>
      <c r="AC991" s="85">
        <v>13</v>
      </c>
      <c r="AD991" s="85">
        <v>13</v>
      </c>
      <c r="AE991" s="85">
        <v>6.25</v>
      </c>
      <c r="AF991" s="85">
        <v>17806.900000000001</v>
      </c>
      <c r="AG991" s="85">
        <v>12981.48315</v>
      </c>
      <c r="AH991" s="85">
        <v>5301.8671199999999</v>
      </c>
      <c r="AI991" s="85">
        <v>0</v>
      </c>
      <c r="AJ991" s="85">
        <v>0</v>
      </c>
      <c r="AK991" s="85">
        <v>0</v>
      </c>
      <c r="AL991" s="85">
        <v>516.29999999999995</v>
      </c>
      <c r="AM991" s="85">
        <v>415.02253999999999</v>
      </c>
      <c r="AN991" s="85">
        <v>222.59293</v>
      </c>
      <c r="AO991" s="85"/>
      <c r="AP991" s="85"/>
      <c r="AQ991" s="85"/>
      <c r="AR991" s="85"/>
      <c r="AS991" s="85"/>
      <c r="AT991" s="85"/>
    </row>
    <row r="992" spans="1:46" ht="12.75" customHeight="1" x14ac:dyDescent="0.15">
      <c r="A992" s="79"/>
      <c r="B992" s="79"/>
      <c r="C992" s="79" t="str">
        <f t="shared" si="3"/>
        <v>1551400000</v>
      </c>
      <c r="D992" s="79" t="s">
        <v>1898</v>
      </c>
      <c r="E992" s="84">
        <v>133915.1</v>
      </c>
      <c r="F992" s="85">
        <v>51823.42093</v>
      </c>
      <c r="G992" s="85">
        <v>39901.970780000003</v>
      </c>
      <c r="H992" s="85">
        <v>94480</v>
      </c>
      <c r="I992" s="85">
        <v>29584.691060000001</v>
      </c>
      <c r="J992" s="85">
        <v>27601.66172</v>
      </c>
      <c r="K992" s="85">
        <v>2210</v>
      </c>
      <c r="L992" s="85">
        <v>1899.11744</v>
      </c>
      <c r="M992" s="85">
        <v>678.92750999999998</v>
      </c>
      <c r="N992" s="85">
        <v>1800</v>
      </c>
      <c r="O992" s="85">
        <v>1574.6866199999999</v>
      </c>
      <c r="P992" s="85">
        <v>517.49121000000002</v>
      </c>
      <c r="Q992" s="85">
        <v>35149.25</v>
      </c>
      <c r="R992" s="85">
        <v>19345.868399999999</v>
      </c>
      <c r="S992" s="85">
        <v>10934.224120000001</v>
      </c>
      <c r="T992" s="85">
        <v>8900</v>
      </c>
      <c r="U992" s="85">
        <v>3324.2216699999999</v>
      </c>
      <c r="V992" s="85">
        <v>2609.1804200000001</v>
      </c>
      <c r="W992" s="85">
        <v>7500</v>
      </c>
      <c r="X992" s="85">
        <v>3237.8645000000001</v>
      </c>
      <c r="Y992" s="85">
        <v>2396.9515499999998</v>
      </c>
      <c r="Z992" s="85">
        <v>3265</v>
      </c>
      <c r="AA992" s="85">
        <v>946.64139</v>
      </c>
      <c r="AB992" s="85">
        <v>773.82502999999997</v>
      </c>
      <c r="AC992" s="85">
        <v>175</v>
      </c>
      <c r="AD992" s="85">
        <v>57.32</v>
      </c>
      <c r="AE992" s="85">
        <v>91.666669999999996</v>
      </c>
      <c r="AF992" s="85">
        <v>15300</v>
      </c>
      <c r="AG992" s="85">
        <v>11775.60527</v>
      </c>
      <c r="AH992" s="85">
        <v>5058.3604500000001</v>
      </c>
      <c r="AI992" s="85">
        <v>0</v>
      </c>
      <c r="AJ992" s="85">
        <v>0</v>
      </c>
      <c r="AK992" s="85">
        <v>0</v>
      </c>
      <c r="AL992" s="85">
        <v>1940</v>
      </c>
      <c r="AM992" s="85">
        <v>946.49104999999997</v>
      </c>
      <c r="AN992" s="85">
        <v>555.86734999999999</v>
      </c>
      <c r="AO992" s="85"/>
      <c r="AP992" s="85"/>
      <c r="AQ992" s="85"/>
      <c r="AR992" s="85"/>
      <c r="AS992" s="85"/>
      <c r="AT992" s="85"/>
    </row>
    <row r="993" spans="1:46" ht="12.75" customHeight="1" x14ac:dyDescent="0.15">
      <c r="A993" s="79"/>
      <c r="B993" s="79"/>
      <c r="C993" s="79" t="str">
        <f t="shared" si="3"/>
        <v>1551500000</v>
      </c>
      <c r="D993" s="79" t="s">
        <v>1899</v>
      </c>
      <c r="E993" s="84">
        <v>99316.89</v>
      </c>
      <c r="F993" s="85">
        <v>59370.856829999997</v>
      </c>
      <c r="G993" s="85">
        <v>30188.023700000002</v>
      </c>
      <c r="H993" s="85">
        <v>59391.99</v>
      </c>
      <c r="I993" s="85">
        <v>36491.440620000001</v>
      </c>
      <c r="J993" s="85">
        <v>12186.46941</v>
      </c>
      <c r="K993" s="85">
        <v>1212.3</v>
      </c>
      <c r="L993" s="85">
        <v>1530.11394</v>
      </c>
      <c r="M993" s="85">
        <v>159.47062</v>
      </c>
      <c r="N993" s="85">
        <v>1046.3</v>
      </c>
      <c r="O993" s="85">
        <v>1451.8888400000001</v>
      </c>
      <c r="P993" s="85">
        <v>110.42641</v>
      </c>
      <c r="Q993" s="85">
        <v>36988.700000000004</v>
      </c>
      <c r="R993" s="85">
        <v>20212.368450000002</v>
      </c>
      <c r="S993" s="85">
        <v>9631.6351400000003</v>
      </c>
      <c r="T993" s="85">
        <v>4600</v>
      </c>
      <c r="U993" s="85">
        <v>992.94812000000002</v>
      </c>
      <c r="V993" s="85">
        <v>482.39080999999999</v>
      </c>
      <c r="W993" s="85">
        <v>10000</v>
      </c>
      <c r="X993" s="85">
        <v>4353.4017899999999</v>
      </c>
      <c r="Y993" s="85">
        <v>3045.88222</v>
      </c>
      <c r="Z993" s="85">
        <v>976</v>
      </c>
      <c r="AA993" s="85">
        <v>356.42754000000002</v>
      </c>
      <c r="AB993" s="85">
        <v>317.18885</v>
      </c>
      <c r="AC993" s="85">
        <v>0</v>
      </c>
      <c r="AD993" s="85">
        <v>0</v>
      </c>
      <c r="AE993" s="85">
        <v>0</v>
      </c>
      <c r="AF993" s="85">
        <v>21412.7</v>
      </c>
      <c r="AG993" s="85">
        <v>14509.591</v>
      </c>
      <c r="AH993" s="85">
        <v>5786.1732599999996</v>
      </c>
      <c r="AI993" s="85">
        <v>0</v>
      </c>
      <c r="AJ993" s="85">
        <v>0</v>
      </c>
      <c r="AK993" s="85">
        <v>0</v>
      </c>
      <c r="AL993" s="85">
        <v>950</v>
      </c>
      <c r="AM993" s="85">
        <v>353.26783</v>
      </c>
      <c r="AN993" s="85">
        <v>205.48078000000001</v>
      </c>
      <c r="AO993" s="85"/>
      <c r="AP993" s="85"/>
      <c r="AQ993" s="85"/>
      <c r="AR993" s="85"/>
      <c r="AS993" s="85"/>
      <c r="AT993" s="85"/>
    </row>
    <row r="994" spans="1:46" ht="12.75" customHeight="1" x14ac:dyDescent="0.15">
      <c r="A994" s="79"/>
      <c r="B994" s="79"/>
      <c r="C994" s="79" t="str">
        <f t="shared" si="3"/>
        <v>1551600000</v>
      </c>
      <c r="D994" s="79" t="s">
        <v>1900</v>
      </c>
      <c r="E994" s="84">
        <v>107200</v>
      </c>
      <c r="F994" s="85">
        <v>43152.307200000003</v>
      </c>
      <c r="G994" s="85">
        <v>33274.0815</v>
      </c>
      <c r="H994" s="85">
        <v>58340</v>
      </c>
      <c r="I994" s="85">
        <v>24276.873090000001</v>
      </c>
      <c r="J994" s="85">
        <v>18561.806509999999</v>
      </c>
      <c r="K994" s="85">
        <v>3250</v>
      </c>
      <c r="L994" s="85">
        <v>2151.8517400000001</v>
      </c>
      <c r="M994" s="85">
        <v>1126.9601499999999</v>
      </c>
      <c r="N994" s="85">
        <v>1750</v>
      </c>
      <c r="O994" s="85">
        <v>1596.70598</v>
      </c>
      <c r="P994" s="85">
        <v>803.73861999999997</v>
      </c>
      <c r="Q994" s="85">
        <v>44400</v>
      </c>
      <c r="R994" s="85">
        <v>16124.47381</v>
      </c>
      <c r="S994" s="85">
        <v>13236.022010000001</v>
      </c>
      <c r="T994" s="85">
        <v>14050</v>
      </c>
      <c r="U994" s="85">
        <v>5819.6603699999996</v>
      </c>
      <c r="V994" s="85">
        <v>4499.8597799999998</v>
      </c>
      <c r="W994" s="85">
        <v>11000</v>
      </c>
      <c r="X994" s="85">
        <v>3764.21218</v>
      </c>
      <c r="Y994" s="85">
        <v>2661.51082</v>
      </c>
      <c r="Z994" s="85">
        <v>5700</v>
      </c>
      <c r="AA994" s="85">
        <v>1203.29737</v>
      </c>
      <c r="AB994" s="85">
        <v>1174.8459700000001</v>
      </c>
      <c r="AC994" s="85">
        <v>0</v>
      </c>
      <c r="AD994" s="85">
        <v>0</v>
      </c>
      <c r="AE994" s="85">
        <v>0</v>
      </c>
      <c r="AF994" s="85">
        <v>13650</v>
      </c>
      <c r="AG994" s="85">
        <v>5336.96389</v>
      </c>
      <c r="AH994" s="85">
        <v>4899.8054400000001</v>
      </c>
      <c r="AI994" s="85">
        <v>0</v>
      </c>
      <c r="AJ994" s="85">
        <v>0</v>
      </c>
      <c r="AK994" s="85">
        <v>0</v>
      </c>
      <c r="AL994" s="85">
        <v>509.5</v>
      </c>
      <c r="AM994" s="85">
        <v>308.79696999999999</v>
      </c>
      <c r="AN994" s="85">
        <v>150.20250000000001</v>
      </c>
      <c r="AO994" s="85"/>
      <c r="AP994" s="85"/>
      <c r="AQ994" s="85"/>
      <c r="AR994" s="85"/>
      <c r="AS994" s="85"/>
      <c r="AT994" s="85"/>
    </row>
    <row r="995" spans="1:46" ht="12.75" customHeight="1" x14ac:dyDescent="0.15">
      <c r="A995" s="79"/>
      <c r="B995" s="79"/>
      <c r="C995" s="79" t="str">
        <f t="shared" si="3"/>
        <v>1551700000</v>
      </c>
      <c r="D995" s="79" t="s">
        <v>1901</v>
      </c>
      <c r="E995" s="84">
        <v>52719.700000000004</v>
      </c>
      <c r="F995" s="85">
        <v>24815.534230000001</v>
      </c>
      <c r="G995" s="85">
        <v>17802.125690000001</v>
      </c>
      <c r="H995" s="85">
        <v>32699.100000000002</v>
      </c>
      <c r="I995" s="85">
        <v>14336.962299999999</v>
      </c>
      <c r="J995" s="85">
        <v>10772.70952</v>
      </c>
      <c r="K995" s="85">
        <v>1719</v>
      </c>
      <c r="L995" s="85">
        <v>898.74652000000003</v>
      </c>
      <c r="M995" s="85">
        <v>466.90287000000001</v>
      </c>
      <c r="N995" s="85">
        <v>508.5</v>
      </c>
      <c r="O995" s="85">
        <v>462.43315999999999</v>
      </c>
      <c r="P995" s="85">
        <v>171.58212</v>
      </c>
      <c r="Q995" s="85">
        <v>18212</v>
      </c>
      <c r="R995" s="85">
        <v>9483.6819699999996</v>
      </c>
      <c r="S995" s="85">
        <v>6528.4144000000006</v>
      </c>
      <c r="T995" s="85">
        <v>2091.1</v>
      </c>
      <c r="U995" s="85">
        <v>1911.3489300000001</v>
      </c>
      <c r="V995" s="85">
        <v>487.416</v>
      </c>
      <c r="W995" s="85">
        <v>7483.7</v>
      </c>
      <c r="X995" s="85">
        <v>2923.67326</v>
      </c>
      <c r="Y995" s="85">
        <v>2772.6459300000001</v>
      </c>
      <c r="Z995" s="85">
        <v>2881.1</v>
      </c>
      <c r="AA995" s="85">
        <v>1589.0445199999999</v>
      </c>
      <c r="AB995" s="85">
        <v>901.54871000000003</v>
      </c>
      <c r="AC995" s="85">
        <v>0</v>
      </c>
      <c r="AD995" s="85">
        <v>0</v>
      </c>
      <c r="AE995" s="85">
        <v>0</v>
      </c>
      <c r="AF995" s="85">
        <v>5735.6</v>
      </c>
      <c r="AG995" s="85">
        <v>3036.4247599999999</v>
      </c>
      <c r="AH995" s="85">
        <v>2338.87176</v>
      </c>
      <c r="AI995" s="85">
        <v>0</v>
      </c>
      <c r="AJ995" s="85">
        <v>0</v>
      </c>
      <c r="AK995" s="85">
        <v>0</v>
      </c>
      <c r="AL995" s="85">
        <v>23.3</v>
      </c>
      <c r="AM995" s="85">
        <v>13.203889999999999</v>
      </c>
      <c r="AN995" s="85">
        <v>4.9597299999999995</v>
      </c>
      <c r="AO995" s="85"/>
      <c r="AP995" s="85"/>
      <c r="AQ995" s="85"/>
      <c r="AR995" s="85"/>
      <c r="AS995" s="85"/>
      <c r="AT995" s="85"/>
    </row>
    <row r="996" spans="1:46" ht="12.75" customHeight="1" x14ac:dyDescent="0.15">
      <c r="A996" s="79"/>
      <c r="B996" s="79"/>
      <c r="C996" s="79" t="str">
        <f t="shared" si="3"/>
        <v>1551800000</v>
      </c>
      <c r="D996" s="79" t="s">
        <v>1902</v>
      </c>
      <c r="E996" s="84">
        <v>398000</v>
      </c>
      <c r="F996" s="85">
        <v>202956.57775999999</v>
      </c>
      <c r="G996" s="85">
        <v>101973.97130999999</v>
      </c>
      <c r="H996" s="85">
        <v>228675.98</v>
      </c>
      <c r="I996" s="85">
        <v>117779.26209</v>
      </c>
      <c r="J996" s="85">
        <v>55756.382230000003</v>
      </c>
      <c r="K996" s="85">
        <v>45700</v>
      </c>
      <c r="L996" s="85">
        <v>16361.98265</v>
      </c>
      <c r="M996" s="85">
        <v>8796.6274400000002</v>
      </c>
      <c r="N996" s="85">
        <v>35300</v>
      </c>
      <c r="O996" s="85">
        <v>10365.977059999999</v>
      </c>
      <c r="P996" s="85">
        <v>5003.4445500000002</v>
      </c>
      <c r="Q996" s="85">
        <v>119768</v>
      </c>
      <c r="R996" s="85">
        <v>65623.170320000005</v>
      </c>
      <c r="S996" s="85">
        <v>36731.927499999998</v>
      </c>
      <c r="T996" s="85">
        <v>35100</v>
      </c>
      <c r="U996" s="85">
        <v>18835.52706</v>
      </c>
      <c r="V996" s="85">
        <v>9698.7835599999999</v>
      </c>
      <c r="W996" s="85">
        <v>18700</v>
      </c>
      <c r="X996" s="85">
        <v>9757.4603200000001</v>
      </c>
      <c r="Y996" s="85">
        <v>6013.0165900000002</v>
      </c>
      <c r="Z996" s="85">
        <v>30791</v>
      </c>
      <c r="AA996" s="85">
        <v>18570.795610000001</v>
      </c>
      <c r="AB996" s="85">
        <v>10416.518389999999</v>
      </c>
      <c r="AC996" s="85">
        <v>0</v>
      </c>
      <c r="AD996" s="85">
        <v>0</v>
      </c>
      <c r="AE996" s="85">
        <v>0</v>
      </c>
      <c r="AF996" s="85">
        <v>34750</v>
      </c>
      <c r="AG996" s="85">
        <v>18232.482950000001</v>
      </c>
      <c r="AH996" s="85">
        <v>10422.198060000001</v>
      </c>
      <c r="AI996" s="85">
        <v>420</v>
      </c>
      <c r="AJ996" s="85">
        <v>223.21888000000001</v>
      </c>
      <c r="AK996" s="85">
        <v>181.4109</v>
      </c>
      <c r="AL996" s="85">
        <v>2133</v>
      </c>
      <c r="AM996" s="85">
        <v>1372.5002000000002</v>
      </c>
      <c r="AN996" s="85">
        <v>632.99390000000005</v>
      </c>
      <c r="AO996" s="85"/>
      <c r="AP996" s="85"/>
      <c r="AQ996" s="85"/>
      <c r="AR996" s="85"/>
      <c r="AS996" s="85"/>
      <c r="AT996" s="85"/>
    </row>
    <row r="997" spans="1:46" ht="12.75" customHeight="1" x14ac:dyDescent="0.15">
      <c r="A997" s="79"/>
      <c r="B997" s="79"/>
      <c r="C997" s="79" t="str">
        <f t="shared" si="3"/>
        <v>1551900000</v>
      </c>
      <c r="D997" s="79" t="s">
        <v>1903</v>
      </c>
      <c r="E997" s="84">
        <v>85626.304999999993</v>
      </c>
      <c r="F997" s="85">
        <v>31948.238410000002</v>
      </c>
      <c r="G997" s="85">
        <v>17001.060359999999</v>
      </c>
      <c r="H997" s="85">
        <v>52920</v>
      </c>
      <c r="I997" s="85">
        <v>16502.27377</v>
      </c>
      <c r="J997" s="85">
        <v>5770.2265500000003</v>
      </c>
      <c r="K997" s="85">
        <v>1155</v>
      </c>
      <c r="L997" s="85">
        <v>601.22446000000002</v>
      </c>
      <c r="M997" s="85">
        <v>427.57366000000002</v>
      </c>
      <c r="N997" s="85">
        <v>455</v>
      </c>
      <c r="O997" s="85">
        <v>292.39458000000002</v>
      </c>
      <c r="P997" s="85">
        <v>251.27560000000003</v>
      </c>
      <c r="Q997" s="85">
        <v>30040</v>
      </c>
      <c r="R997" s="85">
        <v>14356.9717</v>
      </c>
      <c r="S997" s="85">
        <v>10546.615180000001</v>
      </c>
      <c r="T997" s="85">
        <v>9620</v>
      </c>
      <c r="U997" s="85">
        <v>4646.1748900000002</v>
      </c>
      <c r="V997" s="85">
        <v>3295.1515300000001</v>
      </c>
      <c r="W997" s="85">
        <v>9450</v>
      </c>
      <c r="X997" s="85">
        <v>5596.5706799999998</v>
      </c>
      <c r="Y997" s="85">
        <v>3300.32152</v>
      </c>
      <c r="Z997" s="85">
        <v>2970</v>
      </c>
      <c r="AA997" s="85">
        <v>928.54521999999997</v>
      </c>
      <c r="AB997" s="85">
        <v>807.29062999999996</v>
      </c>
      <c r="AC997" s="85">
        <v>0</v>
      </c>
      <c r="AD997" s="85">
        <v>0</v>
      </c>
      <c r="AE997" s="85">
        <v>0</v>
      </c>
      <c r="AF997" s="85">
        <v>7900</v>
      </c>
      <c r="AG997" s="85">
        <v>3155.9723100000001</v>
      </c>
      <c r="AH997" s="85">
        <v>3104.6020000000003</v>
      </c>
      <c r="AI997" s="85">
        <v>0</v>
      </c>
      <c r="AJ997" s="85">
        <v>0</v>
      </c>
      <c r="AK997" s="85">
        <v>0</v>
      </c>
      <c r="AL997" s="85">
        <v>1200</v>
      </c>
      <c r="AM997" s="85">
        <v>361.24580000000003</v>
      </c>
      <c r="AN997" s="85">
        <v>174.87961999999999</v>
      </c>
      <c r="AO997" s="85"/>
      <c r="AP997" s="85"/>
      <c r="AQ997" s="85"/>
      <c r="AR997" s="85"/>
      <c r="AS997" s="85"/>
      <c r="AT997" s="85"/>
    </row>
    <row r="998" spans="1:46" ht="12.75" customHeight="1" x14ac:dyDescent="0.15">
      <c r="A998" s="79"/>
      <c r="B998" s="79"/>
      <c r="C998" s="79" t="str">
        <f t="shared" si="3"/>
        <v>1552000000</v>
      </c>
      <c r="D998" s="79" t="s">
        <v>1904</v>
      </c>
      <c r="E998" s="84">
        <v>26131.861000000001</v>
      </c>
      <c r="F998" s="85">
        <v>7842.8913700000003</v>
      </c>
      <c r="G998" s="85">
        <v>5067.7250800000002</v>
      </c>
      <c r="H998" s="85">
        <v>9652.4</v>
      </c>
      <c r="I998" s="85">
        <v>2894.3050600000001</v>
      </c>
      <c r="J998" s="85">
        <v>2369.19182</v>
      </c>
      <c r="K998" s="85">
        <v>20</v>
      </c>
      <c r="L998" s="85">
        <v>16.276129999999998</v>
      </c>
      <c r="M998" s="85">
        <v>7.8640000000000008</v>
      </c>
      <c r="N998" s="85">
        <v>0</v>
      </c>
      <c r="O998" s="85">
        <v>0</v>
      </c>
      <c r="P998" s="85">
        <v>0</v>
      </c>
      <c r="Q998" s="85">
        <v>15790.356</v>
      </c>
      <c r="R998" s="85">
        <v>4584.7706200000002</v>
      </c>
      <c r="S998" s="85">
        <v>2552.8702000000003</v>
      </c>
      <c r="T998" s="85">
        <v>6257.451</v>
      </c>
      <c r="U998" s="85">
        <v>596.46946000000003</v>
      </c>
      <c r="V998" s="85">
        <v>287.96996000000001</v>
      </c>
      <c r="W998" s="85">
        <v>4512.6680000000006</v>
      </c>
      <c r="X998" s="85">
        <v>1498.24047</v>
      </c>
      <c r="Y998" s="85">
        <v>1378.2552800000001</v>
      </c>
      <c r="Z998" s="85">
        <v>365</v>
      </c>
      <c r="AA998" s="85">
        <v>176.53767999999999</v>
      </c>
      <c r="AB998" s="85">
        <v>96.94680000000001</v>
      </c>
      <c r="AC998" s="85">
        <v>0</v>
      </c>
      <c r="AD998" s="85">
        <v>0</v>
      </c>
      <c r="AE998" s="85">
        <v>0</v>
      </c>
      <c r="AF998" s="85">
        <v>3610.6370000000002</v>
      </c>
      <c r="AG998" s="85">
        <v>2313.5230099999999</v>
      </c>
      <c r="AH998" s="85">
        <v>779.25815999999998</v>
      </c>
      <c r="AI998" s="85">
        <v>0</v>
      </c>
      <c r="AJ998" s="85">
        <v>0</v>
      </c>
      <c r="AK998" s="85">
        <v>0</v>
      </c>
      <c r="AL998" s="85">
        <v>492.3</v>
      </c>
      <c r="AM998" s="85">
        <v>197.43737999999999</v>
      </c>
      <c r="AN998" s="85">
        <v>95.791349999999994</v>
      </c>
      <c r="AO998" s="85"/>
      <c r="AP998" s="85"/>
      <c r="AQ998" s="85"/>
      <c r="AR998" s="85"/>
      <c r="AS998" s="85"/>
      <c r="AT998" s="85"/>
    </row>
    <row r="999" spans="1:46" ht="12.75" customHeight="1" x14ac:dyDescent="0.15">
      <c r="A999" s="79"/>
      <c r="B999" s="79"/>
      <c r="C999" s="79" t="str">
        <f t="shared" si="3"/>
        <v>1552100000</v>
      </c>
      <c r="D999" s="79" t="s">
        <v>1905</v>
      </c>
      <c r="E999" s="84">
        <v>103892.48238</v>
      </c>
      <c r="F999" s="85">
        <v>74070.399780000007</v>
      </c>
      <c r="G999" s="85">
        <v>19308.045819999999</v>
      </c>
      <c r="H999" s="85">
        <v>80514.626329999999</v>
      </c>
      <c r="I999" s="85">
        <v>59823.458680000003</v>
      </c>
      <c r="J999" s="85">
        <v>12467.33366</v>
      </c>
      <c r="K999" s="85">
        <v>8513.6792999999998</v>
      </c>
      <c r="L999" s="85">
        <v>5289.2212600000003</v>
      </c>
      <c r="M999" s="85">
        <v>1673.8368599999999</v>
      </c>
      <c r="N999" s="85">
        <v>3953.6793000000002</v>
      </c>
      <c r="O999" s="85">
        <v>3625.39329</v>
      </c>
      <c r="P999" s="85">
        <v>765.89085999999998</v>
      </c>
      <c r="Q999" s="85">
        <v>13753.02975</v>
      </c>
      <c r="R999" s="85">
        <v>8333.8488899999993</v>
      </c>
      <c r="S999" s="85">
        <v>4745.0191100000002</v>
      </c>
      <c r="T999" s="85">
        <v>2845.779</v>
      </c>
      <c r="U999" s="85">
        <v>981.06138999999996</v>
      </c>
      <c r="V999" s="85">
        <v>797.87303999999995</v>
      </c>
      <c r="W999" s="85">
        <v>3354.6240000000003</v>
      </c>
      <c r="X999" s="85">
        <v>2444.3824</v>
      </c>
      <c r="Y999" s="85">
        <v>1084.45516</v>
      </c>
      <c r="Z999" s="85">
        <v>1153.5150000000001</v>
      </c>
      <c r="AA999" s="85">
        <v>913.85756000000003</v>
      </c>
      <c r="AB999" s="85">
        <v>243.44395</v>
      </c>
      <c r="AC999" s="85">
        <v>0</v>
      </c>
      <c r="AD999" s="85">
        <v>0</v>
      </c>
      <c r="AE999" s="85">
        <v>0</v>
      </c>
      <c r="AF999" s="85">
        <v>6391.2967500000004</v>
      </c>
      <c r="AG999" s="85">
        <v>3994.5375399999998</v>
      </c>
      <c r="AH999" s="85">
        <v>2618.8369600000001</v>
      </c>
      <c r="AI999" s="85">
        <v>0</v>
      </c>
      <c r="AJ999" s="85">
        <v>0</v>
      </c>
      <c r="AK999" s="85">
        <v>0</v>
      </c>
      <c r="AL999" s="85">
        <v>98.789000000000001</v>
      </c>
      <c r="AM999" s="85">
        <v>74.00067</v>
      </c>
      <c r="AN999" s="85">
        <v>21.613339999999997</v>
      </c>
      <c r="AO999" s="85"/>
      <c r="AP999" s="85"/>
      <c r="AQ999" s="85"/>
      <c r="AR999" s="85"/>
      <c r="AS999" s="85"/>
      <c r="AT999" s="85"/>
    </row>
    <row r="1000" spans="1:46" ht="12.75" customHeight="1" x14ac:dyDescent="0.15">
      <c r="A1000" s="79"/>
      <c r="B1000" s="79"/>
      <c r="C1000" s="79" t="str">
        <f t="shared" si="3"/>
        <v>1552200000</v>
      </c>
      <c r="D1000" s="79" t="s">
        <v>1906</v>
      </c>
      <c r="E1000" s="84">
        <v>27923.420000000002</v>
      </c>
      <c r="F1000" s="85">
        <v>17158.673910000001</v>
      </c>
      <c r="G1000" s="85">
        <v>4894.3151600000001</v>
      </c>
      <c r="H1000" s="85">
        <v>18220.400000000001</v>
      </c>
      <c r="I1000" s="85">
        <v>11674.254360000001</v>
      </c>
      <c r="J1000" s="85">
        <v>2218.5819999999999</v>
      </c>
      <c r="K1000" s="85">
        <v>68.180000000000007</v>
      </c>
      <c r="L1000" s="85">
        <v>54.35181</v>
      </c>
      <c r="M1000" s="85">
        <v>19.250260000000001</v>
      </c>
      <c r="N1000" s="85">
        <v>31.8</v>
      </c>
      <c r="O1000" s="85">
        <v>24.270319999999998</v>
      </c>
      <c r="P1000" s="85">
        <v>12.50506</v>
      </c>
      <c r="Q1000" s="85">
        <v>9578.49</v>
      </c>
      <c r="R1000" s="85">
        <v>5361.7264400000004</v>
      </c>
      <c r="S1000" s="85">
        <v>2642.2089000000001</v>
      </c>
      <c r="T1000" s="85">
        <v>3225.8</v>
      </c>
      <c r="U1000" s="85">
        <v>1211.8635300000001</v>
      </c>
      <c r="V1000" s="85">
        <v>931.15274999999997</v>
      </c>
      <c r="W1000" s="85">
        <v>2564.52</v>
      </c>
      <c r="X1000" s="85">
        <v>811.80975999999998</v>
      </c>
      <c r="Y1000" s="85">
        <v>582.13901999999996</v>
      </c>
      <c r="Z1000" s="85">
        <v>115.5</v>
      </c>
      <c r="AA1000" s="85">
        <v>67.214619999999996</v>
      </c>
      <c r="AB1000" s="85">
        <v>14.36604</v>
      </c>
      <c r="AC1000" s="85">
        <v>33</v>
      </c>
      <c r="AD1000" s="85">
        <v>5.25</v>
      </c>
      <c r="AE1000" s="85">
        <v>6.25</v>
      </c>
      <c r="AF1000" s="85">
        <v>3639.67</v>
      </c>
      <c r="AG1000" s="85">
        <v>3265.58853</v>
      </c>
      <c r="AH1000" s="85">
        <v>1108.3010899999999</v>
      </c>
      <c r="AI1000" s="85">
        <v>0</v>
      </c>
      <c r="AJ1000" s="85">
        <v>0</v>
      </c>
      <c r="AK1000" s="85">
        <v>0</v>
      </c>
      <c r="AL1000" s="85">
        <v>6.1000000000000005</v>
      </c>
      <c r="AM1000" s="85">
        <v>1.70733</v>
      </c>
      <c r="AN1000" s="85">
        <v>1.18245</v>
      </c>
      <c r="AO1000" s="85"/>
      <c r="AP1000" s="85"/>
      <c r="AQ1000" s="85"/>
      <c r="AR1000" s="85"/>
      <c r="AS1000" s="85"/>
      <c r="AT1000" s="85"/>
    </row>
    <row r="1001" spans="1:46" ht="12.75" customHeight="1" x14ac:dyDescent="0.15">
      <c r="A1001" s="79"/>
      <c r="B1001" s="79"/>
      <c r="C1001" s="79" t="str">
        <f t="shared" si="3"/>
        <v>1552300000</v>
      </c>
      <c r="D1001" s="79" t="s">
        <v>1907</v>
      </c>
      <c r="E1001" s="84">
        <v>37666</v>
      </c>
      <c r="F1001" s="85">
        <v>13685.3806</v>
      </c>
      <c r="G1001" s="85">
        <v>9407.5767099999994</v>
      </c>
      <c r="H1001" s="85">
        <v>13200</v>
      </c>
      <c r="I1001" s="85">
        <v>4372.0207499999997</v>
      </c>
      <c r="J1001" s="85">
        <v>3797.7380499999999</v>
      </c>
      <c r="K1001" s="85">
        <v>1435.8010000000002</v>
      </c>
      <c r="L1001" s="85">
        <v>996.12877000000003</v>
      </c>
      <c r="M1001" s="85">
        <v>288.00146000000001</v>
      </c>
      <c r="N1001" s="85">
        <v>611.80100000000004</v>
      </c>
      <c r="O1001" s="85">
        <v>650.6617</v>
      </c>
      <c r="P1001" s="85">
        <v>153.5915</v>
      </c>
      <c r="Q1001" s="85">
        <v>22924.33</v>
      </c>
      <c r="R1001" s="85">
        <v>8120.9012599999996</v>
      </c>
      <c r="S1001" s="85">
        <v>5280.7836000000007</v>
      </c>
      <c r="T1001" s="85">
        <v>4200</v>
      </c>
      <c r="U1001" s="85">
        <v>1186.3587199999999</v>
      </c>
      <c r="V1001" s="85">
        <v>855.45150999999998</v>
      </c>
      <c r="W1001" s="85">
        <v>7536</v>
      </c>
      <c r="X1001" s="85">
        <v>2012.57482</v>
      </c>
      <c r="Y1001" s="85">
        <v>1598.15813</v>
      </c>
      <c r="Z1001" s="85">
        <v>276.33</v>
      </c>
      <c r="AA1001" s="85">
        <v>86.763930000000002</v>
      </c>
      <c r="AB1001" s="85">
        <v>116.00030000000001</v>
      </c>
      <c r="AC1001" s="85">
        <v>0</v>
      </c>
      <c r="AD1001" s="85">
        <v>0</v>
      </c>
      <c r="AE1001" s="85">
        <v>0</v>
      </c>
      <c r="AF1001" s="85">
        <v>10912</v>
      </c>
      <c r="AG1001" s="85">
        <v>4835.2037899999996</v>
      </c>
      <c r="AH1001" s="85">
        <v>2711.1736599999999</v>
      </c>
      <c r="AI1001" s="85">
        <v>0</v>
      </c>
      <c r="AJ1001" s="85">
        <v>0</v>
      </c>
      <c r="AK1001" s="85">
        <v>0</v>
      </c>
      <c r="AL1001" s="85">
        <v>38.15</v>
      </c>
      <c r="AM1001" s="85">
        <v>124.00638000000001</v>
      </c>
      <c r="AN1001" s="85">
        <v>16.335439999999998</v>
      </c>
      <c r="AO1001" s="85"/>
      <c r="AP1001" s="85"/>
      <c r="AQ1001" s="85"/>
      <c r="AR1001" s="85"/>
      <c r="AS1001" s="85"/>
      <c r="AT1001" s="85"/>
    </row>
    <row r="1002" spans="1:46" ht="12.75" customHeight="1" x14ac:dyDescent="0.15">
      <c r="A1002" s="79"/>
      <c r="B1002" s="79"/>
      <c r="C1002" s="79" t="str">
        <f t="shared" si="3"/>
        <v>1552400000</v>
      </c>
      <c r="D1002" s="79" t="s">
        <v>1908</v>
      </c>
      <c r="E1002" s="84">
        <v>29180.5</v>
      </c>
      <c r="F1002" s="85">
        <v>10188.91006</v>
      </c>
      <c r="G1002" s="85">
        <v>8479.77844</v>
      </c>
      <c r="H1002" s="85">
        <v>14290.6</v>
      </c>
      <c r="I1002" s="85">
        <v>4276.8843500000003</v>
      </c>
      <c r="J1002" s="85">
        <v>4101.94121</v>
      </c>
      <c r="K1002" s="85">
        <v>911</v>
      </c>
      <c r="L1002" s="85">
        <v>419.97307000000001</v>
      </c>
      <c r="M1002" s="85">
        <v>106.92085</v>
      </c>
      <c r="N1002" s="85">
        <v>430</v>
      </c>
      <c r="O1002" s="85">
        <v>265.37819000000002</v>
      </c>
      <c r="P1002" s="85">
        <v>1.50484</v>
      </c>
      <c r="Q1002" s="85">
        <v>13895.9</v>
      </c>
      <c r="R1002" s="85">
        <v>5411.53215</v>
      </c>
      <c r="S1002" s="85">
        <v>4232.26098</v>
      </c>
      <c r="T1002" s="85">
        <v>4095.1</v>
      </c>
      <c r="U1002" s="85">
        <v>1432.63383</v>
      </c>
      <c r="V1002" s="85">
        <v>1018.5585000000001</v>
      </c>
      <c r="W1002" s="85">
        <v>1232.5</v>
      </c>
      <c r="X1002" s="85">
        <v>549.45246999999995</v>
      </c>
      <c r="Y1002" s="85">
        <v>227.6097</v>
      </c>
      <c r="Z1002" s="85">
        <v>234.20000000000002</v>
      </c>
      <c r="AA1002" s="85">
        <v>67.806529999999995</v>
      </c>
      <c r="AB1002" s="85">
        <v>40.442250000000001</v>
      </c>
      <c r="AC1002" s="85">
        <v>0</v>
      </c>
      <c r="AD1002" s="85">
        <v>0</v>
      </c>
      <c r="AE1002" s="85">
        <v>0</v>
      </c>
      <c r="AF1002" s="85">
        <v>8334.1</v>
      </c>
      <c r="AG1002" s="85">
        <v>3361.6373199999998</v>
      </c>
      <c r="AH1002" s="85">
        <v>2945.6505299999999</v>
      </c>
      <c r="AI1002" s="85">
        <v>0</v>
      </c>
      <c r="AJ1002" s="85">
        <v>0</v>
      </c>
      <c r="AK1002" s="85">
        <v>0</v>
      </c>
      <c r="AL1002" s="85">
        <v>55</v>
      </c>
      <c r="AM1002" s="85">
        <v>24.013009999999998</v>
      </c>
      <c r="AN1002" s="85">
        <v>12.260359999999999</v>
      </c>
      <c r="AO1002" s="85"/>
      <c r="AP1002" s="85"/>
      <c r="AQ1002" s="85"/>
      <c r="AR1002" s="85"/>
      <c r="AS1002" s="85"/>
      <c r="AT1002" s="85"/>
    </row>
    <row r="1003" spans="1:46" ht="12.75" customHeight="1" x14ac:dyDescent="0.15">
      <c r="A1003" s="79"/>
      <c r="B1003" s="79"/>
      <c r="C1003" s="79" t="str">
        <f t="shared" si="3"/>
        <v>1552500000</v>
      </c>
      <c r="D1003" s="79" t="s">
        <v>1909</v>
      </c>
      <c r="E1003" s="84">
        <v>197698</v>
      </c>
      <c r="F1003" s="85">
        <v>95232.575700000001</v>
      </c>
      <c r="G1003" s="85">
        <v>74467.504230000006</v>
      </c>
      <c r="H1003" s="85">
        <v>69150</v>
      </c>
      <c r="I1003" s="85">
        <v>29308.54981</v>
      </c>
      <c r="J1003" s="85">
        <v>26040.249680000001</v>
      </c>
      <c r="K1003" s="85">
        <v>26140</v>
      </c>
      <c r="L1003" s="85">
        <v>14300.12768</v>
      </c>
      <c r="M1003" s="85">
        <v>9794.3059499999999</v>
      </c>
      <c r="N1003" s="85">
        <v>4550</v>
      </c>
      <c r="O1003" s="85">
        <v>3230.2367300000001</v>
      </c>
      <c r="P1003" s="85">
        <v>1905.7411500000001</v>
      </c>
      <c r="Q1003" s="85">
        <v>100498</v>
      </c>
      <c r="R1003" s="85">
        <v>50052.272360000003</v>
      </c>
      <c r="S1003" s="85">
        <v>38136.699130000001</v>
      </c>
      <c r="T1003" s="85">
        <v>28850</v>
      </c>
      <c r="U1003" s="85">
        <v>14917.916209999999</v>
      </c>
      <c r="V1003" s="85">
        <v>9803.7145600000003</v>
      </c>
      <c r="W1003" s="85">
        <v>15500</v>
      </c>
      <c r="X1003" s="85">
        <v>7463.1446299999998</v>
      </c>
      <c r="Y1003" s="85">
        <v>5093.8186100000003</v>
      </c>
      <c r="Z1003" s="85">
        <v>22250</v>
      </c>
      <c r="AA1003" s="85">
        <v>13071.2636</v>
      </c>
      <c r="AB1003" s="85">
        <v>6737.57521</v>
      </c>
      <c r="AC1003" s="85">
        <v>55</v>
      </c>
      <c r="AD1003" s="85">
        <v>110.18666999999999</v>
      </c>
      <c r="AE1003" s="85">
        <v>0</v>
      </c>
      <c r="AF1003" s="85">
        <v>33697</v>
      </c>
      <c r="AG1003" s="85">
        <v>14442.260329999999</v>
      </c>
      <c r="AH1003" s="85">
        <v>16463.127250000001</v>
      </c>
      <c r="AI1003" s="85">
        <v>0</v>
      </c>
      <c r="AJ1003" s="85">
        <v>0</v>
      </c>
      <c r="AK1003" s="85">
        <v>0</v>
      </c>
      <c r="AL1003" s="85">
        <v>835</v>
      </c>
      <c r="AM1003" s="85">
        <v>422.59908000000001</v>
      </c>
      <c r="AN1003" s="85">
        <v>172.36041</v>
      </c>
      <c r="AO1003" s="85"/>
      <c r="AP1003" s="85"/>
      <c r="AQ1003" s="85"/>
      <c r="AR1003" s="85"/>
      <c r="AS1003" s="85"/>
      <c r="AT1003" s="85"/>
    </row>
    <row r="1004" spans="1:46" ht="12.75" customHeight="1" x14ac:dyDescent="0.15">
      <c r="A1004" s="79"/>
      <c r="B1004" s="79"/>
      <c r="C1004" s="79" t="str">
        <f t="shared" si="3"/>
        <v>1552600000</v>
      </c>
      <c r="D1004" s="79" t="s">
        <v>1910</v>
      </c>
      <c r="E1004" s="84">
        <v>143110</v>
      </c>
      <c r="F1004" s="85">
        <v>60538.974719999998</v>
      </c>
      <c r="G1004" s="85">
        <v>46679.92179</v>
      </c>
      <c r="H1004" s="85">
        <v>82652.900000000009</v>
      </c>
      <c r="I1004" s="85">
        <v>33203.989840000002</v>
      </c>
      <c r="J1004" s="85">
        <v>28408.422429999999</v>
      </c>
      <c r="K1004" s="85">
        <v>5597.3</v>
      </c>
      <c r="L1004" s="85">
        <v>2727.6208099999999</v>
      </c>
      <c r="M1004" s="85">
        <v>1102.49288</v>
      </c>
      <c r="N1004" s="85">
        <v>2372</v>
      </c>
      <c r="O1004" s="85">
        <v>1434.16587</v>
      </c>
      <c r="P1004" s="85">
        <v>357.25373999999999</v>
      </c>
      <c r="Q1004" s="85">
        <v>51797</v>
      </c>
      <c r="R1004" s="85">
        <v>23031.268889999999</v>
      </c>
      <c r="S1004" s="85">
        <v>16198.811229999999</v>
      </c>
      <c r="T1004" s="85">
        <v>7090</v>
      </c>
      <c r="U1004" s="85">
        <v>2035.8720599999999</v>
      </c>
      <c r="V1004" s="85">
        <v>1723.3210000000001</v>
      </c>
      <c r="W1004" s="85">
        <v>14705.7</v>
      </c>
      <c r="X1004" s="85">
        <v>6559.4240499999996</v>
      </c>
      <c r="Y1004" s="85">
        <v>5139.94308</v>
      </c>
      <c r="Z1004" s="85">
        <v>3839.9</v>
      </c>
      <c r="AA1004" s="85">
        <v>1671.70669</v>
      </c>
      <c r="AB1004" s="85">
        <v>1104.55144</v>
      </c>
      <c r="AC1004" s="85">
        <v>6.2</v>
      </c>
      <c r="AD1004" s="85">
        <v>22.91667</v>
      </c>
      <c r="AE1004" s="85">
        <v>6.25</v>
      </c>
      <c r="AF1004" s="85">
        <v>26145.7</v>
      </c>
      <c r="AG1004" s="85">
        <v>12729.75992</v>
      </c>
      <c r="AH1004" s="85">
        <v>8222.8412100000005</v>
      </c>
      <c r="AI1004" s="85">
        <v>0</v>
      </c>
      <c r="AJ1004" s="85">
        <v>0</v>
      </c>
      <c r="AK1004" s="85">
        <v>0</v>
      </c>
      <c r="AL1004" s="85">
        <v>2061.4</v>
      </c>
      <c r="AM1004" s="85">
        <v>1087.7179699999999</v>
      </c>
      <c r="AN1004" s="85">
        <v>716.99935000000005</v>
      </c>
      <c r="AO1004" s="85"/>
      <c r="AP1004" s="85"/>
      <c r="AQ1004" s="85"/>
      <c r="AR1004" s="85"/>
      <c r="AS1004" s="85"/>
      <c r="AT1004" s="85"/>
    </row>
    <row r="1005" spans="1:46" ht="12.75" customHeight="1" x14ac:dyDescent="0.15">
      <c r="A1005" s="79"/>
      <c r="B1005" s="79"/>
      <c r="C1005" s="79" t="str">
        <f t="shared" si="3"/>
        <v>1552700000</v>
      </c>
      <c r="D1005" s="79" t="s">
        <v>1911</v>
      </c>
      <c r="E1005" s="84">
        <v>137328.92000000001</v>
      </c>
      <c r="F1005" s="85">
        <v>66484.720820000002</v>
      </c>
      <c r="G1005" s="85">
        <v>41630.139239999997</v>
      </c>
      <c r="H1005" s="85">
        <v>62032.3</v>
      </c>
      <c r="I1005" s="85">
        <v>23960.113700000002</v>
      </c>
      <c r="J1005" s="85">
        <v>19343.98862</v>
      </c>
      <c r="K1005" s="85">
        <v>10833</v>
      </c>
      <c r="L1005" s="85">
        <v>5722.0284000000001</v>
      </c>
      <c r="M1005" s="85">
        <v>1444.5161800000001</v>
      </c>
      <c r="N1005" s="85">
        <v>9519.6</v>
      </c>
      <c r="O1005" s="85">
        <v>5162.70939</v>
      </c>
      <c r="P1005" s="85">
        <v>1160.9234300000001</v>
      </c>
      <c r="Q1005" s="85">
        <v>62246.18</v>
      </c>
      <c r="R1005" s="85">
        <v>35887.028039999997</v>
      </c>
      <c r="S1005" s="85">
        <v>20347.830720000002</v>
      </c>
      <c r="T1005" s="85">
        <v>20579.7</v>
      </c>
      <c r="U1005" s="85">
        <v>7923.6687700000002</v>
      </c>
      <c r="V1005" s="85">
        <v>6270.2691000000004</v>
      </c>
      <c r="W1005" s="85">
        <v>17976.900000000001</v>
      </c>
      <c r="X1005" s="85">
        <v>11764.354509999999</v>
      </c>
      <c r="Y1005" s="85">
        <v>6521.5416100000002</v>
      </c>
      <c r="Z1005" s="85">
        <v>2493.2800000000002</v>
      </c>
      <c r="AA1005" s="85">
        <v>960.35985000000005</v>
      </c>
      <c r="AB1005" s="85">
        <v>722.21366999999998</v>
      </c>
      <c r="AC1005" s="85">
        <v>0</v>
      </c>
      <c r="AD1005" s="85">
        <v>12.5</v>
      </c>
      <c r="AE1005" s="85">
        <v>12.5</v>
      </c>
      <c r="AF1005" s="85">
        <v>21190</v>
      </c>
      <c r="AG1005" s="85">
        <v>15212.27691</v>
      </c>
      <c r="AH1005" s="85">
        <v>6821.3063400000001</v>
      </c>
      <c r="AI1005" s="85">
        <v>0</v>
      </c>
      <c r="AJ1005" s="85">
        <v>0</v>
      </c>
      <c r="AK1005" s="85">
        <v>0</v>
      </c>
      <c r="AL1005" s="85">
        <v>1763.9</v>
      </c>
      <c r="AM1005" s="85">
        <v>562.59519</v>
      </c>
      <c r="AN1005" s="85">
        <v>355.36851000000001</v>
      </c>
      <c r="AO1005" s="85"/>
      <c r="AP1005" s="85"/>
      <c r="AQ1005" s="85"/>
      <c r="AR1005" s="85"/>
      <c r="AS1005" s="85"/>
      <c r="AT1005" s="85"/>
    </row>
    <row r="1006" spans="1:46" ht="12.75" customHeight="1" x14ac:dyDescent="0.15">
      <c r="A1006" s="79"/>
      <c r="B1006" s="79"/>
      <c r="C1006" s="79" t="str">
        <f t="shared" si="3"/>
        <v>1552800000</v>
      </c>
      <c r="D1006" s="79" t="s">
        <v>1912</v>
      </c>
      <c r="E1006" s="84">
        <v>138316.45000000001</v>
      </c>
      <c r="F1006" s="85">
        <v>81937.103510000001</v>
      </c>
      <c r="G1006" s="85">
        <v>53674.778180000001</v>
      </c>
      <c r="H1006" s="85">
        <v>74214.2</v>
      </c>
      <c r="I1006" s="85">
        <v>42782.525379999999</v>
      </c>
      <c r="J1006" s="85">
        <v>23613.650740000001</v>
      </c>
      <c r="K1006" s="85">
        <v>432.7</v>
      </c>
      <c r="L1006" s="85">
        <v>936.88447999999994</v>
      </c>
      <c r="M1006" s="85">
        <v>129.08206999999999</v>
      </c>
      <c r="N1006" s="85">
        <v>242.5</v>
      </c>
      <c r="O1006" s="85">
        <v>848.45380999999998</v>
      </c>
      <c r="P1006" s="85">
        <v>64.69135</v>
      </c>
      <c r="Q1006" s="85">
        <v>62385.9</v>
      </c>
      <c r="R1006" s="85">
        <v>37331.524559999998</v>
      </c>
      <c r="S1006" s="85">
        <v>29564.892070000002</v>
      </c>
      <c r="T1006" s="85">
        <v>5300.7</v>
      </c>
      <c r="U1006" s="85">
        <v>685.26598999999999</v>
      </c>
      <c r="V1006" s="85">
        <v>485.28645</v>
      </c>
      <c r="W1006" s="85">
        <v>38577.800000000003</v>
      </c>
      <c r="X1006" s="85">
        <v>23037.900969999999</v>
      </c>
      <c r="Y1006" s="85">
        <v>23409.43708</v>
      </c>
      <c r="Z1006" s="85">
        <v>696.30000000000007</v>
      </c>
      <c r="AA1006" s="85">
        <v>95.936619999999991</v>
      </c>
      <c r="AB1006" s="85">
        <v>79.594889999999992</v>
      </c>
      <c r="AC1006" s="85">
        <v>110.60000000000001</v>
      </c>
      <c r="AD1006" s="85">
        <v>26.27</v>
      </c>
      <c r="AE1006" s="85">
        <v>37.5</v>
      </c>
      <c r="AF1006" s="85">
        <v>17700.5</v>
      </c>
      <c r="AG1006" s="85">
        <v>13486.15098</v>
      </c>
      <c r="AH1006" s="85">
        <v>5553.0736500000003</v>
      </c>
      <c r="AI1006" s="85">
        <v>0</v>
      </c>
      <c r="AJ1006" s="85">
        <v>0</v>
      </c>
      <c r="AK1006" s="85">
        <v>0</v>
      </c>
      <c r="AL1006" s="85">
        <v>1028.3</v>
      </c>
      <c r="AM1006" s="85">
        <v>489.23514</v>
      </c>
      <c r="AN1006" s="85">
        <v>275.10528999999997</v>
      </c>
      <c r="AO1006" s="85"/>
      <c r="AP1006" s="85"/>
      <c r="AQ1006" s="85"/>
      <c r="AR1006" s="85"/>
      <c r="AS1006" s="85"/>
      <c r="AT1006" s="85"/>
    </row>
    <row r="1007" spans="1:46" ht="12.75" customHeight="1" x14ac:dyDescent="0.15">
      <c r="A1007" s="79"/>
      <c r="B1007" s="79"/>
      <c r="C1007" s="79" t="str">
        <f t="shared" si="3"/>
        <v>1552900000</v>
      </c>
      <c r="D1007" s="79" t="s">
        <v>1913</v>
      </c>
      <c r="E1007" s="84">
        <v>280703.64199999999</v>
      </c>
      <c r="F1007" s="85">
        <v>118820.25337999999</v>
      </c>
      <c r="G1007" s="85">
        <v>118131.10279</v>
      </c>
      <c r="H1007" s="85">
        <v>240216.96100000001</v>
      </c>
      <c r="I1007" s="85">
        <v>98100.774160000001</v>
      </c>
      <c r="J1007" s="85">
        <v>103980.26880999999</v>
      </c>
      <c r="K1007" s="85">
        <v>228.6</v>
      </c>
      <c r="L1007" s="85">
        <v>304.73552000000001</v>
      </c>
      <c r="M1007" s="85">
        <v>130.23133999999999</v>
      </c>
      <c r="N1007" s="85">
        <v>139.6</v>
      </c>
      <c r="O1007" s="85">
        <v>245.60675000000001</v>
      </c>
      <c r="P1007" s="85">
        <v>101.39594</v>
      </c>
      <c r="Q1007" s="85">
        <v>39703.271999999997</v>
      </c>
      <c r="R1007" s="85">
        <v>19343.254840000001</v>
      </c>
      <c r="S1007" s="85">
        <v>13602.630950000001</v>
      </c>
      <c r="T1007" s="85">
        <v>3100</v>
      </c>
      <c r="U1007" s="85">
        <v>1851.8598400000001</v>
      </c>
      <c r="V1007" s="85">
        <v>748.52901999999995</v>
      </c>
      <c r="W1007" s="85">
        <v>19910.222000000002</v>
      </c>
      <c r="X1007" s="85">
        <v>7229.4368699999995</v>
      </c>
      <c r="Y1007" s="85">
        <v>6287.7152800000003</v>
      </c>
      <c r="Z1007" s="85">
        <v>8346</v>
      </c>
      <c r="AA1007" s="85">
        <v>4658.1722</v>
      </c>
      <c r="AB1007" s="85">
        <v>2877.3107</v>
      </c>
      <c r="AC1007" s="85">
        <v>33.75</v>
      </c>
      <c r="AD1007" s="85">
        <v>13.918509999999999</v>
      </c>
      <c r="AE1007" s="85">
        <v>15</v>
      </c>
      <c r="AF1007" s="85">
        <v>8313.2999999999993</v>
      </c>
      <c r="AG1007" s="85">
        <v>5589.8674199999996</v>
      </c>
      <c r="AH1007" s="85">
        <v>3674.0759499999999</v>
      </c>
      <c r="AI1007" s="85">
        <v>0</v>
      </c>
      <c r="AJ1007" s="85">
        <v>0</v>
      </c>
      <c r="AK1007" s="85">
        <v>0</v>
      </c>
      <c r="AL1007" s="85">
        <v>107.14200000000001</v>
      </c>
      <c r="AM1007" s="85">
        <v>79.118569999999991</v>
      </c>
      <c r="AN1007" s="85">
        <v>43.677900000000001</v>
      </c>
      <c r="AO1007" s="85"/>
      <c r="AP1007" s="85"/>
      <c r="AQ1007" s="85"/>
      <c r="AR1007" s="85"/>
      <c r="AS1007" s="85"/>
      <c r="AT1007" s="85"/>
    </row>
    <row r="1008" spans="1:46" ht="12.75" customHeight="1" x14ac:dyDescent="0.15">
      <c r="A1008" s="79"/>
      <c r="B1008" s="79"/>
      <c r="C1008" s="79" t="str">
        <f t="shared" si="3"/>
        <v>1553000000</v>
      </c>
      <c r="D1008" s="79" t="s">
        <v>1914</v>
      </c>
      <c r="E1008" s="84">
        <v>24635.767</v>
      </c>
      <c r="F1008" s="85">
        <v>10165.74172</v>
      </c>
      <c r="G1008" s="85">
        <v>9152.5226999999995</v>
      </c>
      <c r="H1008" s="85">
        <v>10150</v>
      </c>
      <c r="I1008" s="85">
        <v>3252.6064099999999</v>
      </c>
      <c r="J1008" s="85">
        <v>3438.91453</v>
      </c>
      <c r="K1008" s="85">
        <v>284.60000000000002</v>
      </c>
      <c r="L1008" s="85">
        <v>122.46569</v>
      </c>
      <c r="M1008" s="85">
        <v>102.06461</v>
      </c>
      <c r="N1008" s="85">
        <v>49.6</v>
      </c>
      <c r="O1008" s="85">
        <v>0.95665</v>
      </c>
      <c r="P1008" s="85">
        <v>29.80029</v>
      </c>
      <c r="Q1008" s="85">
        <v>14143.267</v>
      </c>
      <c r="R1008" s="85">
        <v>6699.0212600000004</v>
      </c>
      <c r="S1008" s="85">
        <v>5578.5911999999998</v>
      </c>
      <c r="T1008" s="85">
        <v>7190.8620000000001</v>
      </c>
      <c r="U1008" s="85">
        <v>3235.0879399999999</v>
      </c>
      <c r="V1008" s="85">
        <v>3175.0013800000002</v>
      </c>
      <c r="W1008" s="85">
        <v>2189.9</v>
      </c>
      <c r="X1008" s="85">
        <v>811.81614000000002</v>
      </c>
      <c r="Y1008" s="85">
        <v>705.27187000000004</v>
      </c>
      <c r="Z1008" s="85">
        <v>112.3</v>
      </c>
      <c r="AA1008" s="85">
        <v>46.454609999999995</v>
      </c>
      <c r="AB1008" s="85">
        <v>38.220149999999997</v>
      </c>
      <c r="AC1008" s="85">
        <v>0</v>
      </c>
      <c r="AD1008" s="85">
        <v>0</v>
      </c>
      <c r="AE1008" s="85">
        <v>0</v>
      </c>
      <c r="AF1008" s="85">
        <v>4650.2049999999999</v>
      </c>
      <c r="AG1008" s="85">
        <v>2605.66257</v>
      </c>
      <c r="AH1008" s="85">
        <v>1660.0978</v>
      </c>
      <c r="AI1008" s="85">
        <v>0</v>
      </c>
      <c r="AJ1008" s="85">
        <v>0</v>
      </c>
      <c r="AK1008" s="85">
        <v>0</v>
      </c>
      <c r="AL1008" s="85">
        <v>0.3</v>
      </c>
      <c r="AM1008" s="85">
        <v>19.702300000000001</v>
      </c>
      <c r="AN1008" s="85">
        <v>7.1946000000000003</v>
      </c>
      <c r="AO1008" s="85"/>
      <c r="AP1008" s="85"/>
      <c r="AQ1008" s="85"/>
      <c r="AR1008" s="85"/>
      <c r="AS1008" s="85"/>
      <c r="AT1008" s="85"/>
    </row>
    <row r="1009" spans="1:46" ht="12.75" customHeight="1" x14ac:dyDescent="0.15">
      <c r="A1009" s="79"/>
      <c r="B1009" s="79"/>
      <c r="C1009" s="79" t="str">
        <f t="shared" si="3"/>
        <v>1553100000</v>
      </c>
      <c r="D1009" s="79" t="s">
        <v>1915</v>
      </c>
      <c r="E1009" s="84">
        <v>34000</v>
      </c>
      <c r="F1009" s="85">
        <v>13534.35426</v>
      </c>
      <c r="G1009" s="85">
        <v>11571.35325</v>
      </c>
      <c r="H1009" s="85">
        <v>19035</v>
      </c>
      <c r="I1009" s="85">
        <v>7246.1625700000004</v>
      </c>
      <c r="J1009" s="85">
        <v>5726.3450899999998</v>
      </c>
      <c r="K1009" s="85">
        <v>33</v>
      </c>
      <c r="L1009" s="85">
        <v>21.698239999999998</v>
      </c>
      <c r="M1009" s="85">
        <v>12.522</v>
      </c>
      <c r="N1009" s="85">
        <v>0</v>
      </c>
      <c r="O1009" s="85">
        <v>0</v>
      </c>
      <c r="P1009" s="85">
        <v>0</v>
      </c>
      <c r="Q1009" s="85">
        <v>14829.6</v>
      </c>
      <c r="R1009" s="85">
        <v>6218.6071400000001</v>
      </c>
      <c r="S1009" s="85">
        <v>5804.94002</v>
      </c>
      <c r="T1009" s="85">
        <v>1461.5</v>
      </c>
      <c r="U1009" s="85">
        <v>75.317679999999996</v>
      </c>
      <c r="V1009" s="85">
        <v>181.67660000000001</v>
      </c>
      <c r="W1009" s="85">
        <v>8075</v>
      </c>
      <c r="X1009" s="85">
        <v>3345.0272300000001</v>
      </c>
      <c r="Y1009" s="85">
        <v>2945.9043000000001</v>
      </c>
      <c r="Z1009" s="85">
        <v>63.1</v>
      </c>
      <c r="AA1009" s="85">
        <v>242.50626</v>
      </c>
      <c r="AB1009" s="85">
        <v>17.64385</v>
      </c>
      <c r="AC1009" s="85">
        <v>0</v>
      </c>
      <c r="AD1009" s="85">
        <v>6.25</v>
      </c>
      <c r="AE1009" s="85">
        <v>0</v>
      </c>
      <c r="AF1009" s="85">
        <v>5230</v>
      </c>
      <c r="AG1009" s="85">
        <v>2549.5059700000002</v>
      </c>
      <c r="AH1009" s="85">
        <v>2659.7152700000001</v>
      </c>
      <c r="AI1009" s="85">
        <v>0</v>
      </c>
      <c r="AJ1009" s="85">
        <v>0</v>
      </c>
      <c r="AK1009" s="85">
        <v>0</v>
      </c>
      <c r="AL1009" s="85">
        <v>4</v>
      </c>
      <c r="AM1009" s="85">
        <v>1.74166</v>
      </c>
      <c r="AN1009" s="85">
        <v>2.22031</v>
      </c>
      <c r="AO1009" s="85"/>
      <c r="AP1009" s="85"/>
      <c r="AQ1009" s="85"/>
      <c r="AR1009" s="85"/>
      <c r="AS1009" s="85"/>
      <c r="AT1009" s="85"/>
    </row>
    <row r="1010" spans="1:46" ht="12.75" customHeight="1" x14ac:dyDescent="0.15">
      <c r="A1010" s="79"/>
      <c r="B1010" s="79"/>
      <c r="C1010" s="79" t="str">
        <f t="shared" si="3"/>
        <v>1553200000</v>
      </c>
      <c r="D1010" s="79" t="s">
        <v>1916</v>
      </c>
      <c r="E1010" s="84">
        <v>40182.1</v>
      </c>
      <c r="F1010" s="85">
        <v>18835.071810000001</v>
      </c>
      <c r="G1010" s="85">
        <v>18594.041239999999</v>
      </c>
      <c r="H1010" s="85">
        <v>14030</v>
      </c>
      <c r="I1010" s="85">
        <v>5023.8027899999997</v>
      </c>
      <c r="J1010" s="85">
        <v>4524.0116200000002</v>
      </c>
      <c r="K1010" s="85">
        <v>52</v>
      </c>
      <c r="L1010" s="85">
        <v>27.293509999999998</v>
      </c>
      <c r="M1010" s="85">
        <v>19.052969999999998</v>
      </c>
      <c r="N1010" s="85">
        <v>0</v>
      </c>
      <c r="O1010" s="85">
        <v>0</v>
      </c>
      <c r="P1010" s="85">
        <v>0</v>
      </c>
      <c r="Q1010" s="85">
        <v>26073</v>
      </c>
      <c r="R1010" s="85">
        <v>13435.94147</v>
      </c>
      <c r="S1010" s="85">
        <v>13886.67475</v>
      </c>
      <c r="T1010" s="85">
        <v>6700</v>
      </c>
      <c r="U1010" s="85">
        <v>2625.3884600000001</v>
      </c>
      <c r="V1010" s="85">
        <v>2155.2072699999999</v>
      </c>
      <c r="W1010" s="85">
        <v>12650</v>
      </c>
      <c r="X1010" s="85">
        <v>6374.6434900000004</v>
      </c>
      <c r="Y1010" s="85">
        <v>9093.0131299999994</v>
      </c>
      <c r="Z1010" s="85">
        <v>573</v>
      </c>
      <c r="AA1010" s="85">
        <v>333.50263999999999</v>
      </c>
      <c r="AB1010" s="85">
        <v>159.55984000000001</v>
      </c>
      <c r="AC1010" s="85">
        <v>100</v>
      </c>
      <c r="AD1010" s="85">
        <v>37.5</v>
      </c>
      <c r="AE1010" s="85">
        <v>18.75</v>
      </c>
      <c r="AF1010" s="85">
        <v>6050</v>
      </c>
      <c r="AG1010" s="85">
        <v>4064.90688</v>
      </c>
      <c r="AH1010" s="85">
        <v>2460.1445100000001</v>
      </c>
      <c r="AI1010" s="85">
        <v>0</v>
      </c>
      <c r="AJ1010" s="85">
        <v>0</v>
      </c>
      <c r="AK1010" s="85">
        <v>0</v>
      </c>
      <c r="AL1010" s="85">
        <v>20</v>
      </c>
      <c r="AM1010" s="85">
        <v>321.82472000000001</v>
      </c>
      <c r="AN1010" s="85">
        <v>144.51793000000001</v>
      </c>
      <c r="AO1010" s="85"/>
      <c r="AP1010" s="85"/>
      <c r="AQ1010" s="85"/>
      <c r="AR1010" s="85"/>
      <c r="AS1010" s="85"/>
      <c r="AT1010" s="85"/>
    </row>
    <row r="1011" spans="1:46" ht="12.75" customHeight="1" x14ac:dyDescent="0.15">
      <c r="A1011" s="79"/>
      <c r="B1011" s="79"/>
      <c r="C1011" s="79" t="str">
        <f t="shared" si="3"/>
        <v>1553300000</v>
      </c>
      <c r="D1011" s="79" t="s">
        <v>1917</v>
      </c>
      <c r="E1011" s="84">
        <v>28413.3</v>
      </c>
      <c r="F1011" s="85">
        <v>10733.527340000001</v>
      </c>
      <c r="G1011" s="85">
        <v>7428.4796800000004</v>
      </c>
      <c r="H1011" s="85">
        <v>10854.1</v>
      </c>
      <c r="I1011" s="85">
        <v>3758.7290400000002</v>
      </c>
      <c r="J1011" s="85">
        <v>3389.6139000000003</v>
      </c>
      <c r="K1011" s="85">
        <v>1106</v>
      </c>
      <c r="L1011" s="85">
        <v>568.69500000000005</v>
      </c>
      <c r="M1011" s="85">
        <v>580.75616000000002</v>
      </c>
      <c r="N1011" s="85">
        <v>881</v>
      </c>
      <c r="O1011" s="85">
        <v>450.10097000000002</v>
      </c>
      <c r="P1011" s="85">
        <v>498.18245999999999</v>
      </c>
      <c r="Q1011" s="85">
        <v>16392.400000000001</v>
      </c>
      <c r="R1011" s="85">
        <v>6332.9909000000007</v>
      </c>
      <c r="S1011" s="85">
        <v>3453.3304800000001</v>
      </c>
      <c r="T1011" s="85">
        <v>3500</v>
      </c>
      <c r="U1011" s="85">
        <v>375.67867000000001</v>
      </c>
      <c r="V1011" s="85">
        <v>269.21942999999999</v>
      </c>
      <c r="W1011" s="85">
        <v>8405.5</v>
      </c>
      <c r="X1011" s="85">
        <v>2579.4400099999998</v>
      </c>
      <c r="Y1011" s="85">
        <v>1673.14274</v>
      </c>
      <c r="Z1011" s="85">
        <v>72.900000000000006</v>
      </c>
      <c r="AA1011" s="85">
        <v>35.405209999999997</v>
      </c>
      <c r="AB1011" s="85">
        <v>34.80303</v>
      </c>
      <c r="AC1011" s="85">
        <v>0</v>
      </c>
      <c r="AD1011" s="85">
        <v>0</v>
      </c>
      <c r="AE1011" s="85">
        <v>0</v>
      </c>
      <c r="AF1011" s="85">
        <v>4414</v>
      </c>
      <c r="AG1011" s="85">
        <v>3342.4670099999998</v>
      </c>
      <c r="AH1011" s="85">
        <v>1476.1652799999999</v>
      </c>
      <c r="AI1011" s="85">
        <v>0</v>
      </c>
      <c r="AJ1011" s="85">
        <v>0</v>
      </c>
      <c r="AK1011" s="85">
        <v>0</v>
      </c>
      <c r="AL1011" s="85">
        <v>0</v>
      </c>
      <c r="AM1011" s="85">
        <v>1.6855099999999998</v>
      </c>
      <c r="AN1011" s="85">
        <v>0</v>
      </c>
      <c r="AO1011" s="85"/>
      <c r="AP1011" s="85"/>
      <c r="AQ1011" s="85"/>
      <c r="AR1011" s="85"/>
      <c r="AS1011" s="85"/>
      <c r="AT1011" s="85"/>
    </row>
    <row r="1012" spans="1:46" ht="12.75" customHeight="1" x14ac:dyDescent="0.15">
      <c r="A1012" s="79"/>
      <c r="B1012" s="79"/>
      <c r="C1012" s="79" t="str">
        <f t="shared" si="3"/>
        <v>1553400000</v>
      </c>
      <c r="D1012" s="79" t="s">
        <v>1918</v>
      </c>
      <c r="E1012" s="84">
        <v>58416.089</v>
      </c>
      <c r="F1012" s="85">
        <v>25079.307110000002</v>
      </c>
      <c r="G1012" s="85">
        <v>18352.505740000001</v>
      </c>
      <c r="H1012" s="85">
        <v>32132.799999999999</v>
      </c>
      <c r="I1012" s="85">
        <v>11740.14077</v>
      </c>
      <c r="J1012" s="85">
        <v>10552.312110000001</v>
      </c>
      <c r="K1012" s="85">
        <v>2172.4410000000003</v>
      </c>
      <c r="L1012" s="85">
        <v>1514.9602199999999</v>
      </c>
      <c r="M1012" s="85">
        <v>221.55222000000001</v>
      </c>
      <c r="N1012" s="85">
        <v>1948.5620000000001</v>
      </c>
      <c r="O1012" s="85">
        <v>1433.5074500000001</v>
      </c>
      <c r="P1012" s="85">
        <v>149.64784</v>
      </c>
      <c r="Q1012" s="85">
        <v>22864.838</v>
      </c>
      <c r="R1012" s="85">
        <v>11216.38797</v>
      </c>
      <c r="S1012" s="85">
        <v>7227.9062599999997</v>
      </c>
      <c r="T1012" s="85">
        <v>4457.2</v>
      </c>
      <c r="U1012" s="85">
        <v>1534.2516800000001</v>
      </c>
      <c r="V1012" s="85">
        <v>1177.4538700000001</v>
      </c>
      <c r="W1012" s="85">
        <v>5581.9000000000005</v>
      </c>
      <c r="X1012" s="85">
        <v>2249.75684</v>
      </c>
      <c r="Y1012" s="85">
        <v>1872.8847000000001</v>
      </c>
      <c r="Z1012" s="85">
        <v>1102.05</v>
      </c>
      <c r="AA1012" s="85">
        <v>698.22700000000009</v>
      </c>
      <c r="AB1012" s="85">
        <v>288.26391999999998</v>
      </c>
      <c r="AC1012" s="85">
        <v>56.2</v>
      </c>
      <c r="AD1012" s="85">
        <v>20.83333</v>
      </c>
      <c r="AE1012" s="85">
        <v>43.75</v>
      </c>
      <c r="AF1012" s="85">
        <v>11667.487999999999</v>
      </c>
      <c r="AG1012" s="85">
        <v>6713.3191200000001</v>
      </c>
      <c r="AH1012" s="85">
        <v>3845.55377</v>
      </c>
      <c r="AI1012" s="85">
        <v>0</v>
      </c>
      <c r="AJ1012" s="85">
        <v>0</v>
      </c>
      <c r="AK1012" s="85">
        <v>0</v>
      </c>
      <c r="AL1012" s="85">
        <v>1085.55</v>
      </c>
      <c r="AM1012" s="85">
        <v>505.89654999999999</v>
      </c>
      <c r="AN1012" s="85">
        <v>308.63261</v>
      </c>
      <c r="AO1012" s="85"/>
      <c r="AP1012" s="85"/>
      <c r="AQ1012" s="85"/>
      <c r="AR1012" s="85"/>
      <c r="AS1012" s="85"/>
      <c r="AT1012" s="85"/>
    </row>
    <row r="1013" spans="1:46" ht="12.75" customHeight="1" x14ac:dyDescent="0.15">
      <c r="A1013" s="79"/>
      <c r="B1013" s="79"/>
      <c r="C1013" s="79" t="str">
        <f t="shared" si="3"/>
        <v>1553500000</v>
      </c>
      <c r="D1013" s="79" t="s">
        <v>1919</v>
      </c>
      <c r="E1013" s="84">
        <v>39106.915999999997</v>
      </c>
      <c r="F1013" s="85">
        <v>18888.75332</v>
      </c>
      <c r="G1013" s="85">
        <v>15880.9162</v>
      </c>
      <c r="H1013" s="85">
        <v>10193.009</v>
      </c>
      <c r="I1013" s="85">
        <v>3855.1726199999998</v>
      </c>
      <c r="J1013" s="85">
        <v>3508.96569</v>
      </c>
      <c r="K1013" s="85">
        <v>45.84</v>
      </c>
      <c r="L1013" s="85">
        <v>28.281749999999999</v>
      </c>
      <c r="M1013" s="85">
        <v>13.233000000000001</v>
      </c>
      <c r="N1013" s="85">
        <v>0</v>
      </c>
      <c r="O1013" s="85">
        <v>0</v>
      </c>
      <c r="P1013" s="85">
        <v>0</v>
      </c>
      <c r="Q1013" s="85">
        <v>28668.059000000001</v>
      </c>
      <c r="R1013" s="85">
        <v>14849.61047</v>
      </c>
      <c r="S1013" s="85">
        <v>12268.505719999999</v>
      </c>
      <c r="T1013" s="85">
        <v>17585.128000000001</v>
      </c>
      <c r="U1013" s="85">
        <v>8022.5453399999997</v>
      </c>
      <c r="V1013" s="85">
        <v>7482.1684500000001</v>
      </c>
      <c r="W1013" s="85">
        <v>6207.2490000000007</v>
      </c>
      <c r="X1013" s="85">
        <v>4060.6628099999998</v>
      </c>
      <c r="Y1013" s="85">
        <v>2966.2782499999998</v>
      </c>
      <c r="Z1013" s="85">
        <v>323.87700000000001</v>
      </c>
      <c r="AA1013" s="85">
        <v>140.45303999999999</v>
      </c>
      <c r="AB1013" s="85">
        <v>89.513009999999994</v>
      </c>
      <c r="AC1013" s="85">
        <v>0</v>
      </c>
      <c r="AD1013" s="85">
        <v>0</v>
      </c>
      <c r="AE1013" s="85">
        <v>0</v>
      </c>
      <c r="AF1013" s="85">
        <v>4551.8050000000003</v>
      </c>
      <c r="AG1013" s="85">
        <v>2625.9492799999998</v>
      </c>
      <c r="AH1013" s="85">
        <v>1730.54601</v>
      </c>
      <c r="AI1013" s="85">
        <v>0</v>
      </c>
      <c r="AJ1013" s="85">
        <v>0</v>
      </c>
      <c r="AK1013" s="85">
        <v>0</v>
      </c>
      <c r="AL1013" s="85">
        <v>173.76</v>
      </c>
      <c r="AM1013" s="85">
        <v>134.85973999999999</v>
      </c>
      <c r="AN1013" s="85">
        <v>82.427489999999992</v>
      </c>
      <c r="AO1013" s="85"/>
      <c r="AP1013" s="85"/>
      <c r="AQ1013" s="85"/>
      <c r="AR1013" s="85"/>
      <c r="AS1013" s="85"/>
      <c r="AT1013" s="85"/>
    </row>
    <row r="1014" spans="1:46" ht="12.75" customHeight="1" x14ac:dyDescent="0.15">
      <c r="A1014" s="79"/>
      <c r="B1014" s="79"/>
      <c r="C1014" s="79" t="str">
        <f t="shared" si="3"/>
        <v>1553600000</v>
      </c>
      <c r="D1014" s="79" t="s">
        <v>1920</v>
      </c>
      <c r="E1014" s="84">
        <v>28365.7</v>
      </c>
      <c r="F1014" s="85">
        <v>12549.01065</v>
      </c>
      <c r="G1014" s="85">
        <v>6999.5284099999999</v>
      </c>
      <c r="H1014" s="85">
        <v>7266.8</v>
      </c>
      <c r="I1014" s="85">
        <v>2723.9210499999999</v>
      </c>
      <c r="J1014" s="85">
        <v>2615.8033</v>
      </c>
      <c r="K1014" s="85">
        <v>1687.5</v>
      </c>
      <c r="L1014" s="85">
        <v>615.40017999999998</v>
      </c>
      <c r="M1014" s="85">
        <v>558.27984000000004</v>
      </c>
      <c r="N1014" s="85">
        <v>998</v>
      </c>
      <c r="O1014" s="85">
        <v>448.04145</v>
      </c>
      <c r="P1014" s="85">
        <v>451.84733999999997</v>
      </c>
      <c r="Q1014" s="85">
        <v>19352</v>
      </c>
      <c r="R1014" s="85">
        <v>9137.36355</v>
      </c>
      <c r="S1014" s="85">
        <v>3807.6761099999999</v>
      </c>
      <c r="T1014" s="85">
        <v>1484</v>
      </c>
      <c r="U1014" s="85">
        <v>233.82903999999999</v>
      </c>
      <c r="V1014" s="85">
        <v>87.016539999999992</v>
      </c>
      <c r="W1014" s="85">
        <v>14040</v>
      </c>
      <c r="X1014" s="85">
        <v>4061.08842</v>
      </c>
      <c r="Y1014" s="85">
        <v>2143.2133800000001</v>
      </c>
      <c r="Z1014" s="85">
        <v>483</v>
      </c>
      <c r="AA1014" s="85">
        <v>246.49178000000001</v>
      </c>
      <c r="AB1014" s="85">
        <v>85.7928</v>
      </c>
      <c r="AC1014" s="85">
        <v>0</v>
      </c>
      <c r="AD1014" s="85">
        <v>13</v>
      </c>
      <c r="AE1014" s="85">
        <v>6.25</v>
      </c>
      <c r="AF1014" s="85">
        <v>3345</v>
      </c>
      <c r="AG1014" s="85">
        <v>4582.9543100000001</v>
      </c>
      <c r="AH1014" s="85">
        <v>1485.4033899999999</v>
      </c>
      <c r="AI1014" s="85">
        <v>0</v>
      </c>
      <c r="AJ1014" s="85">
        <v>0</v>
      </c>
      <c r="AK1014" s="85">
        <v>0</v>
      </c>
      <c r="AL1014" s="85">
        <v>55.5</v>
      </c>
      <c r="AM1014" s="85">
        <v>65.402519999999996</v>
      </c>
      <c r="AN1014" s="85">
        <v>16.821490000000001</v>
      </c>
      <c r="AO1014" s="85"/>
      <c r="AP1014" s="85"/>
      <c r="AQ1014" s="85"/>
      <c r="AR1014" s="85"/>
      <c r="AS1014" s="85"/>
      <c r="AT1014" s="85"/>
    </row>
    <row r="1015" spans="1:46" ht="12.75" customHeight="1" x14ac:dyDescent="0.15">
      <c r="A1015" s="79"/>
      <c r="B1015" s="79"/>
      <c r="C1015" s="79" t="str">
        <f t="shared" si="3"/>
        <v>1553700000</v>
      </c>
      <c r="D1015" s="79" t="s">
        <v>1921</v>
      </c>
      <c r="E1015" s="84">
        <v>20151.2</v>
      </c>
      <c r="F1015" s="85">
        <v>9388.2135199999993</v>
      </c>
      <c r="G1015" s="85">
        <v>5938.5074599999998</v>
      </c>
      <c r="H1015" s="85">
        <v>4746.8</v>
      </c>
      <c r="I1015" s="85">
        <v>1149.12104</v>
      </c>
      <c r="J1015" s="85">
        <v>1148.67022</v>
      </c>
      <c r="K1015" s="85">
        <v>13</v>
      </c>
      <c r="L1015" s="85">
        <v>4.3879599999999996</v>
      </c>
      <c r="M1015" s="85">
        <v>2.1430000000000002</v>
      </c>
      <c r="N1015" s="85">
        <v>0</v>
      </c>
      <c r="O1015" s="85">
        <v>0</v>
      </c>
      <c r="P1015" s="85">
        <v>0</v>
      </c>
      <c r="Q1015" s="85">
        <v>15284</v>
      </c>
      <c r="R1015" s="85">
        <v>8162.4049500000001</v>
      </c>
      <c r="S1015" s="85">
        <v>4757.9650700000002</v>
      </c>
      <c r="T1015" s="85">
        <v>425</v>
      </c>
      <c r="U1015" s="85">
        <v>54.453539999999997</v>
      </c>
      <c r="V1015" s="85">
        <v>43.859089999999995</v>
      </c>
      <c r="W1015" s="85">
        <v>11643</v>
      </c>
      <c r="X1015" s="85">
        <v>5590.3548000000001</v>
      </c>
      <c r="Y1015" s="85">
        <v>3802.97613</v>
      </c>
      <c r="Z1015" s="85">
        <v>16</v>
      </c>
      <c r="AA1015" s="85">
        <v>12.80936</v>
      </c>
      <c r="AB1015" s="85">
        <v>8.4948800000000002</v>
      </c>
      <c r="AC1015" s="85">
        <v>0</v>
      </c>
      <c r="AD1015" s="85">
        <v>0</v>
      </c>
      <c r="AE1015" s="85">
        <v>0</v>
      </c>
      <c r="AF1015" s="85">
        <v>3200</v>
      </c>
      <c r="AG1015" s="85">
        <v>2504.7872499999999</v>
      </c>
      <c r="AH1015" s="85">
        <v>902.63496999999995</v>
      </c>
      <c r="AI1015" s="85">
        <v>0</v>
      </c>
      <c r="AJ1015" s="85">
        <v>0</v>
      </c>
      <c r="AK1015" s="85">
        <v>0</v>
      </c>
      <c r="AL1015" s="85">
        <v>107</v>
      </c>
      <c r="AM1015" s="85">
        <v>65.171700000000001</v>
      </c>
      <c r="AN1015" s="85">
        <v>29.452649999999998</v>
      </c>
      <c r="AO1015" s="85"/>
      <c r="AP1015" s="85"/>
      <c r="AQ1015" s="85"/>
      <c r="AR1015" s="85"/>
      <c r="AS1015" s="85"/>
      <c r="AT1015" s="85"/>
    </row>
    <row r="1016" spans="1:46" ht="12.75" customHeight="1" x14ac:dyDescent="0.15">
      <c r="A1016" s="79"/>
      <c r="B1016" s="79"/>
      <c r="C1016" s="79" t="str">
        <f t="shared" si="3"/>
        <v>1553800000</v>
      </c>
      <c r="D1016" s="79" t="s">
        <v>1922</v>
      </c>
      <c r="E1016" s="84">
        <v>140576.47399999999</v>
      </c>
      <c r="F1016" s="85">
        <v>87594.942949999997</v>
      </c>
      <c r="G1016" s="85">
        <v>35637.21961</v>
      </c>
      <c r="H1016" s="85">
        <v>104963.21400000001</v>
      </c>
      <c r="I1016" s="85">
        <v>65607.953999999998</v>
      </c>
      <c r="J1016" s="85">
        <v>23784.361110000002</v>
      </c>
      <c r="K1016" s="85">
        <v>2280.4700000000003</v>
      </c>
      <c r="L1016" s="85">
        <v>1887.6572000000001</v>
      </c>
      <c r="M1016" s="85">
        <v>809.83938999999998</v>
      </c>
      <c r="N1016" s="85">
        <v>930.47</v>
      </c>
      <c r="O1016" s="85">
        <v>1347.0812900000001</v>
      </c>
      <c r="P1016" s="85">
        <v>539.32601</v>
      </c>
      <c r="Q1016" s="85">
        <v>30926.43</v>
      </c>
      <c r="R1016" s="85">
        <v>18567.556570000001</v>
      </c>
      <c r="S1016" s="85">
        <v>10242.70262</v>
      </c>
      <c r="T1016" s="85">
        <v>5084</v>
      </c>
      <c r="U1016" s="85">
        <v>2811.6670399999998</v>
      </c>
      <c r="V1016" s="85">
        <v>1486.27944</v>
      </c>
      <c r="W1016" s="85">
        <v>7250</v>
      </c>
      <c r="X1016" s="85">
        <v>3393.30492</v>
      </c>
      <c r="Y1016" s="85">
        <v>2144.6602600000001</v>
      </c>
      <c r="Z1016" s="85">
        <v>1252.43</v>
      </c>
      <c r="AA1016" s="85">
        <v>644.26823999999999</v>
      </c>
      <c r="AB1016" s="85">
        <v>364.53251999999998</v>
      </c>
      <c r="AC1016" s="85">
        <v>0</v>
      </c>
      <c r="AD1016" s="85">
        <v>0</v>
      </c>
      <c r="AE1016" s="85">
        <v>6.25</v>
      </c>
      <c r="AF1016" s="85">
        <v>17340</v>
      </c>
      <c r="AG1016" s="85">
        <v>11718.31637</v>
      </c>
      <c r="AH1016" s="85">
        <v>6240.9804000000004</v>
      </c>
      <c r="AI1016" s="85">
        <v>0</v>
      </c>
      <c r="AJ1016" s="85">
        <v>0</v>
      </c>
      <c r="AK1016" s="85">
        <v>0</v>
      </c>
      <c r="AL1016" s="85">
        <v>1436</v>
      </c>
      <c r="AM1016" s="85">
        <v>648.99613999999997</v>
      </c>
      <c r="AN1016" s="85">
        <v>400.05811999999997</v>
      </c>
      <c r="AO1016" s="85"/>
      <c r="AP1016" s="85"/>
      <c r="AQ1016" s="85"/>
      <c r="AR1016" s="85"/>
      <c r="AS1016" s="85"/>
      <c r="AT1016" s="85"/>
    </row>
    <row r="1017" spans="1:46" ht="12.75" customHeight="1" x14ac:dyDescent="0.15">
      <c r="A1017" s="79"/>
      <c r="B1017" s="79"/>
      <c r="C1017" s="79" t="str">
        <f t="shared" si="3"/>
        <v>1553900000</v>
      </c>
      <c r="D1017" s="79" t="s">
        <v>1923</v>
      </c>
      <c r="E1017" s="84">
        <v>158194.31599999999</v>
      </c>
      <c r="F1017" s="85">
        <v>67994.689299999998</v>
      </c>
      <c r="G1017" s="85">
        <v>54622.819759999998</v>
      </c>
      <c r="H1017" s="85">
        <v>83965.37</v>
      </c>
      <c r="I1017" s="85">
        <v>31916.745320000002</v>
      </c>
      <c r="J1017" s="85">
        <v>31295.482029999999</v>
      </c>
      <c r="K1017" s="85">
        <v>5187.8650000000007</v>
      </c>
      <c r="L1017" s="85">
        <v>2339.7222299999999</v>
      </c>
      <c r="M1017" s="85">
        <v>1140.81512</v>
      </c>
      <c r="N1017" s="85">
        <v>2467.3650000000002</v>
      </c>
      <c r="O1017" s="85">
        <v>1344.05107</v>
      </c>
      <c r="P1017" s="85">
        <v>508.68194</v>
      </c>
      <c r="Q1017" s="85">
        <v>64813.921000000002</v>
      </c>
      <c r="R1017" s="85">
        <v>32132.015770000002</v>
      </c>
      <c r="S1017" s="85">
        <v>21003.48387</v>
      </c>
      <c r="T1017" s="85">
        <v>16050.2</v>
      </c>
      <c r="U1017" s="85">
        <v>6410.9593699999996</v>
      </c>
      <c r="V1017" s="85">
        <v>6389.6551300000001</v>
      </c>
      <c r="W1017" s="85">
        <v>11047.2</v>
      </c>
      <c r="X1017" s="85">
        <v>4420.8749200000002</v>
      </c>
      <c r="Y1017" s="85">
        <v>3282.6770000000001</v>
      </c>
      <c r="Z1017" s="85">
        <v>1932.8700000000001</v>
      </c>
      <c r="AA1017" s="85">
        <v>923.88621999999998</v>
      </c>
      <c r="AB1017" s="85">
        <v>626.99653999999998</v>
      </c>
      <c r="AC1017" s="85">
        <v>205</v>
      </c>
      <c r="AD1017" s="85">
        <v>96.3</v>
      </c>
      <c r="AE1017" s="85">
        <v>66.541669999999996</v>
      </c>
      <c r="AF1017" s="85">
        <v>35568.650999999998</v>
      </c>
      <c r="AG1017" s="85">
        <v>20279.19326</v>
      </c>
      <c r="AH1017" s="85">
        <v>10632.227279999999</v>
      </c>
      <c r="AI1017" s="85">
        <v>0</v>
      </c>
      <c r="AJ1017" s="85">
        <v>0</v>
      </c>
      <c r="AK1017" s="85">
        <v>0</v>
      </c>
      <c r="AL1017" s="85">
        <v>3395.56</v>
      </c>
      <c r="AM1017" s="85">
        <v>1147.33934</v>
      </c>
      <c r="AN1017" s="85">
        <v>879.18487000000005</v>
      </c>
      <c r="AO1017" s="85"/>
      <c r="AP1017" s="85"/>
      <c r="AQ1017" s="85"/>
      <c r="AR1017" s="85"/>
      <c r="AS1017" s="85"/>
      <c r="AT1017" s="85"/>
    </row>
    <row r="1018" spans="1:46" ht="12.75" customHeight="1" x14ac:dyDescent="0.15">
      <c r="A1018" s="79"/>
      <c r="B1018" s="79"/>
      <c r="C1018" s="79" t="str">
        <f t="shared" si="3"/>
        <v>1554000000</v>
      </c>
      <c r="D1018" s="79" t="s">
        <v>1924</v>
      </c>
      <c r="E1018" s="84">
        <v>439209.10000000003</v>
      </c>
      <c r="F1018" s="85">
        <v>205059.52647000001</v>
      </c>
      <c r="G1018" s="85">
        <v>133088.83864</v>
      </c>
      <c r="H1018" s="85">
        <v>344445</v>
      </c>
      <c r="I1018" s="85">
        <v>160995.91401000001</v>
      </c>
      <c r="J1018" s="85">
        <v>96121.024369999999</v>
      </c>
      <c r="K1018" s="85">
        <v>12400</v>
      </c>
      <c r="L1018" s="85">
        <v>6114.3984200000004</v>
      </c>
      <c r="M1018" s="85">
        <v>3093.6434800000002</v>
      </c>
      <c r="N1018" s="85">
        <v>5100</v>
      </c>
      <c r="O1018" s="85">
        <v>3077.3163300000001</v>
      </c>
      <c r="P1018" s="85">
        <v>879.74685999999997</v>
      </c>
      <c r="Q1018" s="85">
        <v>76360.5</v>
      </c>
      <c r="R1018" s="85">
        <v>32648.226869999999</v>
      </c>
      <c r="S1018" s="85">
        <v>29714.977220000001</v>
      </c>
      <c r="T1018" s="85">
        <v>8600</v>
      </c>
      <c r="U1018" s="85">
        <v>3642.85817</v>
      </c>
      <c r="V1018" s="85">
        <v>3847.5363699999998</v>
      </c>
      <c r="W1018" s="85">
        <v>15150</v>
      </c>
      <c r="X1018" s="85">
        <v>6733.9707000000008</v>
      </c>
      <c r="Y1018" s="85">
        <v>4944.8319099999999</v>
      </c>
      <c r="Z1018" s="85">
        <v>7150.1</v>
      </c>
      <c r="AA1018" s="85">
        <v>3365.6473900000001</v>
      </c>
      <c r="AB1018" s="85">
        <v>2215.5518299999999</v>
      </c>
      <c r="AC1018" s="85">
        <v>80</v>
      </c>
      <c r="AD1018" s="85">
        <v>0</v>
      </c>
      <c r="AE1018" s="85">
        <v>54.115000000000002</v>
      </c>
      <c r="AF1018" s="85">
        <v>44452.4</v>
      </c>
      <c r="AG1018" s="85">
        <v>18482.24884</v>
      </c>
      <c r="AH1018" s="85">
        <v>18249.237120000002</v>
      </c>
      <c r="AI1018" s="85">
        <v>900</v>
      </c>
      <c r="AJ1018" s="85">
        <v>413.22115000000002</v>
      </c>
      <c r="AK1018" s="85">
        <v>391.92174</v>
      </c>
      <c r="AL1018" s="85">
        <v>2620</v>
      </c>
      <c r="AM1018" s="85">
        <v>2913.9023499999998</v>
      </c>
      <c r="AN1018" s="85">
        <v>3356.13697</v>
      </c>
      <c r="AO1018" s="85"/>
      <c r="AP1018" s="85"/>
      <c r="AQ1018" s="85"/>
      <c r="AR1018" s="85"/>
      <c r="AS1018" s="85"/>
      <c r="AT1018" s="85"/>
    </row>
    <row r="1019" spans="1:46" ht="12.75" customHeight="1" x14ac:dyDescent="0.15">
      <c r="A1019" s="79"/>
      <c r="B1019" s="79"/>
      <c r="C1019" s="79" t="str">
        <f t="shared" si="3"/>
        <v>1554100000</v>
      </c>
      <c r="D1019" s="79" t="s">
        <v>1925</v>
      </c>
      <c r="E1019" s="84">
        <v>221938.35</v>
      </c>
      <c r="F1019" s="85">
        <v>116173.69688</v>
      </c>
      <c r="G1019" s="85">
        <v>60160.886409999999</v>
      </c>
      <c r="H1019" s="85">
        <v>167189</v>
      </c>
      <c r="I1019" s="85">
        <v>81995.841209999999</v>
      </c>
      <c r="J1019" s="85">
        <v>38895.566959999996</v>
      </c>
      <c r="K1019" s="85">
        <v>5193.33</v>
      </c>
      <c r="L1019" s="85">
        <v>3024.5022399999998</v>
      </c>
      <c r="M1019" s="85">
        <v>983.61129000000005</v>
      </c>
      <c r="N1019" s="85">
        <v>2345</v>
      </c>
      <c r="O1019" s="85">
        <v>2105.3866699999999</v>
      </c>
      <c r="P1019" s="85">
        <v>441.94925000000001</v>
      </c>
      <c r="Q1019" s="85">
        <v>44567.270000000004</v>
      </c>
      <c r="R1019" s="85">
        <v>24062.9948</v>
      </c>
      <c r="S1019" s="85">
        <v>16895.560320000001</v>
      </c>
      <c r="T1019" s="85">
        <v>15550.470000000001</v>
      </c>
      <c r="U1019" s="85">
        <v>7053.5158899999997</v>
      </c>
      <c r="V1019" s="85">
        <v>5468.6693299999997</v>
      </c>
      <c r="W1019" s="85">
        <v>12715.1</v>
      </c>
      <c r="X1019" s="85">
        <v>5897.5407100000002</v>
      </c>
      <c r="Y1019" s="85">
        <v>4018.8190300000001</v>
      </c>
      <c r="Z1019" s="85">
        <v>1941.1000000000001</v>
      </c>
      <c r="AA1019" s="85">
        <v>837.90774999999996</v>
      </c>
      <c r="AB1019" s="85">
        <v>542.14494999999999</v>
      </c>
      <c r="AC1019" s="85">
        <v>75.100000000000009</v>
      </c>
      <c r="AD1019" s="85">
        <v>18.75</v>
      </c>
      <c r="AE1019" s="85">
        <v>47.917639999999999</v>
      </c>
      <c r="AF1019" s="85">
        <v>14284.5</v>
      </c>
      <c r="AG1019" s="85">
        <v>10255.28045</v>
      </c>
      <c r="AH1019" s="85">
        <v>6818.0093699999998</v>
      </c>
      <c r="AI1019" s="85">
        <v>0</v>
      </c>
      <c r="AJ1019" s="85">
        <v>0</v>
      </c>
      <c r="AK1019" s="85">
        <v>0</v>
      </c>
      <c r="AL1019" s="85">
        <v>4051.1</v>
      </c>
      <c r="AM1019" s="85">
        <v>1950.3014000000001</v>
      </c>
      <c r="AN1019" s="85">
        <v>1165.6970799999999</v>
      </c>
      <c r="AO1019" s="85"/>
      <c r="AP1019" s="85"/>
      <c r="AQ1019" s="85"/>
      <c r="AR1019" s="85"/>
      <c r="AS1019" s="85"/>
      <c r="AT1019" s="85"/>
    </row>
    <row r="1020" spans="1:46" ht="12.75" customHeight="1" x14ac:dyDescent="0.15">
      <c r="A1020" s="79"/>
      <c r="B1020" s="79"/>
      <c r="C1020" s="79" t="str">
        <f t="shared" si="3"/>
        <v>1554200000</v>
      </c>
      <c r="D1020" s="79" t="s">
        <v>1926</v>
      </c>
      <c r="E1020" s="84">
        <v>62953.950000000004</v>
      </c>
      <c r="F1020" s="85">
        <v>32784.05214</v>
      </c>
      <c r="G1020" s="85">
        <v>19007.071530000001</v>
      </c>
      <c r="H1020" s="85">
        <v>27943.5</v>
      </c>
      <c r="I1020" s="85">
        <v>8732.5863599999993</v>
      </c>
      <c r="J1020" s="85">
        <v>8614.7141499999998</v>
      </c>
      <c r="K1020" s="85">
        <v>95.25</v>
      </c>
      <c r="L1020" s="85">
        <v>56.876709999999996</v>
      </c>
      <c r="M1020" s="85">
        <v>23.7258</v>
      </c>
      <c r="N1020" s="85">
        <v>0</v>
      </c>
      <c r="O1020" s="85">
        <v>0</v>
      </c>
      <c r="P1020" s="85">
        <v>0</v>
      </c>
      <c r="Q1020" s="85">
        <v>34631.800000000003</v>
      </c>
      <c r="R1020" s="85">
        <v>23915.822800000002</v>
      </c>
      <c r="S1020" s="85">
        <v>10264.305829999999</v>
      </c>
      <c r="T1020" s="85">
        <v>6732.09</v>
      </c>
      <c r="U1020" s="85">
        <v>2389.58889</v>
      </c>
      <c r="V1020" s="85">
        <v>2171.71056</v>
      </c>
      <c r="W1020" s="85">
        <v>11345.23</v>
      </c>
      <c r="X1020" s="85">
        <v>5067.5762800000002</v>
      </c>
      <c r="Y1020" s="85">
        <v>4024.4487600000002</v>
      </c>
      <c r="Z1020" s="85">
        <v>343.59000000000003</v>
      </c>
      <c r="AA1020" s="85">
        <v>191.58623999999998</v>
      </c>
      <c r="AB1020" s="85">
        <v>154.09936999999999</v>
      </c>
      <c r="AC1020" s="85">
        <v>0</v>
      </c>
      <c r="AD1020" s="85">
        <v>25</v>
      </c>
      <c r="AE1020" s="85">
        <v>6.25</v>
      </c>
      <c r="AF1020" s="85">
        <v>16202.390000000001</v>
      </c>
      <c r="AG1020" s="85">
        <v>16241.267390000001</v>
      </c>
      <c r="AH1020" s="85">
        <v>3907.7971400000001</v>
      </c>
      <c r="AI1020" s="85">
        <v>0</v>
      </c>
      <c r="AJ1020" s="85">
        <v>0</v>
      </c>
      <c r="AK1020" s="85">
        <v>0</v>
      </c>
      <c r="AL1020" s="85">
        <v>269.2</v>
      </c>
      <c r="AM1020" s="85">
        <v>52.121429999999997</v>
      </c>
      <c r="AN1020" s="85">
        <v>94.586839999999995</v>
      </c>
      <c r="AO1020" s="85"/>
      <c r="AP1020" s="85"/>
      <c r="AQ1020" s="85"/>
      <c r="AR1020" s="85"/>
      <c r="AS1020" s="85"/>
      <c r="AT1020" s="85"/>
    </row>
    <row r="1021" spans="1:46" ht="12.75" customHeight="1" x14ac:dyDescent="0.15">
      <c r="A1021" s="79"/>
      <c r="B1021" s="79"/>
      <c r="C1021" s="79" t="str">
        <f t="shared" si="3"/>
        <v>1554300000</v>
      </c>
      <c r="D1021" s="79" t="s">
        <v>1927</v>
      </c>
      <c r="E1021" s="84">
        <v>38270.160000000003</v>
      </c>
      <c r="F1021" s="85">
        <v>19953.511549999999</v>
      </c>
      <c r="G1021" s="85">
        <v>12212.8724</v>
      </c>
      <c r="H1021" s="85">
        <v>15639.220000000001</v>
      </c>
      <c r="I1021" s="85">
        <v>6993.0115100000003</v>
      </c>
      <c r="J1021" s="85">
        <v>5334.8650000000007</v>
      </c>
      <c r="K1021" s="85">
        <v>274.19499999999999</v>
      </c>
      <c r="L1021" s="85">
        <v>103.96156000000001</v>
      </c>
      <c r="M1021" s="85">
        <v>49.948740000000001</v>
      </c>
      <c r="N1021" s="85">
        <v>46.594999999999999</v>
      </c>
      <c r="O1021" s="85">
        <v>66.364909999999995</v>
      </c>
      <c r="P1021" s="85">
        <v>16.591739999999998</v>
      </c>
      <c r="Q1021" s="85">
        <v>21112.517</v>
      </c>
      <c r="R1021" s="85">
        <v>9854.3639299999995</v>
      </c>
      <c r="S1021" s="85">
        <v>6569.4630799999995</v>
      </c>
      <c r="T1021" s="85">
        <v>1977.7420000000002</v>
      </c>
      <c r="U1021" s="85">
        <v>306.28642000000002</v>
      </c>
      <c r="V1021" s="85">
        <v>112.52298999999999</v>
      </c>
      <c r="W1021" s="85">
        <v>6237.7449999999999</v>
      </c>
      <c r="X1021" s="85">
        <v>1062.8966</v>
      </c>
      <c r="Y1021" s="85">
        <v>1513.38293</v>
      </c>
      <c r="Z1021" s="85">
        <v>678.9</v>
      </c>
      <c r="AA1021" s="85">
        <v>691.11530000000005</v>
      </c>
      <c r="AB1021" s="85">
        <v>85.475879999999989</v>
      </c>
      <c r="AC1021" s="85">
        <v>18.75</v>
      </c>
      <c r="AD1021" s="85">
        <v>23.486809999999998</v>
      </c>
      <c r="AE1021" s="85">
        <v>0</v>
      </c>
      <c r="AF1021" s="85">
        <v>12199.380000000001</v>
      </c>
      <c r="AG1021" s="85">
        <v>7770.5788000000002</v>
      </c>
      <c r="AH1021" s="85">
        <v>4858.0812800000003</v>
      </c>
      <c r="AI1021" s="85">
        <v>0</v>
      </c>
      <c r="AJ1021" s="85">
        <v>0</v>
      </c>
      <c r="AK1021" s="85">
        <v>0</v>
      </c>
      <c r="AL1021" s="85">
        <v>836.63</v>
      </c>
      <c r="AM1021" s="85">
        <v>280.4633</v>
      </c>
      <c r="AN1021" s="85">
        <v>224.8922</v>
      </c>
      <c r="AO1021" s="85"/>
      <c r="AP1021" s="85"/>
      <c r="AQ1021" s="85"/>
      <c r="AR1021" s="85"/>
      <c r="AS1021" s="85"/>
      <c r="AT1021" s="85"/>
    </row>
    <row r="1022" spans="1:46" ht="12.75" customHeight="1" x14ac:dyDescent="0.15">
      <c r="A1022" s="79"/>
      <c r="B1022" s="79"/>
      <c r="C1022" s="79" t="str">
        <f t="shared" si="3"/>
        <v>1554400000</v>
      </c>
      <c r="D1022" s="79" t="s">
        <v>1928</v>
      </c>
      <c r="E1022" s="84">
        <v>62200</v>
      </c>
      <c r="F1022" s="85">
        <v>24360.57517</v>
      </c>
      <c r="G1022" s="85">
        <v>19702.320070000002</v>
      </c>
      <c r="H1022" s="85">
        <v>40350</v>
      </c>
      <c r="I1022" s="85">
        <v>13587.44767</v>
      </c>
      <c r="J1022" s="85">
        <v>11774.996450000001</v>
      </c>
      <c r="K1022" s="85">
        <v>5350</v>
      </c>
      <c r="L1022" s="85">
        <v>2663.30494</v>
      </c>
      <c r="M1022" s="85">
        <v>1285.5468100000001</v>
      </c>
      <c r="N1022" s="85">
        <v>2650</v>
      </c>
      <c r="O1022" s="85">
        <v>1502.66068</v>
      </c>
      <c r="P1022" s="85">
        <v>538.76570000000004</v>
      </c>
      <c r="Q1022" s="85">
        <v>16350</v>
      </c>
      <c r="R1022" s="85">
        <v>7811.8681100000003</v>
      </c>
      <c r="S1022" s="85">
        <v>6606.7745299999997</v>
      </c>
      <c r="T1022" s="85">
        <v>2600</v>
      </c>
      <c r="U1022" s="85">
        <v>1150.59256</v>
      </c>
      <c r="V1022" s="85">
        <v>728.92663000000005</v>
      </c>
      <c r="W1022" s="85">
        <v>2100</v>
      </c>
      <c r="X1022" s="85">
        <v>979.62126000000001</v>
      </c>
      <c r="Y1022" s="85">
        <v>883.78477999999996</v>
      </c>
      <c r="Z1022" s="85">
        <v>1450</v>
      </c>
      <c r="AA1022" s="85">
        <v>1651.51396</v>
      </c>
      <c r="AB1022" s="85">
        <v>367.82576</v>
      </c>
      <c r="AC1022" s="85">
        <v>0</v>
      </c>
      <c r="AD1022" s="85">
        <v>8.35</v>
      </c>
      <c r="AE1022" s="85">
        <v>0</v>
      </c>
      <c r="AF1022" s="85">
        <v>10200</v>
      </c>
      <c r="AG1022" s="85">
        <v>4021.7903299999998</v>
      </c>
      <c r="AH1022" s="85">
        <v>4626.2373600000001</v>
      </c>
      <c r="AI1022" s="85">
        <v>0</v>
      </c>
      <c r="AJ1022" s="85">
        <v>0</v>
      </c>
      <c r="AK1022" s="85">
        <v>0</v>
      </c>
      <c r="AL1022" s="85">
        <v>14</v>
      </c>
      <c r="AM1022" s="85">
        <v>96.901929999999993</v>
      </c>
      <c r="AN1022" s="85">
        <v>4.7121300000000002</v>
      </c>
      <c r="AO1022" s="85"/>
      <c r="AP1022" s="85"/>
      <c r="AQ1022" s="85"/>
      <c r="AR1022" s="85"/>
      <c r="AS1022" s="85"/>
      <c r="AT1022" s="85"/>
    </row>
    <row r="1023" spans="1:46" ht="12.75" customHeight="1" x14ac:dyDescent="0.15">
      <c r="A1023" s="79"/>
      <c r="B1023" s="79"/>
      <c r="C1023" s="79" t="str">
        <f t="shared" si="3"/>
        <v>1554500000</v>
      </c>
      <c r="D1023" s="79" t="s">
        <v>1929</v>
      </c>
      <c r="E1023" s="84">
        <v>126518</v>
      </c>
      <c r="F1023" s="85">
        <v>67228.107650000005</v>
      </c>
      <c r="G1023" s="85">
        <v>45233.48818</v>
      </c>
      <c r="H1023" s="85">
        <v>50419.274080000003</v>
      </c>
      <c r="I1023" s="85">
        <v>22160.132099999999</v>
      </c>
      <c r="J1023" s="85">
        <v>20708.395509999998</v>
      </c>
      <c r="K1023" s="85">
        <v>11869.11578</v>
      </c>
      <c r="L1023" s="85">
        <v>5268.24503</v>
      </c>
      <c r="M1023" s="85">
        <v>2702.52585</v>
      </c>
      <c r="N1023" s="85">
        <v>5188.5028300000004</v>
      </c>
      <c r="O1023" s="85">
        <v>2416.2751600000001</v>
      </c>
      <c r="P1023" s="85">
        <v>1056.9178899999999</v>
      </c>
      <c r="Q1023" s="85">
        <v>63468.66532</v>
      </c>
      <c r="R1023" s="85">
        <v>39296.391860000003</v>
      </c>
      <c r="S1023" s="85">
        <v>21411.651709999998</v>
      </c>
      <c r="T1023" s="85">
        <v>19660.837350000002</v>
      </c>
      <c r="U1023" s="85">
        <v>11236.85745</v>
      </c>
      <c r="V1023" s="85">
        <v>7556.6304300000002</v>
      </c>
      <c r="W1023" s="85">
        <v>16296.86966</v>
      </c>
      <c r="X1023" s="85">
        <v>8407.3780499999993</v>
      </c>
      <c r="Y1023" s="85">
        <v>4933.4375499999996</v>
      </c>
      <c r="Z1023" s="85">
        <v>6285.0221799999999</v>
      </c>
      <c r="AA1023" s="85">
        <v>4041.5660499999999</v>
      </c>
      <c r="AB1023" s="85">
        <v>972.61302999999998</v>
      </c>
      <c r="AC1023" s="85">
        <v>162</v>
      </c>
      <c r="AD1023" s="85">
        <v>39.583329999999997</v>
      </c>
      <c r="AE1023" s="85">
        <v>75</v>
      </c>
      <c r="AF1023" s="85">
        <v>21063.936129999998</v>
      </c>
      <c r="AG1023" s="85">
        <v>15570.537979999999</v>
      </c>
      <c r="AH1023" s="85">
        <v>7872.4407000000001</v>
      </c>
      <c r="AI1023" s="85">
        <v>0</v>
      </c>
      <c r="AJ1023" s="85">
        <v>0</v>
      </c>
      <c r="AK1023" s="85">
        <v>0</v>
      </c>
      <c r="AL1023" s="85">
        <v>309.48</v>
      </c>
      <c r="AM1023" s="85">
        <v>108.217</v>
      </c>
      <c r="AN1023" s="85">
        <v>105.09202999999999</v>
      </c>
      <c r="AO1023" s="85"/>
      <c r="AP1023" s="85"/>
      <c r="AQ1023" s="85"/>
      <c r="AR1023" s="85"/>
      <c r="AS1023" s="85"/>
      <c r="AT1023" s="85"/>
    </row>
    <row r="1024" spans="1:46" ht="12.75" customHeight="1" x14ac:dyDescent="0.15">
      <c r="A1024" s="79"/>
      <c r="B1024" s="79"/>
      <c r="C1024" s="79" t="str">
        <f t="shared" si="3"/>
        <v>1554600000</v>
      </c>
      <c r="D1024" s="79" t="s">
        <v>1930</v>
      </c>
      <c r="E1024" s="84">
        <v>47396.61</v>
      </c>
      <c r="F1024" s="85">
        <v>24441.227859999999</v>
      </c>
      <c r="G1024" s="85">
        <v>19433.818599999999</v>
      </c>
      <c r="H1024" s="85">
        <v>16811</v>
      </c>
      <c r="I1024" s="85">
        <v>8004.0160299999998</v>
      </c>
      <c r="J1024" s="85">
        <v>5858.8566899999996</v>
      </c>
      <c r="K1024" s="85">
        <v>1664.789</v>
      </c>
      <c r="L1024" s="85">
        <v>1574.2669799999999</v>
      </c>
      <c r="M1024" s="85">
        <v>326.85807999999997</v>
      </c>
      <c r="N1024" s="85">
        <v>1014.7890000000001</v>
      </c>
      <c r="O1024" s="85">
        <v>1024.7104400000001</v>
      </c>
      <c r="P1024" s="85">
        <v>178.00817000000001</v>
      </c>
      <c r="Q1024" s="85">
        <v>28812.650999999998</v>
      </c>
      <c r="R1024" s="85">
        <v>14829.176820000001</v>
      </c>
      <c r="S1024" s="85">
        <v>13204.541380000001</v>
      </c>
      <c r="T1024" s="85">
        <v>12000</v>
      </c>
      <c r="U1024" s="85">
        <v>4963.7601100000002</v>
      </c>
      <c r="V1024" s="85">
        <v>7604.7696900000001</v>
      </c>
      <c r="W1024" s="85">
        <v>3620</v>
      </c>
      <c r="X1024" s="85">
        <v>2101.4677900000002</v>
      </c>
      <c r="Y1024" s="85">
        <v>1290.54783</v>
      </c>
      <c r="Z1024" s="85">
        <v>2032</v>
      </c>
      <c r="AA1024" s="85">
        <v>1036.37879</v>
      </c>
      <c r="AB1024" s="85">
        <v>572.27934000000005</v>
      </c>
      <c r="AC1024" s="85">
        <v>0</v>
      </c>
      <c r="AD1024" s="85">
        <v>18.75</v>
      </c>
      <c r="AE1024" s="85">
        <v>0</v>
      </c>
      <c r="AF1024" s="85">
        <v>11160.651</v>
      </c>
      <c r="AG1024" s="85">
        <v>6708.8201300000001</v>
      </c>
      <c r="AH1024" s="85">
        <v>3736.94452</v>
      </c>
      <c r="AI1024" s="85">
        <v>0</v>
      </c>
      <c r="AJ1024" s="85">
        <v>0</v>
      </c>
      <c r="AK1024" s="85">
        <v>0</v>
      </c>
      <c r="AL1024" s="85">
        <v>16</v>
      </c>
      <c r="AM1024" s="85">
        <v>11.87922</v>
      </c>
      <c r="AN1024" s="85">
        <v>6.1074299999999999</v>
      </c>
      <c r="AO1024" s="85"/>
      <c r="AP1024" s="85"/>
      <c r="AQ1024" s="85"/>
      <c r="AR1024" s="85"/>
      <c r="AS1024" s="85"/>
      <c r="AT1024" s="85"/>
    </row>
    <row r="1025" spans="1:46" ht="12.75" customHeight="1" x14ac:dyDescent="0.15">
      <c r="A1025" s="79"/>
      <c r="B1025" s="79"/>
      <c r="C1025" s="79" t="str">
        <f t="shared" si="3"/>
        <v>1554700000</v>
      </c>
      <c r="D1025" s="79" t="s">
        <v>1931</v>
      </c>
      <c r="E1025" s="84">
        <v>23872.207000000002</v>
      </c>
      <c r="F1025" s="85">
        <v>16631.55372</v>
      </c>
      <c r="G1025" s="85">
        <v>9664.2256199999993</v>
      </c>
      <c r="H1025" s="85">
        <v>9592.4670000000006</v>
      </c>
      <c r="I1025" s="85">
        <v>5399.8499099999999</v>
      </c>
      <c r="J1025" s="85">
        <v>4493.9752099999996</v>
      </c>
      <c r="K1025" s="85">
        <v>24</v>
      </c>
      <c r="L1025" s="85">
        <v>81.30292</v>
      </c>
      <c r="M1025" s="85">
        <v>15.502829999999999</v>
      </c>
      <c r="N1025" s="85">
        <v>6</v>
      </c>
      <c r="O1025" s="85">
        <v>70.849869999999996</v>
      </c>
      <c r="P1025" s="85">
        <v>4.3476499999999998</v>
      </c>
      <c r="Q1025" s="85">
        <v>14208.74</v>
      </c>
      <c r="R1025" s="85">
        <v>10992.08555</v>
      </c>
      <c r="S1025" s="85">
        <v>5146.4716799999997</v>
      </c>
      <c r="T1025" s="85">
        <v>2446.5</v>
      </c>
      <c r="U1025" s="85">
        <v>648.80836999999997</v>
      </c>
      <c r="V1025" s="85">
        <v>507.71008999999998</v>
      </c>
      <c r="W1025" s="85">
        <v>2050</v>
      </c>
      <c r="X1025" s="85">
        <v>746.21375999999998</v>
      </c>
      <c r="Y1025" s="85">
        <v>611.57360000000006</v>
      </c>
      <c r="Z1025" s="85">
        <v>136.24</v>
      </c>
      <c r="AA1025" s="85">
        <v>51.762639999999998</v>
      </c>
      <c r="AB1025" s="85">
        <v>19.642600000000002</v>
      </c>
      <c r="AC1025" s="85">
        <v>0</v>
      </c>
      <c r="AD1025" s="85">
        <v>0</v>
      </c>
      <c r="AE1025" s="85">
        <v>0</v>
      </c>
      <c r="AF1025" s="85">
        <v>9576</v>
      </c>
      <c r="AG1025" s="85">
        <v>9545.3007799999996</v>
      </c>
      <c r="AH1025" s="85">
        <v>4007.5453900000002</v>
      </c>
      <c r="AI1025" s="85">
        <v>0</v>
      </c>
      <c r="AJ1025" s="85">
        <v>0</v>
      </c>
      <c r="AK1025" s="85">
        <v>0</v>
      </c>
      <c r="AL1025" s="85">
        <v>30</v>
      </c>
      <c r="AM1025" s="85">
        <v>6.9273400000000001</v>
      </c>
      <c r="AN1025" s="85">
        <v>8.0954699999999988</v>
      </c>
      <c r="AO1025" s="85"/>
      <c r="AP1025" s="85"/>
      <c r="AQ1025" s="85"/>
      <c r="AR1025" s="85"/>
      <c r="AS1025" s="85"/>
      <c r="AT1025" s="85"/>
    </row>
    <row r="1026" spans="1:46" ht="12.75" customHeight="1" x14ac:dyDescent="0.15">
      <c r="A1026" s="79"/>
      <c r="B1026" s="79"/>
      <c r="C1026" s="79" t="str">
        <f t="shared" si="3"/>
        <v>1554800000</v>
      </c>
      <c r="D1026" s="79" t="s">
        <v>1932</v>
      </c>
      <c r="E1026" s="84">
        <v>604895.1</v>
      </c>
      <c r="F1026" s="85">
        <v>293260.24549</v>
      </c>
      <c r="G1026" s="85">
        <v>133444.93535000001</v>
      </c>
      <c r="H1026" s="85">
        <v>583150</v>
      </c>
      <c r="I1026" s="85">
        <v>281020.63326999999</v>
      </c>
      <c r="J1026" s="85">
        <v>124279.43137000001</v>
      </c>
      <c r="K1026" s="85">
        <v>1158</v>
      </c>
      <c r="L1026" s="85">
        <v>503.17205999999999</v>
      </c>
      <c r="M1026" s="85">
        <v>403.06063999999998</v>
      </c>
      <c r="N1026" s="85">
        <v>150</v>
      </c>
      <c r="O1026" s="85">
        <v>17.891859999999998</v>
      </c>
      <c r="P1026" s="85">
        <v>107.69884</v>
      </c>
      <c r="Q1026" s="85">
        <v>20460</v>
      </c>
      <c r="R1026" s="85">
        <v>10915.37127</v>
      </c>
      <c r="S1026" s="85">
        <v>8701.8608600000007</v>
      </c>
      <c r="T1026" s="85">
        <v>8000</v>
      </c>
      <c r="U1026" s="85">
        <v>3448.9209000000001</v>
      </c>
      <c r="V1026" s="85">
        <v>3343.69884</v>
      </c>
      <c r="W1026" s="85">
        <v>3565</v>
      </c>
      <c r="X1026" s="85">
        <v>1801.6303</v>
      </c>
      <c r="Y1026" s="85">
        <v>1495.39437</v>
      </c>
      <c r="Z1026" s="85">
        <v>135</v>
      </c>
      <c r="AA1026" s="85">
        <v>399.60496000000001</v>
      </c>
      <c r="AB1026" s="85">
        <v>44.658729999999998</v>
      </c>
      <c r="AC1026" s="85">
        <v>0</v>
      </c>
      <c r="AD1026" s="85">
        <v>0</v>
      </c>
      <c r="AE1026" s="85">
        <v>0</v>
      </c>
      <c r="AF1026" s="85">
        <v>8760</v>
      </c>
      <c r="AG1026" s="85">
        <v>5265.2151100000001</v>
      </c>
      <c r="AH1026" s="85">
        <v>3818.1089200000001</v>
      </c>
      <c r="AI1026" s="85">
        <v>0</v>
      </c>
      <c r="AJ1026" s="85">
        <v>0</v>
      </c>
      <c r="AK1026" s="85">
        <v>0</v>
      </c>
      <c r="AL1026" s="85">
        <v>116</v>
      </c>
      <c r="AM1026" s="85">
        <v>117.74422</v>
      </c>
      <c r="AN1026" s="85">
        <v>33.194049999999997</v>
      </c>
      <c r="AO1026" s="85"/>
      <c r="AP1026" s="85"/>
      <c r="AQ1026" s="85"/>
      <c r="AR1026" s="85"/>
      <c r="AS1026" s="85"/>
      <c r="AT1026" s="85"/>
    </row>
    <row r="1027" spans="1:46" ht="12.75" customHeight="1" x14ac:dyDescent="0.15">
      <c r="A1027" s="79"/>
      <c r="B1027" s="79"/>
      <c r="C1027" s="79" t="str">
        <f t="shared" si="3"/>
        <v>1554900000</v>
      </c>
      <c r="D1027" s="79" t="s">
        <v>1933</v>
      </c>
      <c r="E1027" s="84">
        <v>19401.18</v>
      </c>
      <c r="F1027" s="85">
        <v>9803.8440900000005</v>
      </c>
      <c r="G1027" s="85">
        <v>4361.0875999999998</v>
      </c>
      <c r="H1027" s="85">
        <v>6865.81</v>
      </c>
      <c r="I1027" s="85">
        <v>2182.65508</v>
      </c>
      <c r="J1027" s="85">
        <v>2102.9994299999998</v>
      </c>
      <c r="K1027" s="85">
        <v>35.800000000000004</v>
      </c>
      <c r="L1027" s="85">
        <v>12.41231</v>
      </c>
      <c r="M1027" s="85">
        <v>6.7943299999999995</v>
      </c>
      <c r="N1027" s="85">
        <v>0</v>
      </c>
      <c r="O1027" s="85">
        <v>0</v>
      </c>
      <c r="P1027" s="85">
        <v>0</v>
      </c>
      <c r="Q1027" s="85">
        <v>12369.69</v>
      </c>
      <c r="R1027" s="85">
        <v>7527.2694300000003</v>
      </c>
      <c r="S1027" s="85">
        <v>2200.2217300000002</v>
      </c>
      <c r="T1027" s="85">
        <v>4688.8</v>
      </c>
      <c r="U1027" s="85">
        <v>1028.7663600000001</v>
      </c>
      <c r="V1027" s="85">
        <v>258.07594999999998</v>
      </c>
      <c r="W1027" s="85">
        <v>1661.78</v>
      </c>
      <c r="X1027" s="85">
        <v>728.66088999999999</v>
      </c>
      <c r="Y1027" s="85">
        <v>605.38720000000001</v>
      </c>
      <c r="Z1027" s="85">
        <v>85.03</v>
      </c>
      <c r="AA1027" s="85">
        <v>32.057580000000002</v>
      </c>
      <c r="AB1027" s="85">
        <v>13.63687</v>
      </c>
      <c r="AC1027" s="85">
        <v>50</v>
      </c>
      <c r="AD1027" s="85">
        <v>12.5</v>
      </c>
      <c r="AE1027" s="85">
        <v>31.25</v>
      </c>
      <c r="AF1027" s="85">
        <v>5884.08</v>
      </c>
      <c r="AG1027" s="85">
        <v>5725.2846</v>
      </c>
      <c r="AH1027" s="85">
        <v>1291.8717099999999</v>
      </c>
      <c r="AI1027" s="85">
        <v>0</v>
      </c>
      <c r="AJ1027" s="85">
        <v>0</v>
      </c>
      <c r="AK1027" s="85">
        <v>0</v>
      </c>
      <c r="AL1027" s="85">
        <v>83.23</v>
      </c>
      <c r="AM1027" s="85">
        <v>53.357549999999996</v>
      </c>
      <c r="AN1027" s="85">
        <v>29.752049999999997</v>
      </c>
      <c r="AO1027" s="85"/>
      <c r="AP1027" s="85"/>
      <c r="AQ1027" s="85"/>
      <c r="AR1027" s="85"/>
      <c r="AS1027" s="85"/>
      <c r="AT1027" s="85"/>
    </row>
    <row r="1028" spans="1:46" ht="12.75" customHeight="1" x14ac:dyDescent="0.15">
      <c r="A1028" s="79"/>
      <c r="B1028" s="79"/>
      <c r="C1028" s="79" t="str">
        <f t="shared" ref="C1028:C1282" si="4">LEFT(D1028,10)</f>
        <v>1555000000</v>
      </c>
      <c r="D1028" s="79" t="s">
        <v>1934</v>
      </c>
      <c r="E1028" s="84">
        <v>163645.46299999999</v>
      </c>
      <c r="F1028" s="85">
        <v>126662.63161</v>
      </c>
      <c r="G1028" s="85">
        <v>41314.833559999999</v>
      </c>
      <c r="H1028" s="85">
        <v>122987.863</v>
      </c>
      <c r="I1028" s="85">
        <v>106296.33425</v>
      </c>
      <c r="J1028" s="85">
        <v>25191.482650000002</v>
      </c>
      <c r="K1028" s="85">
        <v>1980</v>
      </c>
      <c r="L1028" s="85">
        <v>1021.73676</v>
      </c>
      <c r="M1028" s="85">
        <v>559.66489000000001</v>
      </c>
      <c r="N1028" s="85">
        <v>350</v>
      </c>
      <c r="O1028" s="85">
        <v>483.24261999999999</v>
      </c>
      <c r="P1028" s="85">
        <v>155.15589</v>
      </c>
      <c r="Q1028" s="85">
        <v>35952.5</v>
      </c>
      <c r="R1028" s="85">
        <v>17669.69426</v>
      </c>
      <c r="S1028" s="85">
        <v>15138.411480000001</v>
      </c>
      <c r="T1028" s="85">
        <v>10950</v>
      </c>
      <c r="U1028" s="85">
        <v>4849.6045700000004</v>
      </c>
      <c r="V1028" s="85">
        <v>4232.73236</v>
      </c>
      <c r="W1028" s="85">
        <v>9600</v>
      </c>
      <c r="X1028" s="85">
        <v>4778.3762399999996</v>
      </c>
      <c r="Y1028" s="85">
        <v>3539.53051</v>
      </c>
      <c r="Z1028" s="85">
        <v>877.5</v>
      </c>
      <c r="AA1028" s="85">
        <v>486.55482000000001</v>
      </c>
      <c r="AB1028" s="85">
        <v>304.6173</v>
      </c>
      <c r="AC1028" s="85">
        <v>25</v>
      </c>
      <c r="AD1028" s="85">
        <v>0</v>
      </c>
      <c r="AE1028" s="85">
        <v>25</v>
      </c>
      <c r="AF1028" s="85">
        <v>14500</v>
      </c>
      <c r="AG1028" s="85">
        <v>7555.1586299999999</v>
      </c>
      <c r="AH1028" s="85">
        <v>7036.5313100000003</v>
      </c>
      <c r="AI1028" s="85">
        <v>0</v>
      </c>
      <c r="AJ1028" s="85">
        <v>0</v>
      </c>
      <c r="AK1028" s="85">
        <v>0</v>
      </c>
      <c r="AL1028" s="85">
        <v>2435.5</v>
      </c>
      <c r="AM1028" s="85">
        <v>1180.1938700000001</v>
      </c>
      <c r="AN1028" s="85">
        <v>292.38709</v>
      </c>
      <c r="AO1028" s="85"/>
      <c r="AP1028" s="85"/>
      <c r="AQ1028" s="85"/>
      <c r="AR1028" s="85"/>
      <c r="AS1028" s="85"/>
      <c r="AT1028" s="85"/>
    </row>
    <row r="1029" spans="1:46" ht="12.75" customHeight="1" x14ac:dyDescent="0.15">
      <c r="A1029" s="79"/>
      <c r="B1029" s="79"/>
      <c r="C1029" s="79" t="str">
        <f t="shared" si="4"/>
        <v>1555100000</v>
      </c>
      <c r="D1029" s="79" t="s">
        <v>1935</v>
      </c>
      <c r="E1029" s="84">
        <v>14413.5</v>
      </c>
      <c r="F1029" s="85">
        <v>8268.5538699999997</v>
      </c>
      <c r="G1029" s="85">
        <v>6313.5638799999997</v>
      </c>
      <c r="H1029" s="85">
        <v>6575</v>
      </c>
      <c r="I1029" s="85">
        <v>2785.9784500000001</v>
      </c>
      <c r="J1029" s="85">
        <v>3626.0667400000002</v>
      </c>
      <c r="K1029" s="85">
        <v>27.1</v>
      </c>
      <c r="L1029" s="85">
        <v>18.817259999999997</v>
      </c>
      <c r="M1029" s="85">
        <v>6.6946899999999996</v>
      </c>
      <c r="N1029" s="85">
        <v>7.1000000000000005</v>
      </c>
      <c r="O1029" s="85">
        <v>12.10984</v>
      </c>
      <c r="P1029" s="85">
        <v>4.3436899999999996</v>
      </c>
      <c r="Q1029" s="85">
        <v>7615</v>
      </c>
      <c r="R1029" s="85">
        <v>5343.6413499999999</v>
      </c>
      <c r="S1029" s="85">
        <v>2500.8165300000001</v>
      </c>
      <c r="T1029" s="85">
        <v>634</v>
      </c>
      <c r="U1029" s="85">
        <v>458.98228</v>
      </c>
      <c r="V1029" s="85">
        <v>134.55787000000001</v>
      </c>
      <c r="W1029" s="85">
        <v>2026</v>
      </c>
      <c r="X1029" s="85">
        <v>902.90471000000002</v>
      </c>
      <c r="Y1029" s="85">
        <v>610.27656000000002</v>
      </c>
      <c r="Z1029" s="85">
        <v>105</v>
      </c>
      <c r="AA1029" s="85">
        <v>119.40843</v>
      </c>
      <c r="AB1029" s="85">
        <v>67.057949999999991</v>
      </c>
      <c r="AC1029" s="85">
        <v>0</v>
      </c>
      <c r="AD1029" s="85">
        <v>0</v>
      </c>
      <c r="AE1029" s="85">
        <v>14.585000000000001</v>
      </c>
      <c r="AF1029" s="85">
        <v>4850</v>
      </c>
      <c r="AG1029" s="85">
        <v>3862.34593</v>
      </c>
      <c r="AH1029" s="85">
        <v>1674.33915</v>
      </c>
      <c r="AI1029" s="85">
        <v>0</v>
      </c>
      <c r="AJ1029" s="85">
        <v>0</v>
      </c>
      <c r="AK1029" s="85">
        <v>0</v>
      </c>
      <c r="AL1029" s="85">
        <v>135</v>
      </c>
      <c r="AM1029" s="85">
        <v>77.58480999999999</v>
      </c>
      <c r="AN1029" s="85">
        <v>88.663709999999995</v>
      </c>
      <c r="AO1029" s="85"/>
      <c r="AP1029" s="85"/>
      <c r="AQ1029" s="85"/>
      <c r="AR1029" s="85"/>
      <c r="AS1029" s="85"/>
      <c r="AT1029" s="85"/>
    </row>
    <row r="1030" spans="1:46" ht="12.75" customHeight="1" x14ac:dyDescent="0.15">
      <c r="A1030" s="79"/>
      <c r="B1030" s="79"/>
      <c r="C1030" s="79" t="str">
        <f t="shared" si="4"/>
        <v>1555200000</v>
      </c>
      <c r="D1030" s="79" t="s">
        <v>1936</v>
      </c>
      <c r="E1030" s="84">
        <v>84849.7</v>
      </c>
      <c r="F1030" s="85">
        <v>64429.621319999998</v>
      </c>
      <c r="G1030" s="85">
        <v>26111.93692</v>
      </c>
      <c r="H1030" s="85">
        <v>34340.47</v>
      </c>
      <c r="I1030" s="85">
        <v>44386.994590000002</v>
      </c>
      <c r="J1030" s="85">
        <v>10693.02743</v>
      </c>
      <c r="K1030" s="85">
        <v>4758.83</v>
      </c>
      <c r="L1030" s="85">
        <v>914.41093000000001</v>
      </c>
      <c r="M1030" s="85">
        <v>1347.44219</v>
      </c>
      <c r="N1030" s="85">
        <v>4310.1400000000003</v>
      </c>
      <c r="O1030" s="85">
        <v>676.70741999999996</v>
      </c>
      <c r="P1030" s="85">
        <v>1265.53307</v>
      </c>
      <c r="Q1030" s="85">
        <v>44784.82</v>
      </c>
      <c r="R1030" s="85">
        <v>18480.482199999999</v>
      </c>
      <c r="S1030" s="85">
        <v>13697.13147</v>
      </c>
      <c r="T1030" s="85">
        <v>10008.5</v>
      </c>
      <c r="U1030" s="85">
        <v>3443.9370000000004</v>
      </c>
      <c r="V1030" s="85">
        <v>2422.7717400000001</v>
      </c>
      <c r="W1030" s="85">
        <v>26152.58</v>
      </c>
      <c r="X1030" s="85">
        <v>7885.8672500000002</v>
      </c>
      <c r="Y1030" s="85">
        <v>7915.2169800000001</v>
      </c>
      <c r="Z1030" s="85">
        <v>333.74</v>
      </c>
      <c r="AA1030" s="85">
        <v>167.02176</v>
      </c>
      <c r="AB1030" s="85">
        <v>76.266229999999993</v>
      </c>
      <c r="AC1030" s="85">
        <v>0</v>
      </c>
      <c r="AD1030" s="85">
        <v>50</v>
      </c>
      <c r="AE1030" s="85">
        <v>0</v>
      </c>
      <c r="AF1030" s="85">
        <v>8290</v>
      </c>
      <c r="AG1030" s="85">
        <v>6933.6561899999997</v>
      </c>
      <c r="AH1030" s="85">
        <v>3282.8765199999998</v>
      </c>
      <c r="AI1030" s="85">
        <v>0</v>
      </c>
      <c r="AJ1030" s="85">
        <v>0</v>
      </c>
      <c r="AK1030" s="85">
        <v>0</v>
      </c>
      <c r="AL1030" s="85">
        <v>452</v>
      </c>
      <c r="AM1030" s="85">
        <v>200.43316999999999</v>
      </c>
      <c r="AN1030" s="85">
        <v>200.3364</v>
      </c>
      <c r="AO1030" s="85"/>
      <c r="AP1030" s="85"/>
      <c r="AQ1030" s="85"/>
      <c r="AR1030" s="85"/>
      <c r="AS1030" s="85"/>
      <c r="AT1030" s="85"/>
    </row>
    <row r="1031" spans="1:46" ht="12.75" customHeight="1" x14ac:dyDescent="0.15">
      <c r="A1031" s="79"/>
      <c r="B1031" s="79"/>
      <c r="C1031" s="79" t="str">
        <f t="shared" si="4"/>
        <v>1555300000</v>
      </c>
      <c r="D1031" s="79" t="s">
        <v>1937</v>
      </c>
      <c r="E1031" s="84">
        <v>836045</v>
      </c>
      <c r="F1031" s="85">
        <v>367257.62078</v>
      </c>
      <c r="G1031" s="85">
        <v>215472.83898</v>
      </c>
      <c r="H1031" s="85">
        <v>533745</v>
      </c>
      <c r="I1031" s="85">
        <v>224315.52565</v>
      </c>
      <c r="J1031" s="85">
        <v>137601.91224000001</v>
      </c>
      <c r="K1031" s="85">
        <v>85150</v>
      </c>
      <c r="L1031" s="85">
        <v>35147.996590000002</v>
      </c>
      <c r="M1031" s="85">
        <v>10754.660100000001</v>
      </c>
      <c r="N1031" s="85">
        <v>15150</v>
      </c>
      <c r="O1031" s="85">
        <v>10684.9717</v>
      </c>
      <c r="P1031" s="85">
        <v>2263.21207</v>
      </c>
      <c r="Q1031" s="85">
        <v>202655</v>
      </c>
      <c r="R1031" s="85">
        <v>101209.81862999999</v>
      </c>
      <c r="S1031" s="85">
        <v>62920.444349999998</v>
      </c>
      <c r="T1031" s="85">
        <v>45200</v>
      </c>
      <c r="U1031" s="85">
        <v>25615.124110000001</v>
      </c>
      <c r="V1031" s="85">
        <v>14261.68023</v>
      </c>
      <c r="W1031" s="85">
        <v>60800</v>
      </c>
      <c r="X1031" s="85">
        <v>29616.803540000001</v>
      </c>
      <c r="Y1031" s="85">
        <v>15341.10608</v>
      </c>
      <c r="Z1031" s="85">
        <v>36440</v>
      </c>
      <c r="AA1031" s="85">
        <v>16421.351060000001</v>
      </c>
      <c r="AB1031" s="85">
        <v>8820.6404299999995</v>
      </c>
      <c r="AC1031" s="85">
        <v>215</v>
      </c>
      <c r="AD1031" s="85">
        <v>22.91667</v>
      </c>
      <c r="AE1031" s="85">
        <v>25</v>
      </c>
      <c r="AF1031" s="85">
        <v>60000</v>
      </c>
      <c r="AG1031" s="85">
        <v>29533.473249999999</v>
      </c>
      <c r="AH1031" s="85">
        <v>24414.667109999999</v>
      </c>
      <c r="AI1031" s="85">
        <v>0</v>
      </c>
      <c r="AJ1031" s="85">
        <v>0</v>
      </c>
      <c r="AK1031" s="85">
        <v>0</v>
      </c>
      <c r="AL1031" s="85">
        <v>11735</v>
      </c>
      <c r="AM1031" s="85">
        <v>4151.0130300000001</v>
      </c>
      <c r="AN1031" s="85">
        <v>3241.2381599999999</v>
      </c>
      <c r="AO1031" s="85"/>
      <c r="AP1031" s="85"/>
      <c r="AQ1031" s="85"/>
      <c r="AR1031" s="85"/>
      <c r="AS1031" s="85"/>
      <c r="AT1031" s="85"/>
    </row>
    <row r="1032" spans="1:46" ht="12.75" customHeight="1" x14ac:dyDescent="0.15">
      <c r="A1032" s="79"/>
      <c r="B1032" s="79"/>
      <c r="C1032" s="79" t="str">
        <f t="shared" si="4"/>
        <v>1555400000</v>
      </c>
      <c r="D1032" s="79" t="s">
        <v>1938</v>
      </c>
      <c r="E1032" s="84">
        <v>64983</v>
      </c>
      <c r="F1032" s="85">
        <v>20768.11709</v>
      </c>
      <c r="G1032" s="85">
        <v>22673.117740000002</v>
      </c>
      <c r="H1032" s="85">
        <v>18200</v>
      </c>
      <c r="I1032" s="85">
        <v>6686.3422799999998</v>
      </c>
      <c r="J1032" s="85">
        <v>6616.5883100000001</v>
      </c>
      <c r="K1032" s="85">
        <v>958</v>
      </c>
      <c r="L1032" s="85">
        <v>637.95045000000005</v>
      </c>
      <c r="M1032" s="85">
        <v>394.27340000000004</v>
      </c>
      <c r="N1032" s="85">
        <v>358</v>
      </c>
      <c r="O1032" s="85">
        <v>461.00096000000002</v>
      </c>
      <c r="P1032" s="85">
        <v>197.8826</v>
      </c>
      <c r="Q1032" s="85">
        <v>45795</v>
      </c>
      <c r="R1032" s="85">
        <v>13428.23324</v>
      </c>
      <c r="S1032" s="85">
        <v>15631.02738</v>
      </c>
      <c r="T1032" s="85">
        <v>21350</v>
      </c>
      <c r="U1032" s="85">
        <v>4291.5989099999997</v>
      </c>
      <c r="V1032" s="85">
        <v>8027.6389900000004</v>
      </c>
      <c r="W1032" s="85">
        <v>12880</v>
      </c>
      <c r="X1032" s="85">
        <v>4581.42454</v>
      </c>
      <c r="Y1032" s="85">
        <v>3899.9336000000003</v>
      </c>
      <c r="Z1032" s="85">
        <v>8600</v>
      </c>
      <c r="AA1032" s="85">
        <v>3464.7169899999999</v>
      </c>
      <c r="AB1032" s="85">
        <v>2193.6922300000001</v>
      </c>
      <c r="AC1032" s="85">
        <v>0</v>
      </c>
      <c r="AD1032" s="85">
        <v>0</v>
      </c>
      <c r="AE1032" s="85">
        <v>0</v>
      </c>
      <c r="AF1032" s="85">
        <v>2965</v>
      </c>
      <c r="AG1032" s="85">
        <v>1087.64814</v>
      </c>
      <c r="AH1032" s="85">
        <v>1474.5978700000001</v>
      </c>
      <c r="AI1032" s="85">
        <v>0</v>
      </c>
      <c r="AJ1032" s="85">
        <v>0</v>
      </c>
      <c r="AK1032" s="85">
        <v>0</v>
      </c>
      <c r="AL1032" s="85">
        <v>6</v>
      </c>
      <c r="AM1032" s="85">
        <v>3.3860299999999999</v>
      </c>
      <c r="AN1032" s="85">
        <v>1.2079899999999999</v>
      </c>
      <c r="AO1032" s="85"/>
      <c r="AP1032" s="85"/>
      <c r="AQ1032" s="85"/>
      <c r="AR1032" s="85"/>
      <c r="AS1032" s="85"/>
      <c r="AT1032" s="85"/>
    </row>
    <row r="1033" spans="1:46" ht="12.75" customHeight="1" x14ac:dyDescent="0.15">
      <c r="A1033" s="79"/>
      <c r="B1033" s="79"/>
      <c r="C1033" s="79" t="str">
        <f t="shared" si="4"/>
        <v>1555500000</v>
      </c>
      <c r="D1033" s="79" t="s">
        <v>1939</v>
      </c>
      <c r="E1033" s="84">
        <v>122000</v>
      </c>
      <c r="F1033" s="85">
        <v>63423.787810000002</v>
      </c>
      <c r="G1033" s="85">
        <v>42221.547480000001</v>
      </c>
      <c r="H1033" s="85">
        <v>55940</v>
      </c>
      <c r="I1033" s="85">
        <v>25138.98316</v>
      </c>
      <c r="J1033" s="85">
        <v>17374.156609999998</v>
      </c>
      <c r="K1033" s="85">
        <v>965</v>
      </c>
      <c r="L1033" s="85">
        <v>1101.29829</v>
      </c>
      <c r="M1033" s="85">
        <v>339.89992999999998</v>
      </c>
      <c r="N1033" s="85">
        <v>700</v>
      </c>
      <c r="O1033" s="85">
        <v>963.08080000000007</v>
      </c>
      <c r="P1033" s="85">
        <v>281.29845</v>
      </c>
      <c r="Q1033" s="85">
        <v>64011.3</v>
      </c>
      <c r="R1033" s="85">
        <v>35070.903339999997</v>
      </c>
      <c r="S1033" s="85">
        <v>23251.637340000001</v>
      </c>
      <c r="T1033" s="85">
        <v>32220</v>
      </c>
      <c r="U1033" s="85">
        <v>14565.845300000001</v>
      </c>
      <c r="V1033" s="85">
        <v>12143.218639999999</v>
      </c>
      <c r="W1033" s="85">
        <v>11900</v>
      </c>
      <c r="X1033" s="85">
        <v>6831.7910199999997</v>
      </c>
      <c r="Y1033" s="85">
        <v>4442.3290999999999</v>
      </c>
      <c r="Z1033" s="85">
        <v>1353</v>
      </c>
      <c r="AA1033" s="85">
        <v>633.88414</v>
      </c>
      <c r="AB1033" s="85">
        <v>516.05264</v>
      </c>
      <c r="AC1033" s="85">
        <v>0</v>
      </c>
      <c r="AD1033" s="85">
        <v>0</v>
      </c>
      <c r="AE1033" s="85">
        <v>13.5</v>
      </c>
      <c r="AF1033" s="85">
        <v>18530</v>
      </c>
      <c r="AG1033" s="85">
        <v>13035.436879999999</v>
      </c>
      <c r="AH1033" s="85">
        <v>6131.7044599999999</v>
      </c>
      <c r="AI1033" s="85">
        <v>0</v>
      </c>
      <c r="AJ1033" s="85">
        <v>0</v>
      </c>
      <c r="AK1033" s="85">
        <v>0</v>
      </c>
      <c r="AL1033" s="85">
        <v>445</v>
      </c>
      <c r="AM1033" s="85">
        <v>350.35262</v>
      </c>
      <c r="AN1033" s="85">
        <v>236.58347000000001</v>
      </c>
      <c r="AO1033" s="85"/>
      <c r="AP1033" s="85"/>
      <c r="AQ1033" s="85"/>
      <c r="AR1033" s="85"/>
      <c r="AS1033" s="85"/>
      <c r="AT1033" s="85"/>
    </row>
    <row r="1034" spans="1:46" ht="12.75" customHeight="1" x14ac:dyDescent="0.15">
      <c r="A1034" s="79"/>
      <c r="B1034" s="79"/>
      <c r="C1034" s="79" t="str">
        <f t="shared" si="4"/>
        <v>1555600000</v>
      </c>
      <c r="D1034" s="79" t="s">
        <v>1940</v>
      </c>
      <c r="E1034" s="84">
        <v>11153.116</v>
      </c>
      <c r="F1034" s="85">
        <v>4707.6494000000002</v>
      </c>
      <c r="G1034" s="85">
        <v>3898.5788899999998</v>
      </c>
      <c r="H1034" s="85">
        <v>4331.9080000000004</v>
      </c>
      <c r="I1034" s="85">
        <v>1624.65903</v>
      </c>
      <c r="J1034" s="85">
        <v>1472.5499600000001</v>
      </c>
      <c r="K1034" s="85">
        <v>505.6</v>
      </c>
      <c r="L1034" s="85">
        <v>146.90395000000001</v>
      </c>
      <c r="M1034" s="85">
        <v>82.70702</v>
      </c>
      <c r="N1034" s="85">
        <v>383.7</v>
      </c>
      <c r="O1034" s="85">
        <v>111.45325</v>
      </c>
      <c r="P1034" s="85">
        <v>63.86477</v>
      </c>
      <c r="Q1034" s="85">
        <v>6203.7179999999998</v>
      </c>
      <c r="R1034" s="85">
        <v>2795.9652900000001</v>
      </c>
      <c r="S1034" s="85">
        <v>2242.28856</v>
      </c>
      <c r="T1034" s="85">
        <v>1078.828</v>
      </c>
      <c r="U1034" s="85">
        <v>76.76066999999999</v>
      </c>
      <c r="V1034" s="85">
        <v>100.45859</v>
      </c>
      <c r="W1034" s="85">
        <v>1885.923</v>
      </c>
      <c r="X1034" s="85">
        <v>572.10040000000004</v>
      </c>
      <c r="Y1034" s="85">
        <v>933.98825999999997</v>
      </c>
      <c r="Z1034" s="85">
        <v>230.62800000000001</v>
      </c>
      <c r="AA1034" s="85">
        <v>36.844609999999996</v>
      </c>
      <c r="AB1034" s="85">
        <v>42.020849999999996</v>
      </c>
      <c r="AC1034" s="85">
        <v>0</v>
      </c>
      <c r="AD1034" s="85">
        <v>0</v>
      </c>
      <c r="AE1034" s="85">
        <v>0</v>
      </c>
      <c r="AF1034" s="85">
        <v>3008.3389999999999</v>
      </c>
      <c r="AG1034" s="85">
        <v>2110.2596100000001</v>
      </c>
      <c r="AH1034" s="85">
        <v>1165.82086</v>
      </c>
      <c r="AI1034" s="85">
        <v>0</v>
      </c>
      <c r="AJ1034" s="85">
        <v>0</v>
      </c>
      <c r="AK1034" s="85">
        <v>0</v>
      </c>
      <c r="AL1034" s="85">
        <v>5.1000000000000005</v>
      </c>
      <c r="AM1034" s="85">
        <v>3.3005100000000001</v>
      </c>
      <c r="AN1034" s="85">
        <v>1.27145</v>
      </c>
      <c r="AO1034" s="85"/>
      <c r="AP1034" s="85"/>
      <c r="AQ1034" s="85"/>
      <c r="AR1034" s="85"/>
      <c r="AS1034" s="85"/>
      <c r="AT1034" s="85"/>
    </row>
    <row r="1035" spans="1:46" ht="12.75" customHeight="1" x14ac:dyDescent="0.15">
      <c r="A1035" s="79"/>
      <c r="B1035" s="79"/>
      <c r="C1035" s="79" t="str">
        <f t="shared" si="4"/>
        <v>1555700000</v>
      </c>
      <c r="D1035" s="79" t="s">
        <v>1941</v>
      </c>
      <c r="E1035" s="84">
        <v>19155.900000000001</v>
      </c>
      <c r="F1035" s="85">
        <v>9871.8943199999994</v>
      </c>
      <c r="G1035" s="85">
        <v>6676.0400900000004</v>
      </c>
      <c r="H1035" s="85">
        <v>6713.7</v>
      </c>
      <c r="I1035" s="85">
        <v>2429.4187400000001</v>
      </c>
      <c r="J1035" s="85">
        <v>2497.4874199999999</v>
      </c>
      <c r="K1035" s="85">
        <v>163.70000000000002</v>
      </c>
      <c r="L1035" s="85">
        <v>28.40315</v>
      </c>
      <c r="M1035" s="85">
        <v>90.023849999999996</v>
      </c>
      <c r="N1035" s="85">
        <v>3.8000000000000003</v>
      </c>
      <c r="O1035" s="85">
        <v>9.2286999999999999</v>
      </c>
      <c r="P1035" s="85">
        <v>0</v>
      </c>
      <c r="Q1035" s="85">
        <v>12196.1</v>
      </c>
      <c r="R1035" s="85">
        <v>7161.7146400000001</v>
      </c>
      <c r="S1035" s="85">
        <v>4061.0805099999998</v>
      </c>
      <c r="T1035" s="85">
        <v>945.2</v>
      </c>
      <c r="U1035" s="85">
        <v>274.56108999999998</v>
      </c>
      <c r="V1035" s="85">
        <v>168.96218999999999</v>
      </c>
      <c r="W1035" s="85">
        <v>5387</v>
      </c>
      <c r="X1035" s="85">
        <v>2176.3281499999998</v>
      </c>
      <c r="Y1035" s="85">
        <v>1719.3539699999999</v>
      </c>
      <c r="Z1035" s="85">
        <v>83</v>
      </c>
      <c r="AA1035" s="85">
        <v>34.841619999999999</v>
      </c>
      <c r="AB1035" s="85">
        <v>21.698609999999999</v>
      </c>
      <c r="AC1035" s="85">
        <v>50</v>
      </c>
      <c r="AD1035" s="85">
        <v>25</v>
      </c>
      <c r="AE1035" s="85">
        <v>12.5</v>
      </c>
      <c r="AF1035" s="85">
        <v>5730.9000000000005</v>
      </c>
      <c r="AG1035" s="85">
        <v>4650.9837799999996</v>
      </c>
      <c r="AH1035" s="85">
        <v>2138.56574</v>
      </c>
      <c r="AI1035" s="85">
        <v>0</v>
      </c>
      <c r="AJ1035" s="85">
        <v>0</v>
      </c>
      <c r="AK1035" s="85">
        <v>0</v>
      </c>
      <c r="AL1035" s="85">
        <v>9</v>
      </c>
      <c r="AM1035" s="85">
        <v>5.9119999999999999</v>
      </c>
      <c r="AN1035" s="85">
        <v>2.4630000000000001</v>
      </c>
      <c r="AO1035" s="85"/>
      <c r="AP1035" s="85"/>
      <c r="AQ1035" s="85"/>
      <c r="AR1035" s="85"/>
      <c r="AS1035" s="85"/>
      <c r="AT1035" s="85"/>
    </row>
    <row r="1036" spans="1:46" ht="12.75" customHeight="1" x14ac:dyDescent="0.15">
      <c r="A1036" s="79"/>
      <c r="B1036" s="79"/>
      <c r="C1036" s="79" t="str">
        <f t="shared" si="4"/>
        <v>1555800000</v>
      </c>
      <c r="D1036" s="79" t="s">
        <v>1942</v>
      </c>
      <c r="E1036" s="84">
        <v>33600</v>
      </c>
      <c r="F1036" s="85">
        <v>14354.68844</v>
      </c>
      <c r="G1036" s="85">
        <v>12127.59654</v>
      </c>
      <c r="H1036" s="85">
        <v>9914</v>
      </c>
      <c r="I1036" s="85">
        <v>5030.7267899999997</v>
      </c>
      <c r="J1036" s="85">
        <v>3469.58682</v>
      </c>
      <c r="K1036" s="85">
        <v>130</v>
      </c>
      <c r="L1036" s="85">
        <v>124.23683</v>
      </c>
      <c r="M1036" s="85">
        <v>47.558399999999999</v>
      </c>
      <c r="N1036" s="85">
        <v>41</v>
      </c>
      <c r="O1036" s="85">
        <v>71.029910000000001</v>
      </c>
      <c r="P1036" s="85">
        <v>18.128399999999999</v>
      </c>
      <c r="Q1036" s="85">
        <v>23270</v>
      </c>
      <c r="R1036" s="85">
        <v>8863.89797</v>
      </c>
      <c r="S1036" s="85">
        <v>8488.0606599999992</v>
      </c>
      <c r="T1036" s="85">
        <v>7000</v>
      </c>
      <c r="U1036" s="85">
        <v>2336.4048299999999</v>
      </c>
      <c r="V1036" s="85">
        <v>2793.9257899999998</v>
      </c>
      <c r="W1036" s="85">
        <v>7000</v>
      </c>
      <c r="X1036" s="85">
        <v>2730.8624500000001</v>
      </c>
      <c r="Y1036" s="85">
        <v>2363.2985699999999</v>
      </c>
      <c r="Z1036" s="85">
        <v>520</v>
      </c>
      <c r="AA1036" s="85">
        <v>138.13355000000001</v>
      </c>
      <c r="AB1036" s="85">
        <v>159.98317</v>
      </c>
      <c r="AC1036" s="85">
        <v>40</v>
      </c>
      <c r="AD1036" s="85">
        <v>25</v>
      </c>
      <c r="AE1036" s="85">
        <v>25</v>
      </c>
      <c r="AF1036" s="85">
        <v>8710</v>
      </c>
      <c r="AG1036" s="85">
        <v>3633.4971399999999</v>
      </c>
      <c r="AH1036" s="85">
        <v>3145.85313</v>
      </c>
      <c r="AI1036" s="85">
        <v>0</v>
      </c>
      <c r="AJ1036" s="85">
        <v>0</v>
      </c>
      <c r="AK1036" s="85">
        <v>0</v>
      </c>
      <c r="AL1036" s="85">
        <v>265</v>
      </c>
      <c r="AM1036" s="85">
        <v>114.91686</v>
      </c>
      <c r="AN1036" s="85">
        <v>60.249649999999995</v>
      </c>
      <c r="AO1036" s="85"/>
      <c r="AP1036" s="85"/>
      <c r="AQ1036" s="85"/>
      <c r="AR1036" s="85"/>
      <c r="AS1036" s="85"/>
      <c r="AT1036" s="85"/>
    </row>
    <row r="1037" spans="1:46" ht="12.75" customHeight="1" x14ac:dyDescent="0.15">
      <c r="A1037" s="79"/>
      <c r="B1037" s="79"/>
      <c r="C1037" s="79" t="str">
        <f t="shared" si="4"/>
        <v>1555900000</v>
      </c>
      <c r="D1037" s="79" t="s">
        <v>1943</v>
      </c>
      <c r="E1037" s="84">
        <v>30814.780999999999</v>
      </c>
      <c r="F1037" s="85">
        <v>14201.176520000001</v>
      </c>
      <c r="G1037" s="85">
        <v>8051.8122199999998</v>
      </c>
      <c r="H1037" s="85">
        <v>11799.7</v>
      </c>
      <c r="I1037" s="85">
        <v>3214.2393900000002</v>
      </c>
      <c r="J1037" s="85">
        <v>3166.6666500000001</v>
      </c>
      <c r="K1037" s="85">
        <v>514.9</v>
      </c>
      <c r="L1037" s="85">
        <v>308.21242000000001</v>
      </c>
      <c r="M1037" s="85">
        <v>119.55905</v>
      </c>
      <c r="N1037" s="85">
        <v>291.60000000000002</v>
      </c>
      <c r="O1037" s="85">
        <v>227.79371</v>
      </c>
      <c r="P1037" s="85">
        <v>59.086549999999995</v>
      </c>
      <c r="Q1037" s="85">
        <v>18436.584000000003</v>
      </c>
      <c r="R1037" s="85">
        <v>10427.80061</v>
      </c>
      <c r="S1037" s="85">
        <v>4734.4345499999999</v>
      </c>
      <c r="T1037" s="85">
        <v>7100</v>
      </c>
      <c r="U1037" s="85">
        <v>3586.5837900000001</v>
      </c>
      <c r="V1037" s="85">
        <v>2026.14879</v>
      </c>
      <c r="W1037" s="85">
        <v>5450</v>
      </c>
      <c r="X1037" s="85">
        <v>2547.7969600000001</v>
      </c>
      <c r="Y1037" s="85">
        <v>1476.1603</v>
      </c>
      <c r="Z1037" s="85">
        <v>195.35500000000002</v>
      </c>
      <c r="AA1037" s="85">
        <v>55.03839</v>
      </c>
      <c r="AB1037" s="85">
        <v>39.62415</v>
      </c>
      <c r="AC1037" s="85">
        <v>0</v>
      </c>
      <c r="AD1037" s="85">
        <v>0</v>
      </c>
      <c r="AE1037" s="85">
        <v>0</v>
      </c>
      <c r="AF1037" s="85">
        <v>5691.2290000000003</v>
      </c>
      <c r="AG1037" s="85">
        <v>4238.3814700000003</v>
      </c>
      <c r="AH1037" s="85">
        <v>1192.5013100000001</v>
      </c>
      <c r="AI1037" s="85">
        <v>0</v>
      </c>
      <c r="AJ1037" s="85">
        <v>0</v>
      </c>
      <c r="AK1037" s="85">
        <v>0</v>
      </c>
      <c r="AL1037" s="85">
        <v>6.3500000000000005</v>
      </c>
      <c r="AM1037" s="85">
        <v>6.0367099999999994</v>
      </c>
      <c r="AN1037" s="85">
        <v>2.8021699999999998</v>
      </c>
      <c r="AO1037" s="85"/>
      <c r="AP1037" s="85"/>
      <c r="AQ1037" s="85"/>
      <c r="AR1037" s="85"/>
      <c r="AS1037" s="85"/>
      <c r="AT1037" s="85"/>
    </row>
    <row r="1038" spans="1:46" ht="12.75" customHeight="1" x14ac:dyDescent="0.15">
      <c r="A1038" s="79"/>
      <c r="B1038" s="79"/>
      <c r="C1038" s="79" t="str">
        <f t="shared" si="4"/>
        <v>1556000000</v>
      </c>
      <c r="D1038" s="79" t="s">
        <v>1944</v>
      </c>
      <c r="E1038" s="84">
        <v>47720.9</v>
      </c>
      <c r="F1038" s="85">
        <v>24364.044409999999</v>
      </c>
      <c r="G1038" s="85">
        <v>14573.894319999999</v>
      </c>
      <c r="H1038" s="85">
        <v>30860</v>
      </c>
      <c r="I1038" s="85">
        <v>14989.634249999999</v>
      </c>
      <c r="J1038" s="85">
        <v>9037.2092000000011</v>
      </c>
      <c r="K1038" s="85">
        <v>3620</v>
      </c>
      <c r="L1038" s="85">
        <v>1527.58078</v>
      </c>
      <c r="M1038" s="85">
        <v>749.69614999999999</v>
      </c>
      <c r="N1038" s="85">
        <v>2900</v>
      </c>
      <c r="O1038" s="85">
        <v>1278.3079600000001</v>
      </c>
      <c r="P1038" s="85">
        <v>542.28410000000008</v>
      </c>
      <c r="Q1038" s="85">
        <v>12638.9</v>
      </c>
      <c r="R1038" s="85">
        <v>7474.1483000000007</v>
      </c>
      <c r="S1038" s="85">
        <v>4541.9469600000002</v>
      </c>
      <c r="T1038" s="85">
        <v>2510</v>
      </c>
      <c r="U1038" s="85">
        <v>911.06352000000004</v>
      </c>
      <c r="V1038" s="85">
        <v>429.15971999999999</v>
      </c>
      <c r="W1038" s="85">
        <v>3155</v>
      </c>
      <c r="X1038" s="85">
        <v>1220.1393499999999</v>
      </c>
      <c r="Y1038" s="85">
        <v>1148.10942</v>
      </c>
      <c r="Z1038" s="85">
        <v>153.9</v>
      </c>
      <c r="AA1038" s="85">
        <v>71.765079999999998</v>
      </c>
      <c r="AB1038" s="85">
        <v>34.652729999999998</v>
      </c>
      <c r="AC1038" s="85">
        <v>0</v>
      </c>
      <c r="AD1038" s="85">
        <v>0</v>
      </c>
      <c r="AE1038" s="85">
        <v>0</v>
      </c>
      <c r="AF1038" s="85">
        <v>6820</v>
      </c>
      <c r="AG1038" s="85">
        <v>5269.8103499999997</v>
      </c>
      <c r="AH1038" s="85">
        <v>2929.0950899999998</v>
      </c>
      <c r="AI1038" s="85">
        <v>0</v>
      </c>
      <c r="AJ1038" s="85">
        <v>0</v>
      </c>
      <c r="AK1038" s="85">
        <v>0</v>
      </c>
      <c r="AL1038" s="85">
        <v>405</v>
      </c>
      <c r="AM1038" s="85">
        <v>211.93832</v>
      </c>
      <c r="AN1038" s="85">
        <v>101.042</v>
      </c>
      <c r="AO1038" s="85"/>
      <c r="AP1038" s="85"/>
      <c r="AQ1038" s="85"/>
      <c r="AR1038" s="85"/>
      <c r="AS1038" s="85"/>
      <c r="AT1038" s="85"/>
    </row>
    <row r="1039" spans="1:46" ht="12.75" customHeight="1" x14ac:dyDescent="0.15">
      <c r="A1039" s="79"/>
      <c r="B1039" s="79"/>
      <c r="C1039" s="79" t="str">
        <f t="shared" si="4"/>
        <v>1556100000</v>
      </c>
      <c r="D1039" s="79" t="s">
        <v>1945</v>
      </c>
      <c r="E1039" s="84">
        <v>50847.42</v>
      </c>
      <c r="F1039" s="85">
        <v>20622.828420000002</v>
      </c>
      <c r="G1039" s="85">
        <v>12891.99611</v>
      </c>
      <c r="H1039" s="85">
        <v>23950</v>
      </c>
      <c r="I1039" s="85">
        <v>7878.0393299999996</v>
      </c>
      <c r="J1039" s="85">
        <v>7961.1592000000001</v>
      </c>
      <c r="K1039" s="85">
        <v>625</v>
      </c>
      <c r="L1039" s="85">
        <v>241.85149000000001</v>
      </c>
      <c r="M1039" s="85">
        <v>123.86234999999999</v>
      </c>
      <c r="N1039" s="85">
        <v>515</v>
      </c>
      <c r="O1039" s="85">
        <v>186.29845999999998</v>
      </c>
      <c r="P1039" s="85">
        <v>82.323049999999995</v>
      </c>
      <c r="Q1039" s="85">
        <v>25341.22</v>
      </c>
      <c r="R1039" s="85">
        <v>12201.890810000001</v>
      </c>
      <c r="S1039" s="85">
        <v>4577.0432700000001</v>
      </c>
      <c r="T1039" s="85">
        <v>7900</v>
      </c>
      <c r="U1039" s="85">
        <v>1772.5860600000001</v>
      </c>
      <c r="V1039" s="85">
        <v>487.76261999999997</v>
      </c>
      <c r="W1039" s="85">
        <v>6100</v>
      </c>
      <c r="X1039" s="85">
        <v>1500.60259</v>
      </c>
      <c r="Y1039" s="85">
        <v>1117.3892800000001</v>
      </c>
      <c r="Z1039" s="85">
        <v>158</v>
      </c>
      <c r="AA1039" s="85">
        <v>213.06948</v>
      </c>
      <c r="AB1039" s="85">
        <v>45.775210000000001</v>
      </c>
      <c r="AC1039" s="85">
        <v>12.5</v>
      </c>
      <c r="AD1039" s="85">
        <v>37.806669999999997</v>
      </c>
      <c r="AE1039" s="85">
        <v>12.5</v>
      </c>
      <c r="AF1039" s="85">
        <v>11170.72</v>
      </c>
      <c r="AG1039" s="85">
        <v>8677.8260100000007</v>
      </c>
      <c r="AH1039" s="85">
        <v>2913.61616</v>
      </c>
      <c r="AI1039" s="85">
        <v>0</v>
      </c>
      <c r="AJ1039" s="85">
        <v>0</v>
      </c>
      <c r="AK1039" s="85">
        <v>0</v>
      </c>
      <c r="AL1039" s="85">
        <v>845</v>
      </c>
      <c r="AM1039" s="85">
        <v>235.03599</v>
      </c>
      <c r="AN1039" s="85">
        <v>202.71548999999999</v>
      </c>
      <c r="AO1039" s="85"/>
      <c r="AP1039" s="85"/>
      <c r="AQ1039" s="85"/>
      <c r="AR1039" s="85"/>
      <c r="AS1039" s="85"/>
      <c r="AT1039" s="85"/>
    </row>
    <row r="1040" spans="1:46" ht="12.75" customHeight="1" x14ac:dyDescent="0.15">
      <c r="A1040" s="79"/>
      <c r="B1040" s="79"/>
      <c r="C1040" s="79" t="str">
        <f t="shared" si="4"/>
        <v>1556200000</v>
      </c>
      <c r="D1040" s="79" t="s">
        <v>1946</v>
      </c>
      <c r="E1040" s="84">
        <v>156200</v>
      </c>
      <c r="F1040" s="85">
        <v>77569.991760000004</v>
      </c>
      <c r="G1040" s="85">
        <v>56015.490420000002</v>
      </c>
      <c r="H1040" s="85">
        <v>70127.400000000009</v>
      </c>
      <c r="I1040" s="85">
        <v>28921.393520000001</v>
      </c>
      <c r="J1040" s="85">
        <v>25503.647389999998</v>
      </c>
      <c r="K1040" s="85">
        <v>29635.4</v>
      </c>
      <c r="L1040" s="85">
        <v>18392.701219999999</v>
      </c>
      <c r="M1040" s="85">
        <v>7380.2023900000004</v>
      </c>
      <c r="N1040" s="85">
        <v>23935.4</v>
      </c>
      <c r="O1040" s="85">
        <v>15940.03818</v>
      </c>
      <c r="P1040" s="85">
        <v>5996.0499900000004</v>
      </c>
      <c r="Q1040" s="85">
        <v>53861.599999999999</v>
      </c>
      <c r="R1040" s="85">
        <v>29299.519509999998</v>
      </c>
      <c r="S1040" s="85">
        <v>21226.000599999999</v>
      </c>
      <c r="T1040" s="85">
        <v>30383.850000000002</v>
      </c>
      <c r="U1040" s="85">
        <v>18400.029829999999</v>
      </c>
      <c r="V1040" s="85">
        <v>11006.41164</v>
      </c>
      <c r="W1040" s="85">
        <v>2200</v>
      </c>
      <c r="X1040" s="85">
        <v>1104.5215499999999</v>
      </c>
      <c r="Y1040" s="85">
        <v>821.42490000000009</v>
      </c>
      <c r="Z1040" s="85">
        <v>6987</v>
      </c>
      <c r="AA1040" s="85">
        <v>3742.3631799999998</v>
      </c>
      <c r="AB1040" s="85">
        <v>2374.9810200000002</v>
      </c>
      <c r="AC1040" s="85">
        <v>105.75</v>
      </c>
      <c r="AD1040" s="85">
        <v>28.749829999999999</v>
      </c>
      <c r="AE1040" s="85">
        <v>14.33333</v>
      </c>
      <c r="AF1040" s="85">
        <v>14185</v>
      </c>
      <c r="AG1040" s="85">
        <v>6023.8551200000002</v>
      </c>
      <c r="AH1040" s="85">
        <v>7008.8497100000004</v>
      </c>
      <c r="AI1040" s="85">
        <v>0</v>
      </c>
      <c r="AJ1040" s="85">
        <v>0</v>
      </c>
      <c r="AK1040" s="85">
        <v>0</v>
      </c>
      <c r="AL1040" s="85">
        <v>2381.5</v>
      </c>
      <c r="AM1040" s="85">
        <v>254.90478999999999</v>
      </c>
      <c r="AN1040" s="85">
        <v>1144.2075600000001</v>
      </c>
      <c r="AO1040" s="85"/>
      <c r="AP1040" s="85"/>
      <c r="AQ1040" s="85"/>
      <c r="AR1040" s="85"/>
      <c r="AS1040" s="85"/>
      <c r="AT1040" s="85"/>
    </row>
    <row r="1041" spans="1:46" ht="12.75" customHeight="1" x14ac:dyDescent="0.15">
      <c r="A1041" s="79"/>
      <c r="B1041" s="79"/>
      <c r="C1041" s="79" t="str">
        <f t="shared" si="4"/>
        <v>1556300000</v>
      </c>
      <c r="D1041" s="79" t="s">
        <v>1947</v>
      </c>
      <c r="E1041" s="84">
        <v>124166.3</v>
      </c>
      <c r="F1041" s="85">
        <v>51549.193800000001</v>
      </c>
      <c r="G1041" s="85">
        <v>44873.813620000001</v>
      </c>
      <c r="H1041" s="85">
        <v>72427.5</v>
      </c>
      <c r="I1041" s="85">
        <v>27245.281600000002</v>
      </c>
      <c r="J1041" s="85">
        <v>25414.04881</v>
      </c>
      <c r="K1041" s="85">
        <v>6281</v>
      </c>
      <c r="L1041" s="85">
        <v>2947.4757199999999</v>
      </c>
      <c r="M1041" s="85">
        <v>1935.2712300000001</v>
      </c>
      <c r="N1041" s="85">
        <v>2500</v>
      </c>
      <c r="O1041" s="85">
        <v>1539.6850899999999</v>
      </c>
      <c r="P1041" s="85">
        <v>979.40877</v>
      </c>
      <c r="Q1041" s="85">
        <v>43285</v>
      </c>
      <c r="R1041" s="85">
        <v>20249.63523</v>
      </c>
      <c r="S1041" s="85">
        <v>16786.279549999999</v>
      </c>
      <c r="T1041" s="85">
        <v>15525</v>
      </c>
      <c r="U1041" s="85">
        <v>7474.7545499999997</v>
      </c>
      <c r="V1041" s="85">
        <v>5852.8157499999998</v>
      </c>
      <c r="W1041" s="85">
        <v>9150</v>
      </c>
      <c r="X1041" s="85">
        <v>6667.6094400000002</v>
      </c>
      <c r="Y1041" s="85">
        <v>3401.08574</v>
      </c>
      <c r="Z1041" s="85">
        <v>2210</v>
      </c>
      <c r="AA1041" s="85">
        <v>299.68866000000003</v>
      </c>
      <c r="AB1041" s="85">
        <v>761.32130000000006</v>
      </c>
      <c r="AC1041" s="85">
        <v>0</v>
      </c>
      <c r="AD1041" s="85">
        <v>0</v>
      </c>
      <c r="AE1041" s="85">
        <v>2.0833300000000001</v>
      </c>
      <c r="AF1041" s="85">
        <v>16400</v>
      </c>
      <c r="AG1041" s="85">
        <v>5807.5825800000002</v>
      </c>
      <c r="AH1041" s="85">
        <v>6768.9623300000003</v>
      </c>
      <c r="AI1041" s="85">
        <v>0</v>
      </c>
      <c r="AJ1041" s="85">
        <v>0</v>
      </c>
      <c r="AK1041" s="85">
        <v>0</v>
      </c>
      <c r="AL1041" s="85">
        <v>2046</v>
      </c>
      <c r="AM1041" s="85">
        <v>955.06161999999995</v>
      </c>
      <c r="AN1041" s="85">
        <v>660.64795000000004</v>
      </c>
      <c r="AO1041" s="85"/>
      <c r="AP1041" s="85"/>
      <c r="AQ1041" s="85"/>
      <c r="AR1041" s="85"/>
      <c r="AS1041" s="85"/>
      <c r="AT1041" s="85"/>
    </row>
    <row r="1042" spans="1:46" ht="12.75" customHeight="1" x14ac:dyDescent="0.15">
      <c r="A1042" s="79"/>
      <c r="B1042" s="79"/>
      <c r="C1042" s="79" t="str">
        <f t="shared" si="4"/>
        <v>1556400000</v>
      </c>
      <c r="D1042" s="79" t="s">
        <v>1948</v>
      </c>
      <c r="E1042" s="84">
        <v>10267945.6</v>
      </c>
      <c r="F1042" s="85">
        <v>4408651.7976299999</v>
      </c>
      <c r="G1042" s="85">
        <v>3777893.8782799998</v>
      </c>
      <c r="H1042" s="85">
        <v>6353700</v>
      </c>
      <c r="I1042" s="85">
        <v>2630694.5801300001</v>
      </c>
      <c r="J1042" s="85">
        <v>2441724.4155299999</v>
      </c>
      <c r="K1042" s="85">
        <v>731600</v>
      </c>
      <c r="L1042" s="85">
        <v>314720.88883000001</v>
      </c>
      <c r="M1042" s="85">
        <v>150827.39348</v>
      </c>
      <c r="N1042" s="85">
        <v>294700</v>
      </c>
      <c r="O1042" s="85">
        <v>76206.841050000003</v>
      </c>
      <c r="P1042" s="85">
        <v>38026.821880000003</v>
      </c>
      <c r="Q1042" s="85">
        <v>2895082.4</v>
      </c>
      <c r="R1042" s="85">
        <v>1252015.9611599999</v>
      </c>
      <c r="S1042" s="85">
        <v>1051074.2136299999</v>
      </c>
      <c r="T1042" s="85">
        <v>330000</v>
      </c>
      <c r="U1042" s="85">
        <v>131848.48650999999</v>
      </c>
      <c r="V1042" s="85">
        <v>88897.528539999999</v>
      </c>
      <c r="W1042" s="85">
        <v>405000</v>
      </c>
      <c r="X1042" s="85">
        <v>178068.45410999999</v>
      </c>
      <c r="Y1042" s="85">
        <v>105524.7643</v>
      </c>
      <c r="Z1042" s="85">
        <v>395000</v>
      </c>
      <c r="AA1042" s="85">
        <v>192712.7769</v>
      </c>
      <c r="AB1042" s="85">
        <v>115181.93171999999</v>
      </c>
      <c r="AC1042" s="85">
        <v>3097.4</v>
      </c>
      <c r="AD1042" s="85">
        <v>2494.6053200000001</v>
      </c>
      <c r="AE1042" s="85">
        <v>1244.5649000000001</v>
      </c>
      <c r="AF1042" s="85">
        <v>1709585</v>
      </c>
      <c r="AG1042" s="85">
        <v>725201.23057000001</v>
      </c>
      <c r="AH1042" s="85">
        <v>725346.39407000004</v>
      </c>
      <c r="AI1042" s="85">
        <v>42100</v>
      </c>
      <c r="AJ1042" s="85">
        <v>19628.459879999999</v>
      </c>
      <c r="AK1042" s="85">
        <v>11747.92755</v>
      </c>
      <c r="AL1042" s="85">
        <v>61570</v>
      </c>
      <c r="AM1042" s="85">
        <v>32850.958709999999</v>
      </c>
      <c r="AN1042" s="85">
        <v>26202.38393</v>
      </c>
      <c r="AO1042" s="85"/>
      <c r="AP1042" s="85"/>
      <c r="AQ1042" s="85"/>
      <c r="AR1042" s="85"/>
      <c r="AS1042" s="85"/>
      <c r="AT1042" s="85"/>
    </row>
    <row r="1043" spans="1:46" ht="12.75" customHeight="1" x14ac:dyDescent="0.15">
      <c r="A1043" s="79"/>
      <c r="B1043" s="79"/>
      <c r="C1043" s="79" t="str">
        <f t="shared" si="4"/>
        <v>1556500000</v>
      </c>
      <c r="D1043" s="79" t="s">
        <v>1949</v>
      </c>
      <c r="E1043" s="84">
        <v>34865.1</v>
      </c>
      <c r="F1043" s="85">
        <v>16480.58496</v>
      </c>
      <c r="G1043" s="85">
        <v>10747.10708</v>
      </c>
      <c r="H1043" s="85">
        <v>10210</v>
      </c>
      <c r="I1043" s="85">
        <v>3040.4603299999999</v>
      </c>
      <c r="J1043" s="85">
        <v>3466.52666</v>
      </c>
      <c r="K1043" s="85">
        <v>66</v>
      </c>
      <c r="L1043" s="85">
        <v>104.24129000000001</v>
      </c>
      <c r="M1043" s="85">
        <v>30.8812</v>
      </c>
      <c r="N1043" s="85">
        <v>26</v>
      </c>
      <c r="O1043" s="85">
        <v>87.55704999999999</v>
      </c>
      <c r="P1043" s="85">
        <v>22.486649999999997</v>
      </c>
      <c r="Q1043" s="85">
        <v>24329.9</v>
      </c>
      <c r="R1043" s="85">
        <v>13216.925579999999</v>
      </c>
      <c r="S1043" s="85">
        <v>7150.1047200000003</v>
      </c>
      <c r="T1043" s="85">
        <v>5970</v>
      </c>
      <c r="U1043" s="85">
        <v>2153.1400100000001</v>
      </c>
      <c r="V1043" s="85">
        <v>1802.4274399999999</v>
      </c>
      <c r="W1043" s="85">
        <v>12295.7</v>
      </c>
      <c r="X1043" s="85">
        <v>6255.3513000000003</v>
      </c>
      <c r="Y1043" s="85">
        <v>4077.4500600000001</v>
      </c>
      <c r="Z1043" s="85">
        <v>64.3</v>
      </c>
      <c r="AA1043" s="85">
        <v>62.63993</v>
      </c>
      <c r="AB1043" s="85">
        <v>22.255050000000001</v>
      </c>
      <c r="AC1043" s="85">
        <v>21.400000000000002</v>
      </c>
      <c r="AD1043" s="85">
        <v>0</v>
      </c>
      <c r="AE1043" s="85">
        <v>8.25</v>
      </c>
      <c r="AF1043" s="85">
        <v>5978.5</v>
      </c>
      <c r="AG1043" s="85">
        <v>4745.7943400000004</v>
      </c>
      <c r="AH1043" s="85">
        <v>1239.72217</v>
      </c>
      <c r="AI1043" s="85">
        <v>0</v>
      </c>
      <c r="AJ1043" s="85">
        <v>0</v>
      </c>
      <c r="AK1043" s="85">
        <v>0</v>
      </c>
      <c r="AL1043" s="85">
        <v>230</v>
      </c>
      <c r="AM1043" s="85">
        <v>78.552089999999993</v>
      </c>
      <c r="AN1043" s="85">
        <v>86.017219999999995</v>
      </c>
      <c r="AO1043" s="85"/>
      <c r="AP1043" s="85"/>
      <c r="AQ1043" s="85"/>
      <c r="AR1043" s="85"/>
      <c r="AS1043" s="85"/>
      <c r="AT1043" s="85"/>
    </row>
    <row r="1044" spans="1:46" ht="12.75" customHeight="1" x14ac:dyDescent="0.15">
      <c r="A1044" s="79"/>
      <c r="B1044" s="79"/>
      <c r="C1044" s="79" t="str">
        <f t="shared" si="4"/>
        <v>1556600000</v>
      </c>
      <c r="D1044" s="79" t="s">
        <v>1950</v>
      </c>
      <c r="E1044" s="84">
        <v>24608.400000000001</v>
      </c>
      <c r="F1044" s="85">
        <v>11073.90105</v>
      </c>
      <c r="G1044" s="85">
        <v>7571.4426400000002</v>
      </c>
      <c r="H1044" s="85">
        <v>11600</v>
      </c>
      <c r="I1044" s="85">
        <v>4589.0832700000001</v>
      </c>
      <c r="J1044" s="85">
        <v>4094.6056100000001</v>
      </c>
      <c r="K1044" s="85">
        <v>27.2</v>
      </c>
      <c r="L1044" s="85">
        <v>23.621029999999998</v>
      </c>
      <c r="M1044" s="85">
        <v>12.221</v>
      </c>
      <c r="N1044" s="85">
        <v>0</v>
      </c>
      <c r="O1044" s="85">
        <v>0</v>
      </c>
      <c r="P1044" s="85">
        <v>0</v>
      </c>
      <c r="Q1044" s="85">
        <v>12712.2</v>
      </c>
      <c r="R1044" s="85">
        <v>6332.5981499999998</v>
      </c>
      <c r="S1044" s="85">
        <v>3399.50875</v>
      </c>
      <c r="T1044" s="85">
        <v>2150</v>
      </c>
      <c r="U1044" s="85">
        <v>155.57703000000001</v>
      </c>
      <c r="V1044" s="85">
        <v>117.60724</v>
      </c>
      <c r="W1044" s="85">
        <v>4900</v>
      </c>
      <c r="X1044" s="85">
        <v>1934.33557</v>
      </c>
      <c r="Y1044" s="85">
        <v>1372.5019500000001</v>
      </c>
      <c r="Z1044" s="85">
        <v>162.20000000000002</v>
      </c>
      <c r="AA1044" s="85">
        <v>19.308500000000002</v>
      </c>
      <c r="AB1044" s="85">
        <v>71.557239999999993</v>
      </c>
      <c r="AC1044" s="85">
        <v>0</v>
      </c>
      <c r="AD1044" s="85">
        <v>0</v>
      </c>
      <c r="AE1044" s="85">
        <v>0</v>
      </c>
      <c r="AF1044" s="85">
        <v>5500</v>
      </c>
      <c r="AG1044" s="85">
        <v>4223.3770500000001</v>
      </c>
      <c r="AH1044" s="85">
        <v>1837.84232</v>
      </c>
      <c r="AI1044" s="85">
        <v>0</v>
      </c>
      <c r="AJ1044" s="85">
        <v>0</v>
      </c>
      <c r="AK1044" s="85">
        <v>0</v>
      </c>
      <c r="AL1044" s="85">
        <v>200</v>
      </c>
      <c r="AM1044" s="85">
        <v>106.96787999999999</v>
      </c>
      <c r="AN1044" s="85">
        <v>44.112859999999998</v>
      </c>
      <c r="AO1044" s="85"/>
      <c r="AP1044" s="85"/>
      <c r="AQ1044" s="85"/>
      <c r="AR1044" s="85"/>
      <c r="AS1044" s="85"/>
      <c r="AT1044" s="85"/>
    </row>
    <row r="1045" spans="1:46" ht="12.75" customHeight="1" x14ac:dyDescent="0.15">
      <c r="A1045" s="79"/>
      <c r="B1045" s="79"/>
      <c r="C1045" s="79" t="str">
        <f t="shared" si="4"/>
        <v>1556700000</v>
      </c>
      <c r="D1045" s="79" t="s">
        <v>1951</v>
      </c>
      <c r="E1045" s="84">
        <v>23382.536</v>
      </c>
      <c r="F1045" s="85">
        <v>9212.6207200000008</v>
      </c>
      <c r="G1045" s="85">
        <v>6330.3707100000001</v>
      </c>
      <c r="H1045" s="85">
        <v>11782.566999999999</v>
      </c>
      <c r="I1045" s="85">
        <v>3102.9901599999998</v>
      </c>
      <c r="J1045" s="85">
        <v>3406.7058400000001</v>
      </c>
      <c r="K1045" s="85">
        <v>148.1</v>
      </c>
      <c r="L1045" s="85">
        <v>60.288149999999995</v>
      </c>
      <c r="M1045" s="85">
        <v>66.365600000000001</v>
      </c>
      <c r="N1045" s="85">
        <v>56.1</v>
      </c>
      <c r="O1045" s="85">
        <v>13.311269999999999</v>
      </c>
      <c r="P1045" s="85">
        <v>42.159600000000005</v>
      </c>
      <c r="Q1045" s="85">
        <v>11046.1</v>
      </c>
      <c r="R1045" s="85">
        <v>5799.4325799999997</v>
      </c>
      <c r="S1045" s="85">
        <v>2666.6573899999999</v>
      </c>
      <c r="T1045" s="85">
        <v>2577</v>
      </c>
      <c r="U1045" s="85">
        <v>394.28399999999999</v>
      </c>
      <c r="V1045" s="85">
        <v>112.02467</v>
      </c>
      <c r="W1045" s="85">
        <v>2318</v>
      </c>
      <c r="X1045" s="85">
        <v>1297.44488</v>
      </c>
      <c r="Y1045" s="85">
        <v>824.05997000000002</v>
      </c>
      <c r="Z1045" s="85">
        <v>304.10000000000002</v>
      </c>
      <c r="AA1045" s="85">
        <v>16.740489999999998</v>
      </c>
      <c r="AB1045" s="85">
        <v>11.39245</v>
      </c>
      <c r="AC1045" s="85">
        <v>0</v>
      </c>
      <c r="AD1045" s="85">
        <v>0</v>
      </c>
      <c r="AE1045" s="85">
        <v>6.25</v>
      </c>
      <c r="AF1045" s="85">
        <v>5847</v>
      </c>
      <c r="AG1045" s="85">
        <v>4090.9632099999999</v>
      </c>
      <c r="AH1045" s="85">
        <v>1712.9303</v>
      </c>
      <c r="AI1045" s="85">
        <v>0</v>
      </c>
      <c r="AJ1045" s="85">
        <v>0</v>
      </c>
      <c r="AK1045" s="85">
        <v>0</v>
      </c>
      <c r="AL1045" s="85">
        <v>314</v>
      </c>
      <c r="AM1045" s="85">
        <v>216.70114000000001</v>
      </c>
      <c r="AN1045" s="85">
        <v>150.89654999999999</v>
      </c>
      <c r="AO1045" s="85"/>
      <c r="AP1045" s="85"/>
      <c r="AQ1045" s="85"/>
      <c r="AR1045" s="85"/>
      <c r="AS1045" s="85"/>
      <c r="AT1045" s="85"/>
    </row>
    <row r="1046" spans="1:46" ht="12.75" customHeight="1" x14ac:dyDescent="0.15">
      <c r="A1046" s="79"/>
      <c r="B1046" s="79"/>
      <c r="C1046" s="79" t="str">
        <f t="shared" si="4"/>
        <v>1556800000</v>
      </c>
      <c r="D1046" s="79" t="s">
        <v>1952</v>
      </c>
      <c r="E1046" s="84">
        <v>35649</v>
      </c>
      <c r="F1046" s="85">
        <v>14006.467490000001</v>
      </c>
      <c r="G1046" s="85">
        <v>12960.82526</v>
      </c>
      <c r="H1046" s="85">
        <v>15740</v>
      </c>
      <c r="I1046" s="85">
        <v>5394.16338</v>
      </c>
      <c r="J1046" s="85">
        <v>7220.22505</v>
      </c>
      <c r="K1046" s="85">
        <v>53</v>
      </c>
      <c r="L1046" s="85">
        <v>49.044049999999999</v>
      </c>
      <c r="M1046" s="85">
        <v>16.80125</v>
      </c>
      <c r="N1046" s="85">
        <v>15.4</v>
      </c>
      <c r="O1046" s="85">
        <v>33.431480000000001</v>
      </c>
      <c r="P1046" s="85">
        <v>8.7932500000000005</v>
      </c>
      <c r="Q1046" s="85">
        <v>19682.600000000002</v>
      </c>
      <c r="R1046" s="85">
        <v>8495.5363099999995</v>
      </c>
      <c r="S1046" s="85">
        <v>5631.4944000000005</v>
      </c>
      <c r="T1046" s="85">
        <v>5246.4000000000005</v>
      </c>
      <c r="U1046" s="85">
        <v>1990.6023399999999</v>
      </c>
      <c r="V1046" s="85">
        <v>1459.8372899999999</v>
      </c>
      <c r="W1046" s="85">
        <v>5898.5</v>
      </c>
      <c r="X1046" s="85">
        <v>2470.9045000000001</v>
      </c>
      <c r="Y1046" s="85">
        <v>2063.03298</v>
      </c>
      <c r="Z1046" s="85">
        <v>20.100000000000001</v>
      </c>
      <c r="AA1046" s="85">
        <v>10.08832</v>
      </c>
      <c r="AB1046" s="85">
        <v>7.8591099999999994</v>
      </c>
      <c r="AC1046" s="85">
        <v>0</v>
      </c>
      <c r="AD1046" s="85">
        <v>0</v>
      </c>
      <c r="AE1046" s="85">
        <v>0</v>
      </c>
      <c r="AF1046" s="85">
        <v>8517.6</v>
      </c>
      <c r="AG1046" s="85">
        <v>4023.9411500000001</v>
      </c>
      <c r="AH1046" s="85">
        <v>2100.7650199999998</v>
      </c>
      <c r="AI1046" s="85">
        <v>0</v>
      </c>
      <c r="AJ1046" s="85">
        <v>0</v>
      </c>
      <c r="AK1046" s="85">
        <v>0</v>
      </c>
      <c r="AL1046" s="85">
        <v>109.4</v>
      </c>
      <c r="AM1046" s="85">
        <v>51.810579999999995</v>
      </c>
      <c r="AN1046" s="85">
        <v>82.997339999999994</v>
      </c>
      <c r="AO1046" s="85"/>
      <c r="AP1046" s="85"/>
      <c r="AQ1046" s="85"/>
      <c r="AR1046" s="85"/>
      <c r="AS1046" s="85"/>
      <c r="AT1046" s="85"/>
    </row>
    <row r="1047" spans="1:46" ht="12.75" customHeight="1" x14ac:dyDescent="0.15">
      <c r="A1047" s="79"/>
      <c r="B1047" s="79"/>
      <c r="C1047" s="79" t="str">
        <f t="shared" si="4"/>
        <v>1556900000</v>
      </c>
      <c r="D1047" s="79" t="s">
        <v>1953</v>
      </c>
      <c r="E1047" s="84">
        <v>385976.4</v>
      </c>
      <c r="F1047" s="85">
        <v>171819.45246999999</v>
      </c>
      <c r="G1047" s="85">
        <v>122972.40390999999</v>
      </c>
      <c r="H1047" s="85">
        <v>295956.90000000002</v>
      </c>
      <c r="I1047" s="85">
        <v>129511.81965999999</v>
      </c>
      <c r="J1047" s="85">
        <v>88775.453420000005</v>
      </c>
      <c r="K1047" s="85">
        <v>16700</v>
      </c>
      <c r="L1047" s="85">
        <v>7644.1610099999998</v>
      </c>
      <c r="M1047" s="85">
        <v>3931.9642100000001</v>
      </c>
      <c r="N1047" s="85">
        <v>5100</v>
      </c>
      <c r="O1047" s="85">
        <v>2875.2671300000002</v>
      </c>
      <c r="P1047" s="85">
        <v>1069.9568099999999</v>
      </c>
      <c r="Q1047" s="85">
        <v>68751</v>
      </c>
      <c r="R1047" s="85">
        <v>32450.684870000001</v>
      </c>
      <c r="S1047" s="85">
        <v>26500.130829999998</v>
      </c>
      <c r="T1047" s="85">
        <v>21500</v>
      </c>
      <c r="U1047" s="85">
        <v>9659.2263500000008</v>
      </c>
      <c r="V1047" s="85">
        <v>9572.5139299999992</v>
      </c>
      <c r="W1047" s="85">
        <v>15000</v>
      </c>
      <c r="X1047" s="85">
        <v>7413.4347900000002</v>
      </c>
      <c r="Y1047" s="85">
        <v>5425.97829</v>
      </c>
      <c r="Z1047" s="85">
        <v>5365</v>
      </c>
      <c r="AA1047" s="85">
        <v>3344.3598400000001</v>
      </c>
      <c r="AB1047" s="85">
        <v>1591.7322799999999</v>
      </c>
      <c r="AC1047" s="85">
        <v>14</v>
      </c>
      <c r="AD1047" s="85">
        <v>4.1666699999999999</v>
      </c>
      <c r="AE1047" s="85">
        <v>12.67582</v>
      </c>
      <c r="AF1047" s="85">
        <v>26760</v>
      </c>
      <c r="AG1047" s="85">
        <v>11978.26072</v>
      </c>
      <c r="AH1047" s="85">
        <v>9873.6205100000006</v>
      </c>
      <c r="AI1047" s="85">
        <v>0</v>
      </c>
      <c r="AJ1047" s="85">
        <v>0</v>
      </c>
      <c r="AK1047" s="85">
        <v>0</v>
      </c>
      <c r="AL1047" s="85">
        <v>3203</v>
      </c>
      <c r="AM1047" s="85">
        <v>1424.71135</v>
      </c>
      <c r="AN1047" s="85">
        <v>950.94056</v>
      </c>
      <c r="AO1047" s="85"/>
      <c r="AP1047" s="85"/>
      <c r="AQ1047" s="85"/>
      <c r="AR1047" s="85"/>
      <c r="AS1047" s="85"/>
      <c r="AT1047" s="85"/>
    </row>
    <row r="1048" spans="1:46" ht="12.75" customHeight="1" x14ac:dyDescent="0.15">
      <c r="A1048" s="79"/>
      <c r="B1048" s="79"/>
      <c r="C1048" s="79" t="str">
        <f t="shared" si="4"/>
        <v>1557000000</v>
      </c>
      <c r="D1048" s="79" t="s">
        <v>1954</v>
      </c>
      <c r="E1048" s="84">
        <v>33777.32</v>
      </c>
      <c r="F1048" s="85">
        <v>15820.907359999999</v>
      </c>
      <c r="G1048" s="85">
        <v>12106.404839999999</v>
      </c>
      <c r="H1048" s="85">
        <v>13296.4</v>
      </c>
      <c r="I1048" s="85">
        <v>5441.8953000000001</v>
      </c>
      <c r="J1048" s="85">
        <v>4255.8851299999997</v>
      </c>
      <c r="K1048" s="85">
        <v>63</v>
      </c>
      <c r="L1048" s="85">
        <v>29.427379999999999</v>
      </c>
      <c r="M1048" s="85">
        <v>20.470230000000001</v>
      </c>
      <c r="N1048" s="85">
        <v>0</v>
      </c>
      <c r="O1048" s="85">
        <v>0</v>
      </c>
      <c r="P1048" s="85">
        <v>0</v>
      </c>
      <c r="Q1048" s="85">
        <v>19845.670000000002</v>
      </c>
      <c r="R1048" s="85">
        <v>10178.299300000001</v>
      </c>
      <c r="S1048" s="85">
        <v>7701.02826</v>
      </c>
      <c r="T1048" s="85">
        <v>12883.333000000001</v>
      </c>
      <c r="U1048" s="85">
        <v>6471.7850099999996</v>
      </c>
      <c r="V1048" s="85">
        <v>5308.0428899999997</v>
      </c>
      <c r="W1048" s="85">
        <v>1416.6670000000001</v>
      </c>
      <c r="X1048" s="85">
        <v>865.28701000000001</v>
      </c>
      <c r="Y1048" s="85">
        <v>623.43917999999996</v>
      </c>
      <c r="Z1048" s="85">
        <v>175</v>
      </c>
      <c r="AA1048" s="85">
        <v>175.00067000000001</v>
      </c>
      <c r="AB1048" s="85">
        <v>111.94898999999999</v>
      </c>
      <c r="AC1048" s="85">
        <v>0</v>
      </c>
      <c r="AD1048" s="85">
        <v>0</v>
      </c>
      <c r="AE1048" s="85">
        <v>0</v>
      </c>
      <c r="AF1048" s="85">
        <v>5370.67</v>
      </c>
      <c r="AG1048" s="85">
        <v>2666.2266100000002</v>
      </c>
      <c r="AH1048" s="85">
        <v>1657.5972000000002</v>
      </c>
      <c r="AI1048" s="85">
        <v>0</v>
      </c>
      <c r="AJ1048" s="85">
        <v>0</v>
      </c>
      <c r="AK1048" s="85">
        <v>0</v>
      </c>
      <c r="AL1048" s="85">
        <v>420</v>
      </c>
      <c r="AM1048" s="85">
        <v>62.058949999999996</v>
      </c>
      <c r="AN1048" s="85">
        <v>110.09566</v>
      </c>
      <c r="AO1048" s="85"/>
      <c r="AP1048" s="85"/>
      <c r="AQ1048" s="85"/>
      <c r="AR1048" s="85"/>
      <c r="AS1048" s="85"/>
      <c r="AT1048" s="85"/>
    </row>
    <row r="1049" spans="1:46" ht="12.75" customHeight="1" x14ac:dyDescent="0.15">
      <c r="A1049" s="79"/>
      <c r="B1049" s="79"/>
      <c r="C1049" s="79" t="str">
        <f t="shared" si="4"/>
        <v>1557100000</v>
      </c>
      <c r="D1049" s="79" t="s">
        <v>1955</v>
      </c>
      <c r="E1049" s="84">
        <v>262239.8</v>
      </c>
      <c r="F1049" s="85">
        <v>128044.33792000001</v>
      </c>
      <c r="G1049" s="85">
        <v>74369.787580000004</v>
      </c>
      <c r="H1049" s="85">
        <v>115600.22</v>
      </c>
      <c r="I1049" s="85">
        <v>53672.177309999999</v>
      </c>
      <c r="J1049" s="85">
        <v>36544.424859999999</v>
      </c>
      <c r="K1049" s="85">
        <v>8669.0750000000007</v>
      </c>
      <c r="L1049" s="85">
        <v>4886.9377100000002</v>
      </c>
      <c r="M1049" s="85">
        <v>1378.37851</v>
      </c>
      <c r="N1049" s="85">
        <v>3170.7560000000003</v>
      </c>
      <c r="O1049" s="85">
        <v>2609.3319099999999</v>
      </c>
      <c r="P1049" s="85">
        <v>455.51141000000001</v>
      </c>
      <c r="Q1049" s="85">
        <v>134652.25200000001</v>
      </c>
      <c r="R1049" s="85">
        <v>67030.880179999993</v>
      </c>
      <c r="S1049" s="85">
        <v>35457.535839999997</v>
      </c>
      <c r="T1049" s="85">
        <v>49645.788</v>
      </c>
      <c r="U1049" s="85">
        <v>19248.925000000003</v>
      </c>
      <c r="V1049" s="85">
        <v>19295.95709</v>
      </c>
      <c r="W1049" s="85">
        <v>30122.282999999999</v>
      </c>
      <c r="X1049" s="85">
        <v>14051.251130000001</v>
      </c>
      <c r="Y1049" s="85">
        <v>7819.4963799999996</v>
      </c>
      <c r="Z1049" s="85">
        <v>2920.2670000000003</v>
      </c>
      <c r="AA1049" s="85">
        <v>1167.81467</v>
      </c>
      <c r="AB1049" s="85">
        <v>822.98906999999997</v>
      </c>
      <c r="AC1049" s="85">
        <v>16.25</v>
      </c>
      <c r="AD1049" s="85">
        <v>16.25</v>
      </c>
      <c r="AE1049" s="85">
        <v>-35.42</v>
      </c>
      <c r="AF1049" s="85">
        <v>51933.951000000001</v>
      </c>
      <c r="AG1049" s="85">
        <v>32531.825629999999</v>
      </c>
      <c r="AH1049" s="85">
        <v>7554.5133000000005</v>
      </c>
      <c r="AI1049" s="85">
        <v>0</v>
      </c>
      <c r="AJ1049" s="85">
        <v>0</v>
      </c>
      <c r="AK1049" s="85">
        <v>0</v>
      </c>
      <c r="AL1049" s="85">
        <v>1684.3890000000001</v>
      </c>
      <c r="AM1049" s="85">
        <v>906.60930000000008</v>
      </c>
      <c r="AN1049" s="85">
        <v>706.39098999999999</v>
      </c>
      <c r="AO1049" s="85"/>
      <c r="AP1049" s="85"/>
      <c r="AQ1049" s="85"/>
      <c r="AR1049" s="85"/>
      <c r="AS1049" s="85"/>
      <c r="AT1049" s="85"/>
    </row>
    <row r="1050" spans="1:46" ht="12.75" customHeight="1" x14ac:dyDescent="0.15">
      <c r="A1050" s="79"/>
      <c r="B1050" s="79"/>
      <c r="C1050" s="79" t="str">
        <f t="shared" si="4"/>
        <v>1557200000</v>
      </c>
      <c r="D1050" s="79" t="s">
        <v>1956</v>
      </c>
      <c r="E1050" s="84">
        <v>184922.11000000002</v>
      </c>
      <c r="F1050" s="85">
        <v>79479.562789999996</v>
      </c>
      <c r="G1050" s="85">
        <v>73224.412289999993</v>
      </c>
      <c r="H1050" s="85">
        <v>84728.2</v>
      </c>
      <c r="I1050" s="85">
        <v>32339.806349999999</v>
      </c>
      <c r="J1050" s="85">
        <v>39478.581339999997</v>
      </c>
      <c r="K1050" s="85">
        <v>9380</v>
      </c>
      <c r="L1050" s="85">
        <v>3551.42625</v>
      </c>
      <c r="M1050" s="85">
        <v>1717.54838</v>
      </c>
      <c r="N1050" s="85">
        <v>5900</v>
      </c>
      <c r="O1050" s="85">
        <v>2475.7241899999999</v>
      </c>
      <c r="P1050" s="85">
        <v>1015.58349</v>
      </c>
      <c r="Q1050" s="85">
        <v>88738.81</v>
      </c>
      <c r="R1050" s="85">
        <v>41939.618929999997</v>
      </c>
      <c r="S1050" s="85">
        <v>30878.076669999999</v>
      </c>
      <c r="T1050" s="85">
        <v>51190</v>
      </c>
      <c r="U1050" s="85">
        <v>21360.32847</v>
      </c>
      <c r="V1050" s="85">
        <v>19137.211199999998</v>
      </c>
      <c r="W1050" s="85">
        <v>14000</v>
      </c>
      <c r="X1050" s="85">
        <v>6388.4153299999998</v>
      </c>
      <c r="Y1050" s="85">
        <v>3547.6058600000001</v>
      </c>
      <c r="Z1050" s="85">
        <v>1193.3</v>
      </c>
      <c r="AA1050" s="85">
        <v>469.79412000000002</v>
      </c>
      <c r="AB1050" s="85">
        <v>240.45077000000001</v>
      </c>
      <c r="AC1050" s="85">
        <v>25</v>
      </c>
      <c r="AD1050" s="85">
        <v>0</v>
      </c>
      <c r="AE1050" s="85">
        <v>0</v>
      </c>
      <c r="AF1050" s="85">
        <v>22330.010000000002</v>
      </c>
      <c r="AG1050" s="85">
        <v>13721.08101</v>
      </c>
      <c r="AH1050" s="85">
        <v>7951.8888399999996</v>
      </c>
      <c r="AI1050" s="85">
        <v>0</v>
      </c>
      <c r="AJ1050" s="85">
        <v>0</v>
      </c>
      <c r="AK1050" s="85">
        <v>0.5</v>
      </c>
      <c r="AL1050" s="85">
        <v>1820.3</v>
      </c>
      <c r="AM1050" s="85">
        <v>1248.79313</v>
      </c>
      <c r="AN1050" s="85">
        <v>872.64725999999996</v>
      </c>
      <c r="AO1050" s="85"/>
      <c r="AP1050" s="85"/>
      <c r="AQ1050" s="85"/>
      <c r="AR1050" s="85"/>
      <c r="AS1050" s="85"/>
      <c r="AT1050" s="85"/>
    </row>
    <row r="1051" spans="1:46" ht="12.75" customHeight="1" x14ac:dyDescent="0.15">
      <c r="A1051" s="79"/>
      <c r="B1051" s="79"/>
      <c r="C1051" s="79" t="str">
        <f t="shared" si="4"/>
        <v>1557300000</v>
      </c>
      <c r="D1051" s="79" t="s">
        <v>1957</v>
      </c>
      <c r="E1051" s="84">
        <v>80982.900000000009</v>
      </c>
      <c r="F1051" s="85">
        <v>36410.473559999999</v>
      </c>
      <c r="G1051" s="85">
        <v>24693.31192</v>
      </c>
      <c r="H1051" s="85">
        <v>44750</v>
      </c>
      <c r="I1051" s="85">
        <v>15851.129919999999</v>
      </c>
      <c r="J1051" s="85">
        <v>13319.45189</v>
      </c>
      <c r="K1051" s="85">
        <v>3040</v>
      </c>
      <c r="L1051" s="85">
        <v>1481.59257</v>
      </c>
      <c r="M1051" s="85">
        <v>531.12048000000004</v>
      </c>
      <c r="N1051" s="85">
        <v>1990</v>
      </c>
      <c r="O1051" s="85">
        <v>927.45183999999995</v>
      </c>
      <c r="P1051" s="85">
        <v>249.66613999999998</v>
      </c>
      <c r="Q1051" s="85">
        <v>32217.7</v>
      </c>
      <c r="R1051" s="85">
        <v>18234.73057</v>
      </c>
      <c r="S1051" s="85">
        <v>10517.544190000001</v>
      </c>
      <c r="T1051" s="85">
        <v>3980</v>
      </c>
      <c r="U1051" s="85">
        <v>600.84973000000002</v>
      </c>
      <c r="V1051" s="85">
        <v>553.93858999999998</v>
      </c>
      <c r="W1051" s="85">
        <v>11950</v>
      </c>
      <c r="X1051" s="85">
        <v>4427.7949699999999</v>
      </c>
      <c r="Y1051" s="85">
        <v>3760.0654100000002</v>
      </c>
      <c r="Z1051" s="85">
        <v>293.5</v>
      </c>
      <c r="AA1051" s="85">
        <v>182.15737000000001</v>
      </c>
      <c r="AB1051" s="85">
        <v>67.656649999999999</v>
      </c>
      <c r="AC1051" s="85">
        <v>125</v>
      </c>
      <c r="AD1051" s="85">
        <v>31.25</v>
      </c>
      <c r="AE1051" s="85">
        <v>35</v>
      </c>
      <c r="AF1051" s="85">
        <v>15869.2</v>
      </c>
      <c r="AG1051" s="85">
        <v>12992.6785</v>
      </c>
      <c r="AH1051" s="85">
        <v>6100.8835399999998</v>
      </c>
      <c r="AI1051" s="85">
        <v>0</v>
      </c>
      <c r="AJ1051" s="85">
        <v>0</v>
      </c>
      <c r="AK1051" s="85">
        <v>0</v>
      </c>
      <c r="AL1051" s="85">
        <v>781.7</v>
      </c>
      <c r="AM1051" s="85">
        <v>380.78721999999999</v>
      </c>
      <c r="AN1051" s="85">
        <v>216.03933000000001</v>
      </c>
      <c r="AO1051" s="85"/>
      <c r="AP1051" s="85"/>
      <c r="AQ1051" s="85"/>
      <c r="AR1051" s="85"/>
      <c r="AS1051" s="85"/>
      <c r="AT1051" s="85"/>
    </row>
    <row r="1052" spans="1:46" ht="12.75" customHeight="1" x14ac:dyDescent="0.15">
      <c r="A1052" s="79"/>
      <c r="B1052" s="79"/>
      <c r="C1052" s="79" t="str">
        <f t="shared" si="4"/>
        <v>1557400000</v>
      </c>
      <c r="D1052" s="79" t="s">
        <v>1958</v>
      </c>
      <c r="E1052" s="84">
        <v>130587.8</v>
      </c>
      <c r="F1052" s="85">
        <v>59181.239020000001</v>
      </c>
      <c r="G1052" s="85">
        <v>46478.726739999998</v>
      </c>
      <c r="H1052" s="85">
        <v>66700</v>
      </c>
      <c r="I1052" s="85">
        <v>31557.946960000001</v>
      </c>
      <c r="J1052" s="85">
        <v>23694.449540000001</v>
      </c>
      <c r="K1052" s="85">
        <v>2450</v>
      </c>
      <c r="L1052" s="85">
        <v>2133.0441599999999</v>
      </c>
      <c r="M1052" s="85">
        <v>527.47388000000001</v>
      </c>
      <c r="N1052" s="85">
        <v>2150</v>
      </c>
      <c r="O1052" s="85">
        <v>1984.3727100000001</v>
      </c>
      <c r="P1052" s="85">
        <v>435.70195999999999</v>
      </c>
      <c r="Q1052" s="85">
        <v>59038</v>
      </c>
      <c r="R1052" s="85">
        <v>24536.64111</v>
      </c>
      <c r="S1052" s="85">
        <v>21479.702840000002</v>
      </c>
      <c r="T1052" s="85">
        <v>18320</v>
      </c>
      <c r="U1052" s="85">
        <v>6317.42587</v>
      </c>
      <c r="V1052" s="85">
        <v>6577.7786699999997</v>
      </c>
      <c r="W1052" s="85">
        <v>17220</v>
      </c>
      <c r="X1052" s="85">
        <v>7713.62565</v>
      </c>
      <c r="Y1052" s="85">
        <v>5762.2475599999998</v>
      </c>
      <c r="Z1052" s="85">
        <v>1498</v>
      </c>
      <c r="AA1052" s="85">
        <v>922.20983999999999</v>
      </c>
      <c r="AB1052" s="85">
        <v>401.86241000000001</v>
      </c>
      <c r="AC1052" s="85">
        <v>0</v>
      </c>
      <c r="AD1052" s="85">
        <v>26.900000000000002</v>
      </c>
      <c r="AE1052" s="85">
        <v>2.0840000000000001</v>
      </c>
      <c r="AF1052" s="85">
        <v>22000</v>
      </c>
      <c r="AG1052" s="85">
        <v>9556.4797500000004</v>
      </c>
      <c r="AH1052" s="85">
        <v>8735.7302</v>
      </c>
      <c r="AI1052" s="85">
        <v>0</v>
      </c>
      <c r="AJ1052" s="85">
        <v>0</v>
      </c>
      <c r="AK1052" s="85">
        <v>0</v>
      </c>
      <c r="AL1052" s="85">
        <v>2160</v>
      </c>
      <c r="AM1052" s="85">
        <v>779.33862999999997</v>
      </c>
      <c r="AN1052" s="85">
        <v>697.73708999999997</v>
      </c>
      <c r="AO1052" s="85"/>
      <c r="AP1052" s="85"/>
      <c r="AQ1052" s="85"/>
      <c r="AR1052" s="85"/>
      <c r="AS1052" s="85"/>
      <c r="AT1052" s="85"/>
    </row>
    <row r="1053" spans="1:46" ht="12.75" customHeight="1" x14ac:dyDescent="0.15">
      <c r="A1053" s="79"/>
      <c r="B1053" s="79"/>
      <c r="C1053" s="79" t="str">
        <f t="shared" si="4"/>
        <v>1557500000</v>
      </c>
      <c r="D1053" s="79" t="s">
        <v>1959</v>
      </c>
      <c r="E1053" s="84">
        <v>176266.4</v>
      </c>
      <c r="F1053" s="85">
        <v>80789.321630000006</v>
      </c>
      <c r="G1053" s="85">
        <v>53420.270600000003</v>
      </c>
      <c r="H1053" s="85">
        <v>82806</v>
      </c>
      <c r="I1053" s="85">
        <v>34349.141689999997</v>
      </c>
      <c r="J1053" s="85">
        <v>25628.89734</v>
      </c>
      <c r="K1053" s="85">
        <v>2725.8</v>
      </c>
      <c r="L1053" s="85">
        <v>2572.3311800000001</v>
      </c>
      <c r="M1053" s="85">
        <v>538.88579000000004</v>
      </c>
      <c r="N1053" s="85">
        <v>1325.8</v>
      </c>
      <c r="O1053" s="85">
        <v>2037.06906</v>
      </c>
      <c r="P1053" s="85">
        <v>305.52974999999998</v>
      </c>
      <c r="Q1053" s="85">
        <v>88895.2</v>
      </c>
      <c r="R1053" s="85">
        <v>42669.760300000002</v>
      </c>
      <c r="S1053" s="85">
        <v>26386.589660000001</v>
      </c>
      <c r="T1053" s="85">
        <v>26953</v>
      </c>
      <c r="U1053" s="85">
        <v>10209.068300000001</v>
      </c>
      <c r="V1053" s="85">
        <v>9364.0303000000004</v>
      </c>
      <c r="W1053" s="85">
        <v>19025</v>
      </c>
      <c r="X1053" s="85">
        <v>8361.1973799999996</v>
      </c>
      <c r="Y1053" s="85">
        <v>5676.0372699999998</v>
      </c>
      <c r="Z1053" s="85">
        <v>2092.4</v>
      </c>
      <c r="AA1053" s="85">
        <v>1646.30078</v>
      </c>
      <c r="AB1053" s="85">
        <v>521.69737999999995</v>
      </c>
      <c r="AC1053" s="85">
        <v>50</v>
      </c>
      <c r="AD1053" s="85">
        <v>6.25</v>
      </c>
      <c r="AE1053" s="85">
        <v>35.416669999999996</v>
      </c>
      <c r="AF1053" s="85">
        <v>40768.800000000003</v>
      </c>
      <c r="AG1053" s="85">
        <v>22446.94384</v>
      </c>
      <c r="AH1053" s="85">
        <v>10789.40804</v>
      </c>
      <c r="AI1053" s="85">
        <v>0</v>
      </c>
      <c r="AJ1053" s="85">
        <v>0</v>
      </c>
      <c r="AK1053" s="85">
        <v>0</v>
      </c>
      <c r="AL1053" s="85">
        <v>961</v>
      </c>
      <c r="AM1053" s="85">
        <v>714.36239999999998</v>
      </c>
      <c r="AN1053" s="85">
        <v>162.10953999999998</v>
      </c>
      <c r="AO1053" s="85"/>
      <c r="AP1053" s="85"/>
      <c r="AQ1053" s="85"/>
      <c r="AR1053" s="85"/>
      <c r="AS1053" s="85"/>
      <c r="AT1053" s="85"/>
    </row>
    <row r="1054" spans="1:46" ht="12.75" customHeight="1" x14ac:dyDescent="0.15">
      <c r="A1054" s="79"/>
      <c r="B1054" s="79"/>
      <c r="C1054" s="79" t="str">
        <f t="shared" si="4"/>
        <v>1557600000</v>
      </c>
      <c r="D1054" s="79" t="s">
        <v>1960</v>
      </c>
      <c r="E1054" s="84">
        <v>55821.142</v>
      </c>
      <c r="F1054" s="85">
        <v>30253.23444</v>
      </c>
      <c r="G1054" s="85">
        <v>14565.233990000001</v>
      </c>
      <c r="H1054" s="85">
        <v>39120</v>
      </c>
      <c r="I1054" s="85">
        <v>22536.403259999999</v>
      </c>
      <c r="J1054" s="85">
        <v>6838.2766099999999</v>
      </c>
      <c r="K1054" s="85">
        <v>339.50400000000002</v>
      </c>
      <c r="L1054" s="85">
        <v>363.23470000000003</v>
      </c>
      <c r="M1054" s="85">
        <v>109.87398</v>
      </c>
      <c r="N1054" s="85">
        <v>94.004000000000005</v>
      </c>
      <c r="O1054" s="85">
        <v>294.22901999999999</v>
      </c>
      <c r="P1054" s="85">
        <v>45.728380000000001</v>
      </c>
      <c r="Q1054" s="85">
        <v>15990.238000000001</v>
      </c>
      <c r="R1054" s="85">
        <v>7081.1262699999997</v>
      </c>
      <c r="S1054" s="85">
        <v>7395.68804</v>
      </c>
      <c r="T1054" s="85">
        <v>1394</v>
      </c>
      <c r="U1054" s="85">
        <v>193.45403999999999</v>
      </c>
      <c r="V1054" s="85">
        <v>168.77311</v>
      </c>
      <c r="W1054" s="85">
        <v>4588.9430000000002</v>
      </c>
      <c r="X1054" s="85">
        <v>2272.8474299999998</v>
      </c>
      <c r="Y1054" s="85">
        <v>2093.3704699999998</v>
      </c>
      <c r="Z1054" s="85">
        <v>3685.826</v>
      </c>
      <c r="AA1054" s="85">
        <v>1101.21606</v>
      </c>
      <c r="AB1054" s="85">
        <v>1918.1505000000002</v>
      </c>
      <c r="AC1054" s="85">
        <v>0</v>
      </c>
      <c r="AD1054" s="85">
        <v>0</v>
      </c>
      <c r="AE1054" s="85">
        <v>0</v>
      </c>
      <c r="AF1054" s="85">
        <v>6318.4690000000001</v>
      </c>
      <c r="AG1054" s="85">
        <v>3513.5082400000001</v>
      </c>
      <c r="AH1054" s="85">
        <v>3192.21542</v>
      </c>
      <c r="AI1054" s="85">
        <v>0</v>
      </c>
      <c r="AJ1054" s="85">
        <v>0</v>
      </c>
      <c r="AK1054" s="85">
        <v>2.6496</v>
      </c>
      <c r="AL1054" s="85">
        <v>180.4</v>
      </c>
      <c r="AM1054" s="85">
        <v>119.46227</v>
      </c>
      <c r="AN1054" s="85">
        <v>115.03165</v>
      </c>
      <c r="AO1054" s="85"/>
      <c r="AP1054" s="85"/>
      <c r="AQ1054" s="85"/>
      <c r="AR1054" s="85"/>
      <c r="AS1054" s="85"/>
      <c r="AT1054" s="85"/>
    </row>
    <row r="1055" spans="1:46" ht="12.75" customHeight="1" x14ac:dyDescent="0.15">
      <c r="A1055" s="79"/>
      <c r="B1055" s="79"/>
      <c r="C1055" s="79" t="str">
        <f t="shared" si="4"/>
        <v>1557700000</v>
      </c>
      <c r="D1055" s="79" t="s">
        <v>1961</v>
      </c>
      <c r="E1055" s="84">
        <v>20442.047999999999</v>
      </c>
      <c r="F1055" s="85">
        <v>10457.985339999999</v>
      </c>
      <c r="G1055" s="85">
        <v>7814.9986099999996</v>
      </c>
      <c r="H1055" s="85">
        <v>7888.1</v>
      </c>
      <c r="I1055" s="85">
        <v>3450.7896099999998</v>
      </c>
      <c r="J1055" s="85">
        <v>2634.9666499999998</v>
      </c>
      <c r="K1055" s="85">
        <v>26.1</v>
      </c>
      <c r="L1055" s="85">
        <v>12.322609999999999</v>
      </c>
      <c r="M1055" s="85">
        <v>8.5670000000000002</v>
      </c>
      <c r="N1055" s="85">
        <v>0</v>
      </c>
      <c r="O1055" s="85">
        <v>0</v>
      </c>
      <c r="P1055" s="85">
        <v>0</v>
      </c>
      <c r="Q1055" s="85">
        <v>12450</v>
      </c>
      <c r="R1055" s="85">
        <v>6854.9126299999998</v>
      </c>
      <c r="S1055" s="85">
        <v>5163.2198600000002</v>
      </c>
      <c r="T1055" s="85">
        <v>9100</v>
      </c>
      <c r="U1055" s="85">
        <v>3998.4188100000001</v>
      </c>
      <c r="V1055" s="85">
        <v>3763.1342800000002</v>
      </c>
      <c r="W1055" s="85">
        <v>2180</v>
      </c>
      <c r="X1055" s="85">
        <v>1002.27943</v>
      </c>
      <c r="Y1055" s="85">
        <v>789.62635</v>
      </c>
      <c r="Z1055" s="85">
        <v>170</v>
      </c>
      <c r="AA1055" s="85">
        <v>137.98729</v>
      </c>
      <c r="AB1055" s="85">
        <v>93.087679999999992</v>
      </c>
      <c r="AC1055" s="85">
        <v>0</v>
      </c>
      <c r="AD1055" s="85">
        <v>0</v>
      </c>
      <c r="AE1055" s="85">
        <v>0</v>
      </c>
      <c r="AF1055" s="85">
        <v>1000</v>
      </c>
      <c r="AG1055" s="85">
        <v>1716.2271000000001</v>
      </c>
      <c r="AH1055" s="85">
        <v>517.37154999999996</v>
      </c>
      <c r="AI1055" s="85">
        <v>0</v>
      </c>
      <c r="AJ1055" s="85">
        <v>0</v>
      </c>
      <c r="AK1055" s="85">
        <v>0</v>
      </c>
      <c r="AL1055" s="85">
        <v>64</v>
      </c>
      <c r="AM1055" s="85">
        <v>134.02672999999999</v>
      </c>
      <c r="AN1055" s="85">
        <v>3.0462599999999997</v>
      </c>
      <c r="AO1055" s="85"/>
      <c r="AP1055" s="85"/>
      <c r="AQ1055" s="85"/>
      <c r="AR1055" s="85"/>
      <c r="AS1055" s="85"/>
      <c r="AT1055" s="85"/>
    </row>
    <row r="1056" spans="1:46" ht="12.75" customHeight="1" x14ac:dyDescent="0.15">
      <c r="A1056" s="79"/>
      <c r="B1056" s="79"/>
      <c r="C1056" s="79" t="str">
        <f t="shared" si="4"/>
        <v>1557800000</v>
      </c>
      <c r="D1056" s="79" t="s">
        <v>1962</v>
      </c>
      <c r="E1056" s="84">
        <v>35861.24</v>
      </c>
      <c r="F1056" s="85">
        <v>17449.397499999999</v>
      </c>
      <c r="G1056" s="85">
        <v>9643.6783899999991</v>
      </c>
      <c r="H1056" s="85">
        <v>11871.44</v>
      </c>
      <c r="I1056" s="85">
        <v>4371.2282800000003</v>
      </c>
      <c r="J1056" s="85">
        <v>3161.23515</v>
      </c>
      <c r="K1056" s="85">
        <v>615.6</v>
      </c>
      <c r="L1056" s="85">
        <v>687.50181999999995</v>
      </c>
      <c r="M1056" s="85">
        <v>150.15231</v>
      </c>
      <c r="N1056" s="85">
        <v>549.20000000000005</v>
      </c>
      <c r="O1056" s="85">
        <v>652.77746999999999</v>
      </c>
      <c r="P1056" s="85">
        <v>130.56431000000001</v>
      </c>
      <c r="Q1056" s="85">
        <v>22983.7</v>
      </c>
      <c r="R1056" s="85">
        <v>12051.490659999999</v>
      </c>
      <c r="S1056" s="85">
        <v>6184.8425000000007</v>
      </c>
      <c r="T1056" s="85">
        <v>1758</v>
      </c>
      <c r="U1056" s="85">
        <v>294.29358000000002</v>
      </c>
      <c r="V1056" s="85">
        <v>246.58578</v>
      </c>
      <c r="W1056" s="85">
        <v>13685</v>
      </c>
      <c r="X1056" s="85">
        <v>5558.4197400000003</v>
      </c>
      <c r="Y1056" s="85">
        <v>4234.4952700000003</v>
      </c>
      <c r="Z1056" s="85">
        <v>181.70000000000002</v>
      </c>
      <c r="AA1056" s="85">
        <v>66.27704</v>
      </c>
      <c r="AB1056" s="85">
        <v>18.94387</v>
      </c>
      <c r="AC1056" s="85">
        <v>25</v>
      </c>
      <c r="AD1056" s="85">
        <v>6.25</v>
      </c>
      <c r="AE1056" s="85">
        <v>6.25</v>
      </c>
      <c r="AF1056" s="85">
        <v>7334</v>
      </c>
      <c r="AG1056" s="85">
        <v>6126.2503000000006</v>
      </c>
      <c r="AH1056" s="85">
        <v>1678.5675799999999</v>
      </c>
      <c r="AI1056" s="85">
        <v>0</v>
      </c>
      <c r="AJ1056" s="85">
        <v>0</v>
      </c>
      <c r="AK1056" s="85">
        <v>0</v>
      </c>
      <c r="AL1056" s="85">
        <v>325</v>
      </c>
      <c r="AM1056" s="85">
        <v>277.38936999999999</v>
      </c>
      <c r="AN1056" s="85">
        <v>112.94734</v>
      </c>
      <c r="AO1056" s="85"/>
      <c r="AP1056" s="85"/>
      <c r="AQ1056" s="85"/>
      <c r="AR1056" s="85"/>
      <c r="AS1056" s="85"/>
      <c r="AT1056" s="85"/>
    </row>
    <row r="1057" spans="1:46" ht="12.75" customHeight="1" x14ac:dyDescent="0.15">
      <c r="A1057" s="79"/>
      <c r="B1057" s="79"/>
      <c r="C1057" s="79" t="str">
        <f t="shared" si="4"/>
        <v>1557900000</v>
      </c>
      <c r="D1057" s="79" t="s">
        <v>1963</v>
      </c>
      <c r="E1057" s="84">
        <v>74038.400000000009</v>
      </c>
      <c r="F1057" s="85">
        <v>44157.004370000002</v>
      </c>
      <c r="G1057" s="85">
        <v>31563.038540000001</v>
      </c>
      <c r="H1057" s="85">
        <v>22912.100000000002</v>
      </c>
      <c r="I1057" s="85">
        <v>19406.798500000001</v>
      </c>
      <c r="J1057" s="85">
        <v>8678.4941799999997</v>
      </c>
      <c r="K1057" s="85">
        <v>187.3</v>
      </c>
      <c r="L1057" s="85">
        <v>77.82016999999999</v>
      </c>
      <c r="M1057" s="85">
        <v>61.649729999999998</v>
      </c>
      <c r="N1057" s="85">
        <v>3.3000000000000003</v>
      </c>
      <c r="O1057" s="85">
        <v>0</v>
      </c>
      <c r="P1057" s="85">
        <v>15.496229999999999</v>
      </c>
      <c r="Q1057" s="85">
        <v>50796.1</v>
      </c>
      <c r="R1057" s="85">
        <v>23607.986540000002</v>
      </c>
      <c r="S1057" s="85">
        <v>22673.415229999999</v>
      </c>
      <c r="T1057" s="85">
        <v>40107.5</v>
      </c>
      <c r="U1057" s="85">
        <v>17972.2107</v>
      </c>
      <c r="V1057" s="85">
        <v>19521.994719999999</v>
      </c>
      <c r="W1057" s="85">
        <v>7123.9000000000005</v>
      </c>
      <c r="X1057" s="85">
        <v>2936.4897599999999</v>
      </c>
      <c r="Y1057" s="85">
        <v>1837.8069399999999</v>
      </c>
      <c r="Z1057" s="85">
        <v>223.9</v>
      </c>
      <c r="AA1057" s="85">
        <v>258.97931</v>
      </c>
      <c r="AB1057" s="85">
        <v>63.097339999999996</v>
      </c>
      <c r="AC1057" s="85">
        <v>0</v>
      </c>
      <c r="AD1057" s="85">
        <v>0</v>
      </c>
      <c r="AE1057" s="85">
        <v>0</v>
      </c>
      <c r="AF1057" s="85">
        <v>3340.8</v>
      </c>
      <c r="AG1057" s="85">
        <v>2440.3067700000001</v>
      </c>
      <c r="AH1057" s="85">
        <v>1250.51623</v>
      </c>
      <c r="AI1057" s="85">
        <v>0</v>
      </c>
      <c r="AJ1057" s="85">
        <v>0</v>
      </c>
      <c r="AK1057" s="85">
        <v>0</v>
      </c>
      <c r="AL1057" s="85">
        <v>9</v>
      </c>
      <c r="AM1057" s="85">
        <v>11.830869999999999</v>
      </c>
      <c r="AN1057" s="85">
        <v>2.1243400000000001</v>
      </c>
      <c r="AO1057" s="85"/>
      <c r="AP1057" s="85"/>
      <c r="AQ1057" s="85"/>
      <c r="AR1057" s="85"/>
      <c r="AS1057" s="85"/>
      <c r="AT1057" s="85"/>
    </row>
    <row r="1058" spans="1:46" ht="12.75" customHeight="1" x14ac:dyDescent="0.15">
      <c r="A1058" s="79"/>
      <c r="B1058" s="79"/>
      <c r="C1058" s="79" t="str">
        <f t="shared" si="4"/>
        <v>1558000000</v>
      </c>
      <c r="D1058" s="79" t="s">
        <v>1964</v>
      </c>
      <c r="E1058" s="84">
        <v>15792.37</v>
      </c>
      <c r="F1058" s="85">
        <v>7823.6512000000002</v>
      </c>
      <c r="G1058" s="85">
        <v>3207.9843700000001</v>
      </c>
      <c r="H1058" s="85">
        <v>3853</v>
      </c>
      <c r="I1058" s="85">
        <v>1229.92308</v>
      </c>
      <c r="J1058" s="85">
        <v>1060.88429</v>
      </c>
      <c r="K1058" s="85">
        <v>1174.5</v>
      </c>
      <c r="L1058" s="85">
        <v>309.91748000000001</v>
      </c>
      <c r="M1058" s="85">
        <v>205.20621</v>
      </c>
      <c r="N1058" s="85">
        <v>1133.5</v>
      </c>
      <c r="O1058" s="85">
        <v>285.81637000000001</v>
      </c>
      <c r="P1058" s="85">
        <v>191.70420999999999</v>
      </c>
      <c r="Q1058" s="85">
        <v>10718.97</v>
      </c>
      <c r="R1058" s="85">
        <v>6233.4811499999996</v>
      </c>
      <c r="S1058" s="85">
        <v>1905.5891899999999</v>
      </c>
      <c r="T1058" s="85">
        <v>2748</v>
      </c>
      <c r="U1058" s="85">
        <v>151.37904</v>
      </c>
      <c r="V1058" s="85">
        <v>65.593549999999993</v>
      </c>
      <c r="W1058" s="85">
        <v>4332</v>
      </c>
      <c r="X1058" s="85">
        <v>1711.6616899999999</v>
      </c>
      <c r="Y1058" s="85">
        <v>821.50530000000003</v>
      </c>
      <c r="Z1058" s="85">
        <v>4.6000000000000005</v>
      </c>
      <c r="AA1058" s="85">
        <v>1.6178000000000001</v>
      </c>
      <c r="AB1058" s="85">
        <v>0.89528999999999992</v>
      </c>
      <c r="AC1058" s="85">
        <v>0</v>
      </c>
      <c r="AD1058" s="85">
        <v>0</v>
      </c>
      <c r="AE1058" s="85">
        <v>0</v>
      </c>
      <c r="AF1058" s="85">
        <v>3634.37</v>
      </c>
      <c r="AG1058" s="85">
        <v>4368.8226199999999</v>
      </c>
      <c r="AH1058" s="85">
        <v>1017.59505</v>
      </c>
      <c r="AI1058" s="85">
        <v>0</v>
      </c>
      <c r="AJ1058" s="85">
        <v>0</v>
      </c>
      <c r="AK1058" s="85">
        <v>0</v>
      </c>
      <c r="AL1058" s="85">
        <v>0</v>
      </c>
      <c r="AM1058" s="85">
        <v>4.72628</v>
      </c>
      <c r="AN1058" s="85">
        <v>1.3648</v>
      </c>
      <c r="AO1058" s="85"/>
      <c r="AP1058" s="85"/>
      <c r="AQ1058" s="85"/>
      <c r="AR1058" s="85"/>
      <c r="AS1058" s="85"/>
      <c r="AT1058" s="85"/>
    </row>
    <row r="1059" spans="1:46" ht="12.75" customHeight="1" x14ac:dyDescent="0.15">
      <c r="A1059" s="79"/>
      <c r="B1059" s="79"/>
      <c r="C1059" s="79" t="str">
        <f t="shared" si="4"/>
        <v>1558100000</v>
      </c>
      <c r="D1059" s="79" t="s">
        <v>1965</v>
      </c>
      <c r="E1059" s="84">
        <v>54755.815000000002</v>
      </c>
      <c r="F1059" s="85">
        <v>32386.36737</v>
      </c>
      <c r="G1059" s="85">
        <v>19855.05647</v>
      </c>
      <c r="H1059" s="85">
        <v>17031.7</v>
      </c>
      <c r="I1059" s="85">
        <v>6530.7082300000002</v>
      </c>
      <c r="J1059" s="85">
        <v>6243.4942199999996</v>
      </c>
      <c r="K1059" s="85">
        <v>765.5</v>
      </c>
      <c r="L1059" s="85">
        <v>1412.52899</v>
      </c>
      <c r="M1059" s="85">
        <v>230.21260000000001</v>
      </c>
      <c r="N1059" s="85">
        <v>565.5</v>
      </c>
      <c r="O1059" s="85">
        <v>1343.71344</v>
      </c>
      <c r="P1059" s="85">
        <v>173.28561999999999</v>
      </c>
      <c r="Q1059" s="85">
        <v>36906.5</v>
      </c>
      <c r="R1059" s="85">
        <v>24326.89833</v>
      </c>
      <c r="S1059" s="85">
        <v>13314.97442</v>
      </c>
      <c r="T1059" s="85">
        <v>18270</v>
      </c>
      <c r="U1059" s="85">
        <v>8083.2504600000002</v>
      </c>
      <c r="V1059" s="85">
        <v>6584.7515800000001</v>
      </c>
      <c r="W1059" s="85">
        <v>5945</v>
      </c>
      <c r="X1059" s="85">
        <v>2972.0102699999998</v>
      </c>
      <c r="Y1059" s="85">
        <v>2083.5740599999999</v>
      </c>
      <c r="Z1059" s="85">
        <v>421.5</v>
      </c>
      <c r="AA1059" s="85">
        <v>483.19684999999998</v>
      </c>
      <c r="AB1059" s="85">
        <v>52.721109999999996</v>
      </c>
      <c r="AC1059" s="85">
        <v>0</v>
      </c>
      <c r="AD1059" s="85">
        <v>12.33493</v>
      </c>
      <c r="AE1059" s="85">
        <v>0</v>
      </c>
      <c r="AF1059" s="85">
        <v>12270</v>
      </c>
      <c r="AG1059" s="85">
        <v>12776.105820000001</v>
      </c>
      <c r="AH1059" s="85">
        <v>4593.92767</v>
      </c>
      <c r="AI1059" s="85">
        <v>0</v>
      </c>
      <c r="AJ1059" s="85">
        <v>0</v>
      </c>
      <c r="AK1059" s="85">
        <v>0</v>
      </c>
      <c r="AL1059" s="85">
        <v>30</v>
      </c>
      <c r="AM1059" s="85">
        <v>69.192800000000005</v>
      </c>
      <c r="AN1059" s="85">
        <v>48.104219999999998</v>
      </c>
      <c r="AO1059" s="85"/>
      <c r="AP1059" s="85"/>
      <c r="AQ1059" s="85"/>
      <c r="AR1059" s="85"/>
      <c r="AS1059" s="85"/>
      <c r="AT1059" s="85"/>
    </row>
    <row r="1060" spans="1:46" ht="12.75" customHeight="1" x14ac:dyDescent="0.15">
      <c r="A1060" s="79"/>
      <c r="B1060" s="79"/>
      <c r="C1060" s="79" t="str">
        <f t="shared" si="4"/>
        <v>1558200000</v>
      </c>
      <c r="D1060" s="79" t="s">
        <v>1966</v>
      </c>
      <c r="E1060" s="84">
        <v>144928.47</v>
      </c>
      <c r="F1060" s="85">
        <v>57065.719490000003</v>
      </c>
      <c r="G1060" s="85">
        <v>44697.148439999997</v>
      </c>
      <c r="H1060" s="85">
        <v>71700</v>
      </c>
      <c r="I1060" s="85">
        <v>21590.20896</v>
      </c>
      <c r="J1060" s="85">
        <v>20656.780719999999</v>
      </c>
      <c r="K1060" s="85">
        <v>2140</v>
      </c>
      <c r="L1060" s="85">
        <v>1341.4431500000001</v>
      </c>
      <c r="M1060" s="85">
        <v>589.67395999999997</v>
      </c>
      <c r="N1060" s="85">
        <v>1110</v>
      </c>
      <c r="O1060" s="85">
        <v>855.90425000000005</v>
      </c>
      <c r="P1060" s="85">
        <v>374.66673000000003</v>
      </c>
      <c r="Q1060" s="85">
        <v>68608.97</v>
      </c>
      <c r="R1060" s="85">
        <v>32832.828399999999</v>
      </c>
      <c r="S1060" s="85">
        <v>22703.519069999998</v>
      </c>
      <c r="T1060" s="85">
        <v>24300</v>
      </c>
      <c r="U1060" s="85">
        <v>9261.4483799999998</v>
      </c>
      <c r="V1060" s="85">
        <v>9674.4885300000005</v>
      </c>
      <c r="W1060" s="85">
        <v>20947.170000000002</v>
      </c>
      <c r="X1060" s="85">
        <v>7100.2185600000003</v>
      </c>
      <c r="Y1060" s="85">
        <v>5264.9006200000003</v>
      </c>
      <c r="Z1060" s="85">
        <v>593.5</v>
      </c>
      <c r="AA1060" s="85">
        <v>420.40638999999999</v>
      </c>
      <c r="AB1060" s="85">
        <v>125.35357999999999</v>
      </c>
      <c r="AC1060" s="85">
        <v>81</v>
      </c>
      <c r="AD1060" s="85">
        <v>46.075649999999996</v>
      </c>
      <c r="AE1060" s="85">
        <v>36.981780000000001</v>
      </c>
      <c r="AF1060" s="85">
        <v>22686.799999999999</v>
      </c>
      <c r="AG1060" s="85">
        <v>16003.674419999999</v>
      </c>
      <c r="AH1060" s="85">
        <v>7601.5585600000004</v>
      </c>
      <c r="AI1060" s="85">
        <v>0</v>
      </c>
      <c r="AJ1060" s="85">
        <v>0</v>
      </c>
      <c r="AK1060" s="85">
        <v>0</v>
      </c>
      <c r="AL1060" s="85">
        <v>1555</v>
      </c>
      <c r="AM1060" s="85">
        <v>611.87504999999999</v>
      </c>
      <c r="AN1060" s="85">
        <v>347.47210999999999</v>
      </c>
      <c r="AO1060" s="85"/>
      <c r="AP1060" s="85"/>
      <c r="AQ1060" s="85"/>
      <c r="AR1060" s="85"/>
      <c r="AS1060" s="85"/>
      <c r="AT1060" s="85"/>
    </row>
    <row r="1061" spans="1:46" ht="12.75" customHeight="1" x14ac:dyDescent="0.15">
      <c r="A1061" s="79"/>
      <c r="B1061" s="79"/>
      <c r="C1061" s="79" t="str">
        <f t="shared" si="4"/>
        <v>1558300000</v>
      </c>
      <c r="D1061" s="79" t="s">
        <v>1967</v>
      </c>
      <c r="E1061" s="84">
        <v>105985</v>
      </c>
      <c r="F1061" s="85">
        <v>44000.57905</v>
      </c>
      <c r="G1061" s="85">
        <v>35987.470650000003</v>
      </c>
      <c r="H1061" s="85">
        <v>56105.031000000003</v>
      </c>
      <c r="I1061" s="85">
        <v>20058.26799</v>
      </c>
      <c r="J1061" s="85">
        <v>18446.44382</v>
      </c>
      <c r="K1061" s="85">
        <v>5000</v>
      </c>
      <c r="L1061" s="85">
        <v>2941.75713</v>
      </c>
      <c r="M1061" s="85">
        <v>1372.44696</v>
      </c>
      <c r="N1061" s="85">
        <v>2400</v>
      </c>
      <c r="O1061" s="85">
        <v>1991.68253</v>
      </c>
      <c r="P1061" s="85">
        <v>755.32777999999996</v>
      </c>
      <c r="Q1061" s="85">
        <v>42815.669000000002</v>
      </c>
      <c r="R1061" s="85">
        <v>20079.58236</v>
      </c>
      <c r="S1061" s="85">
        <v>15560.93355</v>
      </c>
      <c r="T1061" s="85">
        <v>6300</v>
      </c>
      <c r="U1061" s="85">
        <v>907.51349000000005</v>
      </c>
      <c r="V1061" s="85">
        <v>849.29485999999997</v>
      </c>
      <c r="W1061" s="85">
        <v>13200</v>
      </c>
      <c r="X1061" s="85">
        <v>5688.9902000000002</v>
      </c>
      <c r="Y1061" s="85">
        <v>4907.3851400000003</v>
      </c>
      <c r="Z1061" s="85">
        <v>480.8</v>
      </c>
      <c r="AA1061" s="85">
        <v>308.82686000000001</v>
      </c>
      <c r="AB1061" s="85">
        <v>140.92867000000001</v>
      </c>
      <c r="AC1061" s="85">
        <v>46.099000000000004</v>
      </c>
      <c r="AD1061" s="85">
        <v>58.59966</v>
      </c>
      <c r="AE1061" s="85">
        <v>41.660000000000004</v>
      </c>
      <c r="AF1061" s="85">
        <v>22700</v>
      </c>
      <c r="AG1061" s="85">
        <v>13082.68765</v>
      </c>
      <c r="AH1061" s="85">
        <v>9582.5428800000009</v>
      </c>
      <c r="AI1061" s="85">
        <v>58.77</v>
      </c>
      <c r="AJ1061" s="85">
        <v>16.8</v>
      </c>
      <c r="AK1061" s="85">
        <v>29.044</v>
      </c>
      <c r="AL1061" s="85">
        <v>1450</v>
      </c>
      <c r="AM1061" s="85">
        <v>553.06380000000001</v>
      </c>
      <c r="AN1061" s="85">
        <v>389.89585</v>
      </c>
      <c r="AO1061" s="85"/>
      <c r="AP1061" s="85"/>
      <c r="AQ1061" s="85"/>
      <c r="AR1061" s="85"/>
      <c r="AS1061" s="85"/>
      <c r="AT1061" s="85"/>
    </row>
    <row r="1062" spans="1:46" ht="12.75" customHeight="1" x14ac:dyDescent="0.15">
      <c r="A1062" s="79"/>
      <c r="B1062" s="79"/>
      <c r="C1062" s="79" t="str">
        <f t="shared" si="4"/>
        <v>1558400000</v>
      </c>
      <c r="D1062" s="79" t="s">
        <v>1968</v>
      </c>
      <c r="E1062" s="84">
        <v>43192.063999999998</v>
      </c>
      <c r="F1062" s="85">
        <v>17179.72435</v>
      </c>
      <c r="G1062" s="85">
        <v>15764.240330000001</v>
      </c>
      <c r="H1062" s="85">
        <v>10336.636</v>
      </c>
      <c r="I1062" s="85">
        <v>3736.2305900000001</v>
      </c>
      <c r="J1062" s="85">
        <v>3744.9319700000001</v>
      </c>
      <c r="K1062" s="85">
        <v>51.181000000000004</v>
      </c>
      <c r="L1062" s="85">
        <v>25.262409999999999</v>
      </c>
      <c r="M1062" s="85">
        <v>11.99174</v>
      </c>
      <c r="N1062" s="85">
        <v>0</v>
      </c>
      <c r="O1062" s="85">
        <v>0</v>
      </c>
      <c r="P1062" s="85">
        <v>0</v>
      </c>
      <c r="Q1062" s="85">
        <v>32605.008999999998</v>
      </c>
      <c r="R1062" s="85">
        <v>13343.46279</v>
      </c>
      <c r="S1062" s="85">
        <v>11910.19478</v>
      </c>
      <c r="T1062" s="85">
        <v>24449.655999999999</v>
      </c>
      <c r="U1062" s="85">
        <v>8413.9628200000006</v>
      </c>
      <c r="V1062" s="85">
        <v>9329.0918099999999</v>
      </c>
      <c r="W1062" s="85">
        <v>2429.431</v>
      </c>
      <c r="X1062" s="85">
        <v>938.58721000000003</v>
      </c>
      <c r="Y1062" s="85">
        <v>432.39177999999998</v>
      </c>
      <c r="Z1062" s="85">
        <v>17.47</v>
      </c>
      <c r="AA1062" s="85">
        <v>7.7811499999999993</v>
      </c>
      <c r="AB1062" s="85">
        <v>5.2881499999999999</v>
      </c>
      <c r="AC1062" s="85">
        <v>0</v>
      </c>
      <c r="AD1062" s="85">
        <v>0</v>
      </c>
      <c r="AE1062" s="85">
        <v>0</v>
      </c>
      <c r="AF1062" s="85">
        <v>5708.4520000000002</v>
      </c>
      <c r="AG1062" s="85">
        <v>3983.1316099999999</v>
      </c>
      <c r="AH1062" s="85">
        <v>2143.4230400000001</v>
      </c>
      <c r="AI1062" s="85">
        <v>0</v>
      </c>
      <c r="AJ1062" s="85">
        <v>0</v>
      </c>
      <c r="AK1062" s="85">
        <v>0</v>
      </c>
      <c r="AL1062" s="85">
        <v>118.92100000000001</v>
      </c>
      <c r="AM1062" s="85">
        <v>8.8901399999999988</v>
      </c>
      <c r="AN1062" s="85">
        <v>56.323409999999996</v>
      </c>
      <c r="AO1062" s="85"/>
      <c r="AP1062" s="85"/>
      <c r="AQ1062" s="85"/>
      <c r="AR1062" s="85"/>
      <c r="AS1062" s="85"/>
      <c r="AT1062" s="85"/>
    </row>
    <row r="1063" spans="1:46" ht="12.75" customHeight="1" x14ac:dyDescent="0.15">
      <c r="A1063" s="79"/>
      <c r="B1063" s="79"/>
      <c r="C1063" s="79" t="str">
        <f t="shared" si="4"/>
        <v>1558500000</v>
      </c>
      <c r="D1063" s="79" t="s">
        <v>1969</v>
      </c>
      <c r="E1063" s="84">
        <v>45431.57</v>
      </c>
      <c r="F1063" s="85">
        <v>22522.935600000001</v>
      </c>
      <c r="G1063" s="85">
        <v>17275.563300000002</v>
      </c>
      <c r="H1063" s="85">
        <v>19091.2</v>
      </c>
      <c r="I1063" s="85">
        <v>10226.395259999999</v>
      </c>
      <c r="J1063" s="85">
        <v>7028.8197600000003</v>
      </c>
      <c r="K1063" s="85">
        <v>1835.1000000000001</v>
      </c>
      <c r="L1063" s="85">
        <v>700.79596000000004</v>
      </c>
      <c r="M1063" s="85">
        <v>439.91178000000002</v>
      </c>
      <c r="N1063" s="85">
        <v>95</v>
      </c>
      <c r="O1063" s="85">
        <v>145.74292</v>
      </c>
      <c r="P1063" s="85">
        <v>50.83372</v>
      </c>
      <c r="Q1063" s="85">
        <v>19155.945</v>
      </c>
      <c r="R1063" s="85">
        <v>8522.6130900000007</v>
      </c>
      <c r="S1063" s="85">
        <v>7887.0698499999999</v>
      </c>
      <c r="T1063" s="85">
        <v>2834.415</v>
      </c>
      <c r="U1063" s="85">
        <v>1241.71037</v>
      </c>
      <c r="V1063" s="85">
        <v>959.65542000000005</v>
      </c>
      <c r="W1063" s="85">
        <v>5396.2300000000005</v>
      </c>
      <c r="X1063" s="85">
        <v>2468.6930900000002</v>
      </c>
      <c r="Y1063" s="85">
        <v>1856.85004</v>
      </c>
      <c r="Z1063" s="85">
        <v>1284.8</v>
      </c>
      <c r="AA1063" s="85">
        <v>867.71892000000003</v>
      </c>
      <c r="AB1063" s="85">
        <v>428.75634000000002</v>
      </c>
      <c r="AC1063" s="85">
        <v>0</v>
      </c>
      <c r="AD1063" s="85">
        <v>4.1666699999999999</v>
      </c>
      <c r="AE1063" s="85">
        <v>0</v>
      </c>
      <c r="AF1063" s="85">
        <v>9640.5</v>
      </c>
      <c r="AG1063" s="85">
        <v>3940.32404</v>
      </c>
      <c r="AH1063" s="85">
        <v>4641.8080499999996</v>
      </c>
      <c r="AI1063" s="85">
        <v>0</v>
      </c>
      <c r="AJ1063" s="85">
        <v>0</v>
      </c>
      <c r="AK1063" s="85">
        <v>0</v>
      </c>
      <c r="AL1063" s="85">
        <v>693</v>
      </c>
      <c r="AM1063" s="85">
        <v>596.37678000000005</v>
      </c>
      <c r="AN1063" s="85">
        <v>365.99547999999999</v>
      </c>
      <c r="AO1063" s="85"/>
      <c r="AP1063" s="85"/>
      <c r="AQ1063" s="85"/>
      <c r="AR1063" s="85"/>
      <c r="AS1063" s="85"/>
      <c r="AT1063" s="85"/>
    </row>
    <row r="1064" spans="1:46" ht="12.75" customHeight="1" x14ac:dyDescent="0.15">
      <c r="A1064" s="79"/>
      <c r="B1064" s="79"/>
      <c r="C1064" s="79" t="str">
        <f t="shared" si="4"/>
        <v>1558600000</v>
      </c>
      <c r="D1064" s="79" t="s">
        <v>1970</v>
      </c>
      <c r="E1064" s="84">
        <v>147352.682</v>
      </c>
      <c r="F1064" s="85">
        <v>106710.53973999999</v>
      </c>
      <c r="G1064" s="85">
        <v>47747.4156</v>
      </c>
      <c r="H1064" s="85">
        <v>77154.161999999997</v>
      </c>
      <c r="I1064" s="85">
        <v>57510.382010000001</v>
      </c>
      <c r="J1064" s="85">
        <v>24071.952499999999</v>
      </c>
      <c r="K1064" s="85">
        <v>18588.400000000001</v>
      </c>
      <c r="L1064" s="85">
        <v>20315.394499999999</v>
      </c>
      <c r="M1064" s="85">
        <v>5945.8508499999998</v>
      </c>
      <c r="N1064" s="85">
        <v>15783.5</v>
      </c>
      <c r="O1064" s="85">
        <v>18469.435089999999</v>
      </c>
      <c r="P1064" s="85">
        <v>4964.3820699999997</v>
      </c>
      <c r="Q1064" s="85">
        <v>45525.770000000004</v>
      </c>
      <c r="R1064" s="85">
        <v>26569.701430000001</v>
      </c>
      <c r="S1064" s="85">
        <v>16064.39753</v>
      </c>
      <c r="T1064" s="85">
        <v>7903.2</v>
      </c>
      <c r="U1064" s="85">
        <v>5197.2974700000004</v>
      </c>
      <c r="V1064" s="85">
        <v>2690.5057499999998</v>
      </c>
      <c r="W1064" s="85">
        <v>5657.76</v>
      </c>
      <c r="X1064" s="85">
        <v>2700.11643</v>
      </c>
      <c r="Y1064" s="85">
        <v>1564.6845599999999</v>
      </c>
      <c r="Z1064" s="85">
        <v>13730</v>
      </c>
      <c r="AA1064" s="85">
        <v>6831.7766899999997</v>
      </c>
      <c r="AB1064" s="85">
        <v>4680.8292499999998</v>
      </c>
      <c r="AC1064" s="85">
        <v>50</v>
      </c>
      <c r="AD1064" s="85">
        <v>0</v>
      </c>
      <c r="AE1064" s="85">
        <v>25</v>
      </c>
      <c r="AF1064" s="85">
        <v>18184.810000000001</v>
      </c>
      <c r="AG1064" s="85">
        <v>11840.510840000001</v>
      </c>
      <c r="AH1064" s="85">
        <v>7103.3779699999996</v>
      </c>
      <c r="AI1064" s="85">
        <v>0</v>
      </c>
      <c r="AJ1064" s="85">
        <v>0</v>
      </c>
      <c r="AK1064" s="85">
        <v>0</v>
      </c>
      <c r="AL1064" s="85">
        <v>5784.35</v>
      </c>
      <c r="AM1064" s="85">
        <v>2149.9829300000001</v>
      </c>
      <c r="AN1064" s="85">
        <v>1601.62094</v>
      </c>
      <c r="AO1064" s="85"/>
      <c r="AP1064" s="85"/>
      <c r="AQ1064" s="85"/>
      <c r="AR1064" s="85"/>
      <c r="AS1064" s="85"/>
      <c r="AT1064" s="85"/>
    </row>
    <row r="1065" spans="1:46" ht="12.75" customHeight="1" x14ac:dyDescent="0.15">
      <c r="A1065" s="79"/>
      <c r="B1065" s="79"/>
      <c r="C1065" s="79" t="str">
        <f t="shared" si="4"/>
        <v>1558700000</v>
      </c>
      <c r="D1065" s="79" t="s">
        <v>1971</v>
      </c>
      <c r="E1065" s="84">
        <v>32071.7</v>
      </c>
      <c r="F1065" s="85">
        <v>14402.26802</v>
      </c>
      <c r="G1065" s="85">
        <v>9829.4468699999998</v>
      </c>
      <c r="H1065" s="85">
        <v>15310</v>
      </c>
      <c r="I1065" s="85">
        <v>4820.6605099999997</v>
      </c>
      <c r="J1065" s="85">
        <v>3825.2025000000003</v>
      </c>
      <c r="K1065" s="85">
        <v>560</v>
      </c>
      <c r="L1065" s="85">
        <v>1434.5613599999999</v>
      </c>
      <c r="M1065" s="85">
        <v>161.62813</v>
      </c>
      <c r="N1065" s="85">
        <v>500</v>
      </c>
      <c r="O1065" s="85">
        <v>1399.3388500000001</v>
      </c>
      <c r="P1065" s="85">
        <v>146.99713</v>
      </c>
      <c r="Q1065" s="85">
        <v>16165</v>
      </c>
      <c r="R1065" s="85">
        <v>8128.4875700000002</v>
      </c>
      <c r="S1065" s="85">
        <v>5811.08565</v>
      </c>
      <c r="T1065" s="85">
        <v>1575</v>
      </c>
      <c r="U1065" s="85">
        <v>234.91386</v>
      </c>
      <c r="V1065" s="85">
        <v>67.91340000000001</v>
      </c>
      <c r="W1065" s="85">
        <v>8360</v>
      </c>
      <c r="X1065" s="85">
        <v>3410.9560099999999</v>
      </c>
      <c r="Y1065" s="85">
        <v>3458.6468300000001</v>
      </c>
      <c r="Z1065" s="85">
        <v>80</v>
      </c>
      <c r="AA1065" s="85">
        <v>39.531189999999995</v>
      </c>
      <c r="AB1065" s="85">
        <v>32.889339999999997</v>
      </c>
      <c r="AC1065" s="85">
        <v>30</v>
      </c>
      <c r="AD1065" s="85">
        <v>12.5</v>
      </c>
      <c r="AE1065" s="85">
        <v>18.75</v>
      </c>
      <c r="AF1065" s="85">
        <v>6120</v>
      </c>
      <c r="AG1065" s="85">
        <v>4430.5865100000001</v>
      </c>
      <c r="AH1065" s="85">
        <v>2232.8860800000002</v>
      </c>
      <c r="AI1065" s="85">
        <v>0</v>
      </c>
      <c r="AJ1065" s="85">
        <v>0</v>
      </c>
      <c r="AK1065" s="85">
        <v>0</v>
      </c>
      <c r="AL1065" s="85">
        <v>2</v>
      </c>
      <c r="AM1065" s="85">
        <v>2.4492599999999998</v>
      </c>
      <c r="AN1065" s="85">
        <v>8.2000000000000003E-2</v>
      </c>
      <c r="AO1065" s="85"/>
      <c r="AP1065" s="85"/>
      <c r="AQ1065" s="85"/>
      <c r="AR1065" s="85"/>
      <c r="AS1065" s="85"/>
      <c r="AT1065" s="85"/>
    </row>
    <row r="1066" spans="1:46" ht="12.75" customHeight="1" x14ac:dyDescent="0.15">
      <c r="A1066" s="79"/>
      <c r="B1066" s="79"/>
      <c r="C1066" s="79" t="str">
        <f t="shared" si="4"/>
        <v>1558800000</v>
      </c>
      <c r="D1066" s="79" t="s">
        <v>1972</v>
      </c>
      <c r="E1066" s="84">
        <v>169044.829</v>
      </c>
      <c r="F1066" s="85">
        <v>78575.595149999994</v>
      </c>
      <c r="G1066" s="85">
        <v>65194.229509999997</v>
      </c>
      <c r="H1066" s="85">
        <v>64000</v>
      </c>
      <c r="I1066" s="85">
        <v>26725.627570000001</v>
      </c>
      <c r="J1066" s="85">
        <v>28101.467799999999</v>
      </c>
      <c r="K1066" s="85">
        <v>31000</v>
      </c>
      <c r="L1066" s="85">
        <v>14297.841969999999</v>
      </c>
      <c r="M1066" s="85">
        <v>9473.0770799999991</v>
      </c>
      <c r="N1066" s="85">
        <v>13000</v>
      </c>
      <c r="O1066" s="85">
        <v>8418.3925099999997</v>
      </c>
      <c r="P1066" s="85">
        <v>3921.6887299999999</v>
      </c>
      <c r="Q1066" s="85">
        <v>70165.850000000006</v>
      </c>
      <c r="R1066" s="85">
        <v>35142.683149999997</v>
      </c>
      <c r="S1066" s="85">
        <v>26248.920109999999</v>
      </c>
      <c r="T1066" s="85">
        <v>10000</v>
      </c>
      <c r="U1066" s="85">
        <v>6936.7159700000002</v>
      </c>
      <c r="V1066" s="85">
        <v>3213.2486600000002</v>
      </c>
      <c r="W1066" s="85">
        <v>17050</v>
      </c>
      <c r="X1066" s="85">
        <v>9343.6262299999999</v>
      </c>
      <c r="Y1066" s="85">
        <v>5542.6656700000003</v>
      </c>
      <c r="Z1066" s="85">
        <v>16000</v>
      </c>
      <c r="AA1066" s="85">
        <v>7946.8664399999998</v>
      </c>
      <c r="AB1066" s="85">
        <v>5498.0701600000002</v>
      </c>
      <c r="AC1066" s="85">
        <v>90.350000000000009</v>
      </c>
      <c r="AD1066" s="85">
        <v>91.586669999999998</v>
      </c>
      <c r="AE1066" s="85">
        <v>59.1</v>
      </c>
      <c r="AF1066" s="85">
        <v>27000</v>
      </c>
      <c r="AG1066" s="85">
        <v>10819.30834</v>
      </c>
      <c r="AH1066" s="85">
        <v>11923.81286</v>
      </c>
      <c r="AI1066" s="85">
        <v>0</v>
      </c>
      <c r="AJ1066" s="85">
        <v>0</v>
      </c>
      <c r="AK1066" s="85">
        <v>0</v>
      </c>
      <c r="AL1066" s="85">
        <v>1551</v>
      </c>
      <c r="AM1066" s="85">
        <v>986.51724999999999</v>
      </c>
      <c r="AN1066" s="85">
        <v>333.60066</v>
      </c>
      <c r="AO1066" s="85"/>
      <c r="AP1066" s="85"/>
      <c r="AQ1066" s="85"/>
      <c r="AR1066" s="85"/>
      <c r="AS1066" s="85"/>
      <c r="AT1066" s="85"/>
    </row>
    <row r="1067" spans="1:46" ht="12.75" customHeight="1" x14ac:dyDescent="0.15">
      <c r="A1067" s="79"/>
      <c r="B1067" s="79"/>
      <c r="C1067" s="79" t="str">
        <f t="shared" si="4"/>
        <v>1558900000</v>
      </c>
      <c r="D1067" s="79" t="s">
        <v>1973</v>
      </c>
      <c r="E1067" s="84">
        <v>828901.5</v>
      </c>
      <c r="F1067" s="85">
        <v>376208.06955000001</v>
      </c>
      <c r="G1067" s="85">
        <v>266688.75915</v>
      </c>
      <c r="H1067" s="85">
        <v>517850</v>
      </c>
      <c r="I1067" s="85">
        <v>242498.33207999999</v>
      </c>
      <c r="J1067" s="85">
        <v>171761.89777000001</v>
      </c>
      <c r="K1067" s="85">
        <v>32900</v>
      </c>
      <c r="L1067" s="85">
        <v>13923.57885</v>
      </c>
      <c r="M1067" s="85">
        <v>8789.6182700000008</v>
      </c>
      <c r="N1067" s="85">
        <v>9000</v>
      </c>
      <c r="O1067" s="85">
        <v>3856.0006400000002</v>
      </c>
      <c r="P1067" s="85">
        <v>2610.1622400000001</v>
      </c>
      <c r="Q1067" s="85">
        <v>264270</v>
      </c>
      <c r="R1067" s="85">
        <v>113525.97214</v>
      </c>
      <c r="S1067" s="85">
        <v>75673.898329999996</v>
      </c>
      <c r="T1067" s="85">
        <v>49720</v>
      </c>
      <c r="U1067" s="85">
        <v>20169.216120000001</v>
      </c>
      <c r="V1067" s="85">
        <v>11066.92275</v>
      </c>
      <c r="W1067" s="85">
        <v>102240</v>
      </c>
      <c r="X1067" s="85">
        <v>40536.478589999999</v>
      </c>
      <c r="Y1067" s="85">
        <v>26847.33179</v>
      </c>
      <c r="Z1067" s="85">
        <v>28360</v>
      </c>
      <c r="AA1067" s="85">
        <v>10636.39702</v>
      </c>
      <c r="AB1067" s="85">
        <v>6632.6780900000003</v>
      </c>
      <c r="AC1067" s="85">
        <v>250</v>
      </c>
      <c r="AD1067" s="85">
        <v>88.000009999999989</v>
      </c>
      <c r="AE1067" s="85">
        <v>91.65</v>
      </c>
      <c r="AF1067" s="85">
        <v>83600</v>
      </c>
      <c r="AG1067" s="85">
        <v>42030.712399999997</v>
      </c>
      <c r="AH1067" s="85">
        <v>30979.369449999998</v>
      </c>
      <c r="AI1067" s="85">
        <v>0</v>
      </c>
      <c r="AJ1067" s="85">
        <v>0</v>
      </c>
      <c r="AK1067" s="85">
        <v>0</v>
      </c>
      <c r="AL1067" s="85">
        <v>5250</v>
      </c>
      <c r="AM1067" s="85">
        <v>2806.40634</v>
      </c>
      <c r="AN1067" s="85">
        <v>1900.22246</v>
      </c>
      <c r="AO1067" s="85"/>
      <c r="AP1067" s="85"/>
      <c r="AQ1067" s="85"/>
      <c r="AR1067" s="85"/>
      <c r="AS1067" s="85"/>
      <c r="AT1067" s="85"/>
    </row>
    <row r="1068" spans="1:46" ht="12.75" customHeight="1" x14ac:dyDescent="0.15">
      <c r="A1068" s="79"/>
      <c r="B1068" s="79"/>
      <c r="C1068" s="79" t="str">
        <f t="shared" si="4"/>
        <v>1559000000</v>
      </c>
      <c r="D1068" s="79" t="s">
        <v>1974</v>
      </c>
      <c r="E1068" s="84">
        <v>222336.4</v>
      </c>
      <c r="F1068" s="85">
        <v>74742.784950000001</v>
      </c>
      <c r="G1068" s="85">
        <v>112424.98372</v>
      </c>
      <c r="H1068" s="85">
        <v>206433.2</v>
      </c>
      <c r="I1068" s="85">
        <v>62210.215040000003</v>
      </c>
      <c r="J1068" s="85">
        <v>105302.37814</v>
      </c>
      <c r="K1068" s="85">
        <v>494</v>
      </c>
      <c r="L1068" s="85">
        <v>283.50484999999998</v>
      </c>
      <c r="M1068" s="85">
        <v>208.54452000000001</v>
      </c>
      <c r="N1068" s="85">
        <v>143</v>
      </c>
      <c r="O1068" s="85">
        <v>103.63978</v>
      </c>
      <c r="P1068" s="85">
        <v>105.95553</v>
      </c>
      <c r="Q1068" s="85">
        <v>13803.300000000001</v>
      </c>
      <c r="R1068" s="85">
        <v>7731.8957899999996</v>
      </c>
      <c r="S1068" s="85">
        <v>6169.9229299999997</v>
      </c>
      <c r="T1068" s="85">
        <v>4862</v>
      </c>
      <c r="U1068" s="85">
        <v>3313.00533</v>
      </c>
      <c r="V1068" s="85">
        <v>1318.2552599999999</v>
      </c>
      <c r="W1068" s="85">
        <v>1558.3</v>
      </c>
      <c r="X1068" s="85">
        <v>404.05712</v>
      </c>
      <c r="Y1068" s="85">
        <v>1462.6530600000001</v>
      </c>
      <c r="Z1068" s="85">
        <v>1768.5</v>
      </c>
      <c r="AA1068" s="85">
        <v>1280.1110799999999</v>
      </c>
      <c r="AB1068" s="85">
        <v>525.90323999999998</v>
      </c>
      <c r="AC1068" s="85">
        <v>0</v>
      </c>
      <c r="AD1068" s="85">
        <v>0</v>
      </c>
      <c r="AE1068" s="85">
        <v>0</v>
      </c>
      <c r="AF1068" s="85">
        <v>5614.5</v>
      </c>
      <c r="AG1068" s="85">
        <v>2734.72226</v>
      </c>
      <c r="AH1068" s="85">
        <v>2863.1113700000001</v>
      </c>
      <c r="AI1068" s="85">
        <v>0</v>
      </c>
      <c r="AJ1068" s="85">
        <v>0</v>
      </c>
      <c r="AK1068" s="85">
        <v>0</v>
      </c>
      <c r="AL1068" s="85">
        <v>31</v>
      </c>
      <c r="AM1068" s="85">
        <v>32.761000000000003</v>
      </c>
      <c r="AN1068" s="85">
        <v>8.3731000000000009</v>
      </c>
      <c r="AO1068" s="85"/>
      <c r="AP1068" s="85"/>
      <c r="AQ1068" s="85"/>
      <c r="AR1068" s="85"/>
      <c r="AS1068" s="85"/>
      <c r="AT1068" s="85"/>
    </row>
    <row r="1069" spans="1:46" ht="12.75" customHeight="1" x14ac:dyDescent="0.15">
      <c r="A1069" s="79"/>
      <c r="B1069" s="79"/>
      <c r="C1069" s="79" t="str">
        <f t="shared" si="4"/>
        <v>1559100000</v>
      </c>
      <c r="D1069" s="79" t="s">
        <v>1975</v>
      </c>
      <c r="E1069" s="84">
        <v>425432.4</v>
      </c>
      <c r="F1069" s="85">
        <v>216454.57367000001</v>
      </c>
      <c r="G1069" s="85">
        <v>187440.50197000001</v>
      </c>
      <c r="H1069" s="85">
        <v>244375.30000000002</v>
      </c>
      <c r="I1069" s="85">
        <v>129043.23205000001</v>
      </c>
      <c r="J1069" s="85">
        <v>130746.51113</v>
      </c>
      <c r="K1069" s="85">
        <v>18455</v>
      </c>
      <c r="L1069" s="85">
        <v>6747.2145099999998</v>
      </c>
      <c r="M1069" s="85">
        <v>4376.9657900000002</v>
      </c>
      <c r="N1069" s="85">
        <v>5494.3</v>
      </c>
      <c r="O1069" s="85">
        <v>1941.2820400000001</v>
      </c>
      <c r="P1069" s="85">
        <v>1101.66867</v>
      </c>
      <c r="Q1069" s="85">
        <v>158322.80000000002</v>
      </c>
      <c r="R1069" s="85">
        <v>75673.856759999995</v>
      </c>
      <c r="S1069" s="85">
        <v>49473.930330000003</v>
      </c>
      <c r="T1069" s="85">
        <v>90454.2</v>
      </c>
      <c r="U1069" s="85">
        <v>30434.691149999999</v>
      </c>
      <c r="V1069" s="85">
        <v>25350.935430000001</v>
      </c>
      <c r="W1069" s="85">
        <v>33560.1</v>
      </c>
      <c r="X1069" s="85">
        <v>17783.687109999999</v>
      </c>
      <c r="Y1069" s="85">
        <v>7920.7173499999999</v>
      </c>
      <c r="Z1069" s="85">
        <v>5628.3</v>
      </c>
      <c r="AA1069" s="85">
        <v>3176.4257699999998</v>
      </c>
      <c r="AB1069" s="85">
        <v>1620.0915199999999</v>
      </c>
      <c r="AC1069" s="85">
        <v>0</v>
      </c>
      <c r="AD1069" s="85">
        <v>0</v>
      </c>
      <c r="AE1069" s="85">
        <v>0</v>
      </c>
      <c r="AF1069" s="85">
        <v>28575.7</v>
      </c>
      <c r="AG1069" s="85">
        <v>24279.037380000002</v>
      </c>
      <c r="AH1069" s="85">
        <v>14531.35853</v>
      </c>
      <c r="AI1069" s="85">
        <v>0</v>
      </c>
      <c r="AJ1069" s="85">
        <v>0</v>
      </c>
      <c r="AK1069" s="85">
        <v>0</v>
      </c>
      <c r="AL1069" s="85">
        <v>1727.2</v>
      </c>
      <c r="AM1069" s="85">
        <v>834.33367999999996</v>
      </c>
      <c r="AN1069" s="85">
        <v>456.58785999999998</v>
      </c>
      <c r="AO1069" s="85"/>
      <c r="AP1069" s="85"/>
      <c r="AQ1069" s="85"/>
      <c r="AR1069" s="85"/>
      <c r="AS1069" s="85"/>
      <c r="AT1069" s="85"/>
    </row>
    <row r="1070" spans="1:46" ht="12.75" customHeight="1" x14ac:dyDescent="0.15">
      <c r="A1070" s="79" t="s">
        <v>1976</v>
      </c>
      <c r="B1070" s="79"/>
      <c r="C1070" s="79" t="str">
        <f t="shared" si="4"/>
        <v/>
      </c>
      <c r="D1070" s="79"/>
      <c r="E1070" s="84">
        <v>17250738.07449</v>
      </c>
      <c r="F1070" s="85">
        <v>7615953.6862000003</v>
      </c>
      <c r="G1070" s="85">
        <v>6784551.4656499997</v>
      </c>
      <c r="H1070" s="85">
        <v>10597662.086750001</v>
      </c>
      <c r="I1070" s="85">
        <v>4764406.0768299997</v>
      </c>
      <c r="J1070" s="85">
        <v>3778004.2784699998</v>
      </c>
      <c r="K1070" s="85">
        <v>746324.67081000004</v>
      </c>
      <c r="L1070" s="85">
        <v>350328.16093000001</v>
      </c>
      <c r="M1070" s="85">
        <v>174351.19188</v>
      </c>
      <c r="N1070" s="85">
        <v>222873.54480999999</v>
      </c>
      <c r="O1070" s="85">
        <v>137160.39293</v>
      </c>
      <c r="P1070" s="85">
        <v>60545.62644</v>
      </c>
      <c r="Q1070" s="85">
        <v>3438866.94301</v>
      </c>
      <c r="R1070" s="85">
        <v>1689266.3119999999</v>
      </c>
      <c r="S1070" s="85">
        <v>1268776.84558</v>
      </c>
      <c r="T1070" s="85">
        <v>359294.74515999999</v>
      </c>
      <c r="U1070" s="85">
        <v>140582.00172999999</v>
      </c>
      <c r="V1070" s="85">
        <v>118079.49363</v>
      </c>
      <c r="W1070" s="85">
        <v>1075747.0874999999</v>
      </c>
      <c r="X1070" s="85">
        <v>529027.86013000004</v>
      </c>
      <c r="Y1070" s="85">
        <v>392754.62812000001</v>
      </c>
      <c r="Z1070" s="85">
        <v>214977.35135000001</v>
      </c>
      <c r="AA1070" s="85">
        <v>104084.13838</v>
      </c>
      <c r="AB1070" s="85">
        <v>86849.524950000006</v>
      </c>
      <c r="AC1070" s="85">
        <v>3204.55</v>
      </c>
      <c r="AD1070" s="85">
        <v>1797.8811499999999</v>
      </c>
      <c r="AE1070" s="85">
        <v>1939.48191</v>
      </c>
      <c r="AF1070" s="85">
        <v>1780794.1089999999</v>
      </c>
      <c r="AG1070" s="85">
        <v>911324.26277000003</v>
      </c>
      <c r="AH1070" s="85">
        <v>666999.73848000006</v>
      </c>
      <c r="AI1070" s="85">
        <v>0</v>
      </c>
      <c r="AJ1070" s="85">
        <v>0</v>
      </c>
      <c r="AK1070" s="85">
        <v>0</v>
      </c>
      <c r="AL1070" s="85">
        <v>115892.32</v>
      </c>
      <c r="AM1070" s="85">
        <v>51246.553489999998</v>
      </c>
      <c r="AN1070" s="85">
        <v>38784.851880000002</v>
      </c>
      <c r="AO1070" s="85"/>
      <c r="AP1070" s="85"/>
      <c r="AQ1070" s="85"/>
      <c r="AR1070" s="85"/>
      <c r="AS1070" s="85"/>
      <c r="AT1070" s="85"/>
    </row>
    <row r="1071" spans="1:46" ht="12.75" customHeight="1" x14ac:dyDescent="0.15">
      <c r="A1071" s="79"/>
      <c r="B1071" s="79" t="s">
        <v>1977</v>
      </c>
      <c r="C1071" s="79" t="str">
        <f t="shared" si="4"/>
        <v/>
      </c>
      <c r="D1071" s="79"/>
      <c r="E1071" s="84">
        <v>3413083.2</v>
      </c>
      <c r="F1071" s="85">
        <v>1336873.0696399999</v>
      </c>
      <c r="G1071" s="85">
        <v>1671500.4206999999</v>
      </c>
      <c r="H1071" s="85">
        <v>1932911.4</v>
      </c>
      <c r="I1071" s="85">
        <v>904633.23416999995</v>
      </c>
      <c r="J1071" s="85">
        <v>717338.16980999999</v>
      </c>
      <c r="K1071" s="85">
        <v>0</v>
      </c>
      <c r="L1071" s="85">
        <v>0</v>
      </c>
      <c r="M1071" s="85">
        <v>0</v>
      </c>
      <c r="N1071" s="85">
        <v>0</v>
      </c>
      <c r="O1071" s="85">
        <v>0</v>
      </c>
      <c r="P1071" s="85">
        <v>0</v>
      </c>
      <c r="Q1071" s="85">
        <v>0</v>
      </c>
      <c r="R1071" s="85">
        <v>0</v>
      </c>
      <c r="S1071" s="85">
        <v>0</v>
      </c>
      <c r="T1071" s="85">
        <v>0</v>
      </c>
      <c r="U1071" s="85">
        <v>0</v>
      </c>
      <c r="V1071" s="85">
        <v>0</v>
      </c>
      <c r="W1071" s="85">
        <v>0</v>
      </c>
      <c r="X1071" s="85">
        <v>0</v>
      </c>
      <c r="Y1071" s="85">
        <v>0</v>
      </c>
      <c r="Z1071" s="85">
        <v>0</v>
      </c>
      <c r="AA1071" s="85">
        <v>0</v>
      </c>
      <c r="AB1071" s="85">
        <v>0</v>
      </c>
      <c r="AC1071" s="85">
        <v>0</v>
      </c>
      <c r="AD1071" s="85">
        <v>0</v>
      </c>
      <c r="AE1071" s="85">
        <v>0</v>
      </c>
      <c r="AF1071" s="85">
        <v>0</v>
      </c>
      <c r="AG1071" s="85">
        <v>0</v>
      </c>
      <c r="AH1071" s="85">
        <v>0</v>
      </c>
      <c r="AI1071" s="85">
        <v>0</v>
      </c>
      <c r="AJ1071" s="85">
        <v>0</v>
      </c>
      <c r="AK1071" s="85">
        <v>0</v>
      </c>
      <c r="AL1071" s="85">
        <v>36511.800000000003</v>
      </c>
      <c r="AM1071" s="85">
        <v>16088.02966</v>
      </c>
      <c r="AN1071" s="85">
        <v>12794.387650000001</v>
      </c>
      <c r="AO1071" s="85"/>
      <c r="AP1071" s="85"/>
      <c r="AQ1071" s="85"/>
      <c r="AR1071" s="85"/>
      <c r="AS1071" s="85"/>
      <c r="AT1071" s="85"/>
    </row>
    <row r="1072" spans="1:46" ht="12.75" customHeight="1" x14ac:dyDescent="0.15">
      <c r="A1072" s="79"/>
      <c r="B1072" s="79"/>
      <c r="C1072" s="79" t="str">
        <f t="shared" si="4"/>
        <v>1610000000</v>
      </c>
      <c r="D1072" s="79" t="s">
        <v>1977</v>
      </c>
      <c r="E1072" s="84">
        <v>3413083.2</v>
      </c>
      <c r="F1072" s="85">
        <v>1336873.0696399999</v>
      </c>
      <c r="G1072" s="85">
        <v>1671500.4206999999</v>
      </c>
      <c r="H1072" s="85">
        <v>1932911.4</v>
      </c>
      <c r="I1072" s="85">
        <v>904633.23416999995</v>
      </c>
      <c r="J1072" s="85">
        <v>717338.16980999999</v>
      </c>
      <c r="K1072" s="85">
        <v>0</v>
      </c>
      <c r="L1072" s="85">
        <v>0</v>
      </c>
      <c r="M1072" s="85">
        <v>0</v>
      </c>
      <c r="N1072" s="85">
        <v>0</v>
      </c>
      <c r="O1072" s="85">
        <v>0</v>
      </c>
      <c r="P1072" s="85">
        <v>0</v>
      </c>
      <c r="Q1072" s="85">
        <v>0</v>
      </c>
      <c r="R1072" s="85">
        <v>0</v>
      </c>
      <c r="S1072" s="85">
        <v>0</v>
      </c>
      <c r="T1072" s="85">
        <v>0</v>
      </c>
      <c r="U1072" s="85">
        <v>0</v>
      </c>
      <c r="V1072" s="85">
        <v>0</v>
      </c>
      <c r="W1072" s="85">
        <v>0</v>
      </c>
      <c r="X1072" s="85">
        <v>0</v>
      </c>
      <c r="Y1072" s="85">
        <v>0</v>
      </c>
      <c r="Z1072" s="85">
        <v>0</v>
      </c>
      <c r="AA1072" s="85">
        <v>0</v>
      </c>
      <c r="AB1072" s="85">
        <v>0</v>
      </c>
      <c r="AC1072" s="85">
        <v>0</v>
      </c>
      <c r="AD1072" s="85">
        <v>0</v>
      </c>
      <c r="AE1072" s="85">
        <v>0</v>
      </c>
      <c r="AF1072" s="85">
        <v>0</v>
      </c>
      <c r="AG1072" s="85">
        <v>0</v>
      </c>
      <c r="AH1072" s="85">
        <v>0</v>
      </c>
      <c r="AI1072" s="85">
        <v>0</v>
      </c>
      <c r="AJ1072" s="85">
        <v>0</v>
      </c>
      <c r="AK1072" s="85">
        <v>0</v>
      </c>
      <c r="AL1072" s="85">
        <v>36511.800000000003</v>
      </c>
      <c r="AM1072" s="85">
        <v>16088.02966</v>
      </c>
      <c r="AN1072" s="85">
        <v>12794.387650000001</v>
      </c>
      <c r="AO1072" s="85"/>
      <c r="AP1072" s="85"/>
      <c r="AQ1072" s="85"/>
      <c r="AR1072" s="85"/>
      <c r="AS1072" s="85"/>
      <c r="AT1072" s="85"/>
    </row>
    <row r="1073" spans="1:46" ht="12.75" customHeight="1" x14ac:dyDescent="0.15">
      <c r="A1073" s="79"/>
      <c r="B1073" s="79" t="s">
        <v>1978</v>
      </c>
      <c r="C1073" s="79" t="str">
        <f t="shared" si="4"/>
        <v/>
      </c>
      <c r="D1073" s="79"/>
      <c r="E1073" s="84">
        <v>1069.72524</v>
      </c>
      <c r="F1073" s="85">
        <v>1771.8495800000001</v>
      </c>
      <c r="G1073" s="85">
        <v>1328.91092</v>
      </c>
      <c r="H1073" s="85">
        <v>0</v>
      </c>
      <c r="I1073" s="85">
        <v>0</v>
      </c>
      <c r="J1073" s="85">
        <v>0</v>
      </c>
      <c r="K1073" s="85">
        <v>0</v>
      </c>
      <c r="L1073" s="85">
        <v>0</v>
      </c>
      <c r="M1073" s="85">
        <v>0</v>
      </c>
      <c r="N1073" s="85">
        <v>0</v>
      </c>
      <c r="O1073" s="85">
        <v>0</v>
      </c>
      <c r="P1073" s="85">
        <v>0</v>
      </c>
      <c r="Q1073" s="85">
        <v>0</v>
      </c>
      <c r="R1073" s="85">
        <v>0</v>
      </c>
      <c r="S1073" s="85">
        <v>0</v>
      </c>
      <c r="T1073" s="85">
        <v>0</v>
      </c>
      <c r="U1073" s="85">
        <v>0</v>
      </c>
      <c r="V1073" s="85">
        <v>0</v>
      </c>
      <c r="W1073" s="85">
        <v>0</v>
      </c>
      <c r="X1073" s="85">
        <v>0</v>
      </c>
      <c r="Y1073" s="85">
        <v>0</v>
      </c>
      <c r="Z1073" s="85">
        <v>0</v>
      </c>
      <c r="AA1073" s="85">
        <v>0</v>
      </c>
      <c r="AB1073" s="85">
        <v>0</v>
      </c>
      <c r="AC1073" s="85">
        <v>0</v>
      </c>
      <c r="AD1073" s="85">
        <v>0</v>
      </c>
      <c r="AE1073" s="85">
        <v>0</v>
      </c>
      <c r="AF1073" s="85">
        <v>0</v>
      </c>
      <c r="AG1073" s="85">
        <v>0</v>
      </c>
      <c r="AH1073" s="85">
        <v>0</v>
      </c>
      <c r="AI1073" s="85">
        <v>0</v>
      </c>
      <c r="AJ1073" s="85">
        <v>0</v>
      </c>
      <c r="AK1073" s="85">
        <v>0</v>
      </c>
      <c r="AL1073" s="85">
        <v>0</v>
      </c>
      <c r="AM1073" s="85">
        <v>5.1000000000000004E-2</v>
      </c>
      <c r="AN1073" s="85">
        <v>37.206600000000002</v>
      </c>
      <c r="AO1073" s="85"/>
      <c r="AP1073" s="85"/>
      <c r="AQ1073" s="85"/>
      <c r="AR1073" s="85"/>
      <c r="AS1073" s="85"/>
      <c r="AT1073" s="85"/>
    </row>
    <row r="1074" spans="1:46" ht="12.75" customHeight="1" x14ac:dyDescent="0.15">
      <c r="A1074" s="79"/>
      <c r="B1074" s="79"/>
      <c r="C1074" s="79" t="str">
        <f t="shared" si="4"/>
        <v>1631020000</v>
      </c>
      <c r="D1074" s="79" t="s">
        <v>1979</v>
      </c>
      <c r="E1074" s="84">
        <v>566.30000000000007</v>
      </c>
      <c r="F1074" s="85">
        <v>801.77592000000004</v>
      </c>
      <c r="G1074" s="85">
        <v>893.74337000000003</v>
      </c>
      <c r="H1074" s="85">
        <v>0</v>
      </c>
      <c r="I1074" s="85">
        <v>0</v>
      </c>
      <c r="J1074" s="85">
        <v>0</v>
      </c>
      <c r="K1074" s="85">
        <v>0</v>
      </c>
      <c r="L1074" s="85">
        <v>0</v>
      </c>
      <c r="M1074" s="85">
        <v>0</v>
      </c>
      <c r="N1074" s="85">
        <v>0</v>
      </c>
      <c r="O1074" s="85">
        <v>0</v>
      </c>
      <c r="P1074" s="85">
        <v>0</v>
      </c>
      <c r="Q1074" s="85">
        <v>0</v>
      </c>
      <c r="R1074" s="85">
        <v>0</v>
      </c>
      <c r="S1074" s="85">
        <v>0</v>
      </c>
      <c r="T1074" s="85">
        <v>0</v>
      </c>
      <c r="U1074" s="85">
        <v>0</v>
      </c>
      <c r="V1074" s="85">
        <v>0</v>
      </c>
      <c r="W1074" s="85">
        <v>0</v>
      </c>
      <c r="X1074" s="85">
        <v>0</v>
      </c>
      <c r="Y1074" s="85">
        <v>0</v>
      </c>
      <c r="Z1074" s="85">
        <v>0</v>
      </c>
      <c r="AA1074" s="85">
        <v>0</v>
      </c>
      <c r="AB1074" s="85">
        <v>0</v>
      </c>
      <c r="AC1074" s="85">
        <v>0</v>
      </c>
      <c r="AD1074" s="85">
        <v>0</v>
      </c>
      <c r="AE1074" s="85">
        <v>0</v>
      </c>
      <c r="AF1074" s="85">
        <v>0</v>
      </c>
      <c r="AG1074" s="85">
        <v>0</v>
      </c>
      <c r="AH1074" s="85">
        <v>0</v>
      </c>
      <c r="AI1074" s="85">
        <v>0</v>
      </c>
      <c r="AJ1074" s="85">
        <v>0</v>
      </c>
      <c r="AK1074" s="85">
        <v>0</v>
      </c>
      <c r="AL1074" s="85">
        <v>0</v>
      </c>
      <c r="AM1074" s="85">
        <v>0</v>
      </c>
      <c r="AN1074" s="85">
        <v>0</v>
      </c>
      <c r="AO1074" s="85"/>
      <c r="AP1074" s="85"/>
      <c r="AQ1074" s="85"/>
      <c r="AR1074" s="85"/>
      <c r="AS1074" s="85"/>
      <c r="AT1074" s="85"/>
    </row>
    <row r="1075" spans="1:46" ht="12.75" customHeight="1" x14ac:dyDescent="0.15">
      <c r="A1075" s="79"/>
      <c r="B1075" s="79"/>
      <c r="C1075" s="79" t="str">
        <f t="shared" si="4"/>
        <v>1631220000</v>
      </c>
      <c r="D1075" s="79" t="s">
        <v>1980</v>
      </c>
      <c r="E1075" s="84">
        <v>348.92523999999997</v>
      </c>
      <c r="F1075" s="85">
        <v>274.57398000000001</v>
      </c>
      <c r="G1075" s="85">
        <v>148.44343000000001</v>
      </c>
      <c r="H1075" s="85">
        <v>0</v>
      </c>
      <c r="I1075" s="85">
        <v>0</v>
      </c>
      <c r="J1075" s="85">
        <v>0</v>
      </c>
      <c r="K1075" s="85">
        <v>0</v>
      </c>
      <c r="L1075" s="85">
        <v>0</v>
      </c>
      <c r="M1075" s="85">
        <v>0</v>
      </c>
      <c r="N1075" s="85">
        <v>0</v>
      </c>
      <c r="O1075" s="85">
        <v>0</v>
      </c>
      <c r="P1075" s="85">
        <v>0</v>
      </c>
      <c r="Q1075" s="85">
        <v>0</v>
      </c>
      <c r="R1075" s="85">
        <v>0</v>
      </c>
      <c r="S1075" s="85">
        <v>0</v>
      </c>
      <c r="T1075" s="85">
        <v>0</v>
      </c>
      <c r="U1075" s="85">
        <v>0</v>
      </c>
      <c r="V1075" s="85">
        <v>0</v>
      </c>
      <c r="W1075" s="85">
        <v>0</v>
      </c>
      <c r="X1075" s="85">
        <v>0</v>
      </c>
      <c r="Y1075" s="85">
        <v>0</v>
      </c>
      <c r="Z1075" s="85">
        <v>0</v>
      </c>
      <c r="AA1075" s="85">
        <v>0</v>
      </c>
      <c r="AB1075" s="85">
        <v>0</v>
      </c>
      <c r="AC1075" s="85">
        <v>0</v>
      </c>
      <c r="AD1075" s="85">
        <v>0</v>
      </c>
      <c r="AE1075" s="85">
        <v>0</v>
      </c>
      <c r="AF1075" s="85">
        <v>0</v>
      </c>
      <c r="AG1075" s="85">
        <v>0</v>
      </c>
      <c r="AH1075" s="85">
        <v>0</v>
      </c>
      <c r="AI1075" s="85">
        <v>0</v>
      </c>
      <c r="AJ1075" s="85">
        <v>0</v>
      </c>
      <c r="AK1075" s="85">
        <v>0</v>
      </c>
      <c r="AL1075" s="85">
        <v>0</v>
      </c>
      <c r="AM1075" s="85">
        <v>0</v>
      </c>
      <c r="AN1075" s="85">
        <v>26.091719999999999</v>
      </c>
      <c r="AO1075" s="85"/>
      <c r="AP1075" s="85"/>
      <c r="AQ1075" s="85"/>
      <c r="AR1075" s="85"/>
      <c r="AS1075" s="85"/>
      <c r="AT1075" s="85"/>
    </row>
    <row r="1076" spans="1:46" ht="12.75" customHeight="1" x14ac:dyDescent="0.15">
      <c r="A1076" s="79"/>
      <c r="B1076" s="79"/>
      <c r="C1076" s="79" t="str">
        <f t="shared" si="4"/>
        <v>1631420000</v>
      </c>
      <c r="D1076" s="79" t="s">
        <v>1981</v>
      </c>
      <c r="E1076" s="84">
        <v>151.5</v>
      </c>
      <c r="F1076" s="85">
        <v>362.82612999999998</v>
      </c>
      <c r="G1076" s="85">
        <v>146.22808000000001</v>
      </c>
      <c r="H1076" s="85">
        <v>0</v>
      </c>
      <c r="I1076" s="85">
        <v>0</v>
      </c>
      <c r="J1076" s="85">
        <v>0</v>
      </c>
      <c r="K1076" s="85">
        <v>0</v>
      </c>
      <c r="L1076" s="85">
        <v>0</v>
      </c>
      <c r="M1076" s="85">
        <v>0</v>
      </c>
      <c r="N1076" s="85">
        <v>0</v>
      </c>
      <c r="O1076" s="85">
        <v>0</v>
      </c>
      <c r="P1076" s="85">
        <v>0</v>
      </c>
      <c r="Q1076" s="85">
        <v>0</v>
      </c>
      <c r="R1076" s="85">
        <v>0</v>
      </c>
      <c r="S1076" s="85">
        <v>0</v>
      </c>
      <c r="T1076" s="85">
        <v>0</v>
      </c>
      <c r="U1076" s="85">
        <v>0</v>
      </c>
      <c r="V1076" s="85">
        <v>0</v>
      </c>
      <c r="W1076" s="85">
        <v>0</v>
      </c>
      <c r="X1076" s="85">
        <v>0</v>
      </c>
      <c r="Y1076" s="85">
        <v>0</v>
      </c>
      <c r="Z1076" s="85">
        <v>0</v>
      </c>
      <c r="AA1076" s="85">
        <v>0</v>
      </c>
      <c r="AB1076" s="85">
        <v>0</v>
      </c>
      <c r="AC1076" s="85">
        <v>0</v>
      </c>
      <c r="AD1076" s="85">
        <v>0</v>
      </c>
      <c r="AE1076" s="85">
        <v>0</v>
      </c>
      <c r="AF1076" s="85">
        <v>0</v>
      </c>
      <c r="AG1076" s="85">
        <v>0</v>
      </c>
      <c r="AH1076" s="85">
        <v>0</v>
      </c>
      <c r="AI1076" s="85">
        <v>0</v>
      </c>
      <c r="AJ1076" s="85">
        <v>0</v>
      </c>
      <c r="AK1076" s="85">
        <v>0</v>
      </c>
      <c r="AL1076" s="85">
        <v>0</v>
      </c>
      <c r="AM1076" s="85">
        <v>0</v>
      </c>
      <c r="AN1076" s="85">
        <v>0</v>
      </c>
      <c r="AO1076" s="85"/>
      <c r="AP1076" s="85"/>
      <c r="AQ1076" s="85"/>
      <c r="AR1076" s="85"/>
      <c r="AS1076" s="85"/>
      <c r="AT1076" s="85"/>
    </row>
    <row r="1077" spans="1:46" ht="12.75" customHeight="1" x14ac:dyDescent="0.15">
      <c r="A1077" s="79"/>
      <c r="B1077" s="79"/>
      <c r="C1077" s="79" t="str">
        <f t="shared" si="4"/>
        <v>1631920000</v>
      </c>
      <c r="D1077" s="79" t="s">
        <v>1982</v>
      </c>
      <c r="E1077" s="84">
        <v>3</v>
      </c>
      <c r="F1077" s="85">
        <v>332.67354999999998</v>
      </c>
      <c r="G1077" s="85">
        <v>140.49603999999999</v>
      </c>
      <c r="H1077" s="85">
        <v>0</v>
      </c>
      <c r="I1077" s="85">
        <v>0</v>
      </c>
      <c r="J1077" s="85">
        <v>0</v>
      </c>
      <c r="K1077" s="85">
        <v>0</v>
      </c>
      <c r="L1077" s="85">
        <v>0</v>
      </c>
      <c r="M1077" s="85">
        <v>0</v>
      </c>
      <c r="N1077" s="85">
        <v>0</v>
      </c>
      <c r="O1077" s="85">
        <v>0</v>
      </c>
      <c r="P1077" s="85">
        <v>0</v>
      </c>
      <c r="Q1077" s="85">
        <v>0</v>
      </c>
      <c r="R1077" s="85">
        <v>0</v>
      </c>
      <c r="S1077" s="85">
        <v>0</v>
      </c>
      <c r="T1077" s="85">
        <v>0</v>
      </c>
      <c r="U1077" s="85">
        <v>0</v>
      </c>
      <c r="V1077" s="85">
        <v>0</v>
      </c>
      <c r="W1077" s="85">
        <v>0</v>
      </c>
      <c r="X1077" s="85">
        <v>0</v>
      </c>
      <c r="Y1077" s="85">
        <v>0</v>
      </c>
      <c r="Z1077" s="85">
        <v>0</v>
      </c>
      <c r="AA1077" s="85">
        <v>0</v>
      </c>
      <c r="AB1077" s="85">
        <v>0</v>
      </c>
      <c r="AC1077" s="85">
        <v>0</v>
      </c>
      <c r="AD1077" s="85">
        <v>0</v>
      </c>
      <c r="AE1077" s="85">
        <v>0</v>
      </c>
      <c r="AF1077" s="85">
        <v>0</v>
      </c>
      <c r="AG1077" s="85">
        <v>0</v>
      </c>
      <c r="AH1077" s="85">
        <v>0</v>
      </c>
      <c r="AI1077" s="85">
        <v>0</v>
      </c>
      <c r="AJ1077" s="85">
        <v>0</v>
      </c>
      <c r="AK1077" s="85">
        <v>0</v>
      </c>
      <c r="AL1077" s="85">
        <v>0</v>
      </c>
      <c r="AM1077" s="85">
        <v>5.1000000000000004E-2</v>
      </c>
      <c r="AN1077" s="85">
        <v>11.114879999999999</v>
      </c>
      <c r="AO1077" s="85"/>
      <c r="AP1077" s="85"/>
      <c r="AQ1077" s="85"/>
      <c r="AR1077" s="85"/>
      <c r="AS1077" s="85"/>
      <c r="AT1077" s="85"/>
    </row>
    <row r="1078" spans="1:46" ht="12.75" customHeight="1" x14ac:dyDescent="0.15">
      <c r="A1078" s="79"/>
      <c r="B1078" s="79" t="s">
        <v>1983</v>
      </c>
      <c r="C1078" s="79" t="str">
        <f t="shared" si="4"/>
        <v/>
      </c>
      <c r="D1078" s="79"/>
      <c r="E1078" s="84">
        <v>13836585.149250001</v>
      </c>
      <c r="F1078" s="85">
        <v>6277308.7669799998</v>
      </c>
      <c r="G1078" s="85">
        <v>5111722.1340300003</v>
      </c>
      <c r="H1078" s="85">
        <v>8664750.6867500003</v>
      </c>
      <c r="I1078" s="85">
        <v>3859772.8426600001</v>
      </c>
      <c r="J1078" s="85">
        <v>3060666.1086599999</v>
      </c>
      <c r="K1078" s="85">
        <v>746324.67081000004</v>
      </c>
      <c r="L1078" s="85">
        <v>350328.16093000001</v>
      </c>
      <c r="M1078" s="85">
        <v>174351.19188</v>
      </c>
      <c r="N1078" s="85">
        <v>222873.54480999999</v>
      </c>
      <c r="O1078" s="85">
        <v>137160.39293</v>
      </c>
      <c r="P1078" s="85">
        <v>60545.62644</v>
      </c>
      <c r="Q1078" s="85">
        <v>3438866.94301</v>
      </c>
      <c r="R1078" s="85">
        <v>1689266.3119999999</v>
      </c>
      <c r="S1078" s="85">
        <v>1268776.84558</v>
      </c>
      <c r="T1078" s="85">
        <v>359294.74515999999</v>
      </c>
      <c r="U1078" s="85">
        <v>140582.00172999999</v>
      </c>
      <c r="V1078" s="85">
        <v>118079.49363</v>
      </c>
      <c r="W1078" s="85">
        <v>1075747.0874999999</v>
      </c>
      <c r="X1078" s="85">
        <v>529027.86013000004</v>
      </c>
      <c r="Y1078" s="85">
        <v>392754.62812000001</v>
      </c>
      <c r="Z1078" s="85">
        <v>214977.35135000001</v>
      </c>
      <c r="AA1078" s="85">
        <v>104084.13838</v>
      </c>
      <c r="AB1078" s="85">
        <v>86849.524950000006</v>
      </c>
      <c r="AC1078" s="85">
        <v>3204.55</v>
      </c>
      <c r="AD1078" s="85">
        <v>1797.8811499999999</v>
      </c>
      <c r="AE1078" s="85">
        <v>1939.48191</v>
      </c>
      <c r="AF1078" s="85">
        <v>1780794.1089999999</v>
      </c>
      <c r="AG1078" s="85">
        <v>911324.26277000003</v>
      </c>
      <c r="AH1078" s="85">
        <v>666999.73848000006</v>
      </c>
      <c r="AI1078" s="85">
        <v>0</v>
      </c>
      <c r="AJ1078" s="85">
        <v>0</v>
      </c>
      <c r="AK1078" s="85">
        <v>0</v>
      </c>
      <c r="AL1078" s="85">
        <v>79380.52</v>
      </c>
      <c r="AM1078" s="85">
        <v>35158.472829999999</v>
      </c>
      <c r="AN1078" s="85">
        <v>25953.25763</v>
      </c>
      <c r="AO1078" s="85"/>
      <c r="AP1078" s="85"/>
      <c r="AQ1078" s="85"/>
      <c r="AR1078" s="85"/>
      <c r="AS1078" s="85"/>
      <c r="AT1078" s="85"/>
    </row>
    <row r="1079" spans="1:46" ht="12.75" customHeight="1" x14ac:dyDescent="0.15">
      <c r="A1079" s="79"/>
      <c r="B1079" s="79"/>
      <c r="C1079" s="79" t="str">
        <f t="shared" si="4"/>
        <v>1650100000</v>
      </c>
      <c r="D1079" s="79" t="s">
        <v>1984</v>
      </c>
      <c r="E1079" s="84">
        <v>49450</v>
      </c>
      <c r="F1079" s="85">
        <v>24691.935249999999</v>
      </c>
      <c r="G1079" s="85">
        <v>16126.34072</v>
      </c>
      <c r="H1079" s="85">
        <v>34866</v>
      </c>
      <c r="I1079" s="85">
        <v>17539.593499999999</v>
      </c>
      <c r="J1079" s="85">
        <v>11109.96874</v>
      </c>
      <c r="K1079" s="85">
        <v>2141</v>
      </c>
      <c r="L1079" s="85">
        <v>1291.2379599999999</v>
      </c>
      <c r="M1079" s="85">
        <v>668.67314999999996</v>
      </c>
      <c r="N1079" s="85">
        <v>1867.4</v>
      </c>
      <c r="O1079" s="85">
        <v>1029.3838499999999</v>
      </c>
      <c r="P1079" s="85">
        <v>463.69015000000002</v>
      </c>
      <c r="Q1079" s="85">
        <v>11721.1</v>
      </c>
      <c r="R1079" s="85">
        <v>5385.2987899999998</v>
      </c>
      <c r="S1079" s="85">
        <v>4106.9747200000002</v>
      </c>
      <c r="T1079" s="85">
        <v>1339</v>
      </c>
      <c r="U1079" s="85">
        <v>525.59942000000001</v>
      </c>
      <c r="V1079" s="85">
        <v>214.90183999999999</v>
      </c>
      <c r="W1079" s="85">
        <v>3738.7000000000003</v>
      </c>
      <c r="X1079" s="85">
        <v>1618.93343</v>
      </c>
      <c r="Y1079" s="85">
        <v>1501.3175799999999</v>
      </c>
      <c r="Z1079" s="85">
        <v>623.9</v>
      </c>
      <c r="AA1079" s="85">
        <v>220.37637999999998</v>
      </c>
      <c r="AB1079" s="85">
        <v>216.64482000000001</v>
      </c>
      <c r="AC1079" s="85">
        <v>50</v>
      </c>
      <c r="AD1079" s="85">
        <v>12.5</v>
      </c>
      <c r="AE1079" s="85">
        <v>6.25</v>
      </c>
      <c r="AF1079" s="85">
        <v>5953</v>
      </c>
      <c r="AG1079" s="85">
        <v>2999.7560600000002</v>
      </c>
      <c r="AH1079" s="85">
        <v>2160.8929800000001</v>
      </c>
      <c r="AI1079" s="85">
        <v>0</v>
      </c>
      <c r="AJ1079" s="85">
        <v>0</v>
      </c>
      <c r="AK1079" s="85">
        <v>0</v>
      </c>
      <c r="AL1079" s="85">
        <v>192.3</v>
      </c>
      <c r="AM1079" s="85">
        <v>233.56682999999998</v>
      </c>
      <c r="AN1079" s="85">
        <v>149.58880000000002</v>
      </c>
      <c r="AO1079" s="85"/>
      <c r="AP1079" s="85"/>
      <c r="AQ1079" s="85"/>
      <c r="AR1079" s="85"/>
      <c r="AS1079" s="85"/>
      <c r="AT1079" s="85"/>
    </row>
    <row r="1080" spans="1:46" ht="12.75" customHeight="1" x14ac:dyDescent="0.15">
      <c r="A1080" s="79"/>
      <c r="B1080" s="79"/>
      <c r="C1080" s="79" t="str">
        <f t="shared" si="4"/>
        <v>1650200000</v>
      </c>
      <c r="D1080" s="79" t="s">
        <v>1985</v>
      </c>
      <c r="E1080" s="84">
        <v>278743</v>
      </c>
      <c r="F1080" s="85">
        <v>143171.14124999999</v>
      </c>
      <c r="G1080" s="85">
        <v>102942.45376</v>
      </c>
      <c r="H1080" s="85">
        <v>190667</v>
      </c>
      <c r="I1080" s="85">
        <v>99698.256020000001</v>
      </c>
      <c r="J1080" s="85">
        <v>68671.720530000006</v>
      </c>
      <c r="K1080" s="85">
        <v>11580</v>
      </c>
      <c r="L1080" s="85">
        <v>5486.3071099999997</v>
      </c>
      <c r="M1080" s="85">
        <v>2702.66338</v>
      </c>
      <c r="N1080" s="85">
        <v>4680</v>
      </c>
      <c r="O1080" s="85">
        <v>2786.3678799999998</v>
      </c>
      <c r="P1080" s="85">
        <v>1223.2184099999999</v>
      </c>
      <c r="Q1080" s="85">
        <v>74442.8</v>
      </c>
      <c r="R1080" s="85">
        <v>36269.233319999999</v>
      </c>
      <c r="S1080" s="85">
        <v>30743.87023</v>
      </c>
      <c r="T1080" s="85">
        <v>4700</v>
      </c>
      <c r="U1080" s="85">
        <v>1121.1428599999999</v>
      </c>
      <c r="V1080" s="85">
        <v>1029.1354100000001</v>
      </c>
      <c r="W1080" s="85">
        <v>32700</v>
      </c>
      <c r="X1080" s="85">
        <v>14051.99919</v>
      </c>
      <c r="Y1080" s="85">
        <v>12819.17369</v>
      </c>
      <c r="Z1080" s="85">
        <v>3878.8</v>
      </c>
      <c r="AA1080" s="85">
        <v>1722.5066400000001</v>
      </c>
      <c r="AB1080" s="85">
        <v>1862.3835799999999</v>
      </c>
      <c r="AC1080" s="85">
        <v>156</v>
      </c>
      <c r="AD1080" s="85">
        <v>95.833329999999989</v>
      </c>
      <c r="AE1080" s="85">
        <v>79.166669999999996</v>
      </c>
      <c r="AF1080" s="85">
        <v>33000</v>
      </c>
      <c r="AG1080" s="85">
        <v>19275.247300000003</v>
      </c>
      <c r="AH1080" s="85">
        <v>14947.664629999999</v>
      </c>
      <c r="AI1080" s="85">
        <v>0</v>
      </c>
      <c r="AJ1080" s="85">
        <v>0</v>
      </c>
      <c r="AK1080" s="85">
        <v>0</v>
      </c>
      <c r="AL1080" s="85">
        <v>1428</v>
      </c>
      <c r="AM1080" s="85">
        <v>784.00325999999995</v>
      </c>
      <c r="AN1080" s="85">
        <v>490.92606000000001</v>
      </c>
      <c r="AO1080" s="85"/>
      <c r="AP1080" s="85"/>
      <c r="AQ1080" s="85"/>
      <c r="AR1080" s="85"/>
      <c r="AS1080" s="85"/>
      <c r="AT1080" s="85"/>
    </row>
    <row r="1081" spans="1:46" ht="12.75" customHeight="1" x14ac:dyDescent="0.15">
      <c r="A1081" s="79"/>
      <c r="B1081" s="79"/>
      <c r="C1081" s="79" t="str">
        <f t="shared" si="4"/>
        <v>1650500000</v>
      </c>
      <c r="D1081" s="79" t="s">
        <v>1986</v>
      </c>
      <c r="E1081" s="84">
        <v>33861.575069999999</v>
      </c>
      <c r="F1081" s="85">
        <v>13638.81826</v>
      </c>
      <c r="G1081" s="85">
        <v>10294.6343</v>
      </c>
      <c r="H1081" s="85">
        <v>20970.674070000001</v>
      </c>
      <c r="I1081" s="85">
        <v>8794.3892699999997</v>
      </c>
      <c r="J1081" s="85">
        <v>6421.0157900000004</v>
      </c>
      <c r="K1081" s="85">
        <v>1429.8878099999999</v>
      </c>
      <c r="L1081" s="85">
        <v>1066.8655699999999</v>
      </c>
      <c r="M1081" s="85">
        <v>361.05310000000003</v>
      </c>
      <c r="N1081" s="85">
        <v>1044.1878099999999</v>
      </c>
      <c r="O1081" s="85">
        <v>701.81619999999998</v>
      </c>
      <c r="P1081" s="85">
        <v>255.06423000000001</v>
      </c>
      <c r="Q1081" s="85">
        <v>11160.159509999999</v>
      </c>
      <c r="R1081" s="85">
        <v>3614.5547700000002</v>
      </c>
      <c r="S1081" s="85">
        <v>3397.4788800000001</v>
      </c>
      <c r="T1081" s="85">
        <v>2003.48316</v>
      </c>
      <c r="U1081" s="85">
        <v>54.644309999999997</v>
      </c>
      <c r="V1081" s="85">
        <v>610.00470000000007</v>
      </c>
      <c r="W1081" s="85">
        <v>3353.3</v>
      </c>
      <c r="X1081" s="85">
        <v>1108.4847</v>
      </c>
      <c r="Y1081" s="85">
        <v>900.83995000000004</v>
      </c>
      <c r="Z1081" s="85">
        <v>1293.9763499999999</v>
      </c>
      <c r="AA1081" s="85">
        <v>640.54300999999998</v>
      </c>
      <c r="AB1081" s="85">
        <v>370.45200999999997</v>
      </c>
      <c r="AC1081" s="85">
        <v>25</v>
      </c>
      <c r="AD1081" s="85">
        <v>12.5</v>
      </c>
      <c r="AE1081" s="85">
        <v>18.75</v>
      </c>
      <c r="AF1081" s="85">
        <v>4484.4000000000005</v>
      </c>
      <c r="AG1081" s="85">
        <v>1798.38275</v>
      </c>
      <c r="AH1081" s="85">
        <v>1497.4322199999999</v>
      </c>
      <c r="AI1081" s="85">
        <v>0</v>
      </c>
      <c r="AJ1081" s="85">
        <v>0</v>
      </c>
      <c r="AK1081" s="85">
        <v>0</v>
      </c>
      <c r="AL1081" s="85">
        <v>257</v>
      </c>
      <c r="AM1081" s="85">
        <v>122.42367</v>
      </c>
      <c r="AN1081" s="85">
        <v>85.551659999999998</v>
      </c>
      <c r="AO1081" s="85"/>
      <c r="AP1081" s="85"/>
      <c r="AQ1081" s="85"/>
      <c r="AR1081" s="85"/>
      <c r="AS1081" s="85"/>
      <c r="AT1081" s="85"/>
    </row>
    <row r="1082" spans="1:46" ht="12.75" customHeight="1" x14ac:dyDescent="0.15">
      <c r="A1082" s="79"/>
      <c r="B1082" s="79"/>
      <c r="C1082" s="79" t="str">
        <f t="shared" si="4"/>
        <v>1650600000</v>
      </c>
      <c r="D1082" s="79" t="s">
        <v>1987</v>
      </c>
      <c r="E1082" s="84">
        <v>220000</v>
      </c>
      <c r="F1082" s="85">
        <v>111865.7034</v>
      </c>
      <c r="G1082" s="85">
        <v>83187.890320000006</v>
      </c>
      <c r="H1082" s="85">
        <v>134450</v>
      </c>
      <c r="I1082" s="85">
        <v>67945.440310000005</v>
      </c>
      <c r="J1082" s="85">
        <v>50049.613429999998</v>
      </c>
      <c r="K1082" s="85">
        <v>30000</v>
      </c>
      <c r="L1082" s="85">
        <v>17599.413980000001</v>
      </c>
      <c r="M1082" s="85">
        <v>8904.3661900000006</v>
      </c>
      <c r="N1082" s="85">
        <v>24000</v>
      </c>
      <c r="O1082" s="85">
        <v>14853.56315</v>
      </c>
      <c r="P1082" s="85">
        <v>7255.1146099999996</v>
      </c>
      <c r="Q1082" s="85">
        <v>53730</v>
      </c>
      <c r="R1082" s="85">
        <v>25231.417290000001</v>
      </c>
      <c r="S1082" s="85">
        <v>23412.088360000002</v>
      </c>
      <c r="T1082" s="85">
        <v>5000</v>
      </c>
      <c r="U1082" s="85">
        <v>1724.47694</v>
      </c>
      <c r="V1082" s="85">
        <v>1562.9076299999999</v>
      </c>
      <c r="W1082" s="85">
        <v>21500</v>
      </c>
      <c r="X1082" s="85">
        <v>9726.1762699999999</v>
      </c>
      <c r="Y1082" s="85">
        <v>8928.5581299999994</v>
      </c>
      <c r="Z1082" s="85">
        <v>3000</v>
      </c>
      <c r="AA1082" s="85">
        <v>1467.8764699999999</v>
      </c>
      <c r="AB1082" s="85">
        <v>922.48011999999994</v>
      </c>
      <c r="AC1082" s="85">
        <v>80</v>
      </c>
      <c r="AD1082" s="85">
        <v>0</v>
      </c>
      <c r="AE1082" s="85">
        <v>18.75</v>
      </c>
      <c r="AF1082" s="85">
        <v>24130</v>
      </c>
      <c r="AG1082" s="85">
        <v>12309.207609999999</v>
      </c>
      <c r="AH1082" s="85">
        <v>11971.67498</v>
      </c>
      <c r="AI1082" s="85">
        <v>0</v>
      </c>
      <c r="AJ1082" s="85">
        <v>0</v>
      </c>
      <c r="AK1082" s="85">
        <v>0</v>
      </c>
      <c r="AL1082" s="85">
        <v>1030</v>
      </c>
      <c r="AM1082" s="85">
        <v>582.68425000000002</v>
      </c>
      <c r="AN1082" s="85">
        <v>407.05833999999999</v>
      </c>
      <c r="AO1082" s="85"/>
      <c r="AP1082" s="85"/>
      <c r="AQ1082" s="85"/>
      <c r="AR1082" s="85"/>
      <c r="AS1082" s="85"/>
      <c r="AT1082" s="85"/>
    </row>
    <row r="1083" spans="1:46" ht="12.75" customHeight="1" x14ac:dyDescent="0.15">
      <c r="A1083" s="79"/>
      <c r="B1083" s="79"/>
      <c r="C1083" s="79" t="str">
        <f t="shared" si="4"/>
        <v>1650700000</v>
      </c>
      <c r="D1083" s="79" t="s">
        <v>1988</v>
      </c>
      <c r="E1083" s="84">
        <v>68277</v>
      </c>
      <c r="F1083" s="85">
        <v>36260.95162</v>
      </c>
      <c r="G1083" s="85">
        <v>28707.522700000001</v>
      </c>
      <c r="H1083" s="85">
        <v>39141.5</v>
      </c>
      <c r="I1083" s="85">
        <v>18878.210299999999</v>
      </c>
      <c r="J1083" s="85">
        <v>15316.205389999999</v>
      </c>
      <c r="K1083" s="85">
        <v>1900</v>
      </c>
      <c r="L1083" s="85">
        <v>1801.53448</v>
      </c>
      <c r="M1083" s="85">
        <v>968.51642000000004</v>
      </c>
      <c r="N1083" s="85">
        <v>900</v>
      </c>
      <c r="O1083" s="85">
        <v>977.17701</v>
      </c>
      <c r="P1083" s="85">
        <v>514.01912000000004</v>
      </c>
      <c r="Q1083" s="85">
        <v>26371.5</v>
      </c>
      <c r="R1083" s="85">
        <v>15047.336939999999</v>
      </c>
      <c r="S1083" s="85">
        <v>11730.14342</v>
      </c>
      <c r="T1083" s="85">
        <v>3910</v>
      </c>
      <c r="U1083" s="85">
        <v>1192.1577199999999</v>
      </c>
      <c r="V1083" s="85">
        <v>1199.2999399999999</v>
      </c>
      <c r="W1083" s="85">
        <v>5100</v>
      </c>
      <c r="X1083" s="85">
        <v>2373.5032299999998</v>
      </c>
      <c r="Y1083" s="85">
        <v>1892.3535000000002</v>
      </c>
      <c r="Z1083" s="85">
        <v>2012</v>
      </c>
      <c r="AA1083" s="85">
        <v>879.59041000000002</v>
      </c>
      <c r="AB1083" s="85">
        <v>510.22053</v>
      </c>
      <c r="AC1083" s="85">
        <v>0</v>
      </c>
      <c r="AD1083" s="85">
        <v>18.75</v>
      </c>
      <c r="AE1083" s="85">
        <v>0</v>
      </c>
      <c r="AF1083" s="85">
        <v>15290</v>
      </c>
      <c r="AG1083" s="85">
        <v>10571.828579999999</v>
      </c>
      <c r="AH1083" s="85">
        <v>8095.7444500000001</v>
      </c>
      <c r="AI1083" s="85">
        <v>0</v>
      </c>
      <c r="AJ1083" s="85">
        <v>0</v>
      </c>
      <c r="AK1083" s="85">
        <v>0</v>
      </c>
      <c r="AL1083" s="85">
        <v>152.5</v>
      </c>
      <c r="AM1083" s="85">
        <v>59.170319999999997</v>
      </c>
      <c r="AN1083" s="85">
        <v>51.912520000000001</v>
      </c>
      <c r="AO1083" s="85"/>
      <c r="AP1083" s="85"/>
      <c r="AQ1083" s="85"/>
      <c r="AR1083" s="85"/>
      <c r="AS1083" s="85"/>
      <c r="AT1083" s="85"/>
    </row>
    <row r="1084" spans="1:46" ht="12.75" customHeight="1" x14ac:dyDescent="0.15">
      <c r="A1084" s="79"/>
      <c r="B1084" s="79"/>
      <c r="C1084" s="79" t="str">
        <f t="shared" si="4"/>
        <v>1650900000</v>
      </c>
      <c r="D1084" s="79" t="s">
        <v>1989</v>
      </c>
      <c r="E1084" s="84">
        <v>26099.39</v>
      </c>
      <c r="F1084" s="85">
        <v>20560.175469999998</v>
      </c>
      <c r="G1084" s="85">
        <v>28007.585749999998</v>
      </c>
      <c r="H1084" s="85">
        <v>6261.79</v>
      </c>
      <c r="I1084" s="85">
        <v>2541.8844199999999</v>
      </c>
      <c r="J1084" s="85">
        <v>2393.0775699999999</v>
      </c>
      <c r="K1084" s="85">
        <v>120</v>
      </c>
      <c r="L1084" s="85">
        <v>67.680930000000004</v>
      </c>
      <c r="M1084" s="85">
        <v>51.045000000000002</v>
      </c>
      <c r="N1084" s="85">
        <v>0</v>
      </c>
      <c r="O1084" s="85">
        <v>0</v>
      </c>
      <c r="P1084" s="85">
        <v>0</v>
      </c>
      <c r="Q1084" s="85">
        <v>19668.600000000002</v>
      </c>
      <c r="R1084" s="85">
        <v>17899.416379999999</v>
      </c>
      <c r="S1084" s="85">
        <v>13770.791310000001</v>
      </c>
      <c r="T1084" s="85">
        <v>1424</v>
      </c>
      <c r="U1084" s="85">
        <v>692.59671000000003</v>
      </c>
      <c r="V1084" s="85">
        <v>617.39543000000003</v>
      </c>
      <c r="W1084" s="85">
        <v>16430</v>
      </c>
      <c r="X1084" s="85">
        <v>15823.29054</v>
      </c>
      <c r="Y1084" s="85">
        <v>12169.410980000001</v>
      </c>
      <c r="Z1084" s="85">
        <v>70.600000000000009</v>
      </c>
      <c r="AA1084" s="85">
        <v>22.7851</v>
      </c>
      <c r="AB1084" s="85">
        <v>57.675759999999997</v>
      </c>
      <c r="AC1084" s="85">
        <v>0</v>
      </c>
      <c r="AD1084" s="85">
        <v>0</v>
      </c>
      <c r="AE1084" s="85">
        <v>0</v>
      </c>
      <c r="AF1084" s="85">
        <v>1744</v>
      </c>
      <c r="AG1084" s="85">
        <v>1360.7440300000001</v>
      </c>
      <c r="AH1084" s="85">
        <v>926.30913999999996</v>
      </c>
      <c r="AI1084" s="85">
        <v>0</v>
      </c>
      <c r="AJ1084" s="85">
        <v>0</v>
      </c>
      <c r="AK1084" s="85">
        <v>0</v>
      </c>
      <c r="AL1084" s="85">
        <v>49</v>
      </c>
      <c r="AM1084" s="85">
        <v>44.437519999999999</v>
      </c>
      <c r="AN1084" s="85">
        <v>34.214860000000002</v>
      </c>
      <c r="AO1084" s="85"/>
      <c r="AP1084" s="85"/>
      <c r="AQ1084" s="85"/>
      <c r="AR1084" s="85"/>
      <c r="AS1084" s="85"/>
      <c r="AT1084" s="85"/>
    </row>
    <row r="1085" spans="1:46" ht="12.75" customHeight="1" x14ac:dyDescent="0.15">
      <c r="A1085" s="79"/>
      <c r="B1085" s="79"/>
      <c r="C1085" s="79" t="str">
        <f t="shared" si="4"/>
        <v>1651000000</v>
      </c>
      <c r="D1085" s="79" t="s">
        <v>1990</v>
      </c>
      <c r="E1085" s="84">
        <v>118573.1</v>
      </c>
      <c r="F1085" s="85">
        <v>48332.099609999997</v>
      </c>
      <c r="G1085" s="85">
        <v>41367.498540000001</v>
      </c>
      <c r="H1085" s="85">
        <v>62079.700000000004</v>
      </c>
      <c r="I1085" s="85">
        <v>24445.541010000001</v>
      </c>
      <c r="J1085" s="85">
        <v>21375.11606</v>
      </c>
      <c r="K1085" s="85">
        <v>7500</v>
      </c>
      <c r="L1085" s="85">
        <v>2121.9532600000002</v>
      </c>
      <c r="M1085" s="85">
        <v>1167.84304</v>
      </c>
      <c r="N1085" s="85">
        <v>5400</v>
      </c>
      <c r="O1085" s="85">
        <v>1174.6681900000001</v>
      </c>
      <c r="P1085" s="85">
        <v>584.80540999999994</v>
      </c>
      <c r="Q1085" s="85">
        <v>47520</v>
      </c>
      <c r="R1085" s="85">
        <v>20996.748540000001</v>
      </c>
      <c r="S1085" s="85">
        <v>18117.195670000001</v>
      </c>
      <c r="T1085" s="85">
        <v>1640</v>
      </c>
      <c r="U1085" s="85">
        <v>609.71555999999998</v>
      </c>
      <c r="V1085" s="85">
        <v>435.78960999999998</v>
      </c>
      <c r="W1085" s="85">
        <v>18700</v>
      </c>
      <c r="X1085" s="85">
        <v>7343.3171400000001</v>
      </c>
      <c r="Y1085" s="85">
        <v>6926.8746199999996</v>
      </c>
      <c r="Z1085" s="85">
        <v>6880</v>
      </c>
      <c r="AA1085" s="85">
        <v>3300.6560599999998</v>
      </c>
      <c r="AB1085" s="85">
        <v>3062.9960099999998</v>
      </c>
      <c r="AC1085" s="85">
        <v>0</v>
      </c>
      <c r="AD1085" s="85">
        <v>0</v>
      </c>
      <c r="AE1085" s="85">
        <v>25</v>
      </c>
      <c r="AF1085" s="85">
        <v>20300</v>
      </c>
      <c r="AG1085" s="85">
        <v>9743.0597799999996</v>
      </c>
      <c r="AH1085" s="85">
        <v>7666.5354299999999</v>
      </c>
      <c r="AI1085" s="85">
        <v>0</v>
      </c>
      <c r="AJ1085" s="85">
        <v>0</v>
      </c>
      <c r="AK1085" s="85">
        <v>0</v>
      </c>
      <c r="AL1085" s="85">
        <v>1400.8</v>
      </c>
      <c r="AM1085" s="85">
        <v>663.41464999999994</v>
      </c>
      <c r="AN1085" s="85">
        <v>548.94974000000002</v>
      </c>
      <c r="AO1085" s="85"/>
      <c r="AP1085" s="85"/>
      <c r="AQ1085" s="85"/>
      <c r="AR1085" s="85"/>
      <c r="AS1085" s="85"/>
      <c r="AT1085" s="85"/>
    </row>
    <row r="1086" spans="1:46" ht="12.75" customHeight="1" x14ac:dyDescent="0.15">
      <c r="A1086" s="79"/>
      <c r="B1086" s="79"/>
      <c r="C1086" s="79" t="str">
        <f t="shared" si="4"/>
        <v>1651200000</v>
      </c>
      <c r="D1086" s="79" t="s">
        <v>1991</v>
      </c>
      <c r="E1086" s="84">
        <v>199314.7</v>
      </c>
      <c r="F1086" s="85">
        <v>97147.059540000002</v>
      </c>
      <c r="G1086" s="85">
        <v>78081.095759999997</v>
      </c>
      <c r="H1086" s="85">
        <v>105022.2</v>
      </c>
      <c r="I1086" s="85">
        <v>53711.576419999998</v>
      </c>
      <c r="J1086" s="85">
        <v>42452.332820000003</v>
      </c>
      <c r="K1086" s="85">
        <v>5060</v>
      </c>
      <c r="L1086" s="85">
        <v>2519.5872300000001</v>
      </c>
      <c r="M1086" s="85">
        <v>1263.9090000000001</v>
      </c>
      <c r="N1086" s="85">
        <v>2580</v>
      </c>
      <c r="O1086" s="85">
        <v>1555.5173600000001</v>
      </c>
      <c r="P1086" s="85">
        <v>655.74397999999997</v>
      </c>
      <c r="Q1086" s="85">
        <v>66740.899999999994</v>
      </c>
      <c r="R1086" s="85">
        <v>30317.8488</v>
      </c>
      <c r="S1086" s="85">
        <v>25710.24439</v>
      </c>
      <c r="T1086" s="85">
        <v>2300</v>
      </c>
      <c r="U1086" s="85">
        <v>714.66781000000003</v>
      </c>
      <c r="V1086" s="85">
        <v>584.05336</v>
      </c>
      <c r="W1086" s="85">
        <v>38050</v>
      </c>
      <c r="X1086" s="85">
        <v>17178.486410000001</v>
      </c>
      <c r="Y1086" s="85">
        <v>14012.97507</v>
      </c>
      <c r="Z1086" s="85">
        <v>3560.9</v>
      </c>
      <c r="AA1086" s="85">
        <v>2165.1752900000001</v>
      </c>
      <c r="AB1086" s="85">
        <v>1617.1602800000001</v>
      </c>
      <c r="AC1086" s="85">
        <v>225</v>
      </c>
      <c r="AD1086" s="85">
        <v>75</v>
      </c>
      <c r="AE1086" s="85">
        <v>106.25</v>
      </c>
      <c r="AF1086" s="85">
        <v>22605</v>
      </c>
      <c r="AG1086" s="85">
        <v>10176.770140000001</v>
      </c>
      <c r="AH1086" s="85">
        <v>9384.99568</v>
      </c>
      <c r="AI1086" s="85">
        <v>0</v>
      </c>
      <c r="AJ1086" s="85">
        <v>0</v>
      </c>
      <c r="AK1086" s="85">
        <v>0</v>
      </c>
      <c r="AL1086" s="85">
        <v>970.5</v>
      </c>
      <c r="AM1086" s="85">
        <v>359.93772999999999</v>
      </c>
      <c r="AN1086" s="85">
        <v>232.30268000000001</v>
      </c>
      <c r="AO1086" s="85"/>
      <c r="AP1086" s="85"/>
      <c r="AQ1086" s="85"/>
      <c r="AR1086" s="85"/>
      <c r="AS1086" s="85"/>
      <c r="AT1086" s="85"/>
    </row>
    <row r="1087" spans="1:46" ht="12.75" customHeight="1" x14ac:dyDescent="0.15">
      <c r="A1087" s="79"/>
      <c r="B1087" s="79"/>
      <c r="C1087" s="79" t="str">
        <f t="shared" si="4"/>
        <v>1651300000</v>
      </c>
      <c r="D1087" s="79" t="s">
        <v>1992</v>
      </c>
      <c r="E1087" s="84">
        <v>63862.836000000003</v>
      </c>
      <c r="F1087" s="85">
        <v>28839.872380000001</v>
      </c>
      <c r="G1087" s="85">
        <v>19021.18705</v>
      </c>
      <c r="H1087" s="85">
        <v>31067.219000000001</v>
      </c>
      <c r="I1087" s="85">
        <v>13538.8858</v>
      </c>
      <c r="J1087" s="85">
        <v>9742.1025300000001</v>
      </c>
      <c r="K1087" s="85">
        <v>1606.886</v>
      </c>
      <c r="L1087" s="85">
        <v>486.04723999999999</v>
      </c>
      <c r="M1087" s="85">
        <v>299.86801000000003</v>
      </c>
      <c r="N1087" s="85">
        <v>1122</v>
      </c>
      <c r="O1087" s="85">
        <v>298.01895999999999</v>
      </c>
      <c r="P1087" s="85">
        <v>169.06786</v>
      </c>
      <c r="Q1087" s="85">
        <v>30764.712</v>
      </c>
      <c r="R1087" s="85">
        <v>14663.26806</v>
      </c>
      <c r="S1087" s="85">
        <v>8739.0257799999999</v>
      </c>
      <c r="T1087" s="85">
        <v>4059.172</v>
      </c>
      <c r="U1087" s="85">
        <v>1732.2997600000001</v>
      </c>
      <c r="V1087" s="85">
        <v>825.36108999999999</v>
      </c>
      <c r="W1087" s="85">
        <v>11539.041999999999</v>
      </c>
      <c r="X1087" s="85">
        <v>5110.6950200000001</v>
      </c>
      <c r="Y1087" s="85">
        <v>3934.5089400000002</v>
      </c>
      <c r="Z1087" s="85">
        <v>2374.9680000000003</v>
      </c>
      <c r="AA1087" s="85">
        <v>1144.97864</v>
      </c>
      <c r="AB1087" s="85">
        <v>731.67890999999997</v>
      </c>
      <c r="AC1087" s="85">
        <v>43.75</v>
      </c>
      <c r="AD1087" s="85">
        <v>31.25</v>
      </c>
      <c r="AE1087" s="85">
        <v>31.25</v>
      </c>
      <c r="AF1087" s="85">
        <v>12747.78</v>
      </c>
      <c r="AG1087" s="85">
        <v>6644.0446400000001</v>
      </c>
      <c r="AH1087" s="85">
        <v>3216.2268399999998</v>
      </c>
      <c r="AI1087" s="85">
        <v>0</v>
      </c>
      <c r="AJ1087" s="85">
        <v>0</v>
      </c>
      <c r="AK1087" s="85">
        <v>0</v>
      </c>
      <c r="AL1087" s="85">
        <v>344.77</v>
      </c>
      <c r="AM1087" s="85">
        <v>68.600709999999992</v>
      </c>
      <c r="AN1087" s="85">
        <v>185.12682000000001</v>
      </c>
      <c r="AO1087" s="85"/>
      <c r="AP1087" s="85"/>
      <c r="AQ1087" s="85"/>
      <c r="AR1087" s="85"/>
      <c r="AS1087" s="85"/>
      <c r="AT1087" s="85"/>
    </row>
    <row r="1088" spans="1:46" ht="12.75" customHeight="1" x14ac:dyDescent="0.15">
      <c r="A1088" s="79"/>
      <c r="B1088" s="79"/>
      <c r="C1088" s="79" t="str">
        <f t="shared" si="4"/>
        <v>1651500000</v>
      </c>
      <c r="D1088" s="79" t="s">
        <v>1993</v>
      </c>
      <c r="E1088" s="84">
        <v>195000</v>
      </c>
      <c r="F1088" s="85">
        <v>105578.01957999999</v>
      </c>
      <c r="G1088" s="85">
        <v>70739.366569999998</v>
      </c>
      <c r="H1088" s="85">
        <v>116100</v>
      </c>
      <c r="I1088" s="85">
        <v>71948.821089999998</v>
      </c>
      <c r="J1088" s="85">
        <v>43088.073669999998</v>
      </c>
      <c r="K1088" s="85">
        <v>11455</v>
      </c>
      <c r="L1088" s="85">
        <v>3998.5640000000003</v>
      </c>
      <c r="M1088" s="85">
        <v>2269.0563499999998</v>
      </c>
      <c r="N1088" s="85">
        <v>5955</v>
      </c>
      <c r="O1088" s="85">
        <v>2307.8747100000001</v>
      </c>
      <c r="P1088" s="85">
        <v>1351.2261599999999</v>
      </c>
      <c r="Q1088" s="85">
        <v>63820</v>
      </c>
      <c r="R1088" s="85">
        <v>28413.983230000002</v>
      </c>
      <c r="S1088" s="85">
        <v>23102.245159999999</v>
      </c>
      <c r="T1088" s="85">
        <v>5250</v>
      </c>
      <c r="U1088" s="85">
        <v>1041.4035200000001</v>
      </c>
      <c r="V1088" s="85">
        <v>861.43830000000003</v>
      </c>
      <c r="W1088" s="85">
        <v>28700</v>
      </c>
      <c r="X1088" s="85">
        <v>12829.574570000001</v>
      </c>
      <c r="Y1088" s="85">
        <v>11153.259609999999</v>
      </c>
      <c r="Z1088" s="85">
        <v>3850</v>
      </c>
      <c r="AA1088" s="85">
        <v>1023.15082</v>
      </c>
      <c r="AB1088" s="85">
        <v>1456.4354800000001</v>
      </c>
      <c r="AC1088" s="85">
        <v>0</v>
      </c>
      <c r="AD1088" s="85">
        <v>0</v>
      </c>
      <c r="AE1088" s="85">
        <v>0</v>
      </c>
      <c r="AF1088" s="85">
        <v>26000</v>
      </c>
      <c r="AG1088" s="85">
        <v>13489.830319999999</v>
      </c>
      <c r="AH1088" s="85">
        <v>9630.9877699999997</v>
      </c>
      <c r="AI1088" s="85">
        <v>0</v>
      </c>
      <c r="AJ1088" s="85">
        <v>0</v>
      </c>
      <c r="AK1088" s="85">
        <v>0</v>
      </c>
      <c r="AL1088" s="85">
        <v>1400</v>
      </c>
      <c r="AM1088" s="85">
        <v>519.85583999999994</v>
      </c>
      <c r="AN1088" s="85">
        <v>376.01868999999999</v>
      </c>
      <c r="AO1088" s="85"/>
      <c r="AP1088" s="85"/>
      <c r="AQ1088" s="85"/>
      <c r="AR1088" s="85"/>
      <c r="AS1088" s="85"/>
      <c r="AT1088" s="85"/>
    </row>
    <row r="1089" spans="1:46" ht="12.75" customHeight="1" x14ac:dyDescent="0.15">
      <c r="A1089" s="79"/>
      <c r="B1089" s="79"/>
      <c r="C1089" s="79" t="str">
        <f t="shared" si="4"/>
        <v>1651600000</v>
      </c>
      <c r="D1089" s="79" t="s">
        <v>1994</v>
      </c>
      <c r="E1089" s="84">
        <v>116406.78</v>
      </c>
      <c r="F1089" s="85">
        <v>57332.306060000003</v>
      </c>
      <c r="G1089" s="85">
        <v>80513.151289999994</v>
      </c>
      <c r="H1089" s="85">
        <v>39783.1</v>
      </c>
      <c r="I1089" s="85">
        <v>21582.056489999999</v>
      </c>
      <c r="J1089" s="85">
        <v>16804.603370000001</v>
      </c>
      <c r="K1089" s="85">
        <v>410</v>
      </c>
      <c r="L1089" s="85">
        <v>171.58485000000002</v>
      </c>
      <c r="M1089" s="85">
        <v>145.32612</v>
      </c>
      <c r="N1089" s="85">
        <v>60</v>
      </c>
      <c r="O1089" s="85">
        <v>0</v>
      </c>
      <c r="P1089" s="85">
        <v>43.445929999999997</v>
      </c>
      <c r="Q1089" s="85">
        <v>18110</v>
      </c>
      <c r="R1089" s="85">
        <v>9340.2312099999999</v>
      </c>
      <c r="S1089" s="85">
        <v>8337.2140099999997</v>
      </c>
      <c r="T1089" s="85">
        <v>800</v>
      </c>
      <c r="U1089" s="85">
        <v>279.94315999999998</v>
      </c>
      <c r="V1089" s="85">
        <v>201.77602999999999</v>
      </c>
      <c r="W1089" s="85">
        <v>7665</v>
      </c>
      <c r="X1089" s="85">
        <v>4315.4411099999998</v>
      </c>
      <c r="Y1089" s="85">
        <v>3737.87455</v>
      </c>
      <c r="Z1089" s="85">
        <v>410</v>
      </c>
      <c r="AA1089" s="85">
        <v>422.93342999999999</v>
      </c>
      <c r="AB1089" s="85">
        <v>235.64489</v>
      </c>
      <c r="AC1089" s="85">
        <v>0</v>
      </c>
      <c r="AD1089" s="85">
        <v>0</v>
      </c>
      <c r="AE1089" s="85">
        <v>6.25</v>
      </c>
      <c r="AF1089" s="85">
        <v>9235</v>
      </c>
      <c r="AG1089" s="85">
        <v>4321.9135100000003</v>
      </c>
      <c r="AH1089" s="85">
        <v>4155.6685399999997</v>
      </c>
      <c r="AI1089" s="85">
        <v>0</v>
      </c>
      <c r="AJ1089" s="85">
        <v>0</v>
      </c>
      <c r="AK1089" s="85">
        <v>0</v>
      </c>
      <c r="AL1089" s="85">
        <v>75</v>
      </c>
      <c r="AM1089" s="85">
        <v>51.848320000000001</v>
      </c>
      <c r="AN1089" s="85">
        <v>34.568269999999998</v>
      </c>
      <c r="AO1089" s="85"/>
      <c r="AP1089" s="85"/>
      <c r="AQ1089" s="85"/>
      <c r="AR1089" s="85"/>
      <c r="AS1089" s="85"/>
      <c r="AT1089" s="85"/>
    </row>
    <row r="1090" spans="1:46" ht="12.75" customHeight="1" x14ac:dyDescent="0.15">
      <c r="A1090" s="79"/>
      <c r="B1090" s="79"/>
      <c r="C1090" s="79" t="str">
        <f t="shared" si="4"/>
        <v>1651800000</v>
      </c>
      <c r="D1090" s="79" t="s">
        <v>1995</v>
      </c>
      <c r="E1090" s="84">
        <v>61171.1</v>
      </c>
      <c r="F1090" s="85">
        <v>34434.712420000003</v>
      </c>
      <c r="G1090" s="85">
        <v>26452.951280000001</v>
      </c>
      <c r="H1090" s="85">
        <v>11178.300000000001</v>
      </c>
      <c r="I1090" s="85">
        <v>9944.3447199999991</v>
      </c>
      <c r="J1090" s="85">
        <v>4708.8793500000002</v>
      </c>
      <c r="K1090" s="85">
        <v>27.6</v>
      </c>
      <c r="L1090" s="85">
        <v>13.88374</v>
      </c>
      <c r="M1090" s="85">
        <v>11.041749999999999</v>
      </c>
      <c r="N1090" s="85">
        <v>0</v>
      </c>
      <c r="O1090" s="85">
        <v>0</v>
      </c>
      <c r="P1090" s="85">
        <v>0</v>
      </c>
      <c r="Q1090" s="85">
        <v>17468</v>
      </c>
      <c r="R1090" s="85">
        <v>12287.88502</v>
      </c>
      <c r="S1090" s="85">
        <v>8662.8431199999995</v>
      </c>
      <c r="T1090" s="85">
        <v>8542</v>
      </c>
      <c r="U1090" s="85">
        <v>4211.3055000000004</v>
      </c>
      <c r="V1090" s="85">
        <v>4049</v>
      </c>
      <c r="W1090" s="85">
        <v>6220</v>
      </c>
      <c r="X1090" s="85">
        <v>5776.0055899999998</v>
      </c>
      <c r="Y1090" s="85">
        <v>2923.6024900000002</v>
      </c>
      <c r="Z1090" s="85">
        <v>851</v>
      </c>
      <c r="AA1090" s="85">
        <v>619.47564999999997</v>
      </c>
      <c r="AB1090" s="85">
        <v>544.73136</v>
      </c>
      <c r="AC1090" s="85">
        <v>0</v>
      </c>
      <c r="AD1090" s="85">
        <v>0</v>
      </c>
      <c r="AE1090" s="85">
        <v>0</v>
      </c>
      <c r="AF1090" s="85">
        <v>1855</v>
      </c>
      <c r="AG1090" s="85">
        <v>1681.0982799999999</v>
      </c>
      <c r="AH1090" s="85">
        <v>1145.50927</v>
      </c>
      <c r="AI1090" s="85">
        <v>0</v>
      </c>
      <c r="AJ1090" s="85">
        <v>0</v>
      </c>
      <c r="AK1090" s="85">
        <v>0</v>
      </c>
      <c r="AL1090" s="85">
        <v>20</v>
      </c>
      <c r="AM1090" s="85">
        <v>18.041449999999998</v>
      </c>
      <c r="AN1090" s="85">
        <v>12.181279999999999</v>
      </c>
      <c r="AO1090" s="85"/>
      <c r="AP1090" s="85"/>
      <c r="AQ1090" s="85"/>
      <c r="AR1090" s="85"/>
      <c r="AS1090" s="85"/>
      <c r="AT1090" s="85"/>
    </row>
    <row r="1091" spans="1:46" ht="12.75" customHeight="1" x14ac:dyDescent="0.15">
      <c r="A1091" s="79"/>
      <c r="B1091" s="79"/>
      <c r="C1091" s="79" t="str">
        <f t="shared" si="4"/>
        <v>1651900000</v>
      </c>
      <c r="D1091" s="79" t="s">
        <v>1996</v>
      </c>
      <c r="E1091" s="84">
        <v>67060.800000000003</v>
      </c>
      <c r="F1091" s="85">
        <v>30300.930339999999</v>
      </c>
      <c r="G1091" s="85">
        <v>24345.484520000002</v>
      </c>
      <c r="H1091" s="85">
        <v>40659.300000000003</v>
      </c>
      <c r="I1091" s="85">
        <v>16295.36211</v>
      </c>
      <c r="J1091" s="85">
        <v>14481.082630000001</v>
      </c>
      <c r="K1091" s="85">
        <v>2285.5</v>
      </c>
      <c r="L1091" s="85">
        <v>1415.27916</v>
      </c>
      <c r="M1091" s="85">
        <v>746.95330000000001</v>
      </c>
      <c r="N1091" s="85">
        <v>387.7</v>
      </c>
      <c r="O1091" s="85">
        <v>623.05439000000001</v>
      </c>
      <c r="P1091" s="85">
        <v>285.25004999999999</v>
      </c>
      <c r="Q1091" s="85">
        <v>20977.3</v>
      </c>
      <c r="R1091" s="85">
        <v>11021.832920000001</v>
      </c>
      <c r="S1091" s="85">
        <v>7942.3217100000002</v>
      </c>
      <c r="T1091" s="85">
        <v>2073.3000000000002</v>
      </c>
      <c r="U1091" s="85">
        <v>285.73656</v>
      </c>
      <c r="V1091" s="85">
        <v>251.28845000000001</v>
      </c>
      <c r="W1091" s="85">
        <v>5568.5</v>
      </c>
      <c r="X1091" s="85">
        <v>2212.5431800000001</v>
      </c>
      <c r="Y1091" s="85">
        <v>2080.09492</v>
      </c>
      <c r="Z1091" s="85">
        <v>1650.5</v>
      </c>
      <c r="AA1091" s="85">
        <v>634.62944000000005</v>
      </c>
      <c r="AB1091" s="85">
        <v>596.41615999999999</v>
      </c>
      <c r="AC1091" s="85">
        <v>25</v>
      </c>
      <c r="AD1091" s="85">
        <v>12.5</v>
      </c>
      <c r="AE1091" s="85">
        <v>31.25</v>
      </c>
      <c r="AF1091" s="85">
        <v>11659.300000000001</v>
      </c>
      <c r="AG1091" s="85">
        <v>7876.1557400000002</v>
      </c>
      <c r="AH1091" s="85">
        <v>4982.8701799999999</v>
      </c>
      <c r="AI1091" s="85">
        <v>0</v>
      </c>
      <c r="AJ1091" s="85">
        <v>0</v>
      </c>
      <c r="AK1091" s="85">
        <v>0</v>
      </c>
      <c r="AL1091" s="85">
        <v>606</v>
      </c>
      <c r="AM1091" s="85">
        <v>321.80595</v>
      </c>
      <c r="AN1091" s="85">
        <v>180.62745999999999</v>
      </c>
      <c r="AO1091" s="85"/>
      <c r="AP1091" s="85"/>
      <c r="AQ1091" s="85"/>
      <c r="AR1091" s="85"/>
      <c r="AS1091" s="85"/>
      <c r="AT1091" s="85"/>
    </row>
    <row r="1092" spans="1:46" ht="12.75" customHeight="1" x14ac:dyDescent="0.15">
      <c r="A1092" s="79"/>
      <c r="B1092" s="79"/>
      <c r="C1092" s="79" t="str">
        <f t="shared" si="4"/>
        <v>1652100000</v>
      </c>
      <c r="D1092" s="79" t="s">
        <v>1997</v>
      </c>
      <c r="E1092" s="84">
        <v>148500</v>
      </c>
      <c r="F1092" s="85">
        <v>59965.003400000001</v>
      </c>
      <c r="G1092" s="85">
        <v>59320.741289999998</v>
      </c>
      <c r="H1092" s="85">
        <v>100000</v>
      </c>
      <c r="I1092" s="85">
        <v>38203.325299999997</v>
      </c>
      <c r="J1092" s="85">
        <v>40736.711210000001</v>
      </c>
      <c r="K1092" s="85">
        <v>5800</v>
      </c>
      <c r="L1092" s="85">
        <v>1995.8093200000001</v>
      </c>
      <c r="M1092" s="85">
        <v>1064.3198299999999</v>
      </c>
      <c r="N1092" s="85">
        <v>4000</v>
      </c>
      <c r="O1092" s="85">
        <v>1105.5429799999999</v>
      </c>
      <c r="P1092" s="85">
        <v>498.69110000000001</v>
      </c>
      <c r="Q1092" s="85">
        <v>41783</v>
      </c>
      <c r="R1092" s="85">
        <v>18991.81756</v>
      </c>
      <c r="S1092" s="85">
        <v>17128.72062</v>
      </c>
      <c r="T1092" s="85">
        <v>7300</v>
      </c>
      <c r="U1092" s="85">
        <v>1935.70562</v>
      </c>
      <c r="V1092" s="85">
        <v>2724.8120399999998</v>
      </c>
      <c r="W1092" s="85">
        <v>13200</v>
      </c>
      <c r="X1092" s="85">
        <v>6251.4111300000004</v>
      </c>
      <c r="Y1092" s="85">
        <v>5263.8812900000003</v>
      </c>
      <c r="Z1092" s="85">
        <v>2438</v>
      </c>
      <c r="AA1092" s="85">
        <v>1218.8636799999999</v>
      </c>
      <c r="AB1092" s="85">
        <v>1066.92822</v>
      </c>
      <c r="AC1092" s="85">
        <v>125</v>
      </c>
      <c r="AD1092" s="85">
        <v>47.916669999999996</v>
      </c>
      <c r="AE1092" s="85">
        <v>119.09</v>
      </c>
      <c r="AF1092" s="85">
        <v>18700</v>
      </c>
      <c r="AG1092" s="85">
        <v>9526.1719599999997</v>
      </c>
      <c r="AH1092" s="85">
        <v>7942.8355700000002</v>
      </c>
      <c r="AI1092" s="85">
        <v>0</v>
      </c>
      <c r="AJ1092" s="85">
        <v>0</v>
      </c>
      <c r="AK1092" s="85">
        <v>0</v>
      </c>
      <c r="AL1092" s="85">
        <v>780</v>
      </c>
      <c r="AM1092" s="85">
        <v>517.93394999999998</v>
      </c>
      <c r="AN1092" s="85">
        <v>213.31947</v>
      </c>
      <c r="AO1092" s="85"/>
      <c r="AP1092" s="85"/>
      <c r="AQ1092" s="85"/>
      <c r="AR1092" s="85"/>
      <c r="AS1092" s="85"/>
      <c r="AT1092" s="85"/>
    </row>
    <row r="1093" spans="1:46" ht="12.75" customHeight="1" x14ac:dyDescent="0.15">
      <c r="A1093" s="79"/>
      <c r="B1093" s="79"/>
      <c r="C1093" s="79" t="str">
        <f t="shared" si="4"/>
        <v>1652200000</v>
      </c>
      <c r="D1093" s="79" t="s">
        <v>1998</v>
      </c>
      <c r="E1093" s="84">
        <v>55010</v>
      </c>
      <c r="F1093" s="85">
        <v>31879.566169999998</v>
      </c>
      <c r="G1093" s="85">
        <v>23132.774119999998</v>
      </c>
      <c r="H1093" s="85">
        <v>28471.100000000002</v>
      </c>
      <c r="I1093" s="85">
        <v>20956.121200000001</v>
      </c>
      <c r="J1093" s="85">
        <v>11811.959860000001</v>
      </c>
      <c r="K1093" s="85">
        <v>463.3</v>
      </c>
      <c r="L1093" s="85">
        <v>129.19839999999999</v>
      </c>
      <c r="M1093" s="85">
        <v>121.51089</v>
      </c>
      <c r="N1093" s="85">
        <v>0</v>
      </c>
      <c r="O1093" s="85">
        <v>0</v>
      </c>
      <c r="P1093" s="85">
        <v>0</v>
      </c>
      <c r="Q1093" s="85">
        <v>15624</v>
      </c>
      <c r="R1093" s="85">
        <v>7603.1599800000004</v>
      </c>
      <c r="S1093" s="85">
        <v>5900.6025200000004</v>
      </c>
      <c r="T1093" s="85">
        <v>2653.3</v>
      </c>
      <c r="U1093" s="85">
        <v>771.68893000000003</v>
      </c>
      <c r="V1093" s="85">
        <v>830.99386000000004</v>
      </c>
      <c r="W1093" s="85">
        <v>5005.8</v>
      </c>
      <c r="X1093" s="85">
        <v>2492.5325000000003</v>
      </c>
      <c r="Y1093" s="85">
        <v>1884.3711699999999</v>
      </c>
      <c r="Z1093" s="85">
        <v>831.2</v>
      </c>
      <c r="AA1093" s="85">
        <v>378.01785000000001</v>
      </c>
      <c r="AB1093" s="85">
        <v>362.35618999999997</v>
      </c>
      <c r="AC1093" s="85">
        <v>50</v>
      </c>
      <c r="AD1093" s="85">
        <v>6.25</v>
      </c>
      <c r="AE1093" s="85">
        <v>43.716670000000001</v>
      </c>
      <c r="AF1093" s="85">
        <v>7083.7</v>
      </c>
      <c r="AG1093" s="85">
        <v>3954.6707000000001</v>
      </c>
      <c r="AH1093" s="85">
        <v>2779.1646300000002</v>
      </c>
      <c r="AI1093" s="85">
        <v>0</v>
      </c>
      <c r="AJ1093" s="85">
        <v>0</v>
      </c>
      <c r="AK1093" s="85">
        <v>0</v>
      </c>
      <c r="AL1093" s="85">
        <v>781.30000000000007</v>
      </c>
      <c r="AM1093" s="85">
        <v>179.49799000000002</v>
      </c>
      <c r="AN1093" s="85">
        <v>188.88867999999999</v>
      </c>
      <c r="AO1093" s="85"/>
      <c r="AP1093" s="85"/>
      <c r="AQ1093" s="85"/>
      <c r="AR1093" s="85"/>
      <c r="AS1093" s="85"/>
      <c r="AT1093" s="85"/>
    </row>
    <row r="1094" spans="1:46" ht="12.75" customHeight="1" x14ac:dyDescent="0.15">
      <c r="A1094" s="79"/>
      <c r="B1094" s="79"/>
      <c r="C1094" s="79" t="str">
        <f t="shared" si="4"/>
        <v>1652400000</v>
      </c>
      <c r="D1094" s="79" t="s">
        <v>1999</v>
      </c>
      <c r="E1094" s="84">
        <v>296145.27100000001</v>
      </c>
      <c r="F1094" s="85">
        <v>127080.5184</v>
      </c>
      <c r="G1094" s="85">
        <v>124656.73593</v>
      </c>
      <c r="H1094" s="85">
        <v>94065.775999999998</v>
      </c>
      <c r="I1094" s="85">
        <v>44361.336519999997</v>
      </c>
      <c r="J1094" s="85">
        <v>35150.421750000001</v>
      </c>
      <c r="K1094" s="85">
        <v>7530</v>
      </c>
      <c r="L1094" s="85">
        <v>2870.8368099999998</v>
      </c>
      <c r="M1094" s="85">
        <v>1647.01647</v>
      </c>
      <c r="N1094" s="85">
        <v>3750</v>
      </c>
      <c r="O1094" s="85">
        <v>1622.43938</v>
      </c>
      <c r="P1094" s="85">
        <v>721.86869000000002</v>
      </c>
      <c r="Q1094" s="85">
        <v>61076.5</v>
      </c>
      <c r="R1094" s="85">
        <v>27735.814600000002</v>
      </c>
      <c r="S1094" s="85">
        <v>22161.425999999999</v>
      </c>
      <c r="T1094" s="85">
        <v>2700</v>
      </c>
      <c r="U1094" s="85">
        <v>1006.76427</v>
      </c>
      <c r="V1094" s="85">
        <v>680.24614999999994</v>
      </c>
      <c r="W1094" s="85">
        <v>31800</v>
      </c>
      <c r="X1094" s="85">
        <v>12815.7986</v>
      </c>
      <c r="Y1094" s="85">
        <v>9797.7780299999995</v>
      </c>
      <c r="Z1094" s="85">
        <v>2265.5</v>
      </c>
      <c r="AA1094" s="85">
        <v>1255.4713000000002</v>
      </c>
      <c r="AB1094" s="85">
        <v>855.69380999999998</v>
      </c>
      <c r="AC1094" s="85">
        <v>0</v>
      </c>
      <c r="AD1094" s="85">
        <v>0</v>
      </c>
      <c r="AE1094" s="85">
        <v>0</v>
      </c>
      <c r="AF1094" s="85">
        <v>24300</v>
      </c>
      <c r="AG1094" s="85">
        <v>12656.124180000001</v>
      </c>
      <c r="AH1094" s="85">
        <v>10819.98278</v>
      </c>
      <c r="AI1094" s="85">
        <v>0</v>
      </c>
      <c r="AJ1094" s="85">
        <v>0</v>
      </c>
      <c r="AK1094" s="85">
        <v>0</v>
      </c>
      <c r="AL1094" s="85">
        <v>1000</v>
      </c>
      <c r="AM1094" s="85">
        <v>440.51310999999998</v>
      </c>
      <c r="AN1094" s="85">
        <v>326.27634</v>
      </c>
      <c r="AO1094" s="85"/>
      <c r="AP1094" s="85"/>
      <c r="AQ1094" s="85"/>
      <c r="AR1094" s="85"/>
      <c r="AS1094" s="85"/>
      <c r="AT1094" s="85"/>
    </row>
    <row r="1095" spans="1:46" ht="12.75" customHeight="1" x14ac:dyDescent="0.15">
      <c r="A1095" s="79"/>
      <c r="B1095" s="79"/>
      <c r="C1095" s="79" t="str">
        <f t="shared" si="4"/>
        <v>1652500000</v>
      </c>
      <c r="D1095" s="79" t="s">
        <v>2000</v>
      </c>
      <c r="E1095" s="84">
        <v>67531.899999999994</v>
      </c>
      <c r="F1095" s="85">
        <v>41271.763319999998</v>
      </c>
      <c r="G1095" s="85">
        <v>36185.717629999999</v>
      </c>
      <c r="H1095" s="85">
        <v>36152.300000000003</v>
      </c>
      <c r="I1095" s="85">
        <v>27376.45809</v>
      </c>
      <c r="J1095" s="85">
        <v>18167.490689999999</v>
      </c>
      <c r="K1095" s="85">
        <v>84</v>
      </c>
      <c r="L1095" s="85">
        <v>41.161079999999998</v>
      </c>
      <c r="M1095" s="85">
        <v>45.544000000000004</v>
      </c>
      <c r="N1095" s="85">
        <v>0</v>
      </c>
      <c r="O1095" s="85">
        <v>0</v>
      </c>
      <c r="P1095" s="85">
        <v>0</v>
      </c>
      <c r="Q1095" s="85">
        <v>23677</v>
      </c>
      <c r="R1095" s="85">
        <v>9063.2637300000006</v>
      </c>
      <c r="S1095" s="85">
        <v>14065.46538</v>
      </c>
      <c r="T1095" s="85">
        <v>1230</v>
      </c>
      <c r="U1095" s="85">
        <v>881.33377999999993</v>
      </c>
      <c r="V1095" s="85">
        <v>1098.5711100000001</v>
      </c>
      <c r="W1095" s="85">
        <v>8850</v>
      </c>
      <c r="X1095" s="85">
        <v>3876.5008600000001</v>
      </c>
      <c r="Y1095" s="85">
        <v>3889.83185</v>
      </c>
      <c r="Z1095" s="85">
        <v>412</v>
      </c>
      <c r="AA1095" s="85">
        <v>187.44230999999999</v>
      </c>
      <c r="AB1095" s="85">
        <v>866.36037999999996</v>
      </c>
      <c r="AC1095" s="85">
        <v>0</v>
      </c>
      <c r="AD1095" s="85">
        <v>0</v>
      </c>
      <c r="AE1095" s="85">
        <v>0</v>
      </c>
      <c r="AF1095" s="85">
        <v>13185</v>
      </c>
      <c r="AG1095" s="85">
        <v>4117.9867800000002</v>
      </c>
      <c r="AH1095" s="85">
        <v>8210.7020400000001</v>
      </c>
      <c r="AI1095" s="85">
        <v>0</v>
      </c>
      <c r="AJ1095" s="85">
        <v>0</v>
      </c>
      <c r="AK1095" s="85">
        <v>0</v>
      </c>
      <c r="AL1095" s="85">
        <v>48</v>
      </c>
      <c r="AM1095" s="85">
        <v>24.265559999999997</v>
      </c>
      <c r="AN1095" s="85">
        <v>21.10482</v>
      </c>
      <c r="AO1095" s="85"/>
      <c r="AP1095" s="85"/>
      <c r="AQ1095" s="85"/>
      <c r="AR1095" s="85"/>
      <c r="AS1095" s="85"/>
      <c r="AT1095" s="85"/>
    </row>
    <row r="1096" spans="1:46" ht="12.75" customHeight="1" x14ac:dyDescent="0.15">
      <c r="A1096" s="79"/>
      <c r="B1096" s="79"/>
      <c r="C1096" s="79" t="str">
        <f t="shared" si="4"/>
        <v>1652600000</v>
      </c>
      <c r="D1096" s="79" t="s">
        <v>2001</v>
      </c>
      <c r="E1096" s="84">
        <v>43009</v>
      </c>
      <c r="F1096" s="85">
        <v>27249.4908</v>
      </c>
      <c r="G1096" s="85">
        <v>21451.485840000001</v>
      </c>
      <c r="H1096" s="85">
        <v>30925.850000000002</v>
      </c>
      <c r="I1096" s="85">
        <v>22023.548460000002</v>
      </c>
      <c r="J1096" s="85">
        <v>15324.159100000001</v>
      </c>
      <c r="K1096" s="85">
        <v>30</v>
      </c>
      <c r="L1096" s="85">
        <v>20.97052</v>
      </c>
      <c r="M1096" s="85">
        <v>10.574</v>
      </c>
      <c r="N1096" s="85">
        <v>0</v>
      </c>
      <c r="O1096" s="85">
        <v>0</v>
      </c>
      <c r="P1096" s="85">
        <v>0</v>
      </c>
      <c r="Q1096" s="85">
        <v>12006.300000000001</v>
      </c>
      <c r="R1096" s="85">
        <v>4940.8991800000003</v>
      </c>
      <c r="S1096" s="85">
        <v>4505.1072800000002</v>
      </c>
      <c r="T1096" s="85">
        <v>766.30000000000007</v>
      </c>
      <c r="U1096" s="85">
        <v>27.038739999999997</v>
      </c>
      <c r="V1096" s="85">
        <v>-0.96322999999999992</v>
      </c>
      <c r="W1096" s="85">
        <v>5285.25</v>
      </c>
      <c r="X1096" s="85">
        <v>2291.18451</v>
      </c>
      <c r="Y1096" s="85">
        <v>2103.9049599999998</v>
      </c>
      <c r="Z1096" s="85">
        <v>147.15</v>
      </c>
      <c r="AA1096" s="85">
        <v>19.793289999999999</v>
      </c>
      <c r="AB1096" s="85">
        <v>17.585159999999998</v>
      </c>
      <c r="AC1096" s="85">
        <v>0</v>
      </c>
      <c r="AD1096" s="85">
        <v>0</v>
      </c>
      <c r="AE1096" s="85">
        <v>0</v>
      </c>
      <c r="AF1096" s="85">
        <v>5807.6</v>
      </c>
      <c r="AG1096" s="85">
        <v>2602.8826399999998</v>
      </c>
      <c r="AH1096" s="85">
        <v>2384.5803900000001</v>
      </c>
      <c r="AI1096" s="85">
        <v>0</v>
      </c>
      <c r="AJ1096" s="85">
        <v>0</v>
      </c>
      <c r="AK1096" s="85">
        <v>0</v>
      </c>
      <c r="AL1096" s="85">
        <v>1.5</v>
      </c>
      <c r="AM1096" s="85">
        <v>0.64483999999999997</v>
      </c>
      <c r="AN1096" s="85">
        <v>0.89334999999999998</v>
      </c>
      <c r="AO1096" s="85"/>
      <c r="AP1096" s="85"/>
      <c r="AQ1096" s="85"/>
      <c r="AR1096" s="85"/>
      <c r="AS1096" s="85"/>
      <c r="AT1096" s="85"/>
    </row>
    <row r="1097" spans="1:46" ht="12.75" customHeight="1" x14ac:dyDescent="0.15">
      <c r="A1097" s="79"/>
      <c r="B1097" s="79"/>
      <c r="C1097" s="79" t="str">
        <f t="shared" si="4"/>
        <v>1652800000</v>
      </c>
      <c r="D1097" s="79" t="s">
        <v>2002</v>
      </c>
      <c r="E1097" s="84">
        <v>58893.805999999997</v>
      </c>
      <c r="F1097" s="85">
        <v>27360.215670000001</v>
      </c>
      <c r="G1097" s="85">
        <v>37423.265570000003</v>
      </c>
      <c r="H1097" s="85">
        <v>30993.876</v>
      </c>
      <c r="I1097" s="85">
        <v>14254.093000000001</v>
      </c>
      <c r="J1097" s="85">
        <v>15937.593730000001</v>
      </c>
      <c r="K1097" s="85">
        <v>351.69100000000003</v>
      </c>
      <c r="L1097" s="85">
        <v>278.71991000000003</v>
      </c>
      <c r="M1097" s="85">
        <v>133.11022</v>
      </c>
      <c r="N1097" s="85">
        <v>96.421000000000006</v>
      </c>
      <c r="O1097" s="85">
        <v>122.44606999999999</v>
      </c>
      <c r="P1097" s="85">
        <v>38.641219999999997</v>
      </c>
      <c r="Q1097" s="85">
        <v>10561</v>
      </c>
      <c r="R1097" s="85">
        <v>4512.2169700000004</v>
      </c>
      <c r="S1097" s="85">
        <v>4841.4277499999998</v>
      </c>
      <c r="T1097" s="85">
        <v>1300.8</v>
      </c>
      <c r="U1097" s="85">
        <v>412.14418000000001</v>
      </c>
      <c r="V1097" s="85">
        <v>233.44995</v>
      </c>
      <c r="W1097" s="85">
        <v>3700</v>
      </c>
      <c r="X1097" s="85">
        <v>1095.9498100000001</v>
      </c>
      <c r="Y1097" s="85">
        <v>1188.2493400000001</v>
      </c>
      <c r="Z1097" s="85">
        <v>207</v>
      </c>
      <c r="AA1097" s="85">
        <v>79.427030000000002</v>
      </c>
      <c r="AB1097" s="85">
        <v>136.20000999999999</v>
      </c>
      <c r="AC1097" s="85">
        <v>0</v>
      </c>
      <c r="AD1097" s="85">
        <v>0</v>
      </c>
      <c r="AE1097" s="85">
        <v>22.91667</v>
      </c>
      <c r="AF1097" s="85">
        <v>5353.2</v>
      </c>
      <c r="AG1097" s="85">
        <v>2924.6959499999998</v>
      </c>
      <c r="AH1097" s="85">
        <v>3260.6117800000002</v>
      </c>
      <c r="AI1097" s="85">
        <v>0</v>
      </c>
      <c r="AJ1097" s="85">
        <v>0</v>
      </c>
      <c r="AK1097" s="85">
        <v>0</v>
      </c>
      <c r="AL1097" s="85">
        <v>159.29</v>
      </c>
      <c r="AM1097" s="85">
        <v>179.79554000000002</v>
      </c>
      <c r="AN1097" s="85">
        <v>85.060360000000003</v>
      </c>
      <c r="AO1097" s="85"/>
      <c r="AP1097" s="85"/>
      <c r="AQ1097" s="85"/>
      <c r="AR1097" s="85"/>
      <c r="AS1097" s="85"/>
      <c r="AT1097" s="85"/>
    </row>
    <row r="1098" spans="1:46" ht="12.75" customHeight="1" x14ac:dyDescent="0.15">
      <c r="A1098" s="79"/>
      <c r="B1098" s="79"/>
      <c r="C1098" s="79" t="str">
        <f t="shared" si="4"/>
        <v>1653000000</v>
      </c>
      <c r="D1098" s="79" t="s">
        <v>2003</v>
      </c>
      <c r="E1098" s="84">
        <v>128000</v>
      </c>
      <c r="F1098" s="85">
        <v>67751.620299999995</v>
      </c>
      <c r="G1098" s="85">
        <v>47908.173199999997</v>
      </c>
      <c r="H1098" s="85">
        <v>71170</v>
      </c>
      <c r="I1098" s="85">
        <v>36876.756710000001</v>
      </c>
      <c r="J1098" s="85">
        <v>26270.12369</v>
      </c>
      <c r="K1098" s="85">
        <v>5230</v>
      </c>
      <c r="L1098" s="85">
        <v>3063.03773</v>
      </c>
      <c r="M1098" s="85">
        <v>1608.42283</v>
      </c>
      <c r="N1098" s="85">
        <v>2330</v>
      </c>
      <c r="O1098" s="85">
        <v>1857.03087</v>
      </c>
      <c r="P1098" s="85">
        <v>852.50589000000002</v>
      </c>
      <c r="Q1098" s="85">
        <v>42220</v>
      </c>
      <c r="R1098" s="85">
        <v>21707.64084</v>
      </c>
      <c r="S1098" s="85">
        <v>14837.343489999999</v>
      </c>
      <c r="T1098" s="85">
        <v>4914.3</v>
      </c>
      <c r="U1098" s="85">
        <v>1942.4694099999999</v>
      </c>
      <c r="V1098" s="85">
        <v>1110.8248000000001</v>
      </c>
      <c r="W1098" s="85">
        <v>20285.7</v>
      </c>
      <c r="X1098" s="85">
        <v>11095.675160000001</v>
      </c>
      <c r="Y1098" s="85">
        <v>6862.3662299999996</v>
      </c>
      <c r="Z1098" s="85">
        <v>2100</v>
      </c>
      <c r="AA1098" s="85">
        <v>1217.2543900000001</v>
      </c>
      <c r="AB1098" s="85">
        <v>642.79723999999999</v>
      </c>
      <c r="AC1098" s="85">
        <v>0</v>
      </c>
      <c r="AD1098" s="85">
        <v>0</v>
      </c>
      <c r="AE1098" s="85">
        <v>0</v>
      </c>
      <c r="AF1098" s="85">
        <v>14920</v>
      </c>
      <c r="AG1098" s="85">
        <v>7449.7791299999999</v>
      </c>
      <c r="AH1098" s="85">
        <v>6214.4039700000003</v>
      </c>
      <c r="AI1098" s="85">
        <v>0</v>
      </c>
      <c r="AJ1098" s="85">
        <v>0</v>
      </c>
      <c r="AK1098" s="85">
        <v>0</v>
      </c>
      <c r="AL1098" s="85">
        <v>1430</v>
      </c>
      <c r="AM1098" s="85">
        <v>876.69708000000003</v>
      </c>
      <c r="AN1098" s="85">
        <v>431.99166000000002</v>
      </c>
      <c r="AO1098" s="85"/>
      <c r="AP1098" s="85"/>
      <c r="AQ1098" s="85"/>
      <c r="AR1098" s="85"/>
      <c r="AS1098" s="85"/>
      <c r="AT1098" s="85"/>
    </row>
    <row r="1099" spans="1:46" ht="12.75" customHeight="1" x14ac:dyDescent="0.15">
      <c r="A1099" s="79"/>
      <c r="B1099" s="79"/>
      <c r="C1099" s="79" t="str">
        <f t="shared" si="4"/>
        <v>1653100000</v>
      </c>
      <c r="D1099" s="79" t="s">
        <v>2004</v>
      </c>
      <c r="E1099" s="84">
        <v>33741.870000000003</v>
      </c>
      <c r="F1099" s="85">
        <v>20371.73749</v>
      </c>
      <c r="G1099" s="85">
        <v>16469.32804</v>
      </c>
      <c r="H1099" s="85">
        <v>12124.67</v>
      </c>
      <c r="I1099" s="85">
        <v>7307.4813800000002</v>
      </c>
      <c r="J1099" s="85">
        <v>7254.8881000000001</v>
      </c>
      <c r="K1099" s="85">
        <v>0</v>
      </c>
      <c r="L1099" s="85">
        <v>193.71798000000001</v>
      </c>
      <c r="M1099" s="85">
        <v>137.47582</v>
      </c>
      <c r="N1099" s="85">
        <v>0</v>
      </c>
      <c r="O1099" s="85">
        <v>115.35012</v>
      </c>
      <c r="P1099" s="85">
        <v>78.417819999999992</v>
      </c>
      <c r="Q1099" s="85">
        <v>21617.200000000001</v>
      </c>
      <c r="R1099" s="85">
        <v>12753.281370000001</v>
      </c>
      <c r="S1099" s="85">
        <v>8847.5492400000003</v>
      </c>
      <c r="T1099" s="85">
        <v>3140</v>
      </c>
      <c r="U1099" s="85">
        <v>1282.71009</v>
      </c>
      <c r="V1099" s="85">
        <v>1153.7156600000001</v>
      </c>
      <c r="W1099" s="85">
        <v>13512.2</v>
      </c>
      <c r="X1099" s="85">
        <v>8956.5687199999993</v>
      </c>
      <c r="Y1099" s="85">
        <v>5524.4783100000004</v>
      </c>
      <c r="Z1099" s="85">
        <v>2115</v>
      </c>
      <c r="AA1099" s="85">
        <v>819.31641999999999</v>
      </c>
      <c r="AB1099" s="85">
        <v>763.64237000000003</v>
      </c>
      <c r="AC1099" s="85">
        <v>0</v>
      </c>
      <c r="AD1099" s="85">
        <v>12.5</v>
      </c>
      <c r="AE1099" s="85">
        <v>12.5</v>
      </c>
      <c r="AF1099" s="85">
        <v>2850</v>
      </c>
      <c r="AG1099" s="85">
        <v>1682.18614</v>
      </c>
      <c r="AH1099" s="85">
        <v>1393.2129</v>
      </c>
      <c r="AI1099" s="85">
        <v>0</v>
      </c>
      <c r="AJ1099" s="85">
        <v>0</v>
      </c>
      <c r="AK1099" s="85">
        <v>0</v>
      </c>
      <c r="AL1099" s="85">
        <v>0</v>
      </c>
      <c r="AM1099" s="85">
        <v>80.628590000000003</v>
      </c>
      <c r="AN1099" s="85">
        <v>45.38702</v>
      </c>
      <c r="AO1099" s="85"/>
      <c r="AP1099" s="85"/>
      <c r="AQ1099" s="85"/>
      <c r="AR1099" s="85"/>
      <c r="AS1099" s="85"/>
      <c r="AT1099" s="85"/>
    </row>
    <row r="1100" spans="1:46" ht="12.75" customHeight="1" x14ac:dyDescent="0.15">
      <c r="A1100" s="79"/>
      <c r="B1100" s="79"/>
      <c r="C1100" s="79" t="str">
        <f t="shared" si="4"/>
        <v>1653200000</v>
      </c>
      <c r="D1100" s="79" t="s">
        <v>2005</v>
      </c>
      <c r="E1100" s="84">
        <v>172590.08000000002</v>
      </c>
      <c r="F1100" s="85">
        <v>63983.266259999997</v>
      </c>
      <c r="G1100" s="85">
        <v>81013.110539999994</v>
      </c>
      <c r="H1100" s="85">
        <v>42857.5</v>
      </c>
      <c r="I1100" s="85">
        <v>17019.141049999998</v>
      </c>
      <c r="J1100" s="85">
        <v>15771.69125</v>
      </c>
      <c r="K1100" s="85">
        <v>965.82</v>
      </c>
      <c r="L1100" s="85">
        <v>363.08837999999997</v>
      </c>
      <c r="M1100" s="85">
        <v>241.79531</v>
      </c>
      <c r="N1100" s="85">
        <v>159</v>
      </c>
      <c r="O1100" s="85">
        <v>5.9029999999999999E-2</v>
      </c>
      <c r="P1100" s="85">
        <v>25.35192</v>
      </c>
      <c r="Q1100" s="85">
        <v>24162.260000000002</v>
      </c>
      <c r="R1100" s="85">
        <v>12201.256939999999</v>
      </c>
      <c r="S1100" s="85">
        <v>8192.4933000000001</v>
      </c>
      <c r="T1100" s="85">
        <v>3120</v>
      </c>
      <c r="U1100" s="85">
        <v>1432.5782000000002</v>
      </c>
      <c r="V1100" s="85">
        <v>1033.6980799999999</v>
      </c>
      <c r="W1100" s="85">
        <v>11137.56</v>
      </c>
      <c r="X1100" s="85">
        <v>5703.0183699999998</v>
      </c>
      <c r="Y1100" s="85">
        <v>3195.4724200000001</v>
      </c>
      <c r="Z1100" s="85">
        <v>3819.3</v>
      </c>
      <c r="AA1100" s="85">
        <v>2009.9826599999999</v>
      </c>
      <c r="AB1100" s="85">
        <v>1821.2842000000001</v>
      </c>
      <c r="AC1100" s="85">
        <v>0</v>
      </c>
      <c r="AD1100" s="85">
        <v>0</v>
      </c>
      <c r="AE1100" s="85">
        <v>0</v>
      </c>
      <c r="AF1100" s="85">
        <v>6085.4000000000005</v>
      </c>
      <c r="AG1100" s="85">
        <v>3055.6777099999999</v>
      </c>
      <c r="AH1100" s="85">
        <v>2142.0386000000003</v>
      </c>
      <c r="AI1100" s="85">
        <v>0</v>
      </c>
      <c r="AJ1100" s="85">
        <v>0</v>
      </c>
      <c r="AK1100" s="85">
        <v>0</v>
      </c>
      <c r="AL1100" s="85">
        <v>148.1</v>
      </c>
      <c r="AM1100" s="85">
        <v>92.28443</v>
      </c>
      <c r="AN1100" s="85">
        <v>66.055070000000001</v>
      </c>
      <c r="AO1100" s="85"/>
      <c r="AP1100" s="85"/>
      <c r="AQ1100" s="85"/>
      <c r="AR1100" s="85"/>
      <c r="AS1100" s="85"/>
      <c r="AT1100" s="85"/>
    </row>
    <row r="1101" spans="1:46" ht="12.75" customHeight="1" x14ac:dyDescent="0.15">
      <c r="A1101" s="79"/>
      <c r="B1101" s="79"/>
      <c r="C1101" s="79" t="str">
        <f t="shared" si="4"/>
        <v>1653300000</v>
      </c>
      <c r="D1101" s="79" t="s">
        <v>2006</v>
      </c>
      <c r="E1101" s="84">
        <v>30406.541000000001</v>
      </c>
      <c r="F1101" s="85">
        <v>21596.073400000001</v>
      </c>
      <c r="G1101" s="85">
        <v>10573.628500000001</v>
      </c>
      <c r="H1101" s="85">
        <v>9795.3379999999997</v>
      </c>
      <c r="I1101" s="85">
        <v>6318.8397699999996</v>
      </c>
      <c r="J1101" s="85">
        <v>3167.5133599999999</v>
      </c>
      <c r="K1101" s="85">
        <v>507.339</v>
      </c>
      <c r="L1101" s="85">
        <v>400.36851000000001</v>
      </c>
      <c r="M1101" s="85">
        <v>173.84672</v>
      </c>
      <c r="N1101" s="85">
        <v>146.839</v>
      </c>
      <c r="O1101" s="85">
        <v>186.36313000000001</v>
      </c>
      <c r="P1101" s="85">
        <v>41.02572</v>
      </c>
      <c r="Q1101" s="85">
        <v>19501.041000000001</v>
      </c>
      <c r="R1101" s="85">
        <v>14324.447109999999</v>
      </c>
      <c r="S1101" s="85">
        <v>7087.6902899999995</v>
      </c>
      <c r="T1101" s="85">
        <v>2494.9</v>
      </c>
      <c r="U1101" s="85">
        <v>1044.6758600000001</v>
      </c>
      <c r="V1101" s="85">
        <v>1171.73894</v>
      </c>
      <c r="W1101" s="85">
        <v>11095.341</v>
      </c>
      <c r="X1101" s="85">
        <v>10940.827929999999</v>
      </c>
      <c r="Y1101" s="85">
        <v>3046.1589199999999</v>
      </c>
      <c r="Z1101" s="85">
        <v>1844</v>
      </c>
      <c r="AA1101" s="85">
        <v>547.12015999999994</v>
      </c>
      <c r="AB1101" s="85">
        <v>1227.6483699999999</v>
      </c>
      <c r="AC1101" s="85">
        <v>12.5</v>
      </c>
      <c r="AD1101" s="85">
        <v>12.5</v>
      </c>
      <c r="AE1101" s="85">
        <v>12.5</v>
      </c>
      <c r="AF1101" s="85">
        <v>4054.3</v>
      </c>
      <c r="AG1101" s="85">
        <v>1779.3231599999999</v>
      </c>
      <c r="AH1101" s="85">
        <v>1629.6440600000001</v>
      </c>
      <c r="AI1101" s="85">
        <v>0</v>
      </c>
      <c r="AJ1101" s="85">
        <v>0</v>
      </c>
      <c r="AK1101" s="85">
        <v>0</v>
      </c>
      <c r="AL1101" s="85">
        <v>325.5</v>
      </c>
      <c r="AM1101" s="85">
        <v>225.17257000000001</v>
      </c>
      <c r="AN1101" s="85">
        <v>102.50110000000001</v>
      </c>
      <c r="AO1101" s="85"/>
      <c r="AP1101" s="85"/>
      <c r="AQ1101" s="85"/>
      <c r="AR1101" s="85"/>
      <c r="AS1101" s="85"/>
      <c r="AT1101" s="85"/>
    </row>
    <row r="1102" spans="1:46" ht="12.75" customHeight="1" x14ac:dyDescent="0.15">
      <c r="A1102" s="79"/>
      <c r="B1102" s="79"/>
      <c r="C1102" s="79" t="str">
        <f t="shared" si="4"/>
        <v>1653400000</v>
      </c>
      <c r="D1102" s="79" t="s">
        <v>2007</v>
      </c>
      <c r="E1102" s="84">
        <v>103977</v>
      </c>
      <c r="F1102" s="85">
        <v>40823.358260000001</v>
      </c>
      <c r="G1102" s="85">
        <v>36494.781320000002</v>
      </c>
      <c r="H1102" s="85">
        <v>56700</v>
      </c>
      <c r="I1102" s="85">
        <v>17023.231680000001</v>
      </c>
      <c r="J1102" s="85">
        <v>19702.603760000002</v>
      </c>
      <c r="K1102" s="85">
        <v>4860</v>
      </c>
      <c r="L1102" s="85">
        <v>1026.8450700000001</v>
      </c>
      <c r="M1102" s="85">
        <v>631.12242000000003</v>
      </c>
      <c r="N1102" s="85">
        <v>3900</v>
      </c>
      <c r="O1102" s="85">
        <v>618.25439000000006</v>
      </c>
      <c r="P1102" s="85">
        <v>369.10043999999999</v>
      </c>
      <c r="Q1102" s="85">
        <v>41706</v>
      </c>
      <c r="R1102" s="85">
        <v>21861.394909999999</v>
      </c>
      <c r="S1102" s="85">
        <v>15989.52614</v>
      </c>
      <c r="T1102" s="85">
        <v>2700</v>
      </c>
      <c r="U1102" s="85">
        <v>317.43986999999998</v>
      </c>
      <c r="V1102" s="85">
        <v>283.4907</v>
      </c>
      <c r="W1102" s="85">
        <v>21100</v>
      </c>
      <c r="X1102" s="85">
        <v>11953.711579999999</v>
      </c>
      <c r="Y1102" s="85">
        <v>8686.6360000000004</v>
      </c>
      <c r="Z1102" s="85">
        <v>2777</v>
      </c>
      <c r="AA1102" s="85">
        <v>1344.77232</v>
      </c>
      <c r="AB1102" s="85">
        <v>1290.2824700000001</v>
      </c>
      <c r="AC1102" s="85">
        <v>45</v>
      </c>
      <c r="AD1102" s="85">
        <v>18.75</v>
      </c>
      <c r="AE1102" s="85">
        <v>18.75</v>
      </c>
      <c r="AF1102" s="85">
        <v>15084</v>
      </c>
      <c r="AG1102" s="85">
        <v>8226.7211399999997</v>
      </c>
      <c r="AH1102" s="85">
        <v>5710.36697</v>
      </c>
      <c r="AI1102" s="85">
        <v>0</v>
      </c>
      <c r="AJ1102" s="85">
        <v>0</v>
      </c>
      <c r="AK1102" s="85">
        <v>0</v>
      </c>
      <c r="AL1102" s="85">
        <v>410</v>
      </c>
      <c r="AM1102" s="85">
        <v>240.18528000000001</v>
      </c>
      <c r="AN1102" s="85">
        <v>73.616500000000002</v>
      </c>
      <c r="AO1102" s="85"/>
      <c r="AP1102" s="85"/>
      <c r="AQ1102" s="85"/>
      <c r="AR1102" s="85"/>
      <c r="AS1102" s="85"/>
      <c r="AT1102" s="85"/>
    </row>
    <row r="1103" spans="1:46" ht="12.75" customHeight="1" x14ac:dyDescent="0.15">
      <c r="A1103" s="79"/>
      <c r="B1103" s="79"/>
      <c r="C1103" s="79" t="str">
        <f t="shared" si="4"/>
        <v>1653500000</v>
      </c>
      <c r="D1103" s="79" t="s">
        <v>2008</v>
      </c>
      <c r="E1103" s="84">
        <v>171415.4</v>
      </c>
      <c r="F1103" s="85">
        <v>75651.930550000005</v>
      </c>
      <c r="G1103" s="85">
        <v>75804.67757</v>
      </c>
      <c r="H1103" s="85">
        <v>106590.7</v>
      </c>
      <c r="I1103" s="85">
        <v>46032.825850000001</v>
      </c>
      <c r="J1103" s="85">
        <v>43304.385370000004</v>
      </c>
      <c r="K1103" s="85">
        <v>5284</v>
      </c>
      <c r="L1103" s="85">
        <v>2177.2528499999999</v>
      </c>
      <c r="M1103" s="85">
        <v>1016.23891</v>
      </c>
      <c r="N1103" s="85">
        <v>3130</v>
      </c>
      <c r="O1103" s="85">
        <v>1150.8930399999999</v>
      </c>
      <c r="P1103" s="85">
        <v>462.73365999999999</v>
      </c>
      <c r="Q1103" s="85">
        <v>33588.46</v>
      </c>
      <c r="R1103" s="85">
        <v>16264.262989999999</v>
      </c>
      <c r="S1103" s="85">
        <v>11742.7312</v>
      </c>
      <c r="T1103" s="85">
        <v>10770</v>
      </c>
      <c r="U1103" s="85">
        <v>4109.6450800000002</v>
      </c>
      <c r="V1103" s="85">
        <v>4058.7347500000001</v>
      </c>
      <c r="W1103" s="85">
        <v>8770</v>
      </c>
      <c r="X1103" s="85">
        <v>4270.0511299999998</v>
      </c>
      <c r="Y1103" s="85">
        <v>2466.1026000000002</v>
      </c>
      <c r="Z1103" s="85">
        <v>2648.46</v>
      </c>
      <c r="AA1103" s="85">
        <v>1219.14248</v>
      </c>
      <c r="AB1103" s="85">
        <v>1194.0600400000001</v>
      </c>
      <c r="AC1103" s="85">
        <v>25</v>
      </c>
      <c r="AD1103" s="85">
        <v>42.5</v>
      </c>
      <c r="AE1103" s="85">
        <v>34.453330000000001</v>
      </c>
      <c r="AF1103" s="85">
        <v>11375</v>
      </c>
      <c r="AG1103" s="85">
        <v>6622.9243000000006</v>
      </c>
      <c r="AH1103" s="85">
        <v>3989.3804799999998</v>
      </c>
      <c r="AI1103" s="85">
        <v>0</v>
      </c>
      <c r="AJ1103" s="85">
        <v>0</v>
      </c>
      <c r="AK1103" s="85">
        <v>0</v>
      </c>
      <c r="AL1103" s="85">
        <v>751</v>
      </c>
      <c r="AM1103" s="85">
        <v>269.96296000000001</v>
      </c>
      <c r="AN1103" s="85">
        <v>219.03280999999998</v>
      </c>
      <c r="AO1103" s="85"/>
      <c r="AP1103" s="85"/>
      <c r="AQ1103" s="85"/>
      <c r="AR1103" s="85"/>
      <c r="AS1103" s="85"/>
      <c r="AT1103" s="85"/>
    </row>
    <row r="1104" spans="1:46" ht="12.75" customHeight="1" x14ac:dyDescent="0.15">
      <c r="A1104" s="79"/>
      <c r="B1104" s="79"/>
      <c r="C1104" s="79" t="str">
        <f t="shared" si="4"/>
        <v>1653600000</v>
      </c>
      <c r="D1104" s="79" t="s">
        <v>2009</v>
      </c>
      <c r="E1104" s="84">
        <v>174500.01968</v>
      </c>
      <c r="F1104" s="85">
        <v>138719.28792999999</v>
      </c>
      <c r="G1104" s="85">
        <v>40419.246619999998</v>
      </c>
      <c r="H1104" s="85">
        <v>128689.71967999999</v>
      </c>
      <c r="I1104" s="85">
        <v>111649.58486</v>
      </c>
      <c r="J1104" s="85">
        <v>21618.13147</v>
      </c>
      <c r="K1104" s="85">
        <v>8200</v>
      </c>
      <c r="L1104" s="85">
        <v>6669.2918600000003</v>
      </c>
      <c r="M1104" s="85">
        <v>2377.65461</v>
      </c>
      <c r="N1104" s="85">
        <v>6000</v>
      </c>
      <c r="O1104" s="85">
        <v>4712.8363200000003</v>
      </c>
      <c r="P1104" s="85">
        <v>1403.7846099999999</v>
      </c>
      <c r="Q1104" s="85">
        <v>32066</v>
      </c>
      <c r="R1104" s="85">
        <v>16578.507509999999</v>
      </c>
      <c r="S1104" s="85">
        <v>14181.392830000001</v>
      </c>
      <c r="T1104" s="85">
        <v>1375</v>
      </c>
      <c r="U1104" s="85">
        <v>470.02028999999999</v>
      </c>
      <c r="V1104" s="85">
        <v>350.77695999999997</v>
      </c>
      <c r="W1104" s="85">
        <v>2650</v>
      </c>
      <c r="X1104" s="85">
        <v>1675.6141700000001</v>
      </c>
      <c r="Y1104" s="85">
        <v>974.88531</v>
      </c>
      <c r="Z1104" s="85">
        <v>4251</v>
      </c>
      <c r="AA1104" s="85">
        <v>2056.8928599999999</v>
      </c>
      <c r="AB1104" s="85">
        <v>1814.8826899999999</v>
      </c>
      <c r="AC1104" s="85">
        <v>180</v>
      </c>
      <c r="AD1104" s="85">
        <v>54.166329999999995</v>
      </c>
      <c r="AE1104" s="85">
        <v>110.417</v>
      </c>
      <c r="AF1104" s="85">
        <v>23460</v>
      </c>
      <c r="AG1104" s="85">
        <v>12266.122859999999</v>
      </c>
      <c r="AH1104" s="85">
        <v>10893.88587</v>
      </c>
      <c r="AI1104" s="85">
        <v>0</v>
      </c>
      <c r="AJ1104" s="85">
        <v>0</v>
      </c>
      <c r="AK1104" s="85">
        <v>0</v>
      </c>
      <c r="AL1104" s="85">
        <v>5300</v>
      </c>
      <c r="AM1104" s="85">
        <v>2537.9241900000002</v>
      </c>
      <c r="AN1104" s="85">
        <v>1928.8336099999999</v>
      </c>
      <c r="AO1104" s="85"/>
      <c r="AP1104" s="85"/>
      <c r="AQ1104" s="85"/>
      <c r="AR1104" s="85"/>
      <c r="AS1104" s="85"/>
      <c r="AT1104" s="85"/>
    </row>
    <row r="1105" spans="1:46" ht="12.75" customHeight="1" x14ac:dyDescent="0.15">
      <c r="A1105" s="79"/>
      <c r="B1105" s="79"/>
      <c r="C1105" s="79" t="str">
        <f t="shared" si="4"/>
        <v>1653700000</v>
      </c>
      <c r="D1105" s="79" t="s">
        <v>2010</v>
      </c>
      <c r="E1105" s="84">
        <v>33443.224999999999</v>
      </c>
      <c r="F1105" s="85">
        <v>14366.265740000001</v>
      </c>
      <c r="G1105" s="85">
        <v>9911.9775399999999</v>
      </c>
      <c r="H1105" s="85">
        <v>19599.224999999999</v>
      </c>
      <c r="I1105" s="85">
        <v>7937.9144200000001</v>
      </c>
      <c r="J1105" s="85">
        <v>5632.70471</v>
      </c>
      <c r="K1105" s="85">
        <v>80</v>
      </c>
      <c r="L1105" s="85">
        <v>54.837609999999998</v>
      </c>
      <c r="M1105" s="85">
        <v>94.259079999999997</v>
      </c>
      <c r="N1105" s="85">
        <v>0</v>
      </c>
      <c r="O1105" s="85">
        <v>0</v>
      </c>
      <c r="P1105" s="85">
        <v>33.092079999999996</v>
      </c>
      <c r="Q1105" s="85">
        <v>13534</v>
      </c>
      <c r="R1105" s="85">
        <v>6253.7169899999999</v>
      </c>
      <c r="S1105" s="85">
        <v>4134.8976000000002</v>
      </c>
      <c r="T1105" s="85">
        <v>600</v>
      </c>
      <c r="U1105" s="85">
        <v>197.42912999999999</v>
      </c>
      <c r="V1105" s="85">
        <v>139.85219000000001</v>
      </c>
      <c r="W1105" s="85">
        <v>5812</v>
      </c>
      <c r="X1105" s="85">
        <v>2528.36528</v>
      </c>
      <c r="Y1105" s="85">
        <v>1874.6322500000001</v>
      </c>
      <c r="Z1105" s="85">
        <v>132</v>
      </c>
      <c r="AA1105" s="85">
        <v>36.135939999999998</v>
      </c>
      <c r="AB1105" s="85">
        <v>47.546109999999999</v>
      </c>
      <c r="AC1105" s="85">
        <v>0</v>
      </c>
      <c r="AD1105" s="85">
        <v>0</v>
      </c>
      <c r="AE1105" s="85">
        <v>0</v>
      </c>
      <c r="AF1105" s="85">
        <v>6990</v>
      </c>
      <c r="AG1105" s="85">
        <v>3491.7866399999998</v>
      </c>
      <c r="AH1105" s="85">
        <v>2072.8670499999998</v>
      </c>
      <c r="AI1105" s="85">
        <v>0</v>
      </c>
      <c r="AJ1105" s="85">
        <v>0</v>
      </c>
      <c r="AK1105" s="85">
        <v>0</v>
      </c>
      <c r="AL1105" s="85">
        <v>203</v>
      </c>
      <c r="AM1105" s="85">
        <v>74.691400000000002</v>
      </c>
      <c r="AN1105" s="85">
        <v>42.991439999999997</v>
      </c>
      <c r="AO1105" s="85"/>
      <c r="AP1105" s="85"/>
      <c r="AQ1105" s="85"/>
      <c r="AR1105" s="85"/>
      <c r="AS1105" s="85"/>
      <c r="AT1105" s="85"/>
    </row>
    <row r="1106" spans="1:46" ht="12.75" customHeight="1" x14ac:dyDescent="0.15">
      <c r="A1106" s="79"/>
      <c r="B1106" s="79"/>
      <c r="C1106" s="79" t="str">
        <f t="shared" si="4"/>
        <v>1653900000</v>
      </c>
      <c r="D1106" s="79" t="s">
        <v>2011</v>
      </c>
      <c r="E1106" s="84">
        <v>116330.54000000001</v>
      </c>
      <c r="F1106" s="85">
        <v>28258.783100000001</v>
      </c>
      <c r="G1106" s="85">
        <v>49235.279320000001</v>
      </c>
      <c r="H1106" s="85">
        <v>24035.94</v>
      </c>
      <c r="I1106" s="85">
        <v>11693.011930000001</v>
      </c>
      <c r="J1106" s="85">
        <v>10067.07415</v>
      </c>
      <c r="K1106" s="85">
        <v>400</v>
      </c>
      <c r="L1106" s="85">
        <v>1053.0149899999999</v>
      </c>
      <c r="M1106" s="85">
        <v>498.47656999999998</v>
      </c>
      <c r="N1106" s="85">
        <v>0</v>
      </c>
      <c r="O1106" s="85">
        <v>578.90305000000001</v>
      </c>
      <c r="P1106" s="85">
        <v>202.91111000000001</v>
      </c>
      <c r="Q1106" s="85">
        <v>13522.800000000001</v>
      </c>
      <c r="R1106" s="85">
        <v>5987.5131099999999</v>
      </c>
      <c r="S1106" s="85">
        <v>5797.4245899999996</v>
      </c>
      <c r="T1106" s="85">
        <v>785.5</v>
      </c>
      <c r="U1106" s="85">
        <v>217.07301999999999</v>
      </c>
      <c r="V1106" s="85">
        <v>146.59902</v>
      </c>
      <c r="W1106" s="85">
        <v>4600</v>
      </c>
      <c r="X1106" s="85">
        <v>1823.45532</v>
      </c>
      <c r="Y1106" s="85">
        <v>2119.4964300000001</v>
      </c>
      <c r="Z1106" s="85">
        <v>412.3</v>
      </c>
      <c r="AA1106" s="85">
        <v>214.48806999999999</v>
      </c>
      <c r="AB1106" s="85">
        <v>172.85750999999999</v>
      </c>
      <c r="AC1106" s="85">
        <v>0</v>
      </c>
      <c r="AD1106" s="85">
        <v>30.25</v>
      </c>
      <c r="AE1106" s="85">
        <v>36.5</v>
      </c>
      <c r="AF1106" s="85">
        <v>7725</v>
      </c>
      <c r="AG1106" s="85">
        <v>3702.2467000000001</v>
      </c>
      <c r="AH1106" s="85">
        <v>3321.97163</v>
      </c>
      <c r="AI1106" s="85">
        <v>0</v>
      </c>
      <c r="AJ1106" s="85">
        <v>0</v>
      </c>
      <c r="AK1106" s="85">
        <v>0</v>
      </c>
      <c r="AL1106" s="85">
        <v>55</v>
      </c>
      <c r="AM1106" s="85">
        <v>42.185000000000002</v>
      </c>
      <c r="AN1106" s="85">
        <v>42.929000000000002</v>
      </c>
      <c r="AO1106" s="85"/>
      <c r="AP1106" s="85"/>
      <c r="AQ1106" s="85"/>
      <c r="AR1106" s="85"/>
      <c r="AS1106" s="85"/>
      <c r="AT1106" s="85"/>
    </row>
    <row r="1107" spans="1:46" ht="12.75" customHeight="1" x14ac:dyDescent="0.15">
      <c r="A1107" s="79"/>
      <c r="B1107" s="79"/>
      <c r="C1107" s="79" t="str">
        <f t="shared" si="4"/>
        <v>1654000000</v>
      </c>
      <c r="D1107" s="79" t="s">
        <v>2012</v>
      </c>
      <c r="E1107" s="84">
        <v>67347.45</v>
      </c>
      <c r="F1107" s="85">
        <v>39794.674630000001</v>
      </c>
      <c r="G1107" s="85">
        <v>23727.961630000002</v>
      </c>
      <c r="H1107" s="85">
        <v>34193</v>
      </c>
      <c r="I1107" s="85">
        <v>26518.283029999999</v>
      </c>
      <c r="J1107" s="85">
        <v>12170.653700000001</v>
      </c>
      <c r="K1107" s="85">
        <v>5292.5470000000005</v>
      </c>
      <c r="L1107" s="85">
        <v>1950.15705</v>
      </c>
      <c r="M1107" s="85">
        <v>1175.42723</v>
      </c>
      <c r="N1107" s="85">
        <v>2392.547</v>
      </c>
      <c r="O1107" s="85">
        <v>874.83996000000002</v>
      </c>
      <c r="P1107" s="85">
        <v>533.87626999999998</v>
      </c>
      <c r="Q1107" s="85">
        <v>19003.902999999998</v>
      </c>
      <c r="R1107" s="85">
        <v>7967.9755400000004</v>
      </c>
      <c r="S1107" s="85">
        <v>6864.2802199999996</v>
      </c>
      <c r="T1107" s="85">
        <v>2530</v>
      </c>
      <c r="U1107" s="85">
        <v>585.25981000000002</v>
      </c>
      <c r="V1107" s="85">
        <v>984.45343000000003</v>
      </c>
      <c r="W1107" s="85">
        <v>7098.4540000000006</v>
      </c>
      <c r="X1107" s="85">
        <v>3010.54403</v>
      </c>
      <c r="Y1107" s="85">
        <v>1741.4336699999999</v>
      </c>
      <c r="Z1107" s="85">
        <v>1595.4490000000001</v>
      </c>
      <c r="AA1107" s="85">
        <v>927.53611000000001</v>
      </c>
      <c r="AB1107" s="85">
        <v>1151.00207</v>
      </c>
      <c r="AC1107" s="85">
        <v>30</v>
      </c>
      <c r="AD1107" s="85">
        <v>12.5</v>
      </c>
      <c r="AE1107" s="85">
        <v>0</v>
      </c>
      <c r="AF1107" s="85">
        <v>7700</v>
      </c>
      <c r="AG1107" s="85">
        <v>3413.8625900000002</v>
      </c>
      <c r="AH1107" s="85">
        <v>2954.27855</v>
      </c>
      <c r="AI1107" s="85">
        <v>0</v>
      </c>
      <c r="AJ1107" s="85">
        <v>0</v>
      </c>
      <c r="AK1107" s="85">
        <v>0</v>
      </c>
      <c r="AL1107" s="85">
        <v>240</v>
      </c>
      <c r="AM1107" s="85">
        <v>257.61129</v>
      </c>
      <c r="AN1107" s="85">
        <v>60.685700000000004</v>
      </c>
      <c r="AO1107" s="85"/>
      <c r="AP1107" s="85"/>
      <c r="AQ1107" s="85"/>
      <c r="AR1107" s="85"/>
      <c r="AS1107" s="85"/>
      <c r="AT1107" s="85"/>
    </row>
    <row r="1108" spans="1:46" ht="12.75" customHeight="1" x14ac:dyDescent="0.15">
      <c r="A1108" s="79"/>
      <c r="B1108" s="79"/>
      <c r="C1108" s="79" t="str">
        <f t="shared" si="4"/>
        <v>1654100000</v>
      </c>
      <c r="D1108" s="79" t="s">
        <v>2013</v>
      </c>
      <c r="E1108" s="84">
        <v>75025.585000000006</v>
      </c>
      <c r="F1108" s="85">
        <v>22846.351490000001</v>
      </c>
      <c r="G1108" s="85">
        <v>32355.948939999998</v>
      </c>
      <c r="H1108" s="85">
        <v>11800</v>
      </c>
      <c r="I1108" s="85">
        <v>7062.9661500000002</v>
      </c>
      <c r="J1108" s="85">
        <v>5828.06729</v>
      </c>
      <c r="K1108" s="85">
        <v>650</v>
      </c>
      <c r="L1108" s="85">
        <v>144.92302000000001</v>
      </c>
      <c r="M1108" s="85">
        <v>138.12029000000001</v>
      </c>
      <c r="N1108" s="85">
        <v>450</v>
      </c>
      <c r="O1108" s="85">
        <v>24.86965</v>
      </c>
      <c r="P1108" s="85">
        <v>87.707880000000003</v>
      </c>
      <c r="Q1108" s="85">
        <v>7642</v>
      </c>
      <c r="R1108" s="85">
        <v>4037.0529700000002</v>
      </c>
      <c r="S1108" s="85">
        <v>2329.6722</v>
      </c>
      <c r="T1108" s="85">
        <v>350</v>
      </c>
      <c r="U1108" s="85">
        <v>162.20558</v>
      </c>
      <c r="V1108" s="85">
        <v>76.29804</v>
      </c>
      <c r="W1108" s="85">
        <v>1450</v>
      </c>
      <c r="X1108" s="85">
        <v>621.78102000000001</v>
      </c>
      <c r="Y1108" s="85">
        <v>534.54031999999995</v>
      </c>
      <c r="Z1108" s="85">
        <v>202</v>
      </c>
      <c r="AA1108" s="85">
        <v>107.38498</v>
      </c>
      <c r="AB1108" s="85">
        <v>81.946119999999993</v>
      </c>
      <c r="AC1108" s="85">
        <v>0</v>
      </c>
      <c r="AD1108" s="85">
        <v>0</v>
      </c>
      <c r="AE1108" s="85">
        <v>0</v>
      </c>
      <c r="AF1108" s="85">
        <v>5640</v>
      </c>
      <c r="AG1108" s="85">
        <v>3145.6813900000002</v>
      </c>
      <c r="AH1108" s="85">
        <v>1636.8877199999999</v>
      </c>
      <c r="AI1108" s="85">
        <v>0</v>
      </c>
      <c r="AJ1108" s="85">
        <v>0</v>
      </c>
      <c r="AK1108" s="85">
        <v>0</v>
      </c>
      <c r="AL1108" s="85">
        <v>120</v>
      </c>
      <c r="AM1108" s="85">
        <v>71.497879999999995</v>
      </c>
      <c r="AN1108" s="85">
        <v>33.0304</v>
      </c>
      <c r="AO1108" s="85"/>
      <c r="AP1108" s="85"/>
      <c r="AQ1108" s="85"/>
      <c r="AR1108" s="85"/>
      <c r="AS1108" s="85"/>
      <c r="AT1108" s="85"/>
    </row>
    <row r="1109" spans="1:46" ht="12.75" customHeight="1" x14ac:dyDescent="0.15">
      <c r="A1109" s="79"/>
      <c r="B1109" s="79"/>
      <c r="C1109" s="79" t="str">
        <f t="shared" si="4"/>
        <v>1654200000</v>
      </c>
      <c r="D1109" s="79" t="s">
        <v>2014</v>
      </c>
      <c r="E1109" s="84">
        <v>45753.8</v>
      </c>
      <c r="F1109" s="85">
        <v>18729.223669999999</v>
      </c>
      <c r="G1109" s="85">
        <v>22141.297439999998</v>
      </c>
      <c r="H1109" s="85">
        <v>15670</v>
      </c>
      <c r="I1109" s="85">
        <v>6564.7849000000006</v>
      </c>
      <c r="J1109" s="85">
        <v>5884.25407</v>
      </c>
      <c r="K1109" s="85">
        <v>60</v>
      </c>
      <c r="L1109" s="85">
        <v>35.429649999999995</v>
      </c>
      <c r="M1109" s="85">
        <v>18.187000000000001</v>
      </c>
      <c r="N1109" s="85">
        <v>0</v>
      </c>
      <c r="O1109" s="85">
        <v>0</v>
      </c>
      <c r="P1109" s="85">
        <v>0</v>
      </c>
      <c r="Q1109" s="85">
        <v>15286.7</v>
      </c>
      <c r="R1109" s="85">
        <v>6362.2319200000002</v>
      </c>
      <c r="S1109" s="85">
        <v>4874.3229799999999</v>
      </c>
      <c r="T1109" s="85">
        <v>900</v>
      </c>
      <c r="U1109" s="85">
        <v>261.05628000000002</v>
      </c>
      <c r="V1109" s="85">
        <v>231.36041</v>
      </c>
      <c r="W1109" s="85">
        <v>7450</v>
      </c>
      <c r="X1109" s="85">
        <v>3799.13654</v>
      </c>
      <c r="Y1109" s="85">
        <v>2408.48369</v>
      </c>
      <c r="Z1109" s="85">
        <v>1636.7</v>
      </c>
      <c r="AA1109" s="85">
        <v>327.11750999999998</v>
      </c>
      <c r="AB1109" s="85">
        <v>484.74295999999998</v>
      </c>
      <c r="AC1109" s="85">
        <v>0</v>
      </c>
      <c r="AD1109" s="85">
        <v>0</v>
      </c>
      <c r="AE1109" s="85">
        <v>0</v>
      </c>
      <c r="AF1109" s="85">
        <v>5300</v>
      </c>
      <c r="AG1109" s="85">
        <v>1974.9215899999999</v>
      </c>
      <c r="AH1109" s="85">
        <v>1749.7359200000001</v>
      </c>
      <c r="AI1109" s="85">
        <v>0</v>
      </c>
      <c r="AJ1109" s="85">
        <v>0</v>
      </c>
      <c r="AK1109" s="85">
        <v>0</v>
      </c>
      <c r="AL1109" s="85">
        <v>84</v>
      </c>
      <c r="AM1109" s="85">
        <v>98.272809999999993</v>
      </c>
      <c r="AN1109" s="85">
        <v>34.050080000000001</v>
      </c>
      <c r="AO1109" s="85"/>
      <c r="AP1109" s="85"/>
      <c r="AQ1109" s="85"/>
      <c r="AR1109" s="85"/>
      <c r="AS1109" s="85"/>
      <c r="AT1109" s="85"/>
    </row>
    <row r="1110" spans="1:46" ht="12.75" customHeight="1" x14ac:dyDescent="0.15">
      <c r="A1110" s="79"/>
      <c r="B1110" s="79"/>
      <c r="C1110" s="79" t="str">
        <f t="shared" si="4"/>
        <v>1654300000</v>
      </c>
      <c r="D1110" s="79" t="s">
        <v>2015</v>
      </c>
      <c r="E1110" s="84">
        <v>217177.78</v>
      </c>
      <c r="F1110" s="85">
        <v>241671.06391999999</v>
      </c>
      <c r="G1110" s="85">
        <v>35080.269650000002</v>
      </c>
      <c r="H1110" s="85">
        <v>51550</v>
      </c>
      <c r="I1110" s="85">
        <v>34945.32144</v>
      </c>
      <c r="J1110" s="85">
        <v>15761.832630000001</v>
      </c>
      <c r="K1110" s="85">
        <v>2095</v>
      </c>
      <c r="L1110" s="85">
        <v>1759.8951000000002</v>
      </c>
      <c r="M1110" s="85">
        <v>758.7423</v>
      </c>
      <c r="N1110" s="85">
        <v>845</v>
      </c>
      <c r="O1110" s="85">
        <v>1115.9590599999999</v>
      </c>
      <c r="P1110" s="85">
        <v>382.35791</v>
      </c>
      <c r="Q1110" s="85">
        <v>144727.58000000002</v>
      </c>
      <c r="R1110" s="85">
        <v>197262.41078999999</v>
      </c>
      <c r="S1110" s="85">
        <v>8608.5904800000008</v>
      </c>
      <c r="T1110" s="85">
        <v>1200</v>
      </c>
      <c r="U1110" s="85">
        <v>359.34168</v>
      </c>
      <c r="V1110" s="85">
        <v>257.64247999999998</v>
      </c>
      <c r="W1110" s="85">
        <v>8100</v>
      </c>
      <c r="X1110" s="85">
        <v>3234.5033600000002</v>
      </c>
      <c r="Y1110" s="85">
        <v>3353.5069199999998</v>
      </c>
      <c r="Z1110" s="85">
        <v>380</v>
      </c>
      <c r="AA1110" s="85">
        <v>255.69497999999999</v>
      </c>
      <c r="AB1110" s="85">
        <v>249.19197</v>
      </c>
      <c r="AC1110" s="85">
        <v>6</v>
      </c>
      <c r="AD1110" s="85">
        <v>18.75</v>
      </c>
      <c r="AE1110" s="85">
        <v>6.59</v>
      </c>
      <c r="AF1110" s="85">
        <v>135019.58000000002</v>
      </c>
      <c r="AG1110" s="85">
        <v>193352.19276999999</v>
      </c>
      <c r="AH1110" s="85">
        <v>4725.5841099999998</v>
      </c>
      <c r="AI1110" s="85">
        <v>0</v>
      </c>
      <c r="AJ1110" s="85">
        <v>0</v>
      </c>
      <c r="AK1110" s="85">
        <v>0</v>
      </c>
      <c r="AL1110" s="85">
        <v>155</v>
      </c>
      <c r="AM1110" s="85">
        <v>280.86892</v>
      </c>
      <c r="AN1110" s="85">
        <v>7.9548899999999998</v>
      </c>
      <c r="AO1110" s="85"/>
      <c r="AP1110" s="85"/>
      <c r="AQ1110" s="85"/>
      <c r="AR1110" s="85"/>
      <c r="AS1110" s="85"/>
      <c r="AT1110" s="85"/>
    </row>
    <row r="1111" spans="1:46" ht="12.75" customHeight="1" x14ac:dyDescent="0.15">
      <c r="A1111" s="79"/>
      <c r="B1111" s="79"/>
      <c r="C1111" s="79" t="str">
        <f t="shared" si="4"/>
        <v>1654400000</v>
      </c>
      <c r="D1111" s="79" t="s">
        <v>2016</v>
      </c>
      <c r="E1111" s="84">
        <v>64297.65</v>
      </c>
      <c r="F1111" s="85">
        <v>31888.35253</v>
      </c>
      <c r="G1111" s="85">
        <v>23420.638220000001</v>
      </c>
      <c r="H1111" s="85">
        <v>32308.600000000002</v>
      </c>
      <c r="I1111" s="85">
        <v>16138.655930000001</v>
      </c>
      <c r="J1111" s="85">
        <v>12047.360909999999</v>
      </c>
      <c r="K1111" s="85">
        <v>1219.45</v>
      </c>
      <c r="L1111" s="85">
        <v>506.86263000000002</v>
      </c>
      <c r="M1111" s="85">
        <v>469.28453000000002</v>
      </c>
      <c r="N1111" s="85">
        <v>379.45</v>
      </c>
      <c r="O1111" s="85">
        <v>154.06001000000001</v>
      </c>
      <c r="P1111" s="85">
        <v>232.38552999999999</v>
      </c>
      <c r="Q1111" s="85">
        <v>29148</v>
      </c>
      <c r="R1111" s="85">
        <v>14364.80099</v>
      </c>
      <c r="S1111" s="85">
        <v>10196.008390000001</v>
      </c>
      <c r="T1111" s="85">
        <v>930</v>
      </c>
      <c r="U1111" s="85">
        <v>295.66535999999996</v>
      </c>
      <c r="V1111" s="85">
        <v>194.93279000000001</v>
      </c>
      <c r="W1111" s="85">
        <v>15000</v>
      </c>
      <c r="X1111" s="85">
        <v>7894.1611300000004</v>
      </c>
      <c r="Y1111" s="85">
        <v>4857.6096600000001</v>
      </c>
      <c r="Z1111" s="85">
        <v>628</v>
      </c>
      <c r="AA1111" s="85">
        <v>293.92620999999997</v>
      </c>
      <c r="AB1111" s="85">
        <v>168.12010000000001</v>
      </c>
      <c r="AC1111" s="85">
        <v>0</v>
      </c>
      <c r="AD1111" s="85">
        <v>0</v>
      </c>
      <c r="AE1111" s="85">
        <v>0</v>
      </c>
      <c r="AF1111" s="85">
        <v>12590</v>
      </c>
      <c r="AG1111" s="85">
        <v>5881.0482899999997</v>
      </c>
      <c r="AH1111" s="85">
        <v>4975.34584</v>
      </c>
      <c r="AI1111" s="85">
        <v>0</v>
      </c>
      <c r="AJ1111" s="85">
        <v>0</v>
      </c>
      <c r="AK1111" s="85">
        <v>0</v>
      </c>
      <c r="AL1111" s="85">
        <v>400</v>
      </c>
      <c r="AM1111" s="85">
        <v>243.92523</v>
      </c>
      <c r="AN1111" s="85">
        <v>73.719709999999992</v>
      </c>
      <c r="AO1111" s="85"/>
      <c r="AP1111" s="85"/>
      <c r="AQ1111" s="85"/>
      <c r="AR1111" s="85"/>
      <c r="AS1111" s="85"/>
      <c r="AT1111" s="85"/>
    </row>
    <row r="1112" spans="1:46" ht="12.75" customHeight="1" x14ac:dyDescent="0.15">
      <c r="A1112" s="79"/>
      <c r="B1112" s="79"/>
      <c r="C1112" s="79" t="str">
        <f t="shared" si="4"/>
        <v>1654500000</v>
      </c>
      <c r="D1112" s="79" t="s">
        <v>2017</v>
      </c>
      <c r="E1112" s="84">
        <v>156687.90350000001</v>
      </c>
      <c r="F1112" s="85">
        <v>69952.501139999993</v>
      </c>
      <c r="G1112" s="85">
        <v>59049.085070000001</v>
      </c>
      <c r="H1112" s="85">
        <v>91397.070999999996</v>
      </c>
      <c r="I1112" s="85">
        <v>42478.519849999997</v>
      </c>
      <c r="J1112" s="85">
        <v>33910.442620000002</v>
      </c>
      <c r="K1112" s="85">
        <v>17100</v>
      </c>
      <c r="L1112" s="85">
        <v>5440.6416799999997</v>
      </c>
      <c r="M1112" s="85">
        <v>3998.3334199999999</v>
      </c>
      <c r="N1112" s="85">
        <v>6500</v>
      </c>
      <c r="O1112" s="85">
        <v>2648.7479699999999</v>
      </c>
      <c r="P1112" s="85">
        <v>1442.2139500000001</v>
      </c>
      <c r="Q1112" s="85">
        <v>34707.0245</v>
      </c>
      <c r="R1112" s="85">
        <v>15735.91778</v>
      </c>
      <c r="S1112" s="85">
        <v>15337.89697</v>
      </c>
      <c r="T1112" s="85">
        <v>2020</v>
      </c>
      <c r="U1112" s="85">
        <v>938.73338999999999</v>
      </c>
      <c r="V1112" s="85">
        <v>781.30933000000005</v>
      </c>
      <c r="W1112" s="85">
        <v>9663.5604999999996</v>
      </c>
      <c r="X1112" s="85">
        <v>4690.6743399999996</v>
      </c>
      <c r="Y1112" s="85">
        <v>3725.0705499999999</v>
      </c>
      <c r="Z1112" s="85">
        <v>2184</v>
      </c>
      <c r="AA1112" s="85">
        <v>848.36701000000005</v>
      </c>
      <c r="AB1112" s="85">
        <v>1129.84284</v>
      </c>
      <c r="AC1112" s="85">
        <v>100</v>
      </c>
      <c r="AD1112" s="85">
        <v>18.75</v>
      </c>
      <c r="AE1112" s="85">
        <v>45.808329999999998</v>
      </c>
      <c r="AF1112" s="85">
        <v>20699.464</v>
      </c>
      <c r="AG1112" s="85">
        <v>9232.8060399999995</v>
      </c>
      <c r="AH1112" s="85">
        <v>9622.9559200000003</v>
      </c>
      <c r="AI1112" s="85">
        <v>0</v>
      </c>
      <c r="AJ1112" s="85">
        <v>0</v>
      </c>
      <c r="AK1112" s="85">
        <v>0</v>
      </c>
      <c r="AL1112" s="85">
        <v>1960</v>
      </c>
      <c r="AM1112" s="85">
        <v>870.41166999999996</v>
      </c>
      <c r="AN1112" s="85">
        <v>709.76000999999997</v>
      </c>
      <c r="AO1112" s="85"/>
      <c r="AP1112" s="85"/>
      <c r="AQ1112" s="85"/>
      <c r="AR1112" s="85"/>
      <c r="AS1112" s="85"/>
      <c r="AT1112" s="85"/>
    </row>
    <row r="1113" spans="1:46" ht="12.75" customHeight="1" x14ac:dyDescent="0.15">
      <c r="A1113" s="79"/>
      <c r="B1113" s="79"/>
      <c r="C1113" s="79" t="str">
        <f t="shared" si="4"/>
        <v>1654600000</v>
      </c>
      <c r="D1113" s="79" t="s">
        <v>2018</v>
      </c>
      <c r="E1113" s="84">
        <v>700000</v>
      </c>
      <c r="F1113" s="85">
        <v>380244.48064999998</v>
      </c>
      <c r="G1113" s="85">
        <v>389878.69494000002</v>
      </c>
      <c r="H1113" s="85">
        <v>420312.3</v>
      </c>
      <c r="I1113" s="85">
        <v>253395.91862000001</v>
      </c>
      <c r="J1113" s="85">
        <v>213829.08313000001</v>
      </c>
      <c r="K1113" s="85">
        <v>33260</v>
      </c>
      <c r="L1113" s="85">
        <v>12770.799230000001</v>
      </c>
      <c r="M1113" s="85">
        <v>7634.6861600000002</v>
      </c>
      <c r="N1113" s="85">
        <v>6100</v>
      </c>
      <c r="O1113" s="85">
        <v>2836.6334200000001</v>
      </c>
      <c r="P1113" s="85">
        <v>1549.57365</v>
      </c>
      <c r="Q1113" s="85">
        <v>183280</v>
      </c>
      <c r="R1113" s="85">
        <v>95061.473670000007</v>
      </c>
      <c r="S1113" s="85">
        <v>77390.088019999996</v>
      </c>
      <c r="T1113" s="85">
        <v>66070</v>
      </c>
      <c r="U1113" s="85">
        <v>31549.133150000001</v>
      </c>
      <c r="V1113" s="85">
        <v>26901.608759999999</v>
      </c>
      <c r="W1113" s="85">
        <v>74020</v>
      </c>
      <c r="X1113" s="85">
        <v>40588.111900000004</v>
      </c>
      <c r="Y1113" s="85">
        <v>25331.469700000001</v>
      </c>
      <c r="Z1113" s="85">
        <v>10830</v>
      </c>
      <c r="AA1113" s="85">
        <v>5099.5986800000001</v>
      </c>
      <c r="AB1113" s="85">
        <v>5323.5863399999998</v>
      </c>
      <c r="AC1113" s="85">
        <v>60</v>
      </c>
      <c r="AD1113" s="85">
        <v>12.5</v>
      </c>
      <c r="AE1113" s="85">
        <v>20.75</v>
      </c>
      <c r="AF1113" s="85">
        <v>32300</v>
      </c>
      <c r="AG1113" s="85">
        <v>17812.129939999999</v>
      </c>
      <c r="AH1113" s="85">
        <v>19812.673220000001</v>
      </c>
      <c r="AI1113" s="85">
        <v>0</v>
      </c>
      <c r="AJ1113" s="85">
        <v>0</v>
      </c>
      <c r="AK1113" s="85">
        <v>0</v>
      </c>
      <c r="AL1113" s="85">
        <v>3375</v>
      </c>
      <c r="AM1113" s="85">
        <v>1247.62996</v>
      </c>
      <c r="AN1113" s="85">
        <v>1081.88876</v>
      </c>
      <c r="AO1113" s="85"/>
      <c r="AP1113" s="85"/>
      <c r="AQ1113" s="85"/>
      <c r="AR1113" s="85"/>
      <c r="AS1113" s="85"/>
      <c r="AT1113" s="85"/>
    </row>
    <row r="1114" spans="1:46" ht="12.75" customHeight="1" x14ac:dyDescent="0.15">
      <c r="A1114" s="79"/>
      <c r="B1114" s="79"/>
      <c r="C1114" s="79" t="str">
        <f t="shared" si="4"/>
        <v>1654700000</v>
      </c>
      <c r="D1114" s="79" t="s">
        <v>2019</v>
      </c>
      <c r="E1114" s="84">
        <v>94620.380999999994</v>
      </c>
      <c r="F1114" s="85">
        <v>18282.408159999999</v>
      </c>
      <c r="G1114" s="85">
        <v>37655.045630000001</v>
      </c>
      <c r="H1114" s="85">
        <v>82517.921000000002</v>
      </c>
      <c r="I1114" s="85">
        <v>10927.64041</v>
      </c>
      <c r="J1114" s="85">
        <v>33630.170789999996</v>
      </c>
      <c r="K1114" s="85">
        <v>167.70000000000002</v>
      </c>
      <c r="L1114" s="85">
        <v>80.464680000000001</v>
      </c>
      <c r="M1114" s="85">
        <v>34.296659999999996</v>
      </c>
      <c r="N1114" s="85">
        <v>0</v>
      </c>
      <c r="O1114" s="85">
        <v>0</v>
      </c>
      <c r="P1114" s="85">
        <v>0</v>
      </c>
      <c r="Q1114" s="85">
        <v>9881.86</v>
      </c>
      <c r="R1114" s="85">
        <v>5635.4952000000003</v>
      </c>
      <c r="S1114" s="85">
        <v>2855.4952600000001</v>
      </c>
      <c r="T1114" s="85">
        <v>1275.4000000000001</v>
      </c>
      <c r="U1114" s="85">
        <v>1297.8494000000001</v>
      </c>
      <c r="V1114" s="85">
        <v>282.94088999999997</v>
      </c>
      <c r="W1114" s="85">
        <v>3585.41</v>
      </c>
      <c r="X1114" s="85">
        <v>1748.3786700000001</v>
      </c>
      <c r="Y1114" s="85">
        <v>775.31907999999999</v>
      </c>
      <c r="Z1114" s="85">
        <v>315.25</v>
      </c>
      <c r="AA1114" s="85">
        <v>87.707979999999992</v>
      </c>
      <c r="AB1114" s="85">
        <v>118.56782</v>
      </c>
      <c r="AC1114" s="85">
        <v>75</v>
      </c>
      <c r="AD1114" s="85">
        <v>20.83333</v>
      </c>
      <c r="AE1114" s="85">
        <v>27.085000000000001</v>
      </c>
      <c r="AF1114" s="85">
        <v>4630.8</v>
      </c>
      <c r="AG1114" s="85">
        <v>2480.7258200000001</v>
      </c>
      <c r="AH1114" s="85">
        <v>1651.5824700000001</v>
      </c>
      <c r="AI1114" s="85">
        <v>0</v>
      </c>
      <c r="AJ1114" s="85">
        <v>0</v>
      </c>
      <c r="AK1114" s="85">
        <v>0</v>
      </c>
      <c r="AL1114" s="85">
        <v>273.09000000000003</v>
      </c>
      <c r="AM1114" s="85">
        <v>242.93810999999999</v>
      </c>
      <c r="AN1114" s="85">
        <v>72.377340000000004</v>
      </c>
      <c r="AO1114" s="85"/>
      <c r="AP1114" s="85"/>
      <c r="AQ1114" s="85"/>
      <c r="AR1114" s="85"/>
      <c r="AS1114" s="85"/>
      <c r="AT1114" s="85"/>
    </row>
    <row r="1115" spans="1:46" ht="12.75" customHeight="1" x14ac:dyDescent="0.15">
      <c r="A1115" s="79"/>
      <c r="B1115" s="79"/>
      <c r="C1115" s="79" t="str">
        <f t="shared" si="4"/>
        <v>1654800000</v>
      </c>
      <c r="D1115" s="79" t="s">
        <v>2020</v>
      </c>
      <c r="E1115" s="84">
        <v>62712.461000000003</v>
      </c>
      <c r="F1115" s="85">
        <v>34467.502849999997</v>
      </c>
      <c r="G1115" s="85">
        <v>35721.424939999997</v>
      </c>
      <c r="H1115" s="85">
        <v>26950</v>
      </c>
      <c r="I1115" s="85">
        <v>17447.2032</v>
      </c>
      <c r="J1115" s="85">
        <v>11461.28631</v>
      </c>
      <c r="K1115" s="85">
        <v>300</v>
      </c>
      <c r="L1115" s="85">
        <v>225.37648999999999</v>
      </c>
      <c r="M1115" s="85">
        <v>138.68450000000001</v>
      </c>
      <c r="N1115" s="85">
        <v>0</v>
      </c>
      <c r="O1115" s="85">
        <v>0</v>
      </c>
      <c r="P1115" s="85">
        <v>0</v>
      </c>
      <c r="Q1115" s="85">
        <v>15227</v>
      </c>
      <c r="R1115" s="85">
        <v>8609.30321</v>
      </c>
      <c r="S1115" s="85">
        <v>6709.6552099999999</v>
      </c>
      <c r="T1115" s="85">
        <v>410</v>
      </c>
      <c r="U1115" s="85">
        <v>332.23617999999999</v>
      </c>
      <c r="V1115" s="85">
        <v>157.41149000000001</v>
      </c>
      <c r="W1115" s="85">
        <v>7390</v>
      </c>
      <c r="X1115" s="85">
        <v>4285.3671700000004</v>
      </c>
      <c r="Y1115" s="85">
        <v>3058.7626700000001</v>
      </c>
      <c r="Z1115" s="85">
        <v>897</v>
      </c>
      <c r="AA1115" s="85">
        <v>646.94632999999999</v>
      </c>
      <c r="AB1115" s="85">
        <v>574.42826000000002</v>
      </c>
      <c r="AC1115" s="85">
        <v>0</v>
      </c>
      <c r="AD1115" s="85">
        <v>0</v>
      </c>
      <c r="AE1115" s="85">
        <v>-25</v>
      </c>
      <c r="AF1115" s="85">
        <v>6530</v>
      </c>
      <c r="AG1115" s="85">
        <v>3344.75353</v>
      </c>
      <c r="AH1115" s="85">
        <v>2944.0527900000002</v>
      </c>
      <c r="AI1115" s="85">
        <v>0</v>
      </c>
      <c r="AJ1115" s="85">
        <v>0</v>
      </c>
      <c r="AK1115" s="85">
        <v>0</v>
      </c>
      <c r="AL1115" s="85">
        <v>203</v>
      </c>
      <c r="AM1115" s="85">
        <v>399.60788000000002</v>
      </c>
      <c r="AN1115" s="85">
        <v>95.684439999999995</v>
      </c>
      <c r="AO1115" s="85"/>
      <c r="AP1115" s="85"/>
      <c r="AQ1115" s="85"/>
      <c r="AR1115" s="85"/>
      <c r="AS1115" s="85"/>
      <c r="AT1115" s="85"/>
    </row>
    <row r="1116" spans="1:46" ht="12.75" customHeight="1" x14ac:dyDescent="0.15">
      <c r="A1116" s="79"/>
      <c r="B1116" s="79"/>
      <c r="C1116" s="79" t="str">
        <f t="shared" si="4"/>
        <v>1654900000</v>
      </c>
      <c r="D1116" s="79" t="s">
        <v>2021</v>
      </c>
      <c r="E1116" s="84">
        <v>46019.840000000004</v>
      </c>
      <c r="F1116" s="85">
        <v>19608.397860000001</v>
      </c>
      <c r="G1116" s="85">
        <v>16892.371630000001</v>
      </c>
      <c r="H1116" s="85">
        <v>30401.05</v>
      </c>
      <c r="I1116" s="85">
        <v>11830.421319999999</v>
      </c>
      <c r="J1116" s="85">
        <v>10423.8274</v>
      </c>
      <c r="K1116" s="85">
        <v>225.75</v>
      </c>
      <c r="L1116" s="85">
        <v>321.37643000000003</v>
      </c>
      <c r="M1116" s="85">
        <v>59.200249999999997</v>
      </c>
      <c r="N1116" s="85">
        <v>0</v>
      </c>
      <c r="O1116" s="85">
        <v>217.64509000000001</v>
      </c>
      <c r="P1116" s="85">
        <v>3.1712499999999997</v>
      </c>
      <c r="Q1116" s="85">
        <v>14975.665000000001</v>
      </c>
      <c r="R1116" s="85">
        <v>7331.7066400000003</v>
      </c>
      <c r="S1116" s="85">
        <v>6095.8837299999996</v>
      </c>
      <c r="T1116" s="85">
        <v>3150</v>
      </c>
      <c r="U1116" s="85">
        <v>1276.76719</v>
      </c>
      <c r="V1116" s="85">
        <v>1449.1622</v>
      </c>
      <c r="W1116" s="85">
        <v>5899.32</v>
      </c>
      <c r="X1116" s="85">
        <v>2501.8378499999999</v>
      </c>
      <c r="Y1116" s="85">
        <v>2204.8111100000001</v>
      </c>
      <c r="Z1116" s="85">
        <v>645.16</v>
      </c>
      <c r="AA1116" s="85">
        <v>372.84998000000002</v>
      </c>
      <c r="AB1116" s="85">
        <v>293.39941999999996</v>
      </c>
      <c r="AC1116" s="85">
        <v>0</v>
      </c>
      <c r="AD1116" s="85">
        <v>0</v>
      </c>
      <c r="AE1116" s="85">
        <v>0</v>
      </c>
      <c r="AF1116" s="85">
        <v>5281.1850000000004</v>
      </c>
      <c r="AG1116" s="85">
        <v>3180.25162</v>
      </c>
      <c r="AH1116" s="85">
        <v>2148.511</v>
      </c>
      <c r="AI1116" s="85">
        <v>0</v>
      </c>
      <c r="AJ1116" s="85">
        <v>0</v>
      </c>
      <c r="AK1116" s="85">
        <v>0</v>
      </c>
      <c r="AL1116" s="85">
        <v>157.5</v>
      </c>
      <c r="AM1116" s="85">
        <v>50.019919999999999</v>
      </c>
      <c r="AN1116" s="85">
        <v>52.248849999999997</v>
      </c>
      <c r="AO1116" s="85"/>
      <c r="AP1116" s="85"/>
      <c r="AQ1116" s="85"/>
      <c r="AR1116" s="85"/>
      <c r="AS1116" s="85"/>
      <c r="AT1116" s="85"/>
    </row>
    <row r="1117" spans="1:46" ht="12.75" customHeight="1" x14ac:dyDescent="0.15">
      <c r="A1117" s="79"/>
      <c r="B1117" s="79"/>
      <c r="C1117" s="79" t="str">
        <f t="shared" si="4"/>
        <v>1655000000</v>
      </c>
      <c r="D1117" s="79" t="s">
        <v>2022</v>
      </c>
      <c r="E1117" s="84">
        <v>169975.6</v>
      </c>
      <c r="F1117" s="85">
        <v>79098.814849999995</v>
      </c>
      <c r="G1117" s="85">
        <v>62392.31409</v>
      </c>
      <c r="H1117" s="85">
        <v>91222.1</v>
      </c>
      <c r="I1117" s="85">
        <v>45849.617449999998</v>
      </c>
      <c r="J1117" s="85">
        <v>33125.969669999999</v>
      </c>
      <c r="K1117" s="85">
        <v>6132.4000000000005</v>
      </c>
      <c r="L1117" s="85">
        <v>2987.7970100000002</v>
      </c>
      <c r="M1117" s="85">
        <v>1440.2404300000001</v>
      </c>
      <c r="N1117" s="85">
        <v>3732.4</v>
      </c>
      <c r="O1117" s="85">
        <v>1748.3940700000001</v>
      </c>
      <c r="P1117" s="85">
        <v>784.81142999999997</v>
      </c>
      <c r="Q1117" s="85">
        <v>52931</v>
      </c>
      <c r="R1117" s="85">
        <v>24210.397519999999</v>
      </c>
      <c r="S1117" s="85">
        <v>16986.60211</v>
      </c>
      <c r="T1117" s="85">
        <v>4550</v>
      </c>
      <c r="U1117" s="85">
        <v>858.24017000000003</v>
      </c>
      <c r="V1117" s="85">
        <v>571.03039000000001</v>
      </c>
      <c r="W1117" s="85">
        <v>21520</v>
      </c>
      <c r="X1117" s="85">
        <v>7161.87165</v>
      </c>
      <c r="Y1117" s="85">
        <v>4686.1545800000004</v>
      </c>
      <c r="Z1117" s="85">
        <v>1563</v>
      </c>
      <c r="AA1117" s="85">
        <v>1496.60896</v>
      </c>
      <c r="AB1117" s="85">
        <v>644.24545999999998</v>
      </c>
      <c r="AC1117" s="85">
        <v>25</v>
      </c>
      <c r="AD1117" s="85">
        <v>12.5</v>
      </c>
      <c r="AE1117" s="85">
        <v>18.75</v>
      </c>
      <c r="AF1117" s="85">
        <v>25270</v>
      </c>
      <c r="AG1117" s="85">
        <v>14668.76124</v>
      </c>
      <c r="AH1117" s="85">
        <v>11064.519179999999</v>
      </c>
      <c r="AI1117" s="85">
        <v>0</v>
      </c>
      <c r="AJ1117" s="85">
        <v>0</v>
      </c>
      <c r="AK1117" s="85">
        <v>0</v>
      </c>
      <c r="AL1117" s="85">
        <v>940</v>
      </c>
      <c r="AM1117" s="85">
        <v>454.64486999999997</v>
      </c>
      <c r="AN1117" s="85">
        <v>326.53865999999999</v>
      </c>
      <c r="AO1117" s="85"/>
      <c r="AP1117" s="85"/>
      <c r="AQ1117" s="85"/>
      <c r="AR1117" s="85"/>
      <c r="AS1117" s="85"/>
      <c r="AT1117" s="85"/>
    </row>
    <row r="1118" spans="1:46" ht="12.75" customHeight="1" x14ac:dyDescent="0.15">
      <c r="A1118" s="79"/>
      <c r="B1118" s="79"/>
      <c r="C1118" s="79" t="str">
        <f t="shared" si="4"/>
        <v>1655100000</v>
      </c>
      <c r="D1118" s="79" t="s">
        <v>2023</v>
      </c>
      <c r="E1118" s="84">
        <v>59748.604999999996</v>
      </c>
      <c r="F1118" s="85">
        <v>28535.852599999998</v>
      </c>
      <c r="G1118" s="85">
        <v>23969.835879999999</v>
      </c>
      <c r="H1118" s="85">
        <v>33745.105000000003</v>
      </c>
      <c r="I1118" s="85">
        <v>13969.120720000001</v>
      </c>
      <c r="J1118" s="85">
        <v>12115.359039999999</v>
      </c>
      <c r="K1118" s="85">
        <v>160</v>
      </c>
      <c r="L1118" s="85">
        <v>94.271000000000001</v>
      </c>
      <c r="M1118" s="85">
        <v>112.22875999999999</v>
      </c>
      <c r="N1118" s="85">
        <v>0</v>
      </c>
      <c r="O1118" s="85">
        <v>0</v>
      </c>
      <c r="P1118" s="85">
        <v>34.969209999999997</v>
      </c>
      <c r="Q1118" s="85">
        <v>25498.639999999999</v>
      </c>
      <c r="R1118" s="85">
        <v>13999.76527</v>
      </c>
      <c r="S1118" s="85">
        <v>11501.918229999999</v>
      </c>
      <c r="T1118" s="85">
        <v>1140.2</v>
      </c>
      <c r="U1118" s="85">
        <v>222.63512</v>
      </c>
      <c r="V1118" s="85">
        <v>167.16144</v>
      </c>
      <c r="W1118" s="85">
        <v>10040</v>
      </c>
      <c r="X1118" s="85">
        <v>5323.1631100000004</v>
      </c>
      <c r="Y1118" s="85">
        <v>4686.8181599999998</v>
      </c>
      <c r="Z1118" s="85">
        <v>5380.34</v>
      </c>
      <c r="AA1118" s="85">
        <v>2964.3784599999999</v>
      </c>
      <c r="AB1118" s="85">
        <v>2757.7672299999999</v>
      </c>
      <c r="AC1118" s="85">
        <v>25</v>
      </c>
      <c r="AD1118" s="85">
        <v>8.3333300000000001</v>
      </c>
      <c r="AE1118" s="85">
        <v>6.25</v>
      </c>
      <c r="AF1118" s="85">
        <v>8913.1</v>
      </c>
      <c r="AG1118" s="85">
        <v>5481.2552500000002</v>
      </c>
      <c r="AH1118" s="85">
        <v>3883.9214000000002</v>
      </c>
      <c r="AI1118" s="85">
        <v>0</v>
      </c>
      <c r="AJ1118" s="85">
        <v>0</v>
      </c>
      <c r="AK1118" s="85">
        <v>0</v>
      </c>
      <c r="AL1118" s="85">
        <v>220</v>
      </c>
      <c r="AM1118" s="85">
        <v>289.33250000000004</v>
      </c>
      <c r="AN1118" s="85">
        <v>161.72038000000001</v>
      </c>
      <c r="AO1118" s="85"/>
      <c r="AP1118" s="85"/>
      <c r="AQ1118" s="85"/>
      <c r="AR1118" s="85"/>
      <c r="AS1118" s="85"/>
      <c r="AT1118" s="85"/>
    </row>
    <row r="1119" spans="1:46" ht="12.75" customHeight="1" x14ac:dyDescent="0.15">
      <c r="A1119" s="79"/>
      <c r="B1119" s="79"/>
      <c r="C1119" s="79" t="str">
        <f t="shared" si="4"/>
        <v>1655300000</v>
      </c>
      <c r="D1119" s="79" t="s">
        <v>2024</v>
      </c>
      <c r="E1119" s="84">
        <v>26615.100000000002</v>
      </c>
      <c r="F1119" s="85">
        <v>11226.341609999999</v>
      </c>
      <c r="G1119" s="85">
        <v>10615.992539999999</v>
      </c>
      <c r="H1119" s="85">
        <v>12350</v>
      </c>
      <c r="I1119" s="85">
        <v>4401.8415400000004</v>
      </c>
      <c r="J1119" s="85">
        <v>4171.5078800000001</v>
      </c>
      <c r="K1119" s="85">
        <v>480</v>
      </c>
      <c r="L1119" s="85">
        <v>287.63238000000001</v>
      </c>
      <c r="M1119" s="85">
        <v>114.06533</v>
      </c>
      <c r="N1119" s="85">
        <v>260</v>
      </c>
      <c r="O1119" s="85">
        <v>167.73136</v>
      </c>
      <c r="P1119" s="85">
        <v>67.408329999999992</v>
      </c>
      <c r="Q1119" s="85">
        <v>13689</v>
      </c>
      <c r="R1119" s="85">
        <v>6360.1925600000004</v>
      </c>
      <c r="S1119" s="85">
        <v>6273.8053200000004</v>
      </c>
      <c r="T1119" s="85">
        <v>6800</v>
      </c>
      <c r="U1119" s="85">
        <v>2773.33169</v>
      </c>
      <c r="V1119" s="85">
        <v>3721.6975600000001</v>
      </c>
      <c r="W1119" s="85">
        <v>2550</v>
      </c>
      <c r="X1119" s="85">
        <v>892.35724000000005</v>
      </c>
      <c r="Y1119" s="85">
        <v>761.23005999999998</v>
      </c>
      <c r="Z1119" s="85">
        <v>626</v>
      </c>
      <c r="AA1119" s="85">
        <v>304.07371999999998</v>
      </c>
      <c r="AB1119" s="85">
        <v>213.14700999999999</v>
      </c>
      <c r="AC1119" s="85">
        <v>0</v>
      </c>
      <c r="AD1119" s="85">
        <v>0</v>
      </c>
      <c r="AE1119" s="85">
        <v>0</v>
      </c>
      <c r="AF1119" s="85">
        <v>3700</v>
      </c>
      <c r="AG1119" s="85">
        <v>2381.5124099999998</v>
      </c>
      <c r="AH1119" s="85">
        <v>1571.2131899999999</v>
      </c>
      <c r="AI1119" s="85">
        <v>0</v>
      </c>
      <c r="AJ1119" s="85">
        <v>0</v>
      </c>
      <c r="AK1119" s="85">
        <v>0</v>
      </c>
      <c r="AL1119" s="85">
        <v>72</v>
      </c>
      <c r="AM1119" s="85">
        <v>47.648569999999999</v>
      </c>
      <c r="AN1119" s="85">
        <v>29.281600000000001</v>
      </c>
      <c r="AO1119" s="85"/>
      <c r="AP1119" s="85"/>
      <c r="AQ1119" s="85"/>
      <c r="AR1119" s="85"/>
      <c r="AS1119" s="85"/>
      <c r="AT1119" s="85"/>
    </row>
    <row r="1120" spans="1:46" ht="12.75" customHeight="1" x14ac:dyDescent="0.15">
      <c r="A1120" s="79"/>
      <c r="B1120" s="79"/>
      <c r="C1120" s="79" t="str">
        <f t="shared" si="4"/>
        <v>1655400000</v>
      </c>
      <c r="D1120" s="79" t="s">
        <v>2025</v>
      </c>
      <c r="E1120" s="84">
        <v>79028.774999999994</v>
      </c>
      <c r="F1120" s="85">
        <v>45482.809849999998</v>
      </c>
      <c r="G1120" s="85">
        <v>21924.652440000002</v>
      </c>
      <c r="H1120" s="85">
        <v>44159.334999999999</v>
      </c>
      <c r="I1120" s="85">
        <v>30727.94846</v>
      </c>
      <c r="J1120" s="85">
        <v>10416.062309999999</v>
      </c>
      <c r="K1120" s="85">
        <v>4794</v>
      </c>
      <c r="L1120" s="85">
        <v>1466.0379</v>
      </c>
      <c r="M1120" s="85">
        <v>732.40579000000002</v>
      </c>
      <c r="N1120" s="85">
        <v>2318.4</v>
      </c>
      <c r="O1120" s="85">
        <v>879.42052000000001</v>
      </c>
      <c r="P1120" s="85">
        <v>353.53134</v>
      </c>
      <c r="Q1120" s="85">
        <v>27121.9</v>
      </c>
      <c r="R1120" s="85">
        <v>12027.710139999999</v>
      </c>
      <c r="S1120" s="85">
        <v>9873.0902700000006</v>
      </c>
      <c r="T1120" s="85">
        <v>3611.6</v>
      </c>
      <c r="U1120" s="85">
        <v>655.41507000000001</v>
      </c>
      <c r="V1120" s="85">
        <v>461.17716999999999</v>
      </c>
      <c r="W1120" s="85">
        <v>11040</v>
      </c>
      <c r="X1120" s="85">
        <v>5093.5785999999998</v>
      </c>
      <c r="Y1120" s="85">
        <v>4644.06477</v>
      </c>
      <c r="Z1120" s="85">
        <v>4702.1000000000004</v>
      </c>
      <c r="AA1120" s="85">
        <v>2694.63906</v>
      </c>
      <c r="AB1120" s="85">
        <v>1966.39915</v>
      </c>
      <c r="AC1120" s="85">
        <v>75</v>
      </c>
      <c r="AD1120" s="85">
        <v>43.75</v>
      </c>
      <c r="AE1120" s="85">
        <v>62.5</v>
      </c>
      <c r="AF1120" s="85">
        <v>7693.2</v>
      </c>
      <c r="AG1120" s="85">
        <v>3540.3274099999999</v>
      </c>
      <c r="AH1120" s="85">
        <v>2738.9491800000001</v>
      </c>
      <c r="AI1120" s="85">
        <v>0</v>
      </c>
      <c r="AJ1120" s="85">
        <v>0</v>
      </c>
      <c r="AK1120" s="85">
        <v>0</v>
      </c>
      <c r="AL1120" s="85">
        <v>1686</v>
      </c>
      <c r="AM1120" s="85">
        <v>708.43138999999996</v>
      </c>
      <c r="AN1120" s="85">
        <v>426.64449000000002</v>
      </c>
      <c r="AO1120" s="85"/>
      <c r="AP1120" s="85"/>
      <c r="AQ1120" s="85"/>
      <c r="AR1120" s="85"/>
      <c r="AS1120" s="85"/>
      <c r="AT1120" s="85"/>
    </row>
    <row r="1121" spans="1:46" ht="12.75" customHeight="1" x14ac:dyDescent="0.15">
      <c r="A1121" s="79"/>
      <c r="B1121" s="79"/>
      <c r="C1121" s="79" t="str">
        <f t="shared" si="4"/>
        <v>1655500000</v>
      </c>
      <c r="D1121" s="79" t="s">
        <v>2026</v>
      </c>
      <c r="E1121" s="84">
        <v>43154.31</v>
      </c>
      <c r="F1121" s="85">
        <v>19350.472109999999</v>
      </c>
      <c r="G1121" s="85">
        <v>14657.91712</v>
      </c>
      <c r="H1121" s="85">
        <v>16887.8</v>
      </c>
      <c r="I1121" s="85">
        <v>7824.37392</v>
      </c>
      <c r="J1121" s="85">
        <v>4007.6175699999999</v>
      </c>
      <c r="K1121" s="85">
        <v>1194</v>
      </c>
      <c r="L1121" s="85">
        <v>543.52625999999998</v>
      </c>
      <c r="M1121" s="85">
        <v>312.80583000000001</v>
      </c>
      <c r="N1121" s="85">
        <v>514</v>
      </c>
      <c r="O1121" s="85">
        <v>236.24304000000001</v>
      </c>
      <c r="P1121" s="85">
        <v>123.84282999999999</v>
      </c>
      <c r="Q1121" s="85">
        <v>14136.41</v>
      </c>
      <c r="R1121" s="85">
        <v>7468.4316600000002</v>
      </c>
      <c r="S1121" s="85">
        <v>4738.1956700000001</v>
      </c>
      <c r="T1121" s="85">
        <v>1370.6100000000001</v>
      </c>
      <c r="U1121" s="85">
        <v>365.74274000000003</v>
      </c>
      <c r="V1121" s="85">
        <v>267.98480999999998</v>
      </c>
      <c r="W1121" s="85">
        <v>7830</v>
      </c>
      <c r="X1121" s="85">
        <v>4043.9377100000002</v>
      </c>
      <c r="Y1121" s="85">
        <v>3240.1788099999999</v>
      </c>
      <c r="Z1121" s="85">
        <v>76.3</v>
      </c>
      <c r="AA1121" s="85">
        <v>25.769559999999998</v>
      </c>
      <c r="AB1121" s="85">
        <v>26.217639999999999</v>
      </c>
      <c r="AC1121" s="85">
        <v>0</v>
      </c>
      <c r="AD1121" s="85">
        <v>0</v>
      </c>
      <c r="AE1121" s="85">
        <v>0</v>
      </c>
      <c r="AF1121" s="85">
        <v>4859.5</v>
      </c>
      <c r="AG1121" s="85">
        <v>3032.9816500000002</v>
      </c>
      <c r="AH1121" s="85">
        <v>1203.81441</v>
      </c>
      <c r="AI1121" s="85">
        <v>0</v>
      </c>
      <c r="AJ1121" s="85">
        <v>0</v>
      </c>
      <c r="AK1121" s="85">
        <v>0</v>
      </c>
      <c r="AL1121" s="85">
        <v>4</v>
      </c>
      <c r="AM1121" s="85">
        <v>2.7778499999999999</v>
      </c>
      <c r="AN1121" s="85">
        <v>34.292139999999996</v>
      </c>
      <c r="AO1121" s="85"/>
      <c r="AP1121" s="85"/>
      <c r="AQ1121" s="85"/>
      <c r="AR1121" s="85"/>
      <c r="AS1121" s="85"/>
      <c r="AT1121" s="85"/>
    </row>
    <row r="1122" spans="1:46" ht="12.75" customHeight="1" x14ac:dyDescent="0.15">
      <c r="A1122" s="79"/>
      <c r="B1122" s="79"/>
      <c r="C1122" s="79" t="str">
        <f t="shared" si="4"/>
        <v>1655600000</v>
      </c>
      <c r="D1122" s="79" t="s">
        <v>2027</v>
      </c>
      <c r="E1122" s="84">
        <v>71526.5</v>
      </c>
      <c r="F1122" s="85">
        <v>32000.782999999999</v>
      </c>
      <c r="G1122" s="85">
        <v>25284.690500000001</v>
      </c>
      <c r="H1122" s="85">
        <v>38241.1</v>
      </c>
      <c r="I1122" s="85">
        <v>15091.132949999999</v>
      </c>
      <c r="J1122" s="85">
        <v>13360.36191</v>
      </c>
      <c r="K1122" s="85">
        <v>3656.3</v>
      </c>
      <c r="L1122" s="85">
        <v>1741.8311699999999</v>
      </c>
      <c r="M1122" s="85">
        <v>930.41034000000002</v>
      </c>
      <c r="N1122" s="85">
        <v>1990</v>
      </c>
      <c r="O1122" s="85">
        <v>1067.74479</v>
      </c>
      <c r="P1122" s="85">
        <v>566.90484000000004</v>
      </c>
      <c r="Q1122" s="85">
        <v>29470.100000000002</v>
      </c>
      <c r="R1122" s="85">
        <v>14852.70594</v>
      </c>
      <c r="S1122" s="85">
        <v>10870.46017</v>
      </c>
      <c r="T1122" s="85">
        <v>2315.9</v>
      </c>
      <c r="U1122" s="85">
        <v>348.70087999999998</v>
      </c>
      <c r="V1122" s="85">
        <v>281.60163999999997</v>
      </c>
      <c r="W1122" s="85">
        <v>12506.9</v>
      </c>
      <c r="X1122" s="85">
        <v>5494.1771900000003</v>
      </c>
      <c r="Y1122" s="85">
        <v>4697.5754800000004</v>
      </c>
      <c r="Z1122" s="85">
        <v>998.5</v>
      </c>
      <c r="AA1122" s="85">
        <v>296.45330999999999</v>
      </c>
      <c r="AB1122" s="85">
        <v>397.31052999999997</v>
      </c>
      <c r="AC1122" s="85">
        <v>6.3</v>
      </c>
      <c r="AD1122" s="85">
        <v>0</v>
      </c>
      <c r="AE1122" s="85">
        <v>6.25</v>
      </c>
      <c r="AF1122" s="85">
        <v>13642.5</v>
      </c>
      <c r="AG1122" s="85">
        <v>8713.3745600000002</v>
      </c>
      <c r="AH1122" s="85">
        <v>5487.7225200000003</v>
      </c>
      <c r="AI1122" s="85">
        <v>0</v>
      </c>
      <c r="AJ1122" s="85">
        <v>0</v>
      </c>
      <c r="AK1122" s="85">
        <v>0</v>
      </c>
      <c r="AL1122" s="85">
        <v>16.2</v>
      </c>
      <c r="AM1122" s="85">
        <v>27.605639999999998</v>
      </c>
      <c r="AN1122" s="85">
        <v>4.8744399999999999</v>
      </c>
      <c r="AO1122" s="85"/>
      <c r="AP1122" s="85"/>
      <c r="AQ1122" s="85"/>
      <c r="AR1122" s="85"/>
      <c r="AS1122" s="85"/>
      <c r="AT1122" s="85"/>
    </row>
    <row r="1123" spans="1:46" ht="12.75" customHeight="1" x14ac:dyDescent="0.15">
      <c r="A1123" s="79"/>
      <c r="B1123" s="79"/>
      <c r="C1123" s="79" t="str">
        <f t="shared" si="4"/>
        <v>1655700000</v>
      </c>
      <c r="D1123" s="79" t="s">
        <v>2028</v>
      </c>
      <c r="E1123" s="84">
        <v>155560.6</v>
      </c>
      <c r="F1123" s="85">
        <v>89705.99454</v>
      </c>
      <c r="G1123" s="85">
        <v>60378.91173</v>
      </c>
      <c r="H1123" s="85">
        <v>91522.8</v>
      </c>
      <c r="I1123" s="85">
        <v>63295.094960000002</v>
      </c>
      <c r="J1123" s="85">
        <v>37175.728560000003</v>
      </c>
      <c r="K1123" s="85">
        <v>3738.5</v>
      </c>
      <c r="L1123" s="85">
        <v>1616.8187700000001</v>
      </c>
      <c r="M1123" s="85">
        <v>756.20492999999999</v>
      </c>
      <c r="N1123" s="85">
        <v>1587.2</v>
      </c>
      <c r="O1123" s="85">
        <v>724.45456999999999</v>
      </c>
      <c r="P1123" s="85">
        <v>327.87862999999999</v>
      </c>
      <c r="Q1123" s="85">
        <v>55733.4</v>
      </c>
      <c r="R1123" s="85">
        <v>22973.892159999999</v>
      </c>
      <c r="S1123" s="85">
        <v>20752.160110000001</v>
      </c>
      <c r="T1123" s="85">
        <v>3397</v>
      </c>
      <c r="U1123" s="85">
        <v>899.23757999999998</v>
      </c>
      <c r="V1123" s="85">
        <v>715.21722</v>
      </c>
      <c r="W1123" s="85">
        <v>25620</v>
      </c>
      <c r="X1123" s="85">
        <v>10326.82404</v>
      </c>
      <c r="Y1123" s="85">
        <v>10051.462240000001</v>
      </c>
      <c r="Z1123" s="85">
        <v>4152</v>
      </c>
      <c r="AA1123" s="85">
        <v>1465.9149600000001</v>
      </c>
      <c r="AB1123" s="85">
        <v>1636.5471</v>
      </c>
      <c r="AC1123" s="85">
        <v>0</v>
      </c>
      <c r="AD1123" s="85">
        <v>50</v>
      </c>
      <c r="AE1123" s="85">
        <v>22.917000000000002</v>
      </c>
      <c r="AF1123" s="85">
        <v>22294.400000000001</v>
      </c>
      <c r="AG1123" s="85">
        <v>9972.7500799999998</v>
      </c>
      <c r="AH1123" s="85">
        <v>8219.7865500000007</v>
      </c>
      <c r="AI1123" s="85">
        <v>0</v>
      </c>
      <c r="AJ1123" s="85">
        <v>0</v>
      </c>
      <c r="AK1123" s="85">
        <v>0</v>
      </c>
      <c r="AL1123" s="85">
        <v>964.9</v>
      </c>
      <c r="AM1123" s="85">
        <v>551.60008000000005</v>
      </c>
      <c r="AN1123" s="85">
        <v>355.12569000000002</v>
      </c>
      <c r="AO1123" s="85"/>
      <c r="AP1123" s="85"/>
      <c r="AQ1123" s="85"/>
      <c r="AR1123" s="85"/>
      <c r="AS1123" s="85"/>
      <c r="AT1123" s="85"/>
    </row>
    <row r="1124" spans="1:46" ht="12.75" customHeight="1" x14ac:dyDescent="0.15">
      <c r="A1124" s="79"/>
      <c r="B1124" s="79"/>
      <c r="C1124" s="79" t="str">
        <f t="shared" si="4"/>
        <v>1655800000</v>
      </c>
      <c r="D1124" s="79" t="s">
        <v>2029</v>
      </c>
      <c r="E1124" s="84">
        <v>72381.8</v>
      </c>
      <c r="F1124" s="85">
        <v>36500.229829999997</v>
      </c>
      <c r="G1124" s="85">
        <v>25111.358840000001</v>
      </c>
      <c r="H1124" s="85">
        <v>26679</v>
      </c>
      <c r="I1124" s="85">
        <v>16724.167560000002</v>
      </c>
      <c r="J1124" s="85">
        <v>10460.611940000001</v>
      </c>
      <c r="K1124" s="85">
        <v>4495</v>
      </c>
      <c r="L1124" s="85">
        <v>1562.7838300000001</v>
      </c>
      <c r="M1124" s="85">
        <v>830.70685000000003</v>
      </c>
      <c r="N1124" s="85">
        <v>2395</v>
      </c>
      <c r="O1124" s="85">
        <v>808.18523000000005</v>
      </c>
      <c r="P1124" s="85">
        <v>371.31</v>
      </c>
      <c r="Q1124" s="85">
        <v>36949.800000000003</v>
      </c>
      <c r="R1124" s="85">
        <v>16903.352620000001</v>
      </c>
      <c r="S1124" s="85">
        <v>12364.15789</v>
      </c>
      <c r="T1124" s="85">
        <v>5673.6</v>
      </c>
      <c r="U1124" s="85">
        <v>1424.3017199999999</v>
      </c>
      <c r="V1124" s="85">
        <v>1843.701</v>
      </c>
      <c r="W1124" s="85">
        <v>22554.7</v>
      </c>
      <c r="X1124" s="85">
        <v>10808.74848</v>
      </c>
      <c r="Y1124" s="85">
        <v>6972.6600099999996</v>
      </c>
      <c r="Z1124" s="85">
        <v>691.5</v>
      </c>
      <c r="AA1124" s="85">
        <v>208.48997</v>
      </c>
      <c r="AB1124" s="85">
        <v>166.84208999999998</v>
      </c>
      <c r="AC1124" s="85">
        <v>0</v>
      </c>
      <c r="AD1124" s="85">
        <v>0</v>
      </c>
      <c r="AE1124" s="85">
        <v>0</v>
      </c>
      <c r="AF1124" s="85">
        <v>8030</v>
      </c>
      <c r="AG1124" s="85">
        <v>4461.8124500000004</v>
      </c>
      <c r="AH1124" s="85">
        <v>3380.9547899999998</v>
      </c>
      <c r="AI1124" s="85">
        <v>0</v>
      </c>
      <c r="AJ1124" s="85">
        <v>0</v>
      </c>
      <c r="AK1124" s="85">
        <v>0</v>
      </c>
      <c r="AL1124" s="85">
        <v>135.5</v>
      </c>
      <c r="AM1124" s="85">
        <v>93.298059999999992</v>
      </c>
      <c r="AN1124" s="85">
        <v>27.397319999999997</v>
      </c>
      <c r="AO1124" s="85"/>
      <c r="AP1124" s="85"/>
      <c r="AQ1124" s="85"/>
      <c r="AR1124" s="85"/>
      <c r="AS1124" s="85"/>
      <c r="AT1124" s="85"/>
    </row>
    <row r="1125" spans="1:46" ht="12.75" customHeight="1" x14ac:dyDescent="0.15">
      <c r="A1125" s="79"/>
      <c r="B1125" s="79"/>
      <c r="C1125" s="79" t="str">
        <f t="shared" si="4"/>
        <v>1655900000</v>
      </c>
      <c r="D1125" s="79" t="s">
        <v>2030</v>
      </c>
      <c r="E1125" s="84">
        <v>27160.7</v>
      </c>
      <c r="F1125" s="85">
        <v>13033.36341</v>
      </c>
      <c r="G1125" s="85">
        <v>11054.552019999999</v>
      </c>
      <c r="H1125" s="85">
        <v>12600</v>
      </c>
      <c r="I1125" s="85">
        <v>5539.34944</v>
      </c>
      <c r="J1125" s="85">
        <v>5497.1507199999996</v>
      </c>
      <c r="K1125" s="85">
        <v>2100</v>
      </c>
      <c r="L1125" s="85">
        <v>999.90446999999995</v>
      </c>
      <c r="M1125" s="85">
        <v>410.51886999999999</v>
      </c>
      <c r="N1125" s="85">
        <v>1300</v>
      </c>
      <c r="O1125" s="85">
        <v>689.81042000000002</v>
      </c>
      <c r="P1125" s="85">
        <v>287.53906000000001</v>
      </c>
      <c r="Q1125" s="85">
        <v>12360.7</v>
      </c>
      <c r="R1125" s="85">
        <v>6398.8830500000004</v>
      </c>
      <c r="S1125" s="85">
        <v>5105.0669799999996</v>
      </c>
      <c r="T1125" s="85">
        <v>1360</v>
      </c>
      <c r="U1125" s="85">
        <v>569.38045</v>
      </c>
      <c r="V1125" s="85">
        <v>428.23707999999999</v>
      </c>
      <c r="W1125" s="85">
        <v>3950</v>
      </c>
      <c r="X1125" s="85">
        <v>1989.2353499999999</v>
      </c>
      <c r="Y1125" s="85">
        <v>1320.38453</v>
      </c>
      <c r="Z1125" s="85">
        <v>450</v>
      </c>
      <c r="AA1125" s="85">
        <v>262.68025999999998</v>
      </c>
      <c r="AB1125" s="85">
        <v>81.217429999999993</v>
      </c>
      <c r="AC1125" s="85">
        <v>0</v>
      </c>
      <c r="AD1125" s="85">
        <v>0</v>
      </c>
      <c r="AE1125" s="85">
        <v>0</v>
      </c>
      <c r="AF1125" s="85">
        <v>6500</v>
      </c>
      <c r="AG1125" s="85">
        <v>3502.2519900000002</v>
      </c>
      <c r="AH1125" s="85">
        <v>3227.8879400000001</v>
      </c>
      <c r="AI1125" s="85">
        <v>0</v>
      </c>
      <c r="AJ1125" s="85">
        <v>0</v>
      </c>
      <c r="AK1125" s="85">
        <v>0</v>
      </c>
      <c r="AL1125" s="85">
        <v>0</v>
      </c>
      <c r="AM1125" s="85">
        <v>6.0224399999999996</v>
      </c>
      <c r="AN1125" s="85">
        <v>4.5910000000000002</v>
      </c>
      <c r="AO1125" s="85"/>
      <c r="AP1125" s="85"/>
      <c r="AQ1125" s="85"/>
      <c r="AR1125" s="85"/>
      <c r="AS1125" s="85"/>
      <c r="AT1125" s="85"/>
    </row>
    <row r="1126" spans="1:46" ht="12.75" customHeight="1" x14ac:dyDescent="0.15">
      <c r="A1126" s="79"/>
      <c r="B1126" s="79"/>
      <c r="C1126" s="79" t="str">
        <f t="shared" si="4"/>
        <v>1656000000</v>
      </c>
      <c r="D1126" s="79" t="s">
        <v>2031</v>
      </c>
      <c r="E1126" s="84">
        <v>163200</v>
      </c>
      <c r="F1126" s="85">
        <v>69417.80975</v>
      </c>
      <c r="G1126" s="85">
        <v>61054.516080000001</v>
      </c>
      <c r="H1126" s="85">
        <v>95700</v>
      </c>
      <c r="I1126" s="85">
        <v>39434.786460000003</v>
      </c>
      <c r="J1126" s="85">
        <v>35443.027540000003</v>
      </c>
      <c r="K1126" s="85">
        <v>7600</v>
      </c>
      <c r="L1126" s="85">
        <v>4274.4110300000002</v>
      </c>
      <c r="M1126" s="85">
        <v>2410.6043100000002</v>
      </c>
      <c r="N1126" s="85">
        <v>1800</v>
      </c>
      <c r="O1126" s="85">
        <v>1784.4169199999999</v>
      </c>
      <c r="P1126" s="85">
        <v>739.7799</v>
      </c>
      <c r="Q1126" s="85">
        <v>44782</v>
      </c>
      <c r="R1126" s="85">
        <v>19816.719100000002</v>
      </c>
      <c r="S1126" s="85">
        <v>15865.44715</v>
      </c>
      <c r="T1126" s="85">
        <v>7000</v>
      </c>
      <c r="U1126" s="85">
        <v>2438.7344000000003</v>
      </c>
      <c r="V1126" s="85">
        <v>1532.00047</v>
      </c>
      <c r="W1126" s="85">
        <v>15200</v>
      </c>
      <c r="X1126" s="85">
        <v>7076.0379000000003</v>
      </c>
      <c r="Y1126" s="85">
        <v>5147.8413799999998</v>
      </c>
      <c r="Z1126" s="85">
        <v>2382</v>
      </c>
      <c r="AA1126" s="85">
        <v>1151.7163</v>
      </c>
      <c r="AB1126" s="85">
        <v>960.16944000000001</v>
      </c>
      <c r="AC1126" s="85">
        <v>0</v>
      </c>
      <c r="AD1126" s="85">
        <v>25</v>
      </c>
      <c r="AE1126" s="85">
        <v>68.75</v>
      </c>
      <c r="AF1126" s="85">
        <v>20200</v>
      </c>
      <c r="AG1126" s="85">
        <v>9125.2304999999997</v>
      </c>
      <c r="AH1126" s="85">
        <v>8156.6858599999996</v>
      </c>
      <c r="AI1126" s="85">
        <v>0</v>
      </c>
      <c r="AJ1126" s="85">
        <v>0</v>
      </c>
      <c r="AK1126" s="85">
        <v>0</v>
      </c>
      <c r="AL1126" s="85">
        <v>1042</v>
      </c>
      <c r="AM1126" s="85">
        <v>639.51702999999998</v>
      </c>
      <c r="AN1126" s="85">
        <v>320.75934000000001</v>
      </c>
      <c r="AO1126" s="85"/>
      <c r="AP1126" s="85"/>
      <c r="AQ1126" s="85"/>
      <c r="AR1126" s="85"/>
      <c r="AS1126" s="85"/>
      <c r="AT1126" s="85"/>
    </row>
    <row r="1127" spans="1:46" ht="12.75" customHeight="1" x14ac:dyDescent="0.15">
      <c r="A1127" s="79"/>
      <c r="B1127" s="79"/>
      <c r="C1127" s="79" t="str">
        <f t="shared" si="4"/>
        <v>1656100000</v>
      </c>
      <c r="D1127" s="79" t="s">
        <v>2032</v>
      </c>
      <c r="E1127" s="84">
        <v>125756.65300000001</v>
      </c>
      <c r="F1127" s="85">
        <v>64185.431020000004</v>
      </c>
      <c r="G1127" s="85">
        <v>49215.078300000001</v>
      </c>
      <c r="H1127" s="85">
        <v>81599.244999999995</v>
      </c>
      <c r="I1127" s="85">
        <v>39216.789239999998</v>
      </c>
      <c r="J1127" s="85">
        <v>30473.55155</v>
      </c>
      <c r="K1127" s="85">
        <v>4839</v>
      </c>
      <c r="L1127" s="85">
        <v>4470.9752900000003</v>
      </c>
      <c r="M1127" s="85">
        <v>2500.2776100000001</v>
      </c>
      <c r="N1127" s="85">
        <v>1539</v>
      </c>
      <c r="O1127" s="85">
        <v>2050.7094900000002</v>
      </c>
      <c r="P1127" s="85">
        <v>1005.129</v>
      </c>
      <c r="Q1127" s="85">
        <v>37747.957999999999</v>
      </c>
      <c r="R1127" s="85">
        <v>19094.971839999998</v>
      </c>
      <c r="S1127" s="85">
        <v>15505.553459999999</v>
      </c>
      <c r="T1127" s="85">
        <v>3726.26</v>
      </c>
      <c r="U1127" s="85">
        <v>806.50939000000005</v>
      </c>
      <c r="V1127" s="85">
        <v>681.72342000000003</v>
      </c>
      <c r="W1127" s="85">
        <v>10700</v>
      </c>
      <c r="X1127" s="85">
        <v>5350.8410700000004</v>
      </c>
      <c r="Y1127" s="85">
        <v>5004.7959300000002</v>
      </c>
      <c r="Z1127" s="85">
        <v>2515.3980000000001</v>
      </c>
      <c r="AA1127" s="85">
        <v>1105.6641400000001</v>
      </c>
      <c r="AB1127" s="85">
        <v>982.34664999999995</v>
      </c>
      <c r="AC1127" s="85">
        <v>10</v>
      </c>
      <c r="AD1127" s="85">
        <v>6.25</v>
      </c>
      <c r="AE1127" s="85">
        <v>12.5</v>
      </c>
      <c r="AF1127" s="85">
        <v>20766.3</v>
      </c>
      <c r="AG1127" s="85">
        <v>11812.94399</v>
      </c>
      <c r="AH1127" s="85">
        <v>8811.3948799999998</v>
      </c>
      <c r="AI1127" s="85">
        <v>0</v>
      </c>
      <c r="AJ1127" s="85">
        <v>0</v>
      </c>
      <c r="AK1127" s="85">
        <v>0</v>
      </c>
      <c r="AL1127" s="85">
        <v>1010</v>
      </c>
      <c r="AM1127" s="85">
        <v>731.85859000000005</v>
      </c>
      <c r="AN1127" s="85">
        <v>590.23652000000004</v>
      </c>
      <c r="AO1127" s="85"/>
      <c r="AP1127" s="85"/>
      <c r="AQ1127" s="85"/>
      <c r="AR1127" s="85"/>
      <c r="AS1127" s="85"/>
      <c r="AT1127" s="85"/>
    </row>
    <row r="1128" spans="1:46" ht="12.75" customHeight="1" x14ac:dyDescent="0.15">
      <c r="A1128" s="79"/>
      <c r="B1128" s="79"/>
      <c r="C1128" s="79" t="str">
        <f t="shared" si="4"/>
        <v>1656200000</v>
      </c>
      <c r="D1128" s="79" t="s">
        <v>2033</v>
      </c>
      <c r="E1128" s="84">
        <v>75360.72</v>
      </c>
      <c r="F1128" s="85">
        <v>34966.306799999998</v>
      </c>
      <c r="G1128" s="85">
        <v>32398.749660000001</v>
      </c>
      <c r="H1128" s="85">
        <v>20568.22</v>
      </c>
      <c r="I1128" s="85">
        <v>16419.460439999999</v>
      </c>
      <c r="J1128" s="85">
        <v>7869.1965399999999</v>
      </c>
      <c r="K1128" s="85">
        <v>353</v>
      </c>
      <c r="L1128" s="85">
        <v>221.69403</v>
      </c>
      <c r="M1128" s="85">
        <v>110.60848</v>
      </c>
      <c r="N1128" s="85">
        <v>122</v>
      </c>
      <c r="O1128" s="85">
        <v>88.654499999999999</v>
      </c>
      <c r="P1128" s="85">
        <v>53.340019999999996</v>
      </c>
      <c r="Q1128" s="85">
        <v>33921.4</v>
      </c>
      <c r="R1128" s="85">
        <v>12399.88039</v>
      </c>
      <c r="S1128" s="85">
        <v>12567.5841</v>
      </c>
      <c r="T1128" s="85">
        <v>1300</v>
      </c>
      <c r="U1128" s="85">
        <v>259.16415999999998</v>
      </c>
      <c r="V1128" s="85">
        <v>233.56210000000002</v>
      </c>
      <c r="W1128" s="85">
        <v>22800</v>
      </c>
      <c r="X1128" s="85">
        <v>8883.9854500000001</v>
      </c>
      <c r="Y1128" s="85">
        <v>8156.70597</v>
      </c>
      <c r="Z1128" s="85">
        <v>189</v>
      </c>
      <c r="AA1128" s="85">
        <v>137.78316999999998</v>
      </c>
      <c r="AB1128" s="85">
        <v>101.29177</v>
      </c>
      <c r="AC1128" s="85">
        <v>0</v>
      </c>
      <c r="AD1128" s="85">
        <v>12.5</v>
      </c>
      <c r="AE1128" s="85">
        <v>33.333329999999997</v>
      </c>
      <c r="AF1128" s="85">
        <v>9632.4</v>
      </c>
      <c r="AG1128" s="85">
        <v>3106.4476100000002</v>
      </c>
      <c r="AH1128" s="85">
        <v>4042.6909300000002</v>
      </c>
      <c r="AI1128" s="85">
        <v>0</v>
      </c>
      <c r="AJ1128" s="85">
        <v>0</v>
      </c>
      <c r="AK1128" s="85">
        <v>0</v>
      </c>
      <c r="AL1128" s="85">
        <v>3.5</v>
      </c>
      <c r="AM1128" s="85">
        <v>1.9675799999999999</v>
      </c>
      <c r="AN1128" s="85">
        <v>1.6884000000000001</v>
      </c>
      <c r="AO1128" s="85"/>
      <c r="AP1128" s="85"/>
      <c r="AQ1128" s="85"/>
      <c r="AR1128" s="85"/>
      <c r="AS1128" s="85"/>
      <c r="AT1128" s="85"/>
    </row>
    <row r="1129" spans="1:46" ht="12.75" customHeight="1" x14ac:dyDescent="0.15">
      <c r="A1129" s="79"/>
      <c r="B1129" s="79"/>
      <c r="C1129" s="79" t="str">
        <f t="shared" si="4"/>
        <v>1656300000</v>
      </c>
      <c r="D1129" s="79" t="s">
        <v>2034</v>
      </c>
      <c r="E1129" s="84">
        <v>114923.7</v>
      </c>
      <c r="F1129" s="85">
        <v>53048.079599999997</v>
      </c>
      <c r="G1129" s="85">
        <v>49253.311450000001</v>
      </c>
      <c r="H1129" s="85">
        <v>64103</v>
      </c>
      <c r="I1129" s="85">
        <v>30081.571739999999</v>
      </c>
      <c r="J1129" s="85">
        <v>24313.825440000001</v>
      </c>
      <c r="K1129" s="85">
        <v>4550</v>
      </c>
      <c r="L1129" s="85">
        <v>2379.7967899999999</v>
      </c>
      <c r="M1129" s="85">
        <v>2174.3020700000002</v>
      </c>
      <c r="N1129" s="85">
        <v>1250</v>
      </c>
      <c r="O1129" s="85">
        <v>915.02690000000007</v>
      </c>
      <c r="P1129" s="85">
        <v>375.91329999999999</v>
      </c>
      <c r="Q1129" s="85">
        <v>23585.100000000002</v>
      </c>
      <c r="R1129" s="85">
        <v>10736.64107</v>
      </c>
      <c r="S1129" s="85">
        <v>8599.3726800000004</v>
      </c>
      <c r="T1129" s="85">
        <v>1673.8</v>
      </c>
      <c r="U1129" s="85">
        <v>502.44792000000001</v>
      </c>
      <c r="V1129" s="85">
        <v>345.65100999999999</v>
      </c>
      <c r="W1129" s="85">
        <v>10315.200000000001</v>
      </c>
      <c r="X1129" s="85">
        <v>4806.3677200000002</v>
      </c>
      <c r="Y1129" s="85">
        <v>3629.2217000000001</v>
      </c>
      <c r="Z1129" s="85">
        <v>251.1</v>
      </c>
      <c r="AA1129" s="85">
        <v>150.70272</v>
      </c>
      <c r="AB1129" s="85">
        <v>129.69524999999999</v>
      </c>
      <c r="AC1129" s="85">
        <v>0</v>
      </c>
      <c r="AD1129" s="85">
        <v>8.3333300000000001</v>
      </c>
      <c r="AE1129" s="85">
        <v>6.25</v>
      </c>
      <c r="AF1129" s="85">
        <v>11345</v>
      </c>
      <c r="AG1129" s="85">
        <v>5242.9943800000001</v>
      </c>
      <c r="AH1129" s="85">
        <v>4488.5547200000001</v>
      </c>
      <c r="AI1129" s="85">
        <v>0</v>
      </c>
      <c r="AJ1129" s="85">
        <v>0</v>
      </c>
      <c r="AK1129" s="85">
        <v>0</v>
      </c>
      <c r="AL1129" s="85">
        <v>300</v>
      </c>
      <c r="AM1129" s="85">
        <v>169.96368000000001</v>
      </c>
      <c r="AN1129" s="85">
        <v>154.08819</v>
      </c>
      <c r="AO1129" s="85"/>
      <c r="AP1129" s="85"/>
      <c r="AQ1129" s="85"/>
      <c r="AR1129" s="85"/>
      <c r="AS1129" s="85"/>
      <c r="AT1129" s="85"/>
    </row>
    <row r="1130" spans="1:46" ht="12.75" customHeight="1" x14ac:dyDescent="0.15">
      <c r="A1130" s="79"/>
      <c r="B1130" s="79"/>
      <c r="C1130" s="79" t="str">
        <f t="shared" si="4"/>
        <v>1656400000</v>
      </c>
      <c r="D1130" s="79" t="s">
        <v>2035</v>
      </c>
      <c r="E1130" s="84">
        <v>2981842.6519999998</v>
      </c>
      <c r="F1130" s="85">
        <v>978454.15688000002</v>
      </c>
      <c r="G1130" s="85">
        <v>780513.25182</v>
      </c>
      <c r="H1130" s="85">
        <v>2359790.3820000002</v>
      </c>
      <c r="I1130" s="85">
        <v>705832.47753000003</v>
      </c>
      <c r="J1130" s="85">
        <v>577858.15075000003</v>
      </c>
      <c r="K1130" s="85">
        <v>204000</v>
      </c>
      <c r="L1130" s="85">
        <v>74788.694470000002</v>
      </c>
      <c r="M1130" s="85">
        <v>35845.703670000003</v>
      </c>
      <c r="N1130" s="85">
        <v>48000</v>
      </c>
      <c r="O1130" s="85">
        <v>20268.308400000002</v>
      </c>
      <c r="P1130" s="85">
        <v>9228.1036899999999</v>
      </c>
      <c r="Q1130" s="85">
        <v>383160</v>
      </c>
      <c r="R1130" s="85">
        <v>178784.41669000001</v>
      </c>
      <c r="S1130" s="85">
        <v>153712.24325999999</v>
      </c>
      <c r="T1130" s="85">
        <v>57500</v>
      </c>
      <c r="U1130" s="85">
        <v>26238.9624</v>
      </c>
      <c r="V1130" s="85">
        <v>16294.6432</v>
      </c>
      <c r="W1130" s="85">
        <v>94500</v>
      </c>
      <c r="X1130" s="85">
        <v>47519.412579999997</v>
      </c>
      <c r="Y1130" s="85">
        <v>32960.891909999998</v>
      </c>
      <c r="Z1130" s="85">
        <v>15000</v>
      </c>
      <c r="AA1130" s="85">
        <v>7579.2349400000003</v>
      </c>
      <c r="AB1130" s="85">
        <v>4742.4338799999996</v>
      </c>
      <c r="AC1130" s="85">
        <v>500</v>
      </c>
      <c r="AD1130" s="85">
        <v>231.96435</v>
      </c>
      <c r="AE1130" s="85">
        <v>260.41733999999997</v>
      </c>
      <c r="AF1130" s="85">
        <v>215000</v>
      </c>
      <c r="AG1130" s="85">
        <v>96974.254419999997</v>
      </c>
      <c r="AH1130" s="85">
        <v>99078.871929999994</v>
      </c>
      <c r="AI1130" s="85">
        <v>0</v>
      </c>
      <c r="AJ1130" s="85">
        <v>0</v>
      </c>
      <c r="AK1130" s="85">
        <v>0</v>
      </c>
      <c r="AL1130" s="85">
        <v>14977.27</v>
      </c>
      <c r="AM1130" s="85">
        <v>5332.5751200000004</v>
      </c>
      <c r="AN1130" s="85">
        <v>4503.5260200000002</v>
      </c>
      <c r="AO1130" s="85"/>
      <c r="AP1130" s="85"/>
      <c r="AQ1130" s="85"/>
      <c r="AR1130" s="85"/>
      <c r="AS1130" s="85"/>
      <c r="AT1130" s="85"/>
    </row>
    <row r="1131" spans="1:46" ht="12.75" customHeight="1" x14ac:dyDescent="0.15">
      <c r="A1131" s="79"/>
      <c r="B1131" s="79"/>
      <c r="C1131" s="79" t="str">
        <f t="shared" si="4"/>
        <v>1656500000</v>
      </c>
      <c r="D1131" s="79" t="s">
        <v>2036</v>
      </c>
      <c r="E1131" s="84">
        <v>448146.4</v>
      </c>
      <c r="F1131" s="85">
        <v>224534.78807000001</v>
      </c>
      <c r="G1131" s="85">
        <v>173620.62237</v>
      </c>
      <c r="H1131" s="85">
        <v>265850</v>
      </c>
      <c r="I1131" s="85">
        <v>137721.66967999999</v>
      </c>
      <c r="J1131" s="85">
        <v>108179.51439</v>
      </c>
      <c r="K1131" s="85">
        <v>45250</v>
      </c>
      <c r="L1131" s="85">
        <v>17842.109939999998</v>
      </c>
      <c r="M1131" s="85">
        <v>10107.8868</v>
      </c>
      <c r="N1131" s="85">
        <v>12750</v>
      </c>
      <c r="O1131" s="85">
        <v>6680.1359400000001</v>
      </c>
      <c r="P1131" s="85">
        <v>3057.2274900000002</v>
      </c>
      <c r="Q1131" s="85">
        <v>131023</v>
      </c>
      <c r="R1131" s="85">
        <v>64954.469230000002</v>
      </c>
      <c r="S1131" s="85">
        <v>52870.817560000003</v>
      </c>
      <c r="T1131" s="85">
        <v>10500</v>
      </c>
      <c r="U1131" s="85">
        <v>4659.7223199999999</v>
      </c>
      <c r="V1131" s="85">
        <v>3927.66471</v>
      </c>
      <c r="W1131" s="85">
        <v>48300</v>
      </c>
      <c r="X1131" s="85">
        <v>23108.353930000001</v>
      </c>
      <c r="Y1131" s="85">
        <v>17145.012719999999</v>
      </c>
      <c r="Z1131" s="85">
        <v>4080</v>
      </c>
      <c r="AA1131" s="85">
        <v>1855.20706</v>
      </c>
      <c r="AB1131" s="85">
        <v>1343.1725300000001</v>
      </c>
      <c r="AC1131" s="85">
        <v>100</v>
      </c>
      <c r="AD1131" s="85">
        <v>21.61</v>
      </c>
      <c r="AE1131" s="85">
        <v>25</v>
      </c>
      <c r="AF1131" s="85">
        <v>68000</v>
      </c>
      <c r="AG1131" s="85">
        <v>35281.023419999998</v>
      </c>
      <c r="AH1131" s="85">
        <v>30405.082600000002</v>
      </c>
      <c r="AI1131" s="85">
        <v>0</v>
      </c>
      <c r="AJ1131" s="85">
        <v>0</v>
      </c>
      <c r="AK1131" s="85">
        <v>0</v>
      </c>
      <c r="AL1131" s="85">
        <v>3865</v>
      </c>
      <c r="AM1131" s="85">
        <v>1905.6258499999999</v>
      </c>
      <c r="AN1131" s="85">
        <v>1213.21054</v>
      </c>
      <c r="AO1131" s="85"/>
      <c r="AP1131" s="85"/>
      <c r="AQ1131" s="85"/>
      <c r="AR1131" s="85"/>
      <c r="AS1131" s="85"/>
      <c r="AT1131" s="85"/>
    </row>
    <row r="1132" spans="1:46" ht="12.75" customHeight="1" x14ac:dyDescent="0.15">
      <c r="A1132" s="79"/>
      <c r="B1132" s="79"/>
      <c r="C1132" s="79" t="str">
        <f t="shared" si="4"/>
        <v>1656600000</v>
      </c>
      <c r="D1132" s="79" t="s">
        <v>2037</v>
      </c>
      <c r="E1132" s="84">
        <v>38349.599999999999</v>
      </c>
      <c r="F1132" s="85">
        <v>18567.439149999998</v>
      </c>
      <c r="G1132" s="85">
        <v>13723.060719999999</v>
      </c>
      <c r="H1132" s="85">
        <v>19681.78</v>
      </c>
      <c r="I1132" s="85">
        <v>9866.9179700000004</v>
      </c>
      <c r="J1132" s="85">
        <v>6553.7482200000004</v>
      </c>
      <c r="K1132" s="85">
        <v>660</v>
      </c>
      <c r="L1132" s="85">
        <v>347.91377999999997</v>
      </c>
      <c r="M1132" s="85">
        <v>207.26389</v>
      </c>
      <c r="N1132" s="85">
        <v>150</v>
      </c>
      <c r="O1132" s="85">
        <v>170.37613999999999</v>
      </c>
      <c r="P1132" s="85">
        <v>94.655889999999999</v>
      </c>
      <c r="Q1132" s="85">
        <v>15630.82</v>
      </c>
      <c r="R1132" s="85">
        <v>7634.2633400000004</v>
      </c>
      <c r="S1132" s="85">
        <v>6231.56322</v>
      </c>
      <c r="T1132" s="85">
        <v>564.82000000000005</v>
      </c>
      <c r="U1132" s="85">
        <v>163.47086999999999</v>
      </c>
      <c r="V1132" s="85">
        <v>123.93040000000001</v>
      </c>
      <c r="W1132" s="85">
        <v>8600</v>
      </c>
      <c r="X1132" s="85">
        <v>4369.0901599999997</v>
      </c>
      <c r="Y1132" s="85">
        <v>3303.7380600000001</v>
      </c>
      <c r="Z1132" s="85">
        <v>116</v>
      </c>
      <c r="AA1132" s="85">
        <v>59.660159999999998</v>
      </c>
      <c r="AB1132" s="85">
        <v>49.162909999999997</v>
      </c>
      <c r="AC1132" s="85">
        <v>0</v>
      </c>
      <c r="AD1132" s="85">
        <v>0</v>
      </c>
      <c r="AE1132" s="85">
        <v>0</v>
      </c>
      <c r="AF1132" s="85">
        <v>6350</v>
      </c>
      <c r="AG1132" s="85">
        <v>3042.0421500000002</v>
      </c>
      <c r="AH1132" s="85">
        <v>2754.7318500000001</v>
      </c>
      <c r="AI1132" s="85">
        <v>0</v>
      </c>
      <c r="AJ1132" s="85">
        <v>0</v>
      </c>
      <c r="AK1132" s="85">
        <v>0</v>
      </c>
      <c r="AL1132" s="85">
        <v>2</v>
      </c>
      <c r="AM1132" s="85">
        <v>1.7191099999999999</v>
      </c>
      <c r="AN1132" s="85">
        <v>0.68716999999999995</v>
      </c>
      <c r="AO1132" s="85"/>
      <c r="AP1132" s="85"/>
      <c r="AQ1132" s="85"/>
      <c r="AR1132" s="85"/>
      <c r="AS1132" s="85"/>
      <c r="AT1132" s="85"/>
    </row>
    <row r="1133" spans="1:46" ht="12.75" customHeight="1" x14ac:dyDescent="0.15">
      <c r="A1133" s="79"/>
      <c r="B1133" s="79"/>
      <c r="C1133" s="79" t="str">
        <f t="shared" si="4"/>
        <v>1656700000</v>
      </c>
      <c r="D1133" s="79" t="s">
        <v>2038</v>
      </c>
      <c r="E1133" s="84">
        <v>62659</v>
      </c>
      <c r="F1133" s="85">
        <v>31222.256280000001</v>
      </c>
      <c r="G1133" s="85">
        <v>36528.822670000001</v>
      </c>
      <c r="H1133" s="85">
        <v>13650</v>
      </c>
      <c r="I1133" s="85">
        <v>5722.4488600000004</v>
      </c>
      <c r="J1133" s="85">
        <v>6399.0192000000006</v>
      </c>
      <c r="K1133" s="85">
        <v>160</v>
      </c>
      <c r="L1133" s="85">
        <v>79.14824999999999</v>
      </c>
      <c r="M1133" s="85">
        <v>57.407000000000004</v>
      </c>
      <c r="N1133" s="85">
        <v>0</v>
      </c>
      <c r="O1133" s="85">
        <v>0</v>
      </c>
      <c r="P1133" s="85">
        <v>0</v>
      </c>
      <c r="Q1133" s="85">
        <v>14371</v>
      </c>
      <c r="R1133" s="85">
        <v>7365.1466399999999</v>
      </c>
      <c r="S1133" s="85">
        <v>5263.7219000000005</v>
      </c>
      <c r="T1133" s="85">
        <v>830</v>
      </c>
      <c r="U1133" s="85">
        <v>210.14695</v>
      </c>
      <c r="V1133" s="85">
        <v>163.54857999999999</v>
      </c>
      <c r="W1133" s="85">
        <v>7200</v>
      </c>
      <c r="X1133" s="85">
        <v>3339.5812599999999</v>
      </c>
      <c r="Y1133" s="85">
        <v>2722.7801199999999</v>
      </c>
      <c r="Z1133" s="85">
        <v>231</v>
      </c>
      <c r="AA1133" s="85">
        <v>145.79485</v>
      </c>
      <c r="AB1133" s="85">
        <v>98.955669999999998</v>
      </c>
      <c r="AC1133" s="85">
        <v>0</v>
      </c>
      <c r="AD1133" s="85">
        <v>0</v>
      </c>
      <c r="AE1133" s="85">
        <v>0</v>
      </c>
      <c r="AF1133" s="85">
        <v>6110</v>
      </c>
      <c r="AG1133" s="85">
        <v>3669.6235799999999</v>
      </c>
      <c r="AH1133" s="85">
        <v>2278.4375300000002</v>
      </c>
      <c r="AI1133" s="85">
        <v>0</v>
      </c>
      <c r="AJ1133" s="85">
        <v>0</v>
      </c>
      <c r="AK1133" s="85">
        <v>0</v>
      </c>
      <c r="AL1133" s="85">
        <v>103</v>
      </c>
      <c r="AM1133" s="85">
        <v>31.797749999999997</v>
      </c>
      <c r="AN1133" s="85">
        <v>26.814439999999998</v>
      </c>
      <c r="AO1133" s="85"/>
      <c r="AP1133" s="85"/>
      <c r="AQ1133" s="85"/>
      <c r="AR1133" s="85"/>
      <c r="AS1133" s="85"/>
      <c r="AT1133" s="85"/>
    </row>
    <row r="1134" spans="1:46" ht="12.75" customHeight="1" x14ac:dyDescent="0.15">
      <c r="A1134" s="79"/>
      <c r="B1134" s="79"/>
      <c r="C1134" s="79" t="str">
        <f t="shared" si="4"/>
        <v>1656800000</v>
      </c>
      <c r="D1134" s="79" t="s">
        <v>2039</v>
      </c>
      <c r="E1134" s="84">
        <v>456943.60000000003</v>
      </c>
      <c r="F1134" s="85">
        <v>214634.08829000001</v>
      </c>
      <c r="G1134" s="85">
        <v>155482.6586</v>
      </c>
      <c r="H1134" s="85">
        <v>307706.60000000003</v>
      </c>
      <c r="I1134" s="85">
        <v>145536.43048000001</v>
      </c>
      <c r="J1134" s="85">
        <v>101126.13606999999</v>
      </c>
      <c r="K1134" s="85">
        <v>25380</v>
      </c>
      <c r="L1134" s="85">
        <v>9447.8988800000006</v>
      </c>
      <c r="M1134" s="85">
        <v>5021.7829499999998</v>
      </c>
      <c r="N1134" s="85">
        <v>8380</v>
      </c>
      <c r="O1134" s="85">
        <v>4127.9092300000002</v>
      </c>
      <c r="P1134" s="85">
        <v>2085.0846000000001</v>
      </c>
      <c r="Q1134" s="85">
        <v>117110</v>
      </c>
      <c r="R1134" s="85">
        <v>56417.10396</v>
      </c>
      <c r="S1134" s="85">
        <v>46043.648459999997</v>
      </c>
      <c r="T1134" s="85">
        <v>10100</v>
      </c>
      <c r="U1134" s="85">
        <v>3957.0831000000003</v>
      </c>
      <c r="V1134" s="85">
        <v>3391.20946</v>
      </c>
      <c r="W1134" s="85">
        <v>40100</v>
      </c>
      <c r="X1134" s="85">
        <v>19508.88047</v>
      </c>
      <c r="Y1134" s="85">
        <v>13442.830819999999</v>
      </c>
      <c r="Z1134" s="85">
        <v>19240</v>
      </c>
      <c r="AA1134" s="85">
        <v>9233.6258199999993</v>
      </c>
      <c r="AB1134" s="85">
        <v>7804.1626900000001</v>
      </c>
      <c r="AC1134" s="85">
        <v>25</v>
      </c>
      <c r="AD1134" s="85">
        <v>25</v>
      </c>
      <c r="AE1134" s="85">
        <v>0</v>
      </c>
      <c r="AF1134" s="85">
        <v>47500</v>
      </c>
      <c r="AG1134" s="85">
        <v>23561.273069999999</v>
      </c>
      <c r="AH1134" s="85">
        <v>21353.0281</v>
      </c>
      <c r="AI1134" s="85">
        <v>0</v>
      </c>
      <c r="AJ1134" s="85">
        <v>0</v>
      </c>
      <c r="AK1134" s="85">
        <v>0</v>
      </c>
      <c r="AL1134" s="85">
        <v>3735</v>
      </c>
      <c r="AM1134" s="85">
        <v>1495.06404</v>
      </c>
      <c r="AN1134" s="85">
        <v>1193.0940000000001</v>
      </c>
      <c r="AO1134" s="85"/>
      <c r="AP1134" s="85"/>
      <c r="AQ1134" s="85"/>
      <c r="AR1134" s="85"/>
      <c r="AS1134" s="85"/>
      <c r="AT1134" s="85"/>
    </row>
    <row r="1135" spans="1:46" ht="12.75" customHeight="1" x14ac:dyDescent="0.15">
      <c r="A1135" s="79"/>
      <c r="B1135" s="79"/>
      <c r="C1135" s="79" t="str">
        <f t="shared" si="4"/>
        <v>1656900000</v>
      </c>
      <c r="D1135" s="79" t="s">
        <v>2040</v>
      </c>
      <c r="E1135" s="84">
        <v>84677.3</v>
      </c>
      <c r="F1135" s="85">
        <v>42054.769319999999</v>
      </c>
      <c r="G1135" s="85">
        <v>32461.547419999999</v>
      </c>
      <c r="H1135" s="85">
        <v>46043.3</v>
      </c>
      <c r="I1135" s="85">
        <v>21583.481100000001</v>
      </c>
      <c r="J1135" s="85">
        <v>17718.87556</v>
      </c>
      <c r="K1135" s="85">
        <v>2910</v>
      </c>
      <c r="L1135" s="85">
        <v>1648.086</v>
      </c>
      <c r="M1135" s="85">
        <v>842.87310000000002</v>
      </c>
      <c r="N1135" s="85">
        <v>1810</v>
      </c>
      <c r="O1135" s="85">
        <v>1103.3202699999999</v>
      </c>
      <c r="P1135" s="85">
        <v>510.78028</v>
      </c>
      <c r="Q1135" s="85">
        <v>34715</v>
      </c>
      <c r="R1135" s="85">
        <v>18101.15004</v>
      </c>
      <c r="S1135" s="85">
        <v>13514.6409</v>
      </c>
      <c r="T1135" s="85">
        <v>2140</v>
      </c>
      <c r="U1135" s="85">
        <v>226.0309</v>
      </c>
      <c r="V1135" s="85">
        <v>152.88453999999999</v>
      </c>
      <c r="W1135" s="85">
        <v>12800</v>
      </c>
      <c r="X1135" s="85">
        <v>6606.5570399999997</v>
      </c>
      <c r="Y1135" s="85">
        <v>5496.2198200000003</v>
      </c>
      <c r="Z1135" s="85">
        <v>1355</v>
      </c>
      <c r="AA1135" s="85">
        <v>593.41952000000003</v>
      </c>
      <c r="AB1135" s="85">
        <v>468.65136000000001</v>
      </c>
      <c r="AC1135" s="85">
        <v>0</v>
      </c>
      <c r="AD1135" s="85">
        <v>12.5</v>
      </c>
      <c r="AE1135" s="85">
        <v>12.84</v>
      </c>
      <c r="AF1135" s="85">
        <v>18420</v>
      </c>
      <c r="AG1135" s="85">
        <v>10662.64258</v>
      </c>
      <c r="AH1135" s="85">
        <v>7384.0451800000001</v>
      </c>
      <c r="AI1135" s="85">
        <v>0</v>
      </c>
      <c r="AJ1135" s="85">
        <v>0</v>
      </c>
      <c r="AK1135" s="85">
        <v>0</v>
      </c>
      <c r="AL1135" s="85">
        <v>1000</v>
      </c>
      <c r="AM1135" s="85">
        <v>589.18465000000003</v>
      </c>
      <c r="AN1135" s="85">
        <v>343.93182000000002</v>
      </c>
      <c r="AO1135" s="85"/>
      <c r="AP1135" s="85"/>
      <c r="AQ1135" s="85"/>
      <c r="AR1135" s="85"/>
      <c r="AS1135" s="85"/>
      <c r="AT1135" s="85"/>
    </row>
    <row r="1136" spans="1:46" ht="12.75" customHeight="1" x14ac:dyDescent="0.15">
      <c r="A1136" s="79"/>
      <c r="B1136" s="79"/>
      <c r="C1136" s="79" t="str">
        <f t="shared" si="4"/>
        <v>1657000000</v>
      </c>
      <c r="D1136" s="79" t="s">
        <v>2041</v>
      </c>
      <c r="E1136" s="84">
        <v>3651233.4</v>
      </c>
      <c r="F1136" s="85">
        <v>1633662.6378299999</v>
      </c>
      <c r="G1136" s="85">
        <v>1398012.8865400001</v>
      </c>
      <c r="H1136" s="85">
        <v>2441600</v>
      </c>
      <c r="I1136" s="85">
        <v>1144285.9861399999</v>
      </c>
      <c r="J1136" s="85">
        <v>994803.83814000001</v>
      </c>
      <c r="K1136" s="85">
        <v>234300</v>
      </c>
      <c r="L1136" s="85">
        <v>129669.2366</v>
      </c>
      <c r="M1136" s="85">
        <v>59892.662069999998</v>
      </c>
      <c r="N1136" s="85">
        <v>38000</v>
      </c>
      <c r="O1136" s="85">
        <v>39017.203809999999</v>
      </c>
      <c r="P1136" s="85">
        <v>15288.47019</v>
      </c>
      <c r="Q1136" s="85">
        <v>910910</v>
      </c>
      <c r="R1136" s="85">
        <v>330927.53417</v>
      </c>
      <c r="S1136" s="85">
        <v>317911.57754000003</v>
      </c>
      <c r="T1136" s="85">
        <v>59550</v>
      </c>
      <c r="U1136" s="85">
        <v>23826.071199999998</v>
      </c>
      <c r="V1136" s="85">
        <v>22570.60326</v>
      </c>
      <c r="W1136" s="85">
        <v>152800</v>
      </c>
      <c r="X1136" s="85">
        <v>72936.667480000004</v>
      </c>
      <c r="Y1136" s="85">
        <v>54554.651700000002</v>
      </c>
      <c r="Z1136" s="85">
        <v>71050</v>
      </c>
      <c r="AA1136" s="85">
        <v>33774.254959999998</v>
      </c>
      <c r="AB1136" s="85">
        <v>26612.525979999999</v>
      </c>
      <c r="AC1136" s="85">
        <v>1125</v>
      </c>
      <c r="AD1136" s="85">
        <v>764.96714999999995</v>
      </c>
      <c r="AE1136" s="85">
        <v>582.23056999999994</v>
      </c>
      <c r="AF1136" s="85">
        <v>623300</v>
      </c>
      <c r="AG1136" s="85">
        <v>198237.57724000001</v>
      </c>
      <c r="AH1136" s="85">
        <v>212329.12273999999</v>
      </c>
      <c r="AI1136" s="85">
        <v>0</v>
      </c>
      <c r="AJ1136" s="85">
        <v>0</v>
      </c>
      <c r="AK1136" s="85">
        <v>0</v>
      </c>
      <c r="AL1136" s="85">
        <v>20860</v>
      </c>
      <c r="AM1136" s="85">
        <v>7277.0884599999999</v>
      </c>
      <c r="AN1136" s="85">
        <v>6372.7066500000001</v>
      </c>
      <c r="AO1136" s="85"/>
      <c r="AP1136" s="85"/>
      <c r="AQ1136" s="85"/>
      <c r="AR1136" s="85"/>
      <c r="AS1136" s="85"/>
      <c r="AT1136" s="85"/>
    </row>
    <row r="1137" spans="1:46" ht="12.75" customHeight="1" x14ac:dyDescent="0.15">
      <c r="A1137" s="79"/>
      <c r="B1137" s="79"/>
      <c r="C1137" s="79" t="str">
        <f t="shared" si="4"/>
        <v>1657100000</v>
      </c>
      <c r="D1137" s="79" t="s">
        <v>2042</v>
      </c>
      <c r="E1137" s="84">
        <v>181038.35</v>
      </c>
      <c r="F1137" s="85">
        <v>97590.151100000003</v>
      </c>
      <c r="G1137" s="85">
        <v>77807.593330000003</v>
      </c>
      <c r="H1137" s="85">
        <v>117945.2</v>
      </c>
      <c r="I1137" s="85">
        <v>60148.695789999998</v>
      </c>
      <c r="J1137" s="85">
        <v>51833.188829999999</v>
      </c>
      <c r="K1137" s="85">
        <v>6300</v>
      </c>
      <c r="L1137" s="85">
        <v>7730.5542599999999</v>
      </c>
      <c r="M1137" s="85">
        <v>3331.9107000000004</v>
      </c>
      <c r="N1137" s="85">
        <v>3200</v>
      </c>
      <c r="O1137" s="85">
        <v>5524.5047800000002</v>
      </c>
      <c r="P1137" s="85">
        <v>2226.1272899999999</v>
      </c>
      <c r="Q1137" s="85">
        <v>55159.35</v>
      </c>
      <c r="R1137" s="85">
        <v>28562.618589999998</v>
      </c>
      <c r="S1137" s="85">
        <v>21845.487679999998</v>
      </c>
      <c r="T1137" s="85">
        <v>3464.5</v>
      </c>
      <c r="U1137" s="85">
        <v>954.25634000000002</v>
      </c>
      <c r="V1137" s="85">
        <v>738.18561</v>
      </c>
      <c r="W1137" s="85">
        <v>20195.150000000001</v>
      </c>
      <c r="X1137" s="85">
        <v>10173.42836</v>
      </c>
      <c r="Y1137" s="85">
        <v>6727.5738700000002</v>
      </c>
      <c r="Z1137" s="85">
        <v>2918</v>
      </c>
      <c r="AA1137" s="85">
        <v>1786.0243499999999</v>
      </c>
      <c r="AB1137" s="85">
        <v>1058.97396</v>
      </c>
      <c r="AC1137" s="85">
        <v>0</v>
      </c>
      <c r="AD1137" s="85">
        <v>0</v>
      </c>
      <c r="AE1137" s="85">
        <v>0</v>
      </c>
      <c r="AF1137" s="85">
        <v>28500</v>
      </c>
      <c r="AG1137" s="85">
        <v>15583.723739999999</v>
      </c>
      <c r="AH1137" s="85">
        <v>13259.67374</v>
      </c>
      <c r="AI1137" s="85">
        <v>0</v>
      </c>
      <c r="AJ1137" s="85">
        <v>0</v>
      </c>
      <c r="AK1137" s="85">
        <v>0</v>
      </c>
      <c r="AL1137" s="85">
        <v>1308</v>
      </c>
      <c r="AM1137" s="85">
        <v>776.66498000000001</v>
      </c>
      <c r="AN1137" s="85">
        <v>688.82200999999998</v>
      </c>
      <c r="AO1137" s="85"/>
      <c r="AP1137" s="85"/>
      <c r="AQ1137" s="85"/>
      <c r="AR1137" s="85"/>
      <c r="AS1137" s="85"/>
      <c r="AT1137" s="85"/>
    </row>
    <row r="1138" spans="1:46" ht="12.75" customHeight="1" x14ac:dyDescent="0.15">
      <c r="A1138" s="79"/>
      <c r="B1138" s="79"/>
      <c r="C1138" s="79" t="str">
        <f t="shared" si="4"/>
        <v>1657200000</v>
      </c>
      <c r="D1138" s="79" t="s">
        <v>2043</v>
      </c>
      <c r="E1138" s="84">
        <v>86344</v>
      </c>
      <c r="F1138" s="85">
        <v>44068.628219999999</v>
      </c>
      <c r="G1138" s="85">
        <v>40548.986230000002</v>
      </c>
      <c r="H1138" s="85">
        <v>41587</v>
      </c>
      <c r="I1138" s="85">
        <v>17291.733700000001</v>
      </c>
      <c r="J1138" s="85">
        <v>16285.4439</v>
      </c>
      <c r="K1138" s="85">
        <v>7600</v>
      </c>
      <c r="L1138" s="85">
        <v>4513.0223299999998</v>
      </c>
      <c r="M1138" s="85">
        <v>2421.6772700000001</v>
      </c>
      <c r="N1138" s="85">
        <v>3600</v>
      </c>
      <c r="O1138" s="85">
        <v>2857.5273099999999</v>
      </c>
      <c r="P1138" s="85">
        <v>1202.76251</v>
      </c>
      <c r="Q1138" s="85">
        <v>25840</v>
      </c>
      <c r="R1138" s="85">
        <v>15639.448249999999</v>
      </c>
      <c r="S1138" s="85">
        <v>11931.60247</v>
      </c>
      <c r="T1138" s="85">
        <v>3000</v>
      </c>
      <c r="U1138" s="85">
        <v>929.76203999999996</v>
      </c>
      <c r="V1138" s="85">
        <v>690.06596999999999</v>
      </c>
      <c r="W1138" s="85">
        <v>8900</v>
      </c>
      <c r="X1138" s="85">
        <v>4601.1518800000003</v>
      </c>
      <c r="Y1138" s="85">
        <v>3551.7389699999999</v>
      </c>
      <c r="Z1138" s="85">
        <v>840</v>
      </c>
      <c r="AA1138" s="85">
        <v>956.11425999999994</v>
      </c>
      <c r="AB1138" s="85">
        <v>568.41664000000003</v>
      </c>
      <c r="AC1138" s="85">
        <v>0</v>
      </c>
      <c r="AD1138" s="85">
        <v>8.67333</v>
      </c>
      <c r="AE1138" s="85">
        <v>12.5</v>
      </c>
      <c r="AF1138" s="85">
        <v>13100</v>
      </c>
      <c r="AG1138" s="85">
        <v>9143.7467400000005</v>
      </c>
      <c r="AH1138" s="85">
        <v>7108.8808900000004</v>
      </c>
      <c r="AI1138" s="85">
        <v>0</v>
      </c>
      <c r="AJ1138" s="85">
        <v>0</v>
      </c>
      <c r="AK1138" s="85">
        <v>0</v>
      </c>
      <c r="AL1138" s="85">
        <v>850</v>
      </c>
      <c r="AM1138" s="85">
        <v>649.12792999999999</v>
      </c>
      <c r="AN1138" s="85">
        <v>373.91822000000002</v>
      </c>
      <c r="AO1138" s="85"/>
      <c r="AP1138" s="85"/>
      <c r="AQ1138" s="85"/>
      <c r="AR1138" s="85"/>
      <c r="AS1138" s="85"/>
      <c r="AT1138" s="85"/>
    </row>
    <row r="1139" spans="1:46" ht="12.75" customHeight="1" x14ac:dyDescent="0.15">
      <c r="A1139" s="79" t="s">
        <v>2044</v>
      </c>
      <c r="B1139" s="79"/>
      <c r="C1139" s="79" t="str">
        <f t="shared" si="4"/>
        <v/>
      </c>
      <c r="D1139" s="79"/>
      <c r="E1139" s="84">
        <v>8749359.4763200004</v>
      </c>
      <c r="F1139" s="85">
        <v>4448909.4716699999</v>
      </c>
      <c r="G1139" s="85">
        <v>3230293.1593499999</v>
      </c>
      <c r="H1139" s="85">
        <v>6377846.4383199997</v>
      </c>
      <c r="I1139" s="85">
        <v>3283991.5247200001</v>
      </c>
      <c r="J1139" s="85">
        <v>2342539.5038800002</v>
      </c>
      <c r="K1139" s="85">
        <v>453675.92602999997</v>
      </c>
      <c r="L1139" s="85">
        <v>219461.24254000001</v>
      </c>
      <c r="M1139" s="85">
        <v>91972.857099999994</v>
      </c>
      <c r="N1139" s="85">
        <v>170709.26803000001</v>
      </c>
      <c r="O1139" s="85">
        <v>96908.453160000005</v>
      </c>
      <c r="P1139" s="85">
        <v>34900.425210000001</v>
      </c>
      <c r="Q1139" s="85">
        <v>1577032.801</v>
      </c>
      <c r="R1139" s="85">
        <v>750351.39983000001</v>
      </c>
      <c r="S1139" s="85">
        <v>643090.15370999998</v>
      </c>
      <c r="T1139" s="85">
        <v>270819.40700000001</v>
      </c>
      <c r="U1139" s="85">
        <v>121233.59198</v>
      </c>
      <c r="V1139" s="85">
        <v>94270.887870000006</v>
      </c>
      <c r="W1139" s="85">
        <v>257122.98499999999</v>
      </c>
      <c r="X1139" s="85">
        <v>137053.92228999999</v>
      </c>
      <c r="Y1139" s="85">
        <v>90209.088340000002</v>
      </c>
      <c r="Z1139" s="85">
        <v>150169.40700000001</v>
      </c>
      <c r="AA1139" s="85">
        <v>67526.873139999996</v>
      </c>
      <c r="AB1139" s="85">
        <v>42259.418210000003</v>
      </c>
      <c r="AC1139" s="85">
        <v>1035.682</v>
      </c>
      <c r="AD1139" s="85">
        <v>635.86627999999996</v>
      </c>
      <c r="AE1139" s="85">
        <v>586.42519000000004</v>
      </c>
      <c r="AF1139" s="85">
        <v>896417.77</v>
      </c>
      <c r="AG1139" s="85">
        <v>422864.43449999997</v>
      </c>
      <c r="AH1139" s="85">
        <v>415142.34051000001</v>
      </c>
      <c r="AI1139" s="85">
        <v>0</v>
      </c>
      <c r="AJ1139" s="85">
        <v>0</v>
      </c>
      <c r="AK1139" s="85">
        <v>0</v>
      </c>
      <c r="AL1139" s="85">
        <v>94121.993400000007</v>
      </c>
      <c r="AM1139" s="85">
        <v>45209.798029999998</v>
      </c>
      <c r="AN1139" s="85">
        <v>36213.091529999998</v>
      </c>
      <c r="AO1139" s="85"/>
      <c r="AP1139" s="85"/>
      <c r="AQ1139" s="85"/>
      <c r="AR1139" s="85"/>
      <c r="AS1139" s="85"/>
      <c r="AT1139" s="85"/>
    </row>
    <row r="1140" spans="1:46" ht="12.75" customHeight="1" x14ac:dyDescent="0.15">
      <c r="A1140" s="79"/>
      <c r="B1140" s="79" t="s">
        <v>2045</v>
      </c>
      <c r="C1140" s="79" t="str">
        <f t="shared" si="4"/>
        <v/>
      </c>
      <c r="D1140" s="79"/>
      <c r="E1140" s="84">
        <v>1241942.7860000001</v>
      </c>
      <c r="F1140" s="85">
        <v>726722.09340999997</v>
      </c>
      <c r="G1140" s="85">
        <v>504813.36310999998</v>
      </c>
      <c r="H1140" s="85">
        <v>1113868.7860000001</v>
      </c>
      <c r="I1140" s="85">
        <v>623525.45495000004</v>
      </c>
      <c r="J1140" s="85">
        <v>444783.96814999997</v>
      </c>
      <c r="K1140" s="85">
        <v>0</v>
      </c>
      <c r="L1140" s="85">
        <v>0</v>
      </c>
      <c r="M1140" s="85">
        <v>0</v>
      </c>
      <c r="N1140" s="85">
        <v>0</v>
      </c>
      <c r="O1140" s="85">
        <v>0</v>
      </c>
      <c r="P1140" s="85">
        <v>0</v>
      </c>
      <c r="Q1140" s="85">
        <v>0</v>
      </c>
      <c r="R1140" s="85">
        <v>0</v>
      </c>
      <c r="S1140" s="85">
        <v>0</v>
      </c>
      <c r="T1140" s="85">
        <v>0</v>
      </c>
      <c r="U1140" s="85">
        <v>0</v>
      </c>
      <c r="V1140" s="85">
        <v>0</v>
      </c>
      <c r="W1140" s="85">
        <v>0</v>
      </c>
      <c r="X1140" s="85">
        <v>0</v>
      </c>
      <c r="Y1140" s="85">
        <v>0</v>
      </c>
      <c r="Z1140" s="85">
        <v>0</v>
      </c>
      <c r="AA1140" s="85">
        <v>0</v>
      </c>
      <c r="AB1140" s="85">
        <v>0</v>
      </c>
      <c r="AC1140" s="85">
        <v>0</v>
      </c>
      <c r="AD1140" s="85">
        <v>0</v>
      </c>
      <c r="AE1140" s="85">
        <v>0</v>
      </c>
      <c r="AF1140" s="85">
        <v>0</v>
      </c>
      <c r="AG1140" s="85">
        <v>0</v>
      </c>
      <c r="AH1140" s="85">
        <v>0</v>
      </c>
      <c r="AI1140" s="85">
        <v>0</v>
      </c>
      <c r="AJ1140" s="85">
        <v>0</v>
      </c>
      <c r="AK1140" s="85">
        <v>0</v>
      </c>
      <c r="AL1140" s="85">
        <v>22536.100000000002</v>
      </c>
      <c r="AM1140" s="85">
        <v>10731.96321</v>
      </c>
      <c r="AN1140" s="85">
        <v>8370.5253300000004</v>
      </c>
      <c r="AO1140" s="85"/>
      <c r="AP1140" s="85"/>
      <c r="AQ1140" s="85"/>
      <c r="AR1140" s="85"/>
      <c r="AS1140" s="85"/>
      <c r="AT1140" s="85"/>
    </row>
    <row r="1141" spans="1:46" ht="12.75" customHeight="1" x14ac:dyDescent="0.15">
      <c r="A1141" s="79"/>
      <c r="B1141" s="79"/>
      <c r="C1141" s="79" t="str">
        <f t="shared" si="4"/>
        <v>1710000000</v>
      </c>
      <c r="D1141" s="79" t="s">
        <v>2045</v>
      </c>
      <c r="E1141" s="84">
        <v>1241942.7860000001</v>
      </c>
      <c r="F1141" s="85">
        <v>726722.09340999997</v>
      </c>
      <c r="G1141" s="85">
        <v>504813.36310999998</v>
      </c>
      <c r="H1141" s="85">
        <v>1113868.7860000001</v>
      </c>
      <c r="I1141" s="85">
        <v>623525.45495000004</v>
      </c>
      <c r="J1141" s="85">
        <v>444783.96814999997</v>
      </c>
      <c r="K1141" s="85">
        <v>0</v>
      </c>
      <c r="L1141" s="85">
        <v>0</v>
      </c>
      <c r="M1141" s="85">
        <v>0</v>
      </c>
      <c r="N1141" s="85">
        <v>0</v>
      </c>
      <c r="O1141" s="85">
        <v>0</v>
      </c>
      <c r="P1141" s="85">
        <v>0</v>
      </c>
      <c r="Q1141" s="85">
        <v>0</v>
      </c>
      <c r="R1141" s="85">
        <v>0</v>
      </c>
      <c r="S1141" s="85">
        <v>0</v>
      </c>
      <c r="T1141" s="85">
        <v>0</v>
      </c>
      <c r="U1141" s="85">
        <v>0</v>
      </c>
      <c r="V1141" s="85">
        <v>0</v>
      </c>
      <c r="W1141" s="85">
        <v>0</v>
      </c>
      <c r="X1141" s="85">
        <v>0</v>
      </c>
      <c r="Y1141" s="85">
        <v>0</v>
      </c>
      <c r="Z1141" s="85">
        <v>0</v>
      </c>
      <c r="AA1141" s="85">
        <v>0</v>
      </c>
      <c r="AB1141" s="85">
        <v>0</v>
      </c>
      <c r="AC1141" s="85">
        <v>0</v>
      </c>
      <c r="AD1141" s="85">
        <v>0</v>
      </c>
      <c r="AE1141" s="85">
        <v>0</v>
      </c>
      <c r="AF1141" s="85">
        <v>0</v>
      </c>
      <c r="AG1141" s="85">
        <v>0</v>
      </c>
      <c r="AH1141" s="85">
        <v>0</v>
      </c>
      <c r="AI1141" s="85">
        <v>0</v>
      </c>
      <c r="AJ1141" s="85">
        <v>0</v>
      </c>
      <c r="AK1141" s="85">
        <v>0</v>
      </c>
      <c r="AL1141" s="85">
        <v>22536.100000000002</v>
      </c>
      <c r="AM1141" s="85">
        <v>10731.96321</v>
      </c>
      <c r="AN1141" s="85">
        <v>8370.5253300000004</v>
      </c>
      <c r="AO1141" s="85"/>
      <c r="AP1141" s="85"/>
      <c r="AQ1141" s="85"/>
      <c r="AR1141" s="85"/>
      <c r="AS1141" s="85"/>
      <c r="AT1141" s="85"/>
    </row>
    <row r="1142" spans="1:46" ht="12.75" customHeight="1" x14ac:dyDescent="0.15">
      <c r="A1142" s="79"/>
      <c r="B1142" s="79" t="s">
        <v>2046</v>
      </c>
      <c r="C1142" s="79" t="str">
        <f t="shared" si="4"/>
        <v/>
      </c>
      <c r="D1142" s="79"/>
      <c r="E1142" s="84">
        <v>283</v>
      </c>
      <c r="F1142" s="85">
        <v>340.04386</v>
      </c>
      <c r="G1142" s="85">
        <v>329.95445000000001</v>
      </c>
      <c r="H1142" s="85">
        <v>0</v>
      </c>
      <c r="I1142" s="85">
        <v>0</v>
      </c>
      <c r="J1142" s="85">
        <v>0</v>
      </c>
      <c r="K1142" s="85">
        <v>0</v>
      </c>
      <c r="L1142" s="85">
        <v>0</v>
      </c>
      <c r="M1142" s="85">
        <v>0</v>
      </c>
      <c r="N1142" s="85">
        <v>0</v>
      </c>
      <c r="O1142" s="85">
        <v>0</v>
      </c>
      <c r="P1142" s="85">
        <v>0</v>
      </c>
      <c r="Q1142" s="85">
        <v>0</v>
      </c>
      <c r="R1142" s="85">
        <v>0</v>
      </c>
      <c r="S1142" s="85">
        <v>0</v>
      </c>
      <c r="T1142" s="85">
        <v>0</v>
      </c>
      <c r="U1142" s="85">
        <v>0</v>
      </c>
      <c r="V1142" s="85">
        <v>0</v>
      </c>
      <c r="W1142" s="85">
        <v>0</v>
      </c>
      <c r="X1142" s="85">
        <v>0</v>
      </c>
      <c r="Y1142" s="85">
        <v>0</v>
      </c>
      <c r="Z1142" s="85">
        <v>0</v>
      </c>
      <c r="AA1142" s="85">
        <v>0</v>
      </c>
      <c r="AB1142" s="85">
        <v>0</v>
      </c>
      <c r="AC1142" s="85">
        <v>0</v>
      </c>
      <c r="AD1142" s="85">
        <v>0</v>
      </c>
      <c r="AE1142" s="85">
        <v>0</v>
      </c>
      <c r="AF1142" s="85">
        <v>0</v>
      </c>
      <c r="AG1142" s="85">
        <v>0</v>
      </c>
      <c r="AH1142" s="85">
        <v>0</v>
      </c>
      <c r="AI1142" s="85">
        <v>0</v>
      </c>
      <c r="AJ1142" s="85">
        <v>0</v>
      </c>
      <c r="AK1142" s="85">
        <v>0</v>
      </c>
      <c r="AL1142" s="85">
        <v>171.65200000000002</v>
      </c>
      <c r="AM1142" s="85">
        <v>122.754</v>
      </c>
      <c r="AN1142" s="85">
        <v>139.31742</v>
      </c>
      <c r="AO1142" s="85"/>
      <c r="AP1142" s="85"/>
      <c r="AQ1142" s="85"/>
      <c r="AR1142" s="85"/>
      <c r="AS1142" s="85"/>
      <c r="AT1142" s="85"/>
    </row>
    <row r="1143" spans="1:46" ht="12.75" customHeight="1" x14ac:dyDescent="0.15">
      <c r="A1143" s="79"/>
      <c r="B1143" s="79"/>
      <c r="C1143" s="79" t="str">
        <f t="shared" si="4"/>
        <v>1730520000</v>
      </c>
      <c r="D1143" s="79" t="s">
        <v>2047</v>
      </c>
      <c r="E1143" s="84">
        <v>143</v>
      </c>
      <c r="F1143" s="85">
        <v>139.85320999999999</v>
      </c>
      <c r="G1143" s="85">
        <v>191.62586999999999</v>
      </c>
      <c r="H1143" s="85">
        <v>0</v>
      </c>
      <c r="I1143" s="85">
        <v>0</v>
      </c>
      <c r="J1143" s="85">
        <v>0</v>
      </c>
      <c r="K1143" s="85">
        <v>0</v>
      </c>
      <c r="L1143" s="85">
        <v>0</v>
      </c>
      <c r="M1143" s="85">
        <v>0</v>
      </c>
      <c r="N1143" s="85">
        <v>0</v>
      </c>
      <c r="O1143" s="85">
        <v>0</v>
      </c>
      <c r="P1143" s="85">
        <v>0</v>
      </c>
      <c r="Q1143" s="85">
        <v>0</v>
      </c>
      <c r="R1143" s="85">
        <v>0</v>
      </c>
      <c r="S1143" s="85">
        <v>0</v>
      </c>
      <c r="T1143" s="85">
        <v>0</v>
      </c>
      <c r="U1143" s="85">
        <v>0</v>
      </c>
      <c r="V1143" s="85">
        <v>0</v>
      </c>
      <c r="W1143" s="85">
        <v>0</v>
      </c>
      <c r="X1143" s="85">
        <v>0</v>
      </c>
      <c r="Y1143" s="85">
        <v>0</v>
      </c>
      <c r="Z1143" s="85">
        <v>0</v>
      </c>
      <c r="AA1143" s="85">
        <v>0</v>
      </c>
      <c r="AB1143" s="85">
        <v>0</v>
      </c>
      <c r="AC1143" s="85">
        <v>0</v>
      </c>
      <c r="AD1143" s="85">
        <v>0</v>
      </c>
      <c r="AE1143" s="85">
        <v>0</v>
      </c>
      <c r="AF1143" s="85">
        <v>0</v>
      </c>
      <c r="AG1143" s="85">
        <v>0</v>
      </c>
      <c r="AH1143" s="85">
        <v>0</v>
      </c>
      <c r="AI1143" s="85">
        <v>0</v>
      </c>
      <c r="AJ1143" s="85">
        <v>0</v>
      </c>
      <c r="AK1143" s="85">
        <v>0</v>
      </c>
      <c r="AL1143" s="85">
        <v>141.65200000000002</v>
      </c>
      <c r="AM1143" s="85">
        <v>98.784000000000006</v>
      </c>
      <c r="AN1143" s="85">
        <v>120.77142000000001</v>
      </c>
      <c r="AO1143" s="85"/>
      <c r="AP1143" s="85"/>
      <c r="AQ1143" s="85"/>
      <c r="AR1143" s="85"/>
      <c r="AS1143" s="85"/>
      <c r="AT1143" s="85"/>
    </row>
    <row r="1144" spans="1:46" ht="12.75" customHeight="1" x14ac:dyDescent="0.15">
      <c r="A1144" s="79"/>
      <c r="B1144" s="79"/>
      <c r="C1144" s="79" t="str">
        <f t="shared" si="4"/>
        <v>1731420000</v>
      </c>
      <c r="D1144" s="79" t="s">
        <v>2048</v>
      </c>
      <c r="E1144" s="84">
        <v>30</v>
      </c>
      <c r="F1144" s="85">
        <v>74.05704999999999</v>
      </c>
      <c r="G1144" s="85">
        <v>81.181190000000001</v>
      </c>
      <c r="H1144" s="85">
        <v>0</v>
      </c>
      <c r="I1144" s="85">
        <v>0</v>
      </c>
      <c r="J1144" s="85">
        <v>0</v>
      </c>
      <c r="K1144" s="85">
        <v>0</v>
      </c>
      <c r="L1144" s="85">
        <v>0</v>
      </c>
      <c r="M1144" s="85">
        <v>0</v>
      </c>
      <c r="N1144" s="85">
        <v>0</v>
      </c>
      <c r="O1144" s="85">
        <v>0</v>
      </c>
      <c r="P1144" s="85">
        <v>0</v>
      </c>
      <c r="Q1144" s="85">
        <v>0</v>
      </c>
      <c r="R1144" s="85">
        <v>0</v>
      </c>
      <c r="S1144" s="85">
        <v>0</v>
      </c>
      <c r="T1144" s="85">
        <v>0</v>
      </c>
      <c r="U1144" s="85">
        <v>0</v>
      </c>
      <c r="V1144" s="85">
        <v>0</v>
      </c>
      <c r="W1144" s="85">
        <v>0</v>
      </c>
      <c r="X1144" s="85">
        <v>0</v>
      </c>
      <c r="Y1144" s="85">
        <v>0</v>
      </c>
      <c r="Z1144" s="85">
        <v>0</v>
      </c>
      <c r="AA1144" s="85">
        <v>0</v>
      </c>
      <c r="AB1144" s="85">
        <v>0</v>
      </c>
      <c r="AC1144" s="85">
        <v>0</v>
      </c>
      <c r="AD1144" s="85">
        <v>0</v>
      </c>
      <c r="AE1144" s="85">
        <v>0</v>
      </c>
      <c r="AF1144" s="85">
        <v>0</v>
      </c>
      <c r="AG1144" s="85">
        <v>0</v>
      </c>
      <c r="AH1144" s="85">
        <v>0</v>
      </c>
      <c r="AI1144" s="85">
        <v>0</v>
      </c>
      <c r="AJ1144" s="85">
        <v>0</v>
      </c>
      <c r="AK1144" s="85">
        <v>0</v>
      </c>
      <c r="AL1144" s="85">
        <v>30</v>
      </c>
      <c r="AM1144" s="85">
        <v>5.67</v>
      </c>
      <c r="AN1144" s="85">
        <v>10.426</v>
      </c>
      <c r="AO1144" s="85"/>
      <c r="AP1144" s="85"/>
      <c r="AQ1144" s="85"/>
      <c r="AR1144" s="85"/>
      <c r="AS1144" s="85"/>
      <c r="AT1144" s="85"/>
    </row>
    <row r="1145" spans="1:46" ht="12.75" customHeight="1" x14ac:dyDescent="0.15">
      <c r="A1145" s="79"/>
      <c r="B1145" s="79"/>
      <c r="C1145" s="79" t="str">
        <f t="shared" si="4"/>
        <v>1731620000</v>
      </c>
      <c r="D1145" s="79" t="s">
        <v>2049</v>
      </c>
      <c r="E1145" s="84">
        <v>100</v>
      </c>
      <c r="F1145" s="85">
        <v>126.47892</v>
      </c>
      <c r="G1145" s="85">
        <v>64.751469999999998</v>
      </c>
      <c r="H1145" s="85">
        <v>0</v>
      </c>
      <c r="I1145" s="85">
        <v>0</v>
      </c>
      <c r="J1145" s="85">
        <v>0</v>
      </c>
      <c r="K1145" s="85">
        <v>0</v>
      </c>
      <c r="L1145" s="85">
        <v>0</v>
      </c>
      <c r="M1145" s="85">
        <v>0</v>
      </c>
      <c r="N1145" s="85">
        <v>0</v>
      </c>
      <c r="O1145" s="85">
        <v>0</v>
      </c>
      <c r="P1145" s="85">
        <v>0</v>
      </c>
      <c r="Q1145" s="85">
        <v>0</v>
      </c>
      <c r="R1145" s="85">
        <v>0</v>
      </c>
      <c r="S1145" s="85">
        <v>0</v>
      </c>
      <c r="T1145" s="85">
        <v>0</v>
      </c>
      <c r="U1145" s="85">
        <v>0</v>
      </c>
      <c r="V1145" s="85">
        <v>0</v>
      </c>
      <c r="W1145" s="85">
        <v>0</v>
      </c>
      <c r="X1145" s="85">
        <v>0</v>
      </c>
      <c r="Y1145" s="85">
        <v>0</v>
      </c>
      <c r="Z1145" s="85">
        <v>0</v>
      </c>
      <c r="AA1145" s="85">
        <v>0</v>
      </c>
      <c r="AB1145" s="85">
        <v>0</v>
      </c>
      <c r="AC1145" s="85">
        <v>0</v>
      </c>
      <c r="AD1145" s="85">
        <v>0</v>
      </c>
      <c r="AE1145" s="85">
        <v>0</v>
      </c>
      <c r="AF1145" s="85">
        <v>0</v>
      </c>
      <c r="AG1145" s="85">
        <v>0</v>
      </c>
      <c r="AH1145" s="85">
        <v>0</v>
      </c>
      <c r="AI1145" s="85">
        <v>0</v>
      </c>
      <c r="AJ1145" s="85">
        <v>0</v>
      </c>
      <c r="AK1145" s="85">
        <v>0</v>
      </c>
      <c r="AL1145" s="85">
        <v>0</v>
      </c>
      <c r="AM1145" s="85">
        <v>18.3</v>
      </c>
      <c r="AN1145" s="85">
        <v>8.120000000000001</v>
      </c>
      <c r="AO1145" s="85"/>
      <c r="AP1145" s="85"/>
      <c r="AQ1145" s="85"/>
      <c r="AR1145" s="85"/>
      <c r="AS1145" s="85"/>
      <c r="AT1145" s="85"/>
    </row>
    <row r="1146" spans="1:46" ht="12.75" customHeight="1" x14ac:dyDescent="0.15">
      <c r="A1146" s="79"/>
      <c r="B1146" s="79"/>
      <c r="C1146" s="79" t="str">
        <f t="shared" si="4"/>
        <v>1731720000</v>
      </c>
      <c r="D1146" s="79" t="s">
        <v>2050</v>
      </c>
      <c r="E1146" s="84">
        <v>10</v>
      </c>
      <c r="F1146" s="85">
        <v>-0.34531999999999996</v>
      </c>
      <c r="G1146" s="85">
        <v>-7.6040799999999997</v>
      </c>
      <c r="H1146" s="85">
        <v>0</v>
      </c>
      <c r="I1146" s="85">
        <v>0</v>
      </c>
      <c r="J1146" s="85">
        <v>0</v>
      </c>
      <c r="K1146" s="85">
        <v>0</v>
      </c>
      <c r="L1146" s="85">
        <v>0</v>
      </c>
      <c r="M1146" s="85">
        <v>0</v>
      </c>
      <c r="N1146" s="85">
        <v>0</v>
      </c>
      <c r="O1146" s="85">
        <v>0</v>
      </c>
      <c r="P1146" s="85">
        <v>0</v>
      </c>
      <c r="Q1146" s="85">
        <v>0</v>
      </c>
      <c r="R1146" s="85">
        <v>0</v>
      </c>
      <c r="S1146" s="85">
        <v>0</v>
      </c>
      <c r="T1146" s="85">
        <v>0</v>
      </c>
      <c r="U1146" s="85">
        <v>0</v>
      </c>
      <c r="V1146" s="85">
        <v>0</v>
      </c>
      <c r="W1146" s="85">
        <v>0</v>
      </c>
      <c r="X1146" s="85">
        <v>0</v>
      </c>
      <c r="Y1146" s="85">
        <v>0</v>
      </c>
      <c r="Z1146" s="85">
        <v>0</v>
      </c>
      <c r="AA1146" s="85">
        <v>0</v>
      </c>
      <c r="AB1146" s="85">
        <v>0</v>
      </c>
      <c r="AC1146" s="85">
        <v>0</v>
      </c>
      <c r="AD1146" s="85">
        <v>0</v>
      </c>
      <c r="AE1146" s="85">
        <v>0</v>
      </c>
      <c r="AF1146" s="85">
        <v>0</v>
      </c>
      <c r="AG1146" s="85">
        <v>0</v>
      </c>
      <c r="AH1146" s="85">
        <v>0</v>
      </c>
      <c r="AI1146" s="85">
        <v>0</v>
      </c>
      <c r="AJ1146" s="85">
        <v>0</v>
      </c>
      <c r="AK1146" s="85">
        <v>0</v>
      </c>
      <c r="AL1146" s="85">
        <v>0</v>
      </c>
      <c r="AM1146" s="85">
        <v>0</v>
      </c>
      <c r="AN1146" s="85">
        <v>0</v>
      </c>
      <c r="AO1146" s="85"/>
      <c r="AP1146" s="85"/>
      <c r="AQ1146" s="85"/>
      <c r="AR1146" s="85"/>
      <c r="AS1146" s="85"/>
      <c r="AT1146" s="85"/>
    </row>
    <row r="1147" spans="1:46" ht="12.75" customHeight="1" x14ac:dyDescent="0.15">
      <c r="A1147" s="79"/>
      <c r="B1147" s="79" t="s">
        <v>2051</v>
      </c>
      <c r="C1147" s="79" t="str">
        <f t="shared" si="4"/>
        <v/>
      </c>
      <c r="D1147" s="79"/>
      <c r="E1147" s="84">
        <v>7507133.6903200001</v>
      </c>
      <c r="F1147" s="85">
        <v>3721847.3344000001</v>
      </c>
      <c r="G1147" s="85">
        <v>2725149.84179</v>
      </c>
      <c r="H1147" s="85">
        <v>5263977.6523200003</v>
      </c>
      <c r="I1147" s="85">
        <v>2660466.0697699999</v>
      </c>
      <c r="J1147" s="85">
        <v>1897755.5357299999</v>
      </c>
      <c r="K1147" s="85">
        <v>453675.92602999997</v>
      </c>
      <c r="L1147" s="85">
        <v>219461.24254000001</v>
      </c>
      <c r="M1147" s="85">
        <v>91972.857099999994</v>
      </c>
      <c r="N1147" s="85">
        <v>170709.26803000001</v>
      </c>
      <c r="O1147" s="85">
        <v>96908.453160000005</v>
      </c>
      <c r="P1147" s="85">
        <v>34900.425210000001</v>
      </c>
      <c r="Q1147" s="85">
        <v>1577032.801</v>
      </c>
      <c r="R1147" s="85">
        <v>750351.39983000001</v>
      </c>
      <c r="S1147" s="85">
        <v>643090.15370999998</v>
      </c>
      <c r="T1147" s="85">
        <v>270819.40700000001</v>
      </c>
      <c r="U1147" s="85">
        <v>121233.59198</v>
      </c>
      <c r="V1147" s="85">
        <v>94270.887870000006</v>
      </c>
      <c r="W1147" s="85">
        <v>257122.98499999999</v>
      </c>
      <c r="X1147" s="85">
        <v>137053.92228999999</v>
      </c>
      <c r="Y1147" s="85">
        <v>90209.088340000002</v>
      </c>
      <c r="Z1147" s="85">
        <v>150169.40700000001</v>
      </c>
      <c r="AA1147" s="85">
        <v>67526.873139999996</v>
      </c>
      <c r="AB1147" s="85">
        <v>42259.418210000003</v>
      </c>
      <c r="AC1147" s="85">
        <v>1035.682</v>
      </c>
      <c r="AD1147" s="85">
        <v>635.86627999999996</v>
      </c>
      <c r="AE1147" s="85">
        <v>586.42519000000004</v>
      </c>
      <c r="AF1147" s="85">
        <v>896417.77</v>
      </c>
      <c r="AG1147" s="85">
        <v>422864.43449999997</v>
      </c>
      <c r="AH1147" s="85">
        <v>415142.34051000001</v>
      </c>
      <c r="AI1147" s="85">
        <v>0</v>
      </c>
      <c r="AJ1147" s="85">
        <v>0</v>
      </c>
      <c r="AK1147" s="85">
        <v>0</v>
      </c>
      <c r="AL1147" s="85">
        <v>71414.241399999999</v>
      </c>
      <c r="AM1147" s="85">
        <v>34355.080820000003</v>
      </c>
      <c r="AN1147" s="85">
        <v>27703.248780000002</v>
      </c>
      <c r="AO1147" s="85"/>
      <c r="AP1147" s="85"/>
      <c r="AQ1147" s="85"/>
      <c r="AR1147" s="85"/>
      <c r="AS1147" s="85"/>
      <c r="AT1147" s="85"/>
    </row>
    <row r="1148" spans="1:46" ht="12.75" customHeight="1" x14ac:dyDescent="0.15">
      <c r="A1148" s="79"/>
      <c r="B1148" s="79"/>
      <c r="C1148" s="79" t="str">
        <f t="shared" si="4"/>
        <v>1750100000</v>
      </c>
      <c r="D1148" s="79" t="s">
        <v>2052</v>
      </c>
      <c r="E1148" s="84">
        <v>29832.7</v>
      </c>
      <c r="F1148" s="85">
        <v>14035.402169999999</v>
      </c>
      <c r="G1148" s="85">
        <v>11146.609</v>
      </c>
      <c r="H1148" s="85">
        <v>15000</v>
      </c>
      <c r="I1148" s="85">
        <v>5858.3009700000002</v>
      </c>
      <c r="J1148" s="85">
        <v>5890.9537</v>
      </c>
      <c r="K1148" s="85">
        <v>5950</v>
      </c>
      <c r="L1148" s="85">
        <v>3835.4161399999998</v>
      </c>
      <c r="M1148" s="85">
        <v>1182.2286899999999</v>
      </c>
      <c r="N1148" s="85">
        <v>5310</v>
      </c>
      <c r="O1148" s="85">
        <v>3422.34247</v>
      </c>
      <c r="P1148" s="85">
        <v>946.71140000000003</v>
      </c>
      <c r="Q1148" s="85">
        <v>8316.7000000000007</v>
      </c>
      <c r="R1148" s="85">
        <v>4201.0780400000003</v>
      </c>
      <c r="S1148" s="85">
        <v>3689.5401900000002</v>
      </c>
      <c r="T1148" s="85">
        <v>330</v>
      </c>
      <c r="U1148" s="85">
        <v>112.09572</v>
      </c>
      <c r="V1148" s="85">
        <v>35.948409999999996</v>
      </c>
      <c r="W1148" s="85">
        <v>2700</v>
      </c>
      <c r="X1148" s="85">
        <v>1627.2225699999999</v>
      </c>
      <c r="Y1148" s="85">
        <v>932.64617999999996</v>
      </c>
      <c r="Z1148" s="85">
        <v>860</v>
      </c>
      <c r="AA1148" s="85">
        <v>499.53885000000002</v>
      </c>
      <c r="AB1148" s="85">
        <v>440.07895000000002</v>
      </c>
      <c r="AC1148" s="85">
        <v>0</v>
      </c>
      <c r="AD1148" s="85">
        <v>6.25</v>
      </c>
      <c r="AE1148" s="85">
        <v>6.25</v>
      </c>
      <c r="AF1148" s="85">
        <v>4425</v>
      </c>
      <c r="AG1148" s="85">
        <v>1955.7179000000001</v>
      </c>
      <c r="AH1148" s="85">
        <v>2274.0666500000002</v>
      </c>
      <c r="AI1148" s="85">
        <v>0</v>
      </c>
      <c r="AJ1148" s="85">
        <v>0</v>
      </c>
      <c r="AK1148" s="85">
        <v>0</v>
      </c>
      <c r="AL1148" s="85">
        <v>485</v>
      </c>
      <c r="AM1148" s="85">
        <v>41.088149999999999</v>
      </c>
      <c r="AN1148" s="85">
        <v>323.80088999999998</v>
      </c>
      <c r="AO1148" s="85"/>
      <c r="AP1148" s="85"/>
      <c r="AQ1148" s="85"/>
      <c r="AR1148" s="85"/>
      <c r="AS1148" s="85"/>
      <c r="AT1148" s="85"/>
    </row>
    <row r="1149" spans="1:46" ht="12.75" customHeight="1" x14ac:dyDescent="0.15">
      <c r="A1149" s="79"/>
      <c r="B1149" s="79"/>
      <c r="C1149" s="79" t="str">
        <f t="shared" si="4"/>
        <v>1750200000</v>
      </c>
      <c r="D1149" s="79" t="s">
        <v>2053</v>
      </c>
      <c r="E1149" s="84">
        <v>15875.9</v>
      </c>
      <c r="F1149" s="85">
        <v>9213.4454000000005</v>
      </c>
      <c r="G1149" s="85">
        <v>3369.3848200000002</v>
      </c>
      <c r="H1149" s="85">
        <v>10797.7</v>
      </c>
      <c r="I1149" s="85">
        <v>7263.5930600000002</v>
      </c>
      <c r="J1149" s="85">
        <v>1839.8224</v>
      </c>
      <c r="K1149" s="85">
        <v>121</v>
      </c>
      <c r="L1149" s="85">
        <v>52.0642</v>
      </c>
      <c r="M1149" s="85">
        <v>37.090000000000003</v>
      </c>
      <c r="N1149" s="85">
        <v>0</v>
      </c>
      <c r="O1149" s="85">
        <v>0</v>
      </c>
      <c r="P1149" s="85">
        <v>0</v>
      </c>
      <c r="Q1149" s="85">
        <v>4870.3</v>
      </c>
      <c r="R1149" s="85">
        <v>1800.73991</v>
      </c>
      <c r="S1149" s="85">
        <v>1466.49386</v>
      </c>
      <c r="T1149" s="85">
        <v>860</v>
      </c>
      <c r="U1149" s="85">
        <v>25.860029999999998</v>
      </c>
      <c r="V1149" s="85">
        <v>12.357229999999999</v>
      </c>
      <c r="W1149" s="85">
        <v>1957</v>
      </c>
      <c r="X1149" s="85">
        <v>957.05430000000001</v>
      </c>
      <c r="Y1149" s="85">
        <v>625.72461999999996</v>
      </c>
      <c r="Z1149" s="85">
        <v>153.30000000000001</v>
      </c>
      <c r="AA1149" s="85">
        <v>72.902529999999999</v>
      </c>
      <c r="AB1149" s="85">
        <v>37.769860000000001</v>
      </c>
      <c r="AC1149" s="85">
        <v>0</v>
      </c>
      <c r="AD1149" s="85">
        <v>0</v>
      </c>
      <c r="AE1149" s="85">
        <v>0</v>
      </c>
      <c r="AF1149" s="85">
        <v>1900</v>
      </c>
      <c r="AG1149" s="85">
        <v>744.92304999999999</v>
      </c>
      <c r="AH1149" s="85">
        <v>790.64215000000002</v>
      </c>
      <c r="AI1149" s="85">
        <v>0</v>
      </c>
      <c r="AJ1149" s="85">
        <v>0</v>
      </c>
      <c r="AK1149" s="85">
        <v>0</v>
      </c>
      <c r="AL1149" s="85">
        <v>75</v>
      </c>
      <c r="AM1149" s="85">
        <v>88.352759999999989</v>
      </c>
      <c r="AN1149" s="85">
        <v>12.954839999999999</v>
      </c>
      <c r="AO1149" s="85"/>
      <c r="AP1149" s="85"/>
      <c r="AQ1149" s="85"/>
      <c r="AR1149" s="85"/>
      <c r="AS1149" s="85"/>
      <c r="AT1149" s="85"/>
    </row>
    <row r="1150" spans="1:46" ht="12.75" customHeight="1" x14ac:dyDescent="0.15">
      <c r="A1150" s="79"/>
      <c r="B1150" s="79"/>
      <c r="C1150" s="79" t="str">
        <f t="shared" si="4"/>
        <v>1750300000</v>
      </c>
      <c r="D1150" s="79" t="s">
        <v>2054</v>
      </c>
      <c r="E1150" s="84">
        <v>58000</v>
      </c>
      <c r="F1150" s="85">
        <v>21703.571929999998</v>
      </c>
      <c r="G1150" s="85">
        <v>30690.067739999999</v>
      </c>
      <c r="H1150" s="85">
        <v>39301.5</v>
      </c>
      <c r="I1150" s="85">
        <v>15159.961069999999</v>
      </c>
      <c r="J1150" s="85">
        <v>21687.557369999999</v>
      </c>
      <c r="K1150" s="85">
        <v>1216</v>
      </c>
      <c r="L1150" s="85">
        <v>567.84455000000003</v>
      </c>
      <c r="M1150" s="85">
        <v>285.53969000000001</v>
      </c>
      <c r="N1150" s="85">
        <v>626</v>
      </c>
      <c r="O1150" s="85">
        <v>340.15863999999999</v>
      </c>
      <c r="P1150" s="85">
        <v>121.61341</v>
      </c>
      <c r="Q1150" s="85">
        <v>14802.4</v>
      </c>
      <c r="R1150" s="85">
        <v>5571.6548499999999</v>
      </c>
      <c r="S1150" s="85">
        <v>7641.8236500000003</v>
      </c>
      <c r="T1150" s="85">
        <v>1228</v>
      </c>
      <c r="U1150" s="85">
        <v>638.56043</v>
      </c>
      <c r="V1150" s="85">
        <v>490.79827999999998</v>
      </c>
      <c r="W1150" s="85">
        <v>2586</v>
      </c>
      <c r="X1150" s="85">
        <v>1861.6341299999999</v>
      </c>
      <c r="Y1150" s="85">
        <v>877.42556000000002</v>
      </c>
      <c r="Z1150" s="85">
        <v>997</v>
      </c>
      <c r="AA1150" s="85">
        <v>356.44760000000002</v>
      </c>
      <c r="AB1150" s="85">
        <v>376.32504999999998</v>
      </c>
      <c r="AC1150" s="85">
        <v>0</v>
      </c>
      <c r="AD1150" s="85">
        <v>0</v>
      </c>
      <c r="AE1150" s="85">
        <v>0</v>
      </c>
      <c r="AF1150" s="85">
        <v>9989.3000000000011</v>
      </c>
      <c r="AG1150" s="85">
        <v>2713.74269</v>
      </c>
      <c r="AH1150" s="85">
        <v>5896.51476</v>
      </c>
      <c r="AI1150" s="85">
        <v>0</v>
      </c>
      <c r="AJ1150" s="85">
        <v>0</v>
      </c>
      <c r="AK1150" s="85">
        <v>0</v>
      </c>
      <c r="AL1150" s="85">
        <v>17</v>
      </c>
      <c r="AM1150" s="85">
        <v>7.8072000000000008</v>
      </c>
      <c r="AN1150" s="85">
        <v>6.9736899999999995</v>
      </c>
      <c r="AO1150" s="85"/>
      <c r="AP1150" s="85"/>
      <c r="AQ1150" s="85"/>
      <c r="AR1150" s="85"/>
      <c r="AS1150" s="85"/>
      <c r="AT1150" s="85"/>
    </row>
    <row r="1151" spans="1:46" ht="12.75" customHeight="1" x14ac:dyDescent="0.15">
      <c r="A1151" s="79"/>
      <c r="B1151" s="79"/>
      <c r="C1151" s="79" t="str">
        <f t="shared" si="4"/>
        <v>1750400000</v>
      </c>
      <c r="D1151" s="79" t="s">
        <v>2055</v>
      </c>
      <c r="E1151" s="84">
        <v>17293.532999999999</v>
      </c>
      <c r="F1151" s="85">
        <v>7110.7008500000002</v>
      </c>
      <c r="G1151" s="85">
        <v>6513.6596099999997</v>
      </c>
      <c r="H1151" s="85">
        <v>12341.210999999999</v>
      </c>
      <c r="I1151" s="85">
        <v>5310.6862899999996</v>
      </c>
      <c r="J1151" s="85">
        <v>4429.5304999999998</v>
      </c>
      <c r="K1151" s="85">
        <v>453.94</v>
      </c>
      <c r="L1151" s="85">
        <v>210.37488999999999</v>
      </c>
      <c r="M1151" s="85">
        <v>109.01621</v>
      </c>
      <c r="N1151" s="85">
        <v>0</v>
      </c>
      <c r="O1151" s="85">
        <v>0</v>
      </c>
      <c r="P1151" s="85">
        <v>0</v>
      </c>
      <c r="Q1151" s="85">
        <v>3319.047</v>
      </c>
      <c r="R1151" s="85">
        <v>1429.16192</v>
      </c>
      <c r="S1151" s="85">
        <v>1501.1587400000001</v>
      </c>
      <c r="T1151" s="85">
        <v>537.971</v>
      </c>
      <c r="U1151" s="85">
        <v>225.87243000000001</v>
      </c>
      <c r="V1151" s="85">
        <v>201.6628</v>
      </c>
      <c r="W1151" s="85">
        <v>856.25400000000002</v>
      </c>
      <c r="X1151" s="85">
        <v>231.12499</v>
      </c>
      <c r="Y1151" s="85">
        <v>386.20038999999997</v>
      </c>
      <c r="Z1151" s="85">
        <v>234.172</v>
      </c>
      <c r="AA1151" s="85">
        <v>283.64801</v>
      </c>
      <c r="AB1151" s="85">
        <v>64.559330000000003</v>
      </c>
      <c r="AC1151" s="85">
        <v>0</v>
      </c>
      <c r="AD1151" s="85">
        <v>0</v>
      </c>
      <c r="AE1151" s="85">
        <v>0</v>
      </c>
      <c r="AF1151" s="85">
        <v>1690.65</v>
      </c>
      <c r="AG1151" s="85">
        <v>688.51648999999998</v>
      </c>
      <c r="AH1151" s="85">
        <v>848.73622</v>
      </c>
      <c r="AI1151" s="85">
        <v>0</v>
      </c>
      <c r="AJ1151" s="85">
        <v>0</v>
      </c>
      <c r="AK1151" s="85">
        <v>0</v>
      </c>
      <c r="AL1151" s="85">
        <v>7.9</v>
      </c>
      <c r="AM1151" s="85">
        <v>7.2762000000000002</v>
      </c>
      <c r="AN1151" s="85">
        <v>3.3341499999999997</v>
      </c>
      <c r="AO1151" s="85"/>
      <c r="AP1151" s="85"/>
      <c r="AQ1151" s="85"/>
      <c r="AR1151" s="85"/>
      <c r="AS1151" s="85"/>
      <c r="AT1151" s="85"/>
    </row>
    <row r="1152" spans="1:46" ht="12.75" customHeight="1" x14ac:dyDescent="0.15">
      <c r="A1152" s="79"/>
      <c r="B1152" s="79"/>
      <c r="C1152" s="79" t="str">
        <f t="shared" si="4"/>
        <v>1750500000</v>
      </c>
      <c r="D1152" s="79" t="s">
        <v>2056</v>
      </c>
      <c r="E1152" s="84">
        <v>6143.5</v>
      </c>
      <c r="F1152" s="85">
        <v>4145.9247400000004</v>
      </c>
      <c r="G1152" s="85">
        <v>2687.8766799999999</v>
      </c>
      <c r="H1152" s="85">
        <v>4661.5</v>
      </c>
      <c r="I1152" s="85">
        <v>3161.2894799999999</v>
      </c>
      <c r="J1152" s="85">
        <v>1404.9666099999999</v>
      </c>
      <c r="K1152" s="85">
        <v>105.60000000000001</v>
      </c>
      <c r="L1152" s="85">
        <v>73.04992</v>
      </c>
      <c r="M1152" s="85">
        <v>42.319000000000003</v>
      </c>
      <c r="N1152" s="85">
        <v>0</v>
      </c>
      <c r="O1152" s="85">
        <v>0</v>
      </c>
      <c r="P1152" s="85">
        <v>0</v>
      </c>
      <c r="Q1152" s="85">
        <v>1376.4</v>
      </c>
      <c r="R1152" s="85">
        <v>908.22206000000006</v>
      </c>
      <c r="S1152" s="85">
        <v>1238.63365</v>
      </c>
      <c r="T1152" s="85">
        <v>81.600000000000009</v>
      </c>
      <c r="U1152" s="85">
        <v>10.64203</v>
      </c>
      <c r="V1152" s="85">
        <v>5.9218799999999998</v>
      </c>
      <c r="W1152" s="85">
        <v>358.8</v>
      </c>
      <c r="X1152" s="85">
        <v>288.06720000000001</v>
      </c>
      <c r="Y1152" s="85">
        <v>426.08013</v>
      </c>
      <c r="Z1152" s="85">
        <v>56.4</v>
      </c>
      <c r="AA1152" s="85">
        <v>139.99518</v>
      </c>
      <c r="AB1152" s="85">
        <v>0.90456999999999999</v>
      </c>
      <c r="AC1152" s="85">
        <v>0</v>
      </c>
      <c r="AD1152" s="85">
        <v>0</v>
      </c>
      <c r="AE1152" s="85">
        <v>0</v>
      </c>
      <c r="AF1152" s="85">
        <v>879.6</v>
      </c>
      <c r="AG1152" s="85">
        <v>469.51765</v>
      </c>
      <c r="AH1152" s="85">
        <v>805.72707000000003</v>
      </c>
      <c r="AI1152" s="85">
        <v>0</v>
      </c>
      <c r="AJ1152" s="85">
        <v>0</v>
      </c>
      <c r="AK1152" s="85">
        <v>0</v>
      </c>
      <c r="AL1152" s="85">
        <v>0</v>
      </c>
      <c r="AM1152" s="85">
        <v>0.93940000000000001</v>
      </c>
      <c r="AN1152" s="85">
        <v>0.68167999999999995</v>
      </c>
      <c r="AO1152" s="85"/>
      <c r="AP1152" s="85"/>
      <c r="AQ1152" s="85"/>
      <c r="AR1152" s="85"/>
      <c r="AS1152" s="85"/>
      <c r="AT1152" s="85"/>
    </row>
    <row r="1153" spans="1:46" ht="12.75" customHeight="1" x14ac:dyDescent="0.15">
      <c r="A1153" s="79"/>
      <c r="B1153" s="79"/>
      <c r="C1153" s="79" t="str">
        <f t="shared" si="4"/>
        <v>1750600000</v>
      </c>
      <c r="D1153" s="79" t="s">
        <v>2057</v>
      </c>
      <c r="E1153" s="84">
        <v>117449.90000000001</v>
      </c>
      <c r="F1153" s="85">
        <v>55687.886630000001</v>
      </c>
      <c r="G1153" s="85">
        <v>40227.604879999999</v>
      </c>
      <c r="H1153" s="85">
        <v>81305.400000000009</v>
      </c>
      <c r="I1153" s="85">
        <v>36854.220289999997</v>
      </c>
      <c r="J1153" s="85">
        <v>26184.76843</v>
      </c>
      <c r="K1153" s="85">
        <v>6514.5</v>
      </c>
      <c r="L1153" s="85">
        <v>3319.5987100000002</v>
      </c>
      <c r="M1153" s="85">
        <v>1509.11286</v>
      </c>
      <c r="N1153" s="85">
        <v>5014.5</v>
      </c>
      <c r="O1153" s="85">
        <v>2590.5397899999998</v>
      </c>
      <c r="P1153" s="85">
        <v>1055.13489</v>
      </c>
      <c r="Q1153" s="85">
        <v>26680</v>
      </c>
      <c r="R1153" s="85">
        <v>14225.521350000001</v>
      </c>
      <c r="S1153" s="85">
        <v>11371.585059999999</v>
      </c>
      <c r="T1153" s="85">
        <v>3300</v>
      </c>
      <c r="U1153" s="85">
        <v>2312.8020900000001</v>
      </c>
      <c r="V1153" s="85">
        <v>1420.16392</v>
      </c>
      <c r="W1153" s="85">
        <v>4500</v>
      </c>
      <c r="X1153" s="85">
        <v>3076.1220000000003</v>
      </c>
      <c r="Y1153" s="85">
        <v>1258.65769</v>
      </c>
      <c r="Z1153" s="85">
        <v>3080</v>
      </c>
      <c r="AA1153" s="85">
        <v>1849.67857</v>
      </c>
      <c r="AB1153" s="85">
        <v>910.18385000000001</v>
      </c>
      <c r="AC1153" s="85">
        <v>0</v>
      </c>
      <c r="AD1153" s="85">
        <v>12.49667</v>
      </c>
      <c r="AE1153" s="85">
        <v>6.25</v>
      </c>
      <c r="AF1153" s="85">
        <v>15800</v>
      </c>
      <c r="AG1153" s="85">
        <v>6966.6525199999996</v>
      </c>
      <c r="AH1153" s="85">
        <v>7774.5821000000005</v>
      </c>
      <c r="AI1153" s="85">
        <v>0</v>
      </c>
      <c r="AJ1153" s="85">
        <v>0</v>
      </c>
      <c r="AK1153" s="85">
        <v>0</v>
      </c>
      <c r="AL1153" s="85">
        <v>2120</v>
      </c>
      <c r="AM1153" s="85">
        <v>1002.38939</v>
      </c>
      <c r="AN1153" s="85">
        <v>761.02899000000002</v>
      </c>
      <c r="AO1153" s="85"/>
      <c r="AP1153" s="85"/>
      <c r="AQ1153" s="85"/>
      <c r="AR1153" s="85"/>
      <c r="AS1153" s="85"/>
      <c r="AT1153" s="85"/>
    </row>
    <row r="1154" spans="1:46" ht="12.75" customHeight="1" x14ac:dyDescent="0.15">
      <c r="A1154" s="79"/>
      <c r="B1154" s="79"/>
      <c r="C1154" s="79" t="str">
        <f t="shared" si="4"/>
        <v>1750700000</v>
      </c>
      <c r="D1154" s="79" t="s">
        <v>2058</v>
      </c>
      <c r="E1154" s="84">
        <v>45041.3</v>
      </c>
      <c r="F1154" s="85">
        <v>19885.201260000002</v>
      </c>
      <c r="G1154" s="85">
        <v>15715.91036</v>
      </c>
      <c r="H1154" s="85">
        <v>34922.26</v>
      </c>
      <c r="I1154" s="85">
        <v>15373.435869999999</v>
      </c>
      <c r="J1154" s="85">
        <v>11220.096009999999</v>
      </c>
      <c r="K1154" s="85">
        <v>814.6</v>
      </c>
      <c r="L1154" s="85">
        <v>478.60276999999996</v>
      </c>
      <c r="M1154" s="85">
        <v>405.01065999999997</v>
      </c>
      <c r="N1154" s="85">
        <v>441</v>
      </c>
      <c r="O1154" s="85">
        <v>289.33051</v>
      </c>
      <c r="P1154" s="85">
        <v>286.01965999999999</v>
      </c>
      <c r="Q1154" s="85">
        <v>8285.42</v>
      </c>
      <c r="R1154" s="85">
        <v>3739.8225200000002</v>
      </c>
      <c r="S1154" s="85">
        <v>3731.4975100000001</v>
      </c>
      <c r="T1154" s="85">
        <v>761.82</v>
      </c>
      <c r="U1154" s="85">
        <v>255.05385999999999</v>
      </c>
      <c r="V1154" s="85">
        <v>395.80935999999997</v>
      </c>
      <c r="W1154" s="85">
        <v>2421.3000000000002</v>
      </c>
      <c r="X1154" s="85">
        <v>1370.3058799999999</v>
      </c>
      <c r="Y1154" s="85">
        <v>1146.4408900000001</v>
      </c>
      <c r="Z1154" s="85">
        <v>275.60000000000002</v>
      </c>
      <c r="AA1154" s="85">
        <v>177.83364</v>
      </c>
      <c r="AB1154" s="85">
        <v>131.57568000000001</v>
      </c>
      <c r="AC1154" s="85">
        <v>76.3</v>
      </c>
      <c r="AD1154" s="85">
        <v>39.584000000000003</v>
      </c>
      <c r="AE1154" s="85">
        <v>37.5</v>
      </c>
      <c r="AF1154" s="85">
        <v>4750.4000000000005</v>
      </c>
      <c r="AG1154" s="85">
        <v>1897.0451399999999</v>
      </c>
      <c r="AH1154" s="85">
        <v>2020.1715799999999</v>
      </c>
      <c r="AI1154" s="85">
        <v>0</v>
      </c>
      <c r="AJ1154" s="85">
        <v>0</v>
      </c>
      <c r="AK1154" s="85">
        <v>0</v>
      </c>
      <c r="AL1154" s="85">
        <v>180.20000000000002</v>
      </c>
      <c r="AM1154" s="85">
        <v>30.160029999999999</v>
      </c>
      <c r="AN1154" s="85">
        <v>65.969849999999994</v>
      </c>
      <c r="AO1154" s="85"/>
      <c r="AP1154" s="85"/>
      <c r="AQ1154" s="85"/>
      <c r="AR1154" s="85"/>
      <c r="AS1154" s="85"/>
      <c r="AT1154" s="85"/>
    </row>
    <row r="1155" spans="1:46" ht="12.75" customHeight="1" x14ac:dyDescent="0.15">
      <c r="A1155" s="79"/>
      <c r="B1155" s="79"/>
      <c r="C1155" s="79" t="str">
        <f t="shared" si="4"/>
        <v>1750800000</v>
      </c>
      <c r="D1155" s="79" t="s">
        <v>2059</v>
      </c>
      <c r="E1155" s="84">
        <v>56134.200000000004</v>
      </c>
      <c r="F1155" s="85">
        <v>28724.28269</v>
      </c>
      <c r="G1155" s="85">
        <v>17353.779579999999</v>
      </c>
      <c r="H1155" s="85">
        <v>37622.200000000004</v>
      </c>
      <c r="I1155" s="85">
        <v>20192.635679999999</v>
      </c>
      <c r="J1155" s="85">
        <v>11165.14572</v>
      </c>
      <c r="K1155" s="85">
        <v>8115</v>
      </c>
      <c r="L1155" s="85">
        <v>3669.8948500000001</v>
      </c>
      <c r="M1155" s="85">
        <v>2172.13418</v>
      </c>
      <c r="N1155" s="85">
        <v>6980</v>
      </c>
      <c r="O1155" s="85">
        <v>3297.6540199999999</v>
      </c>
      <c r="P1155" s="85">
        <v>1960.19661</v>
      </c>
      <c r="Q1155" s="85">
        <v>9615.5</v>
      </c>
      <c r="R1155" s="85">
        <v>4345.5490099999997</v>
      </c>
      <c r="S1155" s="85">
        <v>3782.3622</v>
      </c>
      <c r="T1155" s="85">
        <v>714</v>
      </c>
      <c r="U1155" s="85">
        <v>113.54883</v>
      </c>
      <c r="V1155" s="85">
        <v>31.262419999999999</v>
      </c>
      <c r="W1155" s="85">
        <v>3830</v>
      </c>
      <c r="X1155" s="85">
        <v>1792.27052</v>
      </c>
      <c r="Y1155" s="85">
        <v>1664.9205400000001</v>
      </c>
      <c r="Z1155" s="85">
        <v>228.5</v>
      </c>
      <c r="AA1155" s="85">
        <v>113.1435</v>
      </c>
      <c r="AB1155" s="85">
        <v>62.294089999999997</v>
      </c>
      <c r="AC1155" s="85">
        <v>0</v>
      </c>
      <c r="AD1155" s="85">
        <v>0</v>
      </c>
      <c r="AE1155" s="85">
        <v>0</v>
      </c>
      <c r="AF1155" s="85">
        <v>4818</v>
      </c>
      <c r="AG1155" s="85">
        <v>2322.9574600000001</v>
      </c>
      <c r="AH1155" s="85">
        <v>2018.0571500000001</v>
      </c>
      <c r="AI1155" s="85">
        <v>0</v>
      </c>
      <c r="AJ1155" s="85">
        <v>0</v>
      </c>
      <c r="AK1155" s="85">
        <v>0</v>
      </c>
      <c r="AL1155" s="85">
        <v>746.7</v>
      </c>
      <c r="AM1155" s="85">
        <v>371.23829000000001</v>
      </c>
      <c r="AN1155" s="85">
        <v>202.79802000000001</v>
      </c>
      <c r="AO1155" s="85"/>
      <c r="AP1155" s="85"/>
      <c r="AQ1155" s="85"/>
      <c r="AR1155" s="85"/>
      <c r="AS1155" s="85"/>
      <c r="AT1155" s="85"/>
    </row>
    <row r="1156" spans="1:46" ht="12.75" customHeight="1" x14ac:dyDescent="0.15">
      <c r="A1156" s="79"/>
      <c r="B1156" s="79"/>
      <c r="C1156" s="79" t="str">
        <f t="shared" si="4"/>
        <v>1750900000</v>
      </c>
      <c r="D1156" s="79" t="s">
        <v>2060</v>
      </c>
      <c r="E1156" s="84">
        <v>17467.613000000001</v>
      </c>
      <c r="F1156" s="85">
        <v>8837.7998900000002</v>
      </c>
      <c r="G1156" s="85">
        <v>6257.7127899999996</v>
      </c>
      <c r="H1156" s="85">
        <v>11975</v>
      </c>
      <c r="I1156" s="85">
        <v>5930.8914599999998</v>
      </c>
      <c r="J1156" s="85">
        <v>4257.4108100000003</v>
      </c>
      <c r="K1156" s="85">
        <v>180</v>
      </c>
      <c r="L1156" s="85">
        <v>76.037949999999995</v>
      </c>
      <c r="M1156" s="85">
        <v>41.575759999999995</v>
      </c>
      <c r="N1156" s="85">
        <v>0</v>
      </c>
      <c r="O1156" s="85">
        <v>0</v>
      </c>
      <c r="P1156" s="85">
        <v>0</v>
      </c>
      <c r="Q1156" s="85">
        <v>4869.1130000000003</v>
      </c>
      <c r="R1156" s="85">
        <v>2490.9280000000003</v>
      </c>
      <c r="S1156" s="85">
        <v>1818.97741</v>
      </c>
      <c r="T1156" s="85">
        <v>930</v>
      </c>
      <c r="U1156" s="85">
        <v>207.95388</v>
      </c>
      <c r="V1156" s="85">
        <v>186.04361999999998</v>
      </c>
      <c r="W1156" s="85">
        <v>1216</v>
      </c>
      <c r="X1156" s="85">
        <v>616.62481000000002</v>
      </c>
      <c r="Y1156" s="85">
        <v>478.18707000000001</v>
      </c>
      <c r="Z1156" s="85">
        <v>196.6</v>
      </c>
      <c r="AA1156" s="85">
        <v>145.29551000000001</v>
      </c>
      <c r="AB1156" s="85">
        <v>87.812370000000001</v>
      </c>
      <c r="AC1156" s="85">
        <v>0</v>
      </c>
      <c r="AD1156" s="85">
        <v>0</v>
      </c>
      <c r="AE1156" s="85">
        <v>0</v>
      </c>
      <c r="AF1156" s="85">
        <v>2526.5129999999999</v>
      </c>
      <c r="AG1156" s="85">
        <v>1521.0538000000001</v>
      </c>
      <c r="AH1156" s="85">
        <v>1066.93435</v>
      </c>
      <c r="AI1156" s="85">
        <v>0</v>
      </c>
      <c r="AJ1156" s="85">
        <v>0</v>
      </c>
      <c r="AK1156" s="85">
        <v>0</v>
      </c>
      <c r="AL1156" s="85">
        <v>407</v>
      </c>
      <c r="AM1156" s="85">
        <v>328.27787999999998</v>
      </c>
      <c r="AN1156" s="85">
        <v>122.33429</v>
      </c>
      <c r="AO1156" s="85"/>
      <c r="AP1156" s="85"/>
      <c r="AQ1156" s="85"/>
      <c r="AR1156" s="85"/>
      <c r="AS1156" s="85"/>
      <c r="AT1156" s="85"/>
    </row>
    <row r="1157" spans="1:46" ht="12.75" customHeight="1" x14ac:dyDescent="0.15">
      <c r="A1157" s="79"/>
      <c r="B1157" s="79"/>
      <c r="C1157" s="79" t="str">
        <f t="shared" si="4"/>
        <v>1751000000</v>
      </c>
      <c r="D1157" s="79" t="s">
        <v>2061</v>
      </c>
      <c r="E1157" s="84">
        <v>13489.875319999999</v>
      </c>
      <c r="F1157" s="85">
        <v>10258.514209999999</v>
      </c>
      <c r="G1157" s="85">
        <v>6270.7348099999999</v>
      </c>
      <c r="H1157" s="85">
        <v>8006.1753200000003</v>
      </c>
      <c r="I1157" s="85">
        <v>7383.8998199999996</v>
      </c>
      <c r="J1157" s="85">
        <v>3455.6181200000001</v>
      </c>
      <c r="K1157" s="85">
        <v>52</v>
      </c>
      <c r="L1157" s="85">
        <v>31.445169999999997</v>
      </c>
      <c r="M1157" s="85">
        <v>20.097000000000001</v>
      </c>
      <c r="N1157" s="85">
        <v>0</v>
      </c>
      <c r="O1157" s="85">
        <v>0</v>
      </c>
      <c r="P1157" s="85">
        <v>0</v>
      </c>
      <c r="Q1157" s="85">
        <v>4717</v>
      </c>
      <c r="R1157" s="85">
        <v>2248.2630600000002</v>
      </c>
      <c r="S1157" s="85">
        <v>2279.4017399999998</v>
      </c>
      <c r="T1157" s="85">
        <v>210</v>
      </c>
      <c r="U1157" s="85">
        <v>126.07709</v>
      </c>
      <c r="V1157" s="85">
        <v>81.582459999999998</v>
      </c>
      <c r="W1157" s="85">
        <v>2955</v>
      </c>
      <c r="X1157" s="85">
        <v>913.45681000000002</v>
      </c>
      <c r="Y1157" s="85">
        <v>1486.75253</v>
      </c>
      <c r="Z1157" s="85">
        <v>238</v>
      </c>
      <c r="AA1157" s="85">
        <v>94.36314999999999</v>
      </c>
      <c r="AB1157" s="85">
        <v>62.501419999999996</v>
      </c>
      <c r="AC1157" s="85">
        <v>0</v>
      </c>
      <c r="AD1157" s="85">
        <v>0</v>
      </c>
      <c r="AE1157" s="85">
        <v>0</v>
      </c>
      <c r="AF1157" s="85">
        <v>1314</v>
      </c>
      <c r="AG1157" s="85">
        <v>1114.36601</v>
      </c>
      <c r="AH1157" s="85">
        <v>648.56533000000002</v>
      </c>
      <c r="AI1157" s="85">
        <v>0</v>
      </c>
      <c r="AJ1157" s="85">
        <v>0</v>
      </c>
      <c r="AK1157" s="85">
        <v>0</v>
      </c>
      <c r="AL1157" s="85">
        <v>3.2</v>
      </c>
      <c r="AM1157" s="85">
        <v>414.93874</v>
      </c>
      <c r="AN1157" s="85">
        <v>101.09244</v>
      </c>
      <c r="AO1157" s="85"/>
      <c r="AP1157" s="85"/>
      <c r="AQ1157" s="85"/>
      <c r="AR1157" s="85"/>
      <c r="AS1157" s="85"/>
      <c r="AT1157" s="85"/>
    </row>
    <row r="1158" spans="1:46" ht="12.75" customHeight="1" x14ac:dyDescent="0.15">
      <c r="A1158" s="79"/>
      <c r="B1158" s="79"/>
      <c r="C1158" s="79" t="str">
        <f t="shared" si="4"/>
        <v>1751100000</v>
      </c>
      <c r="D1158" s="79" t="s">
        <v>2062</v>
      </c>
      <c r="E1158" s="84">
        <v>71021.657999999996</v>
      </c>
      <c r="F1158" s="85">
        <v>37555.326679999998</v>
      </c>
      <c r="G1158" s="85">
        <v>26391.032899999998</v>
      </c>
      <c r="H1158" s="85">
        <v>61365.158000000003</v>
      </c>
      <c r="I1158" s="85">
        <v>34131.204440000001</v>
      </c>
      <c r="J1158" s="85">
        <v>22239.945449999999</v>
      </c>
      <c r="K1158" s="85">
        <v>346.6</v>
      </c>
      <c r="L1158" s="85">
        <v>211.24867</v>
      </c>
      <c r="M1158" s="85">
        <v>147.60326000000001</v>
      </c>
      <c r="N1158" s="85">
        <v>163.9</v>
      </c>
      <c r="O1158" s="85">
        <v>144.32473999999999</v>
      </c>
      <c r="P1158" s="85">
        <v>60.616600000000005</v>
      </c>
      <c r="Q1158" s="85">
        <v>7252.5</v>
      </c>
      <c r="R1158" s="85">
        <v>2801.1692000000003</v>
      </c>
      <c r="S1158" s="85">
        <v>2941.5049000000004</v>
      </c>
      <c r="T1158" s="85">
        <v>1431.3</v>
      </c>
      <c r="U1158" s="85">
        <v>372.97773999999998</v>
      </c>
      <c r="V1158" s="85">
        <v>461.24835999999999</v>
      </c>
      <c r="W1158" s="85">
        <v>336.6</v>
      </c>
      <c r="X1158" s="85">
        <v>183.28910000000002</v>
      </c>
      <c r="Y1158" s="85">
        <v>131.03657999999999</v>
      </c>
      <c r="Z1158" s="85">
        <v>417.7</v>
      </c>
      <c r="AA1158" s="85">
        <v>284.37304</v>
      </c>
      <c r="AB1158" s="85">
        <v>151.01160999999999</v>
      </c>
      <c r="AC1158" s="85">
        <v>2.5</v>
      </c>
      <c r="AD1158" s="85">
        <v>0</v>
      </c>
      <c r="AE1158" s="85">
        <v>2.0833300000000001</v>
      </c>
      <c r="AF1158" s="85">
        <v>5064.4000000000005</v>
      </c>
      <c r="AG1158" s="85">
        <v>1960.5293200000001</v>
      </c>
      <c r="AH1158" s="85">
        <v>2196.1250199999999</v>
      </c>
      <c r="AI1158" s="85">
        <v>0</v>
      </c>
      <c r="AJ1158" s="85">
        <v>0</v>
      </c>
      <c r="AK1158" s="85">
        <v>0</v>
      </c>
      <c r="AL1158" s="85">
        <v>201</v>
      </c>
      <c r="AM1158" s="85">
        <v>77.28394999999999</v>
      </c>
      <c r="AN1158" s="85">
        <v>52.42277</v>
      </c>
      <c r="AO1158" s="85"/>
      <c r="AP1158" s="85"/>
      <c r="AQ1158" s="85"/>
      <c r="AR1158" s="85"/>
      <c r="AS1158" s="85"/>
      <c r="AT1158" s="85"/>
    </row>
    <row r="1159" spans="1:46" ht="12.75" customHeight="1" x14ac:dyDescent="0.15">
      <c r="A1159" s="79"/>
      <c r="B1159" s="79"/>
      <c r="C1159" s="79" t="str">
        <f t="shared" si="4"/>
        <v>1751200000</v>
      </c>
      <c r="D1159" s="79" t="s">
        <v>2063</v>
      </c>
      <c r="E1159" s="84">
        <v>23179.4</v>
      </c>
      <c r="F1159" s="85">
        <v>10754.898080000001</v>
      </c>
      <c r="G1159" s="85">
        <v>8955.9753099999998</v>
      </c>
      <c r="H1159" s="85">
        <v>17068.599999999999</v>
      </c>
      <c r="I1159" s="85">
        <v>7851.74136</v>
      </c>
      <c r="J1159" s="85">
        <v>6289.5280300000004</v>
      </c>
      <c r="K1159" s="85">
        <v>198</v>
      </c>
      <c r="L1159" s="85">
        <v>141.77197000000001</v>
      </c>
      <c r="M1159" s="85">
        <v>35.303000000000004</v>
      </c>
      <c r="N1159" s="85">
        <v>0</v>
      </c>
      <c r="O1159" s="85">
        <v>0</v>
      </c>
      <c r="P1159" s="85">
        <v>0</v>
      </c>
      <c r="Q1159" s="85">
        <v>4289.8999999999996</v>
      </c>
      <c r="R1159" s="85">
        <v>2266.5599400000001</v>
      </c>
      <c r="S1159" s="85">
        <v>1931.38753</v>
      </c>
      <c r="T1159" s="85">
        <v>435</v>
      </c>
      <c r="U1159" s="85">
        <v>192.53451000000001</v>
      </c>
      <c r="V1159" s="85">
        <v>199.16566999999998</v>
      </c>
      <c r="W1159" s="85">
        <v>2229</v>
      </c>
      <c r="X1159" s="85">
        <v>1368.03324</v>
      </c>
      <c r="Y1159" s="85">
        <v>863.73982000000001</v>
      </c>
      <c r="Z1159" s="85">
        <v>265.89999999999998</v>
      </c>
      <c r="AA1159" s="85">
        <v>114.4076</v>
      </c>
      <c r="AB1159" s="85">
        <v>84.478889999999993</v>
      </c>
      <c r="AC1159" s="85">
        <v>0</v>
      </c>
      <c r="AD1159" s="85">
        <v>0</v>
      </c>
      <c r="AE1159" s="85">
        <v>0</v>
      </c>
      <c r="AF1159" s="85">
        <v>1360</v>
      </c>
      <c r="AG1159" s="85">
        <v>591.58458999999993</v>
      </c>
      <c r="AH1159" s="85">
        <v>784.00315000000001</v>
      </c>
      <c r="AI1159" s="85">
        <v>0</v>
      </c>
      <c r="AJ1159" s="85">
        <v>0</v>
      </c>
      <c r="AK1159" s="85">
        <v>0</v>
      </c>
      <c r="AL1159" s="85">
        <v>242.70000000000002</v>
      </c>
      <c r="AM1159" s="85">
        <v>335.14042000000001</v>
      </c>
      <c r="AN1159" s="85">
        <v>82.388759999999991</v>
      </c>
      <c r="AO1159" s="85"/>
      <c r="AP1159" s="85"/>
      <c r="AQ1159" s="85"/>
      <c r="AR1159" s="85"/>
      <c r="AS1159" s="85"/>
      <c r="AT1159" s="85"/>
    </row>
    <row r="1160" spans="1:46" ht="12.75" customHeight="1" x14ac:dyDescent="0.15">
      <c r="A1160" s="79"/>
      <c r="B1160" s="79"/>
      <c r="C1160" s="79" t="str">
        <f t="shared" si="4"/>
        <v>1751400000</v>
      </c>
      <c r="D1160" s="79" t="s">
        <v>2064</v>
      </c>
      <c r="E1160" s="84">
        <v>36129</v>
      </c>
      <c r="F1160" s="85">
        <v>21419.589800000002</v>
      </c>
      <c r="G1160" s="85">
        <v>8091.7466899999999</v>
      </c>
      <c r="H1160" s="85">
        <v>24642.799999999999</v>
      </c>
      <c r="I1160" s="85">
        <v>15412.122579999999</v>
      </c>
      <c r="J1160" s="85">
        <v>3959.3731899999998</v>
      </c>
      <c r="K1160" s="85">
        <v>1399</v>
      </c>
      <c r="L1160" s="85">
        <v>527.63904000000002</v>
      </c>
      <c r="M1160" s="85">
        <v>331.33415000000002</v>
      </c>
      <c r="N1160" s="85">
        <v>1120</v>
      </c>
      <c r="O1160" s="85">
        <v>392.46100999999999</v>
      </c>
      <c r="P1160" s="85">
        <v>217.83908</v>
      </c>
      <c r="Q1160" s="85">
        <v>9153.8000000000011</v>
      </c>
      <c r="R1160" s="85">
        <v>4868.4020099999998</v>
      </c>
      <c r="S1160" s="85">
        <v>3708.83817</v>
      </c>
      <c r="T1160" s="85">
        <v>751.6</v>
      </c>
      <c r="U1160" s="85">
        <v>266.96890000000002</v>
      </c>
      <c r="V1160" s="85">
        <v>223.30492000000001</v>
      </c>
      <c r="W1160" s="85">
        <v>2820</v>
      </c>
      <c r="X1160" s="85">
        <v>1839.83169</v>
      </c>
      <c r="Y1160" s="85">
        <v>1523.7490600000001</v>
      </c>
      <c r="Z1160" s="85">
        <v>605.20000000000005</v>
      </c>
      <c r="AA1160" s="85">
        <v>580.27963</v>
      </c>
      <c r="AB1160" s="85">
        <v>94.37285</v>
      </c>
      <c r="AC1160" s="85">
        <v>0</v>
      </c>
      <c r="AD1160" s="85">
        <v>0</v>
      </c>
      <c r="AE1160" s="85">
        <v>0</v>
      </c>
      <c r="AF1160" s="85">
        <v>4977</v>
      </c>
      <c r="AG1160" s="85">
        <v>2181.32179</v>
      </c>
      <c r="AH1160" s="85">
        <v>1867.4113400000001</v>
      </c>
      <c r="AI1160" s="85">
        <v>0</v>
      </c>
      <c r="AJ1160" s="85">
        <v>0</v>
      </c>
      <c r="AK1160" s="85">
        <v>0</v>
      </c>
      <c r="AL1160" s="85">
        <v>115</v>
      </c>
      <c r="AM1160" s="85">
        <v>43.078469999999996</v>
      </c>
      <c r="AN1160" s="85">
        <v>44.004309999999997</v>
      </c>
      <c r="AO1160" s="85"/>
      <c r="AP1160" s="85"/>
      <c r="AQ1160" s="85"/>
      <c r="AR1160" s="85"/>
      <c r="AS1160" s="85"/>
      <c r="AT1160" s="85"/>
    </row>
    <row r="1161" spans="1:46" ht="12.75" customHeight="1" x14ac:dyDescent="0.15">
      <c r="A1161" s="79"/>
      <c r="B1161" s="79"/>
      <c r="C1161" s="79" t="str">
        <f t="shared" si="4"/>
        <v>1751500000</v>
      </c>
      <c r="D1161" s="79" t="s">
        <v>2065</v>
      </c>
      <c r="E1161" s="84">
        <v>172222.95</v>
      </c>
      <c r="F1161" s="85">
        <v>104174.51396</v>
      </c>
      <c r="G1161" s="85">
        <v>37222.46286</v>
      </c>
      <c r="H1161" s="85">
        <v>138919</v>
      </c>
      <c r="I1161" s="85">
        <v>89571.471890000001</v>
      </c>
      <c r="J1161" s="85">
        <v>27135.84936</v>
      </c>
      <c r="K1161" s="85">
        <v>4682.95</v>
      </c>
      <c r="L1161" s="85">
        <v>2710.1596800000002</v>
      </c>
      <c r="M1161" s="85">
        <v>1089.4995699999999</v>
      </c>
      <c r="N1161" s="85">
        <v>3256.9500000000003</v>
      </c>
      <c r="O1161" s="85">
        <v>1924.9179899999999</v>
      </c>
      <c r="P1161" s="85">
        <v>667.87815999999998</v>
      </c>
      <c r="Q1161" s="85">
        <v>26645.4</v>
      </c>
      <c r="R1161" s="85">
        <v>11027.196760000001</v>
      </c>
      <c r="S1161" s="85">
        <v>8163.7395200000001</v>
      </c>
      <c r="T1161" s="85">
        <v>5021</v>
      </c>
      <c r="U1161" s="85">
        <v>1080.90939</v>
      </c>
      <c r="V1161" s="85">
        <v>524.96006</v>
      </c>
      <c r="W1161" s="85">
        <v>6293</v>
      </c>
      <c r="X1161" s="85">
        <v>2510.70255</v>
      </c>
      <c r="Y1161" s="85">
        <v>1623.92012</v>
      </c>
      <c r="Z1161" s="85">
        <v>2051.4</v>
      </c>
      <c r="AA1161" s="85">
        <v>1386.52469</v>
      </c>
      <c r="AB1161" s="85">
        <v>788.73089000000004</v>
      </c>
      <c r="AC1161" s="85">
        <v>50</v>
      </c>
      <c r="AD1161" s="85">
        <v>14.58333</v>
      </c>
      <c r="AE1161" s="85">
        <v>23.334</v>
      </c>
      <c r="AF1161" s="85">
        <v>13230</v>
      </c>
      <c r="AG1161" s="85">
        <v>6034.4768000000004</v>
      </c>
      <c r="AH1161" s="85">
        <v>5202.7944500000003</v>
      </c>
      <c r="AI1161" s="85">
        <v>0</v>
      </c>
      <c r="AJ1161" s="85">
        <v>0</v>
      </c>
      <c r="AK1161" s="85">
        <v>0</v>
      </c>
      <c r="AL1161" s="85">
        <v>1190</v>
      </c>
      <c r="AM1161" s="85">
        <v>665.39557000000002</v>
      </c>
      <c r="AN1161" s="85">
        <v>526.97185999999999</v>
      </c>
      <c r="AO1161" s="85"/>
      <c r="AP1161" s="85"/>
      <c r="AQ1161" s="85"/>
      <c r="AR1161" s="85"/>
      <c r="AS1161" s="85"/>
      <c r="AT1161" s="85"/>
    </row>
    <row r="1162" spans="1:46" ht="12.75" customHeight="1" x14ac:dyDescent="0.15">
      <c r="A1162" s="79"/>
      <c r="B1162" s="79"/>
      <c r="C1162" s="79" t="str">
        <f t="shared" si="4"/>
        <v>1751600000</v>
      </c>
      <c r="D1162" s="79" t="s">
        <v>2066</v>
      </c>
      <c r="E1162" s="84">
        <v>11377</v>
      </c>
      <c r="F1162" s="85">
        <v>3778.4559899999999</v>
      </c>
      <c r="G1162" s="85">
        <v>4047.7548299999999</v>
      </c>
      <c r="H1162" s="85">
        <v>6004</v>
      </c>
      <c r="I1162" s="85">
        <v>1618.0119500000001</v>
      </c>
      <c r="J1162" s="85">
        <v>1383.7198900000001</v>
      </c>
      <c r="K1162" s="85">
        <v>175</v>
      </c>
      <c r="L1162" s="85">
        <v>62.058549999999997</v>
      </c>
      <c r="M1162" s="85">
        <v>52.379000000000005</v>
      </c>
      <c r="N1162" s="85">
        <v>0</v>
      </c>
      <c r="O1162" s="85">
        <v>0</v>
      </c>
      <c r="P1162" s="85">
        <v>0</v>
      </c>
      <c r="Q1162" s="85">
        <v>4965.8</v>
      </c>
      <c r="R1162" s="85">
        <v>1851.83951</v>
      </c>
      <c r="S1162" s="85">
        <v>2425.7113100000001</v>
      </c>
      <c r="T1162" s="85">
        <v>421</v>
      </c>
      <c r="U1162" s="85">
        <v>46.545670000000001</v>
      </c>
      <c r="V1162" s="85">
        <v>17.358909999999998</v>
      </c>
      <c r="W1162" s="85">
        <v>2295.1</v>
      </c>
      <c r="X1162" s="85">
        <v>693.32695999999999</v>
      </c>
      <c r="Y1162" s="85">
        <v>1580.80951</v>
      </c>
      <c r="Z1162" s="85">
        <v>227.20000000000002</v>
      </c>
      <c r="AA1162" s="85">
        <v>145.38151999999999</v>
      </c>
      <c r="AB1162" s="85">
        <v>77.269779999999997</v>
      </c>
      <c r="AC1162" s="85">
        <v>0</v>
      </c>
      <c r="AD1162" s="85">
        <v>0</v>
      </c>
      <c r="AE1162" s="85">
        <v>0</v>
      </c>
      <c r="AF1162" s="85">
        <v>2010.5</v>
      </c>
      <c r="AG1162" s="85">
        <v>963.70435999999995</v>
      </c>
      <c r="AH1162" s="85">
        <v>747.51211000000001</v>
      </c>
      <c r="AI1162" s="85">
        <v>0</v>
      </c>
      <c r="AJ1162" s="85">
        <v>0</v>
      </c>
      <c r="AK1162" s="85">
        <v>0</v>
      </c>
      <c r="AL1162" s="85">
        <v>201</v>
      </c>
      <c r="AM1162" s="85">
        <v>225.36466999999999</v>
      </c>
      <c r="AN1162" s="85">
        <v>38.504159999999999</v>
      </c>
      <c r="AO1162" s="85"/>
      <c r="AP1162" s="85"/>
      <c r="AQ1162" s="85"/>
      <c r="AR1162" s="85"/>
      <c r="AS1162" s="85"/>
      <c r="AT1162" s="85"/>
    </row>
    <row r="1163" spans="1:46" ht="12.75" customHeight="1" x14ac:dyDescent="0.15">
      <c r="A1163" s="79"/>
      <c r="B1163" s="79"/>
      <c r="C1163" s="79" t="str">
        <f t="shared" si="4"/>
        <v>1751700000</v>
      </c>
      <c r="D1163" s="79" t="s">
        <v>2067</v>
      </c>
      <c r="E1163" s="84">
        <v>19480</v>
      </c>
      <c r="F1163" s="85">
        <v>7468.1463299999996</v>
      </c>
      <c r="G1163" s="85">
        <v>8593.2661100000005</v>
      </c>
      <c r="H1163" s="85">
        <v>9280.5</v>
      </c>
      <c r="I1163" s="85">
        <v>3826.2346699999998</v>
      </c>
      <c r="J1163" s="85">
        <v>3690.8931000000002</v>
      </c>
      <c r="K1163" s="85">
        <v>235</v>
      </c>
      <c r="L1163" s="85">
        <v>81.276569999999992</v>
      </c>
      <c r="M1163" s="85">
        <v>98.022529999999989</v>
      </c>
      <c r="N1163" s="85">
        <v>95</v>
      </c>
      <c r="O1163" s="85">
        <v>0</v>
      </c>
      <c r="P1163" s="85">
        <v>50.537050000000001</v>
      </c>
      <c r="Q1163" s="85">
        <v>7516.3</v>
      </c>
      <c r="R1163" s="85">
        <v>2839.4807799999999</v>
      </c>
      <c r="S1163" s="85">
        <v>3527.4923000000003</v>
      </c>
      <c r="T1163" s="85">
        <v>967</v>
      </c>
      <c r="U1163" s="85">
        <v>255.81327999999999</v>
      </c>
      <c r="V1163" s="85">
        <v>155.58201</v>
      </c>
      <c r="W1163" s="85">
        <v>1175</v>
      </c>
      <c r="X1163" s="85">
        <v>485.79784000000001</v>
      </c>
      <c r="Y1163" s="85">
        <v>655.39719000000002</v>
      </c>
      <c r="Z1163" s="85">
        <v>874.30000000000007</v>
      </c>
      <c r="AA1163" s="85">
        <v>305.99558000000002</v>
      </c>
      <c r="AB1163" s="85">
        <v>218.60157000000001</v>
      </c>
      <c r="AC1163" s="85">
        <v>0</v>
      </c>
      <c r="AD1163" s="85">
        <v>0</v>
      </c>
      <c r="AE1163" s="85">
        <v>0</v>
      </c>
      <c r="AF1163" s="85">
        <v>4480</v>
      </c>
      <c r="AG1163" s="85">
        <v>1765.87808</v>
      </c>
      <c r="AH1163" s="85">
        <v>2491.2465299999999</v>
      </c>
      <c r="AI1163" s="85">
        <v>0</v>
      </c>
      <c r="AJ1163" s="85">
        <v>0</v>
      </c>
      <c r="AK1163" s="85">
        <v>0</v>
      </c>
      <c r="AL1163" s="85">
        <v>317.5</v>
      </c>
      <c r="AM1163" s="85">
        <v>119.49598</v>
      </c>
      <c r="AN1163" s="85">
        <v>70.518979999999999</v>
      </c>
      <c r="AO1163" s="85"/>
      <c r="AP1163" s="85"/>
      <c r="AQ1163" s="85"/>
      <c r="AR1163" s="85"/>
      <c r="AS1163" s="85"/>
      <c r="AT1163" s="85"/>
    </row>
    <row r="1164" spans="1:46" ht="12.75" customHeight="1" x14ac:dyDescent="0.15">
      <c r="A1164" s="79"/>
      <c r="B1164" s="79"/>
      <c r="C1164" s="79" t="str">
        <f t="shared" si="4"/>
        <v>1751800000</v>
      </c>
      <c r="D1164" s="79" t="s">
        <v>2068</v>
      </c>
      <c r="E1164" s="84">
        <v>20500</v>
      </c>
      <c r="F1164" s="85">
        <v>7446.8660300000001</v>
      </c>
      <c r="G1164" s="85">
        <v>8636.2503099999994</v>
      </c>
      <c r="H1164" s="85">
        <v>16120</v>
      </c>
      <c r="I1164" s="85">
        <v>5092.5660900000003</v>
      </c>
      <c r="J1164" s="85">
        <v>6725.5752700000003</v>
      </c>
      <c r="K1164" s="85">
        <v>190</v>
      </c>
      <c r="L1164" s="85">
        <v>86.615629999999996</v>
      </c>
      <c r="M1164" s="85">
        <v>63.325000000000003</v>
      </c>
      <c r="N1164" s="85">
        <v>0</v>
      </c>
      <c r="O1164" s="85">
        <v>0</v>
      </c>
      <c r="P1164" s="85">
        <v>0</v>
      </c>
      <c r="Q1164" s="85">
        <v>3948.75</v>
      </c>
      <c r="R1164" s="85">
        <v>2120.9589000000001</v>
      </c>
      <c r="S1164" s="85">
        <v>1676.87771</v>
      </c>
      <c r="T1164" s="85">
        <v>550</v>
      </c>
      <c r="U1164" s="85">
        <v>69.624029999999991</v>
      </c>
      <c r="V1164" s="85">
        <v>88.771529999999998</v>
      </c>
      <c r="W1164" s="85">
        <v>1070</v>
      </c>
      <c r="X1164" s="85">
        <v>626.81235000000004</v>
      </c>
      <c r="Y1164" s="85">
        <v>538.46933000000001</v>
      </c>
      <c r="Z1164" s="85">
        <v>177</v>
      </c>
      <c r="AA1164" s="85">
        <v>119.91358</v>
      </c>
      <c r="AB1164" s="85">
        <v>37.375319999999995</v>
      </c>
      <c r="AC1164" s="85">
        <v>1</v>
      </c>
      <c r="AD1164" s="85">
        <v>12.5</v>
      </c>
      <c r="AE1164" s="85">
        <v>35.416669999999996</v>
      </c>
      <c r="AF1164" s="85">
        <v>2150.75</v>
      </c>
      <c r="AG1164" s="85">
        <v>1292.1089400000001</v>
      </c>
      <c r="AH1164" s="85">
        <v>976.84486000000004</v>
      </c>
      <c r="AI1164" s="85">
        <v>0</v>
      </c>
      <c r="AJ1164" s="85">
        <v>0</v>
      </c>
      <c r="AK1164" s="85">
        <v>0</v>
      </c>
      <c r="AL1164" s="85">
        <v>30</v>
      </c>
      <c r="AM1164" s="85">
        <v>27.065059999999999</v>
      </c>
      <c r="AN1164" s="85">
        <v>7.5013199999999998</v>
      </c>
      <c r="AO1164" s="85"/>
      <c r="AP1164" s="85"/>
      <c r="AQ1164" s="85"/>
      <c r="AR1164" s="85"/>
      <c r="AS1164" s="85"/>
      <c r="AT1164" s="85"/>
    </row>
    <row r="1165" spans="1:46" ht="12.75" customHeight="1" x14ac:dyDescent="0.15">
      <c r="A1165" s="79"/>
      <c r="B1165" s="79"/>
      <c r="C1165" s="79" t="str">
        <f t="shared" si="4"/>
        <v>1751900000</v>
      </c>
      <c r="D1165" s="79" t="s">
        <v>2069</v>
      </c>
      <c r="E1165" s="84">
        <v>17899.12</v>
      </c>
      <c r="F1165" s="85">
        <v>5804.6450000000004</v>
      </c>
      <c r="G1165" s="85">
        <v>4656.5712800000001</v>
      </c>
      <c r="H1165" s="85">
        <v>11838.12</v>
      </c>
      <c r="I1165" s="85">
        <v>3187.0284200000001</v>
      </c>
      <c r="J1165" s="85">
        <v>2252.7185100000002</v>
      </c>
      <c r="K1165" s="85">
        <v>420.39</v>
      </c>
      <c r="L1165" s="85">
        <v>205.47764000000001</v>
      </c>
      <c r="M1165" s="85">
        <v>119.86200000000001</v>
      </c>
      <c r="N1165" s="85">
        <v>0</v>
      </c>
      <c r="O1165" s="85">
        <v>0</v>
      </c>
      <c r="P1165" s="85">
        <v>0</v>
      </c>
      <c r="Q1165" s="85">
        <v>5447.89</v>
      </c>
      <c r="R1165" s="85">
        <v>2347.68424</v>
      </c>
      <c r="S1165" s="85">
        <v>2177.6057300000002</v>
      </c>
      <c r="T1165" s="85">
        <v>760.34</v>
      </c>
      <c r="U1165" s="85">
        <v>84.074579999999997</v>
      </c>
      <c r="V1165" s="85">
        <v>25.436729999999997</v>
      </c>
      <c r="W1165" s="85">
        <v>840.54</v>
      </c>
      <c r="X1165" s="85">
        <v>275.17926</v>
      </c>
      <c r="Y1165" s="85">
        <v>233.42687000000001</v>
      </c>
      <c r="Z1165" s="85">
        <v>208.37</v>
      </c>
      <c r="AA1165" s="85">
        <v>93.430800000000005</v>
      </c>
      <c r="AB1165" s="85">
        <v>74.5655</v>
      </c>
      <c r="AC1165" s="85">
        <v>0</v>
      </c>
      <c r="AD1165" s="85">
        <v>0</v>
      </c>
      <c r="AE1165" s="85">
        <v>0</v>
      </c>
      <c r="AF1165" s="85">
        <v>3638.64</v>
      </c>
      <c r="AG1165" s="85">
        <v>1894.9996000000001</v>
      </c>
      <c r="AH1165" s="85">
        <v>1844.1766299999999</v>
      </c>
      <c r="AI1165" s="85">
        <v>0</v>
      </c>
      <c r="AJ1165" s="85">
        <v>0</v>
      </c>
      <c r="AK1165" s="85">
        <v>0</v>
      </c>
      <c r="AL1165" s="85">
        <v>31.42</v>
      </c>
      <c r="AM1165" s="85">
        <v>46.57658</v>
      </c>
      <c r="AN1165" s="85">
        <v>12.08844</v>
      </c>
      <c r="AO1165" s="85"/>
      <c r="AP1165" s="85"/>
      <c r="AQ1165" s="85"/>
      <c r="AR1165" s="85"/>
      <c r="AS1165" s="85"/>
      <c r="AT1165" s="85"/>
    </row>
    <row r="1166" spans="1:46" ht="12.75" customHeight="1" x14ac:dyDescent="0.15">
      <c r="A1166" s="79"/>
      <c r="B1166" s="79"/>
      <c r="C1166" s="79" t="str">
        <f t="shared" si="4"/>
        <v>1752000000</v>
      </c>
      <c r="D1166" s="79" t="s">
        <v>2070</v>
      </c>
      <c r="E1166" s="84">
        <v>28679.768</v>
      </c>
      <c r="F1166" s="85">
        <v>13730.958710000001</v>
      </c>
      <c r="G1166" s="85">
        <v>11224.187690000001</v>
      </c>
      <c r="H1166" s="85">
        <v>15470</v>
      </c>
      <c r="I1166" s="85">
        <v>6454.9756500000003</v>
      </c>
      <c r="J1166" s="85">
        <v>5532.1666100000002</v>
      </c>
      <c r="K1166" s="85">
        <v>515</v>
      </c>
      <c r="L1166" s="85">
        <v>419.97163</v>
      </c>
      <c r="M1166" s="85">
        <v>168.62252999999998</v>
      </c>
      <c r="N1166" s="85">
        <v>250</v>
      </c>
      <c r="O1166" s="85">
        <v>307.28706999999997</v>
      </c>
      <c r="P1166" s="85">
        <v>110.71253</v>
      </c>
      <c r="Q1166" s="85">
        <v>11372.5</v>
      </c>
      <c r="R1166" s="85">
        <v>4364.9444000000003</v>
      </c>
      <c r="S1166" s="85">
        <v>4837.6051399999997</v>
      </c>
      <c r="T1166" s="85">
        <v>660</v>
      </c>
      <c r="U1166" s="85">
        <v>219.44720000000001</v>
      </c>
      <c r="V1166" s="85">
        <v>105.71966999999999</v>
      </c>
      <c r="W1166" s="85">
        <v>3450</v>
      </c>
      <c r="X1166" s="85">
        <v>1254.7712099999999</v>
      </c>
      <c r="Y1166" s="85">
        <v>1350.3960099999999</v>
      </c>
      <c r="Z1166" s="85">
        <v>411.5</v>
      </c>
      <c r="AA1166" s="85">
        <v>189.20576</v>
      </c>
      <c r="AB1166" s="85">
        <v>43.634450000000001</v>
      </c>
      <c r="AC1166" s="85">
        <v>0</v>
      </c>
      <c r="AD1166" s="85">
        <v>12.5</v>
      </c>
      <c r="AE1166" s="85">
        <v>18.75</v>
      </c>
      <c r="AF1166" s="85">
        <v>6850</v>
      </c>
      <c r="AG1166" s="85">
        <v>2687.9972299999999</v>
      </c>
      <c r="AH1166" s="85">
        <v>3318.84501</v>
      </c>
      <c r="AI1166" s="85">
        <v>0</v>
      </c>
      <c r="AJ1166" s="85">
        <v>0</v>
      </c>
      <c r="AK1166" s="85">
        <v>0</v>
      </c>
      <c r="AL1166" s="85">
        <v>185</v>
      </c>
      <c r="AM1166" s="85">
        <v>63.645959999999995</v>
      </c>
      <c r="AN1166" s="85">
        <v>114.60553</v>
      </c>
      <c r="AO1166" s="85"/>
      <c r="AP1166" s="85"/>
      <c r="AQ1166" s="85"/>
      <c r="AR1166" s="85"/>
      <c r="AS1166" s="85"/>
      <c r="AT1166" s="85"/>
    </row>
    <row r="1167" spans="1:46" ht="12.75" customHeight="1" x14ac:dyDescent="0.15">
      <c r="A1167" s="79"/>
      <c r="B1167" s="79"/>
      <c r="C1167" s="79" t="str">
        <f t="shared" si="4"/>
        <v>1752100000</v>
      </c>
      <c r="D1167" s="79" t="s">
        <v>2071</v>
      </c>
      <c r="E1167" s="84">
        <v>15559.800000000001</v>
      </c>
      <c r="F1167" s="85">
        <v>4866.5216</v>
      </c>
      <c r="G1167" s="85">
        <v>4378.9124300000003</v>
      </c>
      <c r="H1167" s="85">
        <v>11952.816000000001</v>
      </c>
      <c r="I1167" s="85">
        <v>3524.7212199999999</v>
      </c>
      <c r="J1167" s="85">
        <v>2603.5819900000001</v>
      </c>
      <c r="K1167" s="85">
        <v>345</v>
      </c>
      <c r="L1167" s="85">
        <v>197.62551999999999</v>
      </c>
      <c r="M1167" s="85">
        <v>103.10048</v>
      </c>
      <c r="N1167" s="85">
        <v>125</v>
      </c>
      <c r="O1167" s="85">
        <v>106.41965999999999</v>
      </c>
      <c r="P1167" s="85">
        <v>35.643479999999997</v>
      </c>
      <c r="Q1167" s="85">
        <v>3047.1840000000002</v>
      </c>
      <c r="R1167" s="85">
        <v>1101.0369000000001</v>
      </c>
      <c r="S1167" s="85">
        <v>1499.83557</v>
      </c>
      <c r="T1167" s="85">
        <v>360</v>
      </c>
      <c r="U1167" s="85">
        <v>60.918709999999997</v>
      </c>
      <c r="V1167" s="85">
        <v>90.077749999999995</v>
      </c>
      <c r="W1167" s="85">
        <v>879.5</v>
      </c>
      <c r="X1167" s="85">
        <v>363.87439000000001</v>
      </c>
      <c r="Y1167" s="85">
        <v>293.04643999999996</v>
      </c>
      <c r="Z1167" s="85">
        <v>67.099999999999994</v>
      </c>
      <c r="AA1167" s="85">
        <v>34.972949999999997</v>
      </c>
      <c r="AB1167" s="85">
        <v>25.295589999999997</v>
      </c>
      <c r="AC1167" s="85">
        <v>27.084</v>
      </c>
      <c r="AD1167" s="85">
        <v>6.25</v>
      </c>
      <c r="AE1167" s="85">
        <v>14.58333</v>
      </c>
      <c r="AF1167" s="85">
        <v>1713.5</v>
      </c>
      <c r="AG1167" s="85">
        <v>635.02085</v>
      </c>
      <c r="AH1167" s="85">
        <v>1076.8324600000001</v>
      </c>
      <c r="AI1167" s="85">
        <v>0</v>
      </c>
      <c r="AJ1167" s="85">
        <v>0</v>
      </c>
      <c r="AK1167" s="85">
        <v>0</v>
      </c>
      <c r="AL1167" s="85">
        <v>1</v>
      </c>
      <c r="AM1167" s="85">
        <v>0.91010000000000002</v>
      </c>
      <c r="AN1167" s="85">
        <v>0.16320000000000001</v>
      </c>
      <c r="AO1167" s="85"/>
      <c r="AP1167" s="85"/>
      <c r="AQ1167" s="85"/>
      <c r="AR1167" s="85"/>
      <c r="AS1167" s="85"/>
      <c r="AT1167" s="85"/>
    </row>
    <row r="1168" spans="1:46" ht="12.75" customHeight="1" x14ac:dyDescent="0.15">
      <c r="A1168" s="79"/>
      <c r="B1168" s="79"/>
      <c r="C1168" s="79" t="str">
        <f t="shared" si="4"/>
        <v>1752200000</v>
      </c>
      <c r="D1168" s="79" t="s">
        <v>2072</v>
      </c>
      <c r="E1168" s="84">
        <v>112159.71</v>
      </c>
      <c r="F1168" s="85">
        <v>55331.637150000002</v>
      </c>
      <c r="G1168" s="85">
        <v>46710.639219999997</v>
      </c>
      <c r="H1168" s="85">
        <v>92725.16</v>
      </c>
      <c r="I1168" s="85">
        <v>45016.82</v>
      </c>
      <c r="J1168" s="85">
        <v>38706.787989999997</v>
      </c>
      <c r="K1168" s="85">
        <v>2083.1999999999998</v>
      </c>
      <c r="L1168" s="85">
        <v>930.46798000000001</v>
      </c>
      <c r="M1168" s="85">
        <v>614.57892000000004</v>
      </c>
      <c r="N1168" s="85">
        <v>1093.2</v>
      </c>
      <c r="O1168" s="85">
        <v>430.43941000000001</v>
      </c>
      <c r="P1168" s="85">
        <v>395.95591999999999</v>
      </c>
      <c r="Q1168" s="85">
        <v>15997.15</v>
      </c>
      <c r="R1168" s="85">
        <v>8848.4602699999996</v>
      </c>
      <c r="S1168" s="85">
        <v>6931.8004199999996</v>
      </c>
      <c r="T1168" s="85">
        <v>2696.6</v>
      </c>
      <c r="U1168" s="85">
        <v>1603.8845699999999</v>
      </c>
      <c r="V1168" s="85">
        <v>980.48977000000002</v>
      </c>
      <c r="W1168" s="85">
        <v>1445</v>
      </c>
      <c r="X1168" s="85">
        <v>913.93494999999996</v>
      </c>
      <c r="Y1168" s="85">
        <v>598.20740999999998</v>
      </c>
      <c r="Z1168" s="85">
        <v>1890.9</v>
      </c>
      <c r="AA1168" s="85">
        <v>968.25444000000005</v>
      </c>
      <c r="AB1168" s="85">
        <v>743.41989999999998</v>
      </c>
      <c r="AC1168" s="85">
        <v>25</v>
      </c>
      <c r="AD1168" s="85">
        <v>16.8</v>
      </c>
      <c r="AE1168" s="85">
        <v>12.5</v>
      </c>
      <c r="AF1168" s="85">
        <v>9912.35</v>
      </c>
      <c r="AG1168" s="85">
        <v>5327.5714099999996</v>
      </c>
      <c r="AH1168" s="85">
        <v>4585.82834</v>
      </c>
      <c r="AI1168" s="85">
        <v>0</v>
      </c>
      <c r="AJ1168" s="85">
        <v>0</v>
      </c>
      <c r="AK1168" s="85">
        <v>0</v>
      </c>
      <c r="AL1168" s="85">
        <v>410.2</v>
      </c>
      <c r="AM1168" s="85">
        <v>186.05957999999998</v>
      </c>
      <c r="AN1168" s="85">
        <v>107.41804</v>
      </c>
      <c r="AO1168" s="85"/>
      <c r="AP1168" s="85"/>
      <c r="AQ1168" s="85"/>
      <c r="AR1168" s="85"/>
      <c r="AS1168" s="85"/>
      <c r="AT1168" s="85"/>
    </row>
    <row r="1169" spans="1:46" ht="12.75" customHeight="1" x14ac:dyDescent="0.15">
      <c r="A1169" s="79"/>
      <c r="B1169" s="79"/>
      <c r="C1169" s="79" t="str">
        <f t="shared" si="4"/>
        <v>1752300000</v>
      </c>
      <c r="D1169" s="79" t="s">
        <v>2073</v>
      </c>
      <c r="E1169" s="84">
        <v>34758</v>
      </c>
      <c r="F1169" s="85">
        <v>12597.13401</v>
      </c>
      <c r="G1169" s="85">
        <v>12580.02845</v>
      </c>
      <c r="H1169" s="85">
        <v>20116.2</v>
      </c>
      <c r="I1169" s="85">
        <v>7590.3412799999996</v>
      </c>
      <c r="J1169" s="85">
        <v>7351.2220399999997</v>
      </c>
      <c r="K1169" s="85">
        <v>1268.1000000000001</v>
      </c>
      <c r="L1169" s="85">
        <v>616.19534999999996</v>
      </c>
      <c r="M1169" s="85">
        <v>323.35172</v>
      </c>
      <c r="N1169" s="85">
        <v>791</v>
      </c>
      <c r="O1169" s="85">
        <v>268.89245</v>
      </c>
      <c r="P1169" s="85">
        <v>148.90472</v>
      </c>
      <c r="Q1169" s="85">
        <v>9988.5</v>
      </c>
      <c r="R1169" s="85">
        <v>3883.9988800000001</v>
      </c>
      <c r="S1169" s="85">
        <v>3449.9434799999999</v>
      </c>
      <c r="T1169" s="85">
        <v>1020.3000000000001</v>
      </c>
      <c r="U1169" s="85">
        <v>562.10546999999997</v>
      </c>
      <c r="V1169" s="85">
        <v>359.85278</v>
      </c>
      <c r="W1169" s="85">
        <v>3479.7000000000003</v>
      </c>
      <c r="X1169" s="85">
        <v>1508.0845200000001</v>
      </c>
      <c r="Y1169" s="85">
        <v>1222.18498</v>
      </c>
      <c r="Z1169" s="85">
        <v>1275</v>
      </c>
      <c r="AA1169" s="85">
        <v>277.85510999999997</v>
      </c>
      <c r="AB1169" s="85">
        <v>175.02393999999998</v>
      </c>
      <c r="AC1169" s="85">
        <v>0</v>
      </c>
      <c r="AD1169" s="85">
        <v>0</v>
      </c>
      <c r="AE1169" s="85">
        <v>0</v>
      </c>
      <c r="AF1169" s="85">
        <v>4210</v>
      </c>
      <c r="AG1169" s="85">
        <v>1534.51378</v>
      </c>
      <c r="AH1169" s="85">
        <v>1690.96678</v>
      </c>
      <c r="AI1169" s="85">
        <v>0</v>
      </c>
      <c r="AJ1169" s="85">
        <v>0</v>
      </c>
      <c r="AK1169" s="85">
        <v>0</v>
      </c>
      <c r="AL1169" s="85">
        <v>710</v>
      </c>
      <c r="AM1169" s="85">
        <v>146.43274</v>
      </c>
      <c r="AN1169" s="85">
        <v>64.170459999999991</v>
      </c>
      <c r="AO1169" s="85"/>
      <c r="AP1169" s="85"/>
      <c r="AQ1169" s="85"/>
      <c r="AR1169" s="85"/>
      <c r="AS1169" s="85"/>
      <c r="AT1169" s="85"/>
    </row>
    <row r="1170" spans="1:46" ht="12.75" customHeight="1" x14ac:dyDescent="0.15">
      <c r="A1170" s="79"/>
      <c r="B1170" s="79"/>
      <c r="C1170" s="79" t="str">
        <f t="shared" si="4"/>
        <v>1752400000</v>
      </c>
      <c r="D1170" s="79" t="s">
        <v>2074</v>
      </c>
      <c r="E1170" s="84">
        <v>55660</v>
      </c>
      <c r="F1170" s="85">
        <v>20799.368620000001</v>
      </c>
      <c r="G1170" s="85">
        <v>22312.439289999998</v>
      </c>
      <c r="H1170" s="85">
        <v>33400</v>
      </c>
      <c r="I1170" s="85">
        <v>11603.669610000001</v>
      </c>
      <c r="J1170" s="85">
        <v>13435.229170000001</v>
      </c>
      <c r="K1170" s="85">
        <v>1500</v>
      </c>
      <c r="L1170" s="85">
        <v>472.08902</v>
      </c>
      <c r="M1170" s="85">
        <v>239.24065999999999</v>
      </c>
      <c r="N1170" s="85">
        <v>850</v>
      </c>
      <c r="O1170" s="85">
        <v>252.93628000000001</v>
      </c>
      <c r="P1170" s="85">
        <v>85.779150000000001</v>
      </c>
      <c r="Q1170" s="85">
        <v>19537.5</v>
      </c>
      <c r="R1170" s="85">
        <v>8124.9907899999998</v>
      </c>
      <c r="S1170" s="85">
        <v>7960.1277499999997</v>
      </c>
      <c r="T1170" s="85">
        <v>1250</v>
      </c>
      <c r="U1170" s="85">
        <v>208.50655</v>
      </c>
      <c r="V1170" s="85">
        <v>151.13272999999998</v>
      </c>
      <c r="W1170" s="85">
        <v>5200</v>
      </c>
      <c r="X1170" s="85">
        <v>2606.5934400000001</v>
      </c>
      <c r="Y1170" s="85">
        <v>2090.5746100000001</v>
      </c>
      <c r="Z1170" s="85">
        <v>1500</v>
      </c>
      <c r="AA1170" s="85">
        <v>555.16542000000004</v>
      </c>
      <c r="AB1170" s="85">
        <v>450.67714999999998</v>
      </c>
      <c r="AC1170" s="85">
        <v>0</v>
      </c>
      <c r="AD1170" s="85">
        <v>0</v>
      </c>
      <c r="AE1170" s="85">
        <v>12.5</v>
      </c>
      <c r="AF1170" s="85">
        <v>11500</v>
      </c>
      <c r="AG1170" s="85">
        <v>4751.8978800000004</v>
      </c>
      <c r="AH1170" s="85">
        <v>5248.6132600000001</v>
      </c>
      <c r="AI1170" s="85">
        <v>0</v>
      </c>
      <c r="AJ1170" s="85">
        <v>0</v>
      </c>
      <c r="AK1170" s="85">
        <v>0</v>
      </c>
      <c r="AL1170" s="85">
        <v>140</v>
      </c>
      <c r="AM1170" s="85">
        <v>58.681200000000004</v>
      </c>
      <c r="AN1170" s="85">
        <v>218.10955999999999</v>
      </c>
      <c r="AO1170" s="85"/>
      <c r="AP1170" s="85"/>
      <c r="AQ1170" s="85"/>
      <c r="AR1170" s="85"/>
      <c r="AS1170" s="85"/>
      <c r="AT1170" s="85"/>
    </row>
    <row r="1171" spans="1:46" ht="12.75" customHeight="1" x14ac:dyDescent="0.15">
      <c r="A1171" s="79"/>
      <c r="B1171" s="79"/>
      <c r="C1171" s="79" t="str">
        <f t="shared" si="4"/>
        <v>1752500000</v>
      </c>
      <c r="D1171" s="79" t="s">
        <v>2075</v>
      </c>
      <c r="E1171" s="84">
        <v>107897.98300000001</v>
      </c>
      <c r="F1171" s="85">
        <v>24787.39516</v>
      </c>
      <c r="G1171" s="85">
        <v>66095.170280000006</v>
      </c>
      <c r="H1171" s="85">
        <v>97229.933000000005</v>
      </c>
      <c r="I1171" s="85">
        <v>19711.715270000001</v>
      </c>
      <c r="J1171" s="85">
        <v>62000.531949999997</v>
      </c>
      <c r="K1171" s="85">
        <v>2061.6150000000002</v>
      </c>
      <c r="L1171" s="85">
        <v>1216.70009</v>
      </c>
      <c r="M1171" s="85">
        <v>643.05218000000002</v>
      </c>
      <c r="N1171" s="85">
        <v>1500</v>
      </c>
      <c r="O1171" s="85">
        <v>926.56000000000006</v>
      </c>
      <c r="P1171" s="85">
        <v>463.01312999999999</v>
      </c>
      <c r="Q1171" s="85">
        <v>7609.6950000000006</v>
      </c>
      <c r="R1171" s="85">
        <v>3389.2866000000004</v>
      </c>
      <c r="S1171" s="85">
        <v>2939.0298899999998</v>
      </c>
      <c r="T1171" s="85">
        <v>1352.1000000000001</v>
      </c>
      <c r="U1171" s="85">
        <v>487.20227</v>
      </c>
      <c r="V1171" s="85">
        <v>180.07884000000001</v>
      </c>
      <c r="W1171" s="85">
        <v>1635.595</v>
      </c>
      <c r="X1171" s="85">
        <v>884.22648000000004</v>
      </c>
      <c r="Y1171" s="85">
        <v>513.44664999999998</v>
      </c>
      <c r="Z1171" s="85">
        <v>560.20000000000005</v>
      </c>
      <c r="AA1171" s="85">
        <v>302.65683000000001</v>
      </c>
      <c r="AB1171" s="85">
        <v>205.08204000000001</v>
      </c>
      <c r="AC1171" s="85">
        <v>0</v>
      </c>
      <c r="AD1171" s="85">
        <v>0</v>
      </c>
      <c r="AE1171" s="85">
        <v>6.25</v>
      </c>
      <c r="AF1171" s="85">
        <v>4061.8</v>
      </c>
      <c r="AG1171" s="85">
        <v>1715.20102</v>
      </c>
      <c r="AH1171" s="85">
        <v>2034.17236</v>
      </c>
      <c r="AI1171" s="85">
        <v>0</v>
      </c>
      <c r="AJ1171" s="85">
        <v>0</v>
      </c>
      <c r="AK1171" s="85">
        <v>0</v>
      </c>
      <c r="AL1171" s="85">
        <v>10.5</v>
      </c>
      <c r="AM1171" s="85">
        <v>-12.844659999999999</v>
      </c>
      <c r="AN1171" s="85">
        <v>2.1409400000000001</v>
      </c>
      <c r="AO1171" s="85"/>
      <c r="AP1171" s="85"/>
      <c r="AQ1171" s="85"/>
      <c r="AR1171" s="85"/>
      <c r="AS1171" s="85"/>
      <c r="AT1171" s="85"/>
    </row>
    <row r="1172" spans="1:46" ht="12.75" customHeight="1" x14ac:dyDescent="0.15">
      <c r="A1172" s="79"/>
      <c r="B1172" s="79"/>
      <c r="C1172" s="79" t="str">
        <f t="shared" si="4"/>
        <v>1752600000</v>
      </c>
      <c r="D1172" s="79" t="s">
        <v>2076</v>
      </c>
      <c r="E1172" s="84">
        <v>92752.554999999993</v>
      </c>
      <c r="F1172" s="85">
        <v>48764.591610000003</v>
      </c>
      <c r="G1172" s="85">
        <v>23046.537240000001</v>
      </c>
      <c r="H1172" s="85">
        <v>62805.78</v>
      </c>
      <c r="I1172" s="85">
        <v>32159.040799999999</v>
      </c>
      <c r="J1172" s="85">
        <v>11778.43115</v>
      </c>
      <c r="K1172" s="85">
        <v>1236.2650000000001</v>
      </c>
      <c r="L1172" s="85">
        <v>885.07311000000004</v>
      </c>
      <c r="M1172" s="85">
        <v>455.19025999999997</v>
      </c>
      <c r="N1172" s="85">
        <v>359.495</v>
      </c>
      <c r="O1172" s="85">
        <v>299.34982000000002</v>
      </c>
      <c r="P1172" s="85">
        <v>205.95263</v>
      </c>
      <c r="Q1172" s="85">
        <v>25929.13</v>
      </c>
      <c r="R1172" s="85">
        <v>14892.513209999999</v>
      </c>
      <c r="S1172" s="85">
        <v>9895.3809000000001</v>
      </c>
      <c r="T1172" s="85">
        <v>14169.44</v>
      </c>
      <c r="U1172" s="85">
        <v>7106.7078499999998</v>
      </c>
      <c r="V1172" s="85">
        <v>4810.7542199999998</v>
      </c>
      <c r="W1172" s="85">
        <v>1986.7650000000001</v>
      </c>
      <c r="X1172" s="85">
        <v>3443.2113000000004</v>
      </c>
      <c r="Y1172" s="85">
        <v>794.19807000000003</v>
      </c>
      <c r="Z1172" s="85">
        <v>1534.8500000000001</v>
      </c>
      <c r="AA1172" s="85">
        <v>825.72608000000002</v>
      </c>
      <c r="AB1172" s="85">
        <v>520.81000000000006</v>
      </c>
      <c r="AC1172" s="85">
        <v>0</v>
      </c>
      <c r="AD1172" s="85">
        <v>0</v>
      </c>
      <c r="AE1172" s="85">
        <v>0</v>
      </c>
      <c r="AF1172" s="85">
        <v>8238.0750000000007</v>
      </c>
      <c r="AG1172" s="85">
        <v>3516.86798</v>
      </c>
      <c r="AH1172" s="85">
        <v>3769.61861</v>
      </c>
      <c r="AI1172" s="85">
        <v>0</v>
      </c>
      <c r="AJ1172" s="85">
        <v>0</v>
      </c>
      <c r="AK1172" s="85">
        <v>0</v>
      </c>
      <c r="AL1172" s="85">
        <v>132.89500000000001</v>
      </c>
      <c r="AM1172" s="85">
        <v>117.65761000000001</v>
      </c>
      <c r="AN1172" s="85">
        <v>55.548100000000005</v>
      </c>
      <c r="AO1172" s="85"/>
      <c r="AP1172" s="85"/>
      <c r="AQ1172" s="85"/>
      <c r="AR1172" s="85"/>
      <c r="AS1172" s="85"/>
      <c r="AT1172" s="85"/>
    </row>
    <row r="1173" spans="1:46" ht="12.75" customHeight="1" x14ac:dyDescent="0.15">
      <c r="A1173" s="79"/>
      <c r="B1173" s="79"/>
      <c r="C1173" s="79" t="str">
        <f t="shared" si="4"/>
        <v>1752700000</v>
      </c>
      <c r="D1173" s="79" t="s">
        <v>2077</v>
      </c>
      <c r="E1173" s="84">
        <v>87830.808999999994</v>
      </c>
      <c r="F1173" s="85">
        <v>50948.282590000003</v>
      </c>
      <c r="G1173" s="85">
        <v>20389.475330000001</v>
      </c>
      <c r="H1173" s="85">
        <v>51860.809000000001</v>
      </c>
      <c r="I1173" s="85">
        <v>30518.084620000001</v>
      </c>
      <c r="J1173" s="85">
        <v>7563.2189799999996</v>
      </c>
      <c r="K1173" s="85">
        <v>12800</v>
      </c>
      <c r="L1173" s="85">
        <v>8349.1137799999997</v>
      </c>
      <c r="M1173" s="85">
        <v>3464.5608099999999</v>
      </c>
      <c r="N1173" s="85">
        <v>8300</v>
      </c>
      <c r="O1173" s="85">
        <v>6540.7631000000001</v>
      </c>
      <c r="P1173" s="85">
        <v>2362.0818100000001</v>
      </c>
      <c r="Q1173" s="85">
        <v>22750</v>
      </c>
      <c r="R1173" s="85">
        <v>11701.68701</v>
      </c>
      <c r="S1173" s="85">
        <v>9209.7607700000008</v>
      </c>
      <c r="T1173" s="85">
        <v>8000</v>
      </c>
      <c r="U1173" s="85">
        <v>4220.9571299999998</v>
      </c>
      <c r="V1173" s="85">
        <v>2991.1604699999998</v>
      </c>
      <c r="W1173" s="85">
        <v>1200</v>
      </c>
      <c r="X1173" s="85">
        <v>1293.66868</v>
      </c>
      <c r="Y1173" s="85">
        <v>490.48307999999997</v>
      </c>
      <c r="Z1173" s="85">
        <v>1750</v>
      </c>
      <c r="AA1173" s="85">
        <v>1059.5104100000001</v>
      </c>
      <c r="AB1173" s="85">
        <v>317.29198000000002</v>
      </c>
      <c r="AC1173" s="85">
        <v>0</v>
      </c>
      <c r="AD1173" s="85">
        <v>4.9794499999999999</v>
      </c>
      <c r="AE1173" s="85">
        <v>0</v>
      </c>
      <c r="AF1173" s="85">
        <v>11800</v>
      </c>
      <c r="AG1173" s="85">
        <v>5122.5713400000004</v>
      </c>
      <c r="AH1173" s="85">
        <v>5410.8252400000001</v>
      </c>
      <c r="AI1173" s="85">
        <v>0</v>
      </c>
      <c r="AJ1173" s="85">
        <v>0</v>
      </c>
      <c r="AK1173" s="85">
        <v>0</v>
      </c>
      <c r="AL1173" s="85">
        <v>320</v>
      </c>
      <c r="AM1173" s="85">
        <v>161.34689</v>
      </c>
      <c r="AN1173" s="85">
        <v>68.499499999999998</v>
      </c>
      <c r="AO1173" s="85"/>
      <c r="AP1173" s="85"/>
      <c r="AQ1173" s="85"/>
      <c r="AR1173" s="85"/>
      <c r="AS1173" s="85"/>
      <c r="AT1173" s="85"/>
    </row>
    <row r="1174" spans="1:46" ht="12.75" customHeight="1" x14ac:dyDescent="0.15">
      <c r="A1174" s="79"/>
      <c r="B1174" s="79"/>
      <c r="C1174" s="79" t="str">
        <f t="shared" si="4"/>
        <v>1752800000</v>
      </c>
      <c r="D1174" s="79" t="s">
        <v>2078</v>
      </c>
      <c r="E1174" s="84">
        <v>12647.800000000001</v>
      </c>
      <c r="F1174" s="85">
        <v>9891.5453099999995</v>
      </c>
      <c r="G1174" s="85">
        <v>2942.0353100000002</v>
      </c>
      <c r="H1174" s="85">
        <v>8464</v>
      </c>
      <c r="I1174" s="85">
        <v>8255.5071700000008</v>
      </c>
      <c r="J1174" s="85">
        <v>1245.3503700000001</v>
      </c>
      <c r="K1174" s="85">
        <v>86</v>
      </c>
      <c r="L1174" s="85">
        <v>34.748600000000003</v>
      </c>
      <c r="M1174" s="85">
        <v>26.548000000000002</v>
      </c>
      <c r="N1174" s="85">
        <v>0</v>
      </c>
      <c r="O1174" s="85">
        <v>0</v>
      </c>
      <c r="P1174" s="85">
        <v>0</v>
      </c>
      <c r="Q1174" s="85">
        <v>4092.9</v>
      </c>
      <c r="R1174" s="85">
        <v>1596.9700399999999</v>
      </c>
      <c r="S1174" s="85">
        <v>1664.67921</v>
      </c>
      <c r="T1174" s="85">
        <v>343.7</v>
      </c>
      <c r="U1174" s="85">
        <v>41.530700000000003</v>
      </c>
      <c r="V1174" s="85">
        <v>25.041309999999999</v>
      </c>
      <c r="W1174" s="85">
        <v>1327.5</v>
      </c>
      <c r="X1174" s="85">
        <v>705.37894000000006</v>
      </c>
      <c r="Y1174" s="85">
        <v>578.05246999999997</v>
      </c>
      <c r="Z1174" s="85">
        <v>35.700000000000003</v>
      </c>
      <c r="AA1174" s="85">
        <v>32.541959999999996</v>
      </c>
      <c r="AB1174" s="85">
        <v>12.60375</v>
      </c>
      <c r="AC1174" s="85">
        <v>0</v>
      </c>
      <c r="AD1174" s="85">
        <v>0</v>
      </c>
      <c r="AE1174" s="85">
        <v>0</v>
      </c>
      <c r="AF1174" s="85">
        <v>2386</v>
      </c>
      <c r="AG1174" s="85">
        <v>817.51844000000006</v>
      </c>
      <c r="AH1174" s="85">
        <v>1048.9816800000001</v>
      </c>
      <c r="AI1174" s="85">
        <v>0</v>
      </c>
      <c r="AJ1174" s="85">
        <v>0</v>
      </c>
      <c r="AK1174" s="85">
        <v>0</v>
      </c>
      <c r="AL1174" s="85">
        <v>2.7</v>
      </c>
      <c r="AM1174" s="85">
        <v>1.55762</v>
      </c>
      <c r="AN1174" s="85">
        <v>0.89644000000000001</v>
      </c>
      <c r="AO1174" s="85"/>
      <c r="AP1174" s="85"/>
      <c r="AQ1174" s="85"/>
      <c r="AR1174" s="85"/>
      <c r="AS1174" s="85"/>
      <c r="AT1174" s="85"/>
    </row>
    <row r="1175" spans="1:46" ht="12.75" customHeight="1" x14ac:dyDescent="0.15">
      <c r="A1175" s="79"/>
      <c r="B1175" s="79"/>
      <c r="C1175" s="79" t="str">
        <f t="shared" si="4"/>
        <v>1752900000</v>
      </c>
      <c r="D1175" s="79" t="s">
        <v>2079</v>
      </c>
      <c r="E1175" s="84">
        <v>27854.213</v>
      </c>
      <c r="F1175" s="85">
        <v>10968.470890000001</v>
      </c>
      <c r="G1175" s="85">
        <v>9609.3329900000008</v>
      </c>
      <c r="H1175" s="85">
        <v>17565.874</v>
      </c>
      <c r="I1175" s="85">
        <v>6305.8052600000001</v>
      </c>
      <c r="J1175" s="85">
        <v>5389.3346000000001</v>
      </c>
      <c r="K1175" s="85">
        <v>108.04100000000001</v>
      </c>
      <c r="L1175" s="85">
        <v>66.459130000000002</v>
      </c>
      <c r="M1175" s="85">
        <v>28.67296</v>
      </c>
      <c r="N1175" s="85">
        <v>0</v>
      </c>
      <c r="O1175" s="85">
        <v>0</v>
      </c>
      <c r="P1175" s="85">
        <v>0</v>
      </c>
      <c r="Q1175" s="85">
        <v>10053.232</v>
      </c>
      <c r="R1175" s="85">
        <v>4445.7055899999996</v>
      </c>
      <c r="S1175" s="85">
        <v>4034.66338</v>
      </c>
      <c r="T1175" s="85">
        <v>1231.509</v>
      </c>
      <c r="U1175" s="85">
        <v>376.71127999999999</v>
      </c>
      <c r="V1175" s="85">
        <v>237.31018</v>
      </c>
      <c r="W1175" s="85">
        <v>1441.463</v>
      </c>
      <c r="X1175" s="85">
        <v>1070.07572</v>
      </c>
      <c r="Y1175" s="85">
        <v>646.95713999999998</v>
      </c>
      <c r="Z1175" s="85">
        <v>984.02600000000007</v>
      </c>
      <c r="AA1175" s="85">
        <v>369.60009000000002</v>
      </c>
      <c r="AB1175" s="85">
        <v>297.50898000000001</v>
      </c>
      <c r="AC1175" s="85">
        <v>50</v>
      </c>
      <c r="AD1175" s="85">
        <v>31.25</v>
      </c>
      <c r="AE1175" s="85">
        <v>6.25</v>
      </c>
      <c r="AF1175" s="85">
        <v>6346.2340000000004</v>
      </c>
      <c r="AG1175" s="85">
        <v>2598.0685000000003</v>
      </c>
      <c r="AH1175" s="85">
        <v>2846.63708</v>
      </c>
      <c r="AI1175" s="85">
        <v>0</v>
      </c>
      <c r="AJ1175" s="85">
        <v>0</v>
      </c>
      <c r="AK1175" s="85">
        <v>0</v>
      </c>
      <c r="AL1175" s="85">
        <v>26.703000000000003</v>
      </c>
      <c r="AM1175" s="85">
        <v>11.8827</v>
      </c>
      <c r="AN1175" s="85">
        <v>11.10558</v>
      </c>
      <c r="AO1175" s="85"/>
      <c r="AP1175" s="85"/>
      <c r="AQ1175" s="85"/>
      <c r="AR1175" s="85"/>
      <c r="AS1175" s="85"/>
      <c r="AT1175" s="85"/>
    </row>
    <row r="1176" spans="1:46" ht="12.75" customHeight="1" x14ac:dyDescent="0.15">
      <c r="A1176" s="79"/>
      <c r="B1176" s="79"/>
      <c r="C1176" s="79" t="str">
        <f t="shared" si="4"/>
        <v>1753000000</v>
      </c>
      <c r="D1176" s="79" t="s">
        <v>2080</v>
      </c>
      <c r="E1176" s="84">
        <v>29178.256999999998</v>
      </c>
      <c r="F1176" s="85">
        <v>16267.096509999999</v>
      </c>
      <c r="G1176" s="85">
        <v>12861.90833</v>
      </c>
      <c r="H1176" s="85">
        <v>12963.433000000001</v>
      </c>
      <c r="I1176" s="85">
        <v>6137.71389</v>
      </c>
      <c r="J1176" s="85">
        <v>5114.2115700000004</v>
      </c>
      <c r="K1176" s="85">
        <v>3996.59503</v>
      </c>
      <c r="L1176" s="85">
        <v>2836.8292200000001</v>
      </c>
      <c r="M1176" s="85">
        <v>876.41992000000005</v>
      </c>
      <c r="N1176" s="85">
        <v>3126.59503</v>
      </c>
      <c r="O1176" s="85">
        <v>2423.2445699999998</v>
      </c>
      <c r="P1176" s="85">
        <v>668.91010000000006</v>
      </c>
      <c r="Q1176" s="85">
        <v>11022.558000000001</v>
      </c>
      <c r="R1176" s="85">
        <v>6313.3224799999998</v>
      </c>
      <c r="S1176" s="85">
        <v>6702.6969600000002</v>
      </c>
      <c r="T1176" s="85">
        <v>744</v>
      </c>
      <c r="U1176" s="85">
        <v>351.70343000000003</v>
      </c>
      <c r="V1176" s="85">
        <v>154.87913</v>
      </c>
      <c r="W1176" s="85">
        <v>1109.2850000000001</v>
      </c>
      <c r="X1176" s="85">
        <v>782.74594000000002</v>
      </c>
      <c r="Y1176" s="85">
        <v>450.75576999999998</v>
      </c>
      <c r="Z1176" s="85">
        <v>345</v>
      </c>
      <c r="AA1176" s="85">
        <v>71.695049999999995</v>
      </c>
      <c r="AB1176" s="85">
        <v>69.772069999999999</v>
      </c>
      <c r="AC1176" s="85">
        <v>0</v>
      </c>
      <c r="AD1176" s="85">
        <v>0</v>
      </c>
      <c r="AE1176" s="85">
        <v>0</v>
      </c>
      <c r="AF1176" s="85">
        <v>8724.273000000001</v>
      </c>
      <c r="AG1176" s="85">
        <v>5038.3240599999999</v>
      </c>
      <c r="AH1176" s="85">
        <v>5999.4869900000003</v>
      </c>
      <c r="AI1176" s="85">
        <v>0</v>
      </c>
      <c r="AJ1176" s="85">
        <v>0</v>
      </c>
      <c r="AK1176" s="85">
        <v>0</v>
      </c>
      <c r="AL1176" s="85">
        <v>413.04840000000002</v>
      </c>
      <c r="AM1176" s="85">
        <v>275.58287000000001</v>
      </c>
      <c r="AN1176" s="85">
        <v>143.45998</v>
      </c>
      <c r="AO1176" s="85"/>
      <c r="AP1176" s="85"/>
      <c r="AQ1176" s="85"/>
      <c r="AR1176" s="85"/>
      <c r="AS1176" s="85"/>
      <c r="AT1176" s="85"/>
    </row>
    <row r="1177" spans="1:46" ht="12.75" customHeight="1" x14ac:dyDescent="0.15">
      <c r="A1177" s="79"/>
      <c r="B1177" s="79"/>
      <c r="C1177" s="79" t="str">
        <f t="shared" si="4"/>
        <v>1753100000</v>
      </c>
      <c r="D1177" s="79" t="s">
        <v>2081</v>
      </c>
      <c r="E1177" s="84">
        <v>9670</v>
      </c>
      <c r="F1177" s="85">
        <v>5827.4840599999998</v>
      </c>
      <c r="G1177" s="85">
        <v>4761.7291800000003</v>
      </c>
      <c r="H1177" s="85">
        <v>7560</v>
      </c>
      <c r="I1177" s="85">
        <v>4442.8565500000004</v>
      </c>
      <c r="J1177" s="85">
        <v>3682.0914600000001</v>
      </c>
      <c r="K1177" s="85">
        <v>118</v>
      </c>
      <c r="L1177" s="85">
        <v>50.663600000000002</v>
      </c>
      <c r="M1177" s="85">
        <v>41.63138</v>
      </c>
      <c r="N1177" s="85">
        <v>0</v>
      </c>
      <c r="O1177" s="85">
        <v>0</v>
      </c>
      <c r="P1177" s="85">
        <v>0</v>
      </c>
      <c r="Q1177" s="85">
        <v>1612</v>
      </c>
      <c r="R1177" s="85">
        <v>1213.2867000000001</v>
      </c>
      <c r="S1177" s="85">
        <v>868.96010999999999</v>
      </c>
      <c r="T1177" s="85">
        <v>160</v>
      </c>
      <c r="U1177" s="85">
        <v>437.43457999999998</v>
      </c>
      <c r="V1177" s="85">
        <v>81.13900000000001</v>
      </c>
      <c r="W1177" s="85">
        <v>405</v>
      </c>
      <c r="X1177" s="85">
        <v>232.8143</v>
      </c>
      <c r="Y1177" s="85">
        <v>200.82378</v>
      </c>
      <c r="Z1177" s="85">
        <v>327</v>
      </c>
      <c r="AA1177" s="85">
        <v>63.994949999999996</v>
      </c>
      <c r="AB1177" s="85">
        <v>213.18089000000001</v>
      </c>
      <c r="AC1177" s="85">
        <v>0</v>
      </c>
      <c r="AD1177" s="85">
        <v>0</v>
      </c>
      <c r="AE1177" s="85">
        <v>0</v>
      </c>
      <c r="AF1177" s="85">
        <v>720</v>
      </c>
      <c r="AG1177" s="85">
        <v>479.04286999999999</v>
      </c>
      <c r="AH1177" s="85">
        <v>373.81644</v>
      </c>
      <c r="AI1177" s="85">
        <v>0</v>
      </c>
      <c r="AJ1177" s="85">
        <v>0</v>
      </c>
      <c r="AK1177" s="85">
        <v>0</v>
      </c>
      <c r="AL1177" s="85">
        <v>13</v>
      </c>
      <c r="AM1177" s="85">
        <v>50.031039999999997</v>
      </c>
      <c r="AN1177" s="85">
        <v>4.5750500000000001</v>
      </c>
      <c r="AO1177" s="85"/>
      <c r="AP1177" s="85"/>
      <c r="AQ1177" s="85"/>
      <c r="AR1177" s="85"/>
      <c r="AS1177" s="85"/>
      <c r="AT1177" s="85"/>
    </row>
    <row r="1178" spans="1:46" ht="12.75" customHeight="1" x14ac:dyDescent="0.15">
      <c r="A1178" s="79"/>
      <c r="B1178" s="79"/>
      <c r="C1178" s="79" t="str">
        <f t="shared" si="4"/>
        <v>1753200000</v>
      </c>
      <c r="D1178" s="79" t="s">
        <v>2082</v>
      </c>
      <c r="E1178" s="84">
        <v>717290.28599999996</v>
      </c>
      <c r="F1178" s="85">
        <v>348895.59087999997</v>
      </c>
      <c r="G1178" s="85">
        <v>306438.89133000001</v>
      </c>
      <c r="H1178" s="85">
        <v>632271.58600000001</v>
      </c>
      <c r="I1178" s="85">
        <v>303326.12965000002</v>
      </c>
      <c r="J1178" s="85">
        <v>269660.38423999998</v>
      </c>
      <c r="K1178" s="85">
        <v>13948</v>
      </c>
      <c r="L1178" s="85">
        <v>8440.52441</v>
      </c>
      <c r="M1178" s="85">
        <v>4418.94236</v>
      </c>
      <c r="N1178" s="85">
        <v>2675</v>
      </c>
      <c r="O1178" s="85">
        <v>3248.8770100000002</v>
      </c>
      <c r="P1178" s="85">
        <v>1032.32627</v>
      </c>
      <c r="Q1178" s="85">
        <v>66080.2</v>
      </c>
      <c r="R1178" s="85">
        <v>33174.434639999999</v>
      </c>
      <c r="S1178" s="85">
        <v>29416.626230000002</v>
      </c>
      <c r="T1178" s="85">
        <v>30500</v>
      </c>
      <c r="U1178" s="85">
        <v>14464.087229999999</v>
      </c>
      <c r="V1178" s="85">
        <v>13145.81314</v>
      </c>
      <c r="W1178" s="85">
        <v>4750</v>
      </c>
      <c r="X1178" s="85">
        <v>2724.6925099999999</v>
      </c>
      <c r="Y1178" s="85">
        <v>1779.32312</v>
      </c>
      <c r="Z1178" s="85">
        <v>3800</v>
      </c>
      <c r="AA1178" s="85">
        <v>1862.18029</v>
      </c>
      <c r="AB1178" s="85">
        <v>1360.35025</v>
      </c>
      <c r="AC1178" s="85">
        <v>0</v>
      </c>
      <c r="AD1178" s="85">
        <v>0</v>
      </c>
      <c r="AE1178" s="85">
        <v>0</v>
      </c>
      <c r="AF1178" s="85">
        <v>27000</v>
      </c>
      <c r="AG1178" s="85">
        <v>14088.754859999999</v>
      </c>
      <c r="AH1178" s="85">
        <v>13109.97457</v>
      </c>
      <c r="AI1178" s="85">
        <v>0</v>
      </c>
      <c r="AJ1178" s="85">
        <v>0</v>
      </c>
      <c r="AK1178" s="85">
        <v>0</v>
      </c>
      <c r="AL1178" s="85">
        <v>1656.5</v>
      </c>
      <c r="AM1178" s="85">
        <v>1547.61796</v>
      </c>
      <c r="AN1178" s="85">
        <v>734.56502</v>
      </c>
      <c r="AO1178" s="85"/>
      <c r="AP1178" s="85"/>
      <c r="AQ1178" s="85"/>
      <c r="AR1178" s="85"/>
      <c r="AS1178" s="85"/>
      <c r="AT1178" s="85"/>
    </row>
    <row r="1179" spans="1:46" ht="12.75" customHeight="1" x14ac:dyDescent="0.15">
      <c r="A1179" s="79"/>
      <c r="B1179" s="79"/>
      <c r="C1179" s="79" t="str">
        <f t="shared" si="4"/>
        <v>1753400000</v>
      </c>
      <c r="D1179" s="79" t="s">
        <v>2083</v>
      </c>
      <c r="E1179" s="84">
        <v>147956.02100000001</v>
      </c>
      <c r="F1179" s="85">
        <v>65633.886069999993</v>
      </c>
      <c r="G1179" s="85">
        <v>52362.480960000001</v>
      </c>
      <c r="H1179" s="85">
        <v>97360</v>
      </c>
      <c r="I1179" s="85">
        <v>42804.062209999996</v>
      </c>
      <c r="J1179" s="85">
        <v>34365.47135</v>
      </c>
      <c r="K1179" s="85">
        <v>8500</v>
      </c>
      <c r="L1179" s="85">
        <v>3952.8665799999999</v>
      </c>
      <c r="M1179" s="85">
        <v>1727.32413</v>
      </c>
      <c r="N1179" s="85">
        <v>4300</v>
      </c>
      <c r="O1179" s="85">
        <v>2503.89417</v>
      </c>
      <c r="P1179" s="85">
        <v>814.92966000000001</v>
      </c>
      <c r="Q1179" s="85">
        <v>38344.521000000001</v>
      </c>
      <c r="R1179" s="85">
        <v>17329.29796</v>
      </c>
      <c r="S1179" s="85">
        <v>14930.843919999999</v>
      </c>
      <c r="T1179" s="85">
        <v>2950</v>
      </c>
      <c r="U1179" s="85">
        <v>1328.4076399999999</v>
      </c>
      <c r="V1179" s="85">
        <v>583.01292000000001</v>
      </c>
      <c r="W1179" s="85">
        <v>4630</v>
      </c>
      <c r="X1179" s="85">
        <v>2359.2996400000002</v>
      </c>
      <c r="Y1179" s="85">
        <v>1680.4719399999999</v>
      </c>
      <c r="Z1179" s="85">
        <v>2670</v>
      </c>
      <c r="AA1179" s="85">
        <v>916.57300999999995</v>
      </c>
      <c r="AB1179" s="85">
        <v>742.71816000000001</v>
      </c>
      <c r="AC1179" s="85">
        <v>25</v>
      </c>
      <c r="AD1179" s="85">
        <v>0</v>
      </c>
      <c r="AE1179" s="85">
        <v>25</v>
      </c>
      <c r="AF1179" s="85">
        <v>28059.521000000001</v>
      </c>
      <c r="AG1179" s="85">
        <v>12721.900519999999</v>
      </c>
      <c r="AH1179" s="85">
        <v>11894.9584</v>
      </c>
      <c r="AI1179" s="85">
        <v>0</v>
      </c>
      <c r="AJ1179" s="85">
        <v>0</v>
      </c>
      <c r="AK1179" s="85">
        <v>0</v>
      </c>
      <c r="AL1179" s="85">
        <v>880</v>
      </c>
      <c r="AM1179" s="85">
        <v>296.04385000000002</v>
      </c>
      <c r="AN1179" s="85">
        <v>470.11918000000003</v>
      </c>
      <c r="AO1179" s="85"/>
      <c r="AP1179" s="85"/>
      <c r="AQ1179" s="85"/>
      <c r="AR1179" s="85"/>
      <c r="AS1179" s="85"/>
      <c r="AT1179" s="85"/>
    </row>
    <row r="1180" spans="1:46" ht="12.75" customHeight="1" x14ac:dyDescent="0.15">
      <c r="A1180" s="79"/>
      <c r="B1180" s="79"/>
      <c r="C1180" s="79" t="str">
        <f t="shared" si="4"/>
        <v>1753500000</v>
      </c>
      <c r="D1180" s="79" t="s">
        <v>2084</v>
      </c>
      <c r="E1180" s="84">
        <v>15799.837</v>
      </c>
      <c r="F1180" s="85">
        <v>6560.61427</v>
      </c>
      <c r="G1180" s="85">
        <v>6249.5074500000001</v>
      </c>
      <c r="H1180" s="85">
        <v>9727.2669999999998</v>
      </c>
      <c r="I1180" s="85">
        <v>3920.2930099999999</v>
      </c>
      <c r="J1180" s="85">
        <v>3611.01289</v>
      </c>
      <c r="K1180" s="85">
        <v>194.62700000000001</v>
      </c>
      <c r="L1180" s="85">
        <v>52.295310000000001</v>
      </c>
      <c r="M1180" s="85">
        <v>69.720879999999994</v>
      </c>
      <c r="N1180" s="85">
        <v>32.158000000000001</v>
      </c>
      <c r="O1180" s="85">
        <v>0</v>
      </c>
      <c r="P1180" s="85">
        <v>30.422879999999999</v>
      </c>
      <c r="Q1180" s="85">
        <v>4011.8540000000003</v>
      </c>
      <c r="R1180" s="85">
        <v>2046.28087</v>
      </c>
      <c r="S1180" s="85">
        <v>1716.2487599999999</v>
      </c>
      <c r="T1180" s="85">
        <v>461.67700000000002</v>
      </c>
      <c r="U1180" s="85">
        <v>187.24903999999998</v>
      </c>
      <c r="V1180" s="85">
        <v>154.36280000000002</v>
      </c>
      <c r="W1180" s="85">
        <v>964.63200000000006</v>
      </c>
      <c r="X1180" s="85">
        <v>465.34712999999999</v>
      </c>
      <c r="Y1180" s="85">
        <v>381.67115000000001</v>
      </c>
      <c r="Z1180" s="85">
        <v>364.40899999999999</v>
      </c>
      <c r="AA1180" s="85">
        <v>233.5599</v>
      </c>
      <c r="AB1180" s="85">
        <v>182.08888999999999</v>
      </c>
      <c r="AC1180" s="85">
        <v>0</v>
      </c>
      <c r="AD1180" s="85">
        <v>0</v>
      </c>
      <c r="AE1180" s="85">
        <v>0</v>
      </c>
      <c r="AF1180" s="85">
        <v>2221.136</v>
      </c>
      <c r="AG1180" s="85">
        <v>1160.1248000000001</v>
      </c>
      <c r="AH1180" s="85">
        <v>998.12591999999995</v>
      </c>
      <c r="AI1180" s="85">
        <v>0</v>
      </c>
      <c r="AJ1180" s="85">
        <v>0</v>
      </c>
      <c r="AK1180" s="85">
        <v>0</v>
      </c>
      <c r="AL1180" s="85">
        <v>320.37</v>
      </c>
      <c r="AM1180" s="85">
        <v>130.9726</v>
      </c>
      <c r="AN1180" s="85">
        <v>65.719759999999994</v>
      </c>
      <c r="AO1180" s="85"/>
      <c r="AP1180" s="85"/>
      <c r="AQ1180" s="85"/>
      <c r="AR1180" s="85"/>
      <c r="AS1180" s="85"/>
      <c r="AT1180" s="85"/>
    </row>
    <row r="1181" spans="1:46" ht="12.75" customHeight="1" x14ac:dyDescent="0.15">
      <c r="A1181" s="79"/>
      <c r="B1181" s="79"/>
      <c r="C1181" s="79" t="str">
        <f t="shared" si="4"/>
        <v>1753600000</v>
      </c>
      <c r="D1181" s="79" t="s">
        <v>2085</v>
      </c>
      <c r="E1181" s="84">
        <v>15330.6</v>
      </c>
      <c r="F1181" s="85">
        <v>6172.2072600000001</v>
      </c>
      <c r="G1181" s="85">
        <v>6014.8915399999996</v>
      </c>
      <c r="H1181" s="85">
        <v>8928.3000000000011</v>
      </c>
      <c r="I1181" s="85">
        <v>3467.2467499999998</v>
      </c>
      <c r="J1181" s="85">
        <v>3483.1261300000001</v>
      </c>
      <c r="K1181" s="85">
        <v>240</v>
      </c>
      <c r="L1181" s="85">
        <v>242.91048999999998</v>
      </c>
      <c r="M1181" s="85">
        <v>85.226649999999992</v>
      </c>
      <c r="N1181" s="85">
        <v>60</v>
      </c>
      <c r="O1181" s="85">
        <v>141.25798</v>
      </c>
      <c r="P1181" s="85">
        <v>24.783649999999998</v>
      </c>
      <c r="Q1181" s="85">
        <v>4420</v>
      </c>
      <c r="R1181" s="85">
        <v>2180.9817899999998</v>
      </c>
      <c r="S1181" s="85">
        <v>1780.3423600000001</v>
      </c>
      <c r="T1181" s="85">
        <v>1040</v>
      </c>
      <c r="U1181" s="85">
        <v>304.89582000000001</v>
      </c>
      <c r="V1181" s="85">
        <v>319.66435000000001</v>
      </c>
      <c r="W1181" s="85">
        <v>1706</v>
      </c>
      <c r="X1181" s="85">
        <v>1041.3553899999999</v>
      </c>
      <c r="Y1181" s="85">
        <v>596.20183999999995</v>
      </c>
      <c r="Z1181" s="85">
        <v>470</v>
      </c>
      <c r="AA1181" s="85">
        <v>196.08285999999998</v>
      </c>
      <c r="AB1181" s="85">
        <v>253.30784</v>
      </c>
      <c r="AC1181" s="85">
        <v>0</v>
      </c>
      <c r="AD1181" s="85">
        <v>0</v>
      </c>
      <c r="AE1181" s="85">
        <v>0</v>
      </c>
      <c r="AF1181" s="85">
        <v>1204</v>
      </c>
      <c r="AG1181" s="85">
        <v>638.64772000000005</v>
      </c>
      <c r="AH1181" s="85">
        <v>611.16832999999997</v>
      </c>
      <c r="AI1181" s="85">
        <v>0</v>
      </c>
      <c r="AJ1181" s="85">
        <v>0</v>
      </c>
      <c r="AK1181" s="85">
        <v>0</v>
      </c>
      <c r="AL1181" s="85">
        <v>7.1000000000000005</v>
      </c>
      <c r="AM1181" s="85">
        <v>4.8780099999999997</v>
      </c>
      <c r="AN1181" s="85">
        <v>1.9085299999999998</v>
      </c>
      <c r="AO1181" s="85"/>
      <c r="AP1181" s="85"/>
      <c r="AQ1181" s="85"/>
      <c r="AR1181" s="85"/>
      <c r="AS1181" s="85"/>
      <c r="AT1181" s="85"/>
    </row>
    <row r="1182" spans="1:46" ht="12.75" customHeight="1" x14ac:dyDescent="0.15">
      <c r="A1182" s="79"/>
      <c r="B1182" s="79"/>
      <c r="C1182" s="79" t="str">
        <f t="shared" si="4"/>
        <v>1753700000</v>
      </c>
      <c r="D1182" s="79" t="s">
        <v>2086</v>
      </c>
      <c r="E1182" s="84">
        <v>8693.1</v>
      </c>
      <c r="F1182" s="85">
        <v>3825.0801799999999</v>
      </c>
      <c r="G1182" s="85">
        <v>4347.1462899999997</v>
      </c>
      <c r="H1182" s="85">
        <v>5000</v>
      </c>
      <c r="I1182" s="85">
        <v>2212.4915099999998</v>
      </c>
      <c r="J1182" s="85">
        <v>2379.13897</v>
      </c>
      <c r="K1182" s="85">
        <v>50</v>
      </c>
      <c r="L1182" s="85">
        <v>27.477409999999999</v>
      </c>
      <c r="M1182" s="85">
        <v>19.017479999999999</v>
      </c>
      <c r="N1182" s="85">
        <v>0</v>
      </c>
      <c r="O1182" s="85">
        <v>0</v>
      </c>
      <c r="P1182" s="85">
        <v>0</v>
      </c>
      <c r="Q1182" s="85">
        <v>2688</v>
      </c>
      <c r="R1182" s="85">
        <v>1393.59881</v>
      </c>
      <c r="S1182" s="85">
        <v>1365.5294100000001</v>
      </c>
      <c r="T1182" s="85">
        <v>850</v>
      </c>
      <c r="U1182" s="85">
        <v>643.33432000000005</v>
      </c>
      <c r="V1182" s="85">
        <v>612.60415999999998</v>
      </c>
      <c r="W1182" s="85">
        <v>265</v>
      </c>
      <c r="X1182" s="85">
        <v>159.20750000000001</v>
      </c>
      <c r="Y1182" s="85">
        <v>99.460079999999991</v>
      </c>
      <c r="Z1182" s="85">
        <v>323</v>
      </c>
      <c r="AA1182" s="85">
        <v>104.68453</v>
      </c>
      <c r="AB1182" s="85">
        <v>114.24934</v>
      </c>
      <c r="AC1182" s="85">
        <v>0</v>
      </c>
      <c r="AD1182" s="85">
        <v>0</v>
      </c>
      <c r="AE1182" s="85">
        <v>0</v>
      </c>
      <c r="AF1182" s="85">
        <v>1250</v>
      </c>
      <c r="AG1182" s="85">
        <v>486.37245999999999</v>
      </c>
      <c r="AH1182" s="85">
        <v>539.21582999999998</v>
      </c>
      <c r="AI1182" s="85">
        <v>0</v>
      </c>
      <c r="AJ1182" s="85">
        <v>0</v>
      </c>
      <c r="AK1182" s="85">
        <v>0</v>
      </c>
      <c r="AL1182" s="85">
        <v>10</v>
      </c>
      <c r="AM1182" s="85">
        <v>9.3111699999999988</v>
      </c>
      <c r="AN1182" s="85">
        <v>2.7206099999999998</v>
      </c>
      <c r="AO1182" s="85"/>
      <c r="AP1182" s="85"/>
      <c r="AQ1182" s="85"/>
      <c r="AR1182" s="85"/>
      <c r="AS1182" s="85"/>
      <c r="AT1182" s="85"/>
    </row>
    <row r="1183" spans="1:46" ht="12.75" customHeight="1" x14ac:dyDescent="0.15">
      <c r="A1183" s="79"/>
      <c r="B1183" s="79"/>
      <c r="C1183" s="79" t="str">
        <f t="shared" si="4"/>
        <v>1753800000</v>
      </c>
      <c r="D1183" s="79" t="s">
        <v>2087</v>
      </c>
      <c r="E1183" s="84">
        <v>33237.103999999999</v>
      </c>
      <c r="F1183" s="85">
        <v>14057.413710000001</v>
      </c>
      <c r="G1183" s="85">
        <v>9675.8916499999996</v>
      </c>
      <c r="H1183" s="85">
        <v>15786.204000000002</v>
      </c>
      <c r="I1183" s="85">
        <v>6449.2695000000003</v>
      </c>
      <c r="J1183" s="85">
        <v>4158.5906400000003</v>
      </c>
      <c r="K1183" s="85">
        <v>3508</v>
      </c>
      <c r="L1183" s="85">
        <v>1591.8103599999999</v>
      </c>
      <c r="M1183" s="85">
        <v>1076.7543000000001</v>
      </c>
      <c r="N1183" s="85">
        <v>2546</v>
      </c>
      <c r="O1183" s="85">
        <v>1267.6837</v>
      </c>
      <c r="P1183" s="85">
        <v>890.54576999999995</v>
      </c>
      <c r="Q1183" s="85">
        <v>13557.5</v>
      </c>
      <c r="R1183" s="85">
        <v>5827.4310500000001</v>
      </c>
      <c r="S1183" s="85">
        <v>4254.2294499999998</v>
      </c>
      <c r="T1183" s="85">
        <v>1583</v>
      </c>
      <c r="U1183" s="85">
        <v>480.83767999999998</v>
      </c>
      <c r="V1183" s="85">
        <v>305.59476999999998</v>
      </c>
      <c r="W1183" s="85">
        <v>2706</v>
      </c>
      <c r="X1183" s="85">
        <v>1291.9832100000001</v>
      </c>
      <c r="Y1183" s="85">
        <v>705.31138999999996</v>
      </c>
      <c r="Z1183" s="85">
        <v>1935</v>
      </c>
      <c r="AA1183" s="85">
        <v>755.58722</v>
      </c>
      <c r="AB1183" s="85">
        <v>278.70740000000001</v>
      </c>
      <c r="AC1183" s="85">
        <v>0</v>
      </c>
      <c r="AD1183" s="85">
        <v>0</v>
      </c>
      <c r="AE1183" s="85">
        <v>0</v>
      </c>
      <c r="AF1183" s="85">
        <v>7160</v>
      </c>
      <c r="AG1183" s="85">
        <v>3201.07024</v>
      </c>
      <c r="AH1183" s="85">
        <v>2901.1851499999998</v>
      </c>
      <c r="AI1183" s="85">
        <v>0</v>
      </c>
      <c r="AJ1183" s="85">
        <v>0</v>
      </c>
      <c r="AK1183" s="85">
        <v>0</v>
      </c>
      <c r="AL1183" s="85">
        <v>108</v>
      </c>
      <c r="AM1183" s="85">
        <v>22.44828</v>
      </c>
      <c r="AN1183" s="85">
        <v>37.708129999999997</v>
      </c>
      <c r="AO1183" s="85"/>
      <c r="AP1183" s="85"/>
      <c r="AQ1183" s="85"/>
      <c r="AR1183" s="85"/>
      <c r="AS1183" s="85"/>
      <c r="AT1183" s="85"/>
    </row>
    <row r="1184" spans="1:46" ht="12.75" customHeight="1" x14ac:dyDescent="0.15">
      <c r="A1184" s="79"/>
      <c r="B1184" s="79"/>
      <c r="C1184" s="79" t="str">
        <f t="shared" si="4"/>
        <v>1753900000</v>
      </c>
      <c r="D1184" s="79" t="s">
        <v>2088</v>
      </c>
      <c r="E1184" s="84">
        <v>46954.700000000004</v>
      </c>
      <c r="F1184" s="85">
        <v>18937.197410000001</v>
      </c>
      <c r="G1184" s="85">
        <v>18510.49539</v>
      </c>
      <c r="H1184" s="85">
        <v>27396.7</v>
      </c>
      <c r="I1184" s="85">
        <v>9900.75137</v>
      </c>
      <c r="J1184" s="85">
        <v>10877.64899</v>
      </c>
      <c r="K1184" s="85">
        <v>1027.2</v>
      </c>
      <c r="L1184" s="85">
        <v>469.74171999999999</v>
      </c>
      <c r="M1184" s="85">
        <v>221.26723999999999</v>
      </c>
      <c r="N1184" s="85">
        <v>523.20000000000005</v>
      </c>
      <c r="O1184" s="85">
        <v>247.79864000000001</v>
      </c>
      <c r="P1184" s="85">
        <v>126.76912</v>
      </c>
      <c r="Q1184" s="85">
        <v>11448.800000000001</v>
      </c>
      <c r="R1184" s="85">
        <v>5386.5450099999998</v>
      </c>
      <c r="S1184" s="85">
        <v>5039.9760800000004</v>
      </c>
      <c r="T1184" s="85">
        <v>991.5</v>
      </c>
      <c r="U1184" s="85">
        <v>632.43457000000001</v>
      </c>
      <c r="V1184" s="85">
        <v>363.31525999999997</v>
      </c>
      <c r="W1184" s="85">
        <v>5487.2</v>
      </c>
      <c r="X1184" s="85">
        <v>2310.6810399999999</v>
      </c>
      <c r="Y1184" s="85">
        <v>2186.8931000000002</v>
      </c>
      <c r="Z1184" s="85">
        <v>314.5</v>
      </c>
      <c r="AA1184" s="85">
        <v>95.754379999999998</v>
      </c>
      <c r="AB1184" s="85">
        <v>70.776429999999991</v>
      </c>
      <c r="AC1184" s="85">
        <v>0</v>
      </c>
      <c r="AD1184" s="85">
        <v>11.75</v>
      </c>
      <c r="AE1184" s="85">
        <v>0</v>
      </c>
      <c r="AF1184" s="85">
        <v>4655.6000000000004</v>
      </c>
      <c r="AG1184" s="85">
        <v>2335.9250200000001</v>
      </c>
      <c r="AH1184" s="85">
        <v>2418.9912899999999</v>
      </c>
      <c r="AI1184" s="85">
        <v>0</v>
      </c>
      <c r="AJ1184" s="85">
        <v>0</v>
      </c>
      <c r="AK1184" s="85">
        <v>0</v>
      </c>
      <c r="AL1184" s="85">
        <v>0</v>
      </c>
      <c r="AM1184" s="85">
        <v>7.2466499999999998</v>
      </c>
      <c r="AN1184" s="85">
        <v>2.91242</v>
      </c>
      <c r="AO1184" s="85"/>
      <c r="AP1184" s="85"/>
      <c r="AQ1184" s="85"/>
      <c r="AR1184" s="85"/>
      <c r="AS1184" s="85"/>
      <c r="AT1184" s="85"/>
    </row>
    <row r="1185" spans="1:46" ht="12.75" customHeight="1" x14ac:dyDescent="0.15">
      <c r="A1185" s="79"/>
      <c r="B1185" s="79"/>
      <c r="C1185" s="79" t="str">
        <f t="shared" si="4"/>
        <v>1754000000</v>
      </c>
      <c r="D1185" s="79" t="s">
        <v>2089</v>
      </c>
      <c r="E1185" s="84">
        <v>21500</v>
      </c>
      <c r="F1185" s="85">
        <v>7852.2658499999998</v>
      </c>
      <c r="G1185" s="85">
        <v>8249.8608399999994</v>
      </c>
      <c r="H1185" s="85">
        <v>11060</v>
      </c>
      <c r="I1185" s="85">
        <v>3554.25927</v>
      </c>
      <c r="J1185" s="85">
        <v>4026.8862199999999</v>
      </c>
      <c r="K1185" s="85">
        <v>176.8</v>
      </c>
      <c r="L1185" s="85">
        <v>80.805979999999991</v>
      </c>
      <c r="M1185" s="85">
        <v>52.083159999999999</v>
      </c>
      <c r="N1185" s="85">
        <v>6.8</v>
      </c>
      <c r="O1185" s="85">
        <v>3.7646799999999998</v>
      </c>
      <c r="P1185" s="85">
        <v>3.0043599999999997</v>
      </c>
      <c r="Q1185" s="85">
        <v>8458</v>
      </c>
      <c r="R1185" s="85">
        <v>3616.9830099999999</v>
      </c>
      <c r="S1185" s="85">
        <v>3582.1267800000001</v>
      </c>
      <c r="T1185" s="85">
        <v>1139</v>
      </c>
      <c r="U1185" s="85">
        <v>430.57776000000001</v>
      </c>
      <c r="V1185" s="85">
        <v>265.90280999999999</v>
      </c>
      <c r="W1185" s="85">
        <v>1500</v>
      </c>
      <c r="X1185" s="85">
        <v>894.78003999999999</v>
      </c>
      <c r="Y1185" s="85">
        <v>505.37800000000004</v>
      </c>
      <c r="Z1185" s="85">
        <v>600</v>
      </c>
      <c r="AA1185" s="85">
        <v>266.40839</v>
      </c>
      <c r="AB1185" s="85">
        <v>31.319519999999997</v>
      </c>
      <c r="AC1185" s="85">
        <v>0</v>
      </c>
      <c r="AD1185" s="85">
        <v>0</v>
      </c>
      <c r="AE1185" s="85">
        <v>0</v>
      </c>
      <c r="AF1185" s="85">
        <v>5219</v>
      </c>
      <c r="AG1185" s="85">
        <v>2025.2168200000001</v>
      </c>
      <c r="AH1185" s="85">
        <v>2779.5264499999998</v>
      </c>
      <c r="AI1185" s="85">
        <v>0</v>
      </c>
      <c r="AJ1185" s="85">
        <v>0</v>
      </c>
      <c r="AK1185" s="85">
        <v>0</v>
      </c>
      <c r="AL1185" s="85">
        <v>5.2</v>
      </c>
      <c r="AM1185" s="85">
        <v>3.8931199999999997</v>
      </c>
      <c r="AN1185" s="85">
        <v>0.83168999999999993</v>
      </c>
      <c r="AO1185" s="85"/>
      <c r="AP1185" s="85"/>
      <c r="AQ1185" s="85"/>
      <c r="AR1185" s="85"/>
      <c r="AS1185" s="85"/>
      <c r="AT1185" s="85"/>
    </row>
    <row r="1186" spans="1:46" ht="12.75" customHeight="1" x14ac:dyDescent="0.15">
      <c r="A1186" s="79"/>
      <c r="B1186" s="79"/>
      <c r="C1186" s="79" t="str">
        <f t="shared" si="4"/>
        <v>1754100000</v>
      </c>
      <c r="D1186" s="79" t="s">
        <v>2090</v>
      </c>
      <c r="E1186" s="84">
        <v>12179.300000000001</v>
      </c>
      <c r="F1186" s="85">
        <v>6475.41464</v>
      </c>
      <c r="G1186" s="85">
        <v>3815.5904300000002</v>
      </c>
      <c r="H1186" s="85">
        <v>7134.83</v>
      </c>
      <c r="I1186" s="85">
        <v>4792.2626200000004</v>
      </c>
      <c r="J1186" s="85">
        <v>2012.9720600000001</v>
      </c>
      <c r="K1186" s="85">
        <v>67.489999999999995</v>
      </c>
      <c r="L1186" s="85">
        <v>23.24849</v>
      </c>
      <c r="M1186" s="85">
        <v>17.2</v>
      </c>
      <c r="N1186" s="85">
        <v>0</v>
      </c>
      <c r="O1186" s="85">
        <v>0</v>
      </c>
      <c r="P1186" s="85">
        <v>0</v>
      </c>
      <c r="Q1186" s="85">
        <v>4377.68</v>
      </c>
      <c r="R1186" s="85">
        <v>1528.61987</v>
      </c>
      <c r="S1186" s="85">
        <v>1426.6577199999999</v>
      </c>
      <c r="T1186" s="85">
        <v>745.84</v>
      </c>
      <c r="U1186" s="85">
        <v>93.862749999999991</v>
      </c>
      <c r="V1186" s="85">
        <v>66.315240000000003</v>
      </c>
      <c r="W1186" s="85">
        <v>749.6</v>
      </c>
      <c r="X1186" s="85">
        <v>274.83982000000003</v>
      </c>
      <c r="Y1186" s="85">
        <v>268.73885000000001</v>
      </c>
      <c r="Z1186" s="85">
        <v>213.14000000000001</v>
      </c>
      <c r="AA1186" s="85">
        <v>85.144949999999994</v>
      </c>
      <c r="AB1186" s="85">
        <v>25.794600000000003</v>
      </c>
      <c r="AC1186" s="85">
        <v>0</v>
      </c>
      <c r="AD1186" s="85">
        <v>0</v>
      </c>
      <c r="AE1186" s="85">
        <v>0</v>
      </c>
      <c r="AF1186" s="85">
        <v>2669.1</v>
      </c>
      <c r="AG1186" s="85">
        <v>1074.77235</v>
      </c>
      <c r="AH1186" s="85">
        <v>1065.8090299999999</v>
      </c>
      <c r="AI1186" s="85">
        <v>0</v>
      </c>
      <c r="AJ1186" s="85">
        <v>0</v>
      </c>
      <c r="AK1186" s="85">
        <v>0</v>
      </c>
      <c r="AL1186" s="85">
        <v>0</v>
      </c>
      <c r="AM1186" s="85">
        <v>6.3181399999999996</v>
      </c>
      <c r="AN1186" s="85">
        <v>3.2257499999999997</v>
      </c>
      <c r="AO1186" s="85"/>
      <c r="AP1186" s="85"/>
      <c r="AQ1186" s="85"/>
      <c r="AR1186" s="85"/>
      <c r="AS1186" s="85"/>
      <c r="AT1186" s="85"/>
    </row>
    <row r="1187" spans="1:46" ht="12.75" customHeight="1" x14ac:dyDescent="0.15">
      <c r="A1187" s="79"/>
      <c r="B1187" s="79"/>
      <c r="C1187" s="79" t="str">
        <f t="shared" si="4"/>
        <v>1754300000</v>
      </c>
      <c r="D1187" s="79" t="s">
        <v>2091</v>
      </c>
      <c r="E1187" s="84">
        <v>16228.800000000001</v>
      </c>
      <c r="F1187" s="85">
        <v>6116.0630600000004</v>
      </c>
      <c r="G1187" s="85">
        <v>6804.7251900000001</v>
      </c>
      <c r="H1187" s="85">
        <v>11556.300000000001</v>
      </c>
      <c r="I1187" s="85">
        <v>3911.9856500000001</v>
      </c>
      <c r="J1187" s="85">
        <v>4885.3363399999998</v>
      </c>
      <c r="K1187" s="85">
        <v>750</v>
      </c>
      <c r="L1187" s="85">
        <v>369.97233</v>
      </c>
      <c r="M1187" s="85">
        <v>241.80201</v>
      </c>
      <c r="N1187" s="85">
        <v>500</v>
      </c>
      <c r="O1187" s="85">
        <v>241.61430999999999</v>
      </c>
      <c r="P1187" s="85">
        <v>155.68056000000001</v>
      </c>
      <c r="Q1187" s="85">
        <v>3395</v>
      </c>
      <c r="R1187" s="85">
        <v>1618.49946</v>
      </c>
      <c r="S1187" s="85">
        <v>1278.5261700000001</v>
      </c>
      <c r="T1187" s="85">
        <v>430</v>
      </c>
      <c r="U1187" s="85">
        <v>200.70374000000001</v>
      </c>
      <c r="V1187" s="85">
        <v>132.38351</v>
      </c>
      <c r="W1187" s="85">
        <v>2120</v>
      </c>
      <c r="X1187" s="85">
        <v>946.38284999999996</v>
      </c>
      <c r="Y1187" s="85">
        <v>799.67433000000005</v>
      </c>
      <c r="Z1187" s="85">
        <v>120</v>
      </c>
      <c r="AA1187" s="85">
        <v>63.028419999999997</v>
      </c>
      <c r="AB1187" s="85">
        <v>40.555600000000005</v>
      </c>
      <c r="AC1187" s="85">
        <v>0</v>
      </c>
      <c r="AD1187" s="85">
        <v>0</v>
      </c>
      <c r="AE1187" s="85">
        <v>0</v>
      </c>
      <c r="AF1187" s="85">
        <v>725</v>
      </c>
      <c r="AG1187" s="85">
        <v>408.38445000000002</v>
      </c>
      <c r="AH1187" s="85">
        <v>305.91273000000001</v>
      </c>
      <c r="AI1187" s="85">
        <v>0</v>
      </c>
      <c r="AJ1187" s="85">
        <v>0</v>
      </c>
      <c r="AK1187" s="85">
        <v>0</v>
      </c>
      <c r="AL1187" s="85">
        <v>5</v>
      </c>
      <c r="AM1187" s="85">
        <v>5.3819400000000002</v>
      </c>
      <c r="AN1187" s="85">
        <v>1.9315499999999999</v>
      </c>
      <c r="AO1187" s="85"/>
      <c r="AP1187" s="85"/>
      <c r="AQ1187" s="85"/>
      <c r="AR1187" s="85"/>
      <c r="AS1187" s="85"/>
      <c r="AT1187" s="85"/>
    </row>
    <row r="1188" spans="1:46" ht="12.75" customHeight="1" x14ac:dyDescent="0.15">
      <c r="A1188" s="79"/>
      <c r="B1188" s="79"/>
      <c r="C1188" s="79" t="str">
        <f t="shared" si="4"/>
        <v>1754400000</v>
      </c>
      <c r="D1188" s="79" t="s">
        <v>2092</v>
      </c>
      <c r="E1188" s="84">
        <v>16600</v>
      </c>
      <c r="F1188" s="85">
        <v>7258.7255299999997</v>
      </c>
      <c r="G1188" s="85">
        <v>6714.8791099999999</v>
      </c>
      <c r="H1188" s="85">
        <v>10070</v>
      </c>
      <c r="I1188" s="85">
        <v>4563.9770799999997</v>
      </c>
      <c r="J1188" s="85">
        <v>4058.6567</v>
      </c>
      <c r="K1188" s="85">
        <v>933.5</v>
      </c>
      <c r="L1188" s="85">
        <v>696.54993999999999</v>
      </c>
      <c r="M1188" s="85">
        <v>366.88031999999998</v>
      </c>
      <c r="N1188" s="85">
        <v>473.5</v>
      </c>
      <c r="O1188" s="85">
        <v>449.77180000000004</v>
      </c>
      <c r="P1188" s="85">
        <v>230.25543999999999</v>
      </c>
      <c r="Q1188" s="85">
        <v>4066</v>
      </c>
      <c r="R1188" s="85">
        <v>1902.6169600000001</v>
      </c>
      <c r="S1188" s="85">
        <v>1776.0548799999999</v>
      </c>
      <c r="T1188" s="85">
        <v>1380</v>
      </c>
      <c r="U1188" s="85">
        <v>573.16590000000008</v>
      </c>
      <c r="V1188" s="85">
        <v>580.72725000000003</v>
      </c>
      <c r="W1188" s="85">
        <v>320</v>
      </c>
      <c r="X1188" s="85">
        <v>101.05482000000001</v>
      </c>
      <c r="Y1188" s="85">
        <v>86.765879999999996</v>
      </c>
      <c r="Z1188" s="85">
        <v>270</v>
      </c>
      <c r="AA1188" s="85">
        <v>195.53295</v>
      </c>
      <c r="AB1188" s="85">
        <v>83.349490000000003</v>
      </c>
      <c r="AC1188" s="85">
        <v>0</v>
      </c>
      <c r="AD1188" s="85">
        <v>0</v>
      </c>
      <c r="AE1188" s="85">
        <v>0</v>
      </c>
      <c r="AF1188" s="85">
        <v>2096</v>
      </c>
      <c r="AG1188" s="85">
        <v>1032.86329</v>
      </c>
      <c r="AH1188" s="85">
        <v>1025.21226</v>
      </c>
      <c r="AI1188" s="85">
        <v>0</v>
      </c>
      <c r="AJ1188" s="85">
        <v>0</v>
      </c>
      <c r="AK1188" s="85">
        <v>0</v>
      </c>
      <c r="AL1188" s="85">
        <v>9</v>
      </c>
      <c r="AM1188" s="85">
        <v>7.2844000000000007</v>
      </c>
      <c r="AN1188" s="85">
        <v>2.0991499999999998</v>
      </c>
      <c r="AO1188" s="85"/>
      <c r="AP1188" s="85"/>
      <c r="AQ1188" s="85"/>
      <c r="AR1188" s="85"/>
      <c r="AS1188" s="85"/>
      <c r="AT1188" s="85"/>
    </row>
    <row r="1189" spans="1:46" ht="12.75" customHeight="1" x14ac:dyDescent="0.15">
      <c r="A1189" s="79"/>
      <c r="B1189" s="79"/>
      <c r="C1189" s="79" t="str">
        <f t="shared" si="4"/>
        <v>1754500000</v>
      </c>
      <c r="D1189" s="79" t="s">
        <v>2093</v>
      </c>
      <c r="E1189" s="84">
        <v>19270.5</v>
      </c>
      <c r="F1189" s="85">
        <v>7250.6444700000002</v>
      </c>
      <c r="G1189" s="85">
        <v>10161.82929</v>
      </c>
      <c r="H1189" s="85">
        <v>11836</v>
      </c>
      <c r="I1189" s="85">
        <v>4254.2470400000002</v>
      </c>
      <c r="J1189" s="85">
        <v>7264.7151100000001</v>
      </c>
      <c r="K1189" s="85">
        <v>40</v>
      </c>
      <c r="L1189" s="85">
        <v>16.797059999999998</v>
      </c>
      <c r="M1189" s="85">
        <v>11.5562</v>
      </c>
      <c r="N1189" s="85">
        <v>0</v>
      </c>
      <c r="O1189" s="85">
        <v>0</v>
      </c>
      <c r="P1189" s="85">
        <v>0</v>
      </c>
      <c r="Q1189" s="85">
        <v>5450.5</v>
      </c>
      <c r="R1189" s="85">
        <v>2715.0019400000001</v>
      </c>
      <c r="S1189" s="85">
        <v>2274.6029000000003</v>
      </c>
      <c r="T1189" s="85">
        <v>1215</v>
      </c>
      <c r="U1189" s="85">
        <v>426.81234000000001</v>
      </c>
      <c r="V1189" s="85">
        <v>372.24414999999999</v>
      </c>
      <c r="W1189" s="85">
        <v>1520</v>
      </c>
      <c r="X1189" s="85">
        <v>988.69264999999996</v>
      </c>
      <c r="Y1189" s="85">
        <v>536.17433000000005</v>
      </c>
      <c r="Z1189" s="85">
        <v>855.5</v>
      </c>
      <c r="AA1189" s="85">
        <v>425.65816999999998</v>
      </c>
      <c r="AB1189" s="85">
        <v>62.975909999999999</v>
      </c>
      <c r="AC1189" s="85">
        <v>0</v>
      </c>
      <c r="AD1189" s="85">
        <v>6.25</v>
      </c>
      <c r="AE1189" s="85">
        <v>0</v>
      </c>
      <c r="AF1189" s="85">
        <v>1860</v>
      </c>
      <c r="AG1189" s="85">
        <v>867.58878000000004</v>
      </c>
      <c r="AH1189" s="85">
        <v>1303.2085099999999</v>
      </c>
      <c r="AI1189" s="85">
        <v>0</v>
      </c>
      <c r="AJ1189" s="85">
        <v>0</v>
      </c>
      <c r="AK1189" s="85">
        <v>0</v>
      </c>
      <c r="AL1189" s="85">
        <v>4</v>
      </c>
      <c r="AM1189" s="85">
        <v>3.2861799999999999</v>
      </c>
      <c r="AN1189" s="85">
        <v>0.70369999999999999</v>
      </c>
      <c r="AO1189" s="85"/>
      <c r="AP1189" s="85"/>
      <c r="AQ1189" s="85"/>
      <c r="AR1189" s="85"/>
      <c r="AS1189" s="85"/>
      <c r="AT1189" s="85"/>
    </row>
    <row r="1190" spans="1:46" ht="12.75" customHeight="1" x14ac:dyDescent="0.15">
      <c r="A1190" s="79"/>
      <c r="B1190" s="79"/>
      <c r="C1190" s="79" t="str">
        <f t="shared" si="4"/>
        <v>1754600000</v>
      </c>
      <c r="D1190" s="79" t="s">
        <v>2094</v>
      </c>
      <c r="E1190" s="84">
        <v>21731.600000000002</v>
      </c>
      <c r="F1190" s="85">
        <v>9502.8008900000004</v>
      </c>
      <c r="G1190" s="85">
        <v>7901.9542099999999</v>
      </c>
      <c r="H1190" s="85">
        <v>17346.099999999999</v>
      </c>
      <c r="I1190" s="85">
        <v>7004.7278200000001</v>
      </c>
      <c r="J1190" s="85">
        <v>6225.4290600000004</v>
      </c>
      <c r="K1190" s="85">
        <v>463.6</v>
      </c>
      <c r="L1190" s="85">
        <v>273.86685999999997</v>
      </c>
      <c r="M1190" s="85">
        <v>176.71692999999999</v>
      </c>
      <c r="N1190" s="85">
        <v>73.3</v>
      </c>
      <c r="O1190" s="85">
        <v>103.73269000000001</v>
      </c>
      <c r="P1190" s="85">
        <v>42.980930000000001</v>
      </c>
      <c r="Q1190" s="85">
        <v>3433.8</v>
      </c>
      <c r="R1190" s="85">
        <v>2040.3054000000002</v>
      </c>
      <c r="S1190" s="85">
        <v>1340.21729</v>
      </c>
      <c r="T1190" s="85">
        <v>1263.6000000000001</v>
      </c>
      <c r="U1190" s="85">
        <v>1004.30246</v>
      </c>
      <c r="V1190" s="85">
        <v>487.26085</v>
      </c>
      <c r="W1190" s="85">
        <v>792.7</v>
      </c>
      <c r="X1190" s="85">
        <v>375.11532</v>
      </c>
      <c r="Y1190" s="85">
        <v>312.62335999999999</v>
      </c>
      <c r="Z1190" s="85">
        <v>352.6</v>
      </c>
      <c r="AA1190" s="85">
        <v>189.78425999999999</v>
      </c>
      <c r="AB1190" s="85">
        <v>68.080579999999998</v>
      </c>
      <c r="AC1190" s="85">
        <v>0</v>
      </c>
      <c r="AD1190" s="85">
        <v>0</v>
      </c>
      <c r="AE1190" s="85">
        <v>0</v>
      </c>
      <c r="AF1190" s="85">
        <v>1024.9000000000001</v>
      </c>
      <c r="AG1190" s="85">
        <v>471.10336000000001</v>
      </c>
      <c r="AH1190" s="85">
        <v>472.2525</v>
      </c>
      <c r="AI1190" s="85">
        <v>0</v>
      </c>
      <c r="AJ1190" s="85">
        <v>0</v>
      </c>
      <c r="AK1190" s="85">
        <v>0</v>
      </c>
      <c r="AL1190" s="85">
        <v>0.6</v>
      </c>
      <c r="AM1190" s="85">
        <v>0</v>
      </c>
      <c r="AN1190" s="85">
        <v>3.7200000000000004E-2</v>
      </c>
      <c r="AO1190" s="85"/>
      <c r="AP1190" s="85"/>
      <c r="AQ1190" s="85"/>
      <c r="AR1190" s="85"/>
      <c r="AS1190" s="85"/>
      <c r="AT1190" s="85"/>
    </row>
    <row r="1191" spans="1:46" ht="12.75" customHeight="1" x14ac:dyDescent="0.15">
      <c r="A1191" s="79"/>
      <c r="B1191" s="79"/>
      <c r="C1191" s="79" t="str">
        <f t="shared" si="4"/>
        <v>1754700000</v>
      </c>
      <c r="D1191" s="79" t="s">
        <v>2095</v>
      </c>
      <c r="E1191" s="84">
        <v>174323.1</v>
      </c>
      <c r="F1191" s="85">
        <v>76469.017139999996</v>
      </c>
      <c r="G1191" s="85">
        <v>71033.994130000006</v>
      </c>
      <c r="H1191" s="85">
        <v>105255</v>
      </c>
      <c r="I1191" s="85">
        <v>47975.063219999996</v>
      </c>
      <c r="J1191" s="85">
        <v>43052.414830000002</v>
      </c>
      <c r="K1191" s="85">
        <v>8750</v>
      </c>
      <c r="L1191" s="85">
        <v>3986.22003</v>
      </c>
      <c r="M1191" s="85">
        <v>2049.8426599999998</v>
      </c>
      <c r="N1191" s="85">
        <v>2950</v>
      </c>
      <c r="O1191" s="85">
        <v>1933.6205600000001</v>
      </c>
      <c r="P1191" s="85">
        <v>599.21541000000002</v>
      </c>
      <c r="Q1191" s="85">
        <v>46903</v>
      </c>
      <c r="R1191" s="85">
        <v>20881.785489999998</v>
      </c>
      <c r="S1191" s="85">
        <v>18602.059689999998</v>
      </c>
      <c r="T1191" s="85">
        <v>4600</v>
      </c>
      <c r="U1191" s="85">
        <v>1635.1685199999999</v>
      </c>
      <c r="V1191" s="85">
        <v>1166.21163</v>
      </c>
      <c r="W1191" s="85">
        <v>4700</v>
      </c>
      <c r="X1191" s="85">
        <v>3055.1569199999999</v>
      </c>
      <c r="Y1191" s="85">
        <v>1694.3535300000001</v>
      </c>
      <c r="Z1191" s="85">
        <v>5835</v>
      </c>
      <c r="AA1191" s="85">
        <v>2189.0793100000001</v>
      </c>
      <c r="AB1191" s="85">
        <v>1461.6847299999999</v>
      </c>
      <c r="AC1191" s="85">
        <v>28</v>
      </c>
      <c r="AD1191" s="85">
        <v>12.5</v>
      </c>
      <c r="AE1191" s="85">
        <v>12.525</v>
      </c>
      <c r="AF1191" s="85">
        <v>31740</v>
      </c>
      <c r="AG1191" s="85">
        <v>13989.880740000001</v>
      </c>
      <c r="AH1191" s="85">
        <v>14267.284800000001</v>
      </c>
      <c r="AI1191" s="85">
        <v>0</v>
      </c>
      <c r="AJ1191" s="85">
        <v>0</v>
      </c>
      <c r="AK1191" s="85">
        <v>0</v>
      </c>
      <c r="AL1191" s="85">
        <v>3215</v>
      </c>
      <c r="AM1191" s="85">
        <v>1305.1880799999999</v>
      </c>
      <c r="AN1191" s="85">
        <v>1208.8015</v>
      </c>
      <c r="AO1191" s="85"/>
      <c r="AP1191" s="85"/>
      <c r="AQ1191" s="85"/>
      <c r="AR1191" s="85"/>
      <c r="AS1191" s="85"/>
      <c r="AT1191" s="85"/>
    </row>
    <row r="1192" spans="1:46" ht="12.75" customHeight="1" x14ac:dyDescent="0.15">
      <c r="A1192" s="79"/>
      <c r="B1192" s="79"/>
      <c r="C1192" s="79" t="str">
        <f t="shared" si="4"/>
        <v>1754800000</v>
      </c>
      <c r="D1192" s="79" t="s">
        <v>2096</v>
      </c>
      <c r="E1192" s="84">
        <v>36128</v>
      </c>
      <c r="F1192" s="85">
        <v>35263.872389999997</v>
      </c>
      <c r="G1192" s="85">
        <v>16934.05558</v>
      </c>
      <c r="H1192" s="85">
        <v>20298</v>
      </c>
      <c r="I1192" s="85">
        <v>18489.373490000002</v>
      </c>
      <c r="J1192" s="85">
        <v>8369.8820300000007</v>
      </c>
      <c r="K1192" s="85">
        <v>2950</v>
      </c>
      <c r="L1192" s="85">
        <v>7796.6173799999997</v>
      </c>
      <c r="M1192" s="85">
        <v>3017.5891700000002</v>
      </c>
      <c r="N1192" s="85">
        <v>0</v>
      </c>
      <c r="O1192" s="85">
        <v>6338.9418500000002</v>
      </c>
      <c r="P1192" s="85">
        <v>2081.0760799999998</v>
      </c>
      <c r="Q1192" s="85">
        <v>12640</v>
      </c>
      <c r="R1192" s="85">
        <v>8561.4950800000006</v>
      </c>
      <c r="S1192" s="85">
        <v>5439.0450300000002</v>
      </c>
      <c r="T1192" s="85">
        <v>1600</v>
      </c>
      <c r="U1192" s="85">
        <v>1674.04027</v>
      </c>
      <c r="V1192" s="85">
        <v>381.76923999999997</v>
      </c>
      <c r="W1192" s="85">
        <v>1720</v>
      </c>
      <c r="X1192" s="85">
        <v>1872.65968</v>
      </c>
      <c r="Y1192" s="85">
        <v>805.38923</v>
      </c>
      <c r="Z1192" s="85">
        <v>520</v>
      </c>
      <c r="AA1192" s="85">
        <v>149.45111</v>
      </c>
      <c r="AB1192" s="85">
        <v>142.40593000000001</v>
      </c>
      <c r="AC1192" s="85">
        <v>0</v>
      </c>
      <c r="AD1192" s="85">
        <v>0</v>
      </c>
      <c r="AE1192" s="85">
        <v>0</v>
      </c>
      <c r="AF1192" s="85">
        <v>8800</v>
      </c>
      <c r="AG1192" s="85">
        <v>4855.3440200000005</v>
      </c>
      <c r="AH1192" s="85">
        <v>4109.48063</v>
      </c>
      <c r="AI1192" s="85">
        <v>0</v>
      </c>
      <c r="AJ1192" s="85">
        <v>0</v>
      </c>
      <c r="AK1192" s="85">
        <v>0</v>
      </c>
      <c r="AL1192" s="85">
        <v>195</v>
      </c>
      <c r="AM1192" s="85">
        <v>212.13344000000001</v>
      </c>
      <c r="AN1192" s="85">
        <v>66.6631</v>
      </c>
      <c r="AO1192" s="85"/>
      <c r="AP1192" s="85"/>
      <c r="AQ1192" s="85"/>
      <c r="AR1192" s="85"/>
      <c r="AS1192" s="85"/>
      <c r="AT1192" s="85"/>
    </row>
    <row r="1193" spans="1:46" ht="12.75" customHeight="1" x14ac:dyDescent="0.15">
      <c r="A1193" s="79"/>
      <c r="B1193" s="79"/>
      <c r="C1193" s="79" t="str">
        <f t="shared" si="4"/>
        <v>1754900000</v>
      </c>
      <c r="D1193" s="79" t="s">
        <v>2097</v>
      </c>
      <c r="E1193" s="84">
        <v>17662.600000000002</v>
      </c>
      <c r="F1193" s="85">
        <v>7073.33079</v>
      </c>
      <c r="G1193" s="85">
        <v>6017.0083500000001</v>
      </c>
      <c r="H1193" s="85">
        <v>10095</v>
      </c>
      <c r="I1193" s="85">
        <v>3977.9479299999998</v>
      </c>
      <c r="J1193" s="85">
        <v>3053.2333800000001</v>
      </c>
      <c r="K1193" s="85">
        <v>730</v>
      </c>
      <c r="L1193" s="85">
        <v>508.30610000000001</v>
      </c>
      <c r="M1193" s="85">
        <v>171.46942999999999</v>
      </c>
      <c r="N1193" s="85">
        <v>600</v>
      </c>
      <c r="O1193" s="85">
        <v>442.46202</v>
      </c>
      <c r="P1193" s="85">
        <v>126.26043</v>
      </c>
      <c r="Q1193" s="85">
        <v>6577.1</v>
      </c>
      <c r="R1193" s="85">
        <v>2485.5308199999999</v>
      </c>
      <c r="S1193" s="85">
        <v>2624.8013799999999</v>
      </c>
      <c r="T1193" s="85">
        <v>1200</v>
      </c>
      <c r="U1193" s="85">
        <v>374.77821</v>
      </c>
      <c r="V1193" s="85">
        <v>269.21032000000002</v>
      </c>
      <c r="W1193" s="85">
        <v>1650</v>
      </c>
      <c r="X1193" s="85">
        <v>924.44773999999995</v>
      </c>
      <c r="Y1193" s="85">
        <v>725.62357999999995</v>
      </c>
      <c r="Z1193" s="85">
        <v>261</v>
      </c>
      <c r="AA1193" s="85">
        <v>158.22933</v>
      </c>
      <c r="AB1193" s="85">
        <v>98.73111999999999</v>
      </c>
      <c r="AC1193" s="85">
        <v>0</v>
      </c>
      <c r="AD1193" s="85">
        <v>0</v>
      </c>
      <c r="AE1193" s="85">
        <v>0</v>
      </c>
      <c r="AF1193" s="85">
        <v>3466.1</v>
      </c>
      <c r="AG1193" s="85">
        <v>1028.07554</v>
      </c>
      <c r="AH1193" s="85">
        <v>1531.2363600000001</v>
      </c>
      <c r="AI1193" s="85">
        <v>0</v>
      </c>
      <c r="AJ1193" s="85">
        <v>0</v>
      </c>
      <c r="AK1193" s="85">
        <v>0</v>
      </c>
      <c r="AL1193" s="85">
        <v>4</v>
      </c>
      <c r="AM1193" s="85">
        <v>2.8064199999999997</v>
      </c>
      <c r="AN1193" s="85">
        <v>1.2368299999999999</v>
      </c>
      <c r="AO1193" s="85"/>
      <c r="AP1193" s="85"/>
      <c r="AQ1193" s="85"/>
      <c r="AR1193" s="85"/>
      <c r="AS1193" s="85"/>
      <c r="AT1193" s="85"/>
    </row>
    <row r="1194" spans="1:46" ht="12.75" customHeight="1" x14ac:dyDescent="0.15">
      <c r="A1194" s="79"/>
      <c r="B1194" s="79"/>
      <c r="C1194" s="79" t="str">
        <f t="shared" si="4"/>
        <v>1755000000</v>
      </c>
      <c r="D1194" s="79" t="s">
        <v>2098</v>
      </c>
      <c r="E1194" s="84">
        <v>21253.266</v>
      </c>
      <c r="F1194" s="85">
        <v>8960.3751699999993</v>
      </c>
      <c r="G1194" s="85">
        <v>7296.5749500000002</v>
      </c>
      <c r="H1194" s="85">
        <v>9925</v>
      </c>
      <c r="I1194" s="85">
        <v>3668.5356400000001</v>
      </c>
      <c r="J1194" s="85">
        <v>3628.2560000000003</v>
      </c>
      <c r="K1194" s="85">
        <v>3348.4</v>
      </c>
      <c r="L1194" s="85">
        <v>1579.9550300000001</v>
      </c>
      <c r="M1194" s="85">
        <v>634.20006999999998</v>
      </c>
      <c r="N1194" s="85">
        <v>2218.4</v>
      </c>
      <c r="O1194" s="85">
        <v>1231.4779900000001</v>
      </c>
      <c r="P1194" s="85">
        <v>387.78512000000001</v>
      </c>
      <c r="Q1194" s="85">
        <v>7774.7460000000001</v>
      </c>
      <c r="R1194" s="85">
        <v>3691.4948199999999</v>
      </c>
      <c r="S1194" s="85">
        <v>2947.18</v>
      </c>
      <c r="T1194" s="85">
        <v>619.20000000000005</v>
      </c>
      <c r="U1194" s="85">
        <v>210.49612999999999</v>
      </c>
      <c r="V1194" s="85">
        <v>62.123480000000001</v>
      </c>
      <c r="W1194" s="85">
        <v>2304.8000000000002</v>
      </c>
      <c r="X1194" s="85">
        <v>989.33836999999994</v>
      </c>
      <c r="Y1194" s="85">
        <v>857.02831000000003</v>
      </c>
      <c r="Z1194" s="85">
        <v>110.64</v>
      </c>
      <c r="AA1194" s="85">
        <v>46.65014</v>
      </c>
      <c r="AB1194" s="85">
        <v>29.808349999999997</v>
      </c>
      <c r="AC1194" s="85">
        <v>0</v>
      </c>
      <c r="AD1194" s="85">
        <v>0</v>
      </c>
      <c r="AE1194" s="85">
        <v>0</v>
      </c>
      <c r="AF1194" s="85">
        <v>4740.1060000000007</v>
      </c>
      <c r="AG1194" s="85">
        <v>2445.0101800000002</v>
      </c>
      <c r="AH1194" s="85">
        <v>1998.2198599999999</v>
      </c>
      <c r="AI1194" s="85">
        <v>0</v>
      </c>
      <c r="AJ1194" s="85">
        <v>0</v>
      </c>
      <c r="AK1194" s="85">
        <v>0</v>
      </c>
      <c r="AL1194" s="85">
        <v>10.700000000000001</v>
      </c>
      <c r="AM1194" s="85">
        <v>3.4758399999999998</v>
      </c>
      <c r="AN1194" s="85">
        <v>2.5391599999999999</v>
      </c>
      <c r="AO1194" s="85"/>
      <c r="AP1194" s="85"/>
      <c r="AQ1194" s="85"/>
      <c r="AR1194" s="85"/>
      <c r="AS1194" s="85"/>
      <c r="AT1194" s="85"/>
    </row>
    <row r="1195" spans="1:46" ht="12.75" customHeight="1" x14ac:dyDescent="0.15">
      <c r="A1195" s="79"/>
      <c r="B1195" s="79"/>
      <c r="C1195" s="79" t="str">
        <f t="shared" si="4"/>
        <v>1755100000</v>
      </c>
      <c r="D1195" s="79" t="s">
        <v>2099</v>
      </c>
      <c r="E1195" s="84">
        <v>49948.4</v>
      </c>
      <c r="F1195" s="85">
        <v>22435.58757</v>
      </c>
      <c r="G1195" s="85">
        <v>11719.94945</v>
      </c>
      <c r="H1195" s="85">
        <v>43847.91</v>
      </c>
      <c r="I1195" s="85">
        <v>19062.851610000002</v>
      </c>
      <c r="J1195" s="85">
        <v>9476.3993100000007</v>
      </c>
      <c r="K1195" s="85">
        <v>1434.8050000000001</v>
      </c>
      <c r="L1195" s="85">
        <v>1359.72451</v>
      </c>
      <c r="M1195" s="85">
        <v>167.41665999999998</v>
      </c>
      <c r="N1195" s="85">
        <v>908.27</v>
      </c>
      <c r="O1195" s="85">
        <v>1110.0110299999999</v>
      </c>
      <c r="P1195" s="85">
        <v>61.220659999999995</v>
      </c>
      <c r="Q1195" s="85">
        <v>4520.6869999999999</v>
      </c>
      <c r="R1195" s="85">
        <v>1958.71057</v>
      </c>
      <c r="S1195" s="85">
        <v>2020.9621000000002</v>
      </c>
      <c r="T1195" s="85">
        <v>585.16</v>
      </c>
      <c r="U1195" s="85">
        <v>185.21741</v>
      </c>
      <c r="V1195" s="85">
        <v>163.81720999999999</v>
      </c>
      <c r="W1195" s="85">
        <v>841.24200000000008</v>
      </c>
      <c r="X1195" s="85">
        <v>400.32177999999999</v>
      </c>
      <c r="Y1195" s="85">
        <v>266.88229000000001</v>
      </c>
      <c r="Z1195" s="85">
        <v>599.17899999999997</v>
      </c>
      <c r="AA1195" s="85">
        <v>177.10798</v>
      </c>
      <c r="AB1195" s="85">
        <v>144.08770000000001</v>
      </c>
      <c r="AC1195" s="85">
        <v>0</v>
      </c>
      <c r="AD1195" s="85">
        <v>0</v>
      </c>
      <c r="AE1195" s="85">
        <v>0</v>
      </c>
      <c r="AF1195" s="85">
        <v>2495.1060000000002</v>
      </c>
      <c r="AG1195" s="85">
        <v>1196.0634</v>
      </c>
      <c r="AH1195" s="85">
        <v>1446.1749</v>
      </c>
      <c r="AI1195" s="85">
        <v>0</v>
      </c>
      <c r="AJ1195" s="85">
        <v>0</v>
      </c>
      <c r="AK1195" s="85">
        <v>0</v>
      </c>
      <c r="AL1195" s="85">
        <v>5.09</v>
      </c>
      <c r="AM1195" s="85">
        <v>2.75508</v>
      </c>
      <c r="AN1195" s="85">
        <v>1.17963</v>
      </c>
      <c r="AO1195" s="85"/>
      <c r="AP1195" s="85"/>
      <c r="AQ1195" s="85"/>
      <c r="AR1195" s="85"/>
      <c r="AS1195" s="85"/>
      <c r="AT1195" s="85"/>
    </row>
    <row r="1196" spans="1:46" ht="12.75" customHeight="1" x14ac:dyDescent="0.15">
      <c r="A1196" s="79"/>
      <c r="B1196" s="79"/>
      <c r="C1196" s="79" t="str">
        <f t="shared" si="4"/>
        <v>1755200000</v>
      </c>
      <c r="D1196" s="79" t="s">
        <v>2100</v>
      </c>
      <c r="E1196" s="84">
        <v>81495.7</v>
      </c>
      <c r="F1196" s="85">
        <v>45417.910550000001</v>
      </c>
      <c r="G1196" s="85">
        <v>37805.67785</v>
      </c>
      <c r="H1196" s="85">
        <v>56493.131999999998</v>
      </c>
      <c r="I1196" s="85">
        <v>35009.841130000001</v>
      </c>
      <c r="J1196" s="85">
        <v>27425.610669999998</v>
      </c>
      <c r="K1196" s="85">
        <v>2100</v>
      </c>
      <c r="L1196" s="85">
        <v>1392.78442</v>
      </c>
      <c r="M1196" s="85">
        <v>606.84555</v>
      </c>
      <c r="N1196" s="85">
        <v>1100</v>
      </c>
      <c r="O1196" s="85">
        <v>858.06516999999997</v>
      </c>
      <c r="P1196" s="85">
        <v>335.05580000000003</v>
      </c>
      <c r="Q1196" s="85">
        <v>14958</v>
      </c>
      <c r="R1196" s="85">
        <v>6867.6210199999996</v>
      </c>
      <c r="S1196" s="85">
        <v>5757.70669</v>
      </c>
      <c r="T1196" s="85">
        <v>2630</v>
      </c>
      <c r="U1196" s="85">
        <v>964.91016000000002</v>
      </c>
      <c r="V1196" s="85">
        <v>837.20384999999999</v>
      </c>
      <c r="W1196" s="85">
        <v>2570</v>
      </c>
      <c r="X1196" s="85">
        <v>1276.4761900000001</v>
      </c>
      <c r="Y1196" s="85">
        <v>875.56543999999997</v>
      </c>
      <c r="Z1196" s="85">
        <v>1668</v>
      </c>
      <c r="AA1196" s="85">
        <v>611.47892000000002</v>
      </c>
      <c r="AB1196" s="85">
        <v>368.53735</v>
      </c>
      <c r="AC1196" s="85">
        <v>0</v>
      </c>
      <c r="AD1196" s="85">
        <v>0</v>
      </c>
      <c r="AE1196" s="85">
        <v>0</v>
      </c>
      <c r="AF1196" s="85">
        <v>8090</v>
      </c>
      <c r="AG1196" s="85">
        <v>4014.7557499999998</v>
      </c>
      <c r="AH1196" s="85">
        <v>3676.4000500000002</v>
      </c>
      <c r="AI1196" s="85">
        <v>0</v>
      </c>
      <c r="AJ1196" s="85">
        <v>0</v>
      </c>
      <c r="AK1196" s="85">
        <v>0</v>
      </c>
      <c r="AL1196" s="85">
        <v>2350</v>
      </c>
      <c r="AM1196" s="85">
        <v>721.83225000000004</v>
      </c>
      <c r="AN1196" s="85">
        <v>961.11905000000002</v>
      </c>
      <c r="AO1196" s="85"/>
      <c r="AP1196" s="85"/>
      <c r="AQ1196" s="85"/>
      <c r="AR1196" s="85"/>
      <c r="AS1196" s="85"/>
      <c r="AT1196" s="85"/>
    </row>
    <row r="1197" spans="1:46" ht="12.75" customHeight="1" x14ac:dyDescent="0.15">
      <c r="A1197" s="79"/>
      <c r="B1197" s="79"/>
      <c r="C1197" s="79" t="str">
        <f t="shared" si="4"/>
        <v>1755300000</v>
      </c>
      <c r="D1197" s="79" t="s">
        <v>2101</v>
      </c>
      <c r="E1197" s="84">
        <v>152614.79399999999</v>
      </c>
      <c r="F1197" s="85">
        <v>71188.590169999996</v>
      </c>
      <c r="G1197" s="85">
        <v>60261.592060000003</v>
      </c>
      <c r="H1197" s="85">
        <v>97323.229000000007</v>
      </c>
      <c r="I1197" s="85">
        <v>44466.535830000001</v>
      </c>
      <c r="J1197" s="85">
        <v>38035.773540000002</v>
      </c>
      <c r="K1197" s="85">
        <v>1844.3150000000001</v>
      </c>
      <c r="L1197" s="85">
        <v>1015.04308</v>
      </c>
      <c r="M1197" s="85">
        <v>587.56797000000006</v>
      </c>
      <c r="N1197" s="85">
        <v>113.25</v>
      </c>
      <c r="O1197" s="85">
        <v>158.64895999999999</v>
      </c>
      <c r="P1197" s="85">
        <v>75.291539999999998</v>
      </c>
      <c r="Q1197" s="85">
        <v>52602.42</v>
      </c>
      <c r="R1197" s="85">
        <v>25117.431120000001</v>
      </c>
      <c r="S1197" s="85">
        <v>21213.66892</v>
      </c>
      <c r="T1197" s="85">
        <v>39180.18</v>
      </c>
      <c r="U1197" s="85">
        <v>18000.012129999999</v>
      </c>
      <c r="V1197" s="85">
        <v>15373.942069999999</v>
      </c>
      <c r="W1197" s="85">
        <v>1600.65</v>
      </c>
      <c r="X1197" s="85">
        <v>998.97258999999997</v>
      </c>
      <c r="Y1197" s="85">
        <v>441.54967999999997</v>
      </c>
      <c r="Z1197" s="85">
        <v>2490.75</v>
      </c>
      <c r="AA1197" s="85">
        <v>1355.6372100000001</v>
      </c>
      <c r="AB1197" s="85">
        <v>948.98734000000002</v>
      </c>
      <c r="AC1197" s="85">
        <v>28.13</v>
      </c>
      <c r="AD1197" s="85">
        <v>12.5</v>
      </c>
      <c r="AE1197" s="85">
        <v>12.5</v>
      </c>
      <c r="AF1197" s="85">
        <v>9287.7100000000009</v>
      </c>
      <c r="AG1197" s="85">
        <v>4750.3091899999999</v>
      </c>
      <c r="AH1197" s="85">
        <v>4436.6898300000003</v>
      </c>
      <c r="AI1197" s="85">
        <v>0</v>
      </c>
      <c r="AJ1197" s="85">
        <v>0</v>
      </c>
      <c r="AK1197" s="85">
        <v>0</v>
      </c>
      <c r="AL1197" s="85">
        <v>331.40000000000003</v>
      </c>
      <c r="AM1197" s="85">
        <v>247.56173000000001</v>
      </c>
      <c r="AN1197" s="85">
        <v>121.12335</v>
      </c>
      <c r="AO1197" s="85"/>
      <c r="AP1197" s="85"/>
      <c r="AQ1197" s="85"/>
      <c r="AR1197" s="85"/>
      <c r="AS1197" s="85"/>
      <c r="AT1197" s="85"/>
    </row>
    <row r="1198" spans="1:46" ht="12.75" customHeight="1" x14ac:dyDescent="0.15">
      <c r="A1198" s="79"/>
      <c r="B1198" s="79"/>
      <c r="C1198" s="79" t="str">
        <f t="shared" si="4"/>
        <v>1755400000</v>
      </c>
      <c r="D1198" s="79" t="s">
        <v>2102</v>
      </c>
      <c r="E1198" s="84">
        <v>124848</v>
      </c>
      <c r="F1198" s="85">
        <v>59562.041879999997</v>
      </c>
      <c r="G1198" s="85">
        <v>41046.662649999998</v>
      </c>
      <c r="H1198" s="85">
        <v>84252</v>
      </c>
      <c r="I1198" s="85">
        <v>37926.309580000001</v>
      </c>
      <c r="J1198" s="85">
        <v>25943.357179999999</v>
      </c>
      <c r="K1198" s="85">
        <v>5220</v>
      </c>
      <c r="L1198" s="85">
        <v>3304.4449199999999</v>
      </c>
      <c r="M1198" s="85">
        <v>1146.3474200000001</v>
      </c>
      <c r="N1198" s="85">
        <v>3540</v>
      </c>
      <c r="O1198" s="85">
        <v>2503.0951100000002</v>
      </c>
      <c r="P1198" s="85">
        <v>787.95889</v>
      </c>
      <c r="Q1198" s="85">
        <v>33000</v>
      </c>
      <c r="R1198" s="85">
        <v>16576.66315</v>
      </c>
      <c r="S1198" s="85">
        <v>13268.93874</v>
      </c>
      <c r="T1198" s="85">
        <v>2040</v>
      </c>
      <c r="U1198" s="85">
        <v>1106.8199199999999</v>
      </c>
      <c r="V1198" s="85">
        <v>431.82425999999998</v>
      </c>
      <c r="W1198" s="85">
        <v>11650</v>
      </c>
      <c r="X1198" s="85">
        <v>5044.9191300000002</v>
      </c>
      <c r="Y1198" s="85">
        <v>4303.3018199999997</v>
      </c>
      <c r="Z1198" s="85">
        <v>2360</v>
      </c>
      <c r="AA1198" s="85">
        <v>1535.9598699999999</v>
      </c>
      <c r="AB1198" s="85">
        <v>959.64324999999997</v>
      </c>
      <c r="AC1198" s="85">
        <v>0</v>
      </c>
      <c r="AD1198" s="85">
        <v>0</v>
      </c>
      <c r="AE1198" s="85">
        <v>6.25</v>
      </c>
      <c r="AF1198" s="85">
        <v>16950</v>
      </c>
      <c r="AG1198" s="85">
        <v>8883.7742799999996</v>
      </c>
      <c r="AH1198" s="85">
        <v>7565.3514100000002</v>
      </c>
      <c r="AI1198" s="85">
        <v>0</v>
      </c>
      <c r="AJ1198" s="85">
        <v>0</v>
      </c>
      <c r="AK1198" s="85">
        <v>0</v>
      </c>
      <c r="AL1198" s="85">
        <v>2100</v>
      </c>
      <c r="AM1198" s="85">
        <v>1087.34258</v>
      </c>
      <c r="AN1198" s="85">
        <v>534.62921000000006</v>
      </c>
      <c r="AO1198" s="85"/>
      <c r="AP1198" s="85"/>
      <c r="AQ1198" s="85"/>
      <c r="AR1198" s="85"/>
      <c r="AS1198" s="85"/>
      <c r="AT1198" s="85"/>
    </row>
    <row r="1199" spans="1:46" ht="12.75" customHeight="1" x14ac:dyDescent="0.15">
      <c r="A1199" s="79"/>
      <c r="B1199" s="79"/>
      <c r="C1199" s="79" t="str">
        <f t="shared" si="4"/>
        <v>1755500000</v>
      </c>
      <c r="D1199" s="79" t="s">
        <v>2103</v>
      </c>
      <c r="E1199" s="84">
        <v>261600</v>
      </c>
      <c r="F1199" s="85">
        <v>135668.39916999999</v>
      </c>
      <c r="G1199" s="85">
        <v>107747.44009</v>
      </c>
      <c r="H1199" s="85">
        <v>189480</v>
      </c>
      <c r="I1199" s="85">
        <v>97783.524780000007</v>
      </c>
      <c r="J1199" s="85">
        <v>79929.733930000002</v>
      </c>
      <c r="K1199" s="85">
        <v>17200</v>
      </c>
      <c r="L1199" s="85">
        <v>8341.2893299999996</v>
      </c>
      <c r="M1199" s="85">
        <v>3981.2983399999998</v>
      </c>
      <c r="N1199" s="85">
        <v>9500</v>
      </c>
      <c r="O1199" s="85">
        <v>4381.5602699999999</v>
      </c>
      <c r="P1199" s="85">
        <v>1501.31909</v>
      </c>
      <c r="Q1199" s="85">
        <v>47640</v>
      </c>
      <c r="R1199" s="85">
        <v>25266.44411</v>
      </c>
      <c r="S1199" s="85">
        <v>20681.111110000002</v>
      </c>
      <c r="T1199" s="85">
        <v>9300</v>
      </c>
      <c r="U1199" s="85">
        <v>4289.1781499999997</v>
      </c>
      <c r="V1199" s="85">
        <v>2949.7932000000001</v>
      </c>
      <c r="W1199" s="85">
        <v>6700</v>
      </c>
      <c r="X1199" s="85">
        <v>3400.22064</v>
      </c>
      <c r="Y1199" s="85">
        <v>2526.2996699999999</v>
      </c>
      <c r="Z1199" s="85">
        <v>4600</v>
      </c>
      <c r="AA1199" s="85">
        <v>2970.5173300000001</v>
      </c>
      <c r="AB1199" s="85">
        <v>1489.7186300000001</v>
      </c>
      <c r="AC1199" s="85">
        <v>40</v>
      </c>
      <c r="AD1199" s="85">
        <v>58.333329999999997</v>
      </c>
      <c r="AE1199" s="85">
        <v>18.75</v>
      </c>
      <c r="AF1199" s="85">
        <v>27000</v>
      </c>
      <c r="AG1199" s="85">
        <v>14524.318660000001</v>
      </c>
      <c r="AH1199" s="85">
        <v>13676.250609999999</v>
      </c>
      <c r="AI1199" s="85">
        <v>0</v>
      </c>
      <c r="AJ1199" s="85">
        <v>0</v>
      </c>
      <c r="AK1199" s="85">
        <v>0</v>
      </c>
      <c r="AL1199" s="85">
        <v>5080</v>
      </c>
      <c r="AM1199" s="85">
        <v>2146.1987399999998</v>
      </c>
      <c r="AN1199" s="85">
        <v>1922.3198600000001</v>
      </c>
      <c r="AO1199" s="85"/>
      <c r="AP1199" s="85"/>
      <c r="AQ1199" s="85"/>
      <c r="AR1199" s="85"/>
      <c r="AS1199" s="85"/>
      <c r="AT1199" s="85"/>
    </row>
    <row r="1200" spans="1:46" ht="12.75" customHeight="1" x14ac:dyDescent="0.15">
      <c r="A1200" s="79"/>
      <c r="B1200" s="79"/>
      <c r="C1200" s="79" t="str">
        <f t="shared" si="4"/>
        <v>1755600000</v>
      </c>
      <c r="D1200" s="79" t="s">
        <v>2104</v>
      </c>
      <c r="E1200" s="84">
        <v>113221.47900000001</v>
      </c>
      <c r="F1200" s="85">
        <v>62403.536650000002</v>
      </c>
      <c r="G1200" s="85">
        <v>38816.287049999999</v>
      </c>
      <c r="H1200" s="85">
        <v>73508.979000000007</v>
      </c>
      <c r="I1200" s="85">
        <v>40860.32834</v>
      </c>
      <c r="J1200" s="85">
        <v>24365.582170000001</v>
      </c>
      <c r="K1200" s="85">
        <v>4598.9000000000005</v>
      </c>
      <c r="L1200" s="85">
        <v>2827.6171300000001</v>
      </c>
      <c r="M1200" s="85">
        <v>1286.9496099999999</v>
      </c>
      <c r="N1200" s="85">
        <v>1834.5</v>
      </c>
      <c r="O1200" s="85">
        <v>1533.2362800000001</v>
      </c>
      <c r="P1200" s="85">
        <v>613.30480999999997</v>
      </c>
      <c r="Q1200" s="85">
        <v>30313.200000000001</v>
      </c>
      <c r="R1200" s="85">
        <v>16382.57185</v>
      </c>
      <c r="S1200" s="85">
        <v>11712.708269999999</v>
      </c>
      <c r="T1200" s="85">
        <v>3224.7000000000003</v>
      </c>
      <c r="U1200" s="85">
        <v>1802.5879199999999</v>
      </c>
      <c r="V1200" s="85">
        <v>1113.7179599999999</v>
      </c>
      <c r="W1200" s="85">
        <v>4780</v>
      </c>
      <c r="X1200" s="85">
        <v>2392.5146300000001</v>
      </c>
      <c r="Y1200" s="85">
        <v>1780.6636100000001</v>
      </c>
      <c r="Z1200" s="85">
        <v>2803.1</v>
      </c>
      <c r="AA1200" s="85">
        <v>1592.66868</v>
      </c>
      <c r="AB1200" s="85">
        <v>697.25172999999995</v>
      </c>
      <c r="AC1200" s="85">
        <v>0</v>
      </c>
      <c r="AD1200" s="85">
        <v>0</v>
      </c>
      <c r="AE1200" s="85">
        <v>0</v>
      </c>
      <c r="AF1200" s="85">
        <v>19492.400000000001</v>
      </c>
      <c r="AG1200" s="85">
        <v>10587.64502</v>
      </c>
      <c r="AH1200" s="85">
        <v>8119.0489699999998</v>
      </c>
      <c r="AI1200" s="85">
        <v>0</v>
      </c>
      <c r="AJ1200" s="85">
        <v>0</v>
      </c>
      <c r="AK1200" s="85">
        <v>0</v>
      </c>
      <c r="AL1200" s="85">
        <v>1420.6000000000001</v>
      </c>
      <c r="AM1200" s="85">
        <v>849.22384999999997</v>
      </c>
      <c r="AN1200" s="85">
        <v>493.72465</v>
      </c>
      <c r="AO1200" s="85"/>
      <c r="AP1200" s="85"/>
      <c r="AQ1200" s="85"/>
      <c r="AR1200" s="85"/>
      <c r="AS1200" s="85"/>
      <c r="AT1200" s="85"/>
    </row>
    <row r="1201" spans="1:46" ht="12.75" customHeight="1" x14ac:dyDescent="0.15">
      <c r="A1201" s="79"/>
      <c r="B1201" s="79"/>
      <c r="C1201" s="79" t="str">
        <f t="shared" si="4"/>
        <v>1755700000</v>
      </c>
      <c r="D1201" s="79" t="s">
        <v>2105</v>
      </c>
      <c r="E1201" s="84">
        <v>72383.44</v>
      </c>
      <c r="F1201" s="85">
        <v>47495.806100000002</v>
      </c>
      <c r="G1201" s="85">
        <v>32582.142810000001</v>
      </c>
      <c r="H1201" s="85">
        <v>48754.3</v>
      </c>
      <c r="I1201" s="85">
        <v>34944.871140000003</v>
      </c>
      <c r="J1201" s="85">
        <v>22168.956559999999</v>
      </c>
      <c r="K1201" s="85">
        <v>3188.1</v>
      </c>
      <c r="L1201" s="85">
        <v>1578.9287400000001</v>
      </c>
      <c r="M1201" s="85">
        <v>740.41561999999999</v>
      </c>
      <c r="N1201" s="85">
        <v>888.1</v>
      </c>
      <c r="O1201" s="85">
        <v>635.81134999999995</v>
      </c>
      <c r="P1201" s="85">
        <v>261.30754000000002</v>
      </c>
      <c r="Q1201" s="85">
        <v>17011.13</v>
      </c>
      <c r="R1201" s="85">
        <v>8715.6933900000004</v>
      </c>
      <c r="S1201" s="85">
        <v>7024.1289999999999</v>
      </c>
      <c r="T1201" s="85">
        <v>1860.6000000000001</v>
      </c>
      <c r="U1201" s="85">
        <v>915.22573999999997</v>
      </c>
      <c r="V1201" s="85">
        <v>622.21658000000002</v>
      </c>
      <c r="W1201" s="85">
        <v>4510</v>
      </c>
      <c r="X1201" s="85">
        <v>1983.2894200000001</v>
      </c>
      <c r="Y1201" s="85">
        <v>1704.2560000000001</v>
      </c>
      <c r="Z1201" s="85">
        <v>1340</v>
      </c>
      <c r="AA1201" s="85">
        <v>457.94153</v>
      </c>
      <c r="AB1201" s="85">
        <v>308.87603999999999</v>
      </c>
      <c r="AC1201" s="85">
        <v>0</v>
      </c>
      <c r="AD1201" s="85">
        <v>0</v>
      </c>
      <c r="AE1201" s="85">
        <v>0</v>
      </c>
      <c r="AF1201" s="85">
        <v>9300</v>
      </c>
      <c r="AG1201" s="85">
        <v>5359.0403000000006</v>
      </c>
      <c r="AH1201" s="85">
        <v>4388.3073800000002</v>
      </c>
      <c r="AI1201" s="85">
        <v>0</v>
      </c>
      <c r="AJ1201" s="85">
        <v>0</v>
      </c>
      <c r="AK1201" s="85">
        <v>0</v>
      </c>
      <c r="AL1201" s="85">
        <v>340</v>
      </c>
      <c r="AM1201" s="85">
        <v>183.01643000000001</v>
      </c>
      <c r="AN1201" s="85">
        <v>484.80042000000003</v>
      </c>
      <c r="AO1201" s="85"/>
      <c r="AP1201" s="85"/>
      <c r="AQ1201" s="85"/>
      <c r="AR1201" s="85"/>
      <c r="AS1201" s="85"/>
      <c r="AT1201" s="85"/>
    </row>
    <row r="1202" spans="1:46" ht="12.75" customHeight="1" x14ac:dyDescent="0.15">
      <c r="A1202" s="79"/>
      <c r="B1202" s="79"/>
      <c r="C1202" s="79" t="str">
        <f t="shared" si="4"/>
        <v>1755800000</v>
      </c>
      <c r="D1202" s="79" t="s">
        <v>2106</v>
      </c>
      <c r="E1202" s="84">
        <v>26815.89</v>
      </c>
      <c r="F1202" s="85">
        <v>11787.183590000001</v>
      </c>
      <c r="G1202" s="85">
        <v>10385.973410000001</v>
      </c>
      <c r="H1202" s="85">
        <v>16260.909</v>
      </c>
      <c r="I1202" s="85">
        <v>6717.5041700000002</v>
      </c>
      <c r="J1202" s="85">
        <v>6436.08061</v>
      </c>
      <c r="K1202" s="85">
        <v>572.52600000000007</v>
      </c>
      <c r="L1202" s="85">
        <v>243.10505000000001</v>
      </c>
      <c r="M1202" s="85">
        <v>134.47309000000001</v>
      </c>
      <c r="N1202" s="85">
        <v>0</v>
      </c>
      <c r="O1202" s="85">
        <v>0</v>
      </c>
      <c r="P1202" s="85">
        <v>0</v>
      </c>
      <c r="Q1202" s="85">
        <v>9012.5519999999997</v>
      </c>
      <c r="R1202" s="85">
        <v>4208.8305700000001</v>
      </c>
      <c r="S1202" s="85">
        <v>3402.1958500000001</v>
      </c>
      <c r="T1202" s="85">
        <v>1078</v>
      </c>
      <c r="U1202" s="85">
        <v>384.49124999999998</v>
      </c>
      <c r="V1202" s="85">
        <v>183.34885</v>
      </c>
      <c r="W1202" s="85">
        <v>1185.2720000000002</v>
      </c>
      <c r="X1202" s="85">
        <v>502.60687000000001</v>
      </c>
      <c r="Y1202" s="85">
        <v>430.22307999999998</v>
      </c>
      <c r="Z1202" s="85">
        <v>548.65499999999997</v>
      </c>
      <c r="AA1202" s="85">
        <v>265.30971999999997</v>
      </c>
      <c r="AB1202" s="85">
        <v>140.67684</v>
      </c>
      <c r="AC1202" s="85">
        <v>62.84</v>
      </c>
      <c r="AD1202" s="85">
        <v>50.34</v>
      </c>
      <c r="AE1202" s="85">
        <v>12.5</v>
      </c>
      <c r="AF1202" s="85">
        <v>6137.7849999999999</v>
      </c>
      <c r="AG1202" s="85">
        <v>3006.0827300000001</v>
      </c>
      <c r="AH1202" s="85">
        <v>2635.4470799999999</v>
      </c>
      <c r="AI1202" s="85">
        <v>0</v>
      </c>
      <c r="AJ1202" s="85">
        <v>0</v>
      </c>
      <c r="AK1202" s="85">
        <v>0</v>
      </c>
      <c r="AL1202" s="85">
        <v>488.82500000000005</v>
      </c>
      <c r="AM1202" s="85">
        <v>319.40951000000001</v>
      </c>
      <c r="AN1202" s="85">
        <v>84.503609999999995</v>
      </c>
      <c r="AO1202" s="85"/>
      <c r="AP1202" s="85"/>
      <c r="AQ1202" s="85"/>
      <c r="AR1202" s="85"/>
      <c r="AS1202" s="85"/>
      <c r="AT1202" s="85"/>
    </row>
    <row r="1203" spans="1:46" ht="12.75" customHeight="1" x14ac:dyDescent="0.15">
      <c r="A1203" s="79"/>
      <c r="B1203" s="79"/>
      <c r="C1203" s="79" t="str">
        <f t="shared" si="4"/>
        <v>1755900000</v>
      </c>
      <c r="D1203" s="79" t="s">
        <v>2107</v>
      </c>
      <c r="E1203" s="84">
        <v>472376.30699999997</v>
      </c>
      <c r="F1203" s="85">
        <v>407001.60102</v>
      </c>
      <c r="G1203" s="85">
        <v>84705.352020000006</v>
      </c>
      <c r="H1203" s="85">
        <v>395387.50699999998</v>
      </c>
      <c r="I1203" s="85">
        <v>368216.96746000001</v>
      </c>
      <c r="J1203" s="85">
        <v>56174.825080000002</v>
      </c>
      <c r="K1203" s="85">
        <v>13840</v>
      </c>
      <c r="L1203" s="85">
        <v>7447.2841000000008</v>
      </c>
      <c r="M1203" s="85">
        <v>2834.2704000000003</v>
      </c>
      <c r="N1203" s="85">
        <v>7640</v>
      </c>
      <c r="O1203" s="85">
        <v>5096.9296899999999</v>
      </c>
      <c r="P1203" s="85">
        <v>1392.23065</v>
      </c>
      <c r="Q1203" s="85">
        <v>60194</v>
      </c>
      <c r="R1203" s="85">
        <v>29423.115529999999</v>
      </c>
      <c r="S1203" s="85">
        <v>24568.831109999999</v>
      </c>
      <c r="T1203" s="85">
        <v>18960</v>
      </c>
      <c r="U1203" s="85">
        <v>9643.6007100000006</v>
      </c>
      <c r="V1203" s="85">
        <v>7756.8434299999999</v>
      </c>
      <c r="W1203" s="85">
        <v>10660</v>
      </c>
      <c r="X1203" s="85">
        <v>4955.8344299999999</v>
      </c>
      <c r="Y1203" s="85">
        <v>4283.2687800000003</v>
      </c>
      <c r="Z1203" s="85">
        <v>5094</v>
      </c>
      <c r="AA1203" s="85">
        <v>2554.9159500000001</v>
      </c>
      <c r="AB1203" s="85">
        <v>1812.52502</v>
      </c>
      <c r="AC1203" s="85">
        <v>72</v>
      </c>
      <c r="AD1203" s="85">
        <v>29.16667</v>
      </c>
      <c r="AE1203" s="85">
        <v>35.416669999999996</v>
      </c>
      <c r="AF1203" s="85">
        <v>25400</v>
      </c>
      <c r="AG1203" s="85">
        <v>12232.77117</v>
      </c>
      <c r="AH1203" s="85">
        <v>10677.243210000001</v>
      </c>
      <c r="AI1203" s="85">
        <v>0</v>
      </c>
      <c r="AJ1203" s="85">
        <v>0</v>
      </c>
      <c r="AK1203" s="85">
        <v>0</v>
      </c>
      <c r="AL1203" s="85">
        <v>2048</v>
      </c>
      <c r="AM1203" s="85">
        <v>737.73820999999998</v>
      </c>
      <c r="AN1203" s="85">
        <v>760.74234000000001</v>
      </c>
      <c r="AO1203" s="85"/>
      <c r="AP1203" s="85"/>
      <c r="AQ1203" s="85"/>
      <c r="AR1203" s="85"/>
      <c r="AS1203" s="85"/>
      <c r="AT1203" s="85"/>
    </row>
    <row r="1204" spans="1:46" ht="12.75" customHeight="1" x14ac:dyDescent="0.15">
      <c r="A1204" s="79"/>
      <c r="B1204" s="79"/>
      <c r="C1204" s="79" t="str">
        <f t="shared" si="4"/>
        <v>1756000000</v>
      </c>
      <c r="D1204" s="79" t="s">
        <v>2108</v>
      </c>
      <c r="E1204" s="84">
        <v>61393.1</v>
      </c>
      <c r="F1204" s="85">
        <v>28141.582699999999</v>
      </c>
      <c r="G1204" s="85">
        <v>24090.314299999998</v>
      </c>
      <c r="H1204" s="85">
        <v>41471</v>
      </c>
      <c r="I1204" s="85">
        <v>17096.541669999999</v>
      </c>
      <c r="J1204" s="85">
        <v>15618.90257</v>
      </c>
      <c r="K1204" s="85">
        <v>3775</v>
      </c>
      <c r="L1204" s="85">
        <v>1807.3107199999999</v>
      </c>
      <c r="M1204" s="85">
        <v>749.30882999999994</v>
      </c>
      <c r="N1204" s="85">
        <v>1665</v>
      </c>
      <c r="O1204" s="85">
        <v>1038.95866</v>
      </c>
      <c r="P1204" s="85">
        <v>309.10377</v>
      </c>
      <c r="Q1204" s="85">
        <v>15780</v>
      </c>
      <c r="R1204" s="85">
        <v>8952.72055</v>
      </c>
      <c r="S1204" s="85">
        <v>7413.0918600000005</v>
      </c>
      <c r="T1204" s="85">
        <v>870</v>
      </c>
      <c r="U1204" s="85">
        <v>380.08203000000003</v>
      </c>
      <c r="V1204" s="85">
        <v>312.09181000000001</v>
      </c>
      <c r="W1204" s="85">
        <v>2145</v>
      </c>
      <c r="X1204" s="85">
        <v>1086.0353</v>
      </c>
      <c r="Y1204" s="85">
        <v>664.51520000000005</v>
      </c>
      <c r="Z1204" s="85">
        <v>3785</v>
      </c>
      <c r="AA1204" s="85">
        <v>2291.1560800000002</v>
      </c>
      <c r="AB1204" s="85">
        <v>1401.4518700000001</v>
      </c>
      <c r="AC1204" s="85">
        <v>0</v>
      </c>
      <c r="AD1204" s="85">
        <v>0</v>
      </c>
      <c r="AE1204" s="85">
        <v>0</v>
      </c>
      <c r="AF1204" s="85">
        <v>8980</v>
      </c>
      <c r="AG1204" s="85">
        <v>5195.4471400000002</v>
      </c>
      <c r="AH1204" s="85">
        <v>5035.03298</v>
      </c>
      <c r="AI1204" s="85">
        <v>0</v>
      </c>
      <c r="AJ1204" s="85">
        <v>0</v>
      </c>
      <c r="AK1204" s="85">
        <v>0</v>
      </c>
      <c r="AL1204" s="85">
        <v>9</v>
      </c>
      <c r="AM1204" s="85">
        <v>7.5645000000000007</v>
      </c>
      <c r="AN1204" s="85">
        <v>2.5732900000000001</v>
      </c>
      <c r="AO1204" s="85"/>
      <c r="AP1204" s="85"/>
      <c r="AQ1204" s="85"/>
      <c r="AR1204" s="85"/>
      <c r="AS1204" s="85"/>
      <c r="AT1204" s="85"/>
    </row>
    <row r="1205" spans="1:46" ht="12.75" customHeight="1" x14ac:dyDescent="0.15">
      <c r="A1205" s="79"/>
      <c r="B1205" s="79"/>
      <c r="C1205" s="79" t="str">
        <f t="shared" si="4"/>
        <v>1756100000</v>
      </c>
      <c r="D1205" s="79" t="s">
        <v>2109</v>
      </c>
      <c r="E1205" s="84">
        <v>87103.387000000002</v>
      </c>
      <c r="F1205" s="85">
        <v>37003.380969999998</v>
      </c>
      <c r="G1205" s="85">
        <v>32319.482240000001</v>
      </c>
      <c r="H1205" s="85">
        <v>51044.786999999997</v>
      </c>
      <c r="I1205" s="85">
        <v>20729.00719</v>
      </c>
      <c r="J1205" s="85">
        <v>19748.549579999999</v>
      </c>
      <c r="K1205" s="85">
        <v>6650</v>
      </c>
      <c r="L1205" s="85">
        <v>2845.8140400000002</v>
      </c>
      <c r="M1205" s="85">
        <v>1383.7032099999999</v>
      </c>
      <c r="N1205" s="85">
        <v>3800</v>
      </c>
      <c r="O1205" s="85">
        <v>1904.94415</v>
      </c>
      <c r="P1205" s="85">
        <v>654.3954</v>
      </c>
      <c r="Q1205" s="85">
        <v>26121.200000000001</v>
      </c>
      <c r="R1205" s="85">
        <v>11898.18302</v>
      </c>
      <c r="S1205" s="85">
        <v>9696.8113000000012</v>
      </c>
      <c r="T1205" s="85">
        <v>2200</v>
      </c>
      <c r="U1205" s="85">
        <v>795.721</v>
      </c>
      <c r="V1205" s="85">
        <v>255.58949000000001</v>
      </c>
      <c r="W1205" s="85">
        <v>7980</v>
      </c>
      <c r="X1205" s="85">
        <v>4252.7204300000003</v>
      </c>
      <c r="Y1205" s="85">
        <v>2679.9685500000001</v>
      </c>
      <c r="Z1205" s="85">
        <v>1151.2</v>
      </c>
      <c r="AA1205" s="85">
        <v>419.54593999999997</v>
      </c>
      <c r="AB1205" s="85">
        <v>318.50117</v>
      </c>
      <c r="AC1205" s="85">
        <v>0</v>
      </c>
      <c r="AD1205" s="85">
        <v>0</v>
      </c>
      <c r="AE1205" s="85">
        <v>0</v>
      </c>
      <c r="AF1205" s="85">
        <v>14790</v>
      </c>
      <c r="AG1205" s="85">
        <v>6430.1956499999997</v>
      </c>
      <c r="AH1205" s="85">
        <v>6442.75209</v>
      </c>
      <c r="AI1205" s="85">
        <v>0</v>
      </c>
      <c r="AJ1205" s="85">
        <v>0</v>
      </c>
      <c r="AK1205" s="85">
        <v>0</v>
      </c>
      <c r="AL1205" s="85">
        <v>1883</v>
      </c>
      <c r="AM1205" s="85">
        <v>1002.0077</v>
      </c>
      <c r="AN1205" s="85">
        <v>656.47316999999998</v>
      </c>
      <c r="AO1205" s="85"/>
      <c r="AP1205" s="85"/>
      <c r="AQ1205" s="85"/>
      <c r="AR1205" s="85"/>
      <c r="AS1205" s="85"/>
      <c r="AT1205" s="85"/>
    </row>
    <row r="1206" spans="1:46" ht="12.75" customHeight="1" x14ac:dyDescent="0.15">
      <c r="A1206" s="79"/>
      <c r="B1206" s="79"/>
      <c r="C1206" s="79" t="str">
        <f t="shared" si="4"/>
        <v>1756200000</v>
      </c>
      <c r="D1206" s="79" t="s">
        <v>2110</v>
      </c>
      <c r="E1206" s="84">
        <v>228365.568</v>
      </c>
      <c r="F1206" s="85">
        <v>110070.93341</v>
      </c>
      <c r="G1206" s="85">
        <v>93151.014569999999</v>
      </c>
      <c r="H1206" s="85">
        <v>152912.49100000001</v>
      </c>
      <c r="I1206" s="85">
        <v>78005.257719999994</v>
      </c>
      <c r="J1206" s="85">
        <v>65881.633000000002</v>
      </c>
      <c r="K1206" s="85">
        <v>10031.15</v>
      </c>
      <c r="L1206" s="85">
        <v>5026.3540599999997</v>
      </c>
      <c r="M1206" s="85">
        <v>2618.7313399999998</v>
      </c>
      <c r="N1206" s="85">
        <v>3421.15</v>
      </c>
      <c r="O1206" s="85">
        <v>1829.5334</v>
      </c>
      <c r="P1206" s="85">
        <v>770.43587000000002</v>
      </c>
      <c r="Q1206" s="85">
        <v>57876.078999999998</v>
      </c>
      <c r="R1206" s="85">
        <v>23873.189040000001</v>
      </c>
      <c r="S1206" s="85">
        <v>22557.265019999999</v>
      </c>
      <c r="T1206" s="85">
        <v>18450</v>
      </c>
      <c r="U1206" s="85">
        <v>7248.0315300000002</v>
      </c>
      <c r="V1206" s="85">
        <v>6366.3692199999996</v>
      </c>
      <c r="W1206" s="85">
        <v>5211.2530000000006</v>
      </c>
      <c r="X1206" s="85">
        <v>2364.8586700000001</v>
      </c>
      <c r="Y1206" s="85">
        <v>1950.8657499999999</v>
      </c>
      <c r="Z1206" s="85">
        <v>8577.2260000000006</v>
      </c>
      <c r="AA1206" s="85">
        <v>2812.5294100000001</v>
      </c>
      <c r="AB1206" s="85">
        <v>2005.8652199999999</v>
      </c>
      <c r="AC1206" s="85">
        <v>37.5</v>
      </c>
      <c r="AD1206" s="85">
        <v>56.058019999999999</v>
      </c>
      <c r="AE1206" s="85">
        <v>47.916669999999996</v>
      </c>
      <c r="AF1206" s="85">
        <v>25567.600000000002</v>
      </c>
      <c r="AG1206" s="85">
        <v>11367.65288</v>
      </c>
      <c r="AH1206" s="85">
        <v>12182.32166</v>
      </c>
      <c r="AI1206" s="85">
        <v>0</v>
      </c>
      <c r="AJ1206" s="85">
        <v>0</v>
      </c>
      <c r="AK1206" s="85">
        <v>0</v>
      </c>
      <c r="AL1206" s="85">
        <v>2500</v>
      </c>
      <c r="AM1206" s="85">
        <v>947.15815999999995</v>
      </c>
      <c r="AN1206" s="85">
        <v>902.49140999999997</v>
      </c>
      <c r="AO1206" s="85"/>
      <c r="AP1206" s="85"/>
      <c r="AQ1206" s="85"/>
      <c r="AR1206" s="85"/>
      <c r="AS1206" s="85"/>
      <c r="AT1206" s="85"/>
    </row>
    <row r="1207" spans="1:46" ht="12.75" customHeight="1" x14ac:dyDescent="0.15">
      <c r="A1207" s="79"/>
      <c r="B1207" s="79"/>
      <c r="C1207" s="79" t="str">
        <f t="shared" si="4"/>
        <v>1756300000</v>
      </c>
      <c r="D1207" s="79" t="s">
        <v>2111</v>
      </c>
      <c r="E1207" s="84">
        <v>26838.099000000002</v>
      </c>
      <c r="F1207" s="85">
        <v>13401.20491</v>
      </c>
      <c r="G1207" s="85">
        <v>10358.030199999999</v>
      </c>
      <c r="H1207" s="85">
        <v>16977.105</v>
      </c>
      <c r="I1207" s="85">
        <v>8502.3515599999992</v>
      </c>
      <c r="J1207" s="85">
        <v>6612.5490099999997</v>
      </c>
      <c r="K1207" s="85">
        <v>723.61700000000008</v>
      </c>
      <c r="L1207" s="85">
        <v>246.11295000000001</v>
      </c>
      <c r="M1207" s="85">
        <v>199.36800000000002</v>
      </c>
      <c r="N1207" s="85">
        <v>0</v>
      </c>
      <c r="O1207" s="85">
        <v>0</v>
      </c>
      <c r="P1207" s="85">
        <v>0</v>
      </c>
      <c r="Q1207" s="85">
        <v>7962.5930000000008</v>
      </c>
      <c r="R1207" s="85">
        <v>4114.0222100000001</v>
      </c>
      <c r="S1207" s="85">
        <v>3231.6557699999998</v>
      </c>
      <c r="T1207" s="85">
        <v>816.27</v>
      </c>
      <c r="U1207" s="85">
        <v>384.57136000000003</v>
      </c>
      <c r="V1207" s="85">
        <v>266.98079999999999</v>
      </c>
      <c r="W1207" s="85">
        <v>1277.934</v>
      </c>
      <c r="X1207" s="85">
        <v>568.07651999999996</v>
      </c>
      <c r="Y1207" s="85">
        <v>485.89796000000001</v>
      </c>
      <c r="Z1207" s="85">
        <v>175.84</v>
      </c>
      <c r="AA1207" s="85">
        <v>120.09493999999999</v>
      </c>
      <c r="AB1207" s="85">
        <v>17.775729999999999</v>
      </c>
      <c r="AC1207" s="85">
        <v>60.328000000000003</v>
      </c>
      <c r="AD1207" s="85">
        <v>25</v>
      </c>
      <c r="AE1207" s="85">
        <v>18.75</v>
      </c>
      <c r="AF1207" s="85">
        <v>5632.2210000000005</v>
      </c>
      <c r="AG1207" s="85">
        <v>3016.2793900000001</v>
      </c>
      <c r="AH1207" s="85">
        <v>2442.25128</v>
      </c>
      <c r="AI1207" s="85">
        <v>0</v>
      </c>
      <c r="AJ1207" s="85">
        <v>0</v>
      </c>
      <c r="AK1207" s="85">
        <v>0</v>
      </c>
      <c r="AL1207" s="85">
        <v>400.34000000000003</v>
      </c>
      <c r="AM1207" s="85">
        <v>365.96834999999999</v>
      </c>
      <c r="AN1207" s="85">
        <v>91.339619999999996</v>
      </c>
      <c r="AO1207" s="85"/>
      <c r="AP1207" s="85"/>
      <c r="AQ1207" s="85"/>
      <c r="AR1207" s="85"/>
      <c r="AS1207" s="85"/>
      <c r="AT1207" s="85"/>
    </row>
    <row r="1208" spans="1:46" ht="12.75" customHeight="1" x14ac:dyDescent="0.15">
      <c r="A1208" s="79"/>
      <c r="B1208" s="79"/>
      <c r="C1208" s="79" t="str">
        <f t="shared" si="4"/>
        <v>1756400000</v>
      </c>
      <c r="D1208" s="79" t="s">
        <v>2112</v>
      </c>
      <c r="E1208" s="84">
        <v>2586102.4109999998</v>
      </c>
      <c r="F1208" s="85">
        <v>1145992.7628800001</v>
      </c>
      <c r="G1208" s="85">
        <v>926580.92180000001</v>
      </c>
      <c r="H1208" s="85">
        <v>1713440</v>
      </c>
      <c r="I1208" s="85">
        <v>759865.36566000001</v>
      </c>
      <c r="J1208" s="85">
        <v>633960.84546999994</v>
      </c>
      <c r="K1208" s="85">
        <v>242300</v>
      </c>
      <c r="L1208" s="85">
        <v>97922.017420000004</v>
      </c>
      <c r="M1208" s="85">
        <v>36563.538820000002</v>
      </c>
      <c r="N1208" s="85">
        <v>62300</v>
      </c>
      <c r="O1208" s="85">
        <v>21055.351989999999</v>
      </c>
      <c r="P1208" s="85">
        <v>7969.3636500000002</v>
      </c>
      <c r="Q1208" s="85">
        <v>562669.20000000007</v>
      </c>
      <c r="R1208" s="85">
        <v>255884.6256</v>
      </c>
      <c r="S1208" s="85">
        <v>225457.44119000001</v>
      </c>
      <c r="T1208" s="85">
        <v>47670</v>
      </c>
      <c r="U1208" s="85">
        <v>18602.30631</v>
      </c>
      <c r="V1208" s="85">
        <v>16317.26598</v>
      </c>
      <c r="W1208" s="85">
        <v>80641.8</v>
      </c>
      <c r="X1208" s="85">
        <v>36376.787810000002</v>
      </c>
      <c r="Y1208" s="85">
        <v>23590.62817</v>
      </c>
      <c r="Z1208" s="85">
        <v>64711.6</v>
      </c>
      <c r="AA1208" s="85">
        <v>27206.157429999999</v>
      </c>
      <c r="AB1208" s="85">
        <v>17868.663110000001</v>
      </c>
      <c r="AC1208" s="85">
        <v>450</v>
      </c>
      <c r="AD1208" s="85">
        <v>216.77481</v>
      </c>
      <c r="AE1208" s="85">
        <v>215.14952</v>
      </c>
      <c r="AF1208" s="85">
        <v>368515.3</v>
      </c>
      <c r="AG1208" s="85">
        <v>172939.58588</v>
      </c>
      <c r="AH1208" s="85">
        <v>167154.40513999999</v>
      </c>
      <c r="AI1208" s="85">
        <v>0</v>
      </c>
      <c r="AJ1208" s="85">
        <v>0</v>
      </c>
      <c r="AK1208" s="85">
        <v>0</v>
      </c>
      <c r="AL1208" s="85">
        <v>26967.5</v>
      </c>
      <c r="AM1208" s="85">
        <v>12758.68016</v>
      </c>
      <c r="AN1208" s="85">
        <v>11836.82985</v>
      </c>
      <c r="AO1208" s="85"/>
      <c r="AP1208" s="85"/>
      <c r="AQ1208" s="85"/>
      <c r="AR1208" s="85"/>
      <c r="AS1208" s="85"/>
      <c r="AT1208" s="85"/>
    </row>
    <row r="1209" spans="1:46" ht="12.75" customHeight="1" x14ac:dyDescent="0.15">
      <c r="A1209" s="79"/>
      <c r="B1209" s="79"/>
      <c r="C1209" s="79" t="str">
        <f t="shared" si="4"/>
        <v>1756500000</v>
      </c>
      <c r="D1209" s="79" t="s">
        <v>2113</v>
      </c>
      <c r="E1209" s="84">
        <v>128221</v>
      </c>
      <c r="F1209" s="85">
        <v>56833.47249</v>
      </c>
      <c r="G1209" s="85">
        <v>49995.90696</v>
      </c>
      <c r="H1209" s="85">
        <v>84914.53</v>
      </c>
      <c r="I1209" s="85">
        <v>32634.678209999998</v>
      </c>
      <c r="J1209" s="85">
        <v>33460.299630000001</v>
      </c>
      <c r="K1209" s="85">
        <v>3526.5</v>
      </c>
      <c r="L1209" s="85">
        <v>2831.4584300000001</v>
      </c>
      <c r="M1209" s="85">
        <v>1359.51623</v>
      </c>
      <c r="N1209" s="85">
        <v>1548</v>
      </c>
      <c r="O1209" s="85">
        <v>1844.9802299999999</v>
      </c>
      <c r="P1209" s="85">
        <v>676.74166000000002</v>
      </c>
      <c r="Q1209" s="85">
        <v>27804.97</v>
      </c>
      <c r="R1209" s="85">
        <v>18760.247759999998</v>
      </c>
      <c r="S1209" s="85">
        <v>11722.403270000001</v>
      </c>
      <c r="T1209" s="85">
        <v>4424.4000000000005</v>
      </c>
      <c r="U1209" s="85">
        <v>3396.08754</v>
      </c>
      <c r="V1209" s="85">
        <v>1837.1228599999999</v>
      </c>
      <c r="W1209" s="85">
        <v>4333.5</v>
      </c>
      <c r="X1209" s="85">
        <v>6642.4949000000006</v>
      </c>
      <c r="Y1209" s="85">
        <v>1735.6253099999999</v>
      </c>
      <c r="Z1209" s="85">
        <v>3255.15</v>
      </c>
      <c r="AA1209" s="85">
        <v>1187.7072800000001</v>
      </c>
      <c r="AB1209" s="85">
        <v>754.35706000000005</v>
      </c>
      <c r="AC1209" s="85">
        <v>0</v>
      </c>
      <c r="AD1209" s="85">
        <v>0</v>
      </c>
      <c r="AE1209" s="85">
        <v>0</v>
      </c>
      <c r="AF1209" s="85">
        <v>15780.2</v>
      </c>
      <c r="AG1209" s="85">
        <v>7521.7000399999997</v>
      </c>
      <c r="AH1209" s="85">
        <v>7383.9280399999998</v>
      </c>
      <c r="AI1209" s="85">
        <v>0</v>
      </c>
      <c r="AJ1209" s="85">
        <v>0</v>
      </c>
      <c r="AK1209" s="85">
        <v>0</v>
      </c>
      <c r="AL1209" s="85">
        <v>2831.35</v>
      </c>
      <c r="AM1209" s="85">
        <v>1462.1840500000001</v>
      </c>
      <c r="AN1209" s="85">
        <v>893.85712000000001</v>
      </c>
      <c r="AO1209" s="85"/>
      <c r="AP1209" s="85"/>
      <c r="AQ1209" s="85"/>
      <c r="AR1209" s="85"/>
      <c r="AS1209" s="85"/>
      <c r="AT1209" s="85"/>
    </row>
    <row r="1210" spans="1:46" ht="12.75" customHeight="1" x14ac:dyDescent="0.15">
      <c r="A1210" s="79"/>
      <c r="B1210" s="79"/>
      <c r="C1210" s="79" t="str">
        <f t="shared" si="4"/>
        <v>1756600000</v>
      </c>
      <c r="D1210" s="79" t="s">
        <v>2114</v>
      </c>
      <c r="E1210" s="84">
        <v>307180.75699999998</v>
      </c>
      <c r="F1210" s="85">
        <v>170272.40515000001</v>
      </c>
      <c r="G1210" s="85">
        <v>120885.38495000001</v>
      </c>
      <c r="H1210" s="85">
        <v>198718.35699999999</v>
      </c>
      <c r="I1210" s="85">
        <v>113998.08871</v>
      </c>
      <c r="J1210" s="85">
        <v>80532.275720000005</v>
      </c>
      <c r="K1210" s="85">
        <v>33490</v>
      </c>
      <c r="L1210" s="85">
        <v>18604.708040000001</v>
      </c>
      <c r="M1210" s="85">
        <v>8449.4386400000003</v>
      </c>
      <c r="N1210" s="85">
        <v>16090</v>
      </c>
      <c r="O1210" s="85">
        <v>10844.807940000001</v>
      </c>
      <c r="P1210" s="85">
        <v>3103.15987</v>
      </c>
      <c r="Q1210" s="85">
        <v>63622.5</v>
      </c>
      <c r="R1210" s="85">
        <v>32879.511010000002</v>
      </c>
      <c r="S1210" s="85">
        <v>27001.461210000001</v>
      </c>
      <c r="T1210" s="85">
        <v>12750</v>
      </c>
      <c r="U1210" s="85">
        <v>6076.1262399999996</v>
      </c>
      <c r="V1210" s="85">
        <v>5156.6168900000002</v>
      </c>
      <c r="W1210" s="85">
        <v>8710</v>
      </c>
      <c r="X1210" s="85">
        <v>7517.5927899999997</v>
      </c>
      <c r="Y1210" s="85">
        <v>2546.9779100000001</v>
      </c>
      <c r="Z1210" s="85">
        <v>5950</v>
      </c>
      <c r="AA1210" s="85">
        <v>2422.6260200000002</v>
      </c>
      <c r="AB1210" s="85">
        <v>1120.82503</v>
      </c>
      <c r="AC1210" s="85">
        <v>0</v>
      </c>
      <c r="AD1210" s="85">
        <v>0</v>
      </c>
      <c r="AE1210" s="85">
        <v>0</v>
      </c>
      <c r="AF1210" s="85">
        <v>36000</v>
      </c>
      <c r="AG1210" s="85">
        <v>16728.775959999999</v>
      </c>
      <c r="AH1210" s="85">
        <v>18066.12645</v>
      </c>
      <c r="AI1210" s="85">
        <v>0</v>
      </c>
      <c r="AJ1210" s="85">
        <v>0</v>
      </c>
      <c r="AK1210" s="85">
        <v>0</v>
      </c>
      <c r="AL1210" s="85">
        <v>7490</v>
      </c>
      <c r="AM1210" s="85">
        <v>3051.8192899999999</v>
      </c>
      <c r="AN1210" s="85">
        <v>2124.46913</v>
      </c>
      <c r="AO1210" s="85"/>
      <c r="AP1210" s="85"/>
      <c r="AQ1210" s="85"/>
      <c r="AR1210" s="85"/>
      <c r="AS1210" s="85"/>
      <c r="AT1210" s="85"/>
    </row>
    <row r="1211" spans="1:46" ht="12.75" customHeight="1" x14ac:dyDescent="0.15">
      <c r="A1211" s="79"/>
      <c r="B1211" s="79"/>
      <c r="C1211" s="79" t="str">
        <f t="shared" si="4"/>
        <v>1756700000</v>
      </c>
      <c r="D1211" s="79" t="s">
        <v>2115</v>
      </c>
      <c r="E1211" s="84">
        <v>21300</v>
      </c>
      <c r="F1211" s="85">
        <v>8080.7776199999998</v>
      </c>
      <c r="G1211" s="85">
        <v>10427.13639</v>
      </c>
      <c r="H1211" s="85">
        <v>14860</v>
      </c>
      <c r="I1211" s="85">
        <v>5472.8745399999998</v>
      </c>
      <c r="J1211" s="85">
        <v>7255.3764099999999</v>
      </c>
      <c r="K1211" s="85">
        <v>216</v>
      </c>
      <c r="L1211" s="85">
        <v>140.76618999999999</v>
      </c>
      <c r="M1211" s="85">
        <v>79.652000000000001</v>
      </c>
      <c r="N1211" s="85">
        <v>0</v>
      </c>
      <c r="O1211" s="85">
        <v>0</v>
      </c>
      <c r="P1211" s="85">
        <v>0</v>
      </c>
      <c r="Q1211" s="85">
        <v>3233</v>
      </c>
      <c r="R1211" s="85">
        <v>2130.4814200000001</v>
      </c>
      <c r="S1211" s="85">
        <v>1495.5894900000001</v>
      </c>
      <c r="T1211" s="85">
        <v>933</v>
      </c>
      <c r="U1211" s="85">
        <v>318.44396999999998</v>
      </c>
      <c r="V1211" s="85">
        <v>332.61311000000001</v>
      </c>
      <c r="W1211" s="85">
        <v>441</v>
      </c>
      <c r="X1211" s="85">
        <v>738.92948999999999</v>
      </c>
      <c r="Y1211" s="85">
        <v>258.80660999999998</v>
      </c>
      <c r="Z1211" s="85">
        <v>217</v>
      </c>
      <c r="AA1211" s="85">
        <v>97.797600000000003</v>
      </c>
      <c r="AB1211" s="85">
        <v>80.058660000000003</v>
      </c>
      <c r="AC1211" s="85">
        <v>0</v>
      </c>
      <c r="AD1211" s="85">
        <v>0</v>
      </c>
      <c r="AE1211" s="85">
        <v>0</v>
      </c>
      <c r="AF1211" s="85">
        <v>1642</v>
      </c>
      <c r="AG1211" s="85">
        <v>975.31035999999995</v>
      </c>
      <c r="AH1211" s="85">
        <v>824.11111000000005</v>
      </c>
      <c r="AI1211" s="85">
        <v>0</v>
      </c>
      <c r="AJ1211" s="85">
        <v>0</v>
      </c>
      <c r="AK1211" s="85">
        <v>0</v>
      </c>
      <c r="AL1211" s="85">
        <v>3</v>
      </c>
      <c r="AM1211" s="85">
        <v>3.52176</v>
      </c>
      <c r="AN1211" s="85">
        <v>1.2879699999999998</v>
      </c>
      <c r="AO1211" s="85"/>
      <c r="AP1211" s="85"/>
      <c r="AQ1211" s="85"/>
      <c r="AR1211" s="85"/>
      <c r="AS1211" s="85"/>
      <c r="AT1211" s="85"/>
    </row>
    <row r="1212" spans="1:46" ht="12.75" customHeight="1" x14ac:dyDescent="0.15">
      <c r="A1212" s="79" t="s">
        <v>2116</v>
      </c>
      <c r="B1212" s="79"/>
      <c r="C1212" s="79" t="str">
        <f t="shared" si="4"/>
        <v/>
      </c>
      <c r="D1212" s="79"/>
      <c r="E1212" s="84">
        <v>9390132.1244200002</v>
      </c>
      <c r="F1212" s="85">
        <v>4276330.2814800004</v>
      </c>
      <c r="G1212" s="85">
        <v>3231181.53559</v>
      </c>
      <c r="H1212" s="85">
        <v>6638747.2189999996</v>
      </c>
      <c r="I1212" s="85">
        <v>2951123.08366</v>
      </c>
      <c r="J1212" s="85">
        <v>2269836.7178099998</v>
      </c>
      <c r="K1212" s="85">
        <v>373840.35499999998</v>
      </c>
      <c r="L1212" s="85">
        <v>164764.10689</v>
      </c>
      <c r="M1212" s="85">
        <v>73091.031929999997</v>
      </c>
      <c r="N1212" s="85">
        <v>104447.834</v>
      </c>
      <c r="O1212" s="85">
        <v>53559.900849999998</v>
      </c>
      <c r="P1212" s="85">
        <v>29494.096659999999</v>
      </c>
      <c r="Q1212" s="85">
        <v>1714421.118</v>
      </c>
      <c r="R1212" s="85">
        <v>854632.8946</v>
      </c>
      <c r="S1212" s="85">
        <v>649569.72001000005</v>
      </c>
      <c r="T1212" s="85">
        <v>180801.22</v>
      </c>
      <c r="U1212" s="85">
        <v>87984.286970000001</v>
      </c>
      <c r="V1212" s="85">
        <v>64037.062010000001</v>
      </c>
      <c r="W1212" s="85">
        <v>542299.42299999995</v>
      </c>
      <c r="X1212" s="85">
        <v>289215.08876999997</v>
      </c>
      <c r="Y1212" s="85">
        <v>178535.87940000001</v>
      </c>
      <c r="Z1212" s="85">
        <v>74356.02</v>
      </c>
      <c r="AA1212" s="85">
        <v>41439.391170000003</v>
      </c>
      <c r="AB1212" s="85">
        <v>25150.388800000001</v>
      </c>
      <c r="AC1212" s="85">
        <v>961.35</v>
      </c>
      <c r="AD1212" s="85">
        <v>696.24153999999999</v>
      </c>
      <c r="AE1212" s="85">
        <v>699.24666999999999</v>
      </c>
      <c r="AF1212" s="85">
        <v>915346.83299999998</v>
      </c>
      <c r="AG1212" s="85">
        <v>434904.24161999999</v>
      </c>
      <c r="AH1212" s="85">
        <v>380853.64672999998</v>
      </c>
      <c r="AI1212" s="85">
        <v>0</v>
      </c>
      <c r="AJ1212" s="85">
        <v>0</v>
      </c>
      <c r="AK1212" s="85">
        <v>0</v>
      </c>
      <c r="AL1212" s="85">
        <v>85675.135999999999</v>
      </c>
      <c r="AM1212" s="85">
        <v>36741.418660000003</v>
      </c>
      <c r="AN1212" s="85">
        <v>24609.412219999998</v>
      </c>
      <c r="AO1212" s="85"/>
      <c r="AP1212" s="85"/>
      <c r="AQ1212" s="85"/>
      <c r="AR1212" s="85"/>
      <c r="AS1212" s="85"/>
      <c r="AT1212" s="85"/>
    </row>
    <row r="1213" spans="1:46" ht="12.75" customHeight="1" x14ac:dyDescent="0.15">
      <c r="A1213" s="79"/>
      <c r="B1213" s="79" t="s">
        <v>2117</v>
      </c>
      <c r="C1213" s="79" t="str">
        <f t="shared" si="4"/>
        <v/>
      </c>
      <c r="D1213" s="79"/>
      <c r="E1213" s="84">
        <v>1561489.3</v>
      </c>
      <c r="F1213" s="85">
        <v>688431.99647000001</v>
      </c>
      <c r="G1213" s="85">
        <v>531162.33134999999</v>
      </c>
      <c r="H1213" s="85">
        <v>1281240.8130000001</v>
      </c>
      <c r="I1213" s="85">
        <v>560339.76237000001</v>
      </c>
      <c r="J1213" s="85">
        <v>430980.79959000001</v>
      </c>
      <c r="K1213" s="85">
        <v>0</v>
      </c>
      <c r="L1213" s="85">
        <v>0</v>
      </c>
      <c r="M1213" s="85">
        <v>0</v>
      </c>
      <c r="N1213" s="85">
        <v>0</v>
      </c>
      <c r="O1213" s="85">
        <v>0</v>
      </c>
      <c r="P1213" s="85">
        <v>0</v>
      </c>
      <c r="Q1213" s="85">
        <v>0</v>
      </c>
      <c r="R1213" s="85">
        <v>0</v>
      </c>
      <c r="S1213" s="85">
        <v>0</v>
      </c>
      <c r="T1213" s="85">
        <v>0</v>
      </c>
      <c r="U1213" s="85">
        <v>0</v>
      </c>
      <c r="V1213" s="85">
        <v>0</v>
      </c>
      <c r="W1213" s="85">
        <v>0</v>
      </c>
      <c r="X1213" s="85">
        <v>0</v>
      </c>
      <c r="Y1213" s="85">
        <v>0</v>
      </c>
      <c r="Z1213" s="85">
        <v>0</v>
      </c>
      <c r="AA1213" s="85">
        <v>0</v>
      </c>
      <c r="AB1213" s="85">
        <v>0</v>
      </c>
      <c r="AC1213" s="85">
        <v>0</v>
      </c>
      <c r="AD1213" s="85">
        <v>0</v>
      </c>
      <c r="AE1213" s="85">
        <v>0</v>
      </c>
      <c r="AF1213" s="85">
        <v>0</v>
      </c>
      <c r="AG1213" s="85">
        <v>0</v>
      </c>
      <c r="AH1213" s="85">
        <v>0</v>
      </c>
      <c r="AI1213" s="85">
        <v>0</v>
      </c>
      <c r="AJ1213" s="85">
        <v>0</v>
      </c>
      <c r="AK1213" s="85">
        <v>0</v>
      </c>
      <c r="AL1213" s="85">
        <v>24069.571</v>
      </c>
      <c r="AM1213" s="85">
        <v>8991.6956699999992</v>
      </c>
      <c r="AN1213" s="85">
        <v>7415.0175099999997</v>
      </c>
      <c r="AO1213" s="85"/>
      <c r="AP1213" s="85"/>
      <c r="AQ1213" s="85"/>
      <c r="AR1213" s="85"/>
      <c r="AS1213" s="85"/>
      <c r="AT1213" s="85"/>
    </row>
    <row r="1214" spans="1:46" ht="12.75" customHeight="1" x14ac:dyDescent="0.15">
      <c r="A1214" s="79"/>
      <c r="B1214" s="79"/>
      <c r="C1214" s="79" t="str">
        <f t="shared" si="4"/>
        <v>1810000000</v>
      </c>
      <c r="D1214" s="79" t="s">
        <v>2117</v>
      </c>
      <c r="E1214" s="84">
        <v>1561489.3</v>
      </c>
      <c r="F1214" s="85">
        <v>688431.99647000001</v>
      </c>
      <c r="G1214" s="85">
        <v>531162.33134999999</v>
      </c>
      <c r="H1214" s="85">
        <v>1281240.8130000001</v>
      </c>
      <c r="I1214" s="85">
        <v>560339.76237000001</v>
      </c>
      <c r="J1214" s="85">
        <v>430980.79959000001</v>
      </c>
      <c r="K1214" s="85">
        <v>0</v>
      </c>
      <c r="L1214" s="85">
        <v>0</v>
      </c>
      <c r="M1214" s="85">
        <v>0</v>
      </c>
      <c r="N1214" s="85">
        <v>0</v>
      </c>
      <c r="O1214" s="85">
        <v>0</v>
      </c>
      <c r="P1214" s="85">
        <v>0</v>
      </c>
      <c r="Q1214" s="85">
        <v>0</v>
      </c>
      <c r="R1214" s="85">
        <v>0</v>
      </c>
      <c r="S1214" s="85">
        <v>0</v>
      </c>
      <c r="T1214" s="85">
        <v>0</v>
      </c>
      <c r="U1214" s="85">
        <v>0</v>
      </c>
      <c r="V1214" s="85">
        <v>0</v>
      </c>
      <c r="W1214" s="85">
        <v>0</v>
      </c>
      <c r="X1214" s="85">
        <v>0</v>
      </c>
      <c r="Y1214" s="85">
        <v>0</v>
      </c>
      <c r="Z1214" s="85">
        <v>0</v>
      </c>
      <c r="AA1214" s="85">
        <v>0</v>
      </c>
      <c r="AB1214" s="85">
        <v>0</v>
      </c>
      <c r="AC1214" s="85">
        <v>0</v>
      </c>
      <c r="AD1214" s="85">
        <v>0</v>
      </c>
      <c r="AE1214" s="85">
        <v>0</v>
      </c>
      <c r="AF1214" s="85">
        <v>0</v>
      </c>
      <c r="AG1214" s="85">
        <v>0</v>
      </c>
      <c r="AH1214" s="85">
        <v>0</v>
      </c>
      <c r="AI1214" s="85">
        <v>0</v>
      </c>
      <c r="AJ1214" s="85">
        <v>0</v>
      </c>
      <c r="AK1214" s="85">
        <v>0</v>
      </c>
      <c r="AL1214" s="85">
        <v>24069.571</v>
      </c>
      <c r="AM1214" s="85">
        <v>8991.6956699999992</v>
      </c>
      <c r="AN1214" s="85">
        <v>7415.0175099999997</v>
      </c>
      <c r="AO1214" s="85"/>
      <c r="AP1214" s="85"/>
      <c r="AQ1214" s="85"/>
      <c r="AR1214" s="85"/>
      <c r="AS1214" s="85"/>
      <c r="AT1214" s="85"/>
    </row>
    <row r="1215" spans="1:46" ht="12.75" customHeight="1" x14ac:dyDescent="0.15">
      <c r="A1215" s="79"/>
      <c r="B1215" s="79" t="s">
        <v>2118</v>
      </c>
      <c r="C1215" s="79" t="str">
        <f t="shared" si="4"/>
        <v/>
      </c>
      <c r="D1215" s="79"/>
      <c r="E1215" s="84">
        <v>263.76841999999999</v>
      </c>
      <c r="F1215" s="85">
        <v>261.39645000000002</v>
      </c>
      <c r="G1215" s="85">
        <v>585.12388999999996</v>
      </c>
      <c r="H1215" s="85">
        <v>0</v>
      </c>
      <c r="I1215" s="85">
        <v>0</v>
      </c>
      <c r="J1215" s="85">
        <v>0</v>
      </c>
      <c r="K1215" s="85">
        <v>0</v>
      </c>
      <c r="L1215" s="85">
        <v>0</v>
      </c>
      <c r="M1215" s="85">
        <v>0</v>
      </c>
      <c r="N1215" s="85">
        <v>0</v>
      </c>
      <c r="O1215" s="85">
        <v>0</v>
      </c>
      <c r="P1215" s="85">
        <v>0</v>
      </c>
      <c r="Q1215" s="85">
        <v>0</v>
      </c>
      <c r="R1215" s="85">
        <v>0</v>
      </c>
      <c r="S1215" s="85">
        <v>0</v>
      </c>
      <c r="T1215" s="85">
        <v>0</v>
      </c>
      <c r="U1215" s="85">
        <v>0</v>
      </c>
      <c r="V1215" s="85">
        <v>0</v>
      </c>
      <c r="W1215" s="85">
        <v>0</v>
      </c>
      <c r="X1215" s="85">
        <v>0</v>
      </c>
      <c r="Y1215" s="85">
        <v>0</v>
      </c>
      <c r="Z1215" s="85">
        <v>0</v>
      </c>
      <c r="AA1215" s="85">
        <v>0</v>
      </c>
      <c r="AB1215" s="85">
        <v>0</v>
      </c>
      <c r="AC1215" s="85">
        <v>0</v>
      </c>
      <c r="AD1215" s="85">
        <v>0</v>
      </c>
      <c r="AE1215" s="85">
        <v>0</v>
      </c>
      <c r="AF1215" s="85">
        <v>0</v>
      </c>
      <c r="AG1215" s="85">
        <v>0</v>
      </c>
      <c r="AH1215" s="85">
        <v>0</v>
      </c>
      <c r="AI1215" s="85">
        <v>0</v>
      </c>
      <c r="AJ1215" s="85">
        <v>0</v>
      </c>
      <c r="AK1215" s="85">
        <v>0</v>
      </c>
      <c r="AL1215" s="85">
        <v>35.1</v>
      </c>
      <c r="AM1215" s="85">
        <v>13.6342</v>
      </c>
      <c r="AN1215" s="85">
        <v>32.898350000000001</v>
      </c>
      <c r="AO1215" s="85"/>
      <c r="AP1215" s="85"/>
      <c r="AQ1215" s="85"/>
      <c r="AR1215" s="85"/>
      <c r="AS1215" s="85"/>
      <c r="AT1215" s="85"/>
    </row>
    <row r="1216" spans="1:46" ht="12.75" customHeight="1" x14ac:dyDescent="0.15">
      <c r="A1216" s="79"/>
      <c r="B1216" s="79"/>
      <c r="C1216" s="79" t="str">
        <f t="shared" si="4"/>
        <v>1830520000</v>
      </c>
      <c r="D1216" s="79" t="s">
        <v>2119</v>
      </c>
      <c r="E1216" s="84">
        <v>35.1</v>
      </c>
      <c r="F1216" s="85">
        <v>35.164000000000001</v>
      </c>
      <c r="G1216" s="85">
        <v>32.786519999999996</v>
      </c>
      <c r="H1216" s="85">
        <v>0</v>
      </c>
      <c r="I1216" s="85">
        <v>0</v>
      </c>
      <c r="J1216" s="85">
        <v>0</v>
      </c>
      <c r="K1216" s="85">
        <v>0</v>
      </c>
      <c r="L1216" s="85">
        <v>0</v>
      </c>
      <c r="M1216" s="85">
        <v>0</v>
      </c>
      <c r="N1216" s="85">
        <v>0</v>
      </c>
      <c r="O1216" s="85">
        <v>0</v>
      </c>
      <c r="P1216" s="85">
        <v>0</v>
      </c>
      <c r="Q1216" s="85">
        <v>0</v>
      </c>
      <c r="R1216" s="85">
        <v>0</v>
      </c>
      <c r="S1216" s="85">
        <v>0</v>
      </c>
      <c r="T1216" s="85">
        <v>0</v>
      </c>
      <c r="U1216" s="85">
        <v>0</v>
      </c>
      <c r="V1216" s="85">
        <v>0</v>
      </c>
      <c r="W1216" s="85">
        <v>0</v>
      </c>
      <c r="X1216" s="85">
        <v>0</v>
      </c>
      <c r="Y1216" s="85">
        <v>0</v>
      </c>
      <c r="Z1216" s="85">
        <v>0</v>
      </c>
      <c r="AA1216" s="85">
        <v>0</v>
      </c>
      <c r="AB1216" s="85">
        <v>0</v>
      </c>
      <c r="AC1216" s="85">
        <v>0</v>
      </c>
      <c r="AD1216" s="85">
        <v>0</v>
      </c>
      <c r="AE1216" s="85">
        <v>0</v>
      </c>
      <c r="AF1216" s="85">
        <v>0</v>
      </c>
      <c r="AG1216" s="85">
        <v>0</v>
      </c>
      <c r="AH1216" s="85">
        <v>0</v>
      </c>
      <c r="AI1216" s="85">
        <v>0</v>
      </c>
      <c r="AJ1216" s="85">
        <v>0</v>
      </c>
      <c r="AK1216" s="85">
        <v>0</v>
      </c>
      <c r="AL1216" s="85">
        <v>35.1</v>
      </c>
      <c r="AM1216" s="85">
        <v>8.1862000000000013</v>
      </c>
      <c r="AN1216" s="85">
        <v>32.774300000000004</v>
      </c>
      <c r="AO1216" s="85"/>
      <c r="AP1216" s="85"/>
      <c r="AQ1216" s="85"/>
      <c r="AR1216" s="85"/>
      <c r="AS1216" s="85"/>
      <c r="AT1216" s="85"/>
    </row>
    <row r="1217" spans="1:46" ht="12.75" customHeight="1" x14ac:dyDescent="0.15">
      <c r="A1217" s="79"/>
      <c r="B1217" s="79"/>
      <c r="C1217" s="79" t="str">
        <f t="shared" si="4"/>
        <v>1831120000</v>
      </c>
      <c r="D1217" s="79" t="s">
        <v>2120</v>
      </c>
      <c r="E1217" s="84">
        <v>111.66</v>
      </c>
      <c r="F1217" s="85">
        <v>116.53226000000001</v>
      </c>
      <c r="G1217" s="85">
        <v>2.96</v>
      </c>
      <c r="H1217" s="85">
        <v>0</v>
      </c>
      <c r="I1217" s="85">
        <v>0</v>
      </c>
      <c r="J1217" s="85">
        <v>0</v>
      </c>
      <c r="K1217" s="85">
        <v>0</v>
      </c>
      <c r="L1217" s="85">
        <v>0</v>
      </c>
      <c r="M1217" s="85">
        <v>0</v>
      </c>
      <c r="N1217" s="85">
        <v>0</v>
      </c>
      <c r="O1217" s="85">
        <v>0</v>
      </c>
      <c r="P1217" s="85">
        <v>0</v>
      </c>
      <c r="Q1217" s="85">
        <v>0</v>
      </c>
      <c r="R1217" s="85">
        <v>0</v>
      </c>
      <c r="S1217" s="85">
        <v>0</v>
      </c>
      <c r="T1217" s="85">
        <v>0</v>
      </c>
      <c r="U1217" s="85">
        <v>0</v>
      </c>
      <c r="V1217" s="85">
        <v>0</v>
      </c>
      <c r="W1217" s="85">
        <v>0</v>
      </c>
      <c r="X1217" s="85">
        <v>0</v>
      </c>
      <c r="Y1217" s="85">
        <v>0</v>
      </c>
      <c r="Z1217" s="85">
        <v>0</v>
      </c>
      <c r="AA1217" s="85">
        <v>0</v>
      </c>
      <c r="AB1217" s="85">
        <v>0</v>
      </c>
      <c r="AC1217" s="85">
        <v>0</v>
      </c>
      <c r="AD1217" s="85">
        <v>0</v>
      </c>
      <c r="AE1217" s="85">
        <v>0</v>
      </c>
      <c r="AF1217" s="85">
        <v>0</v>
      </c>
      <c r="AG1217" s="85">
        <v>0</v>
      </c>
      <c r="AH1217" s="85">
        <v>0</v>
      </c>
      <c r="AI1217" s="85">
        <v>0</v>
      </c>
      <c r="AJ1217" s="85">
        <v>0</v>
      </c>
      <c r="AK1217" s="85">
        <v>0</v>
      </c>
      <c r="AL1217" s="85">
        <v>0</v>
      </c>
      <c r="AM1217" s="85">
        <v>0</v>
      </c>
      <c r="AN1217" s="85">
        <v>0</v>
      </c>
      <c r="AO1217" s="85"/>
      <c r="AP1217" s="85"/>
      <c r="AQ1217" s="85"/>
      <c r="AR1217" s="85"/>
      <c r="AS1217" s="85"/>
      <c r="AT1217" s="85"/>
    </row>
    <row r="1218" spans="1:46" ht="12.75" customHeight="1" x14ac:dyDescent="0.15">
      <c r="A1218" s="79"/>
      <c r="B1218" s="79"/>
      <c r="C1218" s="79" t="str">
        <f t="shared" si="4"/>
        <v>1831320000</v>
      </c>
      <c r="D1218" s="79" t="s">
        <v>2121</v>
      </c>
      <c r="E1218" s="84">
        <v>15.40842</v>
      </c>
      <c r="F1218" s="85">
        <v>9.1228300000000004</v>
      </c>
      <c r="G1218" s="85">
        <v>159.2723</v>
      </c>
      <c r="H1218" s="85">
        <v>0</v>
      </c>
      <c r="I1218" s="85">
        <v>0</v>
      </c>
      <c r="J1218" s="85">
        <v>0</v>
      </c>
      <c r="K1218" s="85">
        <v>0</v>
      </c>
      <c r="L1218" s="85">
        <v>0</v>
      </c>
      <c r="M1218" s="85">
        <v>0</v>
      </c>
      <c r="N1218" s="85">
        <v>0</v>
      </c>
      <c r="O1218" s="85">
        <v>0</v>
      </c>
      <c r="P1218" s="85">
        <v>0</v>
      </c>
      <c r="Q1218" s="85">
        <v>0</v>
      </c>
      <c r="R1218" s="85">
        <v>0</v>
      </c>
      <c r="S1218" s="85">
        <v>0</v>
      </c>
      <c r="T1218" s="85">
        <v>0</v>
      </c>
      <c r="U1218" s="85">
        <v>0</v>
      </c>
      <c r="V1218" s="85">
        <v>0</v>
      </c>
      <c r="W1218" s="85">
        <v>0</v>
      </c>
      <c r="X1218" s="85">
        <v>0</v>
      </c>
      <c r="Y1218" s="85">
        <v>0</v>
      </c>
      <c r="Z1218" s="85">
        <v>0</v>
      </c>
      <c r="AA1218" s="85">
        <v>0</v>
      </c>
      <c r="AB1218" s="85">
        <v>0</v>
      </c>
      <c r="AC1218" s="85">
        <v>0</v>
      </c>
      <c r="AD1218" s="85">
        <v>0</v>
      </c>
      <c r="AE1218" s="85">
        <v>0</v>
      </c>
      <c r="AF1218" s="85">
        <v>0</v>
      </c>
      <c r="AG1218" s="85">
        <v>0</v>
      </c>
      <c r="AH1218" s="85">
        <v>0</v>
      </c>
      <c r="AI1218" s="85">
        <v>0</v>
      </c>
      <c r="AJ1218" s="85">
        <v>0</v>
      </c>
      <c r="AK1218" s="85">
        <v>0</v>
      </c>
      <c r="AL1218" s="85">
        <v>0</v>
      </c>
      <c r="AM1218" s="85">
        <v>5.4480000000000004</v>
      </c>
      <c r="AN1218" s="85">
        <v>0</v>
      </c>
      <c r="AO1218" s="85"/>
      <c r="AP1218" s="85"/>
      <c r="AQ1218" s="85"/>
      <c r="AR1218" s="85"/>
      <c r="AS1218" s="85"/>
      <c r="AT1218" s="85"/>
    </row>
    <row r="1219" spans="1:46" ht="12.75" customHeight="1" x14ac:dyDescent="0.15">
      <c r="A1219" s="79"/>
      <c r="B1219" s="79"/>
      <c r="C1219" s="79" t="str">
        <f t="shared" si="4"/>
        <v>1831520000</v>
      </c>
      <c r="D1219" s="79" t="s">
        <v>2122</v>
      </c>
      <c r="E1219" s="84">
        <v>101.60000000000001</v>
      </c>
      <c r="F1219" s="85">
        <v>96.037359999999993</v>
      </c>
      <c r="G1219" s="85">
        <v>368.18441999999999</v>
      </c>
      <c r="H1219" s="85">
        <v>0</v>
      </c>
      <c r="I1219" s="85">
        <v>0</v>
      </c>
      <c r="J1219" s="85">
        <v>0</v>
      </c>
      <c r="K1219" s="85">
        <v>0</v>
      </c>
      <c r="L1219" s="85">
        <v>0</v>
      </c>
      <c r="M1219" s="85">
        <v>0</v>
      </c>
      <c r="N1219" s="85">
        <v>0</v>
      </c>
      <c r="O1219" s="85">
        <v>0</v>
      </c>
      <c r="P1219" s="85">
        <v>0</v>
      </c>
      <c r="Q1219" s="85">
        <v>0</v>
      </c>
      <c r="R1219" s="85">
        <v>0</v>
      </c>
      <c r="S1219" s="85">
        <v>0</v>
      </c>
      <c r="T1219" s="85">
        <v>0</v>
      </c>
      <c r="U1219" s="85">
        <v>0</v>
      </c>
      <c r="V1219" s="85">
        <v>0</v>
      </c>
      <c r="W1219" s="85">
        <v>0</v>
      </c>
      <c r="X1219" s="85">
        <v>0</v>
      </c>
      <c r="Y1219" s="85">
        <v>0</v>
      </c>
      <c r="Z1219" s="85">
        <v>0</v>
      </c>
      <c r="AA1219" s="85">
        <v>0</v>
      </c>
      <c r="AB1219" s="85">
        <v>0</v>
      </c>
      <c r="AC1219" s="85">
        <v>0</v>
      </c>
      <c r="AD1219" s="85">
        <v>0</v>
      </c>
      <c r="AE1219" s="85">
        <v>0</v>
      </c>
      <c r="AF1219" s="85">
        <v>0</v>
      </c>
      <c r="AG1219" s="85">
        <v>0</v>
      </c>
      <c r="AH1219" s="85">
        <v>0</v>
      </c>
      <c r="AI1219" s="85">
        <v>0</v>
      </c>
      <c r="AJ1219" s="85">
        <v>0</v>
      </c>
      <c r="AK1219" s="85">
        <v>0</v>
      </c>
      <c r="AL1219" s="85">
        <v>0</v>
      </c>
      <c r="AM1219" s="85">
        <v>0</v>
      </c>
      <c r="AN1219" s="85">
        <v>0.12404999999999999</v>
      </c>
      <c r="AO1219" s="85"/>
      <c r="AP1219" s="85"/>
      <c r="AQ1219" s="85"/>
      <c r="AR1219" s="85"/>
      <c r="AS1219" s="85"/>
      <c r="AT1219" s="85"/>
    </row>
    <row r="1220" spans="1:46" ht="12.75" customHeight="1" x14ac:dyDescent="0.15">
      <c r="A1220" s="79"/>
      <c r="B1220" s="79"/>
      <c r="C1220" s="79" t="str">
        <f t="shared" si="4"/>
        <v>1831720000</v>
      </c>
      <c r="D1220" s="79" t="s">
        <v>2123</v>
      </c>
      <c r="E1220" s="84">
        <v>0</v>
      </c>
      <c r="F1220" s="85">
        <v>4.54</v>
      </c>
      <c r="G1220" s="85">
        <v>21.920649999999998</v>
      </c>
      <c r="H1220" s="85">
        <v>0</v>
      </c>
      <c r="I1220" s="85">
        <v>0</v>
      </c>
      <c r="J1220" s="85">
        <v>0</v>
      </c>
      <c r="K1220" s="85">
        <v>0</v>
      </c>
      <c r="L1220" s="85">
        <v>0</v>
      </c>
      <c r="M1220" s="85">
        <v>0</v>
      </c>
      <c r="N1220" s="85">
        <v>0</v>
      </c>
      <c r="O1220" s="85">
        <v>0</v>
      </c>
      <c r="P1220" s="85">
        <v>0</v>
      </c>
      <c r="Q1220" s="85">
        <v>0</v>
      </c>
      <c r="R1220" s="85">
        <v>0</v>
      </c>
      <c r="S1220" s="85">
        <v>0</v>
      </c>
      <c r="T1220" s="85">
        <v>0</v>
      </c>
      <c r="U1220" s="85">
        <v>0</v>
      </c>
      <c r="V1220" s="85">
        <v>0</v>
      </c>
      <c r="W1220" s="85">
        <v>0</v>
      </c>
      <c r="X1220" s="85">
        <v>0</v>
      </c>
      <c r="Y1220" s="85">
        <v>0</v>
      </c>
      <c r="Z1220" s="85">
        <v>0</v>
      </c>
      <c r="AA1220" s="85">
        <v>0</v>
      </c>
      <c r="AB1220" s="85">
        <v>0</v>
      </c>
      <c r="AC1220" s="85">
        <v>0</v>
      </c>
      <c r="AD1220" s="85">
        <v>0</v>
      </c>
      <c r="AE1220" s="85">
        <v>0</v>
      </c>
      <c r="AF1220" s="85">
        <v>0</v>
      </c>
      <c r="AG1220" s="85">
        <v>0</v>
      </c>
      <c r="AH1220" s="85">
        <v>0</v>
      </c>
      <c r="AI1220" s="85">
        <v>0</v>
      </c>
      <c r="AJ1220" s="85">
        <v>0</v>
      </c>
      <c r="AK1220" s="85">
        <v>0</v>
      </c>
      <c r="AL1220" s="85">
        <v>0</v>
      </c>
      <c r="AM1220" s="85">
        <v>0</v>
      </c>
      <c r="AN1220" s="85">
        <v>0</v>
      </c>
      <c r="AO1220" s="85"/>
      <c r="AP1220" s="85"/>
      <c r="AQ1220" s="85"/>
      <c r="AR1220" s="85"/>
      <c r="AS1220" s="85"/>
      <c r="AT1220" s="85"/>
    </row>
    <row r="1221" spans="1:46" ht="12.75" customHeight="1" x14ac:dyDescent="0.15">
      <c r="A1221" s="79"/>
      <c r="B1221" s="79" t="s">
        <v>2124</v>
      </c>
      <c r="C1221" s="79" t="str">
        <f t="shared" si="4"/>
        <v/>
      </c>
      <c r="D1221" s="79"/>
      <c r="E1221" s="84">
        <v>7828379.0559999999</v>
      </c>
      <c r="F1221" s="85">
        <v>3587636.8885599999</v>
      </c>
      <c r="G1221" s="85">
        <v>2699434.0803499999</v>
      </c>
      <c r="H1221" s="85">
        <v>5357506.4060000004</v>
      </c>
      <c r="I1221" s="85">
        <v>2390783.3212899999</v>
      </c>
      <c r="J1221" s="85">
        <v>1838855.9182200001</v>
      </c>
      <c r="K1221" s="85">
        <v>373840.35499999998</v>
      </c>
      <c r="L1221" s="85">
        <v>164764.10689</v>
      </c>
      <c r="M1221" s="85">
        <v>73091.031929999997</v>
      </c>
      <c r="N1221" s="85">
        <v>104447.834</v>
      </c>
      <c r="O1221" s="85">
        <v>53559.900849999998</v>
      </c>
      <c r="P1221" s="85">
        <v>29494.096659999999</v>
      </c>
      <c r="Q1221" s="85">
        <v>1714421.118</v>
      </c>
      <c r="R1221" s="85">
        <v>854632.8946</v>
      </c>
      <c r="S1221" s="85">
        <v>649569.72001000005</v>
      </c>
      <c r="T1221" s="85">
        <v>180801.22</v>
      </c>
      <c r="U1221" s="85">
        <v>87984.286970000001</v>
      </c>
      <c r="V1221" s="85">
        <v>64037.062010000001</v>
      </c>
      <c r="W1221" s="85">
        <v>542299.42299999995</v>
      </c>
      <c r="X1221" s="85">
        <v>289215.08876999997</v>
      </c>
      <c r="Y1221" s="85">
        <v>178535.87940000001</v>
      </c>
      <c r="Z1221" s="85">
        <v>74356.02</v>
      </c>
      <c r="AA1221" s="85">
        <v>41439.391170000003</v>
      </c>
      <c r="AB1221" s="85">
        <v>25150.388800000001</v>
      </c>
      <c r="AC1221" s="85">
        <v>961.35</v>
      </c>
      <c r="AD1221" s="85">
        <v>696.24153999999999</v>
      </c>
      <c r="AE1221" s="85">
        <v>699.24666999999999</v>
      </c>
      <c r="AF1221" s="85">
        <v>915346.83299999998</v>
      </c>
      <c r="AG1221" s="85">
        <v>434904.24161999999</v>
      </c>
      <c r="AH1221" s="85">
        <v>380853.64672999998</v>
      </c>
      <c r="AI1221" s="85">
        <v>0</v>
      </c>
      <c r="AJ1221" s="85">
        <v>0</v>
      </c>
      <c r="AK1221" s="85">
        <v>0</v>
      </c>
      <c r="AL1221" s="85">
        <v>61570.464999999997</v>
      </c>
      <c r="AM1221" s="85">
        <v>27736.088790000002</v>
      </c>
      <c r="AN1221" s="85">
        <v>17161.496360000001</v>
      </c>
      <c r="AO1221" s="85"/>
      <c r="AP1221" s="85"/>
      <c r="AQ1221" s="85"/>
      <c r="AR1221" s="85"/>
      <c r="AS1221" s="85"/>
      <c r="AT1221" s="85"/>
    </row>
    <row r="1222" spans="1:46" ht="12.75" customHeight="1" x14ac:dyDescent="0.15">
      <c r="A1222" s="79"/>
      <c r="B1222" s="79"/>
      <c r="C1222" s="79" t="str">
        <f t="shared" si="4"/>
        <v>1850100000</v>
      </c>
      <c r="D1222" s="79" t="s">
        <v>2125</v>
      </c>
      <c r="E1222" s="84">
        <v>39700</v>
      </c>
      <c r="F1222" s="85">
        <v>16599.613280000001</v>
      </c>
      <c r="G1222" s="85">
        <v>13213.57951</v>
      </c>
      <c r="H1222" s="85">
        <v>17430</v>
      </c>
      <c r="I1222" s="85">
        <v>6152.9887500000004</v>
      </c>
      <c r="J1222" s="85">
        <v>5326.4194200000002</v>
      </c>
      <c r="K1222" s="85">
        <v>415</v>
      </c>
      <c r="L1222" s="85">
        <v>165.24471</v>
      </c>
      <c r="M1222" s="85">
        <v>197.46408</v>
      </c>
      <c r="N1222" s="85">
        <v>275</v>
      </c>
      <c r="O1222" s="85">
        <v>104.69202</v>
      </c>
      <c r="P1222" s="85">
        <v>154.22863000000001</v>
      </c>
      <c r="Q1222" s="85">
        <v>20051</v>
      </c>
      <c r="R1222" s="85">
        <v>9144.4960200000005</v>
      </c>
      <c r="S1222" s="85">
        <v>7152.8437199999998</v>
      </c>
      <c r="T1222" s="85">
        <v>6000</v>
      </c>
      <c r="U1222" s="85">
        <v>2733.35574</v>
      </c>
      <c r="V1222" s="85">
        <v>2472.7638000000002</v>
      </c>
      <c r="W1222" s="85">
        <v>7650</v>
      </c>
      <c r="X1222" s="85">
        <v>3597.8733299999999</v>
      </c>
      <c r="Y1222" s="85">
        <v>2236.1824000000001</v>
      </c>
      <c r="Z1222" s="85">
        <v>709</v>
      </c>
      <c r="AA1222" s="85">
        <v>398.00178</v>
      </c>
      <c r="AB1222" s="85">
        <v>467.70250000000004</v>
      </c>
      <c r="AC1222" s="85">
        <v>0</v>
      </c>
      <c r="AD1222" s="85">
        <v>0</v>
      </c>
      <c r="AE1222" s="85">
        <v>0</v>
      </c>
      <c r="AF1222" s="85">
        <v>5690</v>
      </c>
      <c r="AG1222" s="85">
        <v>2415.2651700000001</v>
      </c>
      <c r="AH1222" s="85">
        <v>1974.6850199999999</v>
      </c>
      <c r="AI1222" s="85">
        <v>0</v>
      </c>
      <c r="AJ1222" s="85">
        <v>0</v>
      </c>
      <c r="AK1222" s="85">
        <v>0</v>
      </c>
      <c r="AL1222" s="85">
        <v>238.20000000000002</v>
      </c>
      <c r="AM1222" s="85">
        <v>1.79623</v>
      </c>
      <c r="AN1222" s="85">
        <v>184.22861</v>
      </c>
      <c r="AO1222" s="85"/>
      <c r="AP1222" s="85"/>
      <c r="AQ1222" s="85"/>
      <c r="AR1222" s="85"/>
      <c r="AS1222" s="85"/>
      <c r="AT1222" s="85"/>
    </row>
    <row r="1223" spans="1:46" ht="12.75" customHeight="1" x14ac:dyDescent="0.15">
      <c r="A1223" s="79"/>
      <c r="B1223" s="79"/>
      <c r="C1223" s="79" t="str">
        <f t="shared" si="4"/>
        <v>1850200000</v>
      </c>
      <c r="D1223" s="79" t="s">
        <v>2126</v>
      </c>
      <c r="E1223" s="84">
        <v>38145.389000000003</v>
      </c>
      <c r="F1223" s="85">
        <v>16106.9954</v>
      </c>
      <c r="G1223" s="85">
        <v>14434.566430000001</v>
      </c>
      <c r="H1223" s="85">
        <v>32393.688999999998</v>
      </c>
      <c r="I1223" s="85">
        <v>12424.32199</v>
      </c>
      <c r="J1223" s="85">
        <v>11487.30906</v>
      </c>
      <c r="K1223" s="85">
        <v>144</v>
      </c>
      <c r="L1223" s="85">
        <v>104.00559</v>
      </c>
      <c r="M1223" s="85">
        <v>71.966000000000008</v>
      </c>
      <c r="N1223" s="85">
        <v>0</v>
      </c>
      <c r="O1223" s="85">
        <v>0</v>
      </c>
      <c r="P1223" s="85">
        <v>0</v>
      </c>
      <c r="Q1223" s="85">
        <v>4700</v>
      </c>
      <c r="R1223" s="85">
        <v>3471.3463499999998</v>
      </c>
      <c r="S1223" s="85">
        <v>2120.72642</v>
      </c>
      <c r="T1223" s="85">
        <v>1620</v>
      </c>
      <c r="U1223" s="85">
        <v>1658.29206</v>
      </c>
      <c r="V1223" s="85">
        <v>858.14755000000002</v>
      </c>
      <c r="W1223" s="85">
        <v>680</v>
      </c>
      <c r="X1223" s="85">
        <v>657.27831000000003</v>
      </c>
      <c r="Y1223" s="85">
        <v>184.20590000000001</v>
      </c>
      <c r="Z1223" s="85">
        <v>850</v>
      </c>
      <c r="AA1223" s="85">
        <v>383.95083</v>
      </c>
      <c r="AB1223" s="85">
        <v>366.18506000000002</v>
      </c>
      <c r="AC1223" s="85">
        <v>0</v>
      </c>
      <c r="AD1223" s="85">
        <v>0</v>
      </c>
      <c r="AE1223" s="85">
        <v>0</v>
      </c>
      <c r="AF1223" s="85">
        <v>1550</v>
      </c>
      <c r="AG1223" s="85">
        <v>771.82515000000001</v>
      </c>
      <c r="AH1223" s="85">
        <v>712.18790999999999</v>
      </c>
      <c r="AI1223" s="85">
        <v>0</v>
      </c>
      <c r="AJ1223" s="85">
        <v>0</v>
      </c>
      <c r="AK1223" s="85">
        <v>0</v>
      </c>
      <c r="AL1223" s="85">
        <v>0.5</v>
      </c>
      <c r="AM1223" s="85">
        <v>2.2722199999999999</v>
      </c>
      <c r="AN1223" s="85">
        <v>0.52351000000000003</v>
      </c>
      <c r="AO1223" s="85"/>
      <c r="AP1223" s="85"/>
      <c r="AQ1223" s="85"/>
      <c r="AR1223" s="85"/>
      <c r="AS1223" s="85"/>
      <c r="AT1223" s="85"/>
    </row>
    <row r="1224" spans="1:46" ht="12.75" customHeight="1" x14ac:dyDescent="0.15">
      <c r="A1224" s="79"/>
      <c r="B1224" s="79"/>
      <c r="C1224" s="79" t="str">
        <f t="shared" si="4"/>
        <v>1850300000</v>
      </c>
      <c r="D1224" s="79" t="s">
        <v>2127</v>
      </c>
      <c r="E1224" s="84">
        <v>25864.400000000001</v>
      </c>
      <c r="F1224" s="85">
        <v>14229.16221</v>
      </c>
      <c r="G1224" s="85">
        <v>9739.3766899999991</v>
      </c>
      <c r="H1224" s="85">
        <v>11383.822</v>
      </c>
      <c r="I1224" s="85">
        <v>9118.4456900000005</v>
      </c>
      <c r="J1224" s="85">
        <v>4692.1993899999998</v>
      </c>
      <c r="K1224" s="85">
        <v>11.647</v>
      </c>
      <c r="L1224" s="85">
        <v>25.615000000000002</v>
      </c>
      <c r="M1224" s="85">
        <v>9.6720000000000006</v>
      </c>
      <c r="N1224" s="85">
        <v>0</v>
      </c>
      <c r="O1224" s="85">
        <v>0</v>
      </c>
      <c r="P1224" s="85">
        <v>0</v>
      </c>
      <c r="Q1224" s="85">
        <v>12635.995000000001</v>
      </c>
      <c r="R1224" s="85">
        <v>4645.6603299999997</v>
      </c>
      <c r="S1224" s="85">
        <v>4419.4979899999998</v>
      </c>
      <c r="T1224" s="85">
        <v>3357.6820000000002</v>
      </c>
      <c r="U1224" s="85">
        <v>1385.8332399999999</v>
      </c>
      <c r="V1224" s="85">
        <v>728.51022999999998</v>
      </c>
      <c r="W1224" s="85">
        <v>5787.6689999999999</v>
      </c>
      <c r="X1224" s="85">
        <v>1478.57573</v>
      </c>
      <c r="Y1224" s="85">
        <v>1934.7940799999999</v>
      </c>
      <c r="Z1224" s="85">
        <v>179.822</v>
      </c>
      <c r="AA1224" s="85">
        <v>160.69405</v>
      </c>
      <c r="AB1224" s="85">
        <v>107.29965</v>
      </c>
      <c r="AC1224" s="85">
        <v>0</v>
      </c>
      <c r="AD1224" s="85">
        <v>0</v>
      </c>
      <c r="AE1224" s="85">
        <v>0</v>
      </c>
      <c r="AF1224" s="85">
        <v>3310.8220000000001</v>
      </c>
      <c r="AG1224" s="85">
        <v>1620.5573099999999</v>
      </c>
      <c r="AH1224" s="85">
        <v>1648.8940299999999</v>
      </c>
      <c r="AI1224" s="85">
        <v>0</v>
      </c>
      <c r="AJ1224" s="85">
        <v>0</v>
      </c>
      <c r="AK1224" s="85">
        <v>0</v>
      </c>
      <c r="AL1224" s="85">
        <v>301.2</v>
      </c>
      <c r="AM1224" s="85">
        <v>234.70110000000003</v>
      </c>
      <c r="AN1224" s="85">
        <v>119.55898999999999</v>
      </c>
      <c r="AO1224" s="85"/>
      <c r="AP1224" s="85"/>
      <c r="AQ1224" s="85"/>
      <c r="AR1224" s="85"/>
      <c r="AS1224" s="85"/>
      <c r="AT1224" s="85"/>
    </row>
    <row r="1225" spans="1:46" ht="12.75" customHeight="1" x14ac:dyDescent="0.15">
      <c r="A1225" s="79"/>
      <c r="B1225" s="79"/>
      <c r="C1225" s="79" t="str">
        <f t="shared" si="4"/>
        <v>1850400000</v>
      </c>
      <c r="D1225" s="79" t="s">
        <v>2128</v>
      </c>
      <c r="E1225" s="84">
        <v>23962.460999999999</v>
      </c>
      <c r="F1225" s="85">
        <v>9340.9712400000008</v>
      </c>
      <c r="G1225" s="85">
        <v>6771.7375599999996</v>
      </c>
      <c r="H1225" s="85">
        <v>13405.49</v>
      </c>
      <c r="I1225" s="85">
        <v>4088.2040200000001</v>
      </c>
      <c r="J1225" s="85">
        <v>3947.6405300000001</v>
      </c>
      <c r="K1225" s="85">
        <v>47.27</v>
      </c>
      <c r="L1225" s="85">
        <v>27.752029999999998</v>
      </c>
      <c r="M1225" s="85">
        <v>20.516100000000002</v>
      </c>
      <c r="N1225" s="85">
        <v>0</v>
      </c>
      <c r="O1225" s="85">
        <v>0</v>
      </c>
      <c r="P1225" s="85">
        <v>0</v>
      </c>
      <c r="Q1225" s="85">
        <v>9854.0560000000005</v>
      </c>
      <c r="R1225" s="85">
        <v>4938.1566899999998</v>
      </c>
      <c r="S1225" s="85">
        <v>2646.81095</v>
      </c>
      <c r="T1225" s="85">
        <v>1340</v>
      </c>
      <c r="U1225" s="85">
        <v>903.96442999999999</v>
      </c>
      <c r="V1225" s="85">
        <v>451.86394000000001</v>
      </c>
      <c r="W1225" s="85">
        <v>3800</v>
      </c>
      <c r="X1225" s="85">
        <v>1494.04745</v>
      </c>
      <c r="Y1225" s="85">
        <v>572.48465999999996</v>
      </c>
      <c r="Z1225" s="85">
        <v>292.37</v>
      </c>
      <c r="AA1225" s="85">
        <v>204.15797000000001</v>
      </c>
      <c r="AB1225" s="85">
        <v>70.490020000000001</v>
      </c>
      <c r="AC1225" s="85">
        <v>0</v>
      </c>
      <c r="AD1225" s="85">
        <v>6.25</v>
      </c>
      <c r="AE1225" s="85">
        <v>0</v>
      </c>
      <c r="AF1225" s="85">
        <v>4421.6860000000006</v>
      </c>
      <c r="AG1225" s="85">
        <v>2329.73684</v>
      </c>
      <c r="AH1225" s="85">
        <v>1551.9723300000001</v>
      </c>
      <c r="AI1225" s="85">
        <v>0</v>
      </c>
      <c r="AJ1225" s="85">
        <v>0</v>
      </c>
      <c r="AK1225" s="85">
        <v>0</v>
      </c>
      <c r="AL1225" s="85">
        <v>165.5</v>
      </c>
      <c r="AM1225" s="85">
        <v>79.290489999999991</v>
      </c>
      <c r="AN1225" s="85">
        <v>34.130310000000001</v>
      </c>
      <c r="AO1225" s="85"/>
      <c r="AP1225" s="85"/>
      <c r="AQ1225" s="85"/>
      <c r="AR1225" s="85"/>
      <c r="AS1225" s="85"/>
      <c r="AT1225" s="85"/>
    </row>
    <row r="1226" spans="1:46" ht="12.75" customHeight="1" x14ac:dyDescent="0.15">
      <c r="A1226" s="79"/>
      <c r="B1226" s="79"/>
      <c r="C1226" s="79" t="str">
        <f t="shared" si="4"/>
        <v>1850500000</v>
      </c>
      <c r="D1226" s="79" t="s">
        <v>2129</v>
      </c>
      <c r="E1226" s="84">
        <v>88962.703000000009</v>
      </c>
      <c r="F1226" s="85">
        <v>48327.787270000001</v>
      </c>
      <c r="G1226" s="85">
        <v>23773.944360000001</v>
      </c>
      <c r="H1226" s="85">
        <v>56410.642999999996</v>
      </c>
      <c r="I1226" s="85">
        <v>29941.09722</v>
      </c>
      <c r="J1226" s="85">
        <v>11877.44425</v>
      </c>
      <c r="K1226" s="85">
        <v>984</v>
      </c>
      <c r="L1226" s="85">
        <v>260.90264000000002</v>
      </c>
      <c r="M1226" s="85">
        <v>786.87707999999998</v>
      </c>
      <c r="N1226" s="85">
        <v>703</v>
      </c>
      <c r="O1226" s="85">
        <v>133.61623</v>
      </c>
      <c r="P1226" s="85">
        <v>686.12177999999994</v>
      </c>
      <c r="Q1226" s="85">
        <v>30813.3</v>
      </c>
      <c r="R1226" s="85">
        <v>17693.368920000001</v>
      </c>
      <c r="S1226" s="85">
        <v>10935.49106</v>
      </c>
      <c r="T1226" s="85">
        <v>1045</v>
      </c>
      <c r="U1226" s="85">
        <v>1241.5841599999999</v>
      </c>
      <c r="V1226" s="85">
        <v>132.53296</v>
      </c>
      <c r="W1226" s="85">
        <v>16609.900000000001</v>
      </c>
      <c r="X1226" s="85">
        <v>7506.37158</v>
      </c>
      <c r="Y1226" s="85">
        <v>6005.0857400000004</v>
      </c>
      <c r="Z1226" s="85">
        <v>1671.5</v>
      </c>
      <c r="AA1226" s="85">
        <v>933.06841999999995</v>
      </c>
      <c r="AB1226" s="85">
        <v>820.83123999999998</v>
      </c>
      <c r="AC1226" s="85">
        <v>20.100000000000001</v>
      </c>
      <c r="AD1226" s="85">
        <v>6.25</v>
      </c>
      <c r="AE1226" s="85">
        <v>12.5</v>
      </c>
      <c r="AF1226" s="85">
        <v>11466.800000000001</v>
      </c>
      <c r="AG1226" s="85">
        <v>8006.09476</v>
      </c>
      <c r="AH1226" s="85">
        <v>3964.5411199999999</v>
      </c>
      <c r="AI1226" s="85">
        <v>0</v>
      </c>
      <c r="AJ1226" s="85">
        <v>0</v>
      </c>
      <c r="AK1226" s="85">
        <v>0</v>
      </c>
      <c r="AL1226" s="85">
        <v>670.80000000000007</v>
      </c>
      <c r="AM1226" s="85">
        <v>346.37666999999999</v>
      </c>
      <c r="AN1226" s="85">
        <v>150.06234999999998</v>
      </c>
      <c r="AO1226" s="85"/>
      <c r="AP1226" s="85"/>
      <c r="AQ1226" s="85"/>
      <c r="AR1226" s="85"/>
      <c r="AS1226" s="85"/>
      <c r="AT1226" s="85"/>
    </row>
    <row r="1227" spans="1:46" ht="12.75" customHeight="1" x14ac:dyDescent="0.15">
      <c r="A1227" s="79"/>
      <c r="B1227" s="79"/>
      <c r="C1227" s="79" t="str">
        <f t="shared" si="4"/>
        <v>1850600000</v>
      </c>
      <c r="D1227" s="79" t="s">
        <v>2130</v>
      </c>
      <c r="E1227" s="84">
        <v>74081.100000000006</v>
      </c>
      <c r="F1227" s="85">
        <v>36534.337780000002</v>
      </c>
      <c r="G1227" s="85">
        <v>29933.430509999998</v>
      </c>
      <c r="H1227" s="85">
        <v>45614.3</v>
      </c>
      <c r="I1227" s="85">
        <v>20594.16044</v>
      </c>
      <c r="J1227" s="85">
        <v>18899.279900000001</v>
      </c>
      <c r="K1227" s="85">
        <v>3698.9</v>
      </c>
      <c r="L1227" s="85">
        <v>2255.3506000000002</v>
      </c>
      <c r="M1227" s="85">
        <v>1114.5049100000001</v>
      </c>
      <c r="N1227" s="85">
        <v>2619.2000000000003</v>
      </c>
      <c r="O1227" s="85">
        <v>1892.5191199999999</v>
      </c>
      <c r="P1227" s="85">
        <v>908.67548999999997</v>
      </c>
      <c r="Q1227" s="85">
        <v>23537.7</v>
      </c>
      <c r="R1227" s="85">
        <v>12897.1018</v>
      </c>
      <c r="S1227" s="85">
        <v>9302.8110699999997</v>
      </c>
      <c r="T1227" s="85">
        <v>1331.8</v>
      </c>
      <c r="U1227" s="85">
        <v>668.97104000000002</v>
      </c>
      <c r="V1227" s="85">
        <v>246.81833</v>
      </c>
      <c r="W1227" s="85">
        <v>7218.7</v>
      </c>
      <c r="X1227" s="85">
        <v>3405.59222</v>
      </c>
      <c r="Y1227" s="85">
        <v>2411.6400899999999</v>
      </c>
      <c r="Z1227" s="85">
        <v>663.30000000000007</v>
      </c>
      <c r="AA1227" s="85">
        <v>330.29955999999999</v>
      </c>
      <c r="AB1227" s="85">
        <v>250.47119000000001</v>
      </c>
      <c r="AC1227" s="85">
        <v>0</v>
      </c>
      <c r="AD1227" s="85">
        <v>0</v>
      </c>
      <c r="AE1227" s="85">
        <v>6.25</v>
      </c>
      <c r="AF1227" s="85">
        <v>14318.9</v>
      </c>
      <c r="AG1227" s="85">
        <v>8490.70298</v>
      </c>
      <c r="AH1227" s="85">
        <v>6385.9944599999999</v>
      </c>
      <c r="AI1227" s="85">
        <v>0</v>
      </c>
      <c r="AJ1227" s="85">
        <v>0</v>
      </c>
      <c r="AK1227" s="85">
        <v>0</v>
      </c>
      <c r="AL1227" s="85">
        <v>808.1</v>
      </c>
      <c r="AM1227" s="85">
        <v>240.28029000000001</v>
      </c>
      <c r="AN1227" s="85">
        <v>307.72300000000001</v>
      </c>
      <c r="AO1227" s="85"/>
      <c r="AP1227" s="85"/>
      <c r="AQ1227" s="85"/>
      <c r="AR1227" s="85"/>
      <c r="AS1227" s="85"/>
      <c r="AT1227" s="85"/>
    </row>
    <row r="1228" spans="1:46" ht="12.75" customHeight="1" x14ac:dyDescent="0.15">
      <c r="A1228" s="79"/>
      <c r="B1228" s="79"/>
      <c r="C1228" s="79" t="str">
        <f t="shared" si="4"/>
        <v>1850700000</v>
      </c>
      <c r="D1228" s="79" t="s">
        <v>2131</v>
      </c>
      <c r="E1228" s="84">
        <v>42227.62</v>
      </c>
      <c r="F1228" s="85">
        <v>38654.54234</v>
      </c>
      <c r="G1228" s="85">
        <v>15092.38855</v>
      </c>
      <c r="H1228" s="85">
        <v>27844.406999999999</v>
      </c>
      <c r="I1228" s="85">
        <v>31901.52663</v>
      </c>
      <c r="J1228" s="85">
        <v>9357.6322600000003</v>
      </c>
      <c r="K1228" s="85">
        <v>160</v>
      </c>
      <c r="L1228" s="85">
        <v>92.94677999999999</v>
      </c>
      <c r="M1228" s="85">
        <v>38.410000000000004</v>
      </c>
      <c r="N1228" s="85">
        <v>0</v>
      </c>
      <c r="O1228" s="85">
        <v>0</v>
      </c>
      <c r="P1228" s="85">
        <v>0</v>
      </c>
      <c r="Q1228" s="85">
        <v>13048.282999999999</v>
      </c>
      <c r="R1228" s="85">
        <v>6197.5986899999998</v>
      </c>
      <c r="S1228" s="85">
        <v>5159.9597400000002</v>
      </c>
      <c r="T1228" s="85">
        <v>225</v>
      </c>
      <c r="U1228" s="85">
        <v>65.980919999999998</v>
      </c>
      <c r="V1228" s="85">
        <v>154.68294</v>
      </c>
      <c r="W1228" s="85">
        <v>6029.8770000000004</v>
      </c>
      <c r="X1228" s="85">
        <v>2797.4281099999998</v>
      </c>
      <c r="Y1228" s="85">
        <v>2336.1185799999998</v>
      </c>
      <c r="Z1228" s="85">
        <v>86</v>
      </c>
      <c r="AA1228" s="85">
        <v>140.65163999999999</v>
      </c>
      <c r="AB1228" s="85">
        <v>49.182139999999997</v>
      </c>
      <c r="AC1228" s="85">
        <v>25</v>
      </c>
      <c r="AD1228" s="85">
        <v>6.25</v>
      </c>
      <c r="AE1228" s="85">
        <v>6.25</v>
      </c>
      <c r="AF1228" s="85">
        <v>6682.4059999999999</v>
      </c>
      <c r="AG1228" s="85">
        <v>3187.28802</v>
      </c>
      <c r="AH1228" s="85">
        <v>2613.7260799999999</v>
      </c>
      <c r="AI1228" s="85">
        <v>0</v>
      </c>
      <c r="AJ1228" s="85">
        <v>0</v>
      </c>
      <c r="AK1228" s="85">
        <v>0</v>
      </c>
      <c r="AL1228" s="85">
        <v>802</v>
      </c>
      <c r="AM1228" s="85">
        <v>312.40258</v>
      </c>
      <c r="AN1228" s="85">
        <v>290.6497</v>
      </c>
      <c r="AO1228" s="85"/>
      <c r="AP1228" s="85"/>
      <c r="AQ1228" s="85"/>
      <c r="AR1228" s="85"/>
      <c r="AS1228" s="85"/>
      <c r="AT1228" s="85"/>
    </row>
    <row r="1229" spans="1:46" ht="12.75" customHeight="1" x14ac:dyDescent="0.15">
      <c r="A1229" s="79"/>
      <c r="B1229" s="79"/>
      <c r="C1229" s="79" t="str">
        <f t="shared" si="4"/>
        <v>1850800000</v>
      </c>
      <c r="D1229" s="79" t="s">
        <v>2132</v>
      </c>
      <c r="E1229" s="84">
        <v>30588.971000000001</v>
      </c>
      <c r="F1229" s="85">
        <v>15800.194670000001</v>
      </c>
      <c r="G1229" s="85">
        <v>10695.274820000001</v>
      </c>
      <c r="H1229" s="85">
        <v>22181.125</v>
      </c>
      <c r="I1229" s="85">
        <v>12119.788549999999</v>
      </c>
      <c r="J1229" s="85">
        <v>7769.68523</v>
      </c>
      <c r="K1229" s="85">
        <v>14</v>
      </c>
      <c r="L1229" s="85">
        <v>0.32500000000000001</v>
      </c>
      <c r="M1229" s="85">
        <v>10.005000000000001</v>
      </c>
      <c r="N1229" s="85">
        <v>0</v>
      </c>
      <c r="O1229" s="85">
        <v>0</v>
      </c>
      <c r="P1229" s="85">
        <v>0</v>
      </c>
      <c r="Q1229" s="85">
        <v>7763.2270000000008</v>
      </c>
      <c r="R1229" s="85">
        <v>3486.0319199999999</v>
      </c>
      <c r="S1229" s="85">
        <v>2856.4044199999998</v>
      </c>
      <c r="T1229" s="85">
        <v>292.2</v>
      </c>
      <c r="U1229" s="85">
        <v>129.21708000000001</v>
      </c>
      <c r="V1229" s="85">
        <v>148.62961999999999</v>
      </c>
      <c r="W1229" s="85">
        <v>2921.172</v>
      </c>
      <c r="X1229" s="85">
        <v>1794.55683</v>
      </c>
      <c r="Y1229" s="85">
        <v>1101.7880700000001</v>
      </c>
      <c r="Z1229" s="85">
        <v>89.600000000000009</v>
      </c>
      <c r="AA1229" s="85">
        <v>33.28145</v>
      </c>
      <c r="AB1229" s="85">
        <v>45.890479999999997</v>
      </c>
      <c r="AC1229" s="85">
        <v>0</v>
      </c>
      <c r="AD1229" s="85">
        <v>0</v>
      </c>
      <c r="AE1229" s="85">
        <v>0</v>
      </c>
      <c r="AF1229" s="85">
        <v>4460.2550000000001</v>
      </c>
      <c r="AG1229" s="85">
        <v>1528.9765600000001</v>
      </c>
      <c r="AH1229" s="85">
        <v>1560.0962500000001</v>
      </c>
      <c r="AI1229" s="85">
        <v>0</v>
      </c>
      <c r="AJ1229" s="85">
        <v>0</v>
      </c>
      <c r="AK1229" s="85">
        <v>0</v>
      </c>
      <c r="AL1229" s="85">
        <v>255.89000000000001</v>
      </c>
      <c r="AM1229" s="85">
        <v>126.13920999999999</v>
      </c>
      <c r="AN1229" s="85">
        <v>41.652139999999996</v>
      </c>
      <c r="AO1229" s="85"/>
      <c r="AP1229" s="85"/>
      <c r="AQ1229" s="85"/>
      <c r="AR1229" s="85"/>
      <c r="AS1229" s="85"/>
      <c r="AT1229" s="85"/>
    </row>
    <row r="1230" spans="1:46" ht="12.75" customHeight="1" x14ac:dyDescent="0.15">
      <c r="A1230" s="79"/>
      <c r="B1230" s="79"/>
      <c r="C1230" s="79" t="str">
        <f t="shared" si="4"/>
        <v>1850900000</v>
      </c>
      <c r="D1230" s="79" t="s">
        <v>2133</v>
      </c>
      <c r="E1230" s="84">
        <v>18010.548999999999</v>
      </c>
      <c r="F1230" s="85">
        <v>10029.830180000001</v>
      </c>
      <c r="G1230" s="85">
        <v>6479.1478800000004</v>
      </c>
      <c r="H1230" s="85">
        <v>9326.366</v>
      </c>
      <c r="I1230" s="85">
        <v>6374.9217799999997</v>
      </c>
      <c r="J1230" s="85">
        <v>3301.2031900000002</v>
      </c>
      <c r="K1230" s="85">
        <v>710</v>
      </c>
      <c r="L1230" s="85">
        <v>329.48777999999999</v>
      </c>
      <c r="M1230" s="85">
        <v>309.89710000000002</v>
      </c>
      <c r="N1230" s="85">
        <v>500</v>
      </c>
      <c r="O1230" s="85">
        <v>182.15406999999999</v>
      </c>
      <c r="P1230" s="85">
        <v>282.62710000000004</v>
      </c>
      <c r="Q1230" s="85">
        <v>6567.357</v>
      </c>
      <c r="R1230" s="85">
        <v>2970.0540099999998</v>
      </c>
      <c r="S1230" s="85">
        <v>1938.9154799999999</v>
      </c>
      <c r="T1230" s="85">
        <v>2254.3679999999999</v>
      </c>
      <c r="U1230" s="85">
        <v>876.64920000000006</v>
      </c>
      <c r="V1230" s="85">
        <v>395.20900999999998</v>
      </c>
      <c r="W1230" s="85">
        <v>1795.1110000000001</v>
      </c>
      <c r="X1230" s="85">
        <v>964.36767999999995</v>
      </c>
      <c r="Y1230" s="85">
        <v>503.68635999999998</v>
      </c>
      <c r="Z1230" s="85">
        <v>105</v>
      </c>
      <c r="AA1230" s="85">
        <v>67.737189999999998</v>
      </c>
      <c r="AB1230" s="85">
        <v>44.30444</v>
      </c>
      <c r="AC1230" s="85">
        <v>0</v>
      </c>
      <c r="AD1230" s="85">
        <v>0</v>
      </c>
      <c r="AE1230" s="85">
        <v>0</v>
      </c>
      <c r="AF1230" s="85">
        <v>2412.8780000000002</v>
      </c>
      <c r="AG1230" s="85">
        <v>1061.2999400000001</v>
      </c>
      <c r="AH1230" s="85">
        <v>995.71567000000005</v>
      </c>
      <c r="AI1230" s="85">
        <v>0</v>
      </c>
      <c r="AJ1230" s="85">
        <v>0</v>
      </c>
      <c r="AK1230" s="85">
        <v>0</v>
      </c>
      <c r="AL1230" s="85">
        <v>502.18700000000001</v>
      </c>
      <c r="AM1230" s="85">
        <v>172.66944000000001</v>
      </c>
      <c r="AN1230" s="85">
        <v>173.63416999999998</v>
      </c>
      <c r="AO1230" s="85"/>
      <c r="AP1230" s="85"/>
      <c r="AQ1230" s="85"/>
      <c r="AR1230" s="85"/>
      <c r="AS1230" s="85"/>
      <c r="AT1230" s="85"/>
    </row>
    <row r="1231" spans="1:46" ht="12.75" customHeight="1" x14ac:dyDescent="0.15">
      <c r="A1231" s="79"/>
      <c r="B1231" s="79"/>
      <c r="C1231" s="79" t="str">
        <f t="shared" si="4"/>
        <v>1851000000</v>
      </c>
      <c r="D1231" s="79" t="s">
        <v>2134</v>
      </c>
      <c r="E1231" s="84">
        <v>29200</v>
      </c>
      <c r="F1231" s="85">
        <v>12114.86269</v>
      </c>
      <c r="G1231" s="85">
        <v>19916.627820000002</v>
      </c>
      <c r="H1231" s="85">
        <v>16323.255000000001</v>
      </c>
      <c r="I1231" s="85">
        <v>5726.2951199999998</v>
      </c>
      <c r="J1231" s="85">
        <v>16195.724689999999</v>
      </c>
      <c r="K1231" s="85">
        <v>375.1</v>
      </c>
      <c r="L1231" s="85">
        <v>271.03604000000001</v>
      </c>
      <c r="M1231" s="85">
        <v>150.68218999999999</v>
      </c>
      <c r="N1231" s="85">
        <v>160.1</v>
      </c>
      <c r="O1231" s="85">
        <v>113.73229000000001</v>
      </c>
      <c r="P1231" s="85">
        <v>98.54119</v>
      </c>
      <c r="Q1231" s="85">
        <v>12165.588</v>
      </c>
      <c r="R1231" s="85">
        <v>5915.2591899999998</v>
      </c>
      <c r="S1231" s="85">
        <v>3473.6173800000001</v>
      </c>
      <c r="T1231" s="85">
        <v>520.59</v>
      </c>
      <c r="U1231" s="85">
        <v>291.30844000000002</v>
      </c>
      <c r="V1231" s="85">
        <v>184.48071999999999</v>
      </c>
      <c r="W1231" s="85">
        <v>6839</v>
      </c>
      <c r="X1231" s="85">
        <v>3085.0919699999999</v>
      </c>
      <c r="Y1231" s="85">
        <v>1667.3048899999999</v>
      </c>
      <c r="Z1231" s="85">
        <v>232.64100000000002</v>
      </c>
      <c r="AA1231" s="85">
        <v>162.40743000000001</v>
      </c>
      <c r="AB1231" s="85">
        <v>94.203429999999997</v>
      </c>
      <c r="AC1231" s="85">
        <v>0</v>
      </c>
      <c r="AD1231" s="85">
        <v>0</v>
      </c>
      <c r="AE1231" s="85">
        <v>0</v>
      </c>
      <c r="AF1231" s="85">
        <v>4573.357</v>
      </c>
      <c r="AG1231" s="85">
        <v>2376.4513499999998</v>
      </c>
      <c r="AH1231" s="85">
        <v>1527.62834</v>
      </c>
      <c r="AI1231" s="85">
        <v>0</v>
      </c>
      <c r="AJ1231" s="85">
        <v>0</v>
      </c>
      <c r="AK1231" s="85">
        <v>0</v>
      </c>
      <c r="AL1231" s="85">
        <v>119.5</v>
      </c>
      <c r="AM1231" s="85">
        <v>51.94341</v>
      </c>
      <c r="AN1231" s="85">
        <v>19.330179999999999</v>
      </c>
      <c r="AO1231" s="85"/>
      <c r="AP1231" s="85"/>
      <c r="AQ1231" s="85"/>
      <c r="AR1231" s="85"/>
      <c r="AS1231" s="85"/>
      <c r="AT1231" s="85"/>
    </row>
    <row r="1232" spans="1:46" ht="12.75" customHeight="1" x14ac:dyDescent="0.15">
      <c r="A1232" s="79"/>
      <c r="B1232" s="79"/>
      <c r="C1232" s="79" t="str">
        <f t="shared" si="4"/>
        <v>1851100000</v>
      </c>
      <c r="D1232" s="79" t="s">
        <v>2135</v>
      </c>
      <c r="E1232" s="84">
        <v>18500</v>
      </c>
      <c r="F1232" s="85">
        <v>7970.8585300000004</v>
      </c>
      <c r="G1232" s="85">
        <v>4433.3723099999997</v>
      </c>
      <c r="H1232" s="85">
        <v>10254.055</v>
      </c>
      <c r="I1232" s="85">
        <v>3542.1448300000002</v>
      </c>
      <c r="J1232" s="85">
        <v>2591.9171900000001</v>
      </c>
      <c r="K1232" s="85">
        <v>40.800000000000004</v>
      </c>
      <c r="L1232" s="85">
        <v>5.5794899999999998</v>
      </c>
      <c r="M1232" s="85">
        <v>7.7944699999999996</v>
      </c>
      <c r="N1232" s="85">
        <v>0</v>
      </c>
      <c r="O1232" s="85">
        <v>0</v>
      </c>
      <c r="P1232" s="85">
        <v>0</v>
      </c>
      <c r="Q1232" s="85">
        <v>7509.5450000000001</v>
      </c>
      <c r="R1232" s="85">
        <v>4246.1452099999997</v>
      </c>
      <c r="S1232" s="85">
        <v>1515.8154300000001</v>
      </c>
      <c r="T1232" s="85">
        <v>1153.3970000000002</v>
      </c>
      <c r="U1232" s="85">
        <v>661.90360999999996</v>
      </c>
      <c r="V1232" s="85">
        <v>67.234489999999994</v>
      </c>
      <c r="W1232" s="85">
        <v>2573.17</v>
      </c>
      <c r="X1232" s="85">
        <v>1325.68878</v>
      </c>
      <c r="Y1232" s="85">
        <v>543.31330000000003</v>
      </c>
      <c r="Z1232" s="85">
        <v>147.5</v>
      </c>
      <c r="AA1232" s="85">
        <v>137.04077999999998</v>
      </c>
      <c r="AB1232" s="85">
        <v>40.177900000000001</v>
      </c>
      <c r="AC1232" s="85">
        <v>0</v>
      </c>
      <c r="AD1232" s="85">
        <v>0</v>
      </c>
      <c r="AE1232" s="85">
        <v>0</v>
      </c>
      <c r="AF1232" s="85">
        <v>3635.4780000000001</v>
      </c>
      <c r="AG1232" s="85">
        <v>2121.5120400000001</v>
      </c>
      <c r="AH1232" s="85">
        <v>865.08974000000001</v>
      </c>
      <c r="AI1232" s="85">
        <v>0</v>
      </c>
      <c r="AJ1232" s="85">
        <v>0</v>
      </c>
      <c r="AK1232" s="85">
        <v>0</v>
      </c>
      <c r="AL1232" s="85">
        <v>7.5</v>
      </c>
      <c r="AM1232" s="85">
        <v>1.36416</v>
      </c>
      <c r="AN1232" s="85">
        <v>1.7115199999999999</v>
      </c>
      <c r="AO1232" s="85"/>
      <c r="AP1232" s="85"/>
      <c r="AQ1232" s="85"/>
      <c r="AR1232" s="85"/>
      <c r="AS1232" s="85"/>
      <c r="AT1232" s="85"/>
    </row>
    <row r="1233" spans="1:46" ht="12.75" customHeight="1" x14ac:dyDescent="0.15">
      <c r="A1233" s="79"/>
      <c r="B1233" s="79"/>
      <c r="C1233" s="79" t="str">
        <f t="shared" si="4"/>
        <v>1851200000</v>
      </c>
      <c r="D1233" s="79" t="s">
        <v>2136</v>
      </c>
      <c r="E1233" s="84">
        <v>138699.742</v>
      </c>
      <c r="F1233" s="85">
        <v>84630.984849999993</v>
      </c>
      <c r="G1233" s="85">
        <v>46739.239979999998</v>
      </c>
      <c r="H1233" s="85">
        <v>120797.974</v>
      </c>
      <c r="I1233" s="85">
        <v>76041.242450000005</v>
      </c>
      <c r="J1233" s="85">
        <v>41951.169739999998</v>
      </c>
      <c r="K1233" s="85">
        <v>834.46900000000005</v>
      </c>
      <c r="L1233" s="85">
        <v>938.97550999999999</v>
      </c>
      <c r="M1233" s="85">
        <v>33.436329999999998</v>
      </c>
      <c r="N1233" s="85">
        <v>649.46900000000005</v>
      </c>
      <c r="O1233" s="85">
        <v>825.05010000000004</v>
      </c>
      <c r="P1233" s="85">
        <v>0</v>
      </c>
      <c r="Q1233" s="85">
        <v>16668.269</v>
      </c>
      <c r="R1233" s="85">
        <v>7401.15337</v>
      </c>
      <c r="S1233" s="85">
        <v>4610.1798900000003</v>
      </c>
      <c r="T1233" s="85">
        <v>446.56700000000001</v>
      </c>
      <c r="U1233" s="85">
        <v>232.05834999999999</v>
      </c>
      <c r="V1233" s="85">
        <v>183.90296999999998</v>
      </c>
      <c r="W1233" s="85">
        <v>8796</v>
      </c>
      <c r="X1233" s="85">
        <v>3926.3962499999998</v>
      </c>
      <c r="Y1233" s="85">
        <v>2307.0085199999999</v>
      </c>
      <c r="Z1233" s="85">
        <v>130.17699999999999</v>
      </c>
      <c r="AA1233" s="85">
        <v>148.23263</v>
      </c>
      <c r="AB1233" s="85">
        <v>75.072369999999992</v>
      </c>
      <c r="AC1233" s="85">
        <v>0</v>
      </c>
      <c r="AD1233" s="85">
        <v>0</v>
      </c>
      <c r="AE1233" s="85">
        <v>16.5</v>
      </c>
      <c r="AF1233" s="85">
        <v>7295.5250000000005</v>
      </c>
      <c r="AG1233" s="85">
        <v>3094.46614</v>
      </c>
      <c r="AH1233" s="85">
        <v>2027.6960300000001</v>
      </c>
      <c r="AI1233" s="85">
        <v>0</v>
      </c>
      <c r="AJ1233" s="85">
        <v>0</v>
      </c>
      <c r="AK1233" s="85">
        <v>0</v>
      </c>
      <c r="AL1233" s="85">
        <v>141</v>
      </c>
      <c r="AM1233" s="85">
        <v>89.526379999999989</v>
      </c>
      <c r="AN1233" s="85">
        <v>40.399049999999995</v>
      </c>
      <c r="AO1233" s="85"/>
      <c r="AP1233" s="85"/>
      <c r="AQ1233" s="85"/>
      <c r="AR1233" s="85"/>
      <c r="AS1233" s="85"/>
      <c r="AT1233" s="85"/>
    </row>
    <row r="1234" spans="1:46" ht="12.75" customHeight="1" x14ac:dyDescent="0.15">
      <c r="A1234" s="79"/>
      <c r="B1234" s="79"/>
      <c r="C1234" s="79" t="str">
        <f t="shared" si="4"/>
        <v>1851300000</v>
      </c>
      <c r="D1234" s="79" t="s">
        <v>2137</v>
      </c>
      <c r="E1234" s="84">
        <v>21608.600000000002</v>
      </c>
      <c r="F1234" s="85">
        <v>8584.5339499999991</v>
      </c>
      <c r="G1234" s="85">
        <v>6177.0403900000001</v>
      </c>
      <c r="H1234" s="85">
        <v>10292.1</v>
      </c>
      <c r="I1234" s="85">
        <v>5076.3499499999998</v>
      </c>
      <c r="J1234" s="85">
        <v>3366.0863100000001</v>
      </c>
      <c r="K1234" s="85">
        <v>300</v>
      </c>
      <c r="L1234" s="85">
        <v>174.63445000000002</v>
      </c>
      <c r="M1234" s="85">
        <v>109.50322</v>
      </c>
      <c r="N1234" s="85">
        <v>0</v>
      </c>
      <c r="O1234" s="85">
        <v>0</v>
      </c>
      <c r="P1234" s="85">
        <v>0</v>
      </c>
      <c r="Q1234" s="85">
        <v>10219.200000000001</v>
      </c>
      <c r="R1234" s="85">
        <v>3120.8782799999999</v>
      </c>
      <c r="S1234" s="85">
        <v>2449.7132200000001</v>
      </c>
      <c r="T1234" s="85">
        <v>310</v>
      </c>
      <c r="U1234" s="85">
        <v>141.07326</v>
      </c>
      <c r="V1234" s="85">
        <v>54.293789999999994</v>
      </c>
      <c r="W1234" s="85">
        <v>6808.2</v>
      </c>
      <c r="X1234" s="85">
        <v>1858.6905099999999</v>
      </c>
      <c r="Y1234" s="85">
        <v>1350.7519500000001</v>
      </c>
      <c r="Z1234" s="85">
        <v>35</v>
      </c>
      <c r="AA1234" s="85">
        <v>10.84761</v>
      </c>
      <c r="AB1234" s="85">
        <v>6.3367199999999997</v>
      </c>
      <c r="AC1234" s="85">
        <v>0</v>
      </c>
      <c r="AD1234" s="85">
        <v>12.5</v>
      </c>
      <c r="AE1234" s="85">
        <v>12.5</v>
      </c>
      <c r="AF1234" s="85">
        <v>3066</v>
      </c>
      <c r="AG1234" s="85">
        <v>1097.7669000000001</v>
      </c>
      <c r="AH1234" s="85">
        <v>1025.8307600000001</v>
      </c>
      <c r="AI1234" s="85">
        <v>0</v>
      </c>
      <c r="AJ1234" s="85">
        <v>0</v>
      </c>
      <c r="AK1234" s="85">
        <v>0</v>
      </c>
      <c r="AL1234" s="85">
        <v>65</v>
      </c>
      <c r="AM1234" s="85">
        <v>0.13420000000000001</v>
      </c>
      <c r="AN1234" s="85">
        <v>24.54</v>
      </c>
      <c r="AO1234" s="85"/>
      <c r="AP1234" s="85"/>
      <c r="AQ1234" s="85"/>
      <c r="AR1234" s="85"/>
      <c r="AS1234" s="85"/>
      <c r="AT1234" s="85"/>
    </row>
    <row r="1235" spans="1:46" ht="12.75" customHeight="1" x14ac:dyDescent="0.15">
      <c r="A1235" s="79"/>
      <c r="B1235" s="79"/>
      <c r="C1235" s="79" t="str">
        <f t="shared" si="4"/>
        <v>1851400000</v>
      </c>
      <c r="D1235" s="79" t="s">
        <v>2138</v>
      </c>
      <c r="E1235" s="84">
        <v>21800</v>
      </c>
      <c r="F1235" s="85">
        <v>9255.53521</v>
      </c>
      <c r="G1235" s="85">
        <v>7674.8097600000001</v>
      </c>
      <c r="H1235" s="85">
        <v>11222</v>
      </c>
      <c r="I1235" s="85">
        <v>4228.3325699999996</v>
      </c>
      <c r="J1235" s="85">
        <v>3339.7324600000002</v>
      </c>
      <c r="K1235" s="85">
        <v>396.38</v>
      </c>
      <c r="L1235" s="85">
        <v>210.55189000000001</v>
      </c>
      <c r="M1235" s="85">
        <v>77.589839999999995</v>
      </c>
      <c r="N1235" s="85">
        <v>0</v>
      </c>
      <c r="O1235" s="85">
        <v>0</v>
      </c>
      <c r="P1235" s="85">
        <v>0</v>
      </c>
      <c r="Q1235" s="85">
        <v>9676</v>
      </c>
      <c r="R1235" s="85">
        <v>4339.2702099999997</v>
      </c>
      <c r="S1235" s="85">
        <v>4067.2745500000001</v>
      </c>
      <c r="T1235" s="85">
        <v>581</v>
      </c>
      <c r="U1235" s="85">
        <v>296.76112000000001</v>
      </c>
      <c r="V1235" s="85">
        <v>179.39127999999999</v>
      </c>
      <c r="W1235" s="85">
        <v>2330.5</v>
      </c>
      <c r="X1235" s="85">
        <v>1320.78829</v>
      </c>
      <c r="Y1235" s="85">
        <v>842.83452</v>
      </c>
      <c r="Z1235" s="85">
        <v>194.5</v>
      </c>
      <c r="AA1235" s="85">
        <v>91.892169999999993</v>
      </c>
      <c r="AB1235" s="85">
        <v>45.983829999999998</v>
      </c>
      <c r="AC1235" s="85">
        <v>0</v>
      </c>
      <c r="AD1235" s="85">
        <v>0</v>
      </c>
      <c r="AE1235" s="85">
        <v>0</v>
      </c>
      <c r="AF1235" s="85">
        <v>6570</v>
      </c>
      <c r="AG1235" s="85">
        <v>2629.82863</v>
      </c>
      <c r="AH1235" s="85">
        <v>2999.0649199999998</v>
      </c>
      <c r="AI1235" s="85">
        <v>0</v>
      </c>
      <c r="AJ1235" s="85">
        <v>0</v>
      </c>
      <c r="AK1235" s="85">
        <v>0</v>
      </c>
      <c r="AL1235" s="85">
        <v>283</v>
      </c>
      <c r="AM1235" s="85">
        <v>252.13682</v>
      </c>
      <c r="AN1235" s="85">
        <v>137.55096</v>
      </c>
      <c r="AO1235" s="85"/>
      <c r="AP1235" s="85"/>
      <c r="AQ1235" s="85"/>
      <c r="AR1235" s="85"/>
      <c r="AS1235" s="85"/>
      <c r="AT1235" s="85"/>
    </row>
    <row r="1236" spans="1:46" ht="12.75" customHeight="1" x14ac:dyDescent="0.15">
      <c r="A1236" s="79"/>
      <c r="B1236" s="79"/>
      <c r="C1236" s="79" t="str">
        <f t="shared" si="4"/>
        <v>1851500000</v>
      </c>
      <c r="D1236" s="79" t="s">
        <v>2139</v>
      </c>
      <c r="E1236" s="84">
        <v>26447.350000000002</v>
      </c>
      <c r="F1236" s="85">
        <v>11867.7925</v>
      </c>
      <c r="G1236" s="85">
        <v>8558.2745400000003</v>
      </c>
      <c r="H1236" s="85">
        <v>13020</v>
      </c>
      <c r="I1236" s="85">
        <v>5262.5828099999999</v>
      </c>
      <c r="J1236" s="85">
        <v>3862.75135</v>
      </c>
      <c r="K1236" s="85">
        <v>427.90000000000003</v>
      </c>
      <c r="L1236" s="85">
        <v>164.70377999999999</v>
      </c>
      <c r="M1236" s="85">
        <v>92.975659999999991</v>
      </c>
      <c r="N1236" s="85">
        <v>343.5</v>
      </c>
      <c r="O1236" s="85">
        <v>123.00314</v>
      </c>
      <c r="P1236" s="85">
        <v>61.2074</v>
      </c>
      <c r="Q1236" s="85">
        <v>12729.5</v>
      </c>
      <c r="R1236" s="85">
        <v>6216.7032200000003</v>
      </c>
      <c r="S1236" s="85">
        <v>4521.1166400000002</v>
      </c>
      <c r="T1236" s="85">
        <v>163.5</v>
      </c>
      <c r="U1236" s="85">
        <v>64.187079999999995</v>
      </c>
      <c r="V1236" s="85">
        <v>25.752479999999998</v>
      </c>
      <c r="W1236" s="85">
        <v>6270</v>
      </c>
      <c r="X1236" s="85">
        <v>2776.05069</v>
      </c>
      <c r="Y1236" s="85">
        <v>1962.0737000000001</v>
      </c>
      <c r="Z1236" s="85">
        <v>148.20000000000002</v>
      </c>
      <c r="AA1236" s="85">
        <v>72.723609999999994</v>
      </c>
      <c r="AB1236" s="85">
        <v>41.529689999999995</v>
      </c>
      <c r="AC1236" s="85">
        <v>0</v>
      </c>
      <c r="AD1236" s="85">
        <v>0</v>
      </c>
      <c r="AE1236" s="85">
        <v>0</v>
      </c>
      <c r="AF1236" s="85">
        <v>6137.6</v>
      </c>
      <c r="AG1236" s="85">
        <v>3302.9943400000002</v>
      </c>
      <c r="AH1236" s="85">
        <v>2488.03577</v>
      </c>
      <c r="AI1236" s="85">
        <v>0</v>
      </c>
      <c r="AJ1236" s="85">
        <v>0</v>
      </c>
      <c r="AK1236" s="85">
        <v>0</v>
      </c>
      <c r="AL1236" s="85">
        <v>171</v>
      </c>
      <c r="AM1236" s="85">
        <v>188.01262</v>
      </c>
      <c r="AN1236" s="85">
        <v>33.38091</v>
      </c>
      <c r="AO1236" s="85"/>
      <c r="AP1236" s="85"/>
      <c r="AQ1236" s="85"/>
      <c r="AR1236" s="85"/>
      <c r="AS1236" s="85"/>
      <c r="AT1236" s="85"/>
    </row>
    <row r="1237" spans="1:46" ht="12.75" customHeight="1" x14ac:dyDescent="0.15">
      <c r="A1237" s="79"/>
      <c r="B1237" s="79"/>
      <c r="C1237" s="79" t="str">
        <f t="shared" si="4"/>
        <v>1851600000</v>
      </c>
      <c r="D1237" s="79" t="s">
        <v>2140</v>
      </c>
      <c r="E1237" s="84">
        <v>152499</v>
      </c>
      <c r="F1237" s="85">
        <v>76844.996230000004</v>
      </c>
      <c r="G1237" s="85">
        <v>59707.987719999997</v>
      </c>
      <c r="H1237" s="85">
        <v>91784.2</v>
      </c>
      <c r="I1237" s="85">
        <v>47590.451399999998</v>
      </c>
      <c r="J1237" s="85">
        <v>37540.849390000003</v>
      </c>
      <c r="K1237" s="85">
        <v>5552.5</v>
      </c>
      <c r="L1237" s="85">
        <v>3100.4682400000002</v>
      </c>
      <c r="M1237" s="85">
        <v>1764.4956500000001</v>
      </c>
      <c r="N1237" s="85">
        <v>1592.5</v>
      </c>
      <c r="O1237" s="85">
        <v>1256.8934000000002</v>
      </c>
      <c r="P1237" s="85">
        <v>663.44840999999997</v>
      </c>
      <c r="Q1237" s="85">
        <v>48997.5</v>
      </c>
      <c r="R1237" s="85">
        <v>22786.266240000001</v>
      </c>
      <c r="S1237" s="85">
        <v>17850.240109999999</v>
      </c>
      <c r="T1237" s="85">
        <v>6300</v>
      </c>
      <c r="U1237" s="85">
        <v>2578.1528699999999</v>
      </c>
      <c r="V1237" s="85">
        <v>2416.3199199999999</v>
      </c>
      <c r="W1237" s="85">
        <v>18700</v>
      </c>
      <c r="X1237" s="85">
        <v>8961.0012299999999</v>
      </c>
      <c r="Y1237" s="85">
        <v>4988.1792800000003</v>
      </c>
      <c r="Z1237" s="85">
        <v>410</v>
      </c>
      <c r="AA1237" s="85">
        <v>102.25760000000001</v>
      </c>
      <c r="AB1237" s="85">
        <v>137.15167</v>
      </c>
      <c r="AC1237" s="85">
        <v>37.5</v>
      </c>
      <c r="AD1237" s="85">
        <v>6.65</v>
      </c>
      <c r="AE1237" s="85">
        <v>31.25</v>
      </c>
      <c r="AF1237" s="85">
        <v>23550</v>
      </c>
      <c r="AG1237" s="85">
        <v>11137.97004</v>
      </c>
      <c r="AH1237" s="85">
        <v>10277.12924</v>
      </c>
      <c r="AI1237" s="85">
        <v>0</v>
      </c>
      <c r="AJ1237" s="85">
        <v>0</v>
      </c>
      <c r="AK1237" s="85">
        <v>0</v>
      </c>
      <c r="AL1237" s="85">
        <v>2030</v>
      </c>
      <c r="AM1237" s="85">
        <v>1473.3760199999999</v>
      </c>
      <c r="AN1237" s="85">
        <v>687.54840999999999</v>
      </c>
      <c r="AO1237" s="85"/>
      <c r="AP1237" s="85"/>
      <c r="AQ1237" s="85"/>
      <c r="AR1237" s="85"/>
      <c r="AS1237" s="85"/>
      <c r="AT1237" s="85"/>
    </row>
    <row r="1238" spans="1:46" ht="12.75" customHeight="1" x14ac:dyDescent="0.15">
      <c r="A1238" s="79"/>
      <c r="B1238" s="79"/>
      <c r="C1238" s="79" t="str">
        <f t="shared" si="4"/>
        <v>1851700000</v>
      </c>
      <c r="D1238" s="79" t="s">
        <v>2141</v>
      </c>
      <c r="E1238" s="84">
        <v>125100.08</v>
      </c>
      <c r="F1238" s="85">
        <v>55366.078479999996</v>
      </c>
      <c r="G1238" s="85">
        <v>43105.234380000002</v>
      </c>
      <c r="H1238" s="85">
        <v>80120</v>
      </c>
      <c r="I1238" s="85">
        <v>30964.246439999999</v>
      </c>
      <c r="J1238" s="85">
        <v>26409.28414</v>
      </c>
      <c r="K1238" s="85">
        <v>1270</v>
      </c>
      <c r="L1238" s="85">
        <v>1195.4583399999999</v>
      </c>
      <c r="M1238" s="85">
        <v>619.40187000000003</v>
      </c>
      <c r="N1238" s="85">
        <v>370</v>
      </c>
      <c r="O1238" s="85">
        <v>428.45011999999997</v>
      </c>
      <c r="P1238" s="85">
        <v>250.74306999999999</v>
      </c>
      <c r="Q1238" s="85">
        <v>39339.1</v>
      </c>
      <c r="R1238" s="85">
        <v>20647.572189999999</v>
      </c>
      <c r="S1238" s="85">
        <v>14109.965529999999</v>
      </c>
      <c r="T1238" s="85">
        <v>2033</v>
      </c>
      <c r="U1238" s="85">
        <v>832.34793000000002</v>
      </c>
      <c r="V1238" s="85">
        <v>572.85700999999995</v>
      </c>
      <c r="W1238" s="85">
        <v>22600</v>
      </c>
      <c r="X1238" s="85">
        <v>12542.316129999999</v>
      </c>
      <c r="Y1238" s="85">
        <v>8060.7021699999996</v>
      </c>
      <c r="Z1238" s="85">
        <v>906.1</v>
      </c>
      <c r="AA1238" s="85">
        <v>324.53183000000001</v>
      </c>
      <c r="AB1238" s="85">
        <v>256.04892000000001</v>
      </c>
      <c r="AC1238" s="85">
        <v>0</v>
      </c>
      <c r="AD1238" s="85">
        <v>0</v>
      </c>
      <c r="AE1238" s="85">
        <v>14.58733</v>
      </c>
      <c r="AF1238" s="85">
        <v>13800</v>
      </c>
      <c r="AG1238" s="85">
        <v>6948.3762999999999</v>
      </c>
      <c r="AH1238" s="85">
        <v>5205.7701000000006</v>
      </c>
      <c r="AI1238" s="85">
        <v>0</v>
      </c>
      <c r="AJ1238" s="85">
        <v>0</v>
      </c>
      <c r="AK1238" s="85">
        <v>0</v>
      </c>
      <c r="AL1238" s="85">
        <v>480</v>
      </c>
      <c r="AM1238" s="85">
        <v>159.73676</v>
      </c>
      <c r="AN1238" s="85">
        <v>275.16676000000001</v>
      </c>
      <c r="AO1238" s="85"/>
      <c r="AP1238" s="85"/>
      <c r="AQ1238" s="85"/>
      <c r="AR1238" s="85"/>
      <c r="AS1238" s="85"/>
      <c r="AT1238" s="85"/>
    </row>
    <row r="1239" spans="1:46" ht="12.75" customHeight="1" x14ac:dyDescent="0.15">
      <c r="A1239" s="79"/>
      <c r="B1239" s="79"/>
      <c r="C1239" s="79" t="str">
        <f t="shared" si="4"/>
        <v>1851800000</v>
      </c>
      <c r="D1239" s="79" t="s">
        <v>2142</v>
      </c>
      <c r="E1239" s="84">
        <v>52389.455000000002</v>
      </c>
      <c r="F1239" s="85">
        <v>34834.103869999999</v>
      </c>
      <c r="G1239" s="85">
        <v>10771.77398</v>
      </c>
      <c r="H1239" s="85">
        <v>36033.129000000001</v>
      </c>
      <c r="I1239" s="85">
        <v>28741.665809999999</v>
      </c>
      <c r="J1239" s="85">
        <v>5764.7593900000002</v>
      </c>
      <c r="K1239" s="85">
        <v>18.2</v>
      </c>
      <c r="L1239" s="85">
        <v>24.719369999999998</v>
      </c>
      <c r="M1239" s="85">
        <v>12.445</v>
      </c>
      <c r="N1239" s="85">
        <v>0</v>
      </c>
      <c r="O1239" s="85">
        <v>0</v>
      </c>
      <c r="P1239" s="85">
        <v>0</v>
      </c>
      <c r="Q1239" s="85">
        <v>12285.882</v>
      </c>
      <c r="R1239" s="85">
        <v>5273.19841</v>
      </c>
      <c r="S1239" s="85">
        <v>4058.9382900000001</v>
      </c>
      <c r="T1239" s="85">
        <v>535.18000000000006</v>
      </c>
      <c r="U1239" s="85">
        <v>176.49871000000002</v>
      </c>
      <c r="V1239" s="85">
        <v>172.11124999999998</v>
      </c>
      <c r="W1239" s="85">
        <v>6635.2470000000003</v>
      </c>
      <c r="X1239" s="85">
        <v>2558.1293099999998</v>
      </c>
      <c r="Y1239" s="85">
        <v>2773.5669499999999</v>
      </c>
      <c r="Z1239" s="85">
        <v>222.70000000000002</v>
      </c>
      <c r="AA1239" s="85">
        <v>155.7062</v>
      </c>
      <c r="AB1239" s="85">
        <v>56.92165</v>
      </c>
      <c r="AC1239" s="85">
        <v>0</v>
      </c>
      <c r="AD1239" s="85">
        <v>0</v>
      </c>
      <c r="AE1239" s="85">
        <v>0</v>
      </c>
      <c r="AF1239" s="85">
        <v>4892.7550000000001</v>
      </c>
      <c r="AG1239" s="85">
        <v>2382.8641899999998</v>
      </c>
      <c r="AH1239" s="85">
        <v>1056.33844</v>
      </c>
      <c r="AI1239" s="85">
        <v>0</v>
      </c>
      <c r="AJ1239" s="85">
        <v>0</v>
      </c>
      <c r="AK1239" s="85">
        <v>0</v>
      </c>
      <c r="AL1239" s="85">
        <v>1402.5</v>
      </c>
      <c r="AM1239" s="85">
        <v>521.13138000000004</v>
      </c>
      <c r="AN1239" s="85">
        <v>304.28840000000002</v>
      </c>
      <c r="AO1239" s="85"/>
      <c r="AP1239" s="85"/>
      <c r="AQ1239" s="85"/>
      <c r="AR1239" s="85"/>
      <c r="AS1239" s="85"/>
      <c r="AT1239" s="85"/>
    </row>
    <row r="1240" spans="1:46" ht="12.75" customHeight="1" x14ac:dyDescent="0.15">
      <c r="A1240" s="79"/>
      <c r="B1240" s="79"/>
      <c r="C1240" s="79" t="str">
        <f t="shared" si="4"/>
        <v>1851900000</v>
      </c>
      <c r="D1240" s="79" t="s">
        <v>2143</v>
      </c>
      <c r="E1240" s="84">
        <v>126127.2</v>
      </c>
      <c r="F1240" s="85">
        <v>61591.133589999998</v>
      </c>
      <c r="G1240" s="85">
        <v>39475.131009999997</v>
      </c>
      <c r="H1240" s="85">
        <v>52906.200000000004</v>
      </c>
      <c r="I1240" s="85">
        <v>25594.75949</v>
      </c>
      <c r="J1240" s="85">
        <v>18063.753260000001</v>
      </c>
      <c r="K1240" s="85">
        <v>2181.6999999999998</v>
      </c>
      <c r="L1240" s="85">
        <v>1217.4198899999999</v>
      </c>
      <c r="M1240" s="85">
        <v>853.71005000000002</v>
      </c>
      <c r="N1240" s="85">
        <v>659</v>
      </c>
      <c r="O1240" s="85">
        <v>733.88016000000005</v>
      </c>
      <c r="P1240" s="85">
        <v>496.1782</v>
      </c>
      <c r="Q1240" s="85">
        <v>70388.2</v>
      </c>
      <c r="R1240" s="85">
        <v>34486.966209999999</v>
      </c>
      <c r="S1240" s="85">
        <v>20269.73331</v>
      </c>
      <c r="T1240" s="85">
        <v>13481.300000000001</v>
      </c>
      <c r="U1240" s="85">
        <v>7203.8224099999998</v>
      </c>
      <c r="V1240" s="85">
        <v>4186.3366699999997</v>
      </c>
      <c r="W1240" s="85">
        <v>28264.100000000002</v>
      </c>
      <c r="X1240" s="85">
        <v>12138.14898</v>
      </c>
      <c r="Y1240" s="85">
        <v>7319.8670199999997</v>
      </c>
      <c r="Z1240" s="85">
        <v>3438.5</v>
      </c>
      <c r="AA1240" s="85">
        <v>1143.8205399999999</v>
      </c>
      <c r="AB1240" s="85">
        <v>1181.47714</v>
      </c>
      <c r="AC1240" s="85">
        <v>50</v>
      </c>
      <c r="AD1240" s="85">
        <v>6.25</v>
      </c>
      <c r="AE1240" s="85">
        <v>31.25</v>
      </c>
      <c r="AF1240" s="85">
        <v>25154.3</v>
      </c>
      <c r="AG1240" s="85">
        <v>13994.924279999999</v>
      </c>
      <c r="AH1240" s="85">
        <v>7550.8024800000003</v>
      </c>
      <c r="AI1240" s="85">
        <v>0</v>
      </c>
      <c r="AJ1240" s="85">
        <v>0</v>
      </c>
      <c r="AK1240" s="85">
        <v>0</v>
      </c>
      <c r="AL1240" s="85">
        <v>475</v>
      </c>
      <c r="AM1240" s="85">
        <v>176.28358</v>
      </c>
      <c r="AN1240" s="85">
        <v>206.43878000000001</v>
      </c>
      <c r="AO1240" s="85"/>
      <c r="AP1240" s="85"/>
      <c r="AQ1240" s="85"/>
      <c r="AR1240" s="85"/>
      <c r="AS1240" s="85"/>
      <c r="AT1240" s="85"/>
    </row>
    <row r="1241" spans="1:46" ht="12.75" customHeight="1" x14ac:dyDescent="0.15">
      <c r="A1241" s="79"/>
      <c r="B1241" s="79"/>
      <c r="C1241" s="79" t="str">
        <f t="shared" si="4"/>
        <v>1852000000</v>
      </c>
      <c r="D1241" s="79" t="s">
        <v>2144</v>
      </c>
      <c r="E1241" s="84">
        <v>82102.180000000008</v>
      </c>
      <c r="F1241" s="85">
        <v>48135.711810000001</v>
      </c>
      <c r="G1241" s="85">
        <v>22474.412560000001</v>
      </c>
      <c r="H1241" s="85">
        <v>48677.885000000002</v>
      </c>
      <c r="I1241" s="85">
        <v>32286.60051</v>
      </c>
      <c r="J1241" s="85">
        <v>10657.750529999999</v>
      </c>
      <c r="K1241" s="85">
        <v>154.476</v>
      </c>
      <c r="L1241" s="85">
        <v>108.2921</v>
      </c>
      <c r="M1241" s="85">
        <v>51.319000000000003</v>
      </c>
      <c r="N1241" s="85">
        <v>0</v>
      </c>
      <c r="O1241" s="85">
        <v>0</v>
      </c>
      <c r="P1241" s="85">
        <v>0</v>
      </c>
      <c r="Q1241" s="85">
        <v>33078.582999999999</v>
      </c>
      <c r="R1241" s="85">
        <v>15531.95721</v>
      </c>
      <c r="S1241" s="85">
        <v>11554.689640000001</v>
      </c>
      <c r="T1241" s="85">
        <v>982.48900000000003</v>
      </c>
      <c r="U1241" s="85">
        <v>583.20207000000005</v>
      </c>
      <c r="V1241" s="85">
        <v>138.73310000000001</v>
      </c>
      <c r="W1241" s="85">
        <v>17883.368000000002</v>
      </c>
      <c r="X1241" s="85">
        <v>8298.0818500000005</v>
      </c>
      <c r="Y1241" s="85">
        <v>6504.3025900000002</v>
      </c>
      <c r="Z1241" s="85">
        <v>2237.3890000000001</v>
      </c>
      <c r="AA1241" s="85">
        <v>1090.4361899999999</v>
      </c>
      <c r="AB1241" s="85">
        <v>723.95962999999995</v>
      </c>
      <c r="AC1241" s="85">
        <v>0</v>
      </c>
      <c r="AD1241" s="85">
        <v>0</v>
      </c>
      <c r="AE1241" s="85">
        <v>0</v>
      </c>
      <c r="AF1241" s="85">
        <v>11975.337</v>
      </c>
      <c r="AG1241" s="85">
        <v>5560.2371000000003</v>
      </c>
      <c r="AH1241" s="85">
        <v>4187.6943199999996</v>
      </c>
      <c r="AI1241" s="85">
        <v>0</v>
      </c>
      <c r="AJ1241" s="85">
        <v>0</v>
      </c>
      <c r="AK1241" s="85">
        <v>0</v>
      </c>
      <c r="AL1241" s="85">
        <v>162.113</v>
      </c>
      <c r="AM1241" s="85">
        <v>160.73940000000002</v>
      </c>
      <c r="AN1241" s="85">
        <v>103.32395</v>
      </c>
      <c r="AO1241" s="85"/>
      <c r="AP1241" s="85"/>
      <c r="AQ1241" s="85"/>
      <c r="AR1241" s="85"/>
      <c r="AS1241" s="85"/>
      <c r="AT1241" s="85"/>
    </row>
    <row r="1242" spans="1:46" ht="12.75" customHeight="1" x14ac:dyDescent="0.15">
      <c r="A1242" s="79"/>
      <c r="B1242" s="79"/>
      <c r="C1242" s="79" t="str">
        <f t="shared" si="4"/>
        <v>1852100000</v>
      </c>
      <c r="D1242" s="79" t="s">
        <v>2145</v>
      </c>
      <c r="E1242" s="84">
        <v>17285.77</v>
      </c>
      <c r="F1242" s="85">
        <v>6507.6232200000004</v>
      </c>
      <c r="G1242" s="85">
        <v>4988.3437199999998</v>
      </c>
      <c r="H1242" s="85">
        <v>8652.9629999999997</v>
      </c>
      <c r="I1242" s="85">
        <v>2893.4761400000002</v>
      </c>
      <c r="J1242" s="85">
        <v>2455.20694</v>
      </c>
      <c r="K1242" s="85">
        <v>175.071</v>
      </c>
      <c r="L1242" s="85">
        <v>157.69434999999999</v>
      </c>
      <c r="M1242" s="85">
        <v>61.647729999999996</v>
      </c>
      <c r="N1242" s="85">
        <v>101.67100000000001</v>
      </c>
      <c r="O1242" s="85">
        <v>121.24465000000001</v>
      </c>
      <c r="P1242" s="85">
        <v>50.080039999999997</v>
      </c>
      <c r="Q1242" s="85">
        <v>7901.9580000000005</v>
      </c>
      <c r="R1242" s="85">
        <v>3247.6558199999999</v>
      </c>
      <c r="S1242" s="85">
        <v>2309.77583</v>
      </c>
      <c r="T1242" s="85">
        <v>655.92399999999998</v>
      </c>
      <c r="U1242" s="85">
        <v>58.955100000000002</v>
      </c>
      <c r="V1242" s="85">
        <v>47.573789999999995</v>
      </c>
      <c r="W1242" s="85">
        <v>2709.3630000000003</v>
      </c>
      <c r="X1242" s="85">
        <v>1248.7640699999999</v>
      </c>
      <c r="Y1242" s="85">
        <v>852.13175000000001</v>
      </c>
      <c r="Z1242" s="85">
        <v>148.155</v>
      </c>
      <c r="AA1242" s="85">
        <v>26.042559999999998</v>
      </c>
      <c r="AB1242" s="85">
        <v>32.945340000000002</v>
      </c>
      <c r="AC1242" s="85">
        <v>0</v>
      </c>
      <c r="AD1242" s="85">
        <v>2.0833300000000001</v>
      </c>
      <c r="AE1242" s="85">
        <v>0</v>
      </c>
      <c r="AF1242" s="85">
        <v>4388.5160000000005</v>
      </c>
      <c r="AG1242" s="85">
        <v>1911.8107600000001</v>
      </c>
      <c r="AH1242" s="85">
        <v>1377.1249499999999</v>
      </c>
      <c r="AI1242" s="85">
        <v>0</v>
      </c>
      <c r="AJ1242" s="85">
        <v>0</v>
      </c>
      <c r="AK1242" s="85">
        <v>0</v>
      </c>
      <c r="AL1242" s="85">
        <v>83.89500000000001</v>
      </c>
      <c r="AM1242" s="85">
        <v>42.982990000000001</v>
      </c>
      <c r="AN1242" s="85">
        <v>33.628949999999996</v>
      </c>
      <c r="AO1242" s="85"/>
      <c r="AP1242" s="85"/>
      <c r="AQ1242" s="85"/>
      <c r="AR1242" s="85"/>
      <c r="AS1242" s="85"/>
      <c r="AT1242" s="85"/>
    </row>
    <row r="1243" spans="1:46" ht="12.75" customHeight="1" x14ac:dyDescent="0.15">
      <c r="A1243" s="79"/>
      <c r="B1243" s="79"/>
      <c r="C1243" s="79" t="str">
        <f t="shared" si="4"/>
        <v>1852200000</v>
      </c>
      <c r="D1243" s="79" t="s">
        <v>2146</v>
      </c>
      <c r="E1243" s="84">
        <v>64525.54</v>
      </c>
      <c r="F1243" s="85">
        <v>25561.902050000001</v>
      </c>
      <c r="G1243" s="85">
        <v>21756.22813</v>
      </c>
      <c r="H1243" s="85">
        <v>40801.445</v>
      </c>
      <c r="I1243" s="85">
        <v>15238.01196</v>
      </c>
      <c r="J1243" s="85">
        <v>14240.79911</v>
      </c>
      <c r="K1243" s="85">
        <v>85.8</v>
      </c>
      <c r="L1243" s="85">
        <v>15.36153</v>
      </c>
      <c r="M1243" s="85">
        <v>46.548000000000002</v>
      </c>
      <c r="N1243" s="85">
        <v>28.415000000000003</v>
      </c>
      <c r="O1243" s="85">
        <v>0</v>
      </c>
      <c r="P1243" s="85">
        <v>27.539000000000001</v>
      </c>
      <c r="Q1243" s="85">
        <v>8001.76</v>
      </c>
      <c r="R1243" s="85">
        <v>3563.3504499999999</v>
      </c>
      <c r="S1243" s="85">
        <v>3134.7098000000001</v>
      </c>
      <c r="T1243" s="85">
        <v>2086.6999999999998</v>
      </c>
      <c r="U1243" s="85">
        <v>893.05038000000002</v>
      </c>
      <c r="V1243" s="85">
        <v>760.20749999999998</v>
      </c>
      <c r="W1243" s="85">
        <v>1587.1000000000001</v>
      </c>
      <c r="X1243" s="85">
        <v>667.11663999999996</v>
      </c>
      <c r="Y1243" s="85">
        <v>569.93931999999995</v>
      </c>
      <c r="Z1243" s="85">
        <v>405.96000000000004</v>
      </c>
      <c r="AA1243" s="85">
        <v>198.90107999999998</v>
      </c>
      <c r="AB1243" s="85">
        <v>265.00164000000001</v>
      </c>
      <c r="AC1243" s="85">
        <v>0</v>
      </c>
      <c r="AD1243" s="85">
        <v>0</v>
      </c>
      <c r="AE1243" s="85">
        <v>0</v>
      </c>
      <c r="AF1243" s="85">
        <v>3922</v>
      </c>
      <c r="AG1243" s="85">
        <v>1804.28235</v>
      </c>
      <c r="AH1243" s="85">
        <v>1539.56134</v>
      </c>
      <c r="AI1243" s="85">
        <v>0</v>
      </c>
      <c r="AJ1243" s="85">
        <v>0</v>
      </c>
      <c r="AK1243" s="85">
        <v>0</v>
      </c>
      <c r="AL1243" s="85">
        <v>358.5</v>
      </c>
      <c r="AM1243" s="85">
        <v>244.23329000000001</v>
      </c>
      <c r="AN1243" s="85">
        <v>79.794339999999991</v>
      </c>
      <c r="AO1243" s="85"/>
      <c r="AP1243" s="85"/>
      <c r="AQ1243" s="85"/>
      <c r="AR1243" s="85"/>
      <c r="AS1243" s="85"/>
      <c r="AT1243" s="85"/>
    </row>
    <row r="1244" spans="1:46" ht="12.75" customHeight="1" x14ac:dyDescent="0.15">
      <c r="A1244" s="79"/>
      <c r="B1244" s="79"/>
      <c r="C1244" s="79" t="str">
        <f t="shared" si="4"/>
        <v>1852300000</v>
      </c>
      <c r="D1244" s="79" t="s">
        <v>2147</v>
      </c>
      <c r="E1244" s="84">
        <v>139100</v>
      </c>
      <c r="F1244" s="85">
        <v>66785.735109999994</v>
      </c>
      <c r="G1244" s="85">
        <v>46582.205379999999</v>
      </c>
      <c r="H1244" s="85">
        <v>58600</v>
      </c>
      <c r="I1244" s="85">
        <v>22127.463759999999</v>
      </c>
      <c r="J1244" s="85">
        <v>18981.328460000001</v>
      </c>
      <c r="K1244" s="85">
        <v>610</v>
      </c>
      <c r="L1244" s="85">
        <v>366.44672000000003</v>
      </c>
      <c r="M1244" s="85">
        <v>365.61185999999998</v>
      </c>
      <c r="N1244" s="85">
        <v>540</v>
      </c>
      <c r="O1244" s="85">
        <v>247.34005999999999</v>
      </c>
      <c r="P1244" s="85">
        <v>326.41086000000001</v>
      </c>
      <c r="Q1244" s="85">
        <v>15600</v>
      </c>
      <c r="R1244" s="85">
        <v>10713.044669999999</v>
      </c>
      <c r="S1244" s="85">
        <v>5230.0569000000005</v>
      </c>
      <c r="T1244" s="85">
        <v>950</v>
      </c>
      <c r="U1244" s="85">
        <v>1393.0785100000001</v>
      </c>
      <c r="V1244" s="85">
        <v>361.98984000000002</v>
      </c>
      <c r="W1244" s="85">
        <v>4050</v>
      </c>
      <c r="X1244" s="85">
        <v>2800.88814</v>
      </c>
      <c r="Y1244" s="85">
        <v>1083.0194200000001</v>
      </c>
      <c r="Z1244" s="85">
        <v>750</v>
      </c>
      <c r="AA1244" s="85">
        <v>612.47118999999998</v>
      </c>
      <c r="AB1244" s="85">
        <v>339.44164999999998</v>
      </c>
      <c r="AC1244" s="85">
        <v>0</v>
      </c>
      <c r="AD1244" s="85">
        <v>0</v>
      </c>
      <c r="AE1244" s="85">
        <v>0</v>
      </c>
      <c r="AF1244" s="85">
        <v>9800</v>
      </c>
      <c r="AG1244" s="85">
        <v>5901.1972299999998</v>
      </c>
      <c r="AH1244" s="85">
        <v>3402.1784899999998</v>
      </c>
      <c r="AI1244" s="85">
        <v>0</v>
      </c>
      <c r="AJ1244" s="85">
        <v>0</v>
      </c>
      <c r="AK1244" s="85">
        <v>0</v>
      </c>
      <c r="AL1244" s="85">
        <v>387</v>
      </c>
      <c r="AM1244" s="85">
        <v>213.52594999999999</v>
      </c>
      <c r="AN1244" s="85">
        <v>190.84384</v>
      </c>
      <c r="AO1244" s="85"/>
      <c r="AP1244" s="85"/>
      <c r="AQ1244" s="85"/>
      <c r="AR1244" s="85"/>
      <c r="AS1244" s="85"/>
      <c r="AT1244" s="85"/>
    </row>
    <row r="1245" spans="1:46" ht="12.75" customHeight="1" x14ac:dyDescent="0.15">
      <c r="A1245" s="79"/>
      <c r="B1245" s="79"/>
      <c r="C1245" s="79" t="str">
        <f t="shared" si="4"/>
        <v>1852400000</v>
      </c>
      <c r="D1245" s="79" t="s">
        <v>2148</v>
      </c>
      <c r="E1245" s="84">
        <v>29521.347000000002</v>
      </c>
      <c r="F1245" s="85">
        <v>15499.33678</v>
      </c>
      <c r="G1245" s="85">
        <v>9869.7609599999996</v>
      </c>
      <c r="H1245" s="85">
        <v>15334.365000000002</v>
      </c>
      <c r="I1245" s="85">
        <v>7163.78622</v>
      </c>
      <c r="J1245" s="85">
        <v>5367.9663399999999</v>
      </c>
      <c r="K1245" s="85">
        <v>2.609</v>
      </c>
      <c r="L1245" s="85">
        <v>14.67925</v>
      </c>
      <c r="M1245" s="85">
        <v>2.508</v>
      </c>
      <c r="N1245" s="85">
        <v>0</v>
      </c>
      <c r="O1245" s="85">
        <v>0</v>
      </c>
      <c r="P1245" s="85">
        <v>0</v>
      </c>
      <c r="Q1245" s="85">
        <v>13798.56</v>
      </c>
      <c r="R1245" s="85">
        <v>8196.08799</v>
      </c>
      <c r="S1245" s="85">
        <v>4212.2336000000005</v>
      </c>
      <c r="T1245" s="85">
        <v>354.40500000000003</v>
      </c>
      <c r="U1245" s="85">
        <v>169.73278999999999</v>
      </c>
      <c r="V1245" s="85">
        <v>158.50552999999999</v>
      </c>
      <c r="W1245" s="85">
        <v>8498.0020000000004</v>
      </c>
      <c r="X1245" s="85">
        <v>5487.8460299999997</v>
      </c>
      <c r="Y1245" s="85">
        <v>2763.9459099999999</v>
      </c>
      <c r="Z1245" s="85">
        <v>105.376</v>
      </c>
      <c r="AA1245" s="85">
        <v>17.687559999999998</v>
      </c>
      <c r="AB1245" s="85">
        <v>41.651209999999999</v>
      </c>
      <c r="AC1245" s="85">
        <v>0</v>
      </c>
      <c r="AD1245" s="85">
        <v>0</v>
      </c>
      <c r="AE1245" s="85">
        <v>0</v>
      </c>
      <c r="AF1245" s="85">
        <v>4840.777</v>
      </c>
      <c r="AG1245" s="85">
        <v>2520.82161</v>
      </c>
      <c r="AH1245" s="85">
        <v>1248.13095</v>
      </c>
      <c r="AI1245" s="85">
        <v>0</v>
      </c>
      <c r="AJ1245" s="85">
        <v>0</v>
      </c>
      <c r="AK1245" s="85">
        <v>0</v>
      </c>
      <c r="AL1245" s="85">
        <v>227.21</v>
      </c>
      <c r="AM1245" s="85">
        <v>77.752439999999993</v>
      </c>
      <c r="AN1245" s="85">
        <v>146.05080000000001</v>
      </c>
      <c r="AO1245" s="85"/>
      <c r="AP1245" s="85"/>
      <c r="AQ1245" s="85"/>
      <c r="AR1245" s="85"/>
      <c r="AS1245" s="85"/>
      <c r="AT1245" s="85"/>
    </row>
    <row r="1246" spans="1:46" ht="12.75" customHeight="1" x14ac:dyDescent="0.15">
      <c r="A1246" s="79"/>
      <c r="B1246" s="79"/>
      <c r="C1246" s="79" t="str">
        <f t="shared" si="4"/>
        <v>1852500000</v>
      </c>
      <c r="D1246" s="79" t="s">
        <v>2149</v>
      </c>
      <c r="E1246" s="84">
        <v>41383.054000000004</v>
      </c>
      <c r="F1246" s="85">
        <v>45610.701569999997</v>
      </c>
      <c r="G1246" s="85">
        <v>36316.829469999997</v>
      </c>
      <c r="H1246" s="85">
        <v>25698.923000000003</v>
      </c>
      <c r="I1246" s="85">
        <v>24036.181349999999</v>
      </c>
      <c r="J1246" s="85">
        <v>25197.631549999998</v>
      </c>
      <c r="K1246" s="85">
        <v>383.52199999999999</v>
      </c>
      <c r="L1246" s="85">
        <v>1108.56889</v>
      </c>
      <c r="M1246" s="85">
        <v>488.33328999999998</v>
      </c>
      <c r="N1246" s="85">
        <v>195.86200000000002</v>
      </c>
      <c r="O1246" s="85">
        <v>864.08916999999997</v>
      </c>
      <c r="P1246" s="85">
        <v>407.13229000000001</v>
      </c>
      <c r="Q1246" s="85">
        <v>14435.561000000002</v>
      </c>
      <c r="R1246" s="85">
        <v>19475.208879999998</v>
      </c>
      <c r="S1246" s="85">
        <v>10088.83437</v>
      </c>
      <c r="T1246" s="85">
        <v>2157.9380000000001</v>
      </c>
      <c r="U1246" s="85">
        <v>2360.1684799999998</v>
      </c>
      <c r="V1246" s="85">
        <v>1330.74738</v>
      </c>
      <c r="W1246" s="85">
        <v>5908.8450000000003</v>
      </c>
      <c r="X1246" s="85">
        <v>8660.6677500000005</v>
      </c>
      <c r="Y1246" s="85">
        <v>2492.3580000000002</v>
      </c>
      <c r="Z1246" s="85">
        <v>1503.549</v>
      </c>
      <c r="AA1246" s="85">
        <v>3016.3892500000002</v>
      </c>
      <c r="AB1246" s="85">
        <v>1480.4623899999999</v>
      </c>
      <c r="AC1246" s="85">
        <v>5.4</v>
      </c>
      <c r="AD1246" s="85">
        <v>6.25</v>
      </c>
      <c r="AE1246" s="85">
        <v>25</v>
      </c>
      <c r="AF1246" s="85">
        <v>4859.8290000000006</v>
      </c>
      <c r="AG1246" s="85">
        <v>5431.7334000000001</v>
      </c>
      <c r="AH1246" s="85">
        <v>4760.2665999999999</v>
      </c>
      <c r="AI1246" s="85">
        <v>0</v>
      </c>
      <c r="AJ1246" s="85">
        <v>0</v>
      </c>
      <c r="AK1246" s="85">
        <v>0</v>
      </c>
      <c r="AL1246" s="85">
        <v>834.30000000000007</v>
      </c>
      <c r="AM1246" s="85">
        <v>837.89576</v>
      </c>
      <c r="AN1246" s="85">
        <v>495.91077000000001</v>
      </c>
      <c r="AO1246" s="85"/>
      <c r="AP1246" s="85"/>
      <c r="AQ1246" s="85"/>
      <c r="AR1246" s="85"/>
      <c r="AS1246" s="85"/>
      <c r="AT1246" s="85"/>
    </row>
    <row r="1247" spans="1:46" ht="12.75" customHeight="1" x14ac:dyDescent="0.15">
      <c r="A1247" s="79"/>
      <c r="B1247" s="79"/>
      <c r="C1247" s="79" t="str">
        <f t="shared" si="4"/>
        <v>1852600000</v>
      </c>
      <c r="D1247" s="79" t="s">
        <v>2150</v>
      </c>
      <c r="E1247" s="84">
        <v>224247.111</v>
      </c>
      <c r="F1247" s="85">
        <v>84881.778659999996</v>
      </c>
      <c r="G1247" s="85">
        <v>73058.673909999998</v>
      </c>
      <c r="H1247" s="85">
        <v>147106.78599999999</v>
      </c>
      <c r="I1247" s="85">
        <v>52102.45695</v>
      </c>
      <c r="J1247" s="85">
        <v>51020.336239999997</v>
      </c>
      <c r="K1247" s="85">
        <v>8800</v>
      </c>
      <c r="L1247" s="85">
        <v>3110.14383</v>
      </c>
      <c r="M1247" s="85">
        <v>1369.8909200000001</v>
      </c>
      <c r="N1247" s="85">
        <v>4000</v>
      </c>
      <c r="O1247" s="85">
        <v>1588.1836000000001</v>
      </c>
      <c r="P1247" s="85">
        <v>711.35198000000003</v>
      </c>
      <c r="Q1247" s="85">
        <v>61406.55</v>
      </c>
      <c r="R1247" s="85">
        <v>26246.62184</v>
      </c>
      <c r="S1247" s="85">
        <v>16717.331330000001</v>
      </c>
      <c r="T1247" s="85">
        <v>9100</v>
      </c>
      <c r="U1247" s="85">
        <v>3500.2232199999999</v>
      </c>
      <c r="V1247" s="85">
        <v>3136.81396</v>
      </c>
      <c r="W1247" s="85">
        <v>27400.3</v>
      </c>
      <c r="X1247" s="85">
        <v>11544.277470000001</v>
      </c>
      <c r="Y1247" s="85">
        <v>4706.6311800000003</v>
      </c>
      <c r="Z1247" s="85">
        <v>2390</v>
      </c>
      <c r="AA1247" s="85">
        <v>1285.0864200000001</v>
      </c>
      <c r="AB1247" s="85">
        <v>577.70465000000002</v>
      </c>
      <c r="AC1247" s="85">
        <v>56.25</v>
      </c>
      <c r="AD1247" s="85">
        <v>12.5</v>
      </c>
      <c r="AE1247" s="85">
        <v>18.75</v>
      </c>
      <c r="AF1247" s="85">
        <v>22400</v>
      </c>
      <c r="AG1247" s="85">
        <v>9877.9692300000006</v>
      </c>
      <c r="AH1247" s="85">
        <v>8270.4865399999999</v>
      </c>
      <c r="AI1247" s="85">
        <v>0</v>
      </c>
      <c r="AJ1247" s="85">
        <v>0</v>
      </c>
      <c r="AK1247" s="85">
        <v>0</v>
      </c>
      <c r="AL1247" s="85">
        <v>1008.0400000000001</v>
      </c>
      <c r="AM1247" s="85">
        <v>805.04555000000005</v>
      </c>
      <c r="AN1247" s="85">
        <v>199.83123000000001</v>
      </c>
      <c r="AO1247" s="85"/>
      <c r="AP1247" s="85"/>
      <c r="AQ1247" s="85"/>
      <c r="AR1247" s="85"/>
      <c r="AS1247" s="85"/>
      <c r="AT1247" s="85"/>
    </row>
    <row r="1248" spans="1:46" ht="12.75" customHeight="1" x14ac:dyDescent="0.15">
      <c r="A1248" s="79"/>
      <c r="B1248" s="79"/>
      <c r="C1248" s="79" t="str">
        <f t="shared" si="4"/>
        <v>1852700000</v>
      </c>
      <c r="D1248" s="79" t="s">
        <v>2151</v>
      </c>
      <c r="E1248" s="84">
        <v>23363.96</v>
      </c>
      <c r="F1248" s="85">
        <v>9094.7242999999999</v>
      </c>
      <c r="G1248" s="85">
        <v>6378.0883700000004</v>
      </c>
      <c r="H1248" s="85">
        <v>10481.084999999999</v>
      </c>
      <c r="I1248" s="85">
        <v>2933.9781499999999</v>
      </c>
      <c r="J1248" s="85">
        <v>3643.4537099999998</v>
      </c>
      <c r="K1248" s="85">
        <v>741.87700000000007</v>
      </c>
      <c r="L1248" s="85">
        <v>229.83693</v>
      </c>
      <c r="M1248" s="85">
        <v>107.83895</v>
      </c>
      <c r="N1248" s="85">
        <v>495.97</v>
      </c>
      <c r="O1248" s="85">
        <v>119.91940000000001</v>
      </c>
      <c r="P1248" s="85">
        <v>61.697509999999994</v>
      </c>
      <c r="Q1248" s="85">
        <v>11019.282999999999</v>
      </c>
      <c r="R1248" s="85">
        <v>5146.3074100000003</v>
      </c>
      <c r="S1248" s="85">
        <v>1967.20299</v>
      </c>
      <c r="T1248" s="85">
        <v>204.80100000000002</v>
      </c>
      <c r="U1248" s="85">
        <v>145.54862</v>
      </c>
      <c r="V1248" s="85">
        <v>52.432669999999995</v>
      </c>
      <c r="W1248" s="85">
        <v>6960.5160000000005</v>
      </c>
      <c r="X1248" s="85">
        <v>3352.8044399999999</v>
      </c>
      <c r="Y1248" s="85">
        <v>506.77751999999998</v>
      </c>
      <c r="Z1248" s="85">
        <v>252.126</v>
      </c>
      <c r="AA1248" s="85">
        <v>113.66937</v>
      </c>
      <c r="AB1248" s="85">
        <v>99.566569999999999</v>
      </c>
      <c r="AC1248" s="85">
        <v>0</v>
      </c>
      <c r="AD1248" s="85">
        <v>0</v>
      </c>
      <c r="AE1248" s="85">
        <v>0</v>
      </c>
      <c r="AF1248" s="85">
        <v>3601.84</v>
      </c>
      <c r="AG1248" s="85">
        <v>1534.2849799999999</v>
      </c>
      <c r="AH1248" s="85">
        <v>1308.42623</v>
      </c>
      <c r="AI1248" s="85">
        <v>0</v>
      </c>
      <c r="AJ1248" s="85">
        <v>0</v>
      </c>
      <c r="AK1248" s="85">
        <v>0</v>
      </c>
      <c r="AL1248" s="85">
        <v>116.18</v>
      </c>
      <c r="AM1248" s="85">
        <v>81.270859999999999</v>
      </c>
      <c r="AN1248" s="85">
        <v>83.673049999999989</v>
      </c>
      <c r="AO1248" s="85"/>
      <c r="AP1248" s="85"/>
      <c r="AQ1248" s="85"/>
      <c r="AR1248" s="85"/>
      <c r="AS1248" s="85"/>
      <c r="AT1248" s="85"/>
    </row>
    <row r="1249" spans="1:46" ht="12.75" customHeight="1" x14ac:dyDescent="0.15">
      <c r="A1249" s="79"/>
      <c r="B1249" s="79"/>
      <c r="C1249" s="79" t="str">
        <f t="shared" si="4"/>
        <v>1852800000</v>
      </c>
      <c r="D1249" s="79" t="s">
        <v>2152</v>
      </c>
      <c r="E1249" s="84">
        <v>18435</v>
      </c>
      <c r="F1249" s="85">
        <v>9863.0604000000003</v>
      </c>
      <c r="G1249" s="85">
        <v>5105.6924300000001</v>
      </c>
      <c r="H1249" s="85">
        <v>9030</v>
      </c>
      <c r="I1249" s="85">
        <v>4630.59411</v>
      </c>
      <c r="J1249" s="85">
        <v>2753.70559</v>
      </c>
      <c r="K1249" s="85">
        <v>50.1</v>
      </c>
      <c r="L1249" s="85">
        <v>16.977329999999998</v>
      </c>
      <c r="M1249" s="85">
        <v>24.115000000000002</v>
      </c>
      <c r="N1249" s="85">
        <v>0</v>
      </c>
      <c r="O1249" s="85">
        <v>0</v>
      </c>
      <c r="P1249" s="85">
        <v>0</v>
      </c>
      <c r="Q1249" s="85">
        <v>8367.7000000000007</v>
      </c>
      <c r="R1249" s="85">
        <v>5001.7642400000004</v>
      </c>
      <c r="S1249" s="85">
        <v>2028.23928</v>
      </c>
      <c r="T1249" s="85">
        <v>600</v>
      </c>
      <c r="U1249" s="85">
        <v>722.45916</v>
      </c>
      <c r="V1249" s="85">
        <v>90.644069999999999</v>
      </c>
      <c r="W1249" s="85">
        <v>2800</v>
      </c>
      <c r="X1249" s="85">
        <v>861.47974999999997</v>
      </c>
      <c r="Y1249" s="85">
        <v>340.99358000000001</v>
      </c>
      <c r="Z1249" s="85">
        <v>161.70000000000002</v>
      </c>
      <c r="AA1249" s="85">
        <v>40.096000000000004</v>
      </c>
      <c r="AB1249" s="85">
        <v>87.917540000000002</v>
      </c>
      <c r="AC1249" s="85">
        <v>0</v>
      </c>
      <c r="AD1249" s="85">
        <v>0</v>
      </c>
      <c r="AE1249" s="85">
        <v>6.25</v>
      </c>
      <c r="AF1249" s="85">
        <v>4806</v>
      </c>
      <c r="AG1249" s="85">
        <v>3377.7293300000001</v>
      </c>
      <c r="AH1249" s="85">
        <v>1502.43409</v>
      </c>
      <c r="AI1249" s="85">
        <v>0</v>
      </c>
      <c r="AJ1249" s="85">
        <v>0</v>
      </c>
      <c r="AK1249" s="85">
        <v>0</v>
      </c>
      <c r="AL1249" s="85">
        <v>84</v>
      </c>
      <c r="AM1249" s="85">
        <v>109.73256000000001</v>
      </c>
      <c r="AN1249" s="85">
        <v>38.604769999999995</v>
      </c>
      <c r="AO1249" s="85"/>
      <c r="AP1249" s="85"/>
      <c r="AQ1249" s="85"/>
      <c r="AR1249" s="85"/>
      <c r="AS1249" s="85"/>
      <c r="AT1249" s="85"/>
    </row>
    <row r="1250" spans="1:46" ht="12.75" customHeight="1" x14ac:dyDescent="0.15">
      <c r="A1250" s="79"/>
      <c r="B1250" s="79"/>
      <c r="C1250" s="79" t="str">
        <f t="shared" si="4"/>
        <v>1852900000</v>
      </c>
      <c r="D1250" s="79" t="s">
        <v>2153</v>
      </c>
      <c r="E1250" s="84">
        <v>98267.687000000005</v>
      </c>
      <c r="F1250" s="85">
        <v>40058.786630000002</v>
      </c>
      <c r="G1250" s="85">
        <v>35225.826489999999</v>
      </c>
      <c r="H1250" s="85">
        <v>32825.4</v>
      </c>
      <c r="I1250" s="85">
        <v>13251.38675</v>
      </c>
      <c r="J1250" s="85">
        <v>10923.18403</v>
      </c>
      <c r="K1250" s="85">
        <v>1490.4</v>
      </c>
      <c r="L1250" s="85">
        <v>766.35020999999995</v>
      </c>
      <c r="M1250" s="85">
        <v>82.048400000000001</v>
      </c>
      <c r="N1250" s="85">
        <v>1315.4</v>
      </c>
      <c r="O1250" s="85">
        <v>659.99441000000002</v>
      </c>
      <c r="P1250" s="85">
        <v>0</v>
      </c>
      <c r="Q1250" s="85">
        <v>37847.300000000003</v>
      </c>
      <c r="R1250" s="85">
        <v>14625.16555</v>
      </c>
      <c r="S1250" s="85">
        <v>13557.410040000001</v>
      </c>
      <c r="T1250" s="85">
        <v>6160.7</v>
      </c>
      <c r="U1250" s="85">
        <v>1766.6326799999999</v>
      </c>
      <c r="V1250" s="85">
        <v>2751.0952499999999</v>
      </c>
      <c r="W1250" s="85">
        <v>15856.9</v>
      </c>
      <c r="X1250" s="85">
        <v>6897.9708300000002</v>
      </c>
      <c r="Y1250" s="85">
        <v>5774.5623699999996</v>
      </c>
      <c r="Z1250" s="85">
        <v>3250.7000000000003</v>
      </c>
      <c r="AA1250" s="85">
        <v>1288.50677</v>
      </c>
      <c r="AB1250" s="85">
        <v>889.44695999999999</v>
      </c>
      <c r="AC1250" s="85">
        <v>64</v>
      </c>
      <c r="AD1250" s="85">
        <v>10.41667</v>
      </c>
      <c r="AE1250" s="85">
        <v>45.833329999999997</v>
      </c>
      <c r="AF1250" s="85">
        <v>12515</v>
      </c>
      <c r="AG1250" s="85">
        <v>4661.6386000000002</v>
      </c>
      <c r="AH1250" s="85">
        <v>4096.4721300000001</v>
      </c>
      <c r="AI1250" s="85">
        <v>0</v>
      </c>
      <c r="AJ1250" s="85">
        <v>0</v>
      </c>
      <c r="AK1250" s="85">
        <v>0</v>
      </c>
      <c r="AL1250" s="85">
        <v>1426.2</v>
      </c>
      <c r="AM1250" s="85">
        <v>702.14185999999995</v>
      </c>
      <c r="AN1250" s="85">
        <v>435.03705000000002</v>
      </c>
      <c r="AO1250" s="85"/>
      <c r="AP1250" s="85"/>
      <c r="AQ1250" s="85"/>
      <c r="AR1250" s="85"/>
      <c r="AS1250" s="85"/>
      <c r="AT1250" s="85"/>
    </row>
    <row r="1251" spans="1:46" ht="12.75" customHeight="1" x14ac:dyDescent="0.15">
      <c r="A1251" s="79"/>
      <c r="B1251" s="79"/>
      <c r="C1251" s="79" t="str">
        <f t="shared" si="4"/>
        <v>1853000000</v>
      </c>
      <c r="D1251" s="79" t="s">
        <v>2154</v>
      </c>
      <c r="E1251" s="84">
        <v>492006.3</v>
      </c>
      <c r="F1251" s="85">
        <v>245083.50974000001</v>
      </c>
      <c r="G1251" s="85">
        <v>185877.63057000001</v>
      </c>
      <c r="H1251" s="85">
        <v>370891.60000000003</v>
      </c>
      <c r="I1251" s="85">
        <v>188871.97117999999</v>
      </c>
      <c r="J1251" s="85">
        <v>141537.63123</v>
      </c>
      <c r="K1251" s="85">
        <v>33824.9</v>
      </c>
      <c r="L1251" s="85">
        <v>14148.24431</v>
      </c>
      <c r="M1251" s="85">
        <v>5138.1687700000002</v>
      </c>
      <c r="N1251" s="85">
        <v>6196.8</v>
      </c>
      <c r="O1251" s="85">
        <v>3793.3019800000002</v>
      </c>
      <c r="P1251" s="85">
        <v>2121.8779300000001</v>
      </c>
      <c r="Q1251" s="85">
        <v>75402.100000000006</v>
      </c>
      <c r="R1251" s="85">
        <v>37042.387300000002</v>
      </c>
      <c r="S1251" s="85">
        <v>34523.768279999997</v>
      </c>
      <c r="T1251" s="85">
        <v>6913.6</v>
      </c>
      <c r="U1251" s="85">
        <v>3512.54403</v>
      </c>
      <c r="V1251" s="85">
        <v>1888.7292500000001</v>
      </c>
      <c r="W1251" s="85">
        <v>18983.7</v>
      </c>
      <c r="X1251" s="85">
        <v>10013.57718</v>
      </c>
      <c r="Y1251" s="85">
        <v>6771.48297</v>
      </c>
      <c r="Z1251" s="85">
        <v>3092.5</v>
      </c>
      <c r="AA1251" s="85">
        <v>1717.3119300000001</v>
      </c>
      <c r="AB1251" s="85">
        <v>1178.8112799999999</v>
      </c>
      <c r="AC1251" s="85">
        <v>91.600000000000009</v>
      </c>
      <c r="AD1251" s="85">
        <v>101</v>
      </c>
      <c r="AE1251" s="85">
        <v>43.75</v>
      </c>
      <c r="AF1251" s="85">
        <v>46300</v>
      </c>
      <c r="AG1251" s="85">
        <v>21692.10716</v>
      </c>
      <c r="AH1251" s="85">
        <v>24629.442279999999</v>
      </c>
      <c r="AI1251" s="85">
        <v>0</v>
      </c>
      <c r="AJ1251" s="85">
        <v>0</v>
      </c>
      <c r="AK1251" s="85">
        <v>0</v>
      </c>
      <c r="AL1251" s="85">
        <v>3090.7000000000003</v>
      </c>
      <c r="AM1251" s="85">
        <v>1818.0697</v>
      </c>
      <c r="AN1251" s="85">
        <v>901.26876000000004</v>
      </c>
      <c r="AO1251" s="85"/>
      <c r="AP1251" s="85"/>
      <c r="AQ1251" s="85"/>
      <c r="AR1251" s="85"/>
      <c r="AS1251" s="85"/>
      <c r="AT1251" s="85"/>
    </row>
    <row r="1252" spans="1:46" ht="12.75" customHeight="1" x14ac:dyDescent="0.15">
      <c r="A1252" s="79"/>
      <c r="B1252" s="79"/>
      <c r="C1252" s="79" t="str">
        <f t="shared" si="4"/>
        <v>1853100000</v>
      </c>
      <c r="D1252" s="79" t="s">
        <v>2155</v>
      </c>
      <c r="E1252" s="84">
        <v>2642297.2710000002</v>
      </c>
      <c r="F1252" s="85">
        <v>1075433.05485</v>
      </c>
      <c r="G1252" s="85">
        <v>948655.92414999998</v>
      </c>
      <c r="H1252" s="85">
        <v>1906155.9</v>
      </c>
      <c r="I1252" s="85">
        <v>705010.30154000001</v>
      </c>
      <c r="J1252" s="85">
        <v>702945.81356000004</v>
      </c>
      <c r="K1252" s="85">
        <v>204300</v>
      </c>
      <c r="L1252" s="85">
        <v>85772.501759999999</v>
      </c>
      <c r="M1252" s="85">
        <v>35810.424449999999</v>
      </c>
      <c r="N1252" s="85">
        <v>48900</v>
      </c>
      <c r="O1252" s="85">
        <v>20152.77261</v>
      </c>
      <c r="P1252" s="85">
        <v>11152.70592</v>
      </c>
      <c r="Q1252" s="85">
        <v>446024.8</v>
      </c>
      <c r="R1252" s="85">
        <v>232354.47967</v>
      </c>
      <c r="S1252" s="85">
        <v>191123.69928999999</v>
      </c>
      <c r="T1252" s="85">
        <v>45094.5</v>
      </c>
      <c r="U1252" s="85">
        <v>22588.732400000001</v>
      </c>
      <c r="V1252" s="85">
        <v>16857.937679999999</v>
      </c>
      <c r="W1252" s="85">
        <v>52346.6</v>
      </c>
      <c r="X1252" s="85">
        <v>50409.009530000003</v>
      </c>
      <c r="Y1252" s="85">
        <v>23773.984659999998</v>
      </c>
      <c r="Z1252" s="85">
        <v>20432.3</v>
      </c>
      <c r="AA1252" s="85">
        <v>10339.76722</v>
      </c>
      <c r="AB1252" s="85">
        <v>6157.3864599999997</v>
      </c>
      <c r="AC1252" s="85">
        <v>178.6</v>
      </c>
      <c r="AD1252" s="85">
        <v>306.83609999999999</v>
      </c>
      <c r="AE1252" s="85">
        <v>129.68441000000001</v>
      </c>
      <c r="AF1252" s="85">
        <v>327648.7</v>
      </c>
      <c r="AG1252" s="85">
        <v>148469.09035000001</v>
      </c>
      <c r="AH1252" s="85">
        <v>144047.19537999999</v>
      </c>
      <c r="AI1252" s="85">
        <v>0</v>
      </c>
      <c r="AJ1252" s="85">
        <v>0</v>
      </c>
      <c r="AK1252" s="85">
        <v>0</v>
      </c>
      <c r="AL1252" s="85">
        <v>20640</v>
      </c>
      <c r="AM1252" s="85">
        <v>8131.7170800000004</v>
      </c>
      <c r="AN1252" s="85">
        <v>4713.7767199999998</v>
      </c>
      <c r="AO1252" s="85"/>
      <c r="AP1252" s="85"/>
      <c r="AQ1252" s="85"/>
      <c r="AR1252" s="85"/>
      <c r="AS1252" s="85"/>
      <c r="AT1252" s="85"/>
    </row>
    <row r="1253" spans="1:46" ht="12.75" customHeight="1" x14ac:dyDescent="0.15">
      <c r="A1253" s="79"/>
      <c r="B1253" s="79"/>
      <c r="C1253" s="79" t="str">
        <f t="shared" si="4"/>
        <v>1853200000</v>
      </c>
      <c r="D1253" s="79" t="s">
        <v>2156</v>
      </c>
      <c r="E1253" s="84">
        <v>171727.22</v>
      </c>
      <c r="F1253" s="85">
        <v>128238.04833999999</v>
      </c>
      <c r="G1253" s="85">
        <v>41426.551319999999</v>
      </c>
      <c r="H1253" s="85">
        <v>127730.22</v>
      </c>
      <c r="I1253" s="85">
        <v>104848.58387</v>
      </c>
      <c r="J1253" s="85">
        <v>24147.752909999999</v>
      </c>
      <c r="K1253" s="85">
        <v>2200</v>
      </c>
      <c r="L1253" s="85">
        <v>1498.24632</v>
      </c>
      <c r="M1253" s="85">
        <v>744.96960000000001</v>
      </c>
      <c r="N1253" s="85">
        <v>1000</v>
      </c>
      <c r="O1253" s="85">
        <v>977.80723999999998</v>
      </c>
      <c r="P1253" s="85">
        <v>440.17939000000001</v>
      </c>
      <c r="Q1253" s="85">
        <v>26528</v>
      </c>
      <c r="R1253" s="85">
        <v>15889.83726</v>
      </c>
      <c r="S1253" s="85">
        <v>9655.4020400000009</v>
      </c>
      <c r="T1253" s="85">
        <v>1270</v>
      </c>
      <c r="U1253" s="85">
        <v>1331.9169300000001</v>
      </c>
      <c r="V1253" s="85">
        <v>140.96514999999999</v>
      </c>
      <c r="W1253" s="85">
        <v>9900</v>
      </c>
      <c r="X1253" s="85">
        <v>6484.6830499999996</v>
      </c>
      <c r="Y1253" s="85">
        <v>3894.0763499999998</v>
      </c>
      <c r="Z1253" s="85">
        <v>687</v>
      </c>
      <c r="AA1253" s="85">
        <v>416.13400000000001</v>
      </c>
      <c r="AB1253" s="85">
        <v>271.28001999999998</v>
      </c>
      <c r="AC1253" s="85">
        <v>0</v>
      </c>
      <c r="AD1253" s="85">
        <v>12.5</v>
      </c>
      <c r="AE1253" s="85">
        <v>25</v>
      </c>
      <c r="AF1253" s="85">
        <v>14670</v>
      </c>
      <c r="AG1253" s="85">
        <v>7644.6032800000003</v>
      </c>
      <c r="AH1253" s="85">
        <v>5323.8605200000002</v>
      </c>
      <c r="AI1253" s="85">
        <v>0</v>
      </c>
      <c r="AJ1253" s="85">
        <v>0</v>
      </c>
      <c r="AK1253" s="85">
        <v>0</v>
      </c>
      <c r="AL1253" s="85">
        <v>895</v>
      </c>
      <c r="AM1253" s="85">
        <v>423.09658000000002</v>
      </c>
      <c r="AN1253" s="85">
        <v>364.02681000000001</v>
      </c>
      <c r="AO1253" s="85"/>
      <c r="AP1253" s="85"/>
      <c r="AQ1253" s="85"/>
      <c r="AR1253" s="85"/>
      <c r="AS1253" s="85"/>
      <c r="AT1253" s="85"/>
    </row>
    <row r="1254" spans="1:46" ht="12.75" customHeight="1" x14ac:dyDescent="0.15">
      <c r="A1254" s="79"/>
      <c r="B1254" s="79"/>
      <c r="C1254" s="79" t="str">
        <f t="shared" si="4"/>
        <v>1853300000</v>
      </c>
      <c r="D1254" s="79" t="s">
        <v>2157</v>
      </c>
      <c r="E1254" s="84">
        <v>24793.9</v>
      </c>
      <c r="F1254" s="85">
        <v>9584.5954099999999</v>
      </c>
      <c r="G1254" s="85">
        <v>8102.3111600000002</v>
      </c>
      <c r="H1254" s="85">
        <v>12410</v>
      </c>
      <c r="I1254" s="85">
        <v>4656.4747600000001</v>
      </c>
      <c r="J1254" s="85">
        <v>4206.3332399999999</v>
      </c>
      <c r="K1254" s="85">
        <v>25</v>
      </c>
      <c r="L1254" s="85">
        <v>6.8668899999999997</v>
      </c>
      <c r="M1254" s="85">
        <v>15.938789999999999</v>
      </c>
      <c r="N1254" s="85">
        <v>0</v>
      </c>
      <c r="O1254" s="85">
        <v>0</v>
      </c>
      <c r="P1254" s="85">
        <v>0</v>
      </c>
      <c r="Q1254" s="85">
        <v>12313.85</v>
      </c>
      <c r="R1254" s="85">
        <v>4882.1293500000002</v>
      </c>
      <c r="S1254" s="85">
        <v>3876.3192199999999</v>
      </c>
      <c r="T1254" s="85">
        <v>340</v>
      </c>
      <c r="U1254" s="85">
        <v>113.56787</v>
      </c>
      <c r="V1254" s="85">
        <v>103.38915</v>
      </c>
      <c r="W1254" s="85">
        <v>6600</v>
      </c>
      <c r="X1254" s="85">
        <v>3019.1153800000002</v>
      </c>
      <c r="Y1254" s="85">
        <v>2279.6987899999999</v>
      </c>
      <c r="Z1254" s="85">
        <v>228.3</v>
      </c>
      <c r="AA1254" s="85">
        <v>163.64091999999999</v>
      </c>
      <c r="AB1254" s="85">
        <v>89.954169999999991</v>
      </c>
      <c r="AC1254" s="85">
        <v>0</v>
      </c>
      <c r="AD1254" s="85">
        <v>0</v>
      </c>
      <c r="AE1254" s="85">
        <v>0</v>
      </c>
      <c r="AF1254" s="85">
        <v>5145.55</v>
      </c>
      <c r="AG1254" s="85">
        <v>1585.8051800000001</v>
      </c>
      <c r="AH1254" s="85">
        <v>1403.27711</v>
      </c>
      <c r="AI1254" s="85">
        <v>0</v>
      </c>
      <c r="AJ1254" s="85">
        <v>0</v>
      </c>
      <c r="AK1254" s="85">
        <v>0</v>
      </c>
      <c r="AL1254" s="85">
        <v>0.9</v>
      </c>
      <c r="AM1254" s="85">
        <v>1.09233</v>
      </c>
      <c r="AN1254" s="85">
        <v>0.37825999999999999</v>
      </c>
      <c r="AO1254" s="85"/>
      <c r="AP1254" s="85"/>
      <c r="AQ1254" s="85"/>
      <c r="AR1254" s="85"/>
      <c r="AS1254" s="85"/>
      <c r="AT1254" s="85"/>
    </row>
    <row r="1255" spans="1:46" ht="12.75" customHeight="1" x14ac:dyDescent="0.15">
      <c r="A1255" s="79"/>
      <c r="B1255" s="79"/>
      <c r="C1255" s="79" t="str">
        <f t="shared" si="4"/>
        <v>1853400000</v>
      </c>
      <c r="D1255" s="79" t="s">
        <v>2158</v>
      </c>
      <c r="E1255" s="84">
        <v>598026.4</v>
      </c>
      <c r="F1255" s="85">
        <v>268216.08045000001</v>
      </c>
      <c r="G1255" s="85">
        <v>171327.28403000001</v>
      </c>
      <c r="H1255" s="85">
        <v>501988.10000000003</v>
      </c>
      <c r="I1255" s="85">
        <v>215372.33223</v>
      </c>
      <c r="J1255" s="85">
        <v>132995.11730000001</v>
      </c>
      <c r="K1255" s="85">
        <v>23303.100000000002</v>
      </c>
      <c r="L1255" s="85">
        <v>9851.2919600000005</v>
      </c>
      <c r="M1255" s="85">
        <v>5302.2606400000004</v>
      </c>
      <c r="N1255" s="85">
        <v>7172.5</v>
      </c>
      <c r="O1255" s="85">
        <v>4295.7785000000003</v>
      </c>
      <c r="P1255" s="85">
        <v>2107.51296</v>
      </c>
      <c r="Q1255" s="85">
        <v>64800.6</v>
      </c>
      <c r="R1255" s="85">
        <v>39016.99351</v>
      </c>
      <c r="S1255" s="85">
        <v>30560.938470000001</v>
      </c>
      <c r="T1255" s="85">
        <v>7483.9000000000005</v>
      </c>
      <c r="U1255" s="85">
        <v>6160.8746300000003</v>
      </c>
      <c r="V1255" s="85">
        <v>3637.3695499999999</v>
      </c>
      <c r="W1255" s="85">
        <v>7773.9000000000005</v>
      </c>
      <c r="X1255" s="85">
        <v>5812.7002899999998</v>
      </c>
      <c r="Y1255" s="85">
        <v>2478.75191</v>
      </c>
      <c r="Z1255" s="85">
        <v>5926.9000000000005</v>
      </c>
      <c r="AA1255" s="85">
        <v>3610.56149</v>
      </c>
      <c r="AB1255" s="85">
        <v>1779.05189</v>
      </c>
      <c r="AC1255" s="85">
        <v>0</v>
      </c>
      <c r="AD1255" s="85">
        <v>0</v>
      </c>
      <c r="AE1255" s="85">
        <v>0</v>
      </c>
      <c r="AF1255" s="85">
        <v>43595</v>
      </c>
      <c r="AG1255" s="85">
        <v>23418.832880000002</v>
      </c>
      <c r="AH1255" s="85">
        <v>22645.40292</v>
      </c>
      <c r="AI1255" s="85">
        <v>0</v>
      </c>
      <c r="AJ1255" s="85">
        <v>0</v>
      </c>
      <c r="AK1255" s="85">
        <v>0</v>
      </c>
      <c r="AL1255" s="85">
        <v>4917</v>
      </c>
      <c r="AM1255" s="85">
        <v>1854.27666</v>
      </c>
      <c r="AN1255" s="85">
        <v>1098.4876199999999</v>
      </c>
      <c r="AO1255" s="85"/>
      <c r="AP1255" s="85"/>
      <c r="AQ1255" s="85"/>
      <c r="AR1255" s="85"/>
      <c r="AS1255" s="85"/>
      <c r="AT1255" s="85"/>
    </row>
    <row r="1256" spans="1:46" ht="12.75" customHeight="1" x14ac:dyDescent="0.15">
      <c r="A1256" s="79"/>
      <c r="B1256" s="79"/>
      <c r="C1256" s="79" t="str">
        <f t="shared" si="4"/>
        <v>1853500000</v>
      </c>
      <c r="D1256" s="79" t="s">
        <v>2159</v>
      </c>
      <c r="E1256" s="84">
        <v>120140.147</v>
      </c>
      <c r="F1256" s="85">
        <v>53204.425049999998</v>
      </c>
      <c r="G1256" s="85">
        <v>39989.099829999999</v>
      </c>
      <c r="H1256" s="85">
        <v>73503.077000000005</v>
      </c>
      <c r="I1256" s="85">
        <v>32775.721519999999</v>
      </c>
      <c r="J1256" s="85">
        <v>24059.058939999999</v>
      </c>
      <c r="K1256" s="85">
        <v>4089.02</v>
      </c>
      <c r="L1256" s="85">
        <v>2064.7226900000001</v>
      </c>
      <c r="M1256" s="85">
        <v>1111.49037</v>
      </c>
      <c r="N1256" s="85">
        <v>894.12</v>
      </c>
      <c r="O1256" s="85">
        <v>694.10122000000001</v>
      </c>
      <c r="P1256" s="85">
        <v>445.85174000000001</v>
      </c>
      <c r="Q1256" s="85">
        <v>41092.03</v>
      </c>
      <c r="R1256" s="85">
        <v>17633.61176</v>
      </c>
      <c r="S1256" s="85">
        <v>14400.787609999999</v>
      </c>
      <c r="T1256" s="85">
        <v>2713.9700000000003</v>
      </c>
      <c r="U1256" s="85">
        <v>868.61491999999998</v>
      </c>
      <c r="V1256" s="85">
        <v>976.88594000000001</v>
      </c>
      <c r="W1256" s="85">
        <v>17976</v>
      </c>
      <c r="X1256" s="85">
        <v>7385.1192799999999</v>
      </c>
      <c r="Y1256" s="85">
        <v>6132.6554000000006</v>
      </c>
      <c r="Z1256" s="85">
        <v>875.15</v>
      </c>
      <c r="AA1256" s="85">
        <v>1166.78477</v>
      </c>
      <c r="AB1256" s="85">
        <v>618.21547999999996</v>
      </c>
      <c r="AC1256" s="85">
        <v>0</v>
      </c>
      <c r="AD1256" s="85">
        <v>0</v>
      </c>
      <c r="AE1256" s="85">
        <v>0</v>
      </c>
      <c r="AF1256" s="85">
        <v>19526.91</v>
      </c>
      <c r="AG1256" s="85">
        <v>8213.0927900000006</v>
      </c>
      <c r="AH1256" s="85">
        <v>6673.0307899999998</v>
      </c>
      <c r="AI1256" s="85">
        <v>0</v>
      </c>
      <c r="AJ1256" s="85">
        <v>0</v>
      </c>
      <c r="AK1256" s="85">
        <v>0</v>
      </c>
      <c r="AL1256" s="85">
        <v>774.80000000000007</v>
      </c>
      <c r="AM1256" s="85">
        <v>187.25120000000001</v>
      </c>
      <c r="AN1256" s="85">
        <v>317.58316000000002</v>
      </c>
      <c r="AO1256" s="85"/>
      <c r="AP1256" s="85"/>
      <c r="AQ1256" s="85"/>
      <c r="AR1256" s="85"/>
      <c r="AS1256" s="85"/>
      <c r="AT1256" s="85"/>
    </row>
    <row r="1257" spans="1:46" ht="12.75" customHeight="1" x14ac:dyDescent="0.15">
      <c r="A1257" s="79"/>
      <c r="B1257" s="79"/>
      <c r="C1257" s="79" t="str">
        <f t="shared" si="4"/>
        <v>1853600000</v>
      </c>
      <c r="D1257" s="79" t="s">
        <v>2160</v>
      </c>
      <c r="E1257" s="84">
        <v>28119.47</v>
      </c>
      <c r="F1257" s="85">
        <v>10478.2688</v>
      </c>
      <c r="G1257" s="85">
        <v>8521.8766199999991</v>
      </c>
      <c r="H1257" s="85">
        <v>15504.81</v>
      </c>
      <c r="I1257" s="85">
        <v>4755.8218399999996</v>
      </c>
      <c r="J1257" s="85">
        <v>4215.3444900000004</v>
      </c>
      <c r="K1257" s="85">
        <v>25.5</v>
      </c>
      <c r="L1257" s="85">
        <v>13.683949999999999</v>
      </c>
      <c r="M1257" s="85">
        <v>5.8408299999999995</v>
      </c>
      <c r="N1257" s="85">
        <v>0</v>
      </c>
      <c r="O1257" s="85">
        <v>0</v>
      </c>
      <c r="P1257" s="85">
        <v>0</v>
      </c>
      <c r="Q1257" s="85">
        <v>12351</v>
      </c>
      <c r="R1257" s="85">
        <v>5643.7942700000003</v>
      </c>
      <c r="S1257" s="85">
        <v>4209.0993099999996</v>
      </c>
      <c r="T1257" s="85">
        <v>777.2</v>
      </c>
      <c r="U1257" s="85">
        <v>133.92982000000001</v>
      </c>
      <c r="V1257" s="85">
        <v>74.415639999999996</v>
      </c>
      <c r="W1257" s="85">
        <v>5964.8</v>
      </c>
      <c r="X1257" s="85">
        <v>2622.19391</v>
      </c>
      <c r="Y1257" s="85">
        <v>2092.2343700000001</v>
      </c>
      <c r="Z1257" s="85">
        <v>91.5</v>
      </c>
      <c r="AA1257" s="85">
        <v>33.851520000000001</v>
      </c>
      <c r="AB1257" s="85">
        <v>9.9785000000000004</v>
      </c>
      <c r="AC1257" s="85">
        <v>0</v>
      </c>
      <c r="AD1257" s="85">
        <v>0</v>
      </c>
      <c r="AE1257" s="85">
        <v>0</v>
      </c>
      <c r="AF1257" s="85">
        <v>5517.5</v>
      </c>
      <c r="AG1257" s="85">
        <v>2853.8190199999999</v>
      </c>
      <c r="AH1257" s="85">
        <v>2032.4708000000001</v>
      </c>
      <c r="AI1257" s="85">
        <v>0</v>
      </c>
      <c r="AJ1257" s="85">
        <v>0</v>
      </c>
      <c r="AK1257" s="85">
        <v>0</v>
      </c>
      <c r="AL1257" s="85">
        <v>25.330000000000002</v>
      </c>
      <c r="AM1257" s="85">
        <v>3.4095</v>
      </c>
      <c r="AN1257" s="85">
        <v>17.255949999999999</v>
      </c>
      <c r="AO1257" s="85"/>
      <c r="AP1257" s="85"/>
      <c r="AQ1257" s="85"/>
      <c r="AR1257" s="85"/>
      <c r="AS1257" s="85"/>
      <c r="AT1257" s="85"/>
    </row>
    <row r="1258" spans="1:46" ht="12.75" customHeight="1" x14ac:dyDescent="0.15">
      <c r="A1258" s="79"/>
      <c r="B1258" s="79"/>
      <c r="C1258" s="79" t="str">
        <f t="shared" si="4"/>
        <v>1853700000</v>
      </c>
      <c r="D1258" s="79" t="s">
        <v>2161</v>
      </c>
      <c r="E1258" s="84">
        <v>351552.3</v>
      </c>
      <c r="F1258" s="85">
        <v>156804.36713</v>
      </c>
      <c r="G1258" s="85">
        <v>112103.28716000001</v>
      </c>
      <c r="H1258" s="85">
        <v>279452.5</v>
      </c>
      <c r="I1258" s="85">
        <v>123301.63972000001</v>
      </c>
      <c r="J1258" s="85">
        <v>89782.149189999996</v>
      </c>
      <c r="K1258" s="85">
        <v>21941</v>
      </c>
      <c r="L1258" s="85">
        <v>9297.1944100000001</v>
      </c>
      <c r="M1258" s="85">
        <v>3917.7329500000001</v>
      </c>
      <c r="N1258" s="85">
        <v>7157</v>
      </c>
      <c r="O1258" s="85">
        <v>4385.33889</v>
      </c>
      <c r="P1258" s="85">
        <v>1983.60654</v>
      </c>
      <c r="Q1258" s="85">
        <v>42056.800000000003</v>
      </c>
      <c r="R1258" s="85">
        <v>20313.374370000001</v>
      </c>
      <c r="S1258" s="85">
        <v>16151.35938</v>
      </c>
      <c r="T1258" s="85">
        <v>1622.7</v>
      </c>
      <c r="U1258" s="85">
        <v>721.43019000000004</v>
      </c>
      <c r="V1258" s="85">
        <v>554.86175000000003</v>
      </c>
      <c r="W1258" s="85">
        <v>10020.4</v>
      </c>
      <c r="X1258" s="85">
        <v>5647.0372600000001</v>
      </c>
      <c r="Y1258" s="85">
        <v>2496.6148000000003</v>
      </c>
      <c r="Z1258" s="85">
        <v>3849.7000000000003</v>
      </c>
      <c r="AA1258" s="85">
        <v>2151.5451600000001</v>
      </c>
      <c r="AB1258" s="85">
        <v>997.83082999999999</v>
      </c>
      <c r="AC1258" s="85">
        <v>0</v>
      </c>
      <c r="AD1258" s="85">
        <v>6.25</v>
      </c>
      <c r="AE1258" s="85">
        <v>5.1199399999999997</v>
      </c>
      <c r="AF1258" s="85">
        <v>26559.200000000001</v>
      </c>
      <c r="AG1258" s="85">
        <v>11781.55702</v>
      </c>
      <c r="AH1258" s="85">
        <v>12093.959559999999</v>
      </c>
      <c r="AI1258" s="85">
        <v>0</v>
      </c>
      <c r="AJ1258" s="85">
        <v>0</v>
      </c>
      <c r="AK1258" s="85">
        <v>0</v>
      </c>
      <c r="AL1258" s="85">
        <v>3150</v>
      </c>
      <c r="AM1258" s="85">
        <v>1641.22039</v>
      </c>
      <c r="AN1258" s="85">
        <v>864.73342000000002</v>
      </c>
      <c r="AO1258" s="85"/>
      <c r="AP1258" s="85"/>
      <c r="AQ1258" s="85"/>
      <c r="AR1258" s="85"/>
      <c r="AS1258" s="85"/>
      <c r="AT1258" s="85"/>
    </row>
    <row r="1259" spans="1:46" ht="12.75" customHeight="1" x14ac:dyDescent="0.15">
      <c r="A1259" s="79"/>
      <c r="B1259" s="79"/>
      <c r="C1259" s="79" t="str">
        <f t="shared" si="4"/>
        <v>1853800000</v>
      </c>
      <c r="D1259" s="79" t="s">
        <v>2162</v>
      </c>
      <c r="E1259" s="84">
        <v>83758.7</v>
      </c>
      <c r="F1259" s="85">
        <v>45824.654390000003</v>
      </c>
      <c r="G1259" s="85">
        <v>31460.208350000001</v>
      </c>
      <c r="H1259" s="85">
        <v>46681</v>
      </c>
      <c r="I1259" s="85">
        <v>28954.880440000001</v>
      </c>
      <c r="J1259" s="85">
        <v>17889.844160000001</v>
      </c>
      <c r="K1259" s="85">
        <v>3951.5</v>
      </c>
      <c r="L1259" s="85">
        <v>1821.17064</v>
      </c>
      <c r="M1259" s="85">
        <v>971.13217999999995</v>
      </c>
      <c r="N1259" s="85">
        <v>1751.5</v>
      </c>
      <c r="O1259" s="85">
        <v>655.89225999999996</v>
      </c>
      <c r="P1259" s="85">
        <v>456.13932</v>
      </c>
      <c r="Q1259" s="85">
        <v>30551.8</v>
      </c>
      <c r="R1259" s="85">
        <v>13724.69457</v>
      </c>
      <c r="S1259" s="85">
        <v>11703.71875</v>
      </c>
      <c r="T1259" s="85">
        <v>817</v>
      </c>
      <c r="U1259" s="85">
        <v>601.04017999999996</v>
      </c>
      <c r="V1259" s="85">
        <v>231.47232</v>
      </c>
      <c r="W1259" s="85">
        <v>14999</v>
      </c>
      <c r="X1259" s="85">
        <v>6878.65877</v>
      </c>
      <c r="Y1259" s="85">
        <v>4506.5692900000004</v>
      </c>
      <c r="Z1259" s="85">
        <v>491</v>
      </c>
      <c r="AA1259" s="85">
        <v>449.96625</v>
      </c>
      <c r="AB1259" s="85">
        <v>211.32238000000001</v>
      </c>
      <c r="AC1259" s="85">
        <v>32.9</v>
      </c>
      <c r="AD1259" s="85">
        <v>31.233329999999999</v>
      </c>
      <c r="AE1259" s="85">
        <v>10.41667</v>
      </c>
      <c r="AF1259" s="85">
        <v>14197.6</v>
      </c>
      <c r="AG1259" s="85">
        <v>5756.7246400000004</v>
      </c>
      <c r="AH1259" s="85">
        <v>6742.7290899999998</v>
      </c>
      <c r="AI1259" s="85">
        <v>0</v>
      </c>
      <c r="AJ1259" s="85">
        <v>0</v>
      </c>
      <c r="AK1259" s="85">
        <v>0</v>
      </c>
      <c r="AL1259" s="85">
        <v>836</v>
      </c>
      <c r="AM1259" s="85">
        <v>513.34276999999997</v>
      </c>
      <c r="AN1259" s="85">
        <v>312.95310999999998</v>
      </c>
      <c r="AO1259" s="85"/>
      <c r="AP1259" s="85"/>
      <c r="AQ1259" s="85"/>
      <c r="AR1259" s="85"/>
      <c r="AS1259" s="85"/>
      <c r="AT1259" s="85"/>
    </row>
    <row r="1260" spans="1:46" ht="12.75" customHeight="1" x14ac:dyDescent="0.15">
      <c r="A1260" s="79"/>
      <c r="B1260" s="79"/>
      <c r="C1260" s="79" t="str">
        <f t="shared" si="4"/>
        <v>1853900000</v>
      </c>
      <c r="D1260" s="79" t="s">
        <v>2163</v>
      </c>
      <c r="E1260" s="84">
        <v>66567.5</v>
      </c>
      <c r="F1260" s="85">
        <v>27378.09964</v>
      </c>
      <c r="G1260" s="85">
        <v>17474.857680000001</v>
      </c>
      <c r="H1260" s="85">
        <v>50105.5</v>
      </c>
      <c r="I1260" s="85">
        <v>15742.13665</v>
      </c>
      <c r="J1260" s="85">
        <v>11893.222540000001</v>
      </c>
      <c r="K1260" s="85">
        <v>591.077</v>
      </c>
      <c r="L1260" s="85">
        <v>498.15924000000001</v>
      </c>
      <c r="M1260" s="85">
        <v>293.31673000000001</v>
      </c>
      <c r="N1260" s="85">
        <v>461</v>
      </c>
      <c r="O1260" s="85">
        <v>451.39240999999998</v>
      </c>
      <c r="P1260" s="85">
        <v>258.65287999999998</v>
      </c>
      <c r="Q1260" s="85">
        <v>15137.4</v>
      </c>
      <c r="R1260" s="85">
        <v>10844.3408</v>
      </c>
      <c r="S1260" s="85">
        <v>4969.4907700000003</v>
      </c>
      <c r="T1260" s="85">
        <v>184.6</v>
      </c>
      <c r="U1260" s="85">
        <v>75.364900000000006</v>
      </c>
      <c r="V1260" s="85">
        <v>64.10423999999999</v>
      </c>
      <c r="W1260" s="85">
        <v>4602</v>
      </c>
      <c r="X1260" s="85">
        <v>2572.78006</v>
      </c>
      <c r="Y1260" s="85">
        <v>1876.07673</v>
      </c>
      <c r="Z1260" s="85">
        <v>330.2</v>
      </c>
      <c r="AA1260" s="85">
        <v>464.28566999999998</v>
      </c>
      <c r="AB1260" s="85">
        <v>110.51318000000001</v>
      </c>
      <c r="AC1260" s="85">
        <v>0</v>
      </c>
      <c r="AD1260" s="85">
        <v>0</v>
      </c>
      <c r="AE1260" s="85">
        <v>12.5</v>
      </c>
      <c r="AF1260" s="85">
        <v>10020.6</v>
      </c>
      <c r="AG1260" s="85">
        <v>7731.9101700000001</v>
      </c>
      <c r="AH1260" s="85">
        <v>2906.2966200000001</v>
      </c>
      <c r="AI1260" s="85">
        <v>0</v>
      </c>
      <c r="AJ1260" s="85">
        <v>0</v>
      </c>
      <c r="AK1260" s="85">
        <v>0</v>
      </c>
      <c r="AL1260" s="85">
        <v>242.1</v>
      </c>
      <c r="AM1260" s="85">
        <v>136.64616000000001</v>
      </c>
      <c r="AN1260" s="85">
        <v>75.310679999999991</v>
      </c>
      <c r="AO1260" s="85"/>
      <c r="AP1260" s="85"/>
      <c r="AQ1260" s="85"/>
      <c r="AR1260" s="85"/>
      <c r="AS1260" s="85"/>
      <c r="AT1260" s="85"/>
    </row>
    <row r="1261" spans="1:46" ht="12.75" customHeight="1" x14ac:dyDescent="0.15">
      <c r="A1261" s="79"/>
      <c r="B1261" s="79"/>
      <c r="C1261" s="79" t="str">
        <f t="shared" si="4"/>
        <v>1854000000</v>
      </c>
      <c r="D1261" s="79" t="s">
        <v>2164</v>
      </c>
      <c r="E1261" s="84">
        <v>29127.200000000001</v>
      </c>
      <c r="F1261" s="85">
        <v>13884.143</v>
      </c>
      <c r="G1261" s="85">
        <v>10561.39762</v>
      </c>
      <c r="H1261" s="85">
        <v>14970</v>
      </c>
      <c r="I1261" s="85">
        <v>7203.7642599999999</v>
      </c>
      <c r="J1261" s="85">
        <v>5283.6962599999997</v>
      </c>
      <c r="K1261" s="85">
        <v>145</v>
      </c>
      <c r="L1261" s="85">
        <v>33.817100000000003</v>
      </c>
      <c r="M1261" s="85">
        <v>19.43</v>
      </c>
      <c r="N1261" s="85">
        <v>0</v>
      </c>
      <c r="O1261" s="85">
        <v>0</v>
      </c>
      <c r="P1261" s="85">
        <v>0</v>
      </c>
      <c r="Q1261" s="85">
        <v>13986.5</v>
      </c>
      <c r="R1261" s="85">
        <v>6593.6640699999998</v>
      </c>
      <c r="S1261" s="85">
        <v>5250.7691100000002</v>
      </c>
      <c r="T1261" s="85">
        <v>5801.5</v>
      </c>
      <c r="U1261" s="85">
        <v>2692.02133</v>
      </c>
      <c r="V1261" s="85">
        <v>2841.5970699999998</v>
      </c>
      <c r="W1261" s="85">
        <v>3890</v>
      </c>
      <c r="X1261" s="85">
        <v>1708.3605600000001</v>
      </c>
      <c r="Y1261" s="85">
        <v>1135.3487500000001</v>
      </c>
      <c r="Z1261" s="85">
        <v>235</v>
      </c>
      <c r="AA1261" s="85">
        <v>148.36941999999999</v>
      </c>
      <c r="AB1261" s="85">
        <v>113.45809</v>
      </c>
      <c r="AC1261" s="85">
        <v>0</v>
      </c>
      <c r="AD1261" s="85">
        <v>0</v>
      </c>
      <c r="AE1261" s="85">
        <v>0</v>
      </c>
      <c r="AF1261" s="85">
        <v>4060</v>
      </c>
      <c r="AG1261" s="85">
        <v>2044.9127599999999</v>
      </c>
      <c r="AH1261" s="85">
        <v>1160.3652</v>
      </c>
      <c r="AI1261" s="85">
        <v>0</v>
      </c>
      <c r="AJ1261" s="85">
        <v>0</v>
      </c>
      <c r="AK1261" s="85">
        <v>0</v>
      </c>
      <c r="AL1261" s="85">
        <v>0.6</v>
      </c>
      <c r="AM1261" s="85">
        <v>3.3999999999999997E-4</v>
      </c>
      <c r="AN1261" s="85">
        <v>0.39700000000000002</v>
      </c>
      <c r="AO1261" s="85"/>
      <c r="AP1261" s="85"/>
      <c r="AQ1261" s="85"/>
      <c r="AR1261" s="85"/>
      <c r="AS1261" s="85"/>
      <c r="AT1261" s="85"/>
    </row>
    <row r="1262" spans="1:46" ht="12.75" customHeight="1" x14ac:dyDescent="0.15">
      <c r="A1262" s="79"/>
      <c r="B1262" s="79"/>
      <c r="C1262" s="79" t="str">
        <f t="shared" si="4"/>
        <v>1854100000</v>
      </c>
      <c r="D1262" s="79" t="s">
        <v>2165</v>
      </c>
      <c r="E1262" s="84">
        <v>209500</v>
      </c>
      <c r="F1262" s="85">
        <v>98727.596290000001</v>
      </c>
      <c r="G1262" s="85">
        <v>91737.376069999998</v>
      </c>
      <c r="H1262" s="85">
        <v>149690</v>
      </c>
      <c r="I1262" s="85">
        <v>70233.928239999994</v>
      </c>
      <c r="J1262" s="85">
        <v>68131.793520000007</v>
      </c>
      <c r="K1262" s="85">
        <v>9650</v>
      </c>
      <c r="L1262" s="85">
        <v>5711.2263599999997</v>
      </c>
      <c r="M1262" s="85">
        <v>2707.1442499999998</v>
      </c>
      <c r="N1262" s="85">
        <v>2650</v>
      </c>
      <c r="O1262" s="85">
        <v>2219.6226099999999</v>
      </c>
      <c r="P1262" s="85">
        <v>906.61960999999997</v>
      </c>
      <c r="Q1262" s="85">
        <v>45553</v>
      </c>
      <c r="R1262" s="85">
        <v>20926.179039999999</v>
      </c>
      <c r="S1262" s="85">
        <v>18741.591479999999</v>
      </c>
      <c r="T1262" s="85">
        <v>7900</v>
      </c>
      <c r="U1262" s="85">
        <v>4648.67425</v>
      </c>
      <c r="V1262" s="85">
        <v>3149.52052</v>
      </c>
      <c r="W1262" s="85">
        <v>15700</v>
      </c>
      <c r="X1262" s="85">
        <v>7095.3746700000002</v>
      </c>
      <c r="Y1262" s="85">
        <v>6218.8207400000001</v>
      </c>
      <c r="Z1262" s="85">
        <v>1920</v>
      </c>
      <c r="AA1262" s="85">
        <v>847.49100999999996</v>
      </c>
      <c r="AB1262" s="85">
        <v>464.94407000000001</v>
      </c>
      <c r="AC1262" s="85">
        <v>25</v>
      </c>
      <c r="AD1262" s="85">
        <v>6.4550000000000001</v>
      </c>
      <c r="AE1262" s="85">
        <v>10.62166</v>
      </c>
      <c r="AF1262" s="85">
        <v>20000</v>
      </c>
      <c r="AG1262" s="85">
        <v>8322.6581100000003</v>
      </c>
      <c r="AH1262" s="85">
        <v>8893.0764899999995</v>
      </c>
      <c r="AI1262" s="85">
        <v>0</v>
      </c>
      <c r="AJ1262" s="85">
        <v>0</v>
      </c>
      <c r="AK1262" s="85">
        <v>0</v>
      </c>
      <c r="AL1262" s="85">
        <v>2690</v>
      </c>
      <c r="AM1262" s="85">
        <v>1087.54928</v>
      </c>
      <c r="AN1262" s="85">
        <v>852.75063999999998</v>
      </c>
      <c r="AO1262" s="85"/>
      <c r="AP1262" s="85"/>
      <c r="AQ1262" s="85"/>
      <c r="AR1262" s="85"/>
      <c r="AS1262" s="85"/>
      <c r="AT1262" s="85"/>
    </row>
    <row r="1263" spans="1:46" ht="12.75" customHeight="1" x14ac:dyDescent="0.15">
      <c r="A1263" s="79"/>
      <c r="B1263" s="79"/>
      <c r="C1263" s="79" t="str">
        <f t="shared" si="4"/>
        <v>1854200000</v>
      </c>
      <c r="D1263" s="79" t="s">
        <v>2166</v>
      </c>
      <c r="E1263" s="84">
        <v>44650</v>
      </c>
      <c r="F1263" s="85">
        <v>20092.375309999999</v>
      </c>
      <c r="G1263" s="85">
        <v>13048.867850000001</v>
      </c>
      <c r="H1263" s="85">
        <v>23121</v>
      </c>
      <c r="I1263" s="85">
        <v>11584.251319999999</v>
      </c>
      <c r="J1263" s="85">
        <v>7196.6101900000003</v>
      </c>
      <c r="K1263" s="85">
        <v>29.5</v>
      </c>
      <c r="L1263" s="85">
        <v>12.081909999999999</v>
      </c>
      <c r="M1263" s="85">
        <v>16.852</v>
      </c>
      <c r="N1263" s="85">
        <v>0</v>
      </c>
      <c r="O1263" s="85">
        <v>0</v>
      </c>
      <c r="P1263" s="85">
        <v>0</v>
      </c>
      <c r="Q1263" s="85">
        <v>20818.900000000001</v>
      </c>
      <c r="R1263" s="85">
        <v>8171.2285000000002</v>
      </c>
      <c r="S1263" s="85">
        <v>5529.4956700000002</v>
      </c>
      <c r="T1263" s="85">
        <v>4234</v>
      </c>
      <c r="U1263" s="85">
        <v>2011.6500900000001</v>
      </c>
      <c r="V1263" s="85">
        <v>1713.7061100000001</v>
      </c>
      <c r="W1263" s="85">
        <v>10040</v>
      </c>
      <c r="X1263" s="85">
        <v>3152.5855799999999</v>
      </c>
      <c r="Y1263" s="85">
        <v>2032.9880000000001</v>
      </c>
      <c r="Z1263" s="85">
        <v>106.9</v>
      </c>
      <c r="AA1263" s="85">
        <v>92.738849999999999</v>
      </c>
      <c r="AB1263" s="85">
        <v>62.061349999999997</v>
      </c>
      <c r="AC1263" s="85">
        <v>0</v>
      </c>
      <c r="AD1263" s="85">
        <v>0</v>
      </c>
      <c r="AE1263" s="85">
        <v>0</v>
      </c>
      <c r="AF1263" s="85">
        <v>6438</v>
      </c>
      <c r="AG1263" s="85">
        <v>2914.25398</v>
      </c>
      <c r="AH1263" s="85">
        <v>1720.7402099999999</v>
      </c>
      <c r="AI1263" s="85">
        <v>0</v>
      </c>
      <c r="AJ1263" s="85">
        <v>0</v>
      </c>
      <c r="AK1263" s="85">
        <v>0</v>
      </c>
      <c r="AL1263" s="85">
        <v>559.20000000000005</v>
      </c>
      <c r="AM1263" s="85">
        <v>305.50398000000001</v>
      </c>
      <c r="AN1263" s="85">
        <v>282.80119000000002</v>
      </c>
      <c r="AO1263" s="85"/>
      <c r="AP1263" s="85"/>
      <c r="AQ1263" s="85"/>
      <c r="AR1263" s="85"/>
      <c r="AS1263" s="85"/>
      <c r="AT1263" s="85"/>
    </row>
    <row r="1264" spans="1:46" ht="12.75" customHeight="1" x14ac:dyDescent="0.15">
      <c r="A1264" s="79"/>
      <c r="B1264" s="79"/>
      <c r="C1264" s="79" t="str">
        <f t="shared" si="4"/>
        <v>1854300000</v>
      </c>
      <c r="D1264" s="79" t="s">
        <v>2167</v>
      </c>
      <c r="E1264" s="84">
        <v>189168.2</v>
      </c>
      <c r="F1264" s="85">
        <v>80683.323120000001</v>
      </c>
      <c r="G1264" s="85">
        <v>64325.644010000004</v>
      </c>
      <c r="H1264" s="85">
        <v>113874.6</v>
      </c>
      <c r="I1264" s="85">
        <v>46234.209620000001</v>
      </c>
      <c r="J1264" s="85">
        <v>39399.278590000002</v>
      </c>
      <c r="K1264" s="85">
        <v>8320</v>
      </c>
      <c r="L1264" s="85">
        <v>3675.23776</v>
      </c>
      <c r="M1264" s="85">
        <v>1894.34852</v>
      </c>
      <c r="N1264" s="85">
        <v>3650</v>
      </c>
      <c r="O1264" s="85">
        <v>1849.4538700000001</v>
      </c>
      <c r="P1264" s="85">
        <v>1035.23532</v>
      </c>
      <c r="Q1264" s="85">
        <v>55443.700000000004</v>
      </c>
      <c r="R1264" s="85">
        <v>27231.24842</v>
      </c>
      <c r="S1264" s="85">
        <v>18905.999049999999</v>
      </c>
      <c r="T1264" s="85">
        <v>4620</v>
      </c>
      <c r="U1264" s="85">
        <v>2228.82375</v>
      </c>
      <c r="V1264" s="85">
        <v>1332.1663000000001</v>
      </c>
      <c r="W1264" s="85">
        <v>17100</v>
      </c>
      <c r="X1264" s="85">
        <v>8637.9888300000002</v>
      </c>
      <c r="Y1264" s="85">
        <v>5428.8469000000005</v>
      </c>
      <c r="Z1264" s="85">
        <v>2680.7000000000003</v>
      </c>
      <c r="AA1264" s="85">
        <v>1300.04035</v>
      </c>
      <c r="AB1264" s="85">
        <v>552.73218999999995</v>
      </c>
      <c r="AC1264" s="85">
        <v>150</v>
      </c>
      <c r="AD1264" s="85">
        <v>66.667000000000002</v>
      </c>
      <c r="AE1264" s="85">
        <v>110.23333</v>
      </c>
      <c r="AF1264" s="85">
        <v>30890</v>
      </c>
      <c r="AG1264" s="85">
        <v>14992.36449</v>
      </c>
      <c r="AH1264" s="85">
        <v>11479.020329999999</v>
      </c>
      <c r="AI1264" s="85">
        <v>0</v>
      </c>
      <c r="AJ1264" s="85">
        <v>0</v>
      </c>
      <c r="AK1264" s="85">
        <v>0</v>
      </c>
      <c r="AL1264" s="85">
        <v>2561</v>
      </c>
      <c r="AM1264" s="85">
        <v>1038.6605199999999</v>
      </c>
      <c r="AN1264" s="85">
        <v>449.46366</v>
      </c>
      <c r="AO1264" s="85"/>
      <c r="AP1264" s="85"/>
      <c r="AQ1264" s="85"/>
      <c r="AR1264" s="85"/>
      <c r="AS1264" s="85"/>
      <c r="AT1264" s="85"/>
    </row>
    <row r="1265" spans="1:46" ht="12.75" customHeight="1" x14ac:dyDescent="0.15">
      <c r="A1265" s="79"/>
      <c r="B1265" s="79"/>
      <c r="C1265" s="79" t="str">
        <f t="shared" si="4"/>
        <v>1854400000</v>
      </c>
      <c r="D1265" s="79" t="s">
        <v>2168</v>
      </c>
      <c r="E1265" s="84">
        <v>150274.81099999999</v>
      </c>
      <c r="F1265" s="85">
        <v>108835.3835</v>
      </c>
      <c r="G1265" s="85">
        <v>47341.699050000003</v>
      </c>
      <c r="H1265" s="85">
        <v>111697.164</v>
      </c>
      <c r="I1265" s="85">
        <v>90522.093340000007</v>
      </c>
      <c r="J1265" s="85">
        <v>34884.519370000002</v>
      </c>
      <c r="K1265" s="85">
        <v>438.03300000000002</v>
      </c>
      <c r="L1265" s="85">
        <v>234.05814000000001</v>
      </c>
      <c r="M1265" s="85">
        <v>101.72948</v>
      </c>
      <c r="N1265" s="85">
        <v>0</v>
      </c>
      <c r="O1265" s="85">
        <v>0</v>
      </c>
      <c r="P1265" s="85">
        <v>0</v>
      </c>
      <c r="Q1265" s="85">
        <v>36749.883000000002</v>
      </c>
      <c r="R1265" s="85">
        <v>17231.99296</v>
      </c>
      <c r="S1265" s="85">
        <v>11822.01619</v>
      </c>
      <c r="T1265" s="85">
        <v>1021.562</v>
      </c>
      <c r="U1265" s="85">
        <v>514.93836999999996</v>
      </c>
      <c r="V1265" s="85">
        <v>389.87151</v>
      </c>
      <c r="W1265" s="85">
        <v>15364.057000000001</v>
      </c>
      <c r="X1265" s="85">
        <v>7507.3642399999999</v>
      </c>
      <c r="Y1265" s="85">
        <v>4967.6943600000004</v>
      </c>
      <c r="Z1265" s="85">
        <v>2803.7339999999999</v>
      </c>
      <c r="AA1265" s="85">
        <v>1421.0493300000001</v>
      </c>
      <c r="AB1265" s="85">
        <v>833.96289999999999</v>
      </c>
      <c r="AC1265" s="85">
        <v>75</v>
      </c>
      <c r="AD1265" s="85">
        <v>37.8125</v>
      </c>
      <c r="AE1265" s="85">
        <v>37.5</v>
      </c>
      <c r="AF1265" s="85">
        <v>17485.53</v>
      </c>
      <c r="AG1265" s="85">
        <v>7750.82852</v>
      </c>
      <c r="AH1265" s="85">
        <v>5592.9874200000004</v>
      </c>
      <c r="AI1265" s="85">
        <v>0</v>
      </c>
      <c r="AJ1265" s="85">
        <v>0</v>
      </c>
      <c r="AK1265" s="85">
        <v>0</v>
      </c>
      <c r="AL1265" s="85">
        <v>761.75400000000002</v>
      </c>
      <c r="AM1265" s="85">
        <v>468.30637000000002</v>
      </c>
      <c r="AN1265" s="85">
        <v>305.27573999999998</v>
      </c>
      <c r="AO1265" s="85"/>
      <c r="AP1265" s="85"/>
      <c r="AQ1265" s="85"/>
      <c r="AR1265" s="85"/>
      <c r="AS1265" s="85"/>
      <c r="AT1265" s="85"/>
    </row>
    <row r="1266" spans="1:46" ht="12.75" customHeight="1" x14ac:dyDescent="0.15">
      <c r="A1266" s="79"/>
      <c r="B1266" s="79"/>
      <c r="C1266" s="79" t="str">
        <f t="shared" si="4"/>
        <v>1854500000</v>
      </c>
      <c r="D1266" s="79" t="s">
        <v>2169</v>
      </c>
      <c r="E1266" s="84">
        <v>523060.14199999999</v>
      </c>
      <c r="F1266" s="85">
        <v>187271.86705</v>
      </c>
      <c r="G1266" s="85">
        <v>176602.54883000001</v>
      </c>
      <c r="H1266" s="85">
        <v>311471.53899999999</v>
      </c>
      <c r="I1266" s="85">
        <v>108571.2733</v>
      </c>
      <c r="J1266" s="85">
        <v>97067.075219999999</v>
      </c>
      <c r="K1266" s="85">
        <v>28522.324000000001</v>
      </c>
      <c r="L1266" s="85">
        <v>12077.191419999999</v>
      </c>
      <c r="M1266" s="85">
        <v>5112.51566</v>
      </c>
      <c r="N1266" s="85">
        <v>9066.8270000000011</v>
      </c>
      <c r="O1266" s="85">
        <v>3788.57501</v>
      </c>
      <c r="P1266" s="85">
        <v>2696.8673899999999</v>
      </c>
      <c r="Q1266" s="85">
        <v>107199.924</v>
      </c>
      <c r="R1266" s="85">
        <v>42977.396529999998</v>
      </c>
      <c r="S1266" s="85">
        <v>39762.609369999998</v>
      </c>
      <c r="T1266" s="85">
        <v>16996.834999999999</v>
      </c>
      <c r="U1266" s="85">
        <v>3209.9966599999998</v>
      </c>
      <c r="V1266" s="85">
        <v>5645.5075100000004</v>
      </c>
      <c r="W1266" s="85">
        <v>33652.593000000001</v>
      </c>
      <c r="X1266" s="85">
        <v>15262.27526</v>
      </c>
      <c r="Y1266" s="85">
        <v>11200.597879999999</v>
      </c>
      <c r="Z1266" s="85">
        <v>5146.2880000000005</v>
      </c>
      <c r="AA1266" s="85">
        <v>2380.4717700000001</v>
      </c>
      <c r="AB1266" s="85">
        <v>1672.26784</v>
      </c>
      <c r="AC1266" s="85">
        <v>75</v>
      </c>
      <c r="AD1266" s="85">
        <v>27.087609999999998</v>
      </c>
      <c r="AE1266" s="85">
        <v>62.5</v>
      </c>
      <c r="AF1266" s="85">
        <v>51196.936000000002</v>
      </c>
      <c r="AG1266" s="85">
        <v>22022.845229999999</v>
      </c>
      <c r="AH1266" s="85">
        <v>21147.220140000001</v>
      </c>
      <c r="AI1266" s="85">
        <v>0</v>
      </c>
      <c r="AJ1266" s="85">
        <v>0</v>
      </c>
      <c r="AK1266" s="85">
        <v>0</v>
      </c>
      <c r="AL1266" s="85">
        <v>5895.6260000000002</v>
      </c>
      <c r="AM1266" s="85">
        <v>1742.9338700000001</v>
      </c>
      <c r="AN1266" s="85">
        <v>1141.6408300000001</v>
      </c>
      <c r="AO1266" s="85"/>
      <c r="AP1266" s="85"/>
      <c r="AQ1266" s="85"/>
      <c r="AR1266" s="85"/>
      <c r="AS1266" s="85"/>
      <c r="AT1266" s="85"/>
    </row>
    <row r="1267" spans="1:46" ht="12.75" customHeight="1" x14ac:dyDescent="0.15">
      <c r="A1267" s="79"/>
      <c r="B1267" s="79"/>
      <c r="C1267" s="79" t="str">
        <f t="shared" si="4"/>
        <v>1854600000</v>
      </c>
      <c r="D1267" s="79" t="s">
        <v>2170</v>
      </c>
      <c r="E1267" s="84">
        <v>51120.6</v>
      </c>
      <c r="F1267" s="85">
        <v>23271.37732</v>
      </c>
      <c r="G1267" s="85">
        <v>20231.943800000001</v>
      </c>
      <c r="H1267" s="85">
        <v>31231.510000000002</v>
      </c>
      <c r="I1267" s="85">
        <v>13261.07</v>
      </c>
      <c r="J1267" s="85">
        <v>12836.57919</v>
      </c>
      <c r="K1267" s="85">
        <v>826.80000000000007</v>
      </c>
      <c r="L1267" s="85">
        <v>222.69828000000001</v>
      </c>
      <c r="M1267" s="85">
        <v>201.61950000000002</v>
      </c>
      <c r="N1267" s="85">
        <v>0</v>
      </c>
      <c r="O1267" s="85">
        <v>0</v>
      </c>
      <c r="P1267" s="85">
        <v>108.45784999999999</v>
      </c>
      <c r="Q1267" s="85">
        <v>18614</v>
      </c>
      <c r="R1267" s="85">
        <v>9491.8459000000003</v>
      </c>
      <c r="S1267" s="85">
        <v>6970.1946900000003</v>
      </c>
      <c r="T1267" s="85">
        <v>824.30000000000007</v>
      </c>
      <c r="U1267" s="85">
        <v>530.47464000000002</v>
      </c>
      <c r="V1267" s="85">
        <v>198.98374999999999</v>
      </c>
      <c r="W1267" s="85">
        <v>7239</v>
      </c>
      <c r="X1267" s="85">
        <v>3952.6763700000001</v>
      </c>
      <c r="Y1267" s="85">
        <v>2319.2805199999998</v>
      </c>
      <c r="Z1267" s="85">
        <v>1125.7</v>
      </c>
      <c r="AA1267" s="85">
        <v>588.56759</v>
      </c>
      <c r="AB1267" s="85">
        <v>265.36538000000002</v>
      </c>
      <c r="AC1267" s="85">
        <v>75</v>
      </c>
      <c r="AD1267" s="85">
        <v>25</v>
      </c>
      <c r="AE1267" s="85">
        <v>25</v>
      </c>
      <c r="AF1267" s="85">
        <v>9350</v>
      </c>
      <c r="AG1267" s="85">
        <v>4395.1273000000001</v>
      </c>
      <c r="AH1267" s="85">
        <v>4161.5650400000004</v>
      </c>
      <c r="AI1267" s="85">
        <v>0</v>
      </c>
      <c r="AJ1267" s="85">
        <v>0</v>
      </c>
      <c r="AK1267" s="85">
        <v>0</v>
      </c>
      <c r="AL1267" s="85">
        <v>82.2</v>
      </c>
      <c r="AM1267" s="85">
        <v>69.446700000000007</v>
      </c>
      <c r="AN1267" s="85">
        <v>14.31087</v>
      </c>
      <c r="AO1267" s="85"/>
      <c r="AP1267" s="85"/>
      <c r="AQ1267" s="85"/>
      <c r="AR1267" s="85"/>
      <c r="AS1267" s="85"/>
      <c r="AT1267" s="85"/>
    </row>
    <row r="1268" spans="1:46" ht="12.75" customHeight="1" x14ac:dyDescent="0.15">
      <c r="A1268" s="79"/>
      <c r="B1268" s="79"/>
      <c r="C1268" s="79" t="str">
        <f t="shared" si="4"/>
        <v>1854700000</v>
      </c>
      <c r="D1268" s="79" t="s">
        <v>2171</v>
      </c>
      <c r="E1268" s="84">
        <v>24925.8</v>
      </c>
      <c r="F1268" s="85">
        <v>13234.752259999999</v>
      </c>
      <c r="G1268" s="85">
        <v>9868.8519799999995</v>
      </c>
      <c r="H1268" s="85">
        <v>16284.653</v>
      </c>
      <c r="I1268" s="85">
        <v>9398.5229400000007</v>
      </c>
      <c r="J1268" s="85">
        <v>6474.1003300000002</v>
      </c>
      <c r="K1268" s="85">
        <v>97.8</v>
      </c>
      <c r="L1268" s="85">
        <v>57.736779999999996</v>
      </c>
      <c r="M1268" s="85">
        <v>44.543929999999996</v>
      </c>
      <c r="N1268" s="85">
        <v>0</v>
      </c>
      <c r="O1268" s="85">
        <v>0</v>
      </c>
      <c r="P1268" s="85">
        <v>0</v>
      </c>
      <c r="Q1268" s="85">
        <v>7028.152</v>
      </c>
      <c r="R1268" s="85">
        <v>3254.34764</v>
      </c>
      <c r="S1268" s="85">
        <v>2606.7036199999998</v>
      </c>
      <c r="T1268" s="85">
        <v>732.73599999999999</v>
      </c>
      <c r="U1268" s="85">
        <v>243.51899</v>
      </c>
      <c r="V1268" s="85">
        <v>257.52175</v>
      </c>
      <c r="W1268" s="85">
        <v>2555.6460000000002</v>
      </c>
      <c r="X1268" s="85">
        <v>1343.62409</v>
      </c>
      <c r="Y1268" s="85">
        <v>789.59204999999997</v>
      </c>
      <c r="Z1268" s="85">
        <v>657.65</v>
      </c>
      <c r="AA1268" s="85">
        <v>315.60336999999998</v>
      </c>
      <c r="AB1268" s="85">
        <v>485.68277</v>
      </c>
      <c r="AC1268" s="85">
        <v>0</v>
      </c>
      <c r="AD1268" s="85">
        <v>0</v>
      </c>
      <c r="AE1268" s="85">
        <v>0</v>
      </c>
      <c r="AF1268" s="85">
        <v>3082.12</v>
      </c>
      <c r="AG1268" s="85">
        <v>1351.6011900000001</v>
      </c>
      <c r="AH1268" s="85">
        <v>1073.90705</v>
      </c>
      <c r="AI1268" s="85">
        <v>0</v>
      </c>
      <c r="AJ1268" s="85">
        <v>0</v>
      </c>
      <c r="AK1268" s="85">
        <v>0</v>
      </c>
      <c r="AL1268" s="85">
        <v>9.3000000000000007</v>
      </c>
      <c r="AM1268" s="85">
        <v>5.0113799999999999</v>
      </c>
      <c r="AN1268" s="85">
        <v>1.63937</v>
      </c>
      <c r="AO1268" s="85"/>
      <c r="AP1268" s="85"/>
      <c r="AQ1268" s="85"/>
      <c r="AR1268" s="85"/>
      <c r="AS1268" s="85"/>
      <c r="AT1268" s="85"/>
    </row>
    <row r="1269" spans="1:46" ht="12.75" customHeight="1" x14ac:dyDescent="0.15">
      <c r="A1269" s="79"/>
      <c r="B1269" s="79"/>
      <c r="C1269" s="79" t="str">
        <f t="shared" si="4"/>
        <v>1854800000</v>
      </c>
      <c r="D1269" s="79" t="s">
        <v>2172</v>
      </c>
      <c r="E1269" s="84">
        <v>45700.4</v>
      </c>
      <c r="F1269" s="85">
        <v>20485.852419999999</v>
      </c>
      <c r="G1269" s="85">
        <v>17435.97107</v>
      </c>
      <c r="H1269" s="85">
        <v>35217.200000000004</v>
      </c>
      <c r="I1269" s="85">
        <v>13624.75052</v>
      </c>
      <c r="J1269" s="85">
        <v>11986.9679</v>
      </c>
      <c r="K1269" s="85">
        <v>333</v>
      </c>
      <c r="L1269" s="85">
        <v>575.50198999999998</v>
      </c>
      <c r="M1269" s="85">
        <v>241.08790999999999</v>
      </c>
      <c r="N1269" s="85">
        <v>33</v>
      </c>
      <c r="O1269" s="85">
        <v>255.36732000000001</v>
      </c>
      <c r="P1269" s="85">
        <v>120.37351</v>
      </c>
      <c r="Q1269" s="85">
        <v>8648.1</v>
      </c>
      <c r="R1269" s="85">
        <v>5776.35869</v>
      </c>
      <c r="S1269" s="85">
        <v>4336.0120200000001</v>
      </c>
      <c r="T1269" s="85">
        <v>3015</v>
      </c>
      <c r="U1269" s="85">
        <v>1261.31953</v>
      </c>
      <c r="V1269" s="85">
        <v>866.16597999999999</v>
      </c>
      <c r="W1269" s="85">
        <v>685.1</v>
      </c>
      <c r="X1269" s="85">
        <v>2022.5895800000001</v>
      </c>
      <c r="Y1269" s="85">
        <v>1237.84247</v>
      </c>
      <c r="Z1269" s="85">
        <v>488</v>
      </c>
      <c r="AA1269" s="85">
        <v>347.03784999999999</v>
      </c>
      <c r="AB1269" s="85">
        <v>259.96075000000002</v>
      </c>
      <c r="AC1269" s="85">
        <v>0</v>
      </c>
      <c r="AD1269" s="85">
        <v>0</v>
      </c>
      <c r="AE1269" s="85">
        <v>0</v>
      </c>
      <c r="AF1269" s="85">
        <v>4460</v>
      </c>
      <c r="AG1269" s="85">
        <v>2145.4117299999998</v>
      </c>
      <c r="AH1269" s="85">
        <v>1971.95182</v>
      </c>
      <c r="AI1269" s="85">
        <v>0</v>
      </c>
      <c r="AJ1269" s="85">
        <v>0</v>
      </c>
      <c r="AK1269" s="85">
        <v>0</v>
      </c>
      <c r="AL1269" s="85">
        <v>12</v>
      </c>
      <c r="AM1269" s="85">
        <v>16.569839999999999</v>
      </c>
      <c r="AN1269" s="85">
        <v>184.65715999999998</v>
      </c>
      <c r="AO1269" s="85"/>
      <c r="AP1269" s="85"/>
      <c r="AQ1269" s="85"/>
      <c r="AR1269" s="85"/>
      <c r="AS1269" s="85"/>
      <c r="AT1269" s="85"/>
    </row>
    <row r="1270" spans="1:46" ht="12.75" customHeight="1" x14ac:dyDescent="0.15">
      <c r="A1270" s="79"/>
      <c r="B1270" s="79"/>
      <c r="C1270" s="79" t="str">
        <f t="shared" si="4"/>
        <v>1854900000</v>
      </c>
      <c r="D1270" s="79" t="s">
        <v>2173</v>
      </c>
      <c r="E1270" s="84">
        <v>56188.42</v>
      </c>
      <c r="F1270" s="85">
        <v>33201.569060000002</v>
      </c>
      <c r="G1270" s="85">
        <v>15413.501969999999</v>
      </c>
      <c r="H1270" s="85">
        <v>31223.119999999999</v>
      </c>
      <c r="I1270" s="85">
        <v>22611.951939999999</v>
      </c>
      <c r="J1270" s="85">
        <v>4822.1960099999997</v>
      </c>
      <c r="K1270" s="85">
        <v>70.3</v>
      </c>
      <c r="L1270" s="85">
        <v>31.688239999999997</v>
      </c>
      <c r="M1270" s="85">
        <v>96.61896999999999</v>
      </c>
      <c r="N1270" s="85">
        <v>0</v>
      </c>
      <c r="O1270" s="85">
        <v>0</v>
      </c>
      <c r="P1270" s="85">
        <v>81.310969999999998</v>
      </c>
      <c r="Q1270" s="85">
        <v>24705.100000000002</v>
      </c>
      <c r="R1270" s="85">
        <v>10478.165639999999</v>
      </c>
      <c r="S1270" s="85">
        <v>10319.177159999999</v>
      </c>
      <c r="T1270" s="85">
        <v>212.3</v>
      </c>
      <c r="U1270" s="85">
        <v>93.063639999999992</v>
      </c>
      <c r="V1270" s="85">
        <v>41.152369999999998</v>
      </c>
      <c r="W1270" s="85">
        <v>16697.900000000001</v>
      </c>
      <c r="X1270" s="85">
        <v>7294.7205199999999</v>
      </c>
      <c r="Y1270" s="85">
        <v>7335.2404900000001</v>
      </c>
      <c r="Z1270" s="85">
        <v>107.10000000000001</v>
      </c>
      <c r="AA1270" s="85">
        <v>54.328229999999998</v>
      </c>
      <c r="AB1270" s="85">
        <v>39.959099999999999</v>
      </c>
      <c r="AC1270" s="85">
        <v>0</v>
      </c>
      <c r="AD1270" s="85">
        <v>0</v>
      </c>
      <c r="AE1270" s="85">
        <v>0</v>
      </c>
      <c r="AF1270" s="85">
        <v>7687.8</v>
      </c>
      <c r="AG1270" s="85">
        <v>3036.0532499999999</v>
      </c>
      <c r="AH1270" s="85">
        <v>2902.8252000000002</v>
      </c>
      <c r="AI1270" s="85">
        <v>0</v>
      </c>
      <c r="AJ1270" s="85">
        <v>0</v>
      </c>
      <c r="AK1270" s="85">
        <v>0</v>
      </c>
      <c r="AL1270" s="85">
        <v>2</v>
      </c>
      <c r="AM1270" s="85">
        <v>0.95104</v>
      </c>
      <c r="AN1270" s="85">
        <v>0.50895000000000001</v>
      </c>
      <c r="AO1270" s="85"/>
      <c r="AP1270" s="85"/>
      <c r="AQ1270" s="85"/>
      <c r="AR1270" s="85"/>
      <c r="AS1270" s="85"/>
      <c r="AT1270" s="85"/>
    </row>
    <row r="1271" spans="1:46" ht="12.75" customHeight="1" x14ac:dyDescent="0.15">
      <c r="A1271" s="79"/>
      <c r="B1271" s="79"/>
      <c r="C1271" s="79" t="str">
        <f t="shared" si="4"/>
        <v>1855000000</v>
      </c>
      <c r="D1271" s="79" t="s">
        <v>2174</v>
      </c>
      <c r="E1271" s="84">
        <v>47006.296999999999</v>
      </c>
      <c r="F1271" s="85">
        <v>17830.953229999999</v>
      </c>
      <c r="G1271" s="85">
        <v>11443.73388</v>
      </c>
      <c r="H1271" s="85">
        <v>31322.642</v>
      </c>
      <c r="I1271" s="85">
        <v>12545.715179999999</v>
      </c>
      <c r="J1271" s="85">
        <v>6156.8114599999999</v>
      </c>
      <c r="K1271" s="85">
        <v>85.25</v>
      </c>
      <c r="L1271" s="85">
        <v>33.821959999999997</v>
      </c>
      <c r="M1271" s="85">
        <v>45.581019999999995</v>
      </c>
      <c r="N1271" s="85">
        <v>0</v>
      </c>
      <c r="O1271" s="85">
        <v>0</v>
      </c>
      <c r="P1271" s="85">
        <v>0</v>
      </c>
      <c r="Q1271" s="85">
        <v>13632.870999999999</v>
      </c>
      <c r="R1271" s="85">
        <v>4491.3831899999996</v>
      </c>
      <c r="S1271" s="85">
        <v>4312.7414099999996</v>
      </c>
      <c r="T1271" s="85">
        <v>332.53700000000003</v>
      </c>
      <c r="U1271" s="85">
        <v>137.08611999999999</v>
      </c>
      <c r="V1271" s="85">
        <v>59.487849999999995</v>
      </c>
      <c r="W1271" s="85">
        <v>6573.9480000000003</v>
      </c>
      <c r="X1271" s="85">
        <v>2238.4184300000002</v>
      </c>
      <c r="Y1271" s="85">
        <v>2119.2546699999998</v>
      </c>
      <c r="Z1271" s="85">
        <v>146.16500000000002</v>
      </c>
      <c r="AA1271" s="85">
        <v>96.143289999999993</v>
      </c>
      <c r="AB1271" s="85">
        <v>33.572089999999996</v>
      </c>
      <c r="AC1271" s="85">
        <v>0</v>
      </c>
      <c r="AD1271" s="85">
        <v>0</v>
      </c>
      <c r="AE1271" s="85">
        <v>0</v>
      </c>
      <c r="AF1271" s="85">
        <v>6580.2210000000005</v>
      </c>
      <c r="AG1271" s="85">
        <v>2019.7353499999999</v>
      </c>
      <c r="AH1271" s="85">
        <v>2100.4268000000002</v>
      </c>
      <c r="AI1271" s="85">
        <v>0</v>
      </c>
      <c r="AJ1271" s="85">
        <v>0</v>
      </c>
      <c r="AK1271" s="85">
        <v>0</v>
      </c>
      <c r="AL1271" s="85">
        <v>650.70000000000005</v>
      </c>
      <c r="AM1271" s="85">
        <v>478.22</v>
      </c>
      <c r="AN1271" s="85">
        <v>198.29510999999999</v>
      </c>
      <c r="AO1271" s="85"/>
      <c r="AP1271" s="85"/>
      <c r="AQ1271" s="85"/>
      <c r="AR1271" s="85"/>
      <c r="AS1271" s="85"/>
      <c r="AT1271" s="85"/>
    </row>
    <row r="1272" spans="1:46" ht="12.75" customHeight="1" x14ac:dyDescent="0.15">
      <c r="A1272" s="79"/>
      <c r="B1272" s="79"/>
      <c r="C1272" s="79" t="str">
        <f t="shared" si="4"/>
        <v>1855100000</v>
      </c>
      <c r="D1272" s="79" t="s">
        <v>2175</v>
      </c>
      <c r="E1272" s="84">
        <v>46521.709000000003</v>
      </c>
      <c r="F1272" s="85">
        <v>29188.917399999998</v>
      </c>
      <c r="G1272" s="85">
        <v>18034.513729999999</v>
      </c>
      <c r="H1272" s="85">
        <v>27028.664000000001</v>
      </c>
      <c r="I1272" s="85">
        <v>18554.465039999999</v>
      </c>
      <c r="J1272" s="85">
        <v>9957.8189700000003</v>
      </c>
      <c r="K1272" s="85">
        <v>995.53</v>
      </c>
      <c r="L1272" s="85">
        <v>667.43651</v>
      </c>
      <c r="M1272" s="85">
        <v>417.07767999999999</v>
      </c>
      <c r="N1272" s="85">
        <v>966</v>
      </c>
      <c r="O1272" s="85">
        <v>645.73499000000004</v>
      </c>
      <c r="P1272" s="85">
        <v>392.72237999999999</v>
      </c>
      <c r="Q1272" s="85">
        <v>15375.651</v>
      </c>
      <c r="R1272" s="85">
        <v>9039.0498399999997</v>
      </c>
      <c r="S1272" s="85">
        <v>5577.2881399999997</v>
      </c>
      <c r="T1272" s="85">
        <v>1649.4390000000001</v>
      </c>
      <c r="U1272" s="85">
        <v>569.69106999999997</v>
      </c>
      <c r="V1272" s="85">
        <v>550.66857000000005</v>
      </c>
      <c r="W1272" s="85">
        <v>7671.7390000000005</v>
      </c>
      <c r="X1272" s="85">
        <v>4145.9455799999996</v>
      </c>
      <c r="Y1272" s="85">
        <v>2751.97748</v>
      </c>
      <c r="Z1272" s="85">
        <v>1217.3680000000002</v>
      </c>
      <c r="AA1272" s="85">
        <v>643.11149999999998</v>
      </c>
      <c r="AB1272" s="85">
        <v>246.72046</v>
      </c>
      <c r="AC1272" s="85">
        <v>0</v>
      </c>
      <c r="AD1272" s="85">
        <v>0</v>
      </c>
      <c r="AE1272" s="85">
        <v>0</v>
      </c>
      <c r="AF1272" s="85">
        <v>4837.1050000000005</v>
      </c>
      <c r="AG1272" s="85">
        <v>3680.3016899999998</v>
      </c>
      <c r="AH1272" s="85">
        <v>2027.9216300000001</v>
      </c>
      <c r="AI1272" s="85">
        <v>0</v>
      </c>
      <c r="AJ1272" s="85">
        <v>0</v>
      </c>
      <c r="AK1272" s="85">
        <v>0</v>
      </c>
      <c r="AL1272" s="85">
        <v>167.94</v>
      </c>
      <c r="AM1272" s="85">
        <v>107.91888</v>
      </c>
      <c r="AN1272" s="85">
        <v>224.76485</v>
      </c>
      <c r="AO1272" s="85"/>
      <c r="AP1272" s="85"/>
      <c r="AQ1272" s="85"/>
      <c r="AR1272" s="85"/>
      <c r="AS1272" s="85"/>
      <c r="AT1272" s="85"/>
    </row>
    <row r="1273" spans="1:46" ht="12.75" customHeight="1" x14ac:dyDescent="0.15">
      <c r="A1273" s="79" t="s">
        <v>2176</v>
      </c>
      <c r="B1273" s="79"/>
      <c r="C1273" s="79" t="str">
        <f t="shared" si="4"/>
        <v/>
      </c>
      <c r="D1273" s="79"/>
      <c r="E1273" s="84">
        <v>7501050.2974500004</v>
      </c>
      <c r="F1273" s="85">
        <v>3433224.4245500001</v>
      </c>
      <c r="G1273" s="85">
        <v>2572143.5949900001</v>
      </c>
      <c r="H1273" s="85">
        <v>5302059.45689</v>
      </c>
      <c r="I1273" s="85">
        <v>2402371.3839799999</v>
      </c>
      <c r="J1273" s="85">
        <v>1771795.93087</v>
      </c>
      <c r="K1273" s="85">
        <v>395158.70500000002</v>
      </c>
      <c r="L1273" s="85">
        <v>179387.24580999999</v>
      </c>
      <c r="M1273" s="85">
        <v>76439.622690000004</v>
      </c>
      <c r="N1273" s="85">
        <v>157837.595</v>
      </c>
      <c r="O1273" s="85">
        <v>78502.519</v>
      </c>
      <c r="P1273" s="85">
        <v>30556.935959999999</v>
      </c>
      <c r="Q1273" s="85">
        <v>1526375.4805600001</v>
      </c>
      <c r="R1273" s="85">
        <v>706516.00393000001</v>
      </c>
      <c r="S1273" s="85">
        <v>604257.93157999997</v>
      </c>
      <c r="T1273" s="85">
        <v>149857.03</v>
      </c>
      <c r="U1273" s="85">
        <v>62121.97176</v>
      </c>
      <c r="V1273" s="85">
        <v>38899.189460000001</v>
      </c>
      <c r="W1273" s="85">
        <v>283081.99956000003</v>
      </c>
      <c r="X1273" s="85">
        <v>139663.83111999999</v>
      </c>
      <c r="Y1273" s="85">
        <v>107997.89418</v>
      </c>
      <c r="Z1273" s="85">
        <v>184346.33799999999</v>
      </c>
      <c r="AA1273" s="85">
        <v>103686.92873</v>
      </c>
      <c r="AB1273" s="85">
        <v>53858.423909999998</v>
      </c>
      <c r="AC1273" s="85">
        <v>1190.2</v>
      </c>
      <c r="AD1273" s="85">
        <v>781.93951000000004</v>
      </c>
      <c r="AE1273" s="85">
        <v>626.56282999999996</v>
      </c>
      <c r="AF1273" s="85">
        <v>902681.71299999999</v>
      </c>
      <c r="AG1273" s="85">
        <v>397665.14838000003</v>
      </c>
      <c r="AH1273" s="85">
        <v>400374.04700999998</v>
      </c>
      <c r="AI1273" s="85">
        <v>4208</v>
      </c>
      <c r="AJ1273" s="85">
        <v>2036.35428</v>
      </c>
      <c r="AK1273" s="85">
        <v>1813.2986000000001</v>
      </c>
      <c r="AL1273" s="85">
        <v>103910.69500000001</v>
      </c>
      <c r="AM1273" s="85">
        <v>44049.669690000002</v>
      </c>
      <c r="AN1273" s="85">
        <v>39294.816599999998</v>
      </c>
      <c r="AO1273" s="85"/>
      <c r="AP1273" s="85"/>
      <c r="AQ1273" s="85"/>
      <c r="AR1273" s="85"/>
      <c r="AS1273" s="85"/>
      <c r="AT1273" s="85"/>
    </row>
    <row r="1274" spans="1:46" ht="12.75" customHeight="1" x14ac:dyDescent="0.15">
      <c r="A1274" s="79"/>
      <c r="B1274" s="79" t="s">
        <v>2177</v>
      </c>
      <c r="C1274" s="79" t="str">
        <f t="shared" si="4"/>
        <v/>
      </c>
      <c r="D1274" s="79"/>
      <c r="E1274" s="84">
        <v>1129690</v>
      </c>
      <c r="F1274" s="85">
        <v>525296.76399999997</v>
      </c>
      <c r="G1274" s="85">
        <v>385532.57896999997</v>
      </c>
      <c r="H1274" s="85">
        <v>1018910</v>
      </c>
      <c r="I1274" s="85">
        <v>456146.47339</v>
      </c>
      <c r="J1274" s="85">
        <v>336416.95786999998</v>
      </c>
      <c r="K1274" s="85">
        <v>0</v>
      </c>
      <c r="L1274" s="85">
        <v>0</v>
      </c>
      <c r="M1274" s="85">
        <v>0</v>
      </c>
      <c r="N1274" s="85">
        <v>0</v>
      </c>
      <c r="O1274" s="85">
        <v>0</v>
      </c>
      <c r="P1274" s="85">
        <v>0</v>
      </c>
      <c r="Q1274" s="85">
        <v>0</v>
      </c>
      <c r="R1274" s="85">
        <v>0</v>
      </c>
      <c r="S1274" s="85">
        <v>0</v>
      </c>
      <c r="T1274" s="85">
        <v>0</v>
      </c>
      <c r="U1274" s="85">
        <v>0</v>
      </c>
      <c r="V1274" s="85">
        <v>0</v>
      </c>
      <c r="W1274" s="85">
        <v>0</v>
      </c>
      <c r="X1274" s="85">
        <v>0</v>
      </c>
      <c r="Y1274" s="85">
        <v>0</v>
      </c>
      <c r="Z1274" s="85">
        <v>0</v>
      </c>
      <c r="AA1274" s="85">
        <v>0</v>
      </c>
      <c r="AB1274" s="85">
        <v>0</v>
      </c>
      <c r="AC1274" s="85">
        <v>0</v>
      </c>
      <c r="AD1274" s="85">
        <v>0</v>
      </c>
      <c r="AE1274" s="85">
        <v>0</v>
      </c>
      <c r="AF1274" s="85">
        <v>0</v>
      </c>
      <c r="AG1274" s="85">
        <v>0</v>
      </c>
      <c r="AH1274" s="85">
        <v>0</v>
      </c>
      <c r="AI1274" s="85">
        <v>0</v>
      </c>
      <c r="AJ1274" s="85">
        <v>0</v>
      </c>
      <c r="AK1274" s="85">
        <v>0</v>
      </c>
      <c r="AL1274" s="85">
        <v>21000</v>
      </c>
      <c r="AM1274" s="85">
        <v>10717.08382</v>
      </c>
      <c r="AN1274" s="85">
        <v>8032.8322500000004</v>
      </c>
      <c r="AO1274" s="85"/>
      <c r="AP1274" s="85"/>
      <c r="AQ1274" s="85"/>
      <c r="AR1274" s="85"/>
      <c r="AS1274" s="85"/>
      <c r="AT1274" s="85"/>
    </row>
    <row r="1275" spans="1:46" ht="12.75" customHeight="1" x14ac:dyDescent="0.15">
      <c r="A1275" s="79"/>
      <c r="B1275" s="79"/>
      <c r="C1275" s="79" t="str">
        <f t="shared" si="4"/>
        <v>1910000000</v>
      </c>
      <c r="D1275" s="79" t="s">
        <v>2177</v>
      </c>
      <c r="E1275" s="84">
        <v>1129690</v>
      </c>
      <c r="F1275" s="85">
        <v>525296.76399999997</v>
      </c>
      <c r="G1275" s="85">
        <v>385532.57896999997</v>
      </c>
      <c r="H1275" s="85">
        <v>1018910</v>
      </c>
      <c r="I1275" s="85">
        <v>456146.47339</v>
      </c>
      <c r="J1275" s="85">
        <v>336416.95786999998</v>
      </c>
      <c r="K1275" s="85">
        <v>0</v>
      </c>
      <c r="L1275" s="85">
        <v>0</v>
      </c>
      <c r="M1275" s="85">
        <v>0</v>
      </c>
      <c r="N1275" s="85">
        <v>0</v>
      </c>
      <c r="O1275" s="85">
        <v>0</v>
      </c>
      <c r="P1275" s="85">
        <v>0</v>
      </c>
      <c r="Q1275" s="85">
        <v>0</v>
      </c>
      <c r="R1275" s="85">
        <v>0</v>
      </c>
      <c r="S1275" s="85">
        <v>0</v>
      </c>
      <c r="T1275" s="85">
        <v>0</v>
      </c>
      <c r="U1275" s="85">
        <v>0</v>
      </c>
      <c r="V1275" s="85">
        <v>0</v>
      </c>
      <c r="W1275" s="85">
        <v>0</v>
      </c>
      <c r="X1275" s="85">
        <v>0</v>
      </c>
      <c r="Y1275" s="85">
        <v>0</v>
      </c>
      <c r="Z1275" s="85">
        <v>0</v>
      </c>
      <c r="AA1275" s="85">
        <v>0</v>
      </c>
      <c r="AB1275" s="85">
        <v>0</v>
      </c>
      <c r="AC1275" s="85">
        <v>0</v>
      </c>
      <c r="AD1275" s="85">
        <v>0</v>
      </c>
      <c r="AE1275" s="85">
        <v>0</v>
      </c>
      <c r="AF1275" s="85">
        <v>0</v>
      </c>
      <c r="AG1275" s="85">
        <v>0</v>
      </c>
      <c r="AH1275" s="85">
        <v>0</v>
      </c>
      <c r="AI1275" s="85">
        <v>0</v>
      </c>
      <c r="AJ1275" s="85">
        <v>0</v>
      </c>
      <c r="AK1275" s="85">
        <v>0</v>
      </c>
      <c r="AL1275" s="85">
        <v>21000</v>
      </c>
      <c r="AM1275" s="85">
        <v>10717.08382</v>
      </c>
      <c r="AN1275" s="85">
        <v>8032.8322500000004</v>
      </c>
      <c r="AO1275" s="85"/>
      <c r="AP1275" s="85"/>
      <c r="AQ1275" s="85"/>
      <c r="AR1275" s="85"/>
      <c r="AS1275" s="85"/>
      <c r="AT1275" s="85"/>
    </row>
    <row r="1276" spans="1:46" ht="12.75" customHeight="1" x14ac:dyDescent="0.15">
      <c r="A1276" s="79"/>
      <c r="B1276" s="79" t="s">
        <v>2178</v>
      </c>
      <c r="C1276" s="79" t="str">
        <f t="shared" si="4"/>
        <v/>
      </c>
      <c r="D1276" s="79"/>
      <c r="E1276" s="84">
        <v>490</v>
      </c>
      <c r="F1276" s="85">
        <v>433.36531000000002</v>
      </c>
      <c r="G1276" s="85">
        <v>366.67635999999999</v>
      </c>
      <c r="H1276" s="85">
        <v>0</v>
      </c>
      <c r="I1276" s="85">
        <v>0</v>
      </c>
      <c r="J1276" s="85">
        <v>0</v>
      </c>
      <c r="K1276" s="85">
        <v>0</v>
      </c>
      <c r="L1276" s="85">
        <v>0</v>
      </c>
      <c r="M1276" s="85">
        <v>0</v>
      </c>
      <c r="N1276" s="85">
        <v>0</v>
      </c>
      <c r="O1276" s="85">
        <v>0</v>
      </c>
      <c r="P1276" s="85">
        <v>0</v>
      </c>
      <c r="Q1276" s="85">
        <v>0</v>
      </c>
      <c r="R1276" s="85">
        <v>0</v>
      </c>
      <c r="S1276" s="85">
        <v>0</v>
      </c>
      <c r="T1276" s="85">
        <v>0</v>
      </c>
      <c r="U1276" s="85">
        <v>0</v>
      </c>
      <c r="V1276" s="85">
        <v>0</v>
      </c>
      <c r="W1276" s="85">
        <v>0</v>
      </c>
      <c r="X1276" s="85">
        <v>0</v>
      </c>
      <c r="Y1276" s="85">
        <v>0</v>
      </c>
      <c r="Z1276" s="85">
        <v>0</v>
      </c>
      <c r="AA1276" s="85">
        <v>0</v>
      </c>
      <c r="AB1276" s="85">
        <v>0</v>
      </c>
      <c r="AC1276" s="85">
        <v>0</v>
      </c>
      <c r="AD1276" s="85">
        <v>0</v>
      </c>
      <c r="AE1276" s="85">
        <v>0</v>
      </c>
      <c r="AF1276" s="85">
        <v>0</v>
      </c>
      <c r="AG1276" s="85">
        <v>0</v>
      </c>
      <c r="AH1276" s="85">
        <v>0</v>
      </c>
      <c r="AI1276" s="85">
        <v>0</v>
      </c>
      <c r="AJ1276" s="85">
        <v>0</v>
      </c>
      <c r="AK1276" s="85">
        <v>0</v>
      </c>
      <c r="AL1276" s="85">
        <v>177</v>
      </c>
      <c r="AM1276" s="85">
        <v>215.416</v>
      </c>
      <c r="AN1276" s="85">
        <v>142.631</v>
      </c>
      <c r="AO1276" s="85"/>
      <c r="AP1276" s="85"/>
      <c r="AQ1276" s="85"/>
      <c r="AR1276" s="85"/>
      <c r="AS1276" s="85"/>
      <c r="AT1276" s="85"/>
    </row>
    <row r="1277" spans="1:46" ht="12.75" customHeight="1" x14ac:dyDescent="0.15">
      <c r="A1277" s="79"/>
      <c r="B1277" s="79"/>
      <c r="C1277" s="79" t="str">
        <f t="shared" si="4"/>
        <v>1930920000</v>
      </c>
      <c r="D1277" s="79" t="s">
        <v>2179</v>
      </c>
      <c r="E1277" s="84">
        <v>140</v>
      </c>
      <c r="F1277" s="85">
        <v>197.09300000000002</v>
      </c>
      <c r="G1277" s="85">
        <v>89.52633999999999</v>
      </c>
      <c r="H1277" s="85">
        <v>0</v>
      </c>
      <c r="I1277" s="85">
        <v>0</v>
      </c>
      <c r="J1277" s="85">
        <v>0</v>
      </c>
      <c r="K1277" s="85">
        <v>0</v>
      </c>
      <c r="L1277" s="85">
        <v>0</v>
      </c>
      <c r="M1277" s="85">
        <v>0</v>
      </c>
      <c r="N1277" s="85">
        <v>0</v>
      </c>
      <c r="O1277" s="85">
        <v>0</v>
      </c>
      <c r="P1277" s="85">
        <v>0</v>
      </c>
      <c r="Q1277" s="85">
        <v>0</v>
      </c>
      <c r="R1277" s="85">
        <v>0</v>
      </c>
      <c r="S1277" s="85">
        <v>0</v>
      </c>
      <c r="T1277" s="85">
        <v>0</v>
      </c>
      <c r="U1277" s="85">
        <v>0</v>
      </c>
      <c r="V1277" s="85">
        <v>0</v>
      </c>
      <c r="W1277" s="85">
        <v>0</v>
      </c>
      <c r="X1277" s="85">
        <v>0</v>
      </c>
      <c r="Y1277" s="85">
        <v>0</v>
      </c>
      <c r="Z1277" s="85">
        <v>0</v>
      </c>
      <c r="AA1277" s="85">
        <v>0</v>
      </c>
      <c r="AB1277" s="85">
        <v>0</v>
      </c>
      <c r="AC1277" s="85">
        <v>0</v>
      </c>
      <c r="AD1277" s="85">
        <v>0</v>
      </c>
      <c r="AE1277" s="85">
        <v>0</v>
      </c>
      <c r="AF1277" s="85">
        <v>0</v>
      </c>
      <c r="AG1277" s="85">
        <v>0</v>
      </c>
      <c r="AH1277" s="85">
        <v>0</v>
      </c>
      <c r="AI1277" s="85">
        <v>0</v>
      </c>
      <c r="AJ1277" s="85">
        <v>0</v>
      </c>
      <c r="AK1277" s="85">
        <v>0</v>
      </c>
      <c r="AL1277" s="85">
        <v>0</v>
      </c>
      <c r="AM1277" s="85">
        <v>4.9400000000000004</v>
      </c>
      <c r="AN1277" s="85">
        <v>3.12</v>
      </c>
      <c r="AO1277" s="85"/>
      <c r="AP1277" s="85"/>
      <c r="AQ1277" s="85"/>
      <c r="AR1277" s="85"/>
      <c r="AS1277" s="85"/>
      <c r="AT1277" s="85"/>
    </row>
    <row r="1278" spans="1:46" ht="12.75" customHeight="1" x14ac:dyDescent="0.15">
      <c r="A1278" s="79"/>
      <c r="B1278" s="79"/>
      <c r="C1278" s="79" t="str">
        <f t="shared" si="4"/>
        <v>1931520000</v>
      </c>
      <c r="D1278" s="79" t="s">
        <v>2180</v>
      </c>
      <c r="E1278" s="84">
        <v>150</v>
      </c>
      <c r="F1278" s="85">
        <v>85.110759999999999</v>
      </c>
      <c r="G1278" s="85">
        <v>102.97506</v>
      </c>
      <c r="H1278" s="85">
        <v>0</v>
      </c>
      <c r="I1278" s="85">
        <v>0</v>
      </c>
      <c r="J1278" s="85">
        <v>0</v>
      </c>
      <c r="K1278" s="85">
        <v>0</v>
      </c>
      <c r="L1278" s="85">
        <v>0</v>
      </c>
      <c r="M1278" s="85">
        <v>0</v>
      </c>
      <c r="N1278" s="85">
        <v>0</v>
      </c>
      <c r="O1278" s="85">
        <v>0</v>
      </c>
      <c r="P1278" s="85">
        <v>0</v>
      </c>
      <c r="Q1278" s="85">
        <v>0</v>
      </c>
      <c r="R1278" s="85">
        <v>0</v>
      </c>
      <c r="S1278" s="85">
        <v>0</v>
      </c>
      <c r="T1278" s="85">
        <v>0</v>
      </c>
      <c r="U1278" s="85">
        <v>0</v>
      </c>
      <c r="V1278" s="85">
        <v>0</v>
      </c>
      <c r="W1278" s="85">
        <v>0</v>
      </c>
      <c r="X1278" s="85">
        <v>0</v>
      </c>
      <c r="Y1278" s="85">
        <v>0</v>
      </c>
      <c r="Z1278" s="85">
        <v>0</v>
      </c>
      <c r="AA1278" s="85">
        <v>0</v>
      </c>
      <c r="AB1278" s="85">
        <v>0</v>
      </c>
      <c r="AC1278" s="85">
        <v>0</v>
      </c>
      <c r="AD1278" s="85">
        <v>0</v>
      </c>
      <c r="AE1278" s="85">
        <v>0</v>
      </c>
      <c r="AF1278" s="85">
        <v>0</v>
      </c>
      <c r="AG1278" s="85">
        <v>0</v>
      </c>
      <c r="AH1278" s="85">
        <v>0</v>
      </c>
      <c r="AI1278" s="85">
        <v>0</v>
      </c>
      <c r="AJ1278" s="85">
        <v>0</v>
      </c>
      <c r="AK1278" s="85">
        <v>0</v>
      </c>
      <c r="AL1278" s="85">
        <v>113</v>
      </c>
      <c r="AM1278" s="85">
        <v>106.15600000000001</v>
      </c>
      <c r="AN1278" s="85">
        <v>62.621000000000002</v>
      </c>
      <c r="AO1278" s="85"/>
      <c r="AP1278" s="85"/>
      <c r="AQ1278" s="85"/>
      <c r="AR1278" s="85"/>
      <c r="AS1278" s="85"/>
      <c r="AT1278" s="85"/>
    </row>
    <row r="1279" spans="1:46" ht="12.75" customHeight="1" x14ac:dyDescent="0.15">
      <c r="A1279" s="79"/>
      <c r="B1279" s="79"/>
      <c r="C1279" s="79" t="str">
        <f t="shared" si="4"/>
        <v>1931620000</v>
      </c>
      <c r="D1279" s="79" t="s">
        <v>2181</v>
      </c>
      <c r="E1279" s="84">
        <v>200</v>
      </c>
      <c r="F1279" s="85">
        <v>151.16155000000001</v>
      </c>
      <c r="G1279" s="85">
        <v>174.17496</v>
      </c>
      <c r="H1279" s="85">
        <v>0</v>
      </c>
      <c r="I1279" s="85">
        <v>0</v>
      </c>
      <c r="J1279" s="85">
        <v>0</v>
      </c>
      <c r="K1279" s="85">
        <v>0</v>
      </c>
      <c r="L1279" s="85">
        <v>0</v>
      </c>
      <c r="M1279" s="85">
        <v>0</v>
      </c>
      <c r="N1279" s="85">
        <v>0</v>
      </c>
      <c r="O1279" s="85">
        <v>0</v>
      </c>
      <c r="P1279" s="85">
        <v>0</v>
      </c>
      <c r="Q1279" s="85">
        <v>0</v>
      </c>
      <c r="R1279" s="85">
        <v>0</v>
      </c>
      <c r="S1279" s="85">
        <v>0</v>
      </c>
      <c r="T1279" s="85">
        <v>0</v>
      </c>
      <c r="U1279" s="85">
        <v>0</v>
      </c>
      <c r="V1279" s="85">
        <v>0</v>
      </c>
      <c r="W1279" s="85">
        <v>0</v>
      </c>
      <c r="X1279" s="85">
        <v>0</v>
      </c>
      <c r="Y1279" s="85">
        <v>0</v>
      </c>
      <c r="Z1279" s="85">
        <v>0</v>
      </c>
      <c r="AA1279" s="85">
        <v>0</v>
      </c>
      <c r="AB1279" s="85">
        <v>0</v>
      </c>
      <c r="AC1279" s="85">
        <v>0</v>
      </c>
      <c r="AD1279" s="85">
        <v>0</v>
      </c>
      <c r="AE1279" s="85">
        <v>0</v>
      </c>
      <c r="AF1279" s="85">
        <v>0</v>
      </c>
      <c r="AG1279" s="85">
        <v>0</v>
      </c>
      <c r="AH1279" s="85">
        <v>0</v>
      </c>
      <c r="AI1279" s="85">
        <v>0</v>
      </c>
      <c r="AJ1279" s="85">
        <v>0</v>
      </c>
      <c r="AK1279" s="85">
        <v>0</v>
      </c>
      <c r="AL1279" s="85">
        <v>64</v>
      </c>
      <c r="AM1279" s="85">
        <v>104.32000000000001</v>
      </c>
      <c r="AN1279" s="85">
        <v>76.89</v>
      </c>
      <c r="AO1279" s="85"/>
      <c r="AP1279" s="85"/>
      <c r="AQ1279" s="85"/>
      <c r="AR1279" s="85"/>
      <c r="AS1279" s="85"/>
      <c r="AT1279" s="85"/>
    </row>
    <row r="1280" spans="1:46" ht="12.75" customHeight="1" x14ac:dyDescent="0.15">
      <c r="A1280" s="79"/>
      <c r="B1280" s="79" t="s">
        <v>2182</v>
      </c>
      <c r="C1280" s="79" t="str">
        <f t="shared" si="4"/>
        <v/>
      </c>
      <c r="D1280" s="79"/>
      <c r="E1280" s="84">
        <v>6370870.2974500004</v>
      </c>
      <c r="F1280" s="85">
        <v>2907494.2952399999</v>
      </c>
      <c r="G1280" s="85">
        <v>2186244.3396600001</v>
      </c>
      <c r="H1280" s="85">
        <v>4283149.45689</v>
      </c>
      <c r="I1280" s="85">
        <v>1946224.91059</v>
      </c>
      <c r="J1280" s="85">
        <v>1435378.973</v>
      </c>
      <c r="K1280" s="85">
        <v>395158.70500000002</v>
      </c>
      <c r="L1280" s="85">
        <v>179387.24580999999</v>
      </c>
      <c r="M1280" s="85">
        <v>76439.622690000004</v>
      </c>
      <c r="N1280" s="85">
        <v>157837.595</v>
      </c>
      <c r="O1280" s="85">
        <v>78502.519</v>
      </c>
      <c r="P1280" s="85">
        <v>30556.935959999999</v>
      </c>
      <c r="Q1280" s="85">
        <v>1526375.4805600001</v>
      </c>
      <c r="R1280" s="85">
        <v>706516.00393000001</v>
      </c>
      <c r="S1280" s="85">
        <v>604257.93157999997</v>
      </c>
      <c r="T1280" s="85">
        <v>149857.03</v>
      </c>
      <c r="U1280" s="85">
        <v>62121.97176</v>
      </c>
      <c r="V1280" s="85">
        <v>38899.189460000001</v>
      </c>
      <c r="W1280" s="85">
        <v>283081.99956000003</v>
      </c>
      <c r="X1280" s="85">
        <v>139663.83111999999</v>
      </c>
      <c r="Y1280" s="85">
        <v>107997.89418</v>
      </c>
      <c r="Z1280" s="85">
        <v>184346.33799999999</v>
      </c>
      <c r="AA1280" s="85">
        <v>103686.92873</v>
      </c>
      <c r="AB1280" s="85">
        <v>53858.423909999998</v>
      </c>
      <c r="AC1280" s="85">
        <v>1190.2</v>
      </c>
      <c r="AD1280" s="85">
        <v>781.93951000000004</v>
      </c>
      <c r="AE1280" s="85">
        <v>626.56282999999996</v>
      </c>
      <c r="AF1280" s="85">
        <v>902681.71299999999</v>
      </c>
      <c r="AG1280" s="85">
        <v>397665.14838000003</v>
      </c>
      <c r="AH1280" s="85">
        <v>400374.04700999998</v>
      </c>
      <c r="AI1280" s="85">
        <v>4208</v>
      </c>
      <c r="AJ1280" s="85">
        <v>2036.35428</v>
      </c>
      <c r="AK1280" s="85">
        <v>1813.2986000000001</v>
      </c>
      <c r="AL1280" s="85">
        <v>82733.695000000007</v>
      </c>
      <c r="AM1280" s="85">
        <v>33117.169869999998</v>
      </c>
      <c r="AN1280" s="85">
        <v>31119.353350000001</v>
      </c>
      <c r="AO1280" s="85"/>
      <c r="AP1280" s="85"/>
      <c r="AQ1280" s="85"/>
      <c r="AR1280" s="85"/>
      <c r="AS1280" s="85"/>
      <c r="AT1280" s="85"/>
    </row>
    <row r="1281" spans="1:46" ht="12.75" customHeight="1" x14ac:dyDescent="0.15">
      <c r="A1281" s="79"/>
      <c r="B1281" s="79"/>
      <c r="C1281" s="79" t="str">
        <f t="shared" si="4"/>
        <v>1950100000</v>
      </c>
      <c r="D1281" s="79" t="s">
        <v>2183</v>
      </c>
      <c r="E1281" s="84">
        <v>195002.7</v>
      </c>
      <c r="F1281" s="85">
        <v>83379.948189999996</v>
      </c>
      <c r="G1281" s="85">
        <v>64852.181640000003</v>
      </c>
      <c r="H1281" s="85">
        <v>144532.70000000001</v>
      </c>
      <c r="I1281" s="85">
        <v>59686.444340000002</v>
      </c>
      <c r="J1281" s="85">
        <v>47891.409100000004</v>
      </c>
      <c r="K1281" s="85">
        <v>8800</v>
      </c>
      <c r="L1281" s="85">
        <v>2249.98396</v>
      </c>
      <c r="M1281" s="85">
        <v>1242.79538</v>
      </c>
      <c r="N1281" s="85">
        <v>8000</v>
      </c>
      <c r="O1281" s="85">
        <v>1931.3330699999999</v>
      </c>
      <c r="P1281" s="85">
        <v>1025.7359300000001</v>
      </c>
      <c r="Q1281" s="85">
        <v>40550</v>
      </c>
      <c r="R1281" s="85">
        <v>20500.216400000001</v>
      </c>
      <c r="S1281" s="85">
        <v>14841.757170000001</v>
      </c>
      <c r="T1281" s="85">
        <v>5500</v>
      </c>
      <c r="U1281" s="85">
        <v>3207.08655</v>
      </c>
      <c r="V1281" s="85">
        <v>1516.90651</v>
      </c>
      <c r="W1281" s="85">
        <v>7200</v>
      </c>
      <c r="X1281" s="85">
        <v>3669.7655100000002</v>
      </c>
      <c r="Y1281" s="85">
        <v>2415.8679299999999</v>
      </c>
      <c r="Z1281" s="85">
        <v>7050</v>
      </c>
      <c r="AA1281" s="85">
        <v>5024.5264800000004</v>
      </c>
      <c r="AB1281" s="85">
        <v>2226.0241299999998</v>
      </c>
      <c r="AC1281" s="85">
        <v>0</v>
      </c>
      <c r="AD1281" s="85">
        <v>0</v>
      </c>
      <c r="AE1281" s="85">
        <v>0</v>
      </c>
      <c r="AF1281" s="85">
        <v>20750</v>
      </c>
      <c r="AG1281" s="85">
        <v>8576.3026300000001</v>
      </c>
      <c r="AH1281" s="85">
        <v>8663.210500000001</v>
      </c>
      <c r="AI1281" s="85">
        <v>0</v>
      </c>
      <c r="AJ1281" s="85">
        <v>0</v>
      </c>
      <c r="AK1281" s="85">
        <v>0.24810000000000001</v>
      </c>
      <c r="AL1281" s="85">
        <v>585</v>
      </c>
      <c r="AM1281" s="85">
        <v>472.03053</v>
      </c>
      <c r="AN1281" s="85">
        <v>297.81468000000001</v>
      </c>
      <c r="AO1281" s="85"/>
      <c r="AP1281" s="85"/>
      <c r="AQ1281" s="85"/>
      <c r="AR1281" s="85"/>
      <c r="AS1281" s="85"/>
      <c r="AT1281" s="85"/>
    </row>
    <row r="1282" spans="1:46" ht="12.75" customHeight="1" x14ac:dyDescent="0.15">
      <c r="A1282" s="79"/>
      <c r="B1282" s="79"/>
      <c r="C1282" s="79" t="str">
        <f t="shared" si="4"/>
        <v>1950200000</v>
      </c>
      <c r="D1282" s="79" t="s">
        <v>2184</v>
      </c>
      <c r="E1282" s="84">
        <v>77171.5</v>
      </c>
      <c r="F1282" s="85">
        <v>43285.093829999998</v>
      </c>
      <c r="G1282" s="85">
        <v>16833.768919999999</v>
      </c>
      <c r="H1282" s="85">
        <v>62550</v>
      </c>
      <c r="I1282" s="85">
        <v>35878.950490000003</v>
      </c>
      <c r="J1282" s="85">
        <v>11888.519560000001</v>
      </c>
      <c r="K1282" s="85">
        <v>761</v>
      </c>
      <c r="L1282" s="85">
        <v>337.57452999999998</v>
      </c>
      <c r="M1282" s="85">
        <v>191.13983999999999</v>
      </c>
      <c r="N1282" s="85">
        <v>11</v>
      </c>
      <c r="O1282" s="85">
        <v>22.9451</v>
      </c>
      <c r="P1282" s="85">
        <v>0</v>
      </c>
      <c r="Q1282" s="85">
        <v>13538</v>
      </c>
      <c r="R1282" s="85">
        <v>6569.9656500000001</v>
      </c>
      <c r="S1282" s="85">
        <v>4188.0327500000003</v>
      </c>
      <c r="T1282" s="85">
        <v>1770</v>
      </c>
      <c r="U1282" s="85">
        <v>554.47425999999996</v>
      </c>
      <c r="V1282" s="85">
        <v>310.05716999999999</v>
      </c>
      <c r="W1282" s="85">
        <v>5700</v>
      </c>
      <c r="X1282" s="85">
        <v>3329.2702399999998</v>
      </c>
      <c r="Y1282" s="85">
        <v>1750.44786</v>
      </c>
      <c r="Z1282" s="85">
        <v>468</v>
      </c>
      <c r="AA1282" s="85">
        <v>289.18241999999998</v>
      </c>
      <c r="AB1282" s="85">
        <v>142.41684000000001</v>
      </c>
      <c r="AC1282" s="85">
        <v>0</v>
      </c>
      <c r="AD1282" s="85">
        <v>12.5</v>
      </c>
      <c r="AE1282" s="85">
        <v>25</v>
      </c>
      <c r="AF1282" s="85">
        <v>5600</v>
      </c>
      <c r="AG1282" s="85">
        <v>2384.5387300000002</v>
      </c>
      <c r="AH1282" s="85">
        <v>1960.11088</v>
      </c>
      <c r="AI1282" s="85">
        <v>0</v>
      </c>
      <c r="AJ1282" s="85">
        <v>0</v>
      </c>
      <c r="AK1282" s="85">
        <v>0</v>
      </c>
      <c r="AL1282" s="85">
        <v>262</v>
      </c>
      <c r="AM1282" s="85">
        <v>436.50218999999998</v>
      </c>
      <c r="AN1282" s="85">
        <v>305.4862</v>
      </c>
      <c r="AO1282" s="85"/>
      <c r="AP1282" s="85"/>
      <c r="AQ1282" s="85"/>
      <c r="AR1282" s="85"/>
      <c r="AS1282" s="85"/>
      <c r="AT1282" s="85"/>
    </row>
    <row r="1283" spans="1:46" ht="12.75" customHeight="1" x14ac:dyDescent="0.15">
      <c r="A1283" s="79"/>
      <c r="B1283" s="79"/>
      <c r="C1283" s="79" t="str">
        <f t="shared" ref="C1283:C1537" si="5">LEFT(D1283,10)</f>
        <v>1950300000</v>
      </c>
      <c r="D1283" s="79" t="s">
        <v>2185</v>
      </c>
      <c r="E1283" s="84">
        <v>24600.2</v>
      </c>
      <c r="F1283" s="85">
        <v>9002.8848600000001</v>
      </c>
      <c r="G1283" s="85">
        <v>9277.3551299999999</v>
      </c>
      <c r="H1283" s="85">
        <v>16525</v>
      </c>
      <c r="I1283" s="85">
        <v>5211.6156799999999</v>
      </c>
      <c r="J1283" s="85">
        <v>5207.7018699999999</v>
      </c>
      <c r="K1283" s="85">
        <v>300</v>
      </c>
      <c r="L1283" s="85">
        <v>105.46835</v>
      </c>
      <c r="M1283" s="85">
        <v>74.57105</v>
      </c>
      <c r="N1283" s="85">
        <v>0</v>
      </c>
      <c r="O1283" s="85">
        <v>0</v>
      </c>
      <c r="P1283" s="85">
        <v>0</v>
      </c>
      <c r="Q1283" s="85">
        <v>7535.2</v>
      </c>
      <c r="R1283" s="85">
        <v>3542.6905000000002</v>
      </c>
      <c r="S1283" s="85">
        <v>3844.8691899999999</v>
      </c>
      <c r="T1283" s="85">
        <v>1124.2</v>
      </c>
      <c r="U1283" s="85">
        <v>555.49688000000003</v>
      </c>
      <c r="V1283" s="85">
        <v>181.75452999999999</v>
      </c>
      <c r="W1283" s="85">
        <v>1150</v>
      </c>
      <c r="X1283" s="85">
        <v>642.04360000000008</v>
      </c>
      <c r="Y1283" s="85">
        <v>508.71708999999998</v>
      </c>
      <c r="Z1283" s="85">
        <v>851</v>
      </c>
      <c r="AA1283" s="85">
        <v>291.07114999999999</v>
      </c>
      <c r="AB1283" s="85">
        <v>1235.0106900000001</v>
      </c>
      <c r="AC1283" s="85">
        <v>10</v>
      </c>
      <c r="AD1283" s="85">
        <v>6.25</v>
      </c>
      <c r="AE1283" s="85">
        <v>6</v>
      </c>
      <c r="AF1283" s="85">
        <v>4400</v>
      </c>
      <c r="AG1283" s="85">
        <v>2047.8288700000001</v>
      </c>
      <c r="AH1283" s="85">
        <v>1913.38688</v>
      </c>
      <c r="AI1283" s="85">
        <v>0</v>
      </c>
      <c r="AJ1283" s="85">
        <v>0</v>
      </c>
      <c r="AK1283" s="85">
        <v>0</v>
      </c>
      <c r="AL1283" s="85">
        <v>210</v>
      </c>
      <c r="AM1283" s="85">
        <v>112.25528</v>
      </c>
      <c r="AN1283" s="85">
        <v>130.09926999999999</v>
      </c>
      <c r="AO1283" s="85"/>
      <c r="AP1283" s="85"/>
      <c r="AQ1283" s="85"/>
      <c r="AR1283" s="85"/>
      <c r="AS1283" s="85"/>
      <c r="AT1283" s="85"/>
    </row>
    <row r="1284" spans="1:46" ht="12.75" customHeight="1" x14ac:dyDescent="0.15">
      <c r="A1284" s="79"/>
      <c r="B1284" s="79"/>
      <c r="C1284" s="79" t="str">
        <f t="shared" si="5"/>
        <v>1950400000</v>
      </c>
      <c r="D1284" s="79" t="s">
        <v>2186</v>
      </c>
      <c r="E1284" s="84">
        <v>118948.2</v>
      </c>
      <c r="F1284" s="85">
        <v>66296.370689999996</v>
      </c>
      <c r="G1284" s="85">
        <v>33422.726450000002</v>
      </c>
      <c r="H1284" s="85">
        <v>83215</v>
      </c>
      <c r="I1284" s="85">
        <v>42301.140599999999</v>
      </c>
      <c r="J1284" s="85">
        <v>23680.509399999999</v>
      </c>
      <c r="K1284" s="85">
        <v>17250</v>
      </c>
      <c r="L1284" s="85">
        <v>14128.09671</v>
      </c>
      <c r="M1284" s="85">
        <v>2569.5811199999998</v>
      </c>
      <c r="N1284" s="85">
        <v>12750</v>
      </c>
      <c r="O1284" s="85">
        <v>8972.1192800000008</v>
      </c>
      <c r="P1284" s="85">
        <v>2024.18192</v>
      </c>
      <c r="Q1284" s="85">
        <v>17196</v>
      </c>
      <c r="R1284" s="85">
        <v>9076.11924</v>
      </c>
      <c r="S1284" s="85">
        <v>6642.4413299999997</v>
      </c>
      <c r="T1284" s="85">
        <v>1500</v>
      </c>
      <c r="U1284" s="85">
        <v>655.82580000000007</v>
      </c>
      <c r="V1284" s="85">
        <v>432.67646000000002</v>
      </c>
      <c r="W1284" s="85">
        <v>4220</v>
      </c>
      <c r="X1284" s="85">
        <v>1864.31756</v>
      </c>
      <c r="Y1284" s="85">
        <v>1699.6637900000001</v>
      </c>
      <c r="Z1284" s="85">
        <v>2501</v>
      </c>
      <c r="AA1284" s="85">
        <v>1601.1452000000002</v>
      </c>
      <c r="AB1284" s="85">
        <v>850.29699000000005</v>
      </c>
      <c r="AC1284" s="85">
        <v>125</v>
      </c>
      <c r="AD1284" s="85">
        <v>37.5</v>
      </c>
      <c r="AE1284" s="85">
        <v>37.5</v>
      </c>
      <c r="AF1284" s="85">
        <v>8800</v>
      </c>
      <c r="AG1284" s="85">
        <v>4893.2163</v>
      </c>
      <c r="AH1284" s="85">
        <v>3601.9203400000001</v>
      </c>
      <c r="AI1284" s="85">
        <v>0</v>
      </c>
      <c r="AJ1284" s="85">
        <v>0</v>
      </c>
      <c r="AK1284" s="85">
        <v>0</v>
      </c>
      <c r="AL1284" s="85">
        <v>880</v>
      </c>
      <c r="AM1284" s="85">
        <v>359.60140999999999</v>
      </c>
      <c r="AN1284" s="85">
        <v>335.97564</v>
      </c>
      <c r="AO1284" s="85"/>
      <c r="AP1284" s="85"/>
      <c r="AQ1284" s="85"/>
      <c r="AR1284" s="85"/>
      <c r="AS1284" s="85"/>
      <c r="AT1284" s="85"/>
    </row>
    <row r="1285" spans="1:46" ht="12.75" customHeight="1" x14ac:dyDescent="0.15">
      <c r="A1285" s="79"/>
      <c r="B1285" s="79"/>
      <c r="C1285" s="79" t="str">
        <f t="shared" si="5"/>
        <v>1950500000</v>
      </c>
      <c r="D1285" s="79" t="s">
        <v>2187</v>
      </c>
      <c r="E1285" s="84">
        <v>85280</v>
      </c>
      <c r="F1285" s="85">
        <v>33457.215830000001</v>
      </c>
      <c r="G1285" s="85">
        <v>30289.089690000001</v>
      </c>
      <c r="H1285" s="85">
        <v>57000.4</v>
      </c>
      <c r="I1285" s="85">
        <v>20634.813409999999</v>
      </c>
      <c r="J1285" s="85">
        <v>19531.72999</v>
      </c>
      <c r="K1285" s="85">
        <v>2200</v>
      </c>
      <c r="L1285" s="85">
        <v>1231.7989299999999</v>
      </c>
      <c r="M1285" s="85">
        <v>614.22310000000004</v>
      </c>
      <c r="N1285" s="85">
        <v>800</v>
      </c>
      <c r="O1285" s="85">
        <v>741.36442999999997</v>
      </c>
      <c r="P1285" s="85">
        <v>284.15183000000002</v>
      </c>
      <c r="Q1285" s="85">
        <v>23186</v>
      </c>
      <c r="R1285" s="85">
        <v>10504.07555</v>
      </c>
      <c r="S1285" s="85">
        <v>9066.4948600000007</v>
      </c>
      <c r="T1285" s="85">
        <v>3000</v>
      </c>
      <c r="U1285" s="85">
        <v>1159.71765</v>
      </c>
      <c r="V1285" s="85">
        <v>653.46711000000005</v>
      </c>
      <c r="W1285" s="85">
        <v>4600</v>
      </c>
      <c r="X1285" s="85">
        <v>2434.36042</v>
      </c>
      <c r="Y1285" s="85">
        <v>1794.56295</v>
      </c>
      <c r="Z1285" s="85">
        <v>1960</v>
      </c>
      <c r="AA1285" s="85">
        <v>1282.8250499999999</v>
      </c>
      <c r="AB1285" s="85">
        <v>466.15645999999998</v>
      </c>
      <c r="AC1285" s="85">
        <v>125</v>
      </c>
      <c r="AD1285" s="85">
        <v>37.5</v>
      </c>
      <c r="AE1285" s="85">
        <v>43.75</v>
      </c>
      <c r="AF1285" s="85">
        <v>13500</v>
      </c>
      <c r="AG1285" s="85">
        <v>5588.9474300000002</v>
      </c>
      <c r="AH1285" s="85">
        <v>6108.2858399999996</v>
      </c>
      <c r="AI1285" s="85">
        <v>0</v>
      </c>
      <c r="AJ1285" s="85">
        <v>0</v>
      </c>
      <c r="AK1285" s="85">
        <v>0</v>
      </c>
      <c r="AL1285" s="85">
        <v>2300</v>
      </c>
      <c r="AM1285" s="85">
        <v>794.56308000000001</v>
      </c>
      <c r="AN1285" s="85">
        <v>919.19114999999999</v>
      </c>
      <c r="AO1285" s="85"/>
      <c r="AP1285" s="85"/>
      <c r="AQ1285" s="85"/>
      <c r="AR1285" s="85"/>
      <c r="AS1285" s="85"/>
      <c r="AT1285" s="85"/>
    </row>
    <row r="1286" spans="1:46" ht="12.75" customHeight="1" x14ac:dyDescent="0.15">
      <c r="A1286" s="79"/>
      <c r="B1286" s="79"/>
      <c r="C1286" s="79" t="str">
        <f t="shared" si="5"/>
        <v>1950600000</v>
      </c>
      <c r="D1286" s="79" t="s">
        <v>2188</v>
      </c>
      <c r="E1286" s="84">
        <v>26352.3</v>
      </c>
      <c r="F1286" s="85">
        <v>12995.348900000001</v>
      </c>
      <c r="G1286" s="85">
        <v>10064.20283</v>
      </c>
      <c r="H1286" s="85">
        <v>13966.300000000001</v>
      </c>
      <c r="I1286" s="85">
        <v>6549.47066</v>
      </c>
      <c r="J1286" s="85">
        <v>4162.8775100000003</v>
      </c>
      <c r="K1286" s="85">
        <v>525</v>
      </c>
      <c r="L1286" s="85">
        <v>395.48400000000004</v>
      </c>
      <c r="M1286" s="85">
        <v>194.85723999999999</v>
      </c>
      <c r="N1286" s="85">
        <v>175</v>
      </c>
      <c r="O1286" s="85">
        <v>249.87231</v>
      </c>
      <c r="P1286" s="85">
        <v>88.096000000000004</v>
      </c>
      <c r="Q1286" s="85">
        <v>10020</v>
      </c>
      <c r="R1286" s="85">
        <v>5284.3379599999998</v>
      </c>
      <c r="S1286" s="85">
        <v>4978.7584800000004</v>
      </c>
      <c r="T1286" s="85">
        <v>390</v>
      </c>
      <c r="U1286" s="85">
        <v>504.06704999999999</v>
      </c>
      <c r="V1286" s="85">
        <v>100.08022</v>
      </c>
      <c r="W1286" s="85">
        <v>5430</v>
      </c>
      <c r="X1286" s="85">
        <v>2868.19067</v>
      </c>
      <c r="Y1286" s="85">
        <v>2382.9113000000002</v>
      </c>
      <c r="Z1286" s="85">
        <v>1000</v>
      </c>
      <c r="AA1286" s="85">
        <v>507.71510000000001</v>
      </c>
      <c r="AB1286" s="85">
        <v>330.93326000000002</v>
      </c>
      <c r="AC1286" s="85">
        <v>0</v>
      </c>
      <c r="AD1286" s="85">
        <v>0</v>
      </c>
      <c r="AE1286" s="85">
        <v>0</v>
      </c>
      <c r="AF1286" s="85">
        <v>3200</v>
      </c>
      <c r="AG1286" s="85">
        <v>1404.3651400000001</v>
      </c>
      <c r="AH1286" s="85">
        <v>2164.8337000000001</v>
      </c>
      <c r="AI1286" s="85">
        <v>0</v>
      </c>
      <c r="AJ1286" s="85">
        <v>0</v>
      </c>
      <c r="AK1286" s="85">
        <v>0</v>
      </c>
      <c r="AL1286" s="85">
        <v>1800</v>
      </c>
      <c r="AM1286" s="85">
        <v>736.61253999999997</v>
      </c>
      <c r="AN1286" s="85">
        <v>671.92543999999998</v>
      </c>
      <c r="AO1286" s="85"/>
      <c r="AP1286" s="85"/>
      <c r="AQ1286" s="85"/>
      <c r="AR1286" s="85"/>
      <c r="AS1286" s="85"/>
      <c r="AT1286" s="85"/>
    </row>
    <row r="1287" spans="1:46" ht="12.75" customHeight="1" x14ac:dyDescent="0.15">
      <c r="A1287" s="79"/>
      <c r="B1287" s="79"/>
      <c r="C1287" s="79" t="str">
        <f t="shared" si="5"/>
        <v>1950700000</v>
      </c>
      <c r="D1287" s="79" t="s">
        <v>2189</v>
      </c>
      <c r="E1287" s="84">
        <v>31135.8</v>
      </c>
      <c r="F1287" s="85">
        <v>13580.804899999999</v>
      </c>
      <c r="G1287" s="85">
        <v>8449.7620599999991</v>
      </c>
      <c r="H1287" s="85">
        <v>19510</v>
      </c>
      <c r="I1287" s="85">
        <v>8318.0456400000003</v>
      </c>
      <c r="J1287" s="85">
        <v>5614.7936399999999</v>
      </c>
      <c r="K1287" s="85">
        <v>790</v>
      </c>
      <c r="L1287" s="85">
        <v>361.72591</v>
      </c>
      <c r="M1287" s="85">
        <v>182.85250000000002</v>
      </c>
      <c r="N1287" s="85">
        <v>350</v>
      </c>
      <c r="O1287" s="85">
        <v>211.01057</v>
      </c>
      <c r="P1287" s="85">
        <v>70.879000000000005</v>
      </c>
      <c r="Q1287" s="85">
        <v>10613.5</v>
      </c>
      <c r="R1287" s="85">
        <v>4606.7268400000003</v>
      </c>
      <c r="S1287" s="85">
        <v>2495.79664</v>
      </c>
      <c r="T1287" s="85">
        <v>5200</v>
      </c>
      <c r="U1287" s="85">
        <v>104.44750999999999</v>
      </c>
      <c r="V1287" s="85">
        <v>48.45102</v>
      </c>
      <c r="W1287" s="85">
        <v>245</v>
      </c>
      <c r="X1287" s="85">
        <v>2357.3063699999998</v>
      </c>
      <c r="Y1287" s="85">
        <v>1158.0531000000001</v>
      </c>
      <c r="Z1287" s="85">
        <v>328.5</v>
      </c>
      <c r="AA1287" s="85">
        <v>210.37692000000001</v>
      </c>
      <c r="AB1287" s="85">
        <v>87.272869999999998</v>
      </c>
      <c r="AC1287" s="85">
        <v>25</v>
      </c>
      <c r="AD1287" s="85">
        <v>25</v>
      </c>
      <c r="AE1287" s="85">
        <v>25</v>
      </c>
      <c r="AF1287" s="85">
        <v>4815</v>
      </c>
      <c r="AG1287" s="85">
        <v>1909.5960399999999</v>
      </c>
      <c r="AH1287" s="85">
        <v>1177.01965</v>
      </c>
      <c r="AI1287" s="85">
        <v>0</v>
      </c>
      <c r="AJ1287" s="85">
        <v>0</v>
      </c>
      <c r="AK1287" s="85">
        <v>0</v>
      </c>
      <c r="AL1287" s="85">
        <v>30</v>
      </c>
      <c r="AM1287" s="85">
        <v>2.3719199999999998</v>
      </c>
      <c r="AN1287" s="85">
        <v>21.015700000000002</v>
      </c>
      <c r="AO1287" s="85"/>
      <c r="AP1287" s="85"/>
      <c r="AQ1287" s="85"/>
      <c r="AR1287" s="85"/>
      <c r="AS1287" s="85"/>
      <c r="AT1287" s="85"/>
    </row>
    <row r="1288" spans="1:46" ht="12.75" customHeight="1" x14ac:dyDescent="0.15">
      <c r="A1288" s="79"/>
      <c r="B1288" s="79"/>
      <c r="C1288" s="79" t="str">
        <f t="shared" si="5"/>
        <v>1950800000</v>
      </c>
      <c r="D1288" s="79" t="s">
        <v>2190</v>
      </c>
      <c r="E1288" s="84">
        <v>30257</v>
      </c>
      <c r="F1288" s="85">
        <v>15588.38891</v>
      </c>
      <c r="G1288" s="85">
        <v>12787.6674</v>
      </c>
      <c r="H1288" s="85">
        <v>23661.7</v>
      </c>
      <c r="I1288" s="85">
        <v>12484.224270000001</v>
      </c>
      <c r="J1288" s="85">
        <v>9805.2078199999996</v>
      </c>
      <c r="K1288" s="85">
        <v>434.3</v>
      </c>
      <c r="L1288" s="85">
        <v>266.16985</v>
      </c>
      <c r="M1288" s="85">
        <v>206.96145999999999</v>
      </c>
      <c r="N1288" s="85">
        <v>0</v>
      </c>
      <c r="O1288" s="85">
        <v>31.990859999999998</v>
      </c>
      <c r="P1288" s="85">
        <v>0</v>
      </c>
      <c r="Q1288" s="85">
        <v>5968.86</v>
      </c>
      <c r="R1288" s="85">
        <v>2714.2381700000001</v>
      </c>
      <c r="S1288" s="85">
        <v>2696.3446600000002</v>
      </c>
      <c r="T1288" s="85">
        <v>464.8</v>
      </c>
      <c r="U1288" s="85">
        <v>180.99051</v>
      </c>
      <c r="V1288" s="85">
        <v>101.31032</v>
      </c>
      <c r="W1288" s="85">
        <v>542.1</v>
      </c>
      <c r="X1288" s="85">
        <v>356.73849000000001</v>
      </c>
      <c r="Y1288" s="85">
        <v>281.16221000000002</v>
      </c>
      <c r="Z1288" s="85">
        <v>357.43</v>
      </c>
      <c r="AA1288" s="85">
        <v>222.06018</v>
      </c>
      <c r="AB1288" s="85">
        <v>101.80539</v>
      </c>
      <c r="AC1288" s="85">
        <v>0</v>
      </c>
      <c r="AD1288" s="85">
        <v>0</v>
      </c>
      <c r="AE1288" s="85">
        <v>0</v>
      </c>
      <c r="AF1288" s="85">
        <v>4604.13</v>
      </c>
      <c r="AG1288" s="85">
        <v>1954.4489900000001</v>
      </c>
      <c r="AH1288" s="85">
        <v>2211.76674</v>
      </c>
      <c r="AI1288" s="85">
        <v>0</v>
      </c>
      <c r="AJ1288" s="85">
        <v>0</v>
      </c>
      <c r="AK1288" s="85">
        <v>0</v>
      </c>
      <c r="AL1288" s="85">
        <v>12</v>
      </c>
      <c r="AM1288" s="85">
        <v>11.77017</v>
      </c>
      <c r="AN1288" s="85">
        <v>6.8285099999999996</v>
      </c>
      <c r="AO1288" s="85"/>
      <c r="AP1288" s="85"/>
      <c r="AQ1288" s="85"/>
      <c r="AR1288" s="85"/>
      <c r="AS1288" s="85"/>
      <c r="AT1288" s="85"/>
    </row>
    <row r="1289" spans="1:46" ht="12.75" customHeight="1" x14ac:dyDescent="0.15">
      <c r="A1289" s="79"/>
      <c r="B1289" s="79"/>
      <c r="C1289" s="79" t="str">
        <f t="shared" si="5"/>
        <v>1950900000</v>
      </c>
      <c r="D1289" s="79" t="s">
        <v>2191</v>
      </c>
      <c r="E1289" s="84">
        <v>16891.400000000001</v>
      </c>
      <c r="F1289" s="85">
        <v>8193.41885</v>
      </c>
      <c r="G1289" s="85">
        <v>6868.1602300000004</v>
      </c>
      <c r="H1289" s="85">
        <v>10717</v>
      </c>
      <c r="I1289" s="85">
        <v>5732.00054</v>
      </c>
      <c r="J1289" s="85">
        <v>5235.2944200000002</v>
      </c>
      <c r="K1289" s="85">
        <v>180</v>
      </c>
      <c r="L1289" s="85">
        <v>68.850719999999995</v>
      </c>
      <c r="M1289" s="85">
        <v>45.668800000000005</v>
      </c>
      <c r="N1289" s="85">
        <v>0</v>
      </c>
      <c r="O1289" s="85">
        <v>0</v>
      </c>
      <c r="P1289" s="85">
        <v>0</v>
      </c>
      <c r="Q1289" s="85">
        <v>5965.5</v>
      </c>
      <c r="R1289" s="85">
        <v>2365.1746899999998</v>
      </c>
      <c r="S1289" s="85">
        <v>1575.9718600000001</v>
      </c>
      <c r="T1289" s="85">
        <v>807</v>
      </c>
      <c r="U1289" s="85">
        <v>69.043750000000003</v>
      </c>
      <c r="V1289" s="85">
        <v>8.8196000000000012</v>
      </c>
      <c r="W1289" s="85">
        <v>520</v>
      </c>
      <c r="X1289" s="85">
        <v>290.50963000000002</v>
      </c>
      <c r="Y1289" s="85">
        <v>181.24981</v>
      </c>
      <c r="Z1289" s="85">
        <v>234</v>
      </c>
      <c r="AA1289" s="85">
        <v>191.87689</v>
      </c>
      <c r="AB1289" s="85">
        <v>82.136169999999993</v>
      </c>
      <c r="AC1289" s="85">
        <v>0</v>
      </c>
      <c r="AD1289" s="85">
        <v>2.0833300000000001</v>
      </c>
      <c r="AE1289" s="85">
        <v>0</v>
      </c>
      <c r="AF1289" s="85">
        <v>4404.5</v>
      </c>
      <c r="AG1289" s="85">
        <v>1811.6610900000001</v>
      </c>
      <c r="AH1289" s="85">
        <v>1303.7662800000001</v>
      </c>
      <c r="AI1289" s="85">
        <v>0</v>
      </c>
      <c r="AJ1289" s="85">
        <v>0</v>
      </c>
      <c r="AK1289" s="85">
        <v>0</v>
      </c>
      <c r="AL1289" s="85">
        <v>1.5</v>
      </c>
      <c r="AM1289" s="85">
        <v>1.16435</v>
      </c>
      <c r="AN1289" s="85">
        <v>0.83412999999999993</v>
      </c>
      <c r="AO1289" s="85"/>
      <c r="AP1289" s="85"/>
      <c r="AQ1289" s="85"/>
      <c r="AR1289" s="85"/>
      <c r="AS1289" s="85"/>
      <c r="AT1289" s="85"/>
    </row>
    <row r="1290" spans="1:46" ht="12.75" customHeight="1" x14ac:dyDescent="0.15">
      <c r="A1290" s="79"/>
      <c r="B1290" s="79"/>
      <c r="C1290" s="79" t="str">
        <f t="shared" si="5"/>
        <v>1951000000</v>
      </c>
      <c r="D1290" s="79" t="s">
        <v>2192</v>
      </c>
      <c r="E1290" s="84">
        <v>15824.720000000001</v>
      </c>
      <c r="F1290" s="85">
        <v>6530.0624900000003</v>
      </c>
      <c r="G1290" s="85">
        <v>5376.1104599999999</v>
      </c>
      <c r="H1290" s="85">
        <v>8791.8000000000011</v>
      </c>
      <c r="I1290" s="85">
        <v>3508.5415800000001</v>
      </c>
      <c r="J1290" s="85">
        <v>3024.5878699999998</v>
      </c>
      <c r="K1290" s="85">
        <v>91.2</v>
      </c>
      <c r="L1290" s="85">
        <v>40.827749999999995</v>
      </c>
      <c r="M1290" s="85">
        <v>28.851219999999998</v>
      </c>
      <c r="N1290" s="85">
        <v>0</v>
      </c>
      <c r="O1290" s="85">
        <v>0</v>
      </c>
      <c r="P1290" s="85">
        <v>0</v>
      </c>
      <c r="Q1290" s="85">
        <v>6753</v>
      </c>
      <c r="R1290" s="85">
        <v>2838.50668</v>
      </c>
      <c r="S1290" s="85">
        <v>2286.9952499999999</v>
      </c>
      <c r="T1290" s="85">
        <v>930</v>
      </c>
      <c r="U1290" s="85">
        <v>80.47108999999999</v>
      </c>
      <c r="V1290" s="85">
        <v>16.623449999999998</v>
      </c>
      <c r="W1290" s="85">
        <v>2085.5</v>
      </c>
      <c r="X1290" s="85">
        <v>921.94853999999998</v>
      </c>
      <c r="Y1290" s="85">
        <v>784.90206999999998</v>
      </c>
      <c r="Z1290" s="85">
        <v>1641.5</v>
      </c>
      <c r="AA1290" s="85">
        <v>776.79305999999997</v>
      </c>
      <c r="AB1290" s="85">
        <v>468.57733999999999</v>
      </c>
      <c r="AC1290" s="85">
        <v>12.5</v>
      </c>
      <c r="AD1290" s="85">
        <v>12.5</v>
      </c>
      <c r="AE1290" s="85">
        <v>12.5</v>
      </c>
      <c r="AF1290" s="85">
        <v>2083.5</v>
      </c>
      <c r="AG1290" s="85">
        <v>1046.7939899999999</v>
      </c>
      <c r="AH1290" s="85">
        <v>1004.39239</v>
      </c>
      <c r="AI1290" s="85">
        <v>0</v>
      </c>
      <c r="AJ1290" s="85">
        <v>0</v>
      </c>
      <c r="AK1290" s="85">
        <v>0</v>
      </c>
      <c r="AL1290" s="85">
        <v>1.2</v>
      </c>
      <c r="AM1290" s="85">
        <v>4.2051699999999999</v>
      </c>
      <c r="AN1290" s="85">
        <v>1.4315</v>
      </c>
      <c r="AO1290" s="85"/>
      <c r="AP1290" s="85"/>
      <c r="AQ1290" s="85"/>
      <c r="AR1290" s="85"/>
      <c r="AS1290" s="85"/>
      <c r="AT1290" s="85"/>
    </row>
    <row r="1291" spans="1:46" ht="12.75" customHeight="1" x14ac:dyDescent="0.15">
      <c r="A1291" s="79"/>
      <c r="B1291" s="79"/>
      <c r="C1291" s="79" t="str">
        <f t="shared" si="5"/>
        <v>1951100000</v>
      </c>
      <c r="D1291" s="79" t="s">
        <v>2193</v>
      </c>
      <c r="E1291" s="84">
        <v>11974.4</v>
      </c>
      <c r="F1291" s="85">
        <v>6194.8003799999997</v>
      </c>
      <c r="G1291" s="85">
        <v>4193.2878199999996</v>
      </c>
      <c r="H1291" s="85">
        <v>8678.4</v>
      </c>
      <c r="I1291" s="85">
        <v>3603.11481</v>
      </c>
      <c r="J1291" s="85">
        <v>2855.8779100000002</v>
      </c>
      <c r="K1291" s="85">
        <v>125</v>
      </c>
      <c r="L1291" s="85">
        <v>81.476669999999999</v>
      </c>
      <c r="M1291" s="85">
        <v>45.407379999999996</v>
      </c>
      <c r="N1291" s="85">
        <v>5</v>
      </c>
      <c r="O1291" s="85">
        <v>25.660229999999999</v>
      </c>
      <c r="P1291" s="85">
        <v>2.1393800000000001</v>
      </c>
      <c r="Q1291" s="85">
        <v>3085</v>
      </c>
      <c r="R1291" s="85">
        <v>2481.63769</v>
      </c>
      <c r="S1291" s="85">
        <v>1266.1446599999999</v>
      </c>
      <c r="T1291" s="85">
        <v>485</v>
      </c>
      <c r="U1291" s="85">
        <v>393.25056000000001</v>
      </c>
      <c r="V1291" s="85">
        <v>83.652810000000002</v>
      </c>
      <c r="W1291" s="85">
        <v>410</v>
      </c>
      <c r="X1291" s="85">
        <v>351.68727000000001</v>
      </c>
      <c r="Y1291" s="85">
        <v>215.69471999999999</v>
      </c>
      <c r="Z1291" s="85">
        <v>210</v>
      </c>
      <c r="AA1291" s="85">
        <v>135.08715000000001</v>
      </c>
      <c r="AB1291" s="85">
        <v>61.675660000000001</v>
      </c>
      <c r="AC1291" s="85">
        <v>0</v>
      </c>
      <c r="AD1291" s="85">
        <v>0</v>
      </c>
      <c r="AE1291" s="85">
        <v>0</v>
      </c>
      <c r="AF1291" s="85">
        <v>1980</v>
      </c>
      <c r="AG1291" s="85">
        <v>1601.6127100000001</v>
      </c>
      <c r="AH1291" s="85">
        <v>905.12147000000004</v>
      </c>
      <c r="AI1291" s="85">
        <v>0</v>
      </c>
      <c r="AJ1291" s="85">
        <v>0</v>
      </c>
      <c r="AK1291" s="85">
        <v>0</v>
      </c>
      <c r="AL1291" s="85">
        <v>1</v>
      </c>
      <c r="AM1291" s="85">
        <v>0.20243999999999998</v>
      </c>
      <c r="AN1291" s="85">
        <v>0.53512999999999999</v>
      </c>
      <c r="AO1291" s="85"/>
      <c r="AP1291" s="85"/>
      <c r="AQ1291" s="85"/>
      <c r="AR1291" s="85"/>
      <c r="AS1291" s="85"/>
      <c r="AT1291" s="85"/>
    </row>
    <row r="1292" spans="1:46" ht="12.75" customHeight="1" x14ac:dyDescent="0.15">
      <c r="A1292" s="79"/>
      <c r="B1292" s="79"/>
      <c r="C1292" s="79" t="str">
        <f t="shared" si="5"/>
        <v>1951300000</v>
      </c>
      <c r="D1292" s="79" t="s">
        <v>2194</v>
      </c>
      <c r="E1292" s="84">
        <v>11480</v>
      </c>
      <c r="F1292" s="85">
        <v>4766.8933800000004</v>
      </c>
      <c r="G1292" s="85">
        <v>4155.4424200000003</v>
      </c>
      <c r="H1292" s="85">
        <v>6705.5250000000005</v>
      </c>
      <c r="I1292" s="85">
        <v>2583.4454900000001</v>
      </c>
      <c r="J1292" s="85">
        <v>2350.0020399999999</v>
      </c>
      <c r="K1292" s="85">
        <v>266.60000000000002</v>
      </c>
      <c r="L1292" s="85">
        <v>106.02352999999999</v>
      </c>
      <c r="M1292" s="85">
        <v>68.169589999999999</v>
      </c>
      <c r="N1292" s="85">
        <v>50.5</v>
      </c>
      <c r="O1292" s="85">
        <v>35.460079999999998</v>
      </c>
      <c r="P1292" s="85">
        <v>20.224119999999999</v>
      </c>
      <c r="Q1292" s="85">
        <v>4099.6499999999996</v>
      </c>
      <c r="R1292" s="85">
        <v>1789.14525</v>
      </c>
      <c r="S1292" s="85">
        <v>1588.7864099999999</v>
      </c>
      <c r="T1292" s="85">
        <v>594</v>
      </c>
      <c r="U1292" s="85">
        <v>229.27576999999999</v>
      </c>
      <c r="V1292" s="85">
        <v>71.412369999999996</v>
      </c>
      <c r="W1292" s="85">
        <v>1364</v>
      </c>
      <c r="X1292" s="85">
        <v>775.26237000000003</v>
      </c>
      <c r="Y1292" s="85">
        <v>1006.20807</v>
      </c>
      <c r="Z1292" s="85">
        <v>174.65</v>
      </c>
      <c r="AA1292" s="85">
        <v>25.07375</v>
      </c>
      <c r="AB1292" s="85">
        <v>35.082439999999998</v>
      </c>
      <c r="AC1292" s="85">
        <v>0</v>
      </c>
      <c r="AD1292" s="85">
        <v>0</v>
      </c>
      <c r="AE1292" s="85">
        <v>0</v>
      </c>
      <c r="AF1292" s="85">
        <v>1959</v>
      </c>
      <c r="AG1292" s="85">
        <v>755.23635999999999</v>
      </c>
      <c r="AH1292" s="85">
        <v>473.58152999999999</v>
      </c>
      <c r="AI1292" s="85">
        <v>8</v>
      </c>
      <c r="AJ1292" s="85">
        <v>4.2970000000000006</v>
      </c>
      <c r="AK1292" s="85">
        <v>2.5020000000000002</v>
      </c>
      <c r="AL1292" s="85">
        <v>89</v>
      </c>
      <c r="AM1292" s="85">
        <v>52.30247</v>
      </c>
      <c r="AN1292" s="85">
        <v>39.805759999999999</v>
      </c>
      <c r="AO1292" s="85"/>
      <c r="AP1292" s="85"/>
      <c r="AQ1292" s="85"/>
      <c r="AR1292" s="85"/>
      <c r="AS1292" s="85"/>
      <c r="AT1292" s="85"/>
    </row>
    <row r="1293" spans="1:46" ht="12.75" customHeight="1" x14ac:dyDescent="0.15">
      <c r="A1293" s="79"/>
      <c r="B1293" s="79"/>
      <c r="C1293" s="79" t="str">
        <f t="shared" si="5"/>
        <v>1951400000</v>
      </c>
      <c r="D1293" s="79" t="s">
        <v>2195</v>
      </c>
      <c r="E1293" s="84">
        <v>11850.4</v>
      </c>
      <c r="F1293" s="85">
        <v>3851.8177000000001</v>
      </c>
      <c r="G1293" s="85">
        <v>3797.6327299999998</v>
      </c>
      <c r="H1293" s="85">
        <v>8169</v>
      </c>
      <c r="I1293" s="85">
        <v>2439.59917</v>
      </c>
      <c r="J1293" s="85">
        <v>2479.91867</v>
      </c>
      <c r="K1293" s="85">
        <v>273</v>
      </c>
      <c r="L1293" s="85">
        <v>125.06175</v>
      </c>
      <c r="M1293" s="85">
        <v>67.895609999999991</v>
      </c>
      <c r="N1293" s="85">
        <v>0</v>
      </c>
      <c r="O1293" s="85">
        <v>0</v>
      </c>
      <c r="P1293" s="85">
        <v>0</v>
      </c>
      <c r="Q1293" s="85">
        <v>3255.6</v>
      </c>
      <c r="R1293" s="85">
        <v>1223.09771</v>
      </c>
      <c r="S1293" s="85">
        <v>1223.39021</v>
      </c>
      <c r="T1293" s="85">
        <v>474.6</v>
      </c>
      <c r="U1293" s="85">
        <v>53.020049999999998</v>
      </c>
      <c r="V1293" s="85">
        <v>42.652300000000004</v>
      </c>
      <c r="W1293" s="85">
        <v>609.70000000000005</v>
      </c>
      <c r="X1293" s="85">
        <v>307.53192999999999</v>
      </c>
      <c r="Y1293" s="85">
        <v>208.44157000000001</v>
      </c>
      <c r="Z1293" s="85">
        <v>93.9</v>
      </c>
      <c r="AA1293" s="85">
        <v>24.82856</v>
      </c>
      <c r="AB1293" s="85">
        <v>18.808630000000001</v>
      </c>
      <c r="AC1293" s="85">
        <v>0</v>
      </c>
      <c r="AD1293" s="85">
        <v>0</v>
      </c>
      <c r="AE1293" s="85">
        <v>0</v>
      </c>
      <c r="AF1293" s="85">
        <v>2077.4</v>
      </c>
      <c r="AG1293" s="85">
        <v>837.71717000000001</v>
      </c>
      <c r="AH1293" s="85">
        <v>953.48770999999999</v>
      </c>
      <c r="AI1293" s="85">
        <v>0</v>
      </c>
      <c r="AJ1293" s="85">
        <v>0</v>
      </c>
      <c r="AK1293" s="85">
        <v>0</v>
      </c>
      <c r="AL1293" s="85">
        <v>2.5</v>
      </c>
      <c r="AM1293" s="85">
        <v>2.0684</v>
      </c>
      <c r="AN1293" s="85">
        <v>0.74173</v>
      </c>
      <c r="AO1293" s="85"/>
      <c r="AP1293" s="85"/>
      <c r="AQ1293" s="85"/>
      <c r="AR1293" s="85"/>
      <c r="AS1293" s="85"/>
      <c r="AT1293" s="85"/>
    </row>
    <row r="1294" spans="1:46" ht="12.75" customHeight="1" x14ac:dyDescent="0.15">
      <c r="A1294" s="79"/>
      <c r="B1294" s="79"/>
      <c r="C1294" s="79" t="str">
        <f t="shared" si="5"/>
        <v>1951500000</v>
      </c>
      <c r="D1294" s="79" t="s">
        <v>2196</v>
      </c>
      <c r="E1294" s="84">
        <v>25112</v>
      </c>
      <c r="F1294" s="85">
        <v>11158.89906</v>
      </c>
      <c r="G1294" s="85">
        <v>10189.833689999999</v>
      </c>
      <c r="H1294" s="85">
        <v>16540.099999999999</v>
      </c>
      <c r="I1294" s="85">
        <v>7285.4921000000004</v>
      </c>
      <c r="J1294" s="85">
        <v>6802.9173300000002</v>
      </c>
      <c r="K1294" s="85">
        <v>208</v>
      </c>
      <c r="L1294" s="85">
        <v>219.77426</v>
      </c>
      <c r="M1294" s="85">
        <v>96.046369999999996</v>
      </c>
      <c r="N1294" s="85">
        <v>0</v>
      </c>
      <c r="O1294" s="85">
        <v>108.67055000000001</v>
      </c>
      <c r="P1294" s="85">
        <v>21.604369999999999</v>
      </c>
      <c r="Q1294" s="85">
        <v>8215</v>
      </c>
      <c r="R1294" s="85">
        <v>3482.9897000000001</v>
      </c>
      <c r="S1294" s="85">
        <v>3147.6453700000002</v>
      </c>
      <c r="T1294" s="85">
        <v>797.6</v>
      </c>
      <c r="U1294" s="85">
        <v>118.93442999999999</v>
      </c>
      <c r="V1294" s="85">
        <v>69.105679999999992</v>
      </c>
      <c r="W1294" s="85">
        <v>870.7</v>
      </c>
      <c r="X1294" s="85">
        <v>467.48354</v>
      </c>
      <c r="Y1294" s="85">
        <v>317.50092999999998</v>
      </c>
      <c r="Z1294" s="85">
        <v>646.70000000000005</v>
      </c>
      <c r="AA1294" s="85">
        <v>392.625</v>
      </c>
      <c r="AB1294" s="85">
        <v>59.94068</v>
      </c>
      <c r="AC1294" s="85">
        <v>0</v>
      </c>
      <c r="AD1294" s="85">
        <v>0</v>
      </c>
      <c r="AE1294" s="85">
        <v>0</v>
      </c>
      <c r="AF1294" s="85">
        <v>5900</v>
      </c>
      <c r="AG1294" s="85">
        <v>2503.9467300000001</v>
      </c>
      <c r="AH1294" s="85">
        <v>2701.0980800000002</v>
      </c>
      <c r="AI1294" s="85">
        <v>0</v>
      </c>
      <c r="AJ1294" s="85">
        <v>0</v>
      </c>
      <c r="AK1294" s="85">
        <v>0</v>
      </c>
      <c r="AL1294" s="85">
        <v>5.5</v>
      </c>
      <c r="AM1294" s="85">
        <v>7.3371499999999994</v>
      </c>
      <c r="AN1294" s="85">
        <v>2.6493799999999998</v>
      </c>
      <c r="AO1294" s="85"/>
      <c r="AP1294" s="85"/>
      <c r="AQ1294" s="85"/>
      <c r="AR1294" s="85"/>
      <c r="AS1294" s="85"/>
      <c r="AT1294" s="85"/>
    </row>
    <row r="1295" spans="1:46" ht="12.75" customHeight="1" x14ac:dyDescent="0.15">
      <c r="A1295" s="79"/>
      <c r="B1295" s="79"/>
      <c r="C1295" s="79" t="str">
        <f t="shared" si="5"/>
        <v>1951600000</v>
      </c>
      <c r="D1295" s="79" t="s">
        <v>2197</v>
      </c>
      <c r="E1295" s="84">
        <v>59922.625</v>
      </c>
      <c r="F1295" s="85">
        <v>25210.924439999999</v>
      </c>
      <c r="G1295" s="85">
        <v>20090.16878</v>
      </c>
      <c r="H1295" s="85">
        <v>35436</v>
      </c>
      <c r="I1295" s="85">
        <v>13450.10226</v>
      </c>
      <c r="J1295" s="85">
        <v>12503.41332</v>
      </c>
      <c r="K1295" s="85">
        <v>4750</v>
      </c>
      <c r="L1295" s="85">
        <v>2755.8293100000001</v>
      </c>
      <c r="M1295" s="85">
        <v>1653.4562900000001</v>
      </c>
      <c r="N1295" s="85">
        <v>1400</v>
      </c>
      <c r="O1295" s="85">
        <v>1520.29088</v>
      </c>
      <c r="P1295" s="85">
        <v>746.66823999999997</v>
      </c>
      <c r="Q1295" s="85">
        <v>19360</v>
      </c>
      <c r="R1295" s="85">
        <v>8678.0436399999999</v>
      </c>
      <c r="S1295" s="85">
        <v>5795.5686599999999</v>
      </c>
      <c r="T1295" s="85">
        <v>2300</v>
      </c>
      <c r="U1295" s="85">
        <v>957.7197000000001</v>
      </c>
      <c r="V1295" s="85">
        <v>493.56333000000001</v>
      </c>
      <c r="W1295" s="85">
        <v>4550</v>
      </c>
      <c r="X1295" s="85">
        <v>1669.6238599999999</v>
      </c>
      <c r="Y1295" s="85">
        <v>1216.2093</v>
      </c>
      <c r="Z1295" s="85">
        <v>2000</v>
      </c>
      <c r="AA1295" s="85">
        <v>862.96828000000005</v>
      </c>
      <c r="AB1295" s="85">
        <v>445.54097000000002</v>
      </c>
      <c r="AC1295" s="85">
        <v>0</v>
      </c>
      <c r="AD1295" s="85">
        <v>12.5</v>
      </c>
      <c r="AE1295" s="85">
        <v>35.006</v>
      </c>
      <c r="AF1295" s="85">
        <v>10500</v>
      </c>
      <c r="AG1295" s="85">
        <v>5173.5898000000007</v>
      </c>
      <c r="AH1295" s="85">
        <v>3600.63906</v>
      </c>
      <c r="AI1295" s="85">
        <v>0</v>
      </c>
      <c r="AJ1295" s="85">
        <v>0</v>
      </c>
      <c r="AK1295" s="85">
        <v>0</v>
      </c>
      <c r="AL1295" s="85">
        <v>198.625</v>
      </c>
      <c r="AM1295" s="85">
        <v>197.15804</v>
      </c>
      <c r="AN1295" s="85">
        <v>51.420249999999996</v>
      </c>
      <c r="AO1295" s="85"/>
      <c r="AP1295" s="85"/>
      <c r="AQ1295" s="85"/>
      <c r="AR1295" s="85"/>
      <c r="AS1295" s="85"/>
      <c r="AT1295" s="85"/>
    </row>
    <row r="1296" spans="1:46" ht="12.75" customHeight="1" x14ac:dyDescent="0.15">
      <c r="A1296" s="79"/>
      <c r="B1296" s="79"/>
      <c r="C1296" s="79" t="str">
        <f t="shared" si="5"/>
        <v>1951800000</v>
      </c>
      <c r="D1296" s="79" t="s">
        <v>2198</v>
      </c>
      <c r="E1296" s="84">
        <v>27621.34289</v>
      </c>
      <c r="F1296" s="85">
        <v>27005.535169999999</v>
      </c>
      <c r="G1296" s="85">
        <v>6559.0983699999997</v>
      </c>
      <c r="H1296" s="85">
        <v>17614.642889999999</v>
      </c>
      <c r="I1296" s="85">
        <v>22163.21385</v>
      </c>
      <c r="J1296" s="85">
        <v>3475.39923</v>
      </c>
      <c r="K1296" s="85">
        <v>1951.7950000000001</v>
      </c>
      <c r="L1296" s="85">
        <v>681.64512000000002</v>
      </c>
      <c r="M1296" s="85">
        <v>283.87588</v>
      </c>
      <c r="N1296" s="85">
        <v>1243.7950000000001</v>
      </c>
      <c r="O1296" s="85">
        <v>460.20188000000002</v>
      </c>
      <c r="P1296" s="85">
        <v>150.82288</v>
      </c>
      <c r="Q1296" s="85">
        <v>7902.6</v>
      </c>
      <c r="R1296" s="85">
        <v>4010.4701799999998</v>
      </c>
      <c r="S1296" s="85">
        <v>2553.4412200000002</v>
      </c>
      <c r="T1296" s="85">
        <v>1090</v>
      </c>
      <c r="U1296" s="85">
        <v>267.76447000000002</v>
      </c>
      <c r="V1296" s="85">
        <v>177.16061999999999</v>
      </c>
      <c r="W1296" s="85">
        <v>1092</v>
      </c>
      <c r="X1296" s="85">
        <v>377.24297999999999</v>
      </c>
      <c r="Y1296" s="85">
        <v>266.11721999999997</v>
      </c>
      <c r="Z1296" s="85">
        <v>860</v>
      </c>
      <c r="AA1296" s="85">
        <v>636.44844000000001</v>
      </c>
      <c r="AB1296" s="85">
        <v>220.91327999999999</v>
      </c>
      <c r="AC1296" s="85">
        <v>0</v>
      </c>
      <c r="AD1296" s="85">
        <v>0</v>
      </c>
      <c r="AE1296" s="85">
        <v>0</v>
      </c>
      <c r="AF1296" s="85">
        <v>4860</v>
      </c>
      <c r="AG1296" s="85">
        <v>2728.7542899999999</v>
      </c>
      <c r="AH1296" s="85">
        <v>1889.1501000000001</v>
      </c>
      <c r="AI1296" s="85">
        <v>0</v>
      </c>
      <c r="AJ1296" s="85">
        <v>0</v>
      </c>
      <c r="AK1296" s="85">
        <v>0</v>
      </c>
      <c r="AL1296" s="85">
        <v>88.350000000000009</v>
      </c>
      <c r="AM1296" s="85">
        <v>36.257639999999995</v>
      </c>
      <c r="AN1296" s="85">
        <v>44.167479999999998</v>
      </c>
      <c r="AO1296" s="85"/>
      <c r="AP1296" s="85"/>
      <c r="AQ1296" s="85"/>
      <c r="AR1296" s="85"/>
      <c r="AS1296" s="85"/>
      <c r="AT1296" s="85"/>
    </row>
    <row r="1297" spans="1:46" ht="12.75" customHeight="1" x14ac:dyDescent="0.15">
      <c r="A1297" s="79"/>
      <c r="B1297" s="79"/>
      <c r="C1297" s="79" t="str">
        <f t="shared" si="5"/>
        <v>1952000000</v>
      </c>
      <c r="D1297" s="79" t="s">
        <v>2199</v>
      </c>
      <c r="E1297" s="84">
        <v>89770</v>
      </c>
      <c r="F1297" s="85">
        <v>37536.08756</v>
      </c>
      <c r="G1297" s="85">
        <v>33411.79002</v>
      </c>
      <c r="H1297" s="85">
        <v>54957.5</v>
      </c>
      <c r="I1297" s="85">
        <v>22453.560590000001</v>
      </c>
      <c r="J1297" s="85">
        <v>20175.793089999999</v>
      </c>
      <c r="K1297" s="85">
        <v>5479.8</v>
      </c>
      <c r="L1297" s="85">
        <v>2551.9636300000002</v>
      </c>
      <c r="M1297" s="85">
        <v>1223.9806799999999</v>
      </c>
      <c r="N1297" s="85">
        <v>2720.3</v>
      </c>
      <c r="O1297" s="85">
        <v>1652.9729199999999</v>
      </c>
      <c r="P1297" s="85">
        <v>530.54467999999997</v>
      </c>
      <c r="Q1297" s="85">
        <v>26562.7</v>
      </c>
      <c r="R1297" s="85">
        <v>11629.713309999999</v>
      </c>
      <c r="S1297" s="85">
        <v>10404.72594</v>
      </c>
      <c r="T1297" s="85">
        <v>2555.5</v>
      </c>
      <c r="U1297" s="85">
        <v>876.23095000000001</v>
      </c>
      <c r="V1297" s="85">
        <v>642.15412000000003</v>
      </c>
      <c r="W1297" s="85">
        <v>4231.5</v>
      </c>
      <c r="X1297" s="85">
        <v>1499.55495</v>
      </c>
      <c r="Y1297" s="85">
        <v>1300.2595200000001</v>
      </c>
      <c r="Z1297" s="85">
        <v>2851</v>
      </c>
      <c r="AA1297" s="85">
        <v>1538.91</v>
      </c>
      <c r="AB1297" s="85">
        <v>677.01392999999996</v>
      </c>
      <c r="AC1297" s="85">
        <v>25</v>
      </c>
      <c r="AD1297" s="85">
        <v>25</v>
      </c>
      <c r="AE1297" s="85">
        <v>0</v>
      </c>
      <c r="AF1297" s="85">
        <v>16890</v>
      </c>
      <c r="AG1297" s="85">
        <v>7685.4579100000001</v>
      </c>
      <c r="AH1297" s="85">
        <v>7780.4233700000004</v>
      </c>
      <c r="AI1297" s="85">
        <v>0</v>
      </c>
      <c r="AJ1297" s="85">
        <v>0</v>
      </c>
      <c r="AK1297" s="85">
        <v>0</v>
      </c>
      <c r="AL1297" s="85">
        <v>1552.1000000000001</v>
      </c>
      <c r="AM1297" s="85">
        <v>420.24856999999997</v>
      </c>
      <c r="AN1297" s="85">
        <v>588.96351000000004</v>
      </c>
      <c r="AO1297" s="85"/>
      <c r="AP1297" s="85"/>
      <c r="AQ1297" s="85"/>
      <c r="AR1297" s="85"/>
      <c r="AS1297" s="85"/>
      <c r="AT1297" s="85"/>
    </row>
    <row r="1298" spans="1:46" ht="12.75" customHeight="1" x14ac:dyDescent="0.15">
      <c r="A1298" s="79"/>
      <c r="B1298" s="79"/>
      <c r="C1298" s="79" t="str">
        <f t="shared" si="5"/>
        <v>1952100000</v>
      </c>
      <c r="D1298" s="79" t="s">
        <v>2200</v>
      </c>
      <c r="E1298" s="84">
        <v>40761.700000000004</v>
      </c>
      <c r="F1298" s="85">
        <v>18884.854859999999</v>
      </c>
      <c r="G1298" s="85">
        <v>16600.540929999999</v>
      </c>
      <c r="H1298" s="85">
        <v>25742</v>
      </c>
      <c r="I1298" s="85">
        <v>11138.509040000001</v>
      </c>
      <c r="J1298" s="85">
        <v>10949.418519999999</v>
      </c>
      <c r="K1298" s="85">
        <v>1819.7</v>
      </c>
      <c r="L1298" s="85">
        <v>1726.6508200000001</v>
      </c>
      <c r="M1298" s="85">
        <v>873.07622000000003</v>
      </c>
      <c r="N1298" s="85">
        <v>719.7</v>
      </c>
      <c r="O1298" s="85">
        <v>1264.4733900000001</v>
      </c>
      <c r="P1298" s="85">
        <v>539.17899999999997</v>
      </c>
      <c r="Q1298" s="85">
        <v>12547.7</v>
      </c>
      <c r="R1298" s="85">
        <v>5309.5417799999996</v>
      </c>
      <c r="S1298" s="85">
        <v>4412.1127200000001</v>
      </c>
      <c r="T1298" s="85">
        <v>1910</v>
      </c>
      <c r="U1298" s="85">
        <v>467.5265</v>
      </c>
      <c r="V1298" s="85">
        <v>285.85410000000002</v>
      </c>
      <c r="W1298" s="85">
        <v>1800.9</v>
      </c>
      <c r="X1298" s="85">
        <v>768.92453999999998</v>
      </c>
      <c r="Y1298" s="85">
        <v>473.17086999999998</v>
      </c>
      <c r="Z1298" s="85">
        <v>1727.4</v>
      </c>
      <c r="AA1298" s="85">
        <v>553.95705999999996</v>
      </c>
      <c r="AB1298" s="85">
        <v>347.08139</v>
      </c>
      <c r="AC1298" s="85">
        <v>0</v>
      </c>
      <c r="AD1298" s="85">
        <v>0</v>
      </c>
      <c r="AE1298" s="85">
        <v>0</v>
      </c>
      <c r="AF1298" s="85">
        <v>6970.4000000000005</v>
      </c>
      <c r="AG1298" s="85">
        <v>3479.9793799999998</v>
      </c>
      <c r="AH1298" s="85">
        <v>3227.62336</v>
      </c>
      <c r="AI1298" s="85">
        <v>0</v>
      </c>
      <c r="AJ1298" s="85">
        <v>0</v>
      </c>
      <c r="AK1298" s="85">
        <v>0</v>
      </c>
      <c r="AL1298" s="85">
        <v>210</v>
      </c>
      <c r="AM1298" s="85">
        <v>148.28036</v>
      </c>
      <c r="AN1298" s="85">
        <v>73.742279999999994</v>
      </c>
      <c r="AO1298" s="85"/>
      <c r="AP1298" s="85"/>
      <c r="AQ1298" s="85"/>
      <c r="AR1298" s="85"/>
      <c r="AS1298" s="85"/>
      <c r="AT1298" s="85"/>
    </row>
    <row r="1299" spans="1:46" ht="12.75" customHeight="1" x14ac:dyDescent="0.15">
      <c r="A1299" s="79"/>
      <c r="B1299" s="79"/>
      <c r="C1299" s="79" t="str">
        <f t="shared" si="5"/>
        <v>1952200000</v>
      </c>
      <c r="D1299" s="79" t="s">
        <v>2201</v>
      </c>
      <c r="E1299" s="84">
        <v>39431.9</v>
      </c>
      <c r="F1299" s="85">
        <v>15472.000340000001</v>
      </c>
      <c r="G1299" s="85">
        <v>14810.8315</v>
      </c>
      <c r="H1299" s="85">
        <v>21950</v>
      </c>
      <c r="I1299" s="85">
        <v>7539.6801299999997</v>
      </c>
      <c r="J1299" s="85">
        <v>7386.2161699999997</v>
      </c>
      <c r="K1299" s="85">
        <v>962</v>
      </c>
      <c r="L1299" s="85">
        <v>428.1481</v>
      </c>
      <c r="M1299" s="85">
        <v>314.40107999999998</v>
      </c>
      <c r="N1299" s="85">
        <v>262</v>
      </c>
      <c r="O1299" s="85">
        <v>193.56036999999998</v>
      </c>
      <c r="P1299" s="85">
        <v>132.26258000000001</v>
      </c>
      <c r="Q1299" s="85">
        <v>11015</v>
      </c>
      <c r="R1299" s="85">
        <v>4725.7751500000004</v>
      </c>
      <c r="S1299" s="85">
        <v>4142.9999299999999</v>
      </c>
      <c r="T1299" s="85">
        <v>1800</v>
      </c>
      <c r="U1299" s="85">
        <v>755.59186</v>
      </c>
      <c r="V1299" s="85">
        <v>679.18303000000003</v>
      </c>
      <c r="W1299" s="85">
        <v>3720</v>
      </c>
      <c r="X1299" s="85">
        <v>1798.8049900000001</v>
      </c>
      <c r="Y1299" s="85">
        <v>1477.5052800000001</v>
      </c>
      <c r="Z1299" s="85">
        <v>735</v>
      </c>
      <c r="AA1299" s="85">
        <v>360.62434000000002</v>
      </c>
      <c r="AB1299" s="85">
        <v>235.05800000000002</v>
      </c>
      <c r="AC1299" s="85">
        <v>0</v>
      </c>
      <c r="AD1299" s="85">
        <v>0</v>
      </c>
      <c r="AE1299" s="85">
        <v>0</v>
      </c>
      <c r="AF1299" s="85">
        <v>4750</v>
      </c>
      <c r="AG1299" s="85">
        <v>1809.42976</v>
      </c>
      <c r="AH1299" s="85">
        <v>1744.66362</v>
      </c>
      <c r="AI1299" s="85">
        <v>0</v>
      </c>
      <c r="AJ1299" s="85">
        <v>0</v>
      </c>
      <c r="AK1299" s="85">
        <v>0</v>
      </c>
      <c r="AL1299" s="85">
        <v>17.600000000000001</v>
      </c>
      <c r="AM1299" s="85">
        <v>12.60699</v>
      </c>
      <c r="AN1299" s="85">
        <v>4.1447000000000003</v>
      </c>
      <c r="AO1299" s="85"/>
      <c r="AP1299" s="85"/>
      <c r="AQ1299" s="85"/>
      <c r="AR1299" s="85"/>
      <c r="AS1299" s="85"/>
      <c r="AT1299" s="85"/>
    </row>
    <row r="1300" spans="1:46" ht="12.75" customHeight="1" x14ac:dyDescent="0.15">
      <c r="A1300" s="79"/>
      <c r="B1300" s="79"/>
      <c r="C1300" s="79" t="str">
        <f t="shared" si="5"/>
        <v>1952300000</v>
      </c>
      <c r="D1300" s="79" t="s">
        <v>2202</v>
      </c>
      <c r="E1300" s="84">
        <v>55600</v>
      </c>
      <c r="F1300" s="85">
        <v>22002.632750000001</v>
      </c>
      <c r="G1300" s="85">
        <v>20413.568940000001</v>
      </c>
      <c r="H1300" s="85">
        <v>32950</v>
      </c>
      <c r="I1300" s="85">
        <v>11265.76287</v>
      </c>
      <c r="J1300" s="85">
        <v>11673.638940000001</v>
      </c>
      <c r="K1300" s="85">
        <v>1100</v>
      </c>
      <c r="L1300" s="85">
        <v>823.54813000000001</v>
      </c>
      <c r="M1300" s="85">
        <v>355.17158000000001</v>
      </c>
      <c r="N1300" s="85">
        <v>300</v>
      </c>
      <c r="O1300" s="85">
        <v>492.58110999999997</v>
      </c>
      <c r="P1300" s="85">
        <v>111.48611</v>
      </c>
      <c r="Q1300" s="85">
        <v>20740</v>
      </c>
      <c r="R1300" s="85">
        <v>9640.6412899999996</v>
      </c>
      <c r="S1300" s="85">
        <v>7954.4027000000006</v>
      </c>
      <c r="T1300" s="85">
        <v>2000</v>
      </c>
      <c r="U1300" s="85">
        <v>528.44332999999995</v>
      </c>
      <c r="V1300" s="85">
        <v>333.12603999999999</v>
      </c>
      <c r="W1300" s="85">
        <v>5700</v>
      </c>
      <c r="X1300" s="85">
        <v>2964.4796900000001</v>
      </c>
      <c r="Y1300" s="85">
        <v>2410.7823899999999</v>
      </c>
      <c r="Z1300" s="85">
        <v>1800</v>
      </c>
      <c r="AA1300" s="85">
        <v>932.15625999999997</v>
      </c>
      <c r="AB1300" s="85">
        <v>542.50608</v>
      </c>
      <c r="AC1300" s="85">
        <v>0</v>
      </c>
      <c r="AD1300" s="85">
        <v>29.166700000000002</v>
      </c>
      <c r="AE1300" s="85">
        <v>0</v>
      </c>
      <c r="AF1300" s="85">
        <v>11240</v>
      </c>
      <c r="AG1300" s="85">
        <v>5186.3953099999999</v>
      </c>
      <c r="AH1300" s="85">
        <v>4667.98819</v>
      </c>
      <c r="AI1300" s="85">
        <v>0</v>
      </c>
      <c r="AJ1300" s="85">
        <v>0</v>
      </c>
      <c r="AK1300" s="85">
        <v>0</v>
      </c>
      <c r="AL1300" s="85">
        <v>435</v>
      </c>
      <c r="AM1300" s="85">
        <v>173.50937999999999</v>
      </c>
      <c r="AN1300" s="85">
        <v>216.39562000000001</v>
      </c>
      <c r="AO1300" s="85"/>
      <c r="AP1300" s="85"/>
      <c r="AQ1300" s="85"/>
      <c r="AR1300" s="85"/>
      <c r="AS1300" s="85"/>
      <c r="AT1300" s="85"/>
    </row>
    <row r="1301" spans="1:46" ht="12.75" customHeight="1" x14ac:dyDescent="0.15">
      <c r="A1301" s="79"/>
      <c r="B1301" s="79"/>
      <c r="C1301" s="79" t="str">
        <f t="shared" si="5"/>
        <v>1952400000</v>
      </c>
      <c r="D1301" s="79" t="s">
        <v>2203</v>
      </c>
      <c r="E1301" s="84">
        <v>39017</v>
      </c>
      <c r="F1301" s="85">
        <v>15387.890810000001</v>
      </c>
      <c r="G1301" s="85">
        <v>13177.22349</v>
      </c>
      <c r="H1301" s="85">
        <v>28001</v>
      </c>
      <c r="I1301" s="85">
        <v>10016.75049</v>
      </c>
      <c r="J1301" s="85">
        <v>8848.4688700000006</v>
      </c>
      <c r="K1301" s="85">
        <v>582</v>
      </c>
      <c r="L1301" s="85">
        <v>223.38746</v>
      </c>
      <c r="M1301" s="85">
        <v>147.82768999999999</v>
      </c>
      <c r="N1301" s="85">
        <v>102</v>
      </c>
      <c r="O1301" s="85">
        <v>51.883300000000006</v>
      </c>
      <c r="P1301" s="85">
        <v>17.590579999999999</v>
      </c>
      <c r="Q1301" s="85">
        <v>10061</v>
      </c>
      <c r="R1301" s="85">
        <v>4930.8934200000003</v>
      </c>
      <c r="S1301" s="85">
        <v>3617.0114800000001</v>
      </c>
      <c r="T1301" s="85">
        <v>1180</v>
      </c>
      <c r="U1301" s="85">
        <v>186.83951999999999</v>
      </c>
      <c r="V1301" s="85">
        <v>24.073169999999998</v>
      </c>
      <c r="W1301" s="85">
        <v>1845</v>
      </c>
      <c r="X1301" s="85">
        <v>892.94389000000001</v>
      </c>
      <c r="Y1301" s="85">
        <v>732.846</v>
      </c>
      <c r="Z1301" s="85">
        <v>470</v>
      </c>
      <c r="AA1301" s="85">
        <v>489.17282</v>
      </c>
      <c r="AB1301" s="85">
        <v>211.33606</v>
      </c>
      <c r="AC1301" s="85">
        <v>0</v>
      </c>
      <c r="AD1301" s="85">
        <v>0</v>
      </c>
      <c r="AE1301" s="85">
        <v>0</v>
      </c>
      <c r="AF1301" s="85">
        <v>6566</v>
      </c>
      <c r="AG1301" s="85">
        <v>3361.9371900000001</v>
      </c>
      <c r="AH1301" s="85">
        <v>2648.7562499999999</v>
      </c>
      <c r="AI1301" s="85">
        <v>0</v>
      </c>
      <c r="AJ1301" s="85">
        <v>0</v>
      </c>
      <c r="AK1301" s="85">
        <v>0</v>
      </c>
      <c r="AL1301" s="85">
        <v>205</v>
      </c>
      <c r="AM1301" s="85">
        <v>192.60597000000001</v>
      </c>
      <c r="AN1301" s="85">
        <v>121.87752</v>
      </c>
      <c r="AO1301" s="85"/>
      <c r="AP1301" s="85"/>
      <c r="AQ1301" s="85"/>
      <c r="AR1301" s="85"/>
      <c r="AS1301" s="85"/>
      <c r="AT1301" s="85"/>
    </row>
    <row r="1302" spans="1:46" ht="12.75" customHeight="1" x14ac:dyDescent="0.15">
      <c r="A1302" s="79"/>
      <c r="B1302" s="79"/>
      <c r="C1302" s="79" t="str">
        <f t="shared" si="5"/>
        <v>1952500000</v>
      </c>
      <c r="D1302" s="79" t="s">
        <v>2204</v>
      </c>
      <c r="E1302" s="84">
        <v>162417.9</v>
      </c>
      <c r="F1302" s="85">
        <v>74589.798859999995</v>
      </c>
      <c r="G1302" s="85">
        <v>57930.69109</v>
      </c>
      <c r="H1302" s="85">
        <v>111917.90000000001</v>
      </c>
      <c r="I1302" s="85">
        <v>54025.718200000003</v>
      </c>
      <c r="J1302" s="85">
        <v>42254.507210000003</v>
      </c>
      <c r="K1302" s="85">
        <v>9960</v>
      </c>
      <c r="L1302" s="85">
        <v>4163.2458000000006</v>
      </c>
      <c r="M1302" s="85">
        <v>2074.1142599999998</v>
      </c>
      <c r="N1302" s="85">
        <v>5760</v>
      </c>
      <c r="O1302" s="85">
        <v>2674.0087000000003</v>
      </c>
      <c r="P1302" s="85">
        <v>1104.3472000000002</v>
      </c>
      <c r="Q1302" s="85">
        <v>35056</v>
      </c>
      <c r="R1302" s="85">
        <v>13980.25325</v>
      </c>
      <c r="S1302" s="85">
        <v>11032.046920000001</v>
      </c>
      <c r="T1302" s="85">
        <v>4500</v>
      </c>
      <c r="U1302" s="85">
        <v>2244.5416700000001</v>
      </c>
      <c r="V1302" s="85">
        <v>776.46181999999999</v>
      </c>
      <c r="W1302" s="85">
        <v>6600</v>
      </c>
      <c r="X1302" s="85">
        <v>2956.00396</v>
      </c>
      <c r="Y1302" s="85">
        <v>2439.0770699999998</v>
      </c>
      <c r="Z1302" s="85">
        <v>3406</v>
      </c>
      <c r="AA1302" s="85">
        <v>1113.1524400000001</v>
      </c>
      <c r="AB1302" s="85">
        <v>475.65994000000001</v>
      </c>
      <c r="AC1302" s="85">
        <v>50</v>
      </c>
      <c r="AD1302" s="85">
        <v>23.1</v>
      </c>
      <c r="AE1302" s="85">
        <v>24.917870000000001</v>
      </c>
      <c r="AF1302" s="85">
        <v>20500</v>
      </c>
      <c r="AG1302" s="85">
        <v>7643.4551799999999</v>
      </c>
      <c r="AH1302" s="85">
        <v>7315.9302200000002</v>
      </c>
      <c r="AI1302" s="85">
        <v>0</v>
      </c>
      <c r="AJ1302" s="85">
        <v>0</v>
      </c>
      <c r="AK1302" s="85">
        <v>0</v>
      </c>
      <c r="AL1302" s="85">
        <v>4170</v>
      </c>
      <c r="AM1302" s="85">
        <v>1432.78837</v>
      </c>
      <c r="AN1302" s="85">
        <v>1937.7829200000001</v>
      </c>
      <c r="AO1302" s="85"/>
      <c r="AP1302" s="85"/>
      <c r="AQ1302" s="85"/>
      <c r="AR1302" s="85"/>
      <c r="AS1302" s="85"/>
      <c r="AT1302" s="85"/>
    </row>
    <row r="1303" spans="1:46" ht="12.75" customHeight="1" x14ac:dyDescent="0.15">
      <c r="A1303" s="79"/>
      <c r="B1303" s="79"/>
      <c r="C1303" s="79" t="str">
        <f t="shared" si="5"/>
        <v>1952600000</v>
      </c>
      <c r="D1303" s="79" t="s">
        <v>2205</v>
      </c>
      <c r="E1303" s="84">
        <v>109336.45</v>
      </c>
      <c r="F1303" s="85">
        <v>58489.20607</v>
      </c>
      <c r="G1303" s="85">
        <v>35215.286169999999</v>
      </c>
      <c r="H1303" s="85">
        <v>77730.5</v>
      </c>
      <c r="I1303" s="85">
        <v>43653.995990000003</v>
      </c>
      <c r="J1303" s="85">
        <v>24010.384600000001</v>
      </c>
      <c r="K1303" s="85">
        <v>3380</v>
      </c>
      <c r="L1303" s="85">
        <v>1567.7775200000001</v>
      </c>
      <c r="M1303" s="85">
        <v>728.64337</v>
      </c>
      <c r="N1303" s="85">
        <v>2100</v>
      </c>
      <c r="O1303" s="85">
        <v>1045.5312699999999</v>
      </c>
      <c r="P1303" s="85">
        <v>317.33807000000002</v>
      </c>
      <c r="Q1303" s="85">
        <v>24527.4</v>
      </c>
      <c r="R1303" s="85">
        <v>10964.721</v>
      </c>
      <c r="S1303" s="85">
        <v>9380.0667699999995</v>
      </c>
      <c r="T1303" s="85">
        <v>1847.2</v>
      </c>
      <c r="U1303" s="85">
        <v>782.8655</v>
      </c>
      <c r="V1303" s="85">
        <v>437.50115</v>
      </c>
      <c r="W1303" s="85">
        <v>3960</v>
      </c>
      <c r="X1303" s="85">
        <v>2104.78766</v>
      </c>
      <c r="Y1303" s="85">
        <v>1790.42607</v>
      </c>
      <c r="Z1303" s="85">
        <v>2610.2000000000003</v>
      </c>
      <c r="AA1303" s="85">
        <v>962.48193000000003</v>
      </c>
      <c r="AB1303" s="85">
        <v>1077.9070300000001</v>
      </c>
      <c r="AC1303" s="85">
        <v>0</v>
      </c>
      <c r="AD1303" s="85">
        <v>0</v>
      </c>
      <c r="AE1303" s="85">
        <v>0</v>
      </c>
      <c r="AF1303" s="85">
        <v>16110</v>
      </c>
      <c r="AG1303" s="85">
        <v>7114.5859099999998</v>
      </c>
      <c r="AH1303" s="85">
        <v>6074.1425200000003</v>
      </c>
      <c r="AI1303" s="85">
        <v>0</v>
      </c>
      <c r="AJ1303" s="85">
        <v>0</v>
      </c>
      <c r="AK1303" s="85">
        <v>0</v>
      </c>
      <c r="AL1303" s="85">
        <v>1391.05</v>
      </c>
      <c r="AM1303" s="85">
        <v>779.94660999999996</v>
      </c>
      <c r="AN1303" s="85">
        <v>422.46857</v>
      </c>
      <c r="AO1303" s="85"/>
      <c r="AP1303" s="85"/>
      <c r="AQ1303" s="85"/>
      <c r="AR1303" s="85"/>
      <c r="AS1303" s="85"/>
      <c r="AT1303" s="85"/>
    </row>
    <row r="1304" spans="1:46" ht="12.75" customHeight="1" x14ac:dyDescent="0.15">
      <c r="A1304" s="79"/>
      <c r="B1304" s="79"/>
      <c r="C1304" s="79" t="str">
        <f t="shared" si="5"/>
        <v>1952700000</v>
      </c>
      <c r="D1304" s="79" t="s">
        <v>2206</v>
      </c>
      <c r="E1304" s="84">
        <v>122285.2</v>
      </c>
      <c r="F1304" s="85">
        <v>55730.922420000003</v>
      </c>
      <c r="G1304" s="85">
        <v>41570.372069999998</v>
      </c>
      <c r="H1304" s="85">
        <v>71819</v>
      </c>
      <c r="I1304" s="85">
        <v>32445.83599</v>
      </c>
      <c r="J1304" s="85">
        <v>24394.090830000001</v>
      </c>
      <c r="K1304" s="85">
        <v>7350</v>
      </c>
      <c r="L1304" s="85">
        <v>3155.2074499999999</v>
      </c>
      <c r="M1304" s="85">
        <v>1701.9421199999999</v>
      </c>
      <c r="N1304" s="85">
        <v>4450</v>
      </c>
      <c r="O1304" s="85">
        <v>2263.0255299999999</v>
      </c>
      <c r="P1304" s="85">
        <v>1093.1972000000001</v>
      </c>
      <c r="Q1304" s="85">
        <v>35176.200000000004</v>
      </c>
      <c r="R1304" s="85">
        <v>16613.262709999999</v>
      </c>
      <c r="S1304" s="85">
        <v>12843.419019999999</v>
      </c>
      <c r="T1304" s="85">
        <v>6833.2</v>
      </c>
      <c r="U1304" s="85">
        <v>3372.4158000000002</v>
      </c>
      <c r="V1304" s="85">
        <v>1451.2323799999999</v>
      </c>
      <c r="W1304" s="85">
        <v>8600</v>
      </c>
      <c r="X1304" s="85">
        <v>4209.2941099999998</v>
      </c>
      <c r="Y1304" s="85">
        <v>3176.1480200000001</v>
      </c>
      <c r="Z1304" s="85">
        <v>3533</v>
      </c>
      <c r="AA1304" s="85">
        <v>1624.50693</v>
      </c>
      <c r="AB1304" s="85">
        <v>1041.97687</v>
      </c>
      <c r="AC1304" s="85">
        <v>0</v>
      </c>
      <c r="AD1304" s="85">
        <v>10</v>
      </c>
      <c r="AE1304" s="85">
        <v>0</v>
      </c>
      <c r="AF1304" s="85">
        <v>16180</v>
      </c>
      <c r="AG1304" s="85">
        <v>7389.7446399999999</v>
      </c>
      <c r="AH1304" s="85">
        <v>7161.1737499999999</v>
      </c>
      <c r="AI1304" s="85">
        <v>0</v>
      </c>
      <c r="AJ1304" s="85">
        <v>0</v>
      </c>
      <c r="AK1304" s="85">
        <v>0</v>
      </c>
      <c r="AL1304" s="85">
        <v>3300</v>
      </c>
      <c r="AM1304" s="85">
        <v>890.42920000000004</v>
      </c>
      <c r="AN1304" s="85">
        <v>1075.37643</v>
      </c>
      <c r="AO1304" s="85"/>
      <c r="AP1304" s="85"/>
      <c r="AQ1304" s="85"/>
      <c r="AR1304" s="85"/>
      <c r="AS1304" s="85"/>
      <c r="AT1304" s="85"/>
    </row>
    <row r="1305" spans="1:46" ht="12.75" customHeight="1" x14ac:dyDescent="0.15">
      <c r="A1305" s="79"/>
      <c r="B1305" s="79"/>
      <c r="C1305" s="79" t="str">
        <f t="shared" si="5"/>
        <v>1952800000</v>
      </c>
      <c r="D1305" s="79" t="s">
        <v>2207</v>
      </c>
      <c r="E1305" s="84">
        <v>47704.200000000004</v>
      </c>
      <c r="F1305" s="85">
        <v>16993.267380000001</v>
      </c>
      <c r="G1305" s="85">
        <v>19662.92902</v>
      </c>
      <c r="H1305" s="85">
        <v>30696</v>
      </c>
      <c r="I1305" s="85">
        <v>9297.0339199999999</v>
      </c>
      <c r="J1305" s="85">
        <v>12503.9647</v>
      </c>
      <c r="K1305" s="85">
        <v>785</v>
      </c>
      <c r="L1305" s="85">
        <v>447.11160000000001</v>
      </c>
      <c r="M1305" s="85">
        <v>259.59165000000002</v>
      </c>
      <c r="N1305" s="85">
        <v>235</v>
      </c>
      <c r="O1305" s="85">
        <v>214.86514</v>
      </c>
      <c r="P1305" s="85">
        <v>114.71966999999999</v>
      </c>
      <c r="Q1305" s="85">
        <v>15652</v>
      </c>
      <c r="R1305" s="85">
        <v>6451.8133399999997</v>
      </c>
      <c r="S1305" s="85">
        <v>6617.6331</v>
      </c>
      <c r="T1305" s="85">
        <v>1600</v>
      </c>
      <c r="U1305" s="85">
        <v>633.43430999999998</v>
      </c>
      <c r="V1305" s="85">
        <v>163.49954</v>
      </c>
      <c r="W1305" s="85">
        <v>4250</v>
      </c>
      <c r="X1305" s="85">
        <v>2222.5488</v>
      </c>
      <c r="Y1305" s="85">
        <v>1756.6122</v>
      </c>
      <c r="Z1305" s="85">
        <v>472</v>
      </c>
      <c r="AA1305" s="85">
        <v>566.49792000000002</v>
      </c>
      <c r="AB1305" s="85">
        <v>187.81480000000002</v>
      </c>
      <c r="AC1305" s="85">
        <v>0</v>
      </c>
      <c r="AD1305" s="85">
        <v>5.8500000000000002E-3</v>
      </c>
      <c r="AE1305" s="85">
        <v>0</v>
      </c>
      <c r="AF1305" s="85">
        <v>9330</v>
      </c>
      <c r="AG1305" s="85">
        <v>3029.3264600000002</v>
      </c>
      <c r="AH1305" s="85">
        <v>4509.7065599999996</v>
      </c>
      <c r="AI1305" s="85">
        <v>0</v>
      </c>
      <c r="AJ1305" s="85">
        <v>0</v>
      </c>
      <c r="AK1305" s="85">
        <v>0</v>
      </c>
      <c r="AL1305" s="85">
        <v>200</v>
      </c>
      <c r="AM1305" s="85">
        <v>156.85422</v>
      </c>
      <c r="AN1305" s="85">
        <v>86.163989999999998</v>
      </c>
      <c r="AO1305" s="85"/>
      <c r="AP1305" s="85"/>
      <c r="AQ1305" s="85"/>
      <c r="AR1305" s="85"/>
      <c r="AS1305" s="85"/>
      <c r="AT1305" s="85"/>
    </row>
    <row r="1306" spans="1:46" ht="12.75" customHeight="1" x14ac:dyDescent="0.15">
      <c r="A1306" s="79"/>
      <c r="B1306" s="79"/>
      <c r="C1306" s="79" t="str">
        <f t="shared" si="5"/>
        <v>1952900000</v>
      </c>
      <c r="D1306" s="79" t="s">
        <v>2208</v>
      </c>
      <c r="E1306" s="84">
        <v>38602.83</v>
      </c>
      <c r="F1306" s="85">
        <v>13060.8388</v>
      </c>
      <c r="G1306" s="85">
        <v>12646.442300000001</v>
      </c>
      <c r="H1306" s="85">
        <v>21985</v>
      </c>
      <c r="I1306" s="85">
        <v>6450.0443299999997</v>
      </c>
      <c r="J1306" s="85">
        <v>6112.6652599999998</v>
      </c>
      <c r="K1306" s="85">
        <v>480</v>
      </c>
      <c r="L1306" s="85">
        <v>313.79424999999998</v>
      </c>
      <c r="M1306" s="85">
        <v>150.27110999999999</v>
      </c>
      <c r="N1306" s="85">
        <v>100</v>
      </c>
      <c r="O1306" s="85">
        <v>134.58974000000001</v>
      </c>
      <c r="P1306" s="85">
        <v>46.572209999999998</v>
      </c>
      <c r="Q1306" s="85">
        <v>16137.83</v>
      </c>
      <c r="R1306" s="85">
        <v>6229.0537100000001</v>
      </c>
      <c r="S1306" s="85">
        <v>6373.4663600000003</v>
      </c>
      <c r="T1306" s="85">
        <v>1872.83</v>
      </c>
      <c r="U1306" s="85">
        <v>382.17458999999997</v>
      </c>
      <c r="V1306" s="85">
        <v>330.67833999999999</v>
      </c>
      <c r="W1306" s="85">
        <v>5050</v>
      </c>
      <c r="X1306" s="85">
        <v>1771.06962</v>
      </c>
      <c r="Y1306" s="85">
        <v>1922.2524699999999</v>
      </c>
      <c r="Z1306" s="85">
        <v>670</v>
      </c>
      <c r="AA1306" s="85">
        <v>230.54434000000001</v>
      </c>
      <c r="AB1306" s="85">
        <v>214.41587999999999</v>
      </c>
      <c r="AC1306" s="85">
        <v>0</v>
      </c>
      <c r="AD1306" s="85">
        <v>0</v>
      </c>
      <c r="AE1306" s="85">
        <v>0</v>
      </c>
      <c r="AF1306" s="85">
        <v>8545</v>
      </c>
      <c r="AG1306" s="85">
        <v>3845.2651599999999</v>
      </c>
      <c r="AH1306" s="85">
        <v>3906.11967</v>
      </c>
      <c r="AI1306" s="85">
        <v>0</v>
      </c>
      <c r="AJ1306" s="85">
        <v>0</v>
      </c>
      <c r="AK1306" s="85">
        <v>0</v>
      </c>
      <c r="AL1306" s="85">
        <v>0</v>
      </c>
      <c r="AM1306" s="85">
        <v>3.2220199999999997</v>
      </c>
      <c r="AN1306" s="85">
        <v>1.29945</v>
      </c>
      <c r="AO1306" s="85"/>
      <c r="AP1306" s="85"/>
      <c r="AQ1306" s="85"/>
      <c r="AR1306" s="85"/>
      <c r="AS1306" s="85"/>
      <c r="AT1306" s="85"/>
    </row>
    <row r="1307" spans="1:46" ht="12.75" customHeight="1" x14ac:dyDescent="0.15">
      <c r="A1307" s="79"/>
      <c r="B1307" s="79"/>
      <c r="C1307" s="79" t="str">
        <f t="shared" si="5"/>
        <v>1953000000</v>
      </c>
      <c r="D1307" s="79" t="s">
        <v>2209</v>
      </c>
      <c r="E1307" s="84">
        <v>29700.799999999999</v>
      </c>
      <c r="F1307" s="85">
        <v>11611.14128</v>
      </c>
      <c r="G1307" s="85">
        <v>9529.2381700000005</v>
      </c>
      <c r="H1307" s="85">
        <v>16904.2</v>
      </c>
      <c r="I1307" s="85">
        <v>5621.9635900000003</v>
      </c>
      <c r="J1307" s="85">
        <v>5188.2461000000003</v>
      </c>
      <c r="K1307" s="85">
        <v>1567.15</v>
      </c>
      <c r="L1307" s="85">
        <v>966.28551000000004</v>
      </c>
      <c r="M1307" s="85">
        <v>518.34761000000003</v>
      </c>
      <c r="N1307" s="85">
        <v>557</v>
      </c>
      <c r="O1307" s="85">
        <v>529.79405999999994</v>
      </c>
      <c r="P1307" s="85">
        <v>210.94005999999999</v>
      </c>
      <c r="Q1307" s="85">
        <v>10536.300000000001</v>
      </c>
      <c r="R1307" s="85">
        <v>4692.61528</v>
      </c>
      <c r="S1307" s="85">
        <v>3494.01566</v>
      </c>
      <c r="T1307" s="85">
        <v>552.70000000000005</v>
      </c>
      <c r="U1307" s="85">
        <v>303.46793000000002</v>
      </c>
      <c r="V1307" s="85">
        <v>71.975859999999997</v>
      </c>
      <c r="W1307" s="85">
        <v>3030.4</v>
      </c>
      <c r="X1307" s="85">
        <v>1363.76836</v>
      </c>
      <c r="Y1307" s="85">
        <v>900.44366000000002</v>
      </c>
      <c r="Z1307" s="85">
        <v>993.7</v>
      </c>
      <c r="AA1307" s="85">
        <v>916.43697999999995</v>
      </c>
      <c r="AB1307" s="85">
        <v>125.99821</v>
      </c>
      <c r="AC1307" s="85">
        <v>6.7</v>
      </c>
      <c r="AD1307" s="85">
        <v>6.7775000000000007</v>
      </c>
      <c r="AE1307" s="85">
        <v>0</v>
      </c>
      <c r="AF1307" s="85">
        <v>5952.8</v>
      </c>
      <c r="AG1307" s="85">
        <v>2102.1645100000001</v>
      </c>
      <c r="AH1307" s="85">
        <v>2395.5979299999999</v>
      </c>
      <c r="AI1307" s="85">
        <v>0</v>
      </c>
      <c r="AJ1307" s="85">
        <v>0</v>
      </c>
      <c r="AK1307" s="85">
        <v>0</v>
      </c>
      <c r="AL1307" s="85">
        <v>388.1</v>
      </c>
      <c r="AM1307" s="85">
        <v>205.13736</v>
      </c>
      <c r="AN1307" s="85">
        <v>125.1825</v>
      </c>
      <c r="AO1307" s="85"/>
      <c r="AP1307" s="85"/>
      <c r="AQ1307" s="85"/>
      <c r="AR1307" s="85"/>
      <c r="AS1307" s="85"/>
      <c r="AT1307" s="85"/>
    </row>
    <row r="1308" spans="1:46" ht="12.75" customHeight="1" x14ac:dyDescent="0.15">
      <c r="A1308" s="79"/>
      <c r="B1308" s="79"/>
      <c r="C1308" s="79" t="str">
        <f t="shared" si="5"/>
        <v>1953100000</v>
      </c>
      <c r="D1308" s="79" t="s">
        <v>2210</v>
      </c>
      <c r="E1308" s="84">
        <v>13389.2</v>
      </c>
      <c r="F1308" s="85">
        <v>7624.06585</v>
      </c>
      <c r="G1308" s="85">
        <v>5013.3253400000003</v>
      </c>
      <c r="H1308" s="85">
        <v>7467</v>
      </c>
      <c r="I1308" s="85">
        <v>4799.8837800000001</v>
      </c>
      <c r="J1308" s="85">
        <v>3056.8612899999998</v>
      </c>
      <c r="K1308" s="85">
        <v>165</v>
      </c>
      <c r="L1308" s="85">
        <v>107.7193</v>
      </c>
      <c r="M1308" s="85">
        <v>73.446449999999999</v>
      </c>
      <c r="N1308" s="85">
        <v>0</v>
      </c>
      <c r="O1308" s="85">
        <v>0</v>
      </c>
      <c r="P1308" s="85">
        <v>0</v>
      </c>
      <c r="Q1308" s="85">
        <v>5522.6</v>
      </c>
      <c r="R1308" s="85">
        <v>2630.78881</v>
      </c>
      <c r="S1308" s="85">
        <v>1792.90383</v>
      </c>
      <c r="T1308" s="85">
        <v>332</v>
      </c>
      <c r="U1308" s="85">
        <v>114.20106</v>
      </c>
      <c r="V1308" s="85">
        <v>103.28081</v>
      </c>
      <c r="W1308" s="85">
        <v>2686.6</v>
      </c>
      <c r="X1308" s="85">
        <v>1181.7298900000001</v>
      </c>
      <c r="Y1308" s="85">
        <v>761.19615999999996</v>
      </c>
      <c r="Z1308" s="85">
        <v>134</v>
      </c>
      <c r="AA1308" s="85">
        <v>91.265429999999995</v>
      </c>
      <c r="AB1308" s="85">
        <v>47.347739999999995</v>
      </c>
      <c r="AC1308" s="85">
        <v>50</v>
      </c>
      <c r="AD1308" s="85">
        <v>0</v>
      </c>
      <c r="AE1308" s="85">
        <v>0</v>
      </c>
      <c r="AF1308" s="85">
        <v>2320</v>
      </c>
      <c r="AG1308" s="85">
        <v>1243.5924299999999</v>
      </c>
      <c r="AH1308" s="85">
        <v>881.07911999999999</v>
      </c>
      <c r="AI1308" s="85">
        <v>0</v>
      </c>
      <c r="AJ1308" s="85">
        <v>0</v>
      </c>
      <c r="AK1308" s="85">
        <v>0</v>
      </c>
      <c r="AL1308" s="85">
        <v>190</v>
      </c>
      <c r="AM1308" s="85">
        <v>74.538339999999991</v>
      </c>
      <c r="AN1308" s="85">
        <v>62.268889999999999</v>
      </c>
      <c r="AO1308" s="85"/>
      <c r="AP1308" s="85"/>
      <c r="AQ1308" s="85"/>
      <c r="AR1308" s="85"/>
      <c r="AS1308" s="85"/>
      <c r="AT1308" s="85"/>
    </row>
    <row r="1309" spans="1:46" ht="12.75" customHeight="1" x14ac:dyDescent="0.15">
      <c r="A1309" s="79"/>
      <c r="B1309" s="79"/>
      <c r="C1309" s="79" t="str">
        <f t="shared" si="5"/>
        <v>1953200000</v>
      </c>
      <c r="D1309" s="79" t="s">
        <v>2211</v>
      </c>
      <c r="E1309" s="84">
        <v>20854.900000000001</v>
      </c>
      <c r="F1309" s="85">
        <v>7133.4021499999999</v>
      </c>
      <c r="G1309" s="85">
        <v>8165.2602699999998</v>
      </c>
      <c r="H1309" s="85">
        <v>14270</v>
      </c>
      <c r="I1309" s="85">
        <v>4447.7667899999997</v>
      </c>
      <c r="J1309" s="85">
        <v>4970.4034700000002</v>
      </c>
      <c r="K1309" s="85">
        <v>520</v>
      </c>
      <c r="L1309" s="85">
        <v>207.94792999999999</v>
      </c>
      <c r="M1309" s="85">
        <v>146.23950000000002</v>
      </c>
      <c r="N1309" s="85">
        <v>0</v>
      </c>
      <c r="O1309" s="85">
        <v>0</v>
      </c>
      <c r="P1309" s="85">
        <v>0</v>
      </c>
      <c r="Q1309" s="85">
        <v>5759.1</v>
      </c>
      <c r="R1309" s="85">
        <v>2259.2959300000002</v>
      </c>
      <c r="S1309" s="85">
        <v>2433.2106699999999</v>
      </c>
      <c r="T1309" s="85">
        <v>519</v>
      </c>
      <c r="U1309" s="85">
        <v>146.98760999999999</v>
      </c>
      <c r="V1309" s="85">
        <v>32.244019999999999</v>
      </c>
      <c r="W1309" s="85">
        <v>1340</v>
      </c>
      <c r="X1309" s="85">
        <v>631.19259</v>
      </c>
      <c r="Y1309" s="85">
        <v>907.12354000000005</v>
      </c>
      <c r="Z1309" s="85">
        <v>214.1</v>
      </c>
      <c r="AA1309" s="85">
        <v>89.67461999999999</v>
      </c>
      <c r="AB1309" s="85">
        <v>82.059200000000004</v>
      </c>
      <c r="AC1309" s="85">
        <v>6</v>
      </c>
      <c r="AD1309" s="85">
        <v>0</v>
      </c>
      <c r="AE1309" s="85">
        <v>0</v>
      </c>
      <c r="AF1309" s="85">
        <v>3680</v>
      </c>
      <c r="AG1309" s="85">
        <v>1391.44111</v>
      </c>
      <c r="AH1309" s="85">
        <v>1411.7839100000001</v>
      </c>
      <c r="AI1309" s="85">
        <v>0</v>
      </c>
      <c r="AJ1309" s="85">
        <v>0</v>
      </c>
      <c r="AK1309" s="85">
        <v>0</v>
      </c>
      <c r="AL1309" s="85">
        <v>143.5</v>
      </c>
      <c r="AM1309" s="85">
        <v>80.972000000000008</v>
      </c>
      <c r="AN1309" s="85">
        <v>62.984289999999994</v>
      </c>
      <c r="AO1309" s="85"/>
      <c r="AP1309" s="85"/>
      <c r="AQ1309" s="85"/>
      <c r="AR1309" s="85"/>
      <c r="AS1309" s="85"/>
      <c r="AT1309" s="85"/>
    </row>
    <row r="1310" spans="1:46" ht="12.75" customHeight="1" x14ac:dyDescent="0.15">
      <c r="A1310" s="79"/>
      <c r="B1310" s="79"/>
      <c r="C1310" s="79" t="str">
        <f t="shared" si="5"/>
        <v>1953300000</v>
      </c>
      <c r="D1310" s="79" t="s">
        <v>2212</v>
      </c>
      <c r="E1310" s="84">
        <v>18000</v>
      </c>
      <c r="F1310" s="85">
        <v>8523.7929600000007</v>
      </c>
      <c r="G1310" s="85">
        <v>5553.5031799999997</v>
      </c>
      <c r="H1310" s="85">
        <v>11700</v>
      </c>
      <c r="I1310" s="85">
        <v>5658.3716000000004</v>
      </c>
      <c r="J1310" s="85">
        <v>3264.0062899999998</v>
      </c>
      <c r="K1310" s="85">
        <v>100.10000000000001</v>
      </c>
      <c r="L1310" s="85">
        <v>47.916629999999998</v>
      </c>
      <c r="M1310" s="85">
        <v>34.140999999999998</v>
      </c>
      <c r="N1310" s="85">
        <v>0</v>
      </c>
      <c r="O1310" s="85">
        <v>0</v>
      </c>
      <c r="P1310" s="85">
        <v>0</v>
      </c>
      <c r="Q1310" s="85">
        <v>5959</v>
      </c>
      <c r="R1310" s="85">
        <v>2509.2983800000002</v>
      </c>
      <c r="S1310" s="85">
        <v>2093.5064000000002</v>
      </c>
      <c r="T1310" s="85">
        <v>310</v>
      </c>
      <c r="U1310" s="85">
        <v>83.039569999999998</v>
      </c>
      <c r="V1310" s="85">
        <v>42.619700000000002</v>
      </c>
      <c r="W1310" s="85">
        <v>1500</v>
      </c>
      <c r="X1310" s="85">
        <v>713.27260000000001</v>
      </c>
      <c r="Y1310" s="85">
        <v>516.82327999999995</v>
      </c>
      <c r="Z1310" s="85">
        <v>343</v>
      </c>
      <c r="AA1310" s="85">
        <v>185.42086999999998</v>
      </c>
      <c r="AB1310" s="85">
        <v>139.37504000000001</v>
      </c>
      <c r="AC1310" s="85">
        <v>0</v>
      </c>
      <c r="AD1310" s="85">
        <v>0</v>
      </c>
      <c r="AE1310" s="85">
        <v>0</v>
      </c>
      <c r="AF1310" s="85">
        <v>3806</v>
      </c>
      <c r="AG1310" s="85">
        <v>1527.5653400000001</v>
      </c>
      <c r="AH1310" s="85">
        <v>1394.6883800000001</v>
      </c>
      <c r="AI1310" s="85">
        <v>0</v>
      </c>
      <c r="AJ1310" s="85">
        <v>0</v>
      </c>
      <c r="AK1310" s="85">
        <v>0</v>
      </c>
      <c r="AL1310" s="85">
        <v>171.82</v>
      </c>
      <c r="AM1310" s="85">
        <v>126.97642999999999</v>
      </c>
      <c r="AN1310" s="85">
        <v>103.74159</v>
      </c>
      <c r="AO1310" s="85"/>
      <c r="AP1310" s="85"/>
      <c r="AQ1310" s="85"/>
      <c r="AR1310" s="85"/>
      <c r="AS1310" s="85"/>
      <c r="AT1310" s="85"/>
    </row>
    <row r="1311" spans="1:46" ht="12.75" customHeight="1" x14ac:dyDescent="0.15">
      <c r="A1311" s="79"/>
      <c r="B1311" s="79"/>
      <c r="C1311" s="79" t="str">
        <f t="shared" si="5"/>
        <v>1953500000</v>
      </c>
      <c r="D1311" s="79" t="s">
        <v>2213</v>
      </c>
      <c r="E1311" s="84">
        <v>46088.5</v>
      </c>
      <c r="F1311" s="85">
        <v>23339.276229999999</v>
      </c>
      <c r="G1311" s="85">
        <v>17687.983029999999</v>
      </c>
      <c r="H1311" s="85">
        <v>38608</v>
      </c>
      <c r="I1311" s="85">
        <v>19291.154640000001</v>
      </c>
      <c r="J1311" s="85">
        <v>14133.668470000001</v>
      </c>
      <c r="K1311" s="85">
        <v>316.2</v>
      </c>
      <c r="L1311" s="85">
        <v>171.36969999999999</v>
      </c>
      <c r="M1311" s="85">
        <v>102.93471</v>
      </c>
      <c r="N1311" s="85">
        <v>0</v>
      </c>
      <c r="O1311" s="85">
        <v>0</v>
      </c>
      <c r="P1311" s="85">
        <v>0</v>
      </c>
      <c r="Q1311" s="85">
        <v>6624</v>
      </c>
      <c r="R1311" s="85">
        <v>3574.58088</v>
      </c>
      <c r="S1311" s="85">
        <v>2948.08646</v>
      </c>
      <c r="T1311" s="85">
        <v>800</v>
      </c>
      <c r="U1311" s="85">
        <v>317.94968999999998</v>
      </c>
      <c r="V1311" s="85">
        <v>224.26727</v>
      </c>
      <c r="W1311" s="85">
        <v>982</v>
      </c>
      <c r="X1311" s="85">
        <v>493.84926999999999</v>
      </c>
      <c r="Y1311" s="85">
        <v>432.59685000000002</v>
      </c>
      <c r="Z1311" s="85">
        <v>238</v>
      </c>
      <c r="AA1311" s="85">
        <v>180.08170999999999</v>
      </c>
      <c r="AB1311" s="85">
        <v>76.96884</v>
      </c>
      <c r="AC1311" s="85">
        <v>0</v>
      </c>
      <c r="AD1311" s="85">
        <v>0</v>
      </c>
      <c r="AE1311" s="85">
        <v>0</v>
      </c>
      <c r="AF1311" s="85">
        <v>4604</v>
      </c>
      <c r="AG1311" s="85">
        <v>2582.70021</v>
      </c>
      <c r="AH1311" s="85">
        <v>2214.2535000000003</v>
      </c>
      <c r="AI1311" s="85">
        <v>0</v>
      </c>
      <c r="AJ1311" s="85">
        <v>0</v>
      </c>
      <c r="AK1311" s="85">
        <v>0</v>
      </c>
      <c r="AL1311" s="85">
        <v>450</v>
      </c>
      <c r="AM1311" s="85">
        <v>256.03322000000003</v>
      </c>
      <c r="AN1311" s="85">
        <v>438.39015000000001</v>
      </c>
      <c r="AO1311" s="85"/>
      <c r="AP1311" s="85"/>
      <c r="AQ1311" s="85"/>
      <c r="AR1311" s="85"/>
      <c r="AS1311" s="85"/>
      <c r="AT1311" s="85"/>
    </row>
    <row r="1312" spans="1:46" ht="12.75" customHeight="1" x14ac:dyDescent="0.15">
      <c r="A1312" s="79"/>
      <c r="B1312" s="79"/>
      <c r="C1312" s="79" t="str">
        <f t="shared" si="5"/>
        <v>1953700000</v>
      </c>
      <c r="D1312" s="79" t="s">
        <v>2214</v>
      </c>
      <c r="E1312" s="84">
        <v>15399.800000000001</v>
      </c>
      <c r="F1312" s="85">
        <v>6344.1971199999998</v>
      </c>
      <c r="G1312" s="85">
        <v>5313.6184499999999</v>
      </c>
      <c r="H1312" s="85">
        <v>9600</v>
      </c>
      <c r="I1312" s="85">
        <v>3568.9210800000001</v>
      </c>
      <c r="J1312" s="85">
        <v>3179.58266</v>
      </c>
      <c r="K1312" s="85">
        <v>290</v>
      </c>
      <c r="L1312" s="85">
        <v>103.37448000000001</v>
      </c>
      <c r="M1312" s="85">
        <v>87.198809999999995</v>
      </c>
      <c r="N1312" s="85">
        <v>0</v>
      </c>
      <c r="O1312" s="85">
        <v>0</v>
      </c>
      <c r="P1312" s="85">
        <v>0</v>
      </c>
      <c r="Q1312" s="85">
        <v>4705</v>
      </c>
      <c r="R1312" s="85">
        <v>2128.7278000000001</v>
      </c>
      <c r="S1312" s="85">
        <v>1661.6428800000001</v>
      </c>
      <c r="T1312" s="85">
        <v>450</v>
      </c>
      <c r="U1312" s="85">
        <v>229.70451</v>
      </c>
      <c r="V1312" s="85">
        <v>189.5352</v>
      </c>
      <c r="W1312" s="85">
        <v>1245</v>
      </c>
      <c r="X1312" s="85">
        <v>876.54591000000005</v>
      </c>
      <c r="Y1312" s="85">
        <v>474.62241999999998</v>
      </c>
      <c r="Z1312" s="85">
        <v>140</v>
      </c>
      <c r="AA1312" s="85">
        <v>85.837549999999993</v>
      </c>
      <c r="AB1312" s="85">
        <v>39.248819999999995</v>
      </c>
      <c r="AC1312" s="85">
        <v>0</v>
      </c>
      <c r="AD1312" s="85">
        <v>0</v>
      </c>
      <c r="AE1312" s="85">
        <v>0</v>
      </c>
      <c r="AF1312" s="85">
        <v>2870</v>
      </c>
      <c r="AG1312" s="85">
        <v>936.63982999999996</v>
      </c>
      <c r="AH1312" s="85">
        <v>958.23644000000002</v>
      </c>
      <c r="AI1312" s="85">
        <v>0</v>
      </c>
      <c r="AJ1312" s="85">
        <v>0</v>
      </c>
      <c r="AK1312" s="85">
        <v>0</v>
      </c>
      <c r="AL1312" s="85">
        <v>128.30000000000001</v>
      </c>
      <c r="AM1312" s="85">
        <v>233.50330000000002</v>
      </c>
      <c r="AN1312" s="85">
        <v>91.094470000000001</v>
      </c>
      <c r="AO1312" s="85"/>
      <c r="AP1312" s="85"/>
      <c r="AQ1312" s="85"/>
      <c r="AR1312" s="85"/>
      <c r="AS1312" s="85"/>
      <c r="AT1312" s="85"/>
    </row>
    <row r="1313" spans="1:46" ht="12.75" customHeight="1" x14ac:dyDescent="0.15">
      <c r="A1313" s="79"/>
      <c r="B1313" s="79"/>
      <c r="C1313" s="79" t="str">
        <f t="shared" si="5"/>
        <v>1953800000</v>
      </c>
      <c r="D1313" s="79" t="s">
        <v>2215</v>
      </c>
      <c r="E1313" s="84">
        <v>88963.8</v>
      </c>
      <c r="F1313" s="85">
        <v>39536.548419999999</v>
      </c>
      <c r="G1313" s="85">
        <v>34258.905310000002</v>
      </c>
      <c r="H1313" s="85">
        <v>55473.8</v>
      </c>
      <c r="I1313" s="85">
        <v>25129.09563</v>
      </c>
      <c r="J1313" s="85">
        <v>21422.363649999999</v>
      </c>
      <c r="K1313" s="85">
        <v>4019.8</v>
      </c>
      <c r="L1313" s="85">
        <v>1949.7062599999999</v>
      </c>
      <c r="M1313" s="85">
        <v>850.06069000000002</v>
      </c>
      <c r="N1313" s="85">
        <v>2162</v>
      </c>
      <c r="O1313" s="85">
        <v>1352.28658</v>
      </c>
      <c r="P1313" s="85">
        <v>458.68673000000001</v>
      </c>
      <c r="Q1313" s="85">
        <v>28013.8</v>
      </c>
      <c r="R1313" s="85">
        <v>11624.03219</v>
      </c>
      <c r="S1313" s="85">
        <v>10946.25779</v>
      </c>
      <c r="T1313" s="85">
        <v>2856.4</v>
      </c>
      <c r="U1313" s="85">
        <v>953.22419000000002</v>
      </c>
      <c r="V1313" s="85">
        <v>1013.8595800000001</v>
      </c>
      <c r="W1313" s="85">
        <v>5600</v>
      </c>
      <c r="X1313" s="85">
        <v>3152.78658</v>
      </c>
      <c r="Y1313" s="85">
        <v>2327.9794400000001</v>
      </c>
      <c r="Z1313" s="85">
        <v>2492.5</v>
      </c>
      <c r="AA1313" s="85">
        <v>1168.10763</v>
      </c>
      <c r="AB1313" s="85">
        <v>694.72554000000002</v>
      </c>
      <c r="AC1313" s="85">
        <v>0</v>
      </c>
      <c r="AD1313" s="85">
        <v>0</v>
      </c>
      <c r="AE1313" s="85">
        <v>0</v>
      </c>
      <c r="AF1313" s="85">
        <v>17064.900000000001</v>
      </c>
      <c r="AG1313" s="85">
        <v>6349.9137899999996</v>
      </c>
      <c r="AH1313" s="85">
        <v>6909.6932299999999</v>
      </c>
      <c r="AI1313" s="85">
        <v>0</v>
      </c>
      <c r="AJ1313" s="85">
        <v>0</v>
      </c>
      <c r="AK1313" s="85">
        <v>0</v>
      </c>
      <c r="AL1313" s="85">
        <v>1001.8000000000001</v>
      </c>
      <c r="AM1313" s="85">
        <v>476.98241000000002</v>
      </c>
      <c r="AN1313" s="85">
        <v>561.89192000000003</v>
      </c>
      <c r="AO1313" s="85"/>
      <c r="AP1313" s="85"/>
      <c r="AQ1313" s="85"/>
      <c r="AR1313" s="85"/>
      <c r="AS1313" s="85"/>
      <c r="AT1313" s="85"/>
    </row>
    <row r="1314" spans="1:46" ht="12.75" customHeight="1" x14ac:dyDescent="0.15">
      <c r="A1314" s="79"/>
      <c r="B1314" s="79"/>
      <c r="C1314" s="79" t="str">
        <f t="shared" si="5"/>
        <v>1953900000</v>
      </c>
      <c r="D1314" s="79" t="s">
        <v>2216</v>
      </c>
      <c r="E1314" s="84">
        <v>62242.376000000004</v>
      </c>
      <c r="F1314" s="85">
        <v>27739.53253</v>
      </c>
      <c r="G1314" s="85">
        <v>21699.27925</v>
      </c>
      <c r="H1314" s="85">
        <v>37442.476000000002</v>
      </c>
      <c r="I1314" s="85">
        <v>16336.14293</v>
      </c>
      <c r="J1314" s="85">
        <v>13049.49037</v>
      </c>
      <c r="K1314" s="85">
        <v>767</v>
      </c>
      <c r="L1314" s="85">
        <v>561.72447</v>
      </c>
      <c r="M1314" s="85">
        <v>278.30369000000002</v>
      </c>
      <c r="N1314" s="85">
        <v>175</v>
      </c>
      <c r="O1314" s="85">
        <v>245.08062999999999</v>
      </c>
      <c r="P1314" s="85">
        <v>86.576610000000002</v>
      </c>
      <c r="Q1314" s="85">
        <v>23510.7</v>
      </c>
      <c r="R1314" s="85">
        <v>10540.015450000001</v>
      </c>
      <c r="S1314" s="85">
        <v>8174.1023299999997</v>
      </c>
      <c r="T1314" s="85">
        <v>1900</v>
      </c>
      <c r="U1314" s="85">
        <v>462.78303</v>
      </c>
      <c r="V1314" s="85">
        <v>316.19869</v>
      </c>
      <c r="W1314" s="85">
        <v>9130.15</v>
      </c>
      <c r="X1314" s="85">
        <v>4210.1813000000002</v>
      </c>
      <c r="Y1314" s="85">
        <v>2726.4633899999999</v>
      </c>
      <c r="Z1314" s="85">
        <v>1521.039</v>
      </c>
      <c r="AA1314" s="85">
        <v>826.98548000000005</v>
      </c>
      <c r="AB1314" s="85">
        <v>466.24598000000003</v>
      </c>
      <c r="AC1314" s="85">
        <v>0</v>
      </c>
      <c r="AD1314" s="85">
        <v>6.25</v>
      </c>
      <c r="AE1314" s="85">
        <v>0</v>
      </c>
      <c r="AF1314" s="85">
        <v>10959.511</v>
      </c>
      <c r="AG1314" s="85">
        <v>5033.8156399999998</v>
      </c>
      <c r="AH1314" s="85">
        <v>4665.19427</v>
      </c>
      <c r="AI1314" s="85">
        <v>0</v>
      </c>
      <c r="AJ1314" s="85">
        <v>0</v>
      </c>
      <c r="AK1314" s="85">
        <v>0</v>
      </c>
      <c r="AL1314" s="85">
        <v>207</v>
      </c>
      <c r="AM1314" s="85">
        <v>92.966129999999993</v>
      </c>
      <c r="AN1314" s="85">
        <v>94.52794999999999</v>
      </c>
      <c r="AO1314" s="85"/>
      <c r="AP1314" s="85"/>
      <c r="AQ1314" s="85"/>
      <c r="AR1314" s="85"/>
      <c r="AS1314" s="85"/>
      <c r="AT1314" s="85"/>
    </row>
    <row r="1315" spans="1:46" ht="12.75" customHeight="1" x14ac:dyDescent="0.15">
      <c r="A1315" s="79"/>
      <c r="B1315" s="79"/>
      <c r="C1315" s="79" t="str">
        <f t="shared" si="5"/>
        <v>1954000000</v>
      </c>
      <c r="D1315" s="79" t="s">
        <v>2217</v>
      </c>
      <c r="E1315" s="84">
        <v>88523.25</v>
      </c>
      <c r="F1315" s="85">
        <v>36884.128250000002</v>
      </c>
      <c r="G1315" s="85">
        <v>31551.687040000001</v>
      </c>
      <c r="H1315" s="85">
        <v>53897.64</v>
      </c>
      <c r="I1315" s="85">
        <v>20469.995889999998</v>
      </c>
      <c r="J1315" s="85">
        <v>18812.862669999999</v>
      </c>
      <c r="K1315" s="85">
        <v>5390.16</v>
      </c>
      <c r="L1315" s="85">
        <v>2362.4443299999998</v>
      </c>
      <c r="M1315" s="85">
        <v>994.64353000000006</v>
      </c>
      <c r="N1315" s="85">
        <v>4440</v>
      </c>
      <c r="O1315" s="85">
        <v>1888.77422</v>
      </c>
      <c r="P1315" s="85">
        <v>672.85640000000001</v>
      </c>
      <c r="Q1315" s="85">
        <v>26145.850000000002</v>
      </c>
      <c r="R1315" s="85">
        <v>12260.07159</v>
      </c>
      <c r="S1315" s="85">
        <v>10465.46501</v>
      </c>
      <c r="T1315" s="85">
        <v>1782.1000000000001</v>
      </c>
      <c r="U1315" s="85">
        <v>708.21333000000004</v>
      </c>
      <c r="V1315" s="85">
        <v>399.82711999999998</v>
      </c>
      <c r="W1315" s="85">
        <v>5827.8</v>
      </c>
      <c r="X1315" s="85">
        <v>2644.9549000000002</v>
      </c>
      <c r="Y1315" s="85">
        <v>1913.0555400000001</v>
      </c>
      <c r="Z1315" s="85">
        <v>1782.45</v>
      </c>
      <c r="AA1315" s="85">
        <v>1604.8565599999999</v>
      </c>
      <c r="AB1315" s="85">
        <v>438.13099</v>
      </c>
      <c r="AC1315" s="85">
        <v>0</v>
      </c>
      <c r="AD1315" s="85">
        <v>4.1833299999999998</v>
      </c>
      <c r="AE1315" s="85">
        <v>6.25</v>
      </c>
      <c r="AF1315" s="85">
        <v>16753.5</v>
      </c>
      <c r="AG1315" s="85">
        <v>7297.8634700000002</v>
      </c>
      <c r="AH1315" s="85">
        <v>7708.20136</v>
      </c>
      <c r="AI1315" s="85">
        <v>0</v>
      </c>
      <c r="AJ1315" s="85">
        <v>0</v>
      </c>
      <c r="AK1315" s="85">
        <v>0</v>
      </c>
      <c r="AL1315" s="85">
        <v>2132.1</v>
      </c>
      <c r="AM1315" s="85">
        <v>1019.70051</v>
      </c>
      <c r="AN1315" s="85">
        <v>713.59547999999995</v>
      </c>
      <c r="AO1315" s="85"/>
      <c r="AP1315" s="85"/>
      <c r="AQ1315" s="85"/>
      <c r="AR1315" s="85"/>
      <c r="AS1315" s="85"/>
      <c r="AT1315" s="85"/>
    </row>
    <row r="1316" spans="1:46" ht="12.75" customHeight="1" x14ac:dyDescent="0.15">
      <c r="A1316" s="79"/>
      <c r="B1316" s="79"/>
      <c r="C1316" s="79" t="str">
        <f t="shared" si="5"/>
        <v>1954200000</v>
      </c>
      <c r="D1316" s="79" t="s">
        <v>2218</v>
      </c>
      <c r="E1316" s="84">
        <v>58908</v>
      </c>
      <c r="F1316" s="85">
        <v>26148.29839</v>
      </c>
      <c r="G1316" s="85">
        <v>21948.727289999999</v>
      </c>
      <c r="H1316" s="85">
        <v>37252</v>
      </c>
      <c r="I1316" s="85">
        <v>16456.23748</v>
      </c>
      <c r="J1316" s="85">
        <v>13226.980390000001</v>
      </c>
      <c r="K1316" s="85">
        <v>919.6</v>
      </c>
      <c r="L1316" s="85">
        <v>360.76833999999997</v>
      </c>
      <c r="M1316" s="85">
        <v>158.76912999999999</v>
      </c>
      <c r="N1316" s="85">
        <v>247.6</v>
      </c>
      <c r="O1316" s="85">
        <v>121.56540000000001</v>
      </c>
      <c r="P1316" s="85">
        <v>17.87275</v>
      </c>
      <c r="Q1316" s="85">
        <v>19481.8</v>
      </c>
      <c r="R1316" s="85">
        <v>8548.1769700000004</v>
      </c>
      <c r="S1316" s="85">
        <v>7424.0721100000001</v>
      </c>
      <c r="T1316" s="85">
        <v>1672.7</v>
      </c>
      <c r="U1316" s="85">
        <v>559.80520999999999</v>
      </c>
      <c r="V1316" s="85">
        <v>392.62374</v>
      </c>
      <c r="W1316" s="85">
        <v>5888.1</v>
      </c>
      <c r="X1316" s="85">
        <v>2752.6351500000001</v>
      </c>
      <c r="Y1316" s="85">
        <v>2285.6056399999998</v>
      </c>
      <c r="Z1316" s="85">
        <v>1560</v>
      </c>
      <c r="AA1316" s="85">
        <v>993.40188000000001</v>
      </c>
      <c r="AB1316" s="85">
        <v>252.47203999999999</v>
      </c>
      <c r="AC1316" s="85">
        <v>0</v>
      </c>
      <c r="AD1316" s="85">
        <v>18.25</v>
      </c>
      <c r="AE1316" s="85">
        <v>30.587500000000002</v>
      </c>
      <c r="AF1316" s="85">
        <v>10361</v>
      </c>
      <c r="AG1316" s="85">
        <v>4224.0847299999996</v>
      </c>
      <c r="AH1316" s="85">
        <v>4462.7831900000001</v>
      </c>
      <c r="AI1316" s="85">
        <v>0</v>
      </c>
      <c r="AJ1316" s="85">
        <v>0</v>
      </c>
      <c r="AK1316" s="85">
        <v>0</v>
      </c>
      <c r="AL1316" s="85">
        <v>858.7</v>
      </c>
      <c r="AM1316" s="85">
        <v>513.33195999999998</v>
      </c>
      <c r="AN1316" s="85">
        <v>274.00326999999999</v>
      </c>
      <c r="AO1316" s="85"/>
      <c r="AP1316" s="85"/>
      <c r="AQ1316" s="85"/>
      <c r="AR1316" s="85"/>
      <c r="AS1316" s="85"/>
      <c r="AT1316" s="85"/>
    </row>
    <row r="1317" spans="1:46" ht="12.75" customHeight="1" x14ac:dyDescent="0.15">
      <c r="A1317" s="79"/>
      <c r="B1317" s="79"/>
      <c r="C1317" s="79" t="str">
        <f t="shared" si="5"/>
        <v>1954300000</v>
      </c>
      <c r="D1317" s="79" t="s">
        <v>2219</v>
      </c>
      <c r="E1317" s="84">
        <v>151124.38</v>
      </c>
      <c r="F1317" s="85">
        <v>102289.91307</v>
      </c>
      <c r="G1317" s="85">
        <v>39121.620779999997</v>
      </c>
      <c r="H1317" s="85">
        <v>126135.08</v>
      </c>
      <c r="I1317" s="85">
        <v>88516.040489999999</v>
      </c>
      <c r="J1317" s="85">
        <v>28062.114109999999</v>
      </c>
      <c r="K1317" s="85">
        <v>650</v>
      </c>
      <c r="L1317" s="85">
        <v>611.78857000000005</v>
      </c>
      <c r="M1317" s="85">
        <v>199.09672999999998</v>
      </c>
      <c r="N1317" s="85">
        <v>200</v>
      </c>
      <c r="O1317" s="85">
        <v>456.30790000000002</v>
      </c>
      <c r="P1317" s="85">
        <v>88.502629999999996</v>
      </c>
      <c r="Q1317" s="85">
        <v>23115</v>
      </c>
      <c r="R1317" s="85">
        <v>12445.279329999999</v>
      </c>
      <c r="S1317" s="85">
        <v>10376.07049</v>
      </c>
      <c r="T1317" s="85">
        <v>2500</v>
      </c>
      <c r="U1317" s="85">
        <v>1540.6365699999999</v>
      </c>
      <c r="V1317" s="85">
        <v>789.21880999999996</v>
      </c>
      <c r="W1317" s="85">
        <v>4400</v>
      </c>
      <c r="X1317" s="85">
        <v>2581.1615900000002</v>
      </c>
      <c r="Y1317" s="85">
        <v>2557.8206399999999</v>
      </c>
      <c r="Z1317" s="85">
        <v>2915</v>
      </c>
      <c r="AA1317" s="85">
        <v>2707.6669700000002</v>
      </c>
      <c r="AB1317" s="85">
        <v>879.06456000000003</v>
      </c>
      <c r="AC1317" s="85">
        <v>0</v>
      </c>
      <c r="AD1317" s="85">
        <v>0</v>
      </c>
      <c r="AE1317" s="85">
        <v>0</v>
      </c>
      <c r="AF1317" s="85">
        <v>13300</v>
      </c>
      <c r="AG1317" s="85">
        <v>5615.8142000000007</v>
      </c>
      <c r="AH1317" s="85">
        <v>6149.96648</v>
      </c>
      <c r="AI1317" s="85">
        <v>0</v>
      </c>
      <c r="AJ1317" s="85">
        <v>0</v>
      </c>
      <c r="AK1317" s="85">
        <v>0</v>
      </c>
      <c r="AL1317" s="85">
        <v>122</v>
      </c>
      <c r="AM1317" s="85">
        <v>17.348109999999998</v>
      </c>
      <c r="AN1317" s="85">
        <v>97.677340000000001</v>
      </c>
      <c r="AO1317" s="85"/>
      <c r="AP1317" s="85"/>
      <c r="AQ1317" s="85"/>
      <c r="AR1317" s="85"/>
      <c r="AS1317" s="85"/>
      <c r="AT1317" s="85"/>
    </row>
    <row r="1318" spans="1:46" ht="12.75" customHeight="1" x14ac:dyDescent="0.15">
      <c r="A1318" s="79"/>
      <c r="B1318" s="79"/>
      <c r="C1318" s="79" t="str">
        <f t="shared" si="5"/>
        <v>1954400000</v>
      </c>
      <c r="D1318" s="79" t="s">
        <v>2220</v>
      </c>
      <c r="E1318" s="84">
        <v>53598.94</v>
      </c>
      <c r="F1318" s="85">
        <v>25562.363130000002</v>
      </c>
      <c r="G1318" s="85">
        <v>14018.503860000001</v>
      </c>
      <c r="H1318" s="85">
        <v>38588.94</v>
      </c>
      <c r="I1318" s="85">
        <v>18684.534930000002</v>
      </c>
      <c r="J1318" s="85">
        <v>8224.5239000000001</v>
      </c>
      <c r="K1318" s="85">
        <v>1640</v>
      </c>
      <c r="L1318" s="85">
        <v>1102.4539</v>
      </c>
      <c r="M1318" s="85">
        <v>424.93641000000002</v>
      </c>
      <c r="N1318" s="85">
        <v>830</v>
      </c>
      <c r="O1318" s="85">
        <v>762.02486999999996</v>
      </c>
      <c r="P1318" s="85">
        <v>199.85902999999999</v>
      </c>
      <c r="Q1318" s="85">
        <v>13052</v>
      </c>
      <c r="R1318" s="85">
        <v>5639.7629500000003</v>
      </c>
      <c r="S1318" s="85">
        <v>5242.6414699999996</v>
      </c>
      <c r="T1318" s="85">
        <v>2150</v>
      </c>
      <c r="U1318" s="85">
        <v>662.76418000000001</v>
      </c>
      <c r="V1318" s="85">
        <v>479.34105999999997</v>
      </c>
      <c r="W1318" s="85">
        <v>1800</v>
      </c>
      <c r="X1318" s="85">
        <v>854.04471000000001</v>
      </c>
      <c r="Y1318" s="85">
        <v>943.90376000000003</v>
      </c>
      <c r="Z1318" s="85">
        <v>825</v>
      </c>
      <c r="AA1318" s="85">
        <v>326.88078999999999</v>
      </c>
      <c r="AB1318" s="85">
        <v>171.55590999999998</v>
      </c>
      <c r="AC1318" s="85">
        <v>50</v>
      </c>
      <c r="AD1318" s="85">
        <v>7</v>
      </c>
      <c r="AE1318" s="85">
        <v>24.5</v>
      </c>
      <c r="AF1318" s="85">
        <v>8211</v>
      </c>
      <c r="AG1318" s="85">
        <v>3784.47127</v>
      </c>
      <c r="AH1318" s="85">
        <v>3615.92074</v>
      </c>
      <c r="AI1318" s="85">
        <v>0</v>
      </c>
      <c r="AJ1318" s="85">
        <v>0</v>
      </c>
      <c r="AK1318" s="85">
        <v>0</v>
      </c>
      <c r="AL1318" s="85">
        <v>93</v>
      </c>
      <c r="AM1318" s="85">
        <v>37.929870000000001</v>
      </c>
      <c r="AN1318" s="85">
        <v>37.354859999999995</v>
      </c>
      <c r="AO1318" s="85"/>
      <c r="AP1318" s="85"/>
      <c r="AQ1318" s="85"/>
      <c r="AR1318" s="85"/>
      <c r="AS1318" s="85"/>
      <c r="AT1318" s="85"/>
    </row>
    <row r="1319" spans="1:46" ht="12.75" customHeight="1" x14ac:dyDescent="0.15">
      <c r="A1319" s="79"/>
      <c r="B1319" s="79"/>
      <c r="C1319" s="79" t="str">
        <f t="shared" si="5"/>
        <v>1954500000</v>
      </c>
      <c r="D1319" s="79" t="s">
        <v>2221</v>
      </c>
      <c r="E1319" s="84">
        <v>15804.95</v>
      </c>
      <c r="F1319" s="85">
        <v>7285.56729</v>
      </c>
      <c r="G1319" s="85">
        <v>6084.5435200000002</v>
      </c>
      <c r="H1319" s="85">
        <v>8965</v>
      </c>
      <c r="I1319" s="85">
        <v>3664.9866400000001</v>
      </c>
      <c r="J1319" s="85">
        <v>3056.5022600000002</v>
      </c>
      <c r="K1319" s="85">
        <v>150</v>
      </c>
      <c r="L1319" s="85">
        <v>80.236969999999999</v>
      </c>
      <c r="M1319" s="85">
        <v>50.945679999999996</v>
      </c>
      <c r="N1319" s="85">
        <v>0</v>
      </c>
      <c r="O1319" s="85">
        <v>0</v>
      </c>
      <c r="P1319" s="85">
        <v>0</v>
      </c>
      <c r="Q1319" s="85">
        <v>6687</v>
      </c>
      <c r="R1319" s="85">
        <v>3244.5048400000001</v>
      </c>
      <c r="S1319" s="85">
        <v>2969.7830399999998</v>
      </c>
      <c r="T1319" s="85">
        <v>1350</v>
      </c>
      <c r="U1319" s="85">
        <v>458.38664</v>
      </c>
      <c r="V1319" s="85">
        <v>438.31534999999997</v>
      </c>
      <c r="W1319" s="85">
        <v>2900</v>
      </c>
      <c r="X1319" s="85">
        <v>1381.9023299999999</v>
      </c>
      <c r="Y1319" s="85">
        <v>1392.6803199999999</v>
      </c>
      <c r="Z1319" s="85">
        <v>387</v>
      </c>
      <c r="AA1319" s="85">
        <v>319.38378999999998</v>
      </c>
      <c r="AB1319" s="85">
        <v>88.983350000000002</v>
      </c>
      <c r="AC1319" s="85">
        <v>0</v>
      </c>
      <c r="AD1319" s="85">
        <v>0</v>
      </c>
      <c r="AE1319" s="85">
        <v>0</v>
      </c>
      <c r="AF1319" s="85">
        <v>2050</v>
      </c>
      <c r="AG1319" s="85">
        <v>1084.8320799999999</v>
      </c>
      <c r="AH1319" s="85">
        <v>1049.80402</v>
      </c>
      <c r="AI1319" s="85">
        <v>0</v>
      </c>
      <c r="AJ1319" s="85">
        <v>0</v>
      </c>
      <c r="AK1319" s="85">
        <v>0</v>
      </c>
      <c r="AL1319" s="85">
        <v>2.95</v>
      </c>
      <c r="AM1319" s="85">
        <v>112.24196999999999</v>
      </c>
      <c r="AN1319" s="85">
        <v>0.42251</v>
      </c>
      <c r="AO1319" s="85"/>
      <c r="AP1319" s="85"/>
      <c r="AQ1319" s="85"/>
      <c r="AR1319" s="85"/>
      <c r="AS1319" s="85"/>
      <c r="AT1319" s="85"/>
    </row>
    <row r="1320" spans="1:46" ht="12.75" customHeight="1" x14ac:dyDescent="0.15">
      <c r="A1320" s="79"/>
      <c r="B1320" s="79"/>
      <c r="C1320" s="79" t="str">
        <f t="shared" si="5"/>
        <v>1954600000</v>
      </c>
      <c r="D1320" s="79" t="s">
        <v>2222</v>
      </c>
      <c r="E1320" s="84">
        <v>70127.176999999996</v>
      </c>
      <c r="F1320" s="85">
        <v>33042.264049999998</v>
      </c>
      <c r="G1320" s="85">
        <v>27214.390660000001</v>
      </c>
      <c r="H1320" s="85">
        <v>44791.836000000003</v>
      </c>
      <c r="I1320" s="85">
        <v>20031.027409999999</v>
      </c>
      <c r="J1320" s="85">
        <v>16992.70551</v>
      </c>
      <c r="K1320" s="85">
        <v>3045</v>
      </c>
      <c r="L1320" s="85">
        <v>1777.37023</v>
      </c>
      <c r="M1320" s="85">
        <v>942.27993000000004</v>
      </c>
      <c r="N1320" s="85">
        <v>1470</v>
      </c>
      <c r="O1320" s="85">
        <v>1242.6425300000001</v>
      </c>
      <c r="P1320" s="85">
        <v>455.74327</v>
      </c>
      <c r="Q1320" s="85">
        <v>17304.341</v>
      </c>
      <c r="R1320" s="85">
        <v>8873.4206699999995</v>
      </c>
      <c r="S1320" s="85">
        <v>7186.7150899999997</v>
      </c>
      <c r="T1320" s="85">
        <v>1450</v>
      </c>
      <c r="U1320" s="85">
        <v>883.64450999999997</v>
      </c>
      <c r="V1320" s="85">
        <v>319.04950000000002</v>
      </c>
      <c r="W1320" s="85">
        <v>5450</v>
      </c>
      <c r="X1320" s="85">
        <v>2598.8172199999999</v>
      </c>
      <c r="Y1320" s="85">
        <v>2413.6309799999999</v>
      </c>
      <c r="Z1320" s="85">
        <v>1055.269</v>
      </c>
      <c r="AA1320" s="85">
        <v>662.21450000000004</v>
      </c>
      <c r="AB1320" s="85">
        <v>336.33449999999999</v>
      </c>
      <c r="AC1320" s="85">
        <v>0</v>
      </c>
      <c r="AD1320" s="85">
        <v>0</v>
      </c>
      <c r="AE1320" s="85">
        <v>0</v>
      </c>
      <c r="AF1320" s="85">
        <v>9347.0720000000001</v>
      </c>
      <c r="AG1320" s="85">
        <v>4728.3444399999998</v>
      </c>
      <c r="AH1320" s="85">
        <v>4116.8501100000003</v>
      </c>
      <c r="AI1320" s="85">
        <v>0</v>
      </c>
      <c r="AJ1320" s="85">
        <v>0</v>
      </c>
      <c r="AK1320" s="85">
        <v>0</v>
      </c>
      <c r="AL1320" s="85">
        <v>1910</v>
      </c>
      <c r="AM1320" s="85">
        <v>742.03301999999996</v>
      </c>
      <c r="AN1320" s="85">
        <v>799.32658000000004</v>
      </c>
      <c r="AO1320" s="85"/>
      <c r="AP1320" s="85"/>
      <c r="AQ1320" s="85"/>
      <c r="AR1320" s="85"/>
      <c r="AS1320" s="85"/>
      <c r="AT1320" s="85"/>
    </row>
    <row r="1321" spans="1:46" ht="12.75" customHeight="1" x14ac:dyDescent="0.15">
      <c r="A1321" s="79"/>
      <c r="B1321" s="79"/>
      <c r="C1321" s="79" t="str">
        <f t="shared" si="5"/>
        <v>1954800000</v>
      </c>
      <c r="D1321" s="79" t="s">
        <v>2223</v>
      </c>
      <c r="E1321" s="84">
        <v>140000</v>
      </c>
      <c r="F1321" s="85">
        <v>64269.464079999998</v>
      </c>
      <c r="G1321" s="85">
        <v>45550.40322</v>
      </c>
      <c r="H1321" s="85">
        <v>104070</v>
      </c>
      <c r="I1321" s="85">
        <v>46297.110849999997</v>
      </c>
      <c r="J1321" s="85">
        <v>32034.45696</v>
      </c>
      <c r="K1321" s="85">
        <v>6800</v>
      </c>
      <c r="L1321" s="85">
        <v>3402.5314100000001</v>
      </c>
      <c r="M1321" s="85">
        <v>1638.8042800000001</v>
      </c>
      <c r="N1321" s="85">
        <v>3400</v>
      </c>
      <c r="O1321" s="85">
        <v>2213.6463699999999</v>
      </c>
      <c r="P1321" s="85">
        <v>721.17985999999996</v>
      </c>
      <c r="Q1321" s="85">
        <v>25213</v>
      </c>
      <c r="R1321" s="85">
        <v>12395.546920000001</v>
      </c>
      <c r="S1321" s="85">
        <v>9998.3052299999999</v>
      </c>
      <c r="T1321" s="85">
        <v>1900</v>
      </c>
      <c r="U1321" s="85">
        <v>847.33887000000004</v>
      </c>
      <c r="V1321" s="85">
        <v>521.00523999999996</v>
      </c>
      <c r="W1321" s="85">
        <v>5500</v>
      </c>
      <c r="X1321" s="85">
        <v>2749.6350499999999</v>
      </c>
      <c r="Y1321" s="85">
        <v>1990.84682</v>
      </c>
      <c r="Z1321" s="85">
        <v>1757</v>
      </c>
      <c r="AA1321" s="85">
        <v>767.32674999999995</v>
      </c>
      <c r="AB1321" s="85">
        <v>381.58308999999997</v>
      </c>
      <c r="AC1321" s="85">
        <v>0</v>
      </c>
      <c r="AD1321" s="85">
        <v>0</v>
      </c>
      <c r="AE1321" s="85">
        <v>0</v>
      </c>
      <c r="AF1321" s="85">
        <v>16050</v>
      </c>
      <c r="AG1321" s="85">
        <v>8025.83025</v>
      </c>
      <c r="AH1321" s="85">
        <v>7100.9350800000002</v>
      </c>
      <c r="AI1321" s="85">
        <v>0</v>
      </c>
      <c r="AJ1321" s="85">
        <v>0</v>
      </c>
      <c r="AK1321" s="85">
        <v>0</v>
      </c>
      <c r="AL1321" s="85">
        <v>1999</v>
      </c>
      <c r="AM1321" s="85">
        <v>654.46379000000002</v>
      </c>
      <c r="AN1321" s="85">
        <v>804.48361</v>
      </c>
      <c r="AO1321" s="85"/>
      <c r="AP1321" s="85"/>
      <c r="AQ1321" s="85"/>
      <c r="AR1321" s="85"/>
      <c r="AS1321" s="85"/>
      <c r="AT1321" s="85"/>
    </row>
    <row r="1322" spans="1:46" ht="12.75" customHeight="1" x14ac:dyDescent="0.15">
      <c r="A1322" s="79"/>
      <c r="B1322" s="79"/>
      <c r="C1322" s="79" t="str">
        <f t="shared" si="5"/>
        <v>1954900000</v>
      </c>
      <c r="D1322" s="79" t="s">
        <v>2224</v>
      </c>
      <c r="E1322" s="84">
        <v>2632155</v>
      </c>
      <c r="F1322" s="85">
        <v>1174549.97294</v>
      </c>
      <c r="G1322" s="85">
        <v>893739.59855</v>
      </c>
      <c r="H1322" s="85">
        <v>1794580</v>
      </c>
      <c r="I1322" s="85">
        <v>805492.78365999996</v>
      </c>
      <c r="J1322" s="85">
        <v>598364.71354000003</v>
      </c>
      <c r="K1322" s="85">
        <v>227000</v>
      </c>
      <c r="L1322" s="85">
        <v>96754.388330000002</v>
      </c>
      <c r="M1322" s="85">
        <v>38094.834110000003</v>
      </c>
      <c r="N1322" s="85">
        <v>67000</v>
      </c>
      <c r="O1322" s="85">
        <v>27864.343499999999</v>
      </c>
      <c r="P1322" s="85">
        <v>12278.591200000001</v>
      </c>
      <c r="Q1322" s="85">
        <v>545210</v>
      </c>
      <c r="R1322" s="85">
        <v>252053.87565999999</v>
      </c>
      <c r="S1322" s="85">
        <v>235721.97743</v>
      </c>
      <c r="T1322" s="85">
        <v>23500</v>
      </c>
      <c r="U1322" s="85">
        <v>11471.48957</v>
      </c>
      <c r="V1322" s="85">
        <v>9801.0340500000002</v>
      </c>
      <c r="W1322" s="85">
        <v>66500</v>
      </c>
      <c r="X1322" s="85">
        <v>30271.939719999998</v>
      </c>
      <c r="Y1322" s="85">
        <v>24177.784930000002</v>
      </c>
      <c r="Z1322" s="85">
        <v>80250</v>
      </c>
      <c r="AA1322" s="85">
        <v>43129.8583</v>
      </c>
      <c r="AB1322" s="85">
        <v>25216.454590000001</v>
      </c>
      <c r="AC1322" s="85">
        <v>600</v>
      </c>
      <c r="AD1322" s="85">
        <v>445.06696999999997</v>
      </c>
      <c r="AE1322" s="85">
        <v>259.32753000000002</v>
      </c>
      <c r="AF1322" s="85">
        <v>370000</v>
      </c>
      <c r="AG1322" s="85">
        <v>164405.09761</v>
      </c>
      <c r="AH1322" s="85">
        <v>174076.07774000001</v>
      </c>
      <c r="AI1322" s="85">
        <v>4000</v>
      </c>
      <c r="AJ1322" s="85">
        <v>2024.6672799999999</v>
      </c>
      <c r="AK1322" s="85">
        <v>1804.1335000000001</v>
      </c>
      <c r="AL1322" s="85">
        <v>26300</v>
      </c>
      <c r="AM1322" s="85">
        <v>8341.8298300000006</v>
      </c>
      <c r="AN1322" s="85">
        <v>9115.0138299999999</v>
      </c>
      <c r="AO1322" s="85"/>
      <c r="AP1322" s="85"/>
      <c r="AQ1322" s="85"/>
      <c r="AR1322" s="85"/>
      <c r="AS1322" s="85"/>
      <c r="AT1322" s="85"/>
    </row>
    <row r="1323" spans="1:46" ht="12.75" customHeight="1" x14ac:dyDescent="0.15">
      <c r="A1323" s="79"/>
      <c r="B1323" s="79"/>
      <c r="C1323" s="79" t="str">
        <f t="shared" si="5"/>
        <v>1955000000</v>
      </c>
      <c r="D1323" s="79" t="s">
        <v>2225</v>
      </c>
      <c r="E1323" s="84">
        <v>48000</v>
      </c>
      <c r="F1323" s="85">
        <v>25787.215619999999</v>
      </c>
      <c r="G1323" s="85">
        <v>17227.752250000001</v>
      </c>
      <c r="H1323" s="85">
        <v>30945</v>
      </c>
      <c r="I1323" s="85">
        <v>17325.321540000001</v>
      </c>
      <c r="J1323" s="85">
        <v>10561.496730000001</v>
      </c>
      <c r="K1323" s="85">
        <v>950</v>
      </c>
      <c r="L1323" s="85">
        <v>489.35470000000004</v>
      </c>
      <c r="M1323" s="85">
        <v>180.76611</v>
      </c>
      <c r="N1323" s="85">
        <v>620</v>
      </c>
      <c r="O1323" s="85">
        <v>347.7808</v>
      </c>
      <c r="P1323" s="85">
        <v>112.14180999999999</v>
      </c>
      <c r="Q1323" s="85">
        <v>15360.95</v>
      </c>
      <c r="R1323" s="85">
        <v>7352.5444299999999</v>
      </c>
      <c r="S1323" s="85">
        <v>6290.6580400000003</v>
      </c>
      <c r="T1323" s="85">
        <v>3310</v>
      </c>
      <c r="U1323" s="85">
        <v>1522.7770499999999</v>
      </c>
      <c r="V1323" s="85">
        <v>1312.33871</v>
      </c>
      <c r="W1323" s="85">
        <v>1078.95</v>
      </c>
      <c r="X1323" s="85">
        <v>528.93994999999995</v>
      </c>
      <c r="Y1323" s="85">
        <v>417.90001999999998</v>
      </c>
      <c r="Z1323" s="85">
        <v>2760</v>
      </c>
      <c r="AA1323" s="85">
        <v>1645.7561800000001</v>
      </c>
      <c r="AB1323" s="85">
        <v>639.56091000000004</v>
      </c>
      <c r="AC1323" s="85">
        <v>0</v>
      </c>
      <c r="AD1323" s="85">
        <v>0</v>
      </c>
      <c r="AE1323" s="85">
        <v>0</v>
      </c>
      <c r="AF1323" s="85">
        <v>8210</v>
      </c>
      <c r="AG1323" s="85">
        <v>3652.8312500000002</v>
      </c>
      <c r="AH1323" s="85">
        <v>3919.7734</v>
      </c>
      <c r="AI1323" s="85">
        <v>0</v>
      </c>
      <c r="AJ1323" s="85">
        <v>0</v>
      </c>
      <c r="AK1323" s="85">
        <v>0</v>
      </c>
      <c r="AL1323" s="85">
        <v>538</v>
      </c>
      <c r="AM1323" s="85">
        <v>381.62936999999999</v>
      </c>
      <c r="AN1323" s="85">
        <v>171.18754999999999</v>
      </c>
      <c r="AO1323" s="85"/>
      <c r="AP1323" s="85"/>
      <c r="AQ1323" s="85"/>
      <c r="AR1323" s="85"/>
      <c r="AS1323" s="85"/>
      <c r="AT1323" s="85"/>
    </row>
    <row r="1324" spans="1:46" ht="12.75" customHeight="1" x14ac:dyDescent="0.15">
      <c r="A1324" s="79"/>
      <c r="B1324" s="79"/>
      <c r="C1324" s="79" t="str">
        <f t="shared" si="5"/>
        <v>1955300000</v>
      </c>
      <c r="D1324" s="79" t="s">
        <v>2226</v>
      </c>
      <c r="E1324" s="84">
        <v>19040.817000000003</v>
      </c>
      <c r="F1324" s="85">
        <v>7305.5521900000003</v>
      </c>
      <c r="G1324" s="85">
        <v>7455.8381499999996</v>
      </c>
      <c r="H1324" s="85">
        <v>10346.166999999999</v>
      </c>
      <c r="I1324" s="85">
        <v>3346.70235</v>
      </c>
      <c r="J1324" s="85">
        <v>3538.3327300000001</v>
      </c>
      <c r="K1324" s="85">
        <v>290</v>
      </c>
      <c r="L1324" s="85">
        <v>174.02182999999999</v>
      </c>
      <c r="M1324" s="85">
        <v>82.04</v>
      </c>
      <c r="N1324" s="85">
        <v>0</v>
      </c>
      <c r="O1324" s="85">
        <v>0</v>
      </c>
      <c r="P1324" s="85">
        <v>0</v>
      </c>
      <c r="Q1324" s="85">
        <v>6407</v>
      </c>
      <c r="R1324" s="85">
        <v>2620.9008000000003</v>
      </c>
      <c r="S1324" s="85">
        <v>2600.1991400000002</v>
      </c>
      <c r="T1324" s="85">
        <v>470</v>
      </c>
      <c r="U1324" s="85">
        <v>164.66714999999999</v>
      </c>
      <c r="V1324" s="85">
        <v>155.97147000000001</v>
      </c>
      <c r="W1324" s="85">
        <v>3450</v>
      </c>
      <c r="X1324" s="85">
        <v>1329.6258399999999</v>
      </c>
      <c r="Y1324" s="85">
        <v>1420.82041</v>
      </c>
      <c r="Z1324" s="85">
        <v>337</v>
      </c>
      <c r="AA1324" s="85">
        <v>83.973779999999991</v>
      </c>
      <c r="AB1324" s="85">
        <v>183.36722</v>
      </c>
      <c r="AC1324" s="85">
        <v>0</v>
      </c>
      <c r="AD1324" s="85">
        <v>0</v>
      </c>
      <c r="AE1324" s="85">
        <v>0</v>
      </c>
      <c r="AF1324" s="85">
        <v>2150</v>
      </c>
      <c r="AG1324" s="85">
        <v>1042.6340299999999</v>
      </c>
      <c r="AH1324" s="85">
        <v>840.04003999999998</v>
      </c>
      <c r="AI1324" s="85">
        <v>0</v>
      </c>
      <c r="AJ1324" s="85">
        <v>0</v>
      </c>
      <c r="AK1324" s="85">
        <v>0</v>
      </c>
      <c r="AL1324" s="85">
        <v>153.70000000000002</v>
      </c>
      <c r="AM1324" s="85">
        <v>174.86345</v>
      </c>
      <c r="AN1324" s="85">
        <v>140.56945999999999</v>
      </c>
      <c r="AO1324" s="85"/>
      <c r="AP1324" s="85"/>
      <c r="AQ1324" s="85"/>
      <c r="AR1324" s="85"/>
      <c r="AS1324" s="85"/>
      <c r="AT1324" s="85"/>
    </row>
    <row r="1325" spans="1:46" ht="12.75" customHeight="1" x14ac:dyDescent="0.15">
      <c r="A1325" s="79"/>
      <c r="B1325" s="79"/>
      <c r="C1325" s="79" t="str">
        <f t="shared" si="5"/>
        <v>1955400000</v>
      </c>
      <c r="D1325" s="79" t="s">
        <v>2227</v>
      </c>
      <c r="E1325" s="84">
        <v>237101.30000000002</v>
      </c>
      <c r="F1325" s="85">
        <v>92150.318750000006</v>
      </c>
      <c r="G1325" s="85">
        <v>90299.146909999996</v>
      </c>
      <c r="H1325" s="85">
        <v>178648.5</v>
      </c>
      <c r="I1325" s="85">
        <v>67249.771739999996</v>
      </c>
      <c r="J1325" s="85">
        <v>69451.592550000001</v>
      </c>
      <c r="K1325" s="85">
        <v>15725</v>
      </c>
      <c r="L1325" s="85">
        <v>6232.7381800000003</v>
      </c>
      <c r="M1325" s="85">
        <v>3727.0772400000001</v>
      </c>
      <c r="N1325" s="85">
        <v>7325</v>
      </c>
      <c r="O1325" s="85">
        <v>3445.93759</v>
      </c>
      <c r="P1325" s="85">
        <v>1430.8017500000001</v>
      </c>
      <c r="Q1325" s="85">
        <v>38153.5</v>
      </c>
      <c r="R1325" s="85">
        <v>16847.368539999999</v>
      </c>
      <c r="S1325" s="85">
        <v>15617.120989999999</v>
      </c>
      <c r="T1325" s="85">
        <v>4155</v>
      </c>
      <c r="U1325" s="85">
        <v>1907.4971800000001</v>
      </c>
      <c r="V1325" s="85">
        <v>1609.4986699999999</v>
      </c>
      <c r="W1325" s="85">
        <v>5300</v>
      </c>
      <c r="X1325" s="85">
        <v>3185.48486</v>
      </c>
      <c r="Y1325" s="85">
        <v>2208.41932</v>
      </c>
      <c r="Z1325" s="85">
        <v>6190</v>
      </c>
      <c r="AA1325" s="85">
        <v>2248.4384799999998</v>
      </c>
      <c r="AB1325" s="85">
        <v>1132.56612</v>
      </c>
      <c r="AC1325" s="85">
        <v>25</v>
      </c>
      <c r="AD1325" s="85">
        <v>0</v>
      </c>
      <c r="AE1325" s="85">
        <v>25</v>
      </c>
      <c r="AF1325" s="85">
        <v>22480</v>
      </c>
      <c r="AG1325" s="85">
        <v>9503.8919700000006</v>
      </c>
      <c r="AH1325" s="85">
        <v>10639.435880000001</v>
      </c>
      <c r="AI1325" s="85">
        <v>0</v>
      </c>
      <c r="AJ1325" s="85">
        <v>0</v>
      </c>
      <c r="AK1325" s="85">
        <v>0</v>
      </c>
      <c r="AL1325" s="85">
        <v>3470</v>
      </c>
      <c r="AM1325" s="85">
        <v>1272.1484399999999</v>
      </c>
      <c r="AN1325" s="85">
        <v>1125.58484</v>
      </c>
      <c r="AO1325" s="85"/>
      <c r="AP1325" s="85"/>
      <c r="AQ1325" s="85"/>
      <c r="AR1325" s="85"/>
      <c r="AS1325" s="85"/>
      <c r="AT1325" s="85"/>
    </row>
    <row r="1326" spans="1:46" ht="12.75" customHeight="1" x14ac:dyDescent="0.15">
      <c r="A1326" s="79"/>
      <c r="B1326" s="79"/>
      <c r="C1326" s="79" t="str">
        <f t="shared" si="5"/>
        <v>1955500000</v>
      </c>
      <c r="D1326" s="79" t="s">
        <v>2228</v>
      </c>
      <c r="E1326" s="84">
        <v>126620.90000000001</v>
      </c>
      <c r="F1326" s="85">
        <v>59416.640639999998</v>
      </c>
      <c r="G1326" s="85">
        <v>49372.902679999999</v>
      </c>
      <c r="H1326" s="85">
        <v>76000</v>
      </c>
      <c r="I1326" s="85">
        <v>34727.749389999997</v>
      </c>
      <c r="J1326" s="85">
        <v>31240.523570000001</v>
      </c>
      <c r="K1326" s="85">
        <v>9583</v>
      </c>
      <c r="L1326" s="85">
        <v>4895.50864</v>
      </c>
      <c r="M1326" s="85">
        <v>2510.1873000000001</v>
      </c>
      <c r="N1326" s="85">
        <v>5688</v>
      </c>
      <c r="O1326" s="85">
        <v>3284.7225899999999</v>
      </c>
      <c r="P1326" s="85">
        <v>1025.3159900000001</v>
      </c>
      <c r="Q1326" s="85">
        <v>37194.400000000001</v>
      </c>
      <c r="R1326" s="85">
        <v>17925.571599999999</v>
      </c>
      <c r="S1326" s="85">
        <v>14066.055619999999</v>
      </c>
      <c r="T1326" s="85">
        <v>8100</v>
      </c>
      <c r="U1326" s="85">
        <v>4044.4839299999999</v>
      </c>
      <c r="V1326" s="85">
        <v>2050.98324</v>
      </c>
      <c r="W1326" s="85">
        <v>5300</v>
      </c>
      <c r="X1326" s="85">
        <v>2936.89183</v>
      </c>
      <c r="Y1326" s="85">
        <v>2045.07969</v>
      </c>
      <c r="Z1326" s="85">
        <v>1731</v>
      </c>
      <c r="AA1326" s="85">
        <v>1491.0504100000001</v>
      </c>
      <c r="AB1326" s="85">
        <v>617.84409000000005</v>
      </c>
      <c r="AC1326" s="85">
        <v>0</v>
      </c>
      <c r="AD1326" s="85">
        <v>0</v>
      </c>
      <c r="AE1326" s="85">
        <v>0</v>
      </c>
      <c r="AF1326" s="85">
        <v>21813.4</v>
      </c>
      <c r="AG1326" s="85">
        <v>9442.8224300000002</v>
      </c>
      <c r="AH1326" s="85">
        <v>9344.1766000000007</v>
      </c>
      <c r="AI1326" s="85">
        <v>200</v>
      </c>
      <c r="AJ1326" s="85">
        <v>7.3900000000000006</v>
      </c>
      <c r="AK1326" s="85">
        <v>6.415</v>
      </c>
      <c r="AL1326" s="85">
        <v>3235</v>
      </c>
      <c r="AM1326" s="85">
        <v>1113.3079399999999</v>
      </c>
      <c r="AN1326" s="85">
        <v>1266.87698</v>
      </c>
      <c r="AO1326" s="85"/>
      <c r="AP1326" s="85"/>
      <c r="AQ1326" s="85"/>
      <c r="AR1326" s="85"/>
      <c r="AS1326" s="85"/>
      <c r="AT1326" s="85"/>
    </row>
    <row r="1327" spans="1:46" ht="12.75" customHeight="1" x14ac:dyDescent="0.15">
      <c r="A1327" s="79"/>
      <c r="B1327" s="79"/>
      <c r="C1327" s="79" t="str">
        <f t="shared" si="5"/>
        <v>1955600000</v>
      </c>
      <c r="D1327" s="79" t="s">
        <v>2229</v>
      </c>
      <c r="E1327" s="84">
        <v>131481.60000000001</v>
      </c>
      <c r="F1327" s="85">
        <v>65804.730970000004</v>
      </c>
      <c r="G1327" s="85">
        <v>47352.642999999996</v>
      </c>
      <c r="H1327" s="85">
        <v>74700</v>
      </c>
      <c r="I1327" s="85">
        <v>32664.735659999998</v>
      </c>
      <c r="J1327" s="85">
        <v>25664.23129</v>
      </c>
      <c r="K1327" s="85">
        <v>5151.5</v>
      </c>
      <c r="L1327" s="85">
        <v>3159.0030099999999</v>
      </c>
      <c r="M1327" s="85">
        <v>1650.9705799999999</v>
      </c>
      <c r="N1327" s="85">
        <v>1000</v>
      </c>
      <c r="O1327" s="85">
        <v>973.32239000000004</v>
      </c>
      <c r="P1327" s="85">
        <v>414.48838000000001</v>
      </c>
      <c r="Q1327" s="85">
        <v>50656</v>
      </c>
      <c r="R1327" s="85">
        <v>28745.590990000001</v>
      </c>
      <c r="S1327" s="85">
        <v>19235.80085</v>
      </c>
      <c r="T1327" s="85">
        <v>6240</v>
      </c>
      <c r="U1327" s="85">
        <v>3020.5928800000002</v>
      </c>
      <c r="V1327" s="85">
        <v>1808.9210499999999</v>
      </c>
      <c r="W1327" s="85">
        <v>5770</v>
      </c>
      <c r="X1327" s="85">
        <v>3357.5403799999999</v>
      </c>
      <c r="Y1327" s="85">
        <v>2037.3178</v>
      </c>
      <c r="Z1327" s="85">
        <v>14260</v>
      </c>
      <c r="AA1327" s="85">
        <v>10702.26478</v>
      </c>
      <c r="AB1327" s="85">
        <v>3793.3431099999998</v>
      </c>
      <c r="AC1327" s="85">
        <v>25</v>
      </c>
      <c r="AD1327" s="85">
        <v>2.91</v>
      </c>
      <c r="AE1327" s="85">
        <v>21.26</v>
      </c>
      <c r="AF1327" s="85">
        <v>24310</v>
      </c>
      <c r="AG1327" s="85">
        <v>11585.929400000001</v>
      </c>
      <c r="AH1327" s="85">
        <v>11521.36564</v>
      </c>
      <c r="AI1327" s="85">
        <v>0</v>
      </c>
      <c r="AJ1327" s="85">
        <v>0</v>
      </c>
      <c r="AK1327" s="85">
        <v>0</v>
      </c>
      <c r="AL1327" s="85">
        <v>500</v>
      </c>
      <c r="AM1327" s="85">
        <v>407.13031999999998</v>
      </c>
      <c r="AN1327" s="85">
        <v>331.85181</v>
      </c>
      <c r="AO1327" s="85"/>
      <c r="AP1327" s="85"/>
      <c r="AQ1327" s="85"/>
      <c r="AR1327" s="85"/>
      <c r="AS1327" s="85"/>
      <c r="AT1327" s="85"/>
    </row>
    <row r="1328" spans="1:46" ht="12.75" customHeight="1" x14ac:dyDescent="0.15">
      <c r="A1328" s="79"/>
      <c r="B1328" s="79"/>
      <c r="C1328" s="79" t="str">
        <f t="shared" si="5"/>
        <v>1955700000</v>
      </c>
      <c r="D1328" s="79" t="s">
        <v>2230</v>
      </c>
      <c r="E1328" s="84">
        <v>108000</v>
      </c>
      <c r="F1328" s="85">
        <v>55581.771280000001</v>
      </c>
      <c r="G1328" s="85">
        <v>37646.97234</v>
      </c>
      <c r="H1328" s="85">
        <v>69150</v>
      </c>
      <c r="I1328" s="85">
        <v>36705.124860000004</v>
      </c>
      <c r="J1328" s="85">
        <v>24240.7785</v>
      </c>
      <c r="K1328" s="85">
        <v>6644.2</v>
      </c>
      <c r="L1328" s="85">
        <v>2745.6205399999999</v>
      </c>
      <c r="M1328" s="85">
        <v>1598.25145</v>
      </c>
      <c r="N1328" s="85">
        <v>3164.2000000000003</v>
      </c>
      <c r="O1328" s="85">
        <v>1690.79637</v>
      </c>
      <c r="P1328" s="85">
        <v>778.31251999999995</v>
      </c>
      <c r="Q1328" s="85">
        <v>28883.600000000002</v>
      </c>
      <c r="R1328" s="85">
        <v>13802.91517</v>
      </c>
      <c r="S1328" s="85">
        <v>10432.701499999999</v>
      </c>
      <c r="T1328" s="85">
        <v>5761.4000000000005</v>
      </c>
      <c r="U1328" s="85">
        <v>2997.36598</v>
      </c>
      <c r="V1328" s="85">
        <v>1379.66561</v>
      </c>
      <c r="W1328" s="85">
        <v>5344.9000000000005</v>
      </c>
      <c r="X1328" s="85">
        <v>2913.8205000000003</v>
      </c>
      <c r="Y1328" s="85">
        <v>1928.4770900000001</v>
      </c>
      <c r="Z1328" s="85">
        <v>3499.8</v>
      </c>
      <c r="AA1328" s="85">
        <v>1873.9790700000001</v>
      </c>
      <c r="AB1328" s="85">
        <v>686.05092999999999</v>
      </c>
      <c r="AC1328" s="85">
        <v>0</v>
      </c>
      <c r="AD1328" s="85">
        <v>0</v>
      </c>
      <c r="AE1328" s="85">
        <v>0</v>
      </c>
      <c r="AF1328" s="85">
        <v>14255.5</v>
      </c>
      <c r="AG1328" s="85">
        <v>6010.0976199999996</v>
      </c>
      <c r="AH1328" s="85">
        <v>6429.8963700000004</v>
      </c>
      <c r="AI1328" s="85">
        <v>0</v>
      </c>
      <c r="AJ1328" s="85">
        <v>0</v>
      </c>
      <c r="AK1328" s="85">
        <v>0</v>
      </c>
      <c r="AL1328" s="85">
        <v>2419.2000000000003</v>
      </c>
      <c r="AM1328" s="85">
        <v>1341.02727</v>
      </c>
      <c r="AN1328" s="85">
        <v>839.14585999999997</v>
      </c>
      <c r="AO1328" s="85"/>
      <c r="AP1328" s="85"/>
      <c r="AQ1328" s="85"/>
      <c r="AR1328" s="85"/>
      <c r="AS1328" s="85"/>
      <c r="AT1328" s="85"/>
    </row>
    <row r="1329" spans="1:46" ht="12.75" customHeight="1" x14ac:dyDescent="0.15">
      <c r="A1329" s="79"/>
      <c r="B1329" s="79"/>
      <c r="C1329" s="79" t="str">
        <f t="shared" si="5"/>
        <v>1955800000</v>
      </c>
      <c r="D1329" s="79" t="s">
        <v>2231</v>
      </c>
      <c r="E1329" s="84">
        <v>186206.04</v>
      </c>
      <c r="F1329" s="85">
        <v>73523.403030000001</v>
      </c>
      <c r="G1329" s="85">
        <v>64756.721140000001</v>
      </c>
      <c r="H1329" s="85">
        <v>109820</v>
      </c>
      <c r="I1329" s="85">
        <v>42134.587619999998</v>
      </c>
      <c r="J1329" s="85">
        <v>37233.515339999998</v>
      </c>
      <c r="K1329" s="85">
        <v>9750</v>
      </c>
      <c r="L1329" s="85">
        <v>2799.4838500000001</v>
      </c>
      <c r="M1329" s="85">
        <v>1608.20928</v>
      </c>
      <c r="N1329" s="85">
        <v>6820</v>
      </c>
      <c r="O1329" s="85">
        <v>1750.1498899999999</v>
      </c>
      <c r="P1329" s="85">
        <v>868.54129</v>
      </c>
      <c r="Q1329" s="85">
        <v>58977</v>
      </c>
      <c r="R1329" s="85">
        <v>23446.32229</v>
      </c>
      <c r="S1329" s="85">
        <v>20516.74397</v>
      </c>
      <c r="T1329" s="85">
        <v>10650</v>
      </c>
      <c r="U1329" s="85">
        <v>2553.3664600000002</v>
      </c>
      <c r="V1329" s="85">
        <v>2554.8669100000002</v>
      </c>
      <c r="W1329" s="85">
        <v>12220</v>
      </c>
      <c r="X1329" s="85">
        <v>5455.1838600000001</v>
      </c>
      <c r="Y1329" s="85">
        <v>4331.5368200000003</v>
      </c>
      <c r="Z1329" s="85">
        <v>9680</v>
      </c>
      <c r="AA1329" s="85">
        <v>4781.9396399999996</v>
      </c>
      <c r="AB1329" s="85">
        <v>3069.4801200000002</v>
      </c>
      <c r="AC1329" s="85">
        <v>30</v>
      </c>
      <c r="AD1329" s="85">
        <v>25</v>
      </c>
      <c r="AE1329" s="85">
        <v>24.963929999999998</v>
      </c>
      <c r="AF1329" s="85">
        <v>26350</v>
      </c>
      <c r="AG1329" s="85">
        <v>10618.74883</v>
      </c>
      <c r="AH1329" s="85">
        <v>10513.931189999999</v>
      </c>
      <c r="AI1329" s="85">
        <v>0</v>
      </c>
      <c r="AJ1329" s="85">
        <v>0</v>
      </c>
      <c r="AK1329" s="85">
        <v>0</v>
      </c>
      <c r="AL1329" s="85">
        <v>2720</v>
      </c>
      <c r="AM1329" s="85">
        <v>1073.7034200000001</v>
      </c>
      <c r="AN1329" s="85">
        <v>937.22065999999995</v>
      </c>
      <c r="AO1329" s="85"/>
      <c r="AP1329" s="85"/>
      <c r="AQ1329" s="85"/>
      <c r="AR1329" s="85"/>
      <c r="AS1329" s="85"/>
      <c r="AT1329" s="85"/>
    </row>
    <row r="1330" spans="1:46" ht="12.75" customHeight="1" x14ac:dyDescent="0.15">
      <c r="A1330" s="79"/>
      <c r="B1330" s="79"/>
      <c r="C1330" s="79" t="str">
        <f t="shared" si="5"/>
        <v>1955900000</v>
      </c>
      <c r="D1330" s="79" t="s">
        <v>2232</v>
      </c>
      <c r="E1330" s="84">
        <v>9300</v>
      </c>
      <c r="F1330" s="85">
        <v>4346.6180700000004</v>
      </c>
      <c r="G1330" s="85">
        <v>4000.4322900000002</v>
      </c>
      <c r="H1330" s="85">
        <v>4825.3</v>
      </c>
      <c r="I1330" s="85">
        <v>1870.4333200000001</v>
      </c>
      <c r="J1330" s="85">
        <v>1891.9955</v>
      </c>
      <c r="K1330" s="85">
        <v>332.1</v>
      </c>
      <c r="L1330" s="85">
        <v>287.00752</v>
      </c>
      <c r="M1330" s="85">
        <v>134.03113999999999</v>
      </c>
      <c r="N1330" s="85">
        <v>156</v>
      </c>
      <c r="O1330" s="85">
        <v>199.39308</v>
      </c>
      <c r="P1330" s="85">
        <v>82.148179999999996</v>
      </c>
      <c r="Q1330" s="85">
        <v>3975.4</v>
      </c>
      <c r="R1330" s="85">
        <v>1836.6057000000001</v>
      </c>
      <c r="S1330" s="85">
        <v>1473.55503</v>
      </c>
      <c r="T1330" s="85">
        <v>1139</v>
      </c>
      <c r="U1330" s="85">
        <v>443.15134</v>
      </c>
      <c r="V1330" s="85">
        <v>296.43047000000001</v>
      </c>
      <c r="W1330" s="85">
        <v>698.7</v>
      </c>
      <c r="X1330" s="85">
        <v>305.42336</v>
      </c>
      <c r="Y1330" s="85">
        <v>338.21643</v>
      </c>
      <c r="Z1330" s="85">
        <v>153.6</v>
      </c>
      <c r="AA1330" s="85">
        <v>159.53233</v>
      </c>
      <c r="AB1330" s="85">
        <v>39.012929999999997</v>
      </c>
      <c r="AC1330" s="85">
        <v>0</v>
      </c>
      <c r="AD1330" s="85">
        <v>0</v>
      </c>
      <c r="AE1330" s="85">
        <v>0</v>
      </c>
      <c r="AF1330" s="85">
        <v>1984.1000000000001</v>
      </c>
      <c r="AG1330" s="85">
        <v>928.49866999999995</v>
      </c>
      <c r="AH1330" s="85">
        <v>799.89520000000005</v>
      </c>
      <c r="AI1330" s="85">
        <v>0</v>
      </c>
      <c r="AJ1330" s="85">
        <v>0</v>
      </c>
      <c r="AK1330" s="85">
        <v>0</v>
      </c>
      <c r="AL1330" s="85">
        <v>4.3</v>
      </c>
      <c r="AM1330" s="85">
        <v>3.3250000000000002</v>
      </c>
      <c r="AN1330" s="85">
        <v>1.3225499999999999</v>
      </c>
      <c r="AO1330" s="85"/>
      <c r="AP1330" s="85"/>
      <c r="AQ1330" s="85"/>
      <c r="AR1330" s="85"/>
      <c r="AS1330" s="85"/>
      <c r="AT1330" s="85"/>
    </row>
    <row r="1331" spans="1:46" ht="12.75" customHeight="1" x14ac:dyDescent="0.15">
      <c r="A1331" s="79"/>
      <c r="B1331" s="79"/>
      <c r="C1331" s="79" t="str">
        <f t="shared" si="5"/>
        <v>1956000000</v>
      </c>
      <c r="D1331" s="79" t="s">
        <v>2233</v>
      </c>
      <c r="E1331" s="84">
        <v>120000</v>
      </c>
      <c r="F1331" s="85">
        <v>53694.010179999997</v>
      </c>
      <c r="G1331" s="85">
        <v>46182.322930000002</v>
      </c>
      <c r="H1331" s="85">
        <v>83900</v>
      </c>
      <c r="I1331" s="85">
        <v>35173.35368</v>
      </c>
      <c r="J1331" s="85">
        <v>30305.454710000002</v>
      </c>
      <c r="K1331" s="85">
        <v>1730</v>
      </c>
      <c r="L1331" s="85">
        <v>1336.74595</v>
      </c>
      <c r="M1331" s="85">
        <v>714.25337999999999</v>
      </c>
      <c r="N1331" s="85">
        <v>630</v>
      </c>
      <c r="O1331" s="85">
        <v>771.77688999999998</v>
      </c>
      <c r="P1331" s="85">
        <v>371.53652</v>
      </c>
      <c r="Q1331" s="85">
        <v>32550</v>
      </c>
      <c r="R1331" s="85">
        <v>15912.154</v>
      </c>
      <c r="S1331" s="85">
        <v>13918.577859999999</v>
      </c>
      <c r="T1331" s="85">
        <v>3860</v>
      </c>
      <c r="U1331" s="85">
        <v>1321.9552799999999</v>
      </c>
      <c r="V1331" s="85">
        <v>1062.98694</v>
      </c>
      <c r="W1331" s="85">
        <v>10700</v>
      </c>
      <c r="X1331" s="85">
        <v>5767.5683600000002</v>
      </c>
      <c r="Y1331" s="85">
        <v>4719.9210400000002</v>
      </c>
      <c r="Z1331" s="85">
        <v>2440</v>
      </c>
      <c r="AA1331" s="85">
        <v>1405.47191</v>
      </c>
      <c r="AB1331" s="85">
        <v>741.08888999999999</v>
      </c>
      <c r="AC1331" s="85">
        <v>0</v>
      </c>
      <c r="AD1331" s="85">
        <v>18.75</v>
      </c>
      <c r="AE1331" s="85">
        <v>12.5</v>
      </c>
      <c r="AF1331" s="85">
        <v>15550</v>
      </c>
      <c r="AG1331" s="85">
        <v>7394.1504500000001</v>
      </c>
      <c r="AH1331" s="85">
        <v>7382.0809900000004</v>
      </c>
      <c r="AI1331" s="85">
        <v>0</v>
      </c>
      <c r="AJ1331" s="85">
        <v>0</v>
      </c>
      <c r="AK1331" s="85">
        <v>0</v>
      </c>
      <c r="AL1331" s="85">
        <v>1500</v>
      </c>
      <c r="AM1331" s="85">
        <v>582.26652000000001</v>
      </c>
      <c r="AN1331" s="85">
        <v>701.97182999999995</v>
      </c>
      <c r="AO1331" s="85"/>
      <c r="AP1331" s="85"/>
      <c r="AQ1331" s="85"/>
      <c r="AR1331" s="85"/>
      <c r="AS1331" s="85"/>
      <c r="AT1331" s="85"/>
    </row>
    <row r="1332" spans="1:46" ht="12.75" customHeight="1" x14ac:dyDescent="0.15">
      <c r="A1332" s="79"/>
      <c r="B1332" s="79"/>
      <c r="C1332" s="79" t="str">
        <f t="shared" si="5"/>
        <v>1956100000</v>
      </c>
      <c r="D1332" s="79" t="s">
        <v>2234</v>
      </c>
      <c r="E1332" s="84">
        <v>196818.80000000002</v>
      </c>
      <c r="F1332" s="85">
        <v>103222.77944</v>
      </c>
      <c r="G1332" s="85">
        <v>67594.974549999999</v>
      </c>
      <c r="H1332" s="85">
        <v>126000</v>
      </c>
      <c r="I1332" s="85">
        <v>73333.385620000001</v>
      </c>
      <c r="J1332" s="85">
        <v>45699.010349999997</v>
      </c>
      <c r="K1332" s="85">
        <v>15700</v>
      </c>
      <c r="L1332" s="85">
        <v>5055.7090699999999</v>
      </c>
      <c r="M1332" s="85">
        <v>3027.9184799999998</v>
      </c>
      <c r="N1332" s="85">
        <v>7500</v>
      </c>
      <c r="O1332" s="85">
        <v>2730.8185400000002</v>
      </c>
      <c r="P1332" s="85">
        <v>1211.7638199999999</v>
      </c>
      <c r="Q1332" s="85">
        <v>48156</v>
      </c>
      <c r="R1332" s="85">
        <v>21026.763419999999</v>
      </c>
      <c r="S1332" s="85">
        <v>16163.22546</v>
      </c>
      <c r="T1332" s="85">
        <v>6000</v>
      </c>
      <c r="U1332" s="85">
        <v>3490.33205</v>
      </c>
      <c r="V1332" s="85">
        <v>1430.0356300000001</v>
      </c>
      <c r="W1332" s="85">
        <v>7400</v>
      </c>
      <c r="X1332" s="85">
        <v>3472.3172100000002</v>
      </c>
      <c r="Y1332" s="85">
        <v>2810.0160700000001</v>
      </c>
      <c r="Z1332" s="85">
        <v>6006</v>
      </c>
      <c r="AA1332" s="85">
        <v>2694.9868799999999</v>
      </c>
      <c r="AB1332" s="85">
        <v>1154.1728000000001</v>
      </c>
      <c r="AC1332" s="85">
        <v>0</v>
      </c>
      <c r="AD1332" s="85">
        <v>0</v>
      </c>
      <c r="AE1332" s="85">
        <v>0</v>
      </c>
      <c r="AF1332" s="85">
        <v>28600</v>
      </c>
      <c r="AG1332" s="85">
        <v>11334.663280000001</v>
      </c>
      <c r="AH1332" s="85">
        <v>10716.86046</v>
      </c>
      <c r="AI1332" s="85">
        <v>0</v>
      </c>
      <c r="AJ1332" s="85">
        <v>0</v>
      </c>
      <c r="AK1332" s="85">
        <v>0</v>
      </c>
      <c r="AL1332" s="85">
        <v>4490</v>
      </c>
      <c r="AM1332" s="85">
        <v>2484.7326000000003</v>
      </c>
      <c r="AN1332" s="85">
        <v>1739.4548600000001</v>
      </c>
      <c r="AO1332" s="85"/>
      <c r="AP1332" s="85"/>
      <c r="AQ1332" s="85"/>
      <c r="AR1332" s="85"/>
      <c r="AS1332" s="85"/>
      <c r="AT1332" s="85"/>
    </row>
    <row r="1333" spans="1:46" ht="12.75" customHeight="1" x14ac:dyDescent="0.15">
      <c r="A1333" s="79"/>
      <c r="B1333" s="79"/>
      <c r="C1333" s="79" t="str">
        <f t="shared" si="5"/>
        <v>1956200000</v>
      </c>
      <c r="D1333" s="79" t="s">
        <v>2235</v>
      </c>
      <c r="E1333" s="84">
        <v>24232</v>
      </c>
      <c r="F1333" s="85">
        <v>10441.7052</v>
      </c>
      <c r="G1333" s="85">
        <v>8103.5620799999997</v>
      </c>
      <c r="H1333" s="85">
        <v>13066.050000000001</v>
      </c>
      <c r="I1333" s="85">
        <v>4889.4544699999997</v>
      </c>
      <c r="J1333" s="85">
        <v>4232.6209799999997</v>
      </c>
      <c r="K1333" s="85">
        <v>758.5</v>
      </c>
      <c r="L1333" s="85">
        <v>505.94936000000001</v>
      </c>
      <c r="M1333" s="85">
        <v>149.57138</v>
      </c>
      <c r="N1333" s="85">
        <v>218.5</v>
      </c>
      <c r="O1333" s="85">
        <v>345.33566999999999</v>
      </c>
      <c r="P1333" s="85">
        <v>40.886620000000001</v>
      </c>
      <c r="Q1333" s="85">
        <v>10048.4</v>
      </c>
      <c r="R1333" s="85">
        <v>4992.6039700000001</v>
      </c>
      <c r="S1333" s="85">
        <v>3624.4235199999998</v>
      </c>
      <c r="T1333" s="85">
        <v>1070.8</v>
      </c>
      <c r="U1333" s="85">
        <v>367.11818</v>
      </c>
      <c r="V1333" s="85">
        <v>178.61765</v>
      </c>
      <c r="W1333" s="85">
        <v>4675</v>
      </c>
      <c r="X1333" s="85">
        <v>2138.5938799999999</v>
      </c>
      <c r="Y1333" s="85">
        <v>1962.48939</v>
      </c>
      <c r="Z1333" s="85">
        <v>478.6</v>
      </c>
      <c r="AA1333" s="85">
        <v>386.30714999999998</v>
      </c>
      <c r="AB1333" s="85">
        <v>72.730059999999995</v>
      </c>
      <c r="AC1333" s="85">
        <v>0</v>
      </c>
      <c r="AD1333" s="85">
        <v>0</v>
      </c>
      <c r="AE1333" s="85">
        <v>0</v>
      </c>
      <c r="AF1333" s="85">
        <v>3824</v>
      </c>
      <c r="AG1333" s="85">
        <v>2100.5847600000002</v>
      </c>
      <c r="AH1333" s="85">
        <v>1410.5864200000001</v>
      </c>
      <c r="AI1333" s="85">
        <v>0</v>
      </c>
      <c r="AJ1333" s="85">
        <v>0</v>
      </c>
      <c r="AK1333" s="85">
        <v>0</v>
      </c>
      <c r="AL1333" s="85">
        <v>12.8</v>
      </c>
      <c r="AM1333" s="85">
        <v>6.2406299999999995</v>
      </c>
      <c r="AN1333" s="85">
        <v>5.1914699999999998</v>
      </c>
      <c r="AO1333" s="85"/>
      <c r="AP1333" s="85"/>
      <c r="AQ1333" s="85"/>
      <c r="AR1333" s="85"/>
      <c r="AS1333" s="85"/>
      <c r="AT1333" s="85"/>
    </row>
    <row r="1334" spans="1:46" ht="12.75" customHeight="1" x14ac:dyDescent="0.15">
      <c r="A1334" s="79"/>
      <c r="B1334" s="79"/>
      <c r="C1334" s="79" t="str">
        <f t="shared" si="5"/>
        <v>1956300000</v>
      </c>
      <c r="D1334" s="79" t="s">
        <v>2236</v>
      </c>
      <c r="E1334" s="84">
        <v>105618</v>
      </c>
      <c r="F1334" s="85">
        <v>37086.968280000001</v>
      </c>
      <c r="G1334" s="85">
        <v>33594.339610000003</v>
      </c>
      <c r="H1334" s="85">
        <v>78140</v>
      </c>
      <c r="I1334" s="85">
        <v>25645.003919999999</v>
      </c>
      <c r="J1334" s="85">
        <v>23826.607970000001</v>
      </c>
      <c r="K1334" s="85">
        <v>2700</v>
      </c>
      <c r="L1334" s="85">
        <v>951.05059000000006</v>
      </c>
      <c r="M1334" s="85">
        <v>603.42241999999999</v>
      </c>
      <c r="N1334" s="85">
        <v>1600</v>
      </c>
      <c r="O1334" s="85">
        <v>576.75070000000005</v>
      </c>
      <c r="P1334" s="85">
        <v>278.04629</v>
      </c>
      <c r="Q1334" s="85">
        <v>21331</v>
      </c>
      <c r="R1334" s="85">
        <v>9080.9333999999999</v>
      </c>
      <c r="S1334" s="85">
        <v>7510.2702200000003</v>
      </c>
      <c r="T1334" s="85">
        <v>1450</v>
      </c>
      <c r="U1334" s="85">
        <v>439.73226</v>
      </c>
      <c r="V1334" s="85">
        <v>257.65294</v>
      </c>
      <c r="W1334" s="85">
        <v>8900</v>
      </c>
      <c r="X1334" s="85">
        <v>3567.7954</v>
      </c>
      <c r="Y1334" s="85">
        <v>2643.4445599999999</v>
      </c>
      <c r="Z1334" s="85">
        <v>681</v>
      </c>
      <c r="AA1334" s="85">
        <v>348.62234000000001</v>
      </c>
      <c r="AB1334" s="85">
        <v>247.36467999999999</v>
      </c>
      <c r="AC1334" s="85">
        <v>0</v>
      </c>
      <c r="AD1334" s="85">
        <v>0</v>
      </c>
      <c r="AE1334" s="85">
        <v>0</v>
      </c>
      <c r="AF1334" s="85">
        <v>10300</v>
      </c>
      <c r="AG1334" s="85">
        <v>4724.7834000000003</v>
      </c>
      <c r="AH1334" s="85">
        <v>4361.8080399999999</v>
      </c>
      <c r="AI1334" s="85">
        <v>0</v>
      </c>
      <c r="AJ1334" s="85">
        <v>0</v>
      </c>
      <c r="AK1334" s="85">
        <v>0</v>
      </c>
      <c r="AL1334" s="85">
        <v>2045</v>
      </c>
      <c r="AM1334" s="85">
        <v>925.51058</v>
      </c>
      <c r="AN1334" s="85">
        <v>646.01522</v>
      </c>
      <c r="AO1334" s="85"/>
      <c r="AP1334" s="85"/>
      <c r="AQ1334" s="85"/>
      <c r="AR1334" s="85"/>
      <c r="AS1334" s="85"/>
      <c r="AT1334" s="85"/>
    </row>
    <row r="1335" spans="1:46" ht="12.75" customHeight="1" x14ac:dyDescent="0.15">
      <c r="A1335" s="79"/>
      <c r="B1335" s="79"/>
      <c r="C1335" s="79" t="str">
        <f t="shared" si="5"/>
        <v>1956400000</v>
      </c>
      <c r="D1335" s="79" t="s">
        <v>2237</v>
      </c>
      <c r="E1335" s="84">
        <v>39217.999559999997</v>
      </c>
      <c r="F1335" s="85">
        <v>18602.746419999999</v>
      </c>
      <c r="G1335" s="85">
        <v>13559.979660000001</v>
      </c>
      <c r="H1335" s="85">
        <v>16500</v>
      </c>
      <c r="I1335" s="85">
        <v>6576.1625899999999</v>
      </c>
      <c r="J1335" s="85">
        <v>5634.0232699999997</v>
      </c>
      <c r="K1335" s="85">
        <v>1700</v>
      </c>
      <c r="L1335" s="85">
        <v>1630.4001000000001</v>
      </c>
      <c r="M1335" s="85">
        <v>462.56907999999999</v>
      </c>
      <c r="N1335" s="85">
        <v>1100</v>
      </c>
      <c r="O1335" s="85">
        <v>1410.85772</v>
      </c>
      <c r="P1335" s="85">
        <v>310.40328</v>
      </c>
      <c r="Q1335" s="85">
        <v>13122.99956</v>
      </c>
      <c r="R1335" s="85">
        <v>7362.6311599999999</v>
      </c>
      <c r="S1335" s="85">
        <v>4909.5198300000002</v>
      </c>
      <c r="T1335" s="85">
        <v>1100</v>
      </c>
      <c r="U1335" s="85">
        <v>783.64549</v>
      </c>
      <c r="V1335" s="85">
        <v>235.36698000000001</v>
      </c>
      <c r="W1335" s="85">
        <v>2117.9995600000002</v>
      </c>
      <c r="X1335" s="85">
        <v>2374.5333300000002</v>
      </c>
      <c r="Y1335" s="85">
        <v>744.88836000000003</v>
      </c>
      <c r="Z1335" s="85">
        <v>870</v>
      </c>
      <c r="AA1335" s="85">
        <v>962.59829999999999</v>
      </c>
      <c r="AB1335" s="85">
        <v>201.93187</v>
      </c>
      <c r="AC1335" s="85">
        <v>25</v>
      </c>
      <c r="AD1335" s="85">
        <v>14.64583</v>
      </c>
      <c r="AE1335" s="85">
        <v>12.5</v>
      </c>
      <c r="AF1335" s="85">
        <v>9010</v>
      </c>
      <c r="AG1335" s="85">
        <v>3227.2082099999998</v>
      </c>
      <c r="AH1335" s="85">
        <v>3714.8326200000001</v>
      </c>
      <c r="AI1335" s="85">
        <v>0</v>
      </c>
      <c r="AJ1335" s="85">
        <v>0</v>
      </c>
      <c r="AK1335" s="85">
        <v>0</v>
      </c>
      <c r="AL1335" s="85">
        <v>7600</v>
      </c>
      <c r="AM1335" s="85">
        <v>2928.4016099999999</v>
      </c>
      <c r="AN1335" s="85">
        <v>2472.8640799999998</v>
      </c>
      <c r="AO1335" s="85"/>
      <c r="AP1335" s="85"/>
      <c r="AQ1335" s="85"/>
      <c r="AR1335" s="85"/>
      <c r="AS1335" s="85"/>
      <c r="AT1335" s="85"/>
    </row>
    <row r="1336" spans="1:46" ht="12.75" customHeight="1" x14ac:dyDescent="0.15">
      <c r="A1336" s="79" t="s">
        <v>2238</v>
      </c>
      <c r="B1336" s="79"/>
      <c r="C1336" s="79" t="str">
        <f t="shared" si="5"/>
        <v/>
      </c>
      <c r="D1336" s="79"/>
      <c r="E1336" s="84">
        <v>22759219.640999999</v>
      </c>
      <c r="F1336" s="85">
        <v>10628713.63848</v>
      </c>
      <c r="G1336" s="85">
        <v>9126157.4076499995</v>
      </c>
      <c r="H1336" s="85">
        <v>15510811.836999999</v>
      </c>
      <c r="I1336" s="85">
        <v>7086030.8954400001</v>
      </c>
      <c r="J1336" s="85">
        <v>5704351.80363</v>
      </c>
      <c r="K1336" s="85">
        <v>1174666.966</v>
      </c>
      <c r="L1336" s="85">
        <v>418238.00952999998</v>
      </c>
      <c r="M1336" s="85">
        <v>212524.73876000001</v>
      </c>
      <c r="N1336" s="85">
        <v>476170.28700000001</v>
      </c>
      <c r="O1336" s="85">
        <v>107476.88174</v>
      </c>
      <c r="P1336" s="85">
        <v>80262.532089999993</v>
      </c>
      <c r="Q1336" s="85">
        <v>4865735.3729999997</v>
      </c>
      <c r="R1336" s="85">
        <v>2373053.79055</v>
      </c>
      <c r="S1336" s="85">
        <v>2414288.7406899999</v>
      </c>
      <c r="T1336" s="85">
        <v>466341.62300000002</v>
      </c>
      <c r="U1336" s="85">
        <v>296898.18842999998</v>
      </c>
      <c r="V1336" s="85">
        <v>247252.72641</v>
      </c>
      <c r="W1336" s="85">
        <v>454951.06699999998</v>
      </c>
      <c r="X1336" s="85">
        <v>280727.06614000001</v>
      </c>
      <c r="Y1336" s="85">
        <v>292984.09730999998</v>
      </c>
      <c r="Z1336" s="85">
        <v>177086.658</v>
      </c>
      <c r="AA1336" s="85">
        <v>136977.49142999999</v>
      </c>
      <c r="AB1336" s="85">
        <v>141028.5209</v>
      </c>
      <c r="AC1336" s="85">
        <v>3778.6270000000004</v>
      </c>
      <c r="AD1336" s="85">
        <v>2994.8528700000002</v>
      </c>
      <c r="AE1336" s="85">
        <v>2342.8138899999999</v>
      </c>
      <c r="AF1336" s="85">
        <v>3744738.0980000002</v>
      </c>
      <c r="AG1336" s="85">
        <v>1653302.2971099999</v>
      </c>
      <c r="AH1336" s="85">
        <v>1723290.4530799999</v>
      </c>
      <c r="AI1336" s="85">
        <v>18056</v>
      </c>
      <c r="AJ1336" s="85">
        <v>0</v>
      </c>
      <c r="AK1336" s="85">
        <v>4496.5245000000004</v>
      </c>
      <c r="AL1336" s="85">
        <v>87514.937000000005</v>
      </c>
      <c r="AM1336" s="85">
        <v>73966.963210000002</v>
      </c>
      <c r="AN1336" s="85">
        <v>40277.764860000003</v>
      </c>
      <c r="AO1336" s="85"/>
      <c r="AP1336" s="85"/>
      <c r="AQ1336" s="85"/>
      <c r="AR1336" s="85"/>
      <c r="AS1336" s="85"/>
      <c r="AT1336" s="85"/>
    </row>
    <row r="1337" spans="1:46" ht="12.75" customHeight="1" x14ac:dyDescent="0.15">
      <c r="A1337" s="79"/>
      <c r="B1337" s="79" t="s">
        <v>2239</v>
      </c>
      <c r="C1337" s="79" t="str">
        <f t="shared" si="5"/>
        <v/>
      </c>
      <c r="D1337" s="79"/>
      <c r="E1337" s="84">
        <v>3227518.8</v>
      </c>
      <c r="F1337" s="85">
        <v>1702911.19413</v>
      </c>
      <c r="G1337" s="85">
        <v>1438771.2200800001</v>
      </c>
      <c r="H1337" s="85">
        <v>2705156.4</v>
      </c>
      <c r="I1337" s="85">
        <v>1345418.7980599999</v>
      </c>
      <c r="J1337" s="85">
        <v>1083104.4158699999</v>
      </c>
      <c r="K1337" s="85">
        <v>0</v>
      </c>
      <c r="L1337" s="85">
        <v>0</v>
      </c>
      <c r="M1337" s="85">
        <v>0</v>
      </c>
      <c r="N1337" s="85">
        <v>0</v>
      </c>
      <c r="O1337" s="85">
        <v>0</v>
      </c>
      <c r="P1337" s="85">
        <v>0</v>
      </c>
      <c r="Q1337" s="85">
        <v>0</v>
      </c>
      <c r="R1337" s="85">
        <v>0</v>
      </c>
      <c r="S1337" s="85">
        <v>0</v>
      </c>
      <c r="T1337" s="85">
        <v>0</v>
      </c>
      <c r="U1337" s="85">
        <v>0</v>
      </c>
      <c r="V1337" s="85">
        <v>0</v>
      </c>
      <c r="W1337" s="85">
        <v>0</v>
      </c>
      <c r="X1337" s="85">
        <v>0</v>
      </c>
      <c r="Y1337" s="85">
        <v>0</v>
      </c>
      <c r="Z1337" s="85">
        <v>0</v>
      </c>
      <c r="AA1337" s="85">
        <v>0</v>
      </c>
      <c r="AB1337" s="85">
        <v>0</v>
      </c>
      <c r="AC1337" s="85">
        <v>0</v>
      </c>
      <c r="AD1337" s="85">
        <v>0</v>
      </c>
      <c r="AE1337" s="85">
        <v>0</v>
      </c>
      <c r="AF1337" s="85">
        <v>0</v>
      </c>
      <c r="AG1337" s="85">
        <v>0</v>
      </c>
      <c r="AH1337" s="85">
        <v>0</v>
      </c>
      <c r="AI1337" s="85">
        <v>0</v>
      </c>
      <c r="AJ1337" s="85">
        <v>0</v>
      </c>
      <c r="AK1337" s="85">
        <v>0</v>
      </c>
      <c r="AL1337" s="85">
        <v>28072.7</v>
      </c>
      <c r="AM1337" s="85">
        <v>31911.192999999999</v>
      </c>
      <c r="AN1337" s="85">
        <v>15134.92793</v>
      </c>
      <c r="AO1337" s="85"/>
      <c r="AP1337" s="85"/>
      <c r="AQ1337" s="85"/>
      <c r="AR1337" s="85"/>
      <c r="AS1337" s="85"/>
      <c r="AT1337" s="85"/>
    </row>
    <row r="1338" spans="1:46" ht="12.75" customHeight="1" x14ac:dyDescent="0.15">
      <c r="A1338" s="79"/>
      <c r="B1338" s="79"/>
      <c r="C1338" s="79" t="str">
        <f t="shared" si="5"/>
        <v>2010000000</v>
      </c>
      <c r="D1338" s="79" t="s">
        <v>2239</v>
      </c>
      <c r="E1338" s="84">
        <v>3227518.8</v>
      </c>
      <c r="F1338" s="85">
        <v>1702911.19413</v>
      </c>
      <c r="G1338" s="85">
        <v>1438771.2200800001</v>
      </c>
      <c r="H1338" s="85">
        <v>2705156.4</v>
      </c>
      <c r="I1338" s="85">
        <v>1345418.7980599999</v>
      </c>
      <c r="J1338" s="85">
        <v>1083104.4158699999</v>
      </c>
      <c r="K1338" s="85">
        <v>0</v>
      </c>
      <c r="L1338" s="85">
        <v>0</v>
      </c>
      <c r="M1338" s="85">
        <v>0</v>
      </c>
      <c r="N1338" s="85">
        <v>0</v>
      </c>
      <c r="O1338" s="85">
        <v>0</v>
      </c>
      <c r="P1338" s="85">
        <v>0</v>
      </c>
      <c r="Q1338" s="85">
        <v>0</v>
      </c>
      <c r="R1338" s="85">
        <v>0</v>
      </c>
      <c r="S1338" s="85">
        <v>0</v>
      </c>
      <c r="T1338" s="85">
        <v>0</v>
      </c>
      <c r="U1338" s="85">
        <v>0</v>
      </c>
      <c r="V1338" s="85">
        <v>0</v>
      </c>
      <c r="W1338" s="85">
        <v>0</v>
      </c>
      <c r="X1338" s="85">
        <v>0</v>
      </c>
      <c r="Y1338" s="85">
        <v>0</v>
      </c>
      <c r="Z1338" s="85">
        <v>0</v>
      </c>
      <c r="AA1338" s="85">
        <v>0</v>
      </c>
      <c r="AB1338" s="85">
        <v>0</v>
      </c>
      <c r="AC1338" s="85">
        <v>0</v>
      </c>
      <c r="AD1338" s="85">
        <v>0</v>
      </c>
      <c r="AE1338" s="85">
        <v>0</v>
      </c>
      <c r="AF1338" s="85">
        <v>0</v>
      </c>
      <c r="AG1338" s="85">
        <v>0</v>
      </c>
      <c r="AH1338" s="85">
        <v>0</v>
      </c>
      <c r="AI1338" s="85">
        <v>0</v>
      </c>
      <c r="AJ1338" s="85">
        <v>0</v>
      </c>
      <c r="AK1338" s="85">
        <v>0</v>
      </c>
      <c r="AL1338" s="85">
        <v>28072.7</v>
      </c>
      <c r="AM1338" s="85">
        <v>31911.192999999999</v>
      </c>
      <c r="AN1338" s="85">
        <v>15134.92793</v>
      </c>
      <c r="AO1338" s="85"/>
      <c r="AP1338" s="85"/>
      <c r="AQ1338" s="85"/>
      <c r="AR1338" s="85"/>
      <c r="AS1338" s="85"/>
      <c r="AT1338" s="85"/>
    </row>
    <row r="1339" spans="1:46" ht="12.75" customHeight="1" x14ac:dyDescent="0.15">
      <c r="A1339" s="79"/>
      <c r="B1339" s="79" t="s">
        <v>2240</v>
      </c>
      <c r="C1339" s="79" t="str">
        <f t="shared" si="5"/>
        <v/>
      </c>
      <c r="D1339" s="79"/>
      <c r="E1339" s="84">
        <v>599</v>
      </c>
      <c r="F1339" s="85">
        <v>368.94468000000001</v>
      </c>
      <c r="G1339" s="85">
        <v>1488.18884</v>
      </c>
      <c r="H1339" s="85">
        <v>0</v>
      </c>
      <c r="I1339" s="85">
        <v>0</v>
      </c>
      <c r="J1339" s="85">
        <v>0</v>
      </c>
      <c r="K1339" s="85">
        <v>0</v>
      </c>
      <c r="L1339" s="85">
        <v>0</v>
      </c>
      <c r="M1339" s="85">
        <v>0</v>
      </c>
      <c r="N1339" s="85">
        <v>0</v>
      </c>
      <c r="O1339" s="85">
        <v>0</v>
      </c>
      <c r="P1339" s="85">
        <v>0</v>
      </c>
      <c r="Q1339" s="85">
        <v>0</v>
      </c>
      <c r="R1339" s="85">
        <v>0</v>
      </c>
      <c r="S1339" s="85">
        <v>0</v>
      </c>
      <c r="T1339" s="85">
        <v>0</v>
      </c>
      <c r="U1339" s="85">
        <v>0</v>
      </c>
      <c r="V1339" s="85">
        <v>0</v>
      </c>
      <c r="W1339" s="85">
        <v>0</v>
      </c>
      <c r="X1339" s="85">
        <v>0</v>
      </c>
      <c r="Y1339" s="85">
        <v>0</v>
      </c>
      <c r="Z1339" s="85">
        <v>0</v>
      </c>
      <c r="AA1339" s="85">
        <v>0</v>
      </c>
      <c r="AB1339" s="85">
        <v>0</v>
      </c>
      <c r="AC1339" s="85">
        <v>0</v>
      </c>
      <c r="AD1339" s="85">
        <v>0</v>
      </c>
      <c r="AE1339" s="85">
        <v>0</v>
      </c>
      <c r="AF1339" s="85">
        <v>0</v>
      </c>
      <c r="AG1339" s="85">
        <v>0</v>
      </c>
      <c r="AH1339" s="85">
        <v>0</v>
      </c>
      <c r="AI1339" s="85">
        <v>0</v>
      </c>
      <c r="AJ1339" s="85">
        <v>0</v>
      </c>
      <c r="AK1339" s="85">
        <v>0</v>
      </c>
      <c r="AL1339" s="85">
        <v>7</v>
      </c>
      <c r="AM1339" s="85">
        <v>234.19442000000001</v>
      </c>
      <c r="AN1339" s="85">
        <v>14.14</v>
      </c>
      <c r="AO1339" s="85"/>
      <c r="AP1339" s="85"/>
      <c r="AQ1339" s="85"/>
      <c r="AR1339" s="85"/>
      <c r="AS1339" s="85"/>
      <c r="AT1339" s="85"/>
    </row>
    <row r="1340" spans="1:46" ht="12.75" customHeight="1" x14ac:dyDescent="0.15">
      <c r="A1340" s="79"/>
      <c r="B1340" s="79"/>
      <c r="C1340" s="79" t="str">
        <f t="shared" si="5"/>
        <v>2030420000</v>
      </c>
      <c r="D1340" s="79" t="s">
        <v>2241</v>
      </c>
      <c r="E1340" s="84">
        <v>555</v>
      </c>
      <c r="F1340" s="85">
        <v>2.56629</v>
      </c>
      <c r="G1340" s="85">
        <v>319.77823999999998</v>
      </c>
      <c r="H1340" s="85">
        <v>0</v>
      </c>
      <c r="I1340" s="85">
        <v>0</v>
      </c>
      <c r="J1340" s="85">
        <v>0</v>
      </c>
      <c r="K1340" s="85">
        <v>0</v>
      </c>
      <c r="L1340" s="85">
        <v>0</v>
      </c>
      <c r="M1340" s="85">
        <v>0</v>
      </c>
      <c r="N1340" s="85">
        <v>0</v>
      </c>
      <c r="O1340" s="85">
        <v>0</v>
      </c>
      <c r="P1340" s="85">
        <v>0</v>
      </c>
      <c r="Q1340" s="85">
        <v>0</v>
      </c>
      <c r="R1340" s="85">
        <v>0</v>
      </c>
      <c r="S1340" s="85">
        <v>0</v>
      </c>
      <c r="T1340" s="85">
        <v>0</v>
      </c>
      <c r="U1340" s="85">
        <v>0</v>
      </c>
      <c r="V1340" s="85">
        <v>0</v>
      </c>
      <c r="W1340" s="85">
        <v>0</v>
      </c>
      <c r="X1340" s="85">
        <v>0</v>
      </c>
      <c r="Y1340" s="85">
        <v>0</v>
      </c>
      <c r="Z1340" s="85">
        <v>0</v>
      </c>
      <c r="AA1340" s="85">
        <v>0</v>
      </c>
      <c r="AB1340" s="85">
        <v>0</v>
      </c>
      <c r="AC1340" s="85">
        <v>0</v>
      </c>
      <c r="AD1340" s="85">
        <v>0</v>
      </c>
      <c r="AE1340" s="85">
        <v>0</v>
      </c>
      <c r="AF1340" s="85">
        <v>0</v>
      </c>
      <c r="AG1340" s="85">
        <v>0</v>
      </c>
      <c r="AH1340" s="85">
        <v>0</v>
      </c>
      <c r="AI1340" s="85">
        <v>0</v>
      </c>
      <c r="AJ1340" s="85">
        <v>0</v>
      </c>
      <c r="AK1340" s="85">
        <v>0</v>
      </c>
      <c r="AL1340" s="85">
        <v>0</v>
      </c>
      <c r="AM1340" s="85">
        <v>0</v>
      </c>
      <c r="AN1340" s="85">
        <v>0</v>
      </c>
      <c r="AO1340" s="85"/>
      <c r="AP1340" s="85"/>
      <c r="AQ1340" s="85"/>
      <c r="AR1340" s="85"/>
      <c r="AS1340" s="85"/>
      <c r="AT1340" s="85"/>
    </row>
    <row r="1341" spans="1:46" ht="12.75" customHeight="1" x14ac:dyDescent="0.15">
      <c r="A1341" s="79"/>
      <c r="B1341" s="79"/>
      <c r="C1341" s="79" t="str">
        <f t="shared" si="5"/>
        <v>2031420000</v>
      </c>
      <c r="D1341" s="79" t="s">
        <v>2242</v>
      </c>
      <c r="E1341" s="84">
        <v>0</v>
      </c>
      <c r="F1341" s="85">
        <v>21.78839</v>
      </c>
      <c r="G1341" s="85">
        <v>24.334789999999998</v>
      </c>
      <c r="H1341" s="85">
        <v>0</v>
      </c>
      <c r="I1341" s="85">
        <v>0</v>
      </c>
      <c r="J1341" s="85">
        <v>0</v>
      </c>
      <c r="K1341" s="85">
        <v>0</v>
      </c>
      <c r="L1341" s="85">
        <v>0</v>
      </c>
      <c r="M1341" s="85">
        <v>0</v>
      </c>
      <c r="N1341" s="85">
        <v>0</v>
      </c>
      <c r="O1341" s="85">
        <v>0</v>
      </c>
      <c r="P1341" s="85">
        <v>0</v>
      </c>
      <c r="Q1341" s="85">
        <v>0</v>
      </c>
      <c r="R1341" s="85">
        <v>0</v>
      </c>
      <c r="S1341" s="85">
        <v>0</v>
      </c>
      <c r="T1341" s="85">
        <v>0</v>
      </c>
      <c r="U1341" s="85">
        <v>0</v>
      </c>
      <c r="V1341" s="85">
        <v>0</v>
      </c>
      <c r="W1341" s="85">
        <v>0</v>
      </c>
      <c r="X1341" s="85">
        <v>0</v>
      </c>
      <c r="Y1341" s="85">
        <v>0</v>
      </c>
      <c r="Z1341" s="85">
        <v>0</v>
      </c>
      <c r="AA1341" s="85">
        <v>0</v>
      </c>
      <c r="AB1341" s="85">
        <v>0</v>
      </c>
      <c r="AC1341" s="85">
        <v>0</v>
      </c>
      <c r="AD1341" s="85">
        <v>0</v>
      </c>
      <c r="AE1341" s="85">
        <v>0</v>
      </c>
      <c r="AF1341" s="85">
        <v>0</v>
      </c>
      <c r="AG1341" s="85">
        <v>0</v>
      </c>
      <c r="AH1341" s="85">
        <v>0</v>
      </c>
      <c r="AI1341" s="85">
        <v>0</v>
      </c>
      <c r="AJ1341" s="85">
        <v>0</v>
      </c>
      <c r="AK1341" s="85">
        <v>0</v>
      </c>
      <c r="AL1341" s="85">
        <v>0</v>
      </c>
      <c r="AM1341" s="85">
        <v>0</v>
      </c>
      <c r="AN1341" s="85">
        <v>0.70000000000000007</v>
      </c>
      <c r="AO1341" s="85"/>
      <c r="AP1341" s="85"/>
      <c r="AQ1341" s="85"/>
      <c r="AR1341" s="85"/>
      <c r="AS1341" s="85"/>
      <c r="AT1341" s="85"/>
    </row>
    <row r="1342" spans="1:46" ht="12.75" customHeight="1" x14ac:dyDescent="0.15">
      <c r="A1342" s="79"/>
      <c r="B1342" s="79"/>
      <c r="C1342" s="79" t="str">
        <f t="shared" si="5"/>
        <v>2031720000</v>
      </c>
      <c r="D1342" s="79" t="s">
        <v>2243</v>
      </c>
      <c r="E1342" s="84">
        <v>0</v>
      </c>
      <c r="F1342" s="85">
        <v>46.751489999999997</v>
      </c>
      <c r="G1342" s="85">
        <v>906.56321000000003</v>
      </c>
      <c r="H1342" s="85">
        <v>0</v>
      </c>
      <c r="I1342" s="85">
        <v>0</v>
      </c>
      <c r="J1342" s="85">
        <v>0</v>
      </c>
      <c r="K1342" s="85">
        <v>0</v>
      </c>
      <c r="L1342" s="85">
        <v>0</v>
      </c>
      <c r="M1342" s="85">
        <v>0</v>
      </c>
      <c r="N1342" s="85">
        <v>0</v>
      </c>
      <c r="O1342" s="85">
        <v>0</v>
      </c>
      <c r="P1342" s="85">
        <v>0</v>
      </c>
      <c r="Q1342" s="85">
        <v>0</v>
      </c>
      <c r="R1342" s="85">
        <v>0</v>
      </c>
      <c r="S1342" s="85">
        <v>0</v>
      </c>
      <c r="T1342" s="85">
        <v>0</v>
      </c>
      <c r="U1342" s="85">
        <v>0</v>
      </c>
      <c r="V1342" s="85">
        <v>0</v>
      </c>
      <c r="W1342" s="85">
        <v>0</v>
      </c>
      <c r="X1342" s="85">
        <v>0</v>
      </c>
      <c r="Y1342" s="85">
        <v>0</v>
      </c>
      <c r="Z1342" s="85">
        <v>0</v>
      </c>
      <c r="AA1342" s="85">
        <v>0</v>
      </c>
      <c r="AB1342" s="85">
        <v>0</v>
      </c>
      <c r="AC1342" s="85">
        <v>0</v>
      </c>
      <c r="AD1342" s="85">
        <v>0</v>
      </c>
      <c r="AE1342" s="85">
        <v>0</v>
      </c>
      <c r="AF1342" s="85">
        <v>0</v>
      </c>
      <c r="AG1342" s="85">
        <v>0</v>
      </c>
      <c r="AH1342" s="85">
        <v>0</v>
      </c>
      <c r="AI1342" s="85">
        <v>0</v>
      </c>
      <c r="AJ1342" s="85">
        <v>0</v>
      </c>
      <c r="AK1342" s="85">
        <v>0</v>
      </c>
      <c r="AL1342" s="85">
        <v>0</v>
      </c>
      <c r="AM1342" s="85">
        <v>0</v>
      </c>
      <c r="AN1342" s="85">
        <v>0.37</v>
      </c>
      <c r="AO1342" s="85"/>
      <c r="AP1342" s="85"/>
      <c r="AQ1342" s="85"/>
      <c r="AR1342" s="85"/>
      <c r="AS1342" s="85"/>
      <c r="AT1342" s="85"/>
    </row>
    <row r="1343" spans="1:46" ht="12.75" customHeight="1" x14ac:dyDescent="0.15">
      <c r="A1343" s="79"/>
      <c r="B1343" s="79"/>
      <c r="C1343" s="79" t="str">
        <f t="shared" si="5"/>
        <v>2031920000</v>
      </c>
      <c r="D1343" s="79" t="s">
        <v>2244</v>
      </c>
      <c r="E1343" s="84">
        <v>0</v>
      </c>
      <c r="F1343" s="85">
        <v>34.376259999999995</v>
      </c>
      <c r="G1343" s="85">
        <v>14.13</v>
      </c>
      <c r="H1343" s="85">
        <v>0</v>
      </c>
      <c r="I1343" s="85">
        <v>0</v>
      </c>
      <c r="J1343" s="85">
        <v>0</v>
      </c>
      <c r="K1343" s="85">
        <v>0</v>
      </c>
      <c r="L1343" s="85">
        <v>0</v>
      </c>
      <c r="M1343" s="85">
        <v>0</v>
      </c>
      <c r="N1343" s="85">
        <v>0</v>
      </c>
      <c r="O1343" s="85">
        <v>0</v>
      </c>
      <c r="P1343" s="85">
        <v>0</v>
      </c>
      <c r="Q1343" s="85">
        <v>0</v>
      </c>
      <c r="R1343" s="85">
        <v>0</v>
      </c>
      <c r="S1343" s="85">
        <v>0</v>
      </c>
      <c r="T1343" s="85">
        <v>0</v>
      </c>
      <c r="U1343" s="85">
        <v>0</v>
      </c>
      <c r="V1343" s="85">
        <v>0</v>
      </c>
      <c r="W1343" s="85">
        <v>0</v>
      </c>
      <c r="X1343" s="85">
        <v>0</v>
      </c>
      <c r="Y1343" s="85">
        <v>0</v>
      </c>
      <c r="Z1343" s="85">
        <v>0</v>
      </c>
      <c r="AA1343" s="85">
        <v>0</v>
      </c>
      <c r="AB1343" s="85">
        <v>0</v>
      </c>
      <c r="AC1343" s="85">
        <v>0</v>
      </c>
      <c r="AD1343" s="85">
        <v>0</v>
      </c>
      <c r="AE1343" s="85">
        <v>0</v>
      </c>
      <c r="AF1343" s="85">
        <v>0</v>
      </c>
      <c r="AG1343" s="85">
        <v>0</v>
      </c>
      <c r="AH1343" s="85">
        <v>0</v>
      </c>
      <c r="AI1343" s="85">
        <v>0</v>
      </c>
      <c r="AJ1343" s="85">
        <v>0</v>
      </c>
      <c r="AK1343" s="85">
        <v>0</v>
      </c>
      <c r="AL1343" s="85">
        <v>0</v>
      </c>
      <c r="AM1343" s="85">
        <v>0</v>
      </c>
      <c r="AN1343" s="85">
        <v>-0.23</v>
      </c>
      <c r="AO1343" s="85"/>
      <c r="AP1343" s="85"/>
      <c r="AQ1343" s="85"/>
      <c r="AR1343" s="85"/>
      <c r="AS1343" s="85"/>
      <c r="AT1343" s="85"/>
    </row>
    <row r="1344" spans="1:46" ht="12.75" customHeight="1" x14ac:dyDescent="0.15">
      <c r="A1344" s="79"/>
      <c r="B1344" s="79"/>
      <c r="C1344" s="79" t="str">
        <f t="shared" si="5"/>
        <v>2032020000</v>
      </c>
      <c r="D1344" s="79" t="s">
        <v>2245</v>
      </c>
      <c r="E1344" s="84">
        <v>44</v>
      </c>
      <c r="F1344" s="85">
        <v>33.602530000000002</v>
      </c>
      <c r="G1344" s="85">
        <v>46.28942</v>
      </c>
      <c r="H1344" s="85">
        <v>0</v>
      </c>
      <c r="I1344" s="85">
        <v>0</v>
      </c>
      <c r="J1344" s="85">
        <v>0</v>
      </c>
      <c r="K1344" s="85">
        <v>0</v>
      </c>
      <c r="L1344" s="85">
        <v>0</v>
      </c>
      <c r="M1344" s="85">
        <v>0</v>
      </c>
      <c r="N1344" s="85">
        <v>0</v>
      </c>
      <c r="O1344" s="85">
        <v>0</v>
      </c>
      <c r="P1344" s="85">
        <v>0</v>
      </c>
      <c r="Q1344" s="85">
        <v>0</v>
      </c>
      <c r="R1344" s="85">
        <v>0</v>
      </c>
      <c r="S1344" s="85">
        <v>0</v>
      </c>
      <c r="T1344" s="85">
        <v>0</v>
      </c>
      <c r="U1344" s="85">
        <v>0</v>
      </c>
      <c r="V1344" s="85">
        <v>0</v>
      </c>
      <c r="W1344" s="85">
        <v>0</v>
      </c>
      <c r="X1344" s="85">
        <v>0</v>
      </c>
      <c r="Y1344" s="85">
        <v>0</v>
      </c>
      <c r="Z1344" s="85">
        <v>0</v>
      </c>
      <c r="AA1344" s="85">
        <v>0</v>
      </c>
      <c r="AB1344" s="85">
        <v>0</v>
      </c>
      <c r="AC1344" s="85">
        <v>0</v>
      </c>
      <c r="AD1344" s="85">
        <v>0</v>
      </c>
      <c r="AE1344" s="85">
        <v>0</v>
      </c>
      <c r="AF1344" s="85">
        <v>0</v>
      </c>
      <c r="AG1344" s="85">
        <v>0</v>
      </c>
      <c r="AH1344" s="85">
        <v>0</v>
      </c>
      <c r="AI1344" s="85">
        <v>0</v>
      </c>
      <c r="AJ1344" s="85">
        <v>0</v>
      </c>
      <c r="AK1344" s="85">
        <v>0</v>
      </c>
      <c r="AL1344" s="85">
        <v>7</v>
      </c>
      <c r="AM1344" s="85">
        <v>7.5600000000000005</v>
      </c>
      <c r="AN1344" s="85">
        <v>11.9</v>
      </c>
      <c r="AO1344" s="85"/>
      <c r="AP1344" s="85"/>
      <c r="AQ1344" s="85"/>
      <c r="AR1344" s="85"/>
      <c r="AS1344" s="85"/>
      <c r="AT1344" s="85"/>
    </row>
    <row r="1345" spans="1:46" ht="12.75" customHeight="1" x14ac:dyDescent="0.15">
      <c r="A1345" s="79"/>
      <c r="B1345" s="79"/>
      <c r="C1345" s="79" t="str">
        <f t="shared" si="5"/>
        <v>2032520000</v>
      </c>
      <c r="D1345" s="79" t="s">
        <v>2246</v>
      </c>
      <c r="E1345" s="84">
        <v>0</v>
      </c>
      <c r="F1345" s="85">
        <v>229.85972000000001</v>
      </c>
      <c r="G1345" s="85">
        <v>161.93131</v>
      </c>
      <c r="H1345" s="85">
        <v>0</v>
      </c>
      <c r="I1345" s="85">
        <v>0</v>
      </c>
      <c r="J1345" s="85">
        <v>0</v>
      </c>
      <c r="K1345" s="85">
        <v>0</v>
      </c>
      <c r="L1345" s="85">
        <v>0</v>
      </c>
      <c r="M1345" s="85">
        <v>0</v>
      </c>
      <c r="N1345" s="85">
        <v>0</v>
      </c>
      <c r="O1345" s="85">
        <v>0</v>
      </c>
      <c r="P1345" s="85">
        <v>0</v>
      </c>
      <c r="Q1345" s="85">
        <v>0</v>
      </c>
      <c r="R1345" s="85">
        <v>0</v>
      </c>
      <c r="S1345" s="85">
        <v>0</v>
      </c>
      <c r="T1345" s="85">
        <v>0</v>
      </c>
      <c r="U1345" s="85">
        <v>0</v>
      </c>
      <c r="V1345" s="85">
        <v>0</v>
      </c>
      <c r="W1345" s="85">
        <v>0</v>
      </c>
      <c r="X1345" s="85">
        <v>0</v>
      </c>
      <c r="Y1345" s="85">
        <v>0</v>
      </c>
      <c r="Z1345" s="85">
        <v>0</v>
      </c>
      <c r="AA1345" s="85">
        <v>0</v>
      </c>
      <c r="AB1345" s="85">
        <v>0</v>
      </c>
      <c r="AC1345" s="85">
        <v>0</v>
      </c>
      <c r="AD1345" s="85">
        <v>0</v>
      </c>
      <c r="AE1345" s="85">
        <v>0</v>
      </c>
      <c r="AF1345" s="85">
        <v>0</v>
      </c>
      <c r="AG1345" s="85">
        <v>0</v>
      </c>
      <c r="AH1345" s="85">
        <v>0</v>
      </c>
      <c r="AI1345" s="85">
        <v>0</v>
      </c>
      <c r="AJ1345" s="85">
        <v>0</v>
      </c>
      <c r="AK1345" s="85">
        <v>0</v>
      </c>
      <c r="AL1345" s="85">
        <v>0</v>
      </c>
      <c r="AM1345" s="85">
        <v>226.63442000000001</v>
      </c>
      <c r="AN1345" s="85">
        <v>1.4000000000000001</v>
      </c>
      <c r="AO1345" s="85"/>
      <c r="AP1345" s="85"/>
      <c r="AQ1345" s="85"/>
      <c r="AR1345" s="85"/>
      <c r="AS1345" s="85"/>
      <c r="AT1345" s="85"/>
    </row>
    <row r="1346" spans="1:46" ht="12.75" customHeight="1" x14ac:dyDescent="0.15">
      <c r="A1346" s="79"/>
      <c r="B1346" s="79"/>
      <c r="C1346" s="79" t="str">
        <f t="shared" si="5"/>
        <v>2032620000</v>
      </c>
      <c r="D1346" s="79" t="s">
        <v>2247</v>
      </c>
      <c r="E1346" s="84">
        <v>0</v>
      </c>
      <c r="F1346" s="85">
        <v>0</v>
      </c>
      <c r="G1346" s="85">
        <v>15.161869999999999</v>
      </c>
      <c r="H1346" s="85">
        <v>0</v>
      </c>
      <c r="I1346" s="85">
        <v>0</v>
      </c>
      <c r="J1346" s="85">
        <v>0</v>
      </c>
      <c r="K1346" s="85">
        <v>0</v>
      </c>
      <c r="L1346" s="85">
        <v>0</v>
      </c>
      <c r="M1346" s="85">
        <v>0</v>
      </c>
      <c r="N1346" s="85">
        <v>0</v>
      </c>
      <c r="O1346" s="85">
        <v>0</v>
      </c>
      <c r="P1346" s="85">
        <v>0</v>
      </c>
      <c r="Q1346" s="85">
        <v>0</v>
      </c>
      <c r="R1346" s="85">
        <v>0</v>
      </c>
      <c r="S1346" s="85">
        <v>0</v>
      </c>
      <c r="T1346" s="85">
        <v>0</v>
      </c>
      <c r="U1346" s="85">
        <v>0</v>
      </c>
      <c r="V1346" s="85">
        <v>0</v>
      </c>
      <c r="W1346" s="85">
        <v>0</v>
      </c>
      <c r="X1346" s="85">
        <v>0</v>
      </c>
      <c r="Y1346" s="85">
        <v>0</v>
      </c>
      <c r="Z1346" s="85">
        <v>0</v>
      </c>
      <c r="AA1346" s="85">
        <v>0</v>
      </c>
      <c r="AB1346" s="85">
        <v>0</v>
      </c>
      <c r="AC1346" s="85">
        <v>0</v>
      </c>
      <c r="AD1346" s="85">
        <v>0</v>
      </c>
      <c r="AE1346" s="85">
        <v>0</v>
      </c>
      <c r="AF1346" s="85">
        <v>0</v>
      </c>
      <c r="AG1346" s="85">
        <v>0</v>
      </c>
      <c r="AH1346" s="85">
        <v>0</v>
      </c>
      <c r="AI1346" s="85">
        <v>0</v>
      </c>
      <c r="AJ1346" s="85">
        <v>0</v>
      </c>
      <c r="AK1346" s="85">
        <v>0</v>
      </c>
      <c r="AL1346" s="85">
        <v>0</v>
      </c>
      <c r="AM1346" s="85">
        <v>0</v>
      </c>
      <c r="AN1346" s="85">
        <v>0</v>
      </c>
      <c r="AO1346" s="85"/>
      <c r="AP1346" s="85"/>
      <c r="AQ1346" s="85"/>
      <c r="AR1346" s="85"/>
      <c r="AS1346" s="85"/>
      <c r="AT1346" s="85"/>
    </row>
    <row r="1347" spans="1:46" ht="12.75" customHeight="1" x14ac:dyDescent="0.15">
      <c r="A1347" s="79"/>
      <c r="B1347" s="79" t="s">
        <v>2248</v>
      </c>
      <c r="C1347" s="79" t="str">
        <f t="shared" si="5"/>
        <v/>
      </c>
      <c r="D1347" s="79"/>
      <c r="E1347" s="84">
        <v>19531101.840999998</v>
      </c>
      <c r="F1347" s="85">
        <v>8925433.4996700007</v>
      </c>
      <c r="G1347" s="85">
        <v>7685897.9987300001</v>
      </c>
      <c r="H1347" s="85">
        <v>12805655.437000001</v>
      </c>
      <c r="I1347" s="85">
        <v>5740612.0973800002</v>
      </c>
      <c r="J1347" s="85">
        <v>4621247.3877600003</v>
      </c>
      <c r="K1347" s="85">
        <v>1174666.966</v>
      </c>
      <c r="L1347" s="85">
        <v>418238.00952999998</v>
      </c>
      <c r="M1347" s="85">
        <v>212524.73876000001</v>
      </c>
      <c r="N1347" s="85">
        <v>476170.28700000001</v>
      </c>
      <c r="O1347" s="85">
        <v>107476.88174</v>
      </c>
      <c r="P1347" s="85">
        <v>80262.532089999993</v>
      </c>
      <c r="Q1347" s="85">
        <v>4865735.3729999997</v>
      </c>
      <c r="R1347" s="85">
        <v>2373053.79055</v>
      </c>
      <c r="S1347" s="85">
        <v>2414288.7406899999</v>
      </c>
      <c r="T1347" s="85">
        <v>466341.62300000002</v>
      </c>
      <c r="U1347" s="85">
        <v>296898.18842999998</v>
      </c>
      <c r="V1347" s="85">
        <v>247252.72641</v>
      </c>
      <c r="W1347" s="85">
        <v>454951.06699999998</v>
      </c>
      <c r="X1347" s="85">
        <v>280727.06614000001</v>
      </c>
      <c r="Y1347" s="85">
        <v>292984.09730999998</v>
      </c>
      <c r="Z1347" s="85">
        <v>177086.658</v>
      </c>
      <c r="AA1347" s="85">
        <v>136977.49142999999</v>
      </c>
      <c r="AB1347" s="85">
        <v>141028.5209</v>
      </c>
      <c r="AC1347" s="85">
        <v>3778.6270000000004</v>
      </c>
      <c r="AD1347" s="85">
        <v>2994.8528700000002</v>
      </c>
      <c r="AE1347" s="85">
        <v>2342.8138899999999</v>
      </c>
      <c r="AF1347" s="85">
        <v>3744738.0980000002</v>
      </c>
      <c r="AG1347" s="85">
        <v>1653302.2971099999</v>
      </c>
      <c r="AH1347" s="85">
        <v>1723290.4530799999</v>
      </c>
      <c r="AI1347" s="85">
        <v>18056</v>
      </c>
      <c r="AJ1347" s="85">
        <v>0</v>
      </c>
      <c r="AK1347" s="85">
        <v>4496.5245000000004</v>
      </c>
      <c r="AL1347" s="85">
        <v>59435.237000000001</v>
      </c>
      <c r="AM1347" s="85">
        <v>41821.575790000003</v>
      </c>
      <c r="AN1347" s="85">
        <v>25128.696929999998</v>
      </c>
      <c r="AO1347" s="85"/>
      <c r="AP1347" s="85"/>
      <c r="AQ1347" s="85"/>
      <c r="AR1347" s="85"/>
      <c r="AS1347" s="85"/>
      <c r="AT1347" s="85"/>
    </row>
    <row r="1348" spans="1:46" ht="12.75" customHeight="1" x14ac:dyDescent="0.15">
      <c r="A1348" s="79"/>
      <c r="B1348" s="79"/>
      <c r="C1348" s="79" t="str">
        <f t="shared" si="5"/>
        <v>2050100000</v>
      </c>
      <c r="D1348" s="79" t="s">
        <v>2249</v>
      </c>
      <c r="E1348" s="84">
        <v>19283.34</v>
      </c>
      <c r="F1348" s="85">
        <v>5473.0402899999999</v>
      </c>
      <c r="G1348" s="85">
        <v>8173.39059</v>
      </c>
      <c r="H1348" s="85">
        <v>10911.300000000001</v>
      </c>
      <c r="I1348" s="85">
        <v>2345.8332</v>
      </c>
      <c r="J1348" s="85">
        <v>3793.7300700000001</v>
      </c>
      <c r="K1348" s="85">
        <v>604.20000000000005</v>
      </c>
      <c r="L1348" s="85">
        <v>39.111750000000001</v>
      </c>
      <c r="M1348" s="85">
        <v>430.57050000000004</v>
      </c>
      <c r="N1348" s="85">
        <v>254.20000000000002</v>
      </c>
      <c r="O1348" s="85">
        <v>2.3746799999999997</v>
      </c>
      <c r="P1348" s="85">
        <v>226.97284999999999</v>
      </c>
      <c r="Q1348" s="85">
        <v>7435.84</v>
      </c>
      <c r="R1348" s="85">
        <v>1623.29249</v>
      </c>
      <c r="S1348" s="85">
        <v>3626.2944000000002</v>
      </c>
      <c r="T1348" s="85">
        <v>459.1</v>
      </c>
      <c r="U1348" s="85">
        <v>264.81392</v>
      </c>
      <c r="V1348" s="85">
        <v>356.70317</v>
      </c>
      <c r="W1348" s="85">
        <v>738.30000000000007</v>
      </c>
      <c r="X1348" s="85">
        <v>167.96382</v>
      </c>
      <c r="Y1348" s="85">
        <v>566.45843000000002</v>
      </c>
      <c r="Z1348" s="85">
        <v>1203.6000000000001</v>
      </c>
      <c r="AA1348" s="85">
        <v>260.52179000000001</v>
      </c>
      <c r="AB1348" s="85">
        <v>1001.45699</v>
      </c>
      <c r="AC1348" s="85">
        <v>0</v>
      </c>
      <c r="AD1348" s="85">
        <v>24.75</v>
      </c>
      <c r="AE1348" s="85">
        <v>6.5</v>
      </c>
      <c r="AF1348" s="85">
        <v>5034.84</v>
      </c>
      <c r="AG1348" s="85">
        <v>905.24296000000004</v>
      </c>
      <c r="AH1348" s="85">
        <v>1615.63581</v>
      </c>
      <c r="AI1348" s="85">
        <v>0</v>
      </c>
      <c r="AJ1348" s="85">
        <v>0</v>
      </c>
      <c r="AK1348" s="85">
        <v>0</v>
      </c>
      <c r="AL1348" s="85">
        <v>53.5</v>
      </c>
      <c r="AM1348" s="85">
        <v>1.94316</v>
      </c>
      <c r="AN1348" s="85">
        <v>75.56653</v>
      </c>
      <c r="AO1348" s="85"/>
      <c r="AP1348" s="85"/>
      <c r="AQ1348" s="85"/>
      <c r="AR1348" s="85"/>
      <c r="AS1348" s="85"/>
      <c r="AT1348" s="85"/>
    </row>
    <row r="1349" spans="1:46" ht="12.75" customHeight="1" x14ac:dyDescent="0.15">
      <c r="A1349" s="79"/>
      <c r="B1349" s="79"/>
      <c r="C1349" s="79" t="str">
        <f t="shared" si="5"/>
        <v>2050200000</v>
      </c>
      <c r="D1349" s="79" t="s">
        <v>2250</v>
      </c>
      <c r="E1349" s="84">
        <v>106907.1</v>
      </c>
      <c r="F1349" s="85">
        <v>51398.77259</v>
      </c>
      <c r="G1349" s="85">
        <v>45737.741710000002</v>
      </c>
      <c r="H1349" s="85">
        <v>70454.3</v>
      </c>
      <c r="I1349" s="85">
        <v>28740.764469999998</v>
      </c>
      <c r="J1349" s="85">
        <v>28894.8773</v>
      </c>
      <c r="K1349" s="85">
        <v>7321.4000000000005</v>
      </c>
      <c r="L1349" s="85">
        <v>3664.7499499999999</v>
      </c>
      <c r="M1349" s="85">
        <v>1382.40563</v>
      </c>
      <c r="N1349" s="85">
        <v>1260</v>
      </c>
      <c r="O1349" s="85">
        <v>1744.21308</v>
      </c>
      <c r="P1349" s="85">
        <v>638.78263000000004</v>
      </c>
      <c r="Q1349" s="85">
        <v>23797.3</v>
      </c>
      <c r="R1349" s="85">
        <v>15430.614089999999</v>
      </c>
      <c r="S1349" s="85">
        <v>13482.08821</v>
      </c>
      <c r="T1349" s="85">
        <v>4121.6000000000004</v>
      </c>
      <c r="U1349" s="85">
        <v>2608.56549</v>
      </c>
      <c r="V1349" s="85">
        <v>1871.60592</v>
      </c>
      <c r="W1349" s="85">
        <v>1722.7</v>
      </c>
      <c r="X1349" s="85">
        <v>2424.8031799999999</v>
      </c>
      <c r="Y1349" s="85">
        <v>818.37800000000004</v>
      </c>
      <c r="Z1349" s="85">
        <v>2430.9</v>
      </c>
      <c r="AA1349" s="85">
        <v>1925.88157</v>
      </c>
      <c r="AB1349" s="85">
        <v>1461.3139000000001</v>
      </c>
      <c r="AC1349" s="85">
        <v>25</v>
      </c>
      <c r="AD1349" s="85">
        <v>31.25</v>
      </c>
      <c r="AE1349" s="85">
        <v>16.43788</v>
      </c>
      <c r="AF1349" s="85">
        <v>15496.9</v>
      </c>
      <c r="AG1349" s="85">
        <v>8440.1138499999997</v>
      </c>
      <c r="AH1349" s="85">
        <v>9314.0825100000002</v>
      </c>
      <c r="AI1349" s="85">
        <v>0</v>
      </c>
      <c r="AJ1349" s="85">
        <v>0</v>
      </c>
      <c r="AK1349" s="85">
        <v>0</v>
      </c>
      <c r="AL1349" s="85">
        <v>2056</v>
      </c>
      <c r="AM1349" s="85">
        <v>1247.56747</v>
      </c>
      <c r="AN1349" s="85">
        <v>749.06935999999996</v>
      </c>
      <c r="AO1349" s="85"/>
      <c r="AP1349" s="85"/>
      <c r="AQ1349" s="85"/>
      <c r="AR1349" s="85"/>
      <c r="AS1349" s="85"/>
      <c r="AT1349" s="85"/>
    </row>
    <row r="1350" spans="1:46" ht="12.75" customHeight="1" x14ac:dyDescent="0.15">
      <c r="A1350" s="79"/>
      <c r="B1350" s="79"/>
      <c r="C1350" s="79" t="str">
        <f t="shared" si="5"/>
        <v>2050300000</v>
      </c>
      <c r="D1350" s="79" t="s">
        <v>2251</v>
      </c>
      <c r="E1350" s="84">
        <v>26697.75</v>
      </c>
      <c r="F1350" s="85">
        <v>10320.90144</v>
      </c>
      <c r="G1350" s="85">
        <v>15694.498739999999</v>
      </c>
      <c r="H1350" s="85">
        <v>13100</v>
      </c>
      <c r="I1350" s="85">
        <v>5023.5181199999997</v>
      </c>
      <c r="J1350" s="85">
        <v>8050.6407499999996</v>
      </c>
      <c r="K1350" s="85">
        <v>565</v>
      </c>
      <c r="L1350" s="85">
        <v>101.33902</v>
      </c>
      <c r="M1350" s="85">
        <v>375.68597999999997</v>
      </c>
      <c r="N1350" s="85">
        <v>450</v>
      </c>
      <c r="O1350" s="85">
        <v>0</v>
      </c>
      <c r="P1350" s="85">
        <v>287.41187000000002</v>
      </c>
      <c r="Q1350" s="85">
        <v>9276.5</v>
      </c>
      <c r="R1350" s="85">
        <v>2928.2465999999999</v>
      </c>
      <c r="S1350" s="85">
        <v>4976.2209300000004</v>
      </c>
      <c r="T1350" s="85">
        <v>860</v>
      </c>
      <c r="U1350" s="85">
        <v>332.91800000000001</v>
      </c>
      <c r="V1350" s="85">
        <v>481.99531999999999</v>
      </c>
      <c r="W1350" s="85">
        <v>840</v>
      </c>
      <c r="X1350" s="85">
        <v>434.97415000000001</v>
      </c>
      <c r="Y1350" s="85">
        <v>662.35310000000004</v>
      </c>
      <c r="Z1350" s="85">
        <v>186.5</v>
      </c>
      <c r="AA1350" s="85">
        <v>83.242689999999996</v>
      </c>
      <c r="AB1350" s="85">
        <v>127.22615</v>
      </c>
      <c r="AC1350" s="85">
        <v>20</v>
      </c>
      <c r="AD1350" s="85">
        <v>0</v>
      </c>
      <c r="AE1350" s="85">
        <v>18.75</v>
      </c>
      <c r="AF1350" s="85">
        <v>7370</v>
      </c>
      <c r="AG1350" s="85">
        <v>2077.1117599999998</v>
      </c>
      <c r="AH1350" s="85">
        <v>3685.8963600000002</v>
      </c>
      <c r="AI1350" s="85">
        <v>0</v>
      </c>
      <c r="AJ1350" s="85">
        <v>0</v>
      </c>
      <c r="AK1350" s="85">
        <v>0</v>
      </c>
      <c r="AL1350" s="85">
        <v>55</v>
      </c>
      <c r="AM1350" s="85">
        <v>6.0805000000000007</v>
      </c>
      <c r="AN1350" s="85">
        <v>54.766379999999998</v>
      </c>
      <c r="AO1350" s="85"/>
      <c r="AP1350" s="85"/>
      <c r="AQ1350" s="85"/>
      <c r="AR1350" s="85"/>
      <c r="AS1350" s="85"/>
      <c r="AT1350" s="85"/>
    </row>
    <row r="1351" spans="1:46" ht="12.75" customHeight="1" x14ac:dyDescent="0.15">
      <c r="A1351" s="79"/>
      <c r="B1351" s="79"/>
      <c r="C1351" s="79" t="str">
        <f t="shared" si="5"/>
        <v>2050400000</v>
      </c>
      <c r="D1351" s="79" t="s">
        <v>2252</v>
      </c>
      <c r="E1351" s="84">
        <v>89730.8</v>
      </c>
      <c r="F1351" s="85">
        <v>52990.135739999998</v>
      </c>
      <c r="G1351" s="85">
        <v>31494.034200000002</v>
      </c>
      <c r="H1351" s="85">
        <v>72389.3</v>
      </c>
      <c r="I1351" s="85">
        <v>41856.362309999997</v>
      </c>
      <c r="J1351" s="85">
        <v>23233.19441</v>
      </c>
      <c r="K1351" s="85">
        <v>1545</v>
      </c>
      <c r="L1351" s="85">
        <v>621.91138999999998</v>
      </c>
      <c r="M1351" s="85">
        <v>525.24598000000003</v>
      </c>
      <c r="N1351" s="85">
        <v>325</v>
      </c>
      <c r="O1351" s="85">
        <v>0</v>
      </c>
      <c r="P1351" s="85">
        <v>302.19550000000004</v>
      </c>
      <c r="Q1351" s="85">
        <v>15644</v>
      </c>
      <c r="R1351" s="85">
        <v>8864.3043300000008</v>
      </c>
      <c r="S1351" s="85">
        <v>7640.3808200000003</v>
      </c>
      <c r="T1351" s="85">
        <v>524</v>
      </c>
      <c r="U1351" s="85">
        <v>219.52874</v>
      </c>
      <c r="V1351" s="85">
        <v>107.16179</v>
      </c>
      <c r="W1351" s="85">
        <v>6200</v>
      </c>
      <c r="X1351" s="85">
        <v>3094.9653800000001</v>
      </c>
      <c r="Y1351" s="85">
        <v>2169.6453900000001</v>
      </c>
      <c r="Z1351" s="85">
        <v>520</v>
      </c>
      <c r="AA1351" s="85">
        <v>483.56743999999998</v>
      </c>
      <c r="AB1351" s="85">
        <v>477.25137000000001</v>
      </c>
      <c r="AC1351" s="85">
        <v>0</v>
      </c>
      <c r="AD1351" s="85">
        <v>0</v>
      </c>
      <c r="AE1351" s="85">
        <v>0</v>
      </c>
      <c r="AF1351" s="85">
        <v>8400</v>
      </c>
      <c r="AG1351" s="85">
        <v>5066.2427699999998</v>
      </c>
      <c r="AH1351" s="85">
        <v>4886.3222699999997</v>
      </c>
      <c r="AI1351" s="85">
        <v>0</v>
      </c>
      <c r="AJ1351" s="85">
        <v>0</v>
      </c>
      <c r="AK1351" s="85">
        <v>0</v>
      </c>
      <c r="AL1351" s="85">
        <v>0</v>
      </c>
      <c r="AM1351" s="85">
        <v>4.0012400000000001</v>
      </c>
      <c r="AN1351" s="85">
        <v>24.664249999999999</v>
      </c>
      <c r="AO1351" s="85"/>
      <c r="AP1351" s="85"/>
      <c r="AQ1351" s="85"/>
      <c r="AR1351" s="85"/>
      <c r="AS1351" s="85"/>
      <c r="AT1351" s="85"/>
    </row>
    <row r="1352" spans="1:46" ht="12.75" customHeight="1" x14ac:dyDescent="0.15">
      <c r="A1352" s="79"/>
      <c r="B1352" s="79"/>
      <c r="C1352" s="79" t="str">
        <f t="shared" si="5"/>
        <v>2050500000</v>
      </c>
      <c r="D1352" s="79" t="s">
        <v>2253</v>
      </c>
      <c r="E1352" s="84">
        <v>180449.62899999999</v>
      </c>
      <c r="F1352" s="85">
        <v>90048.271829999998</v>
      </c>
      <c r="G1352" s="85">
        <v>68549.195649999994</v>
      </c>
      <c r="H1352" s="85">
        <v>88009.3</v>
      </c>
      <c r="I1352" s="85">
        <v>38005.90668</v>
      </c>
      <c r="J1352" s="85">
        <v>30811.133839999999</v>
      </c>
      <c r="K1352" s="85">
        <v>5509.97</v>
      </c>
      <c r="L1352" s="85">
        <v>3512.9551499999998</v>
      </c>
      <c r="M1352" s="85">
        <v>1291.4607699999999</v>
      </c>
      <c r="N1352" s="85">
        <v>2459.9700000000003</v>
      </c>
      <c r="O1352" s="85">
        <v>2017.76196</v>
      </c>
      <c r="P1352" s="85">
        <v>822.58110999999997</v>
      </c>
      <c r="Q1352" s="85">
        <v>49738.019</v>
      </c>
      <c r="R1352" s="85">
        <v>26600.074240000002</v>
      </c>
      <c r="S1352" s="85">
        <v>17375.601920000001</v>
      </c>
      <c r="T1352" s="85">
        <v>4300</v>
      </c>
      <c r="U1352" s="85">
        <v>1792.6453799999999</v>
      </c>
      <c r="V1352" s="85">
        <v>1563.27439</v>
      </c>
      <c r="W1352" s="85">
        <v>10658.39</v>
      </c>
      <c r="X1352" s="85">
        <v>3659.0423700000001</v>
      </c>
      <c r="Y1352" s="85">
        <v>3339.1154299999998</v>
      </c>
      <c r="Z1352" s="85">
        <v>4590</v>
      </c>
      <c r="AA1352" s="85">
        <v>2016.9502199999999</v>
      </c>
      <c r="AB1352" s="85">
        <v>1612.6458299999999</v>
      </c>
      <c r="AC1352" s="85">
        <v>0</v>
      </c>
      <c r="AD1352" s="85">
        <v>0</v>
      </c>
      <c r="AE1352" s="85">
        <v>0</v>
      </c>
      <c r="AF1352" s="85">
        <v>30189.629000000001</v>
      </c>
      <c r="AG1352" s="85">
        <v>19131.436269999998</v>
      </c>
      <c r="AH1352" s="85">
        <v>10859.546270000001</v>
      </c>
      <c r="AI1352" s="85">
        <v>0</v>
      </c>
      <c r="AJ1352" s="85">
        <v>0</v>
      </c>
      <c r="AK1352" s="85">
        <v>0</v>
      </c>
      <c r="AL1352" s="85">
        <v>764</v>
      </c>
      <c r="AM1352" s="85">
        <v>153.15105</v>
      </c>
      <c r="AN1352" s="85">
        <v>213.45482999999999</v>
      </c>
      <c r="AO1352" s="85"/>
      <c r="AP1352" s="85"/>
      <c r="AQ1352" s="85"/>
      <c r="AR1352" s="85"/>
      <c r="AS1352" s="85"/>
      <c r="AT1352" s="85"/>
    </row>
    <row r="1353" spans="1:46" ht="12.75" customHeight="1" x14ac:dyDescent="0.15">
      <c r="A1353" s="79"/>
      <c r="B1353" s="79"/>
      <c r="C1353" s="79" t="str">
        <f t="shared" si="5"/>
        <v>2050600000</v>
      </c>
      <c r="D1353" s="79" t="s">
        <v>2254</v>
      </c>
      <c r="E1353" s="84">
        <v>32526.992999999999</v>
      </c>
      <c r="F1353" s="85">
        <v>24412.234369999998</v>
      </c>
      <c r="G1353" s="85">
        <v>23915.001769999999</v>
      </c>
      <c r="H1353" s="85">
        <v>13091.493</v>
      </c>
      <c r="I1353" s="85">
        <v>5977.1899199999998</v>
      </c>
      <c r="J1353" s="85">
        <v>7395.8415599999998</v>
      </c>
      <c r="K1353" s="85">
        <v>2275</v>
      </c>
      <c r="L1353" s="85">
        <v>300.57681000000002</v>
      </c>
      <c r="M1353" s="85">
        <v>4460.2569599999997</v>
      </c>
      <c r="N1353" s="85">
        <v>2125</v>
      </c>
      <c r="O1353" s="85">
        <v>38.569139999999997</v>
      </c>
      <c r="P1353" s="85">
        <v>1443.37303</v>
      </c>
      <c r="Q1353" s="85">
        <v>16716.400000000001</v>
      </c>
      <c r="R1353" s="85">
        <v>17608.526620000001</v>
      </c>
      <c r="S1353" s="85">
        <v>11863.022010000001</v>
      </c>
      <c r="T1353" s="85">
        <v>695.6</v>
      </c>
      <c r="U1353" s="85">
        <v>451.80865</v>
      </c>
      <c r="V1353" s="85">
        <v>262.93803000000003</v>
      </c>
      <c r="W1353" s="85">
        <v>2202.8000000000002</v>
      </c>
      <c r="X1353" s="85">
        <v>2669.92434</v>
      </c>
      <c r="Y1353" s="85">
        <v>994.64151000000004</v>
      </c>
      <c r="Z1353" s="85">
        <v>372.2</v>
      </c>
      <c r="AA1353" s="85">
        <v>1161.21722</v>
      </c>
      <c r="AB1353" s="85">
        <v>1475.79079</v>
      </c>
      <c r="AC1353" s="85">
        <v>0</v>
      </c>
      <c r="AD1353" s="85">
        <v>0</v>
      </c>
      <c r="AE1353" s="85">
        <v>0</v>
      </c>
      <c r="AF1353" s="85">
        <v>13445.800000000001</v>
      </c>
      <c r="AG1353" s="85">
        <v>13325.57641</v>
      </c>
      <c r="AH1353" s="85">
        <v>9126.6216800000002</v>
      </c>
      <c r="AI1353" s="85">
        <v>0</v>
      </c>
      <c r="AJ1353" s="85">
        <v>0</v>
      </c>
      <c r="AK1353" s="85">
        <v>0</v>
      </c>
      <c r="AL1353" s="85">
        <v>320.2</v>
      </c>
      <c r="AM1353" s="85">
        <v>319.56170000000003</v>
      </c>
      <c r="AN1353" s="85">
        <v>43.771059999999999</v>
      </c>
      <c r="AO1353" s="85"/>
      <c r="AP1353" s="85"/>
      <c r="AQ1353" s="85"/>
      <c r="AR1353" s="85"/>
      <c r="AS1353" s="85"/>
      <c r="AT1353" s="85"/>
    </row>
    <row r="1354" spans="1:46" ht="12.75" customHeight="1" x14ac:dyDescent="0.15">
      <c r="A1354" s="79"/>
      <c r="B1354" s="79"/>
      <c r="C1354" s="79" t="str">
        <f t="shared" si="5"/>
        <v>2050700000</v>
      </c>
      <c r="D1354" s="79" t="s">
        <v>2255</v>
      </c>
      <c r="E1354" s="84">
        <v>77500</v>
      </c>
      <c r="F1354" s="85">
        <v>29165.787629999999</v>
      </c>
      <c r="G1354" s="85">
        <v>22327.337589999999</v>
      </c>
      <c r="H1354" s="85">
        <v>45774.1</v>
      </c>
      <c r="I1354" s="85">
        <v>14121.82381</v>
      </c>
      <c r="J1354" s="85">
        <v>12408.371220000001</v>
      </c>
      <c r="K1354" s="85">
        <v>970</v>
      </c>
      <c r="L1354" s="85">
        <v>904.82105000000001</v>
      </c>
      <c r="M1354" s="85">
        <v>468.84697</v>
      </c>
      <c r="N1354" s="85">
        <v>880</v>
      </c>
      <c r="O1354" s="85">
        <v>867.20093999999995</v>
      </c>
      <c r="P1354" s="85">
        <v>425.32297</v>
      </c>
      <c r="Q1354" s="85">
        <v>27851.4</v>
      </c>
      <c r="R1354" s="85">
        <v>12266.35975</v>
      </c>
      <c r="S1354" s="85">
        <v>7881.59944</v>
      </c>
      <c r="T1354" s="85">
        <v>6350</v>
      </c>
      <c r="U1354" s="85">
        <v>874.51320999999996</v>
      </c>
      <c r="V1354" s="85">
        <v>366.81126999999998</v>
      </c>
      <c r="W1354" s="85">
        <v>6600</v>
      </c>
      <c r="X1354" s="85">
        <v>2453.5524</v>
      </c>
      <c r="Y1354" s="85">
        <v>2275.6686399999999</v>
      </c>
      <c r="Z1354" s="85">
        <v>1010.4</v>
      </c>
      <c r="AA1354" s="85">
        <v>436.81730000000005</v>
      </c>
      <c r="AB1354" s="85">
        <v>391.85971999999998</v>
      </c>
      <c r="AC1354" s="85">
        <v>0</v>
      </c>
      <c r="AD1354" s="85">
        <v>0</v>
      </c>
      <c r="AE1354" s="85">
        <v>0</v>
      </c>
      <c r="AF1354" s="85">
        <v>13890</v>
      </c>
      <c r="AG1354" s="85">
        <v>8501.4768399999994</v>
      </c>
      <c r="AH1354" s="85">
        <v>4847.0323099999996</v>
      </c>
      <c r="AI1354" s="85">
        <v>0</v>
      </c>
      <c r="AJ1354" s="85">
        <v>0</v>
      </c>
      <c r="AK1354" s="85">
        <v>0</v>
      </c>
      <c r="AL1354" s="85">
        <v>430</v>
      </c>
      <c r="AM1354" s="85">
        <v>218.38647</v>
      </c>
      <c r="AN1354" s="85">
        <v>241.56912</v>
      </c>
      <c r="AO1354" s="85"/>
      <c r="AP1354" s="85"/>
      <c r="AQ1354" s="85"/>
      <c r="AR1354" s="85"/>
      <c r="AS1354" s="85"/>
      <c r="AT1354" s="85"/>
    </row>
    <row r="1355" spans="1:46" ht="12.75" customHeight="1" x14ac:dyDescent="0.15">
      <c r="A1355" s="79"/>
      <c r="B1355" s="79"/>
      <c r="C1355" s="79" t="str">
        <f t="shared" si="5"/>
        <v>2050800000</v>
      </c>
      <c r="D1355" s="79" t="s">
        <v>2256</v>
      </c>
      <c r="E1355" s="84">
        <v>70640</v>
      </c>
      <c r="F1355" s="85">
        <v>43354.491479999997</v>
      </c>
      <c r="G1355" s="85">
        <v>43581.876380000002</v>
      </c>
      <c r="H1355" s="85">
        <v>44071</v>
      </c>
      <c r="I1355" s="85">
        <v>28834.526299999998</v>
      </c>
      <c r="J1355" s="85">
        <v>28786.627639999999</v>
      </c>
      <c r="K1355" s="85">
        <v>993.2</v>
      </c>
      <c r="L1355" s="85">
        <v>1694.32249</v>
      </c>
      <c r="M1355" s="85">
        <v>712.74203</v>
      </c>
      <c r="N1355" s="85">
        <v>319</v>
      </c>
      <c r="O1355" s="85">
        <v>215.64456999999999</v>
      </c>
      <c r="P1355" s="85">
        <v>180.34492999999998</v>
      </c>
      <c r="Q1355" s="85">
        <v>24982.400000000001</v>
      </c>
      <c r="R1355" s="85">
        <v>11978.221310000001</v>
      </c>
      <c r="S1355" s="85">
        <v>13301.242550000001</v>
      </c>
      <c r="T1355" s="85">
        <v>1914.7</v>
      </c>
      <c r="U1355" s="85">
        <v>1111.2976200000001</v>
      </c>
      <c r="V1355" s="85">
        <v>820.70406000000003</v>
      </c>
      <c r="W1355" s="85">
        <v>4363.2</v>
      </c>
      <c r="X1355" s="85">
        <v>2392.0461799999998</v>
      </c>
      <c r="Y1355" s="85">
        <v>3058.8371900000002</v>
      </c>
      <c r="Z1355" s="85">
        <v>372.40000000000003</v>
      </c>
      <c r="AA1355" s="85">
        <v>447.90118999999999</v>
      </c>
      <c r="AB1355" s="85">
        <v>446.59084000000001</v>
      </c>
      <c r="AC1355" s="85">
        <v>25</v>
      </c>
      <c r="AD1355" s="85">
        <v>22.922369999999997</v>
      </c>
      <c r="AE1355" s="85">
        <v>68.75</v>
      </c>
      <c r="AF1355" s="85">
        <v>18307.100000000002</v>
      </c>
      <c r="AG1355" s="85">
        <v>8004.0539500000004</v>
      </c>
      <c r="AH1355" s="85">
        <v>8906.3604599999999</v>
      </c>
      <c r="AI1355" s="85">
        <v>0</v>
      </c>
      <c r="AJ1355" s="85">
        <v>0</v>
      </c>
      <c r="AK1355" s="85">
        <v>0</v>
      </c>
      <c r="AL1355" s="85">
        <v>50</v>
      </c>
      <c r="AM1355" s="85">
        <v>18.653359999999999</v>
      </c>
      <c r="AN1355" s="85">
        <v>176.45780000000002</v>
      </c>
      <c r="AO1355" s="85"/>
      <c r="AP1355" s="85"/>
      <c r="AQ1355" s="85"/>
      <c r="AR1355" s="85"/>
      <c r="AS1355" s="85"/>
      <c r="AT1355" s="85"/>
    </row>
    <row r="1356" spans="1:46" ht="12.75" customHeight="1" x14ac:dyDescent="0.15">
      <c r="A1356" s="79"/>
      <c r="B1356" s="79"/>
      <c r="C1356" s="79" t="str">
        <f t="shared" si="5"/>
        <v>2050900000</v>
      </c>
      <c r="D1356" s="79" t="s">
        <v>2257</v>
      </c>
      <c r="E1356" s="84">
        <v>8583.44</v>
      </c>
      <c r="F1356" s="85">
        <v>5033.6619799999999</v>
      </c>
      <c r="G1356" s="85">
        <v>9608.1312500000004</v>
      </c>
      <c r="H1356" s="85">
        <v>6473.5</v>
      </c>
      <c r="I1356" s="85">
        <v>2716.2347</v>
      </c>
      <c r="J1356" s="85">
        <v>4037.2607400000002</v>
      </c>
      <c r="K1356" s="85">
        <v>19.167999999999999</v>
      </c>
      <c r="L1356" s="85">
        <v>1.2970000000000002</v>
      </c>
      <c r="M1356" s="85">
        <v>55.409349999999996</v>
      </c>
      <c r="N1356" s="85">
        <v>19.167999999999999</v>
      </c>
      <c r="O1356" s="85">
        <v>0</v>
      </c>
      <c r="P1356" s="85">
        <v>29.613509999999998</v>
      </c>
      <c r="Q1356" s="85">
        <v>1718.3920000000001</v>
      </c>
      <c r="R1356" s="85">
        <v>2124.59944</v>
      </c>
      <c r="S1356" s="85">
        <v>4629.2652699999999</v>
      </c>
      <c r="T1356" s="85">
        <v>484.20600000000002</v>
      </c>
      <c r="U1356" s="85">
        <v>290.70954</v>
      </c>
      <c r="V1356" s="85">
        <v>518.28043000000002</v>
      </c>
      <c r="W1356" s="85">
        <v>21.628</v>
      </c>
      <c r="X1356" s="85">
        <v>624.73266999999998</v>
      </c>
      <c r="Y1356" s="85">
        <v>760.40207999999996</v>
      </c>
      <c r="Z1356" s="85">
        <v>151.6</v>
      </c>
      <c r="AA1356" s="85">
        <v>247.47073</v>
      </c>
      <c r="AB1356" s="85">
        <v>426.16374999999999</v>
      </c>
      <c r="AC1356" s="85">
        <v>0</v>
      </c>
      <c r="AD1356" s="85">
        <v>0</v>
      </c>
      <c r="AE1356" s="85">
        <v>6.25</v>
      </c>
      <c r="AF1356" s="85">
        <v>1060.9580000000001</v>
      </c>
      <c r="AG1356" s="85">
        <v>961.68650000000002</v>
      </c>
      <c r="AH1356" s="85">
        <v>2918.1690100000001</v>
      </c>
      <c r="AI1356" s="85">
        <v>0</v>
      </c>
      <c r="AJ1356" s="85">
        <v>0</v>
      </c>
      <c r="AK1356" s="85">
        <v>0</v>
      </c>
      <c r="AL1356" s="85">
        <v>1.7</v>
      </c>
      <c r="AM1356" s="85">
        <v>0.59982000000000002</v>
      </c>
      <c r="AN1356" s="85">
        <v>14.349039999999999</v>
      </c>
      <c r="AO1356" s="85"/>
      <c r="AP1356" s="85"/>
      <c r="AQ1356" s="85"/>
      <c r="AR1356" s="85"/>
      <c r="AS1356" s="85"/>
      <c r="AT1356" s="85"/>
    </row>
    <row r="1357" spans="1:46" ht="12.75" customHeight="1" x14ac:dyDescent="0.15">
      <c r="A1357" s="79"/>
      <c r="B1357" s="79"/>
      <c r="C1357" s="79" t="str">
        <f t="shared" si="5"/>
        <v>2051000000</v>
      </c>
      <c r="D1357" s="79" t="s">
        <v>2258</v>
      </c>
      <c r="E1357" s="84">
        <v>48000</v>
      </c>
      <c r="F1357" s="85">
        <v>19732.095890000001</v>
      </c>
      <c r="G1357" s="85">
        <v>15814.99272</v>
      </c>
      <c r="H1357" s="85">
        <v>22421.5</v>
      </c>
      <c r="I1357" s="85">
        <v>8233.6150400000006</v>
      </c>
      <c r="J1357" s="85">
        <v>6691.4158299999999</v>
      </c>
      <c r="K1357" s="85">
        <v>804</v>
      </c>
      <c r="L1357" s="85">
        <v>458.73793000000001</v>
      </c>
      <c r="M1357" s="85">
        <v>116.63457</v>
      </c>
      <c r="N1357" s="85">
        <v>780</v>
      </c>
      <c r="O1357" s="85">
        <v>433.97897999999998</v>
      </c>
      <c r="P1357" s="85">
        <v>102.35637</v>
      </c>
      <c r="Q1357" s="85">
        <v>21685</v>
      </c>
      <c r="R1357" s="85">
        <v>9518.3479900000002</v>
      </c>
      <c r="S1357" s="85">
        <v>7650.1699399999998</v>
      </c>
      <c r="T1357" s="85">
        <v>1740</v>
      </c>
      <c r="U1357" s="85">
        <v>472.40636000000001</v>
      </c>
      <c r="V1357" s="85">
        <v>422.12202000000002</v>
      </c>
      <c r="W1357" s="85">
        <v>11700</v>
      </c>
      <c r="X1357" s="85">
        <v>4670.7862699999996</v>
      </c>
      <c r="Y1357" s="85">
        <v>3800.1928899999998</v>
      </c>
      <c r="Z1357" s="85">
        <v>720</v>
      </c>
      <c r="AA1357" s="85">
        <v>529.48317999999995</v>
      </c>
      <c r="AB1357" s="85">
        <v>341.53715999999997</v>
      </c>
      <c r="AC1357" s="85">
        <v>25</v>
      </c>
      <c r="AD1357" s="85">
        <v>6.25</v>
      </c>
      <c r="AE1357" s="85">
        <v>6.25</v>
      </c>
      <c r="AF1357" s="85">
        <v>7500</v>
      </c>
      <c r="AG1357" s="85">
        <v>3839.42218</v>
      </c>
      <c r="AH1357" s="85">
        <v>3080.0678699999999</v>
      </c>
      <c r="AI1357" s="85">
        <v>0</v>
      </c>
      <c r="AJ1357" s="85">
        <v>0</v>
      </c>
      <c r="AK1357" s="85">
        <v>0</v>
      </c>
      <c r="AL1357" s="85">
        <v>102.5</v>
      </c>
      <c r="AM1357" s="85">
        <v>35.805749999999996</v>
      </c>
      <c r="AN1357" s="85">
        <v>45.976729999999996</v>
      </c>
      <c r="AO1357" s="85"/>
      <c r="AP1357" s="85"/>
      <c r="AQ1357" s="85"/>
      <c r="AR1357" s="85"/>
      <c r="AS1357" s="85"/>
      <c r="AT1357" s="85"/>
    </row>
    <row r="1358" spans="1:46" ht="12.75" customHeight="1" x14ac:dyDescent="0.15">
      <c r="A1358" s="79"/>
      <c r="B1358" s="79"/>
      <c r="C1358" s="79" t="str">
        <f t="shared" si="5"/>
        <v>2051100000</v>
      </c>
      <c r="D1358" s="79" t="s">
        <v>2259</v>
      </c>
      <c r="E1358" s="84">
        <v>158666.30000000002</v>
      </c>
      <c r="F1358" s="85">
        <v>82581.005579999997</v>
      </c>
      <c r="G1358" s="85">
        <v>80338.766380000001</v>
      </c>
      <c r="H1358" s="85">
        <v>119050</v>
      </c>
      <c r="I1358" s="85">
        <v>64198.356010000003</v>
      </c>
      <c r="J1358" s="85">
        <v>59532.404479999997</v>
      </c>
      <c r="K1358" s="85">
        <v>3030</v>
      </c>
      <c r="L1358" s="85">
        <v>2284.1246700000002</v>
      </c>
      <c r="M1358" s="85">
        <v>949.98924999999997</v>
      </c>
      <c r="N1358" s="85">
        <v>2690</v>
      </c>
      <c r="O1358" s="85">
        <v>2139.7775499999998</v>
      </c>
      <c r="P1358" s="85">
        <v>827.81624999999997</v>
      </c>
      <c r="Q1358" s="85">
        <v>15736</v>
      </c>
      <c r="R1358" s="85">
        <v>8434.2506699999994</v>
      </c>
      <c r="S1358" s="85">
        <v>5851.5127000000002</v>
      </c>
      <c r="T1358" s="85">
        <v>2700</v>
      </c>
      <c r="U1358" s="85">
        <v>1307.25296</v>
      </c>
      <c r="V1358" s="85">
        <v>1159.82728</v>
      </c>
      <c r="W1358" s="85">
        <v>4070</v>
      </c>
      <c r="X1358" s="85">
        <v>1968.3759399999999</v>
      </c>
      <c r="Y1358" s="85">
        <v>1581.62859</v>
      </c>
      <c r="Z1358" s="85">
        <v>1070</v>
      </c>
      <c r="AA1358" s="85">
        <v>1039.4186500000001</v>
      </c>
      <c r="AB1358" s="85">
        <v>582.54512</v>
      </c>
      <c r="AC1358" s="85">
        <v>0</v>
      </c>
      <c r="AD1358" s="85">
        <v>0</v>
      </c>
      <c r="AE1358" s="85">
        <v>6.2</v>
      </c>
      <c r="AF1358" s="85">
        <v>7895</v>
      </c>
      <c r="AG1358" s="85">
        <v>4118.9686199999996</v>
      </c>
      <c r="AH1358" s="85">
        <v>2520.5467100000001</v>
      </c>
      <c r="AI1358" s="85">
        <v>0</v>
      </c>
      <c r="AJ1358" s="85">
        <v>0</v>
      </c>
      <c r="AK1358" s="85">
        <v>0</v>
      </c>
      <c r="AL1358" s="85">
        <v>6.5</v>
      </c>
      <c r="AM1358" s="85">
        <v>8.2074599999999993</v>
      </c>
      <c r="AN1358" s="85">
        <v>5.6333899999999995</v>
      </c>
      <c r="AO1358" s="85"/>
      <c r="AP1358" s="85"/>
      <c r="AQ1358" s="85"/>
      <c r="AR1358" s="85"/>
      <c r="AS1358" s="85"/>
      <c r="AT1358" s="85"/>
    </row>
    <row r="1359" spans="1:46" ht="12.75" customHeight="1" x14ac:dyDescent="0.15">
      <c r="A1359" s="79"/>
      <c r="B1359" s="79"/>
      <c r="C1359" s="79" t="str">
        <f t="shared" si="5"/>
        <v>2051200000</v>
      </c>
      <c r="D1359" s="79" t="s">
        <v>2260</v>
      </c>
      <c r="E1359" s="84">
        <v>15256.187</v>
      </c>
      <c r="F1359" s="85">
        <v>10627.006069999999</v>
      </c>
      <c r="G1359" s="85">
        <v>16505.415499999999</v>
      </c>
      <c r="H1359" s="85">
        <v>10392.5</v>
      </c>
      <c r="I1359" s="85">
        <v>4956.2353000000003</v>
      </c>
      <c r="J1359" s="85">
        <v>12211.68821</v>
      </c>
      <c r="K1359" s="85">
        <v>741.5</v>
      </c>
      <c r="L1359" s="85">
        <v>354.21431000000001</v>
      </c>
      <c r="M1359" s="85">
        <v>347.69785999999999</v>
      </c>
      <c r="N1359" s="85">
        <v>153.5</v>
      </c>
      <c r="O1359" s="85">
        <v>0</v>
      </c>
      <c r="P1359" s="85">
        <v>105.29186</v>
      </c>
      <c r="Q1359" s="85">
        <v>3190</v>
      </c>
      <c r="R1359" s="85">
        <v>3523.5830700000001</v>
      </c>
      <c r="S1359" s="85">
        <v>2714.6976100000002</v>
      </c>
      <c r="T1359" s="85">
        <v>72</v>
      </c>
      <c r="U1359" s="85">
        <v>494.50495000000001</v>
      </c>
      <c r="V1359" s="85">
        <v>551.38573999999994</v>
      </c>
      <c r="W1359" s="85">
        <v>130</v>
      </c>
      <c r="X1359" s="85">
        <v>634.10694999999998</v>
      </c>
      <c r="Y1359" s="85">
        <v>229.02437</v>
      </c>
      <c r="Z1359" s="85">
        <v>13</v>
      </c>
      <c r="AA1359" s="85">
        <v>354.19204000000002</v>
      </c>
      <c r="AB1359" s="85">
        <v>589.36279000000002</v>
      </c>
      <c r="AC1359" s="85">
        <v>0</v>
      </c>
      <c r="AD1359" s="85">
        <v>0</v>
      </c>
      <c r="AE1359" s="85">
        <v>0</v>
      </c>
      <c r="AF1359" s="85">
        <v>2975</v>
      </c>
      <c r="AG1359" s="85">
        <v>2040.7791299999999</v>
      </c>
      <c r="AH1359" s="85">
        <v>1344.92471</v>
      </c>
      <c r="AI1359" s="85">
        <v>0</v>
      </c>
      <c r="AJ1359" s="85">
        <v>0</v>
      </c>
      <c r="AK1359" s="85">
        <v>0</v>
      </c>
      <c r="AL1359" s="85">
        <v>10.637</v>
      </c>
      <c r="AM1359" s="85">
        <v>3.6569099999999999</v>
      </c>
      <c r="AN1359" s="85">
        <v>26.377300000000002</v>
      </c>
      <c r="AO1359" s="85"/>
      <c r="AP1359" s="85"/>
      <c r="AQ1359" s="85"/>
      <c r="AR1359" s="85"/>
      <c r="AS1359" s="85"/>
      <c r="AT1359" s="85"/>
    </row>
    <row r="1360" spans="1:46" ht="12.75" customHeight="1" x14ac:dyDescent="0.15">
      <c r="A1360" s="79"/>
      <c r="B1360" s="79"/>
      <c r="C1360" s="79" t="str">
        <f t="shared" si="5"/>
        <v>2051300000</v>
      </c>
      <c r="D1360" s="79" t="s">
        <v>2261</v>
      </c>
      <c r="E1360" s="84">
        <v>42405.200000000004</v>
      </c>
      <c r="F1360" s="85">
        <v>27649.716090000002</v>
      </c>
      <c r="G1360" s="85">
        <v>25418.82171</v>
      </c>
      <c r="H1360" s="85">
        <v>27471.7</v>
      </c>
      <c r="I1360" s="85">
        <v>11761.902120000001</v>
      </c>
      <c r="J1360" s="85">
        <v>15144.77448</v>
      </c>
      <c r="K1360" s="85">
        <v>199</v>
      </c>
      <c r="L1360" s="85">
        <v>353.90431999999998</v>
      </c>
      <c r="M1360" s="85">
        <v>334.51481000000001</v>
      </c>
      <c r="N1360" s="85">
        <v>199</v>
      </c>
      <c r="O1360" s="85">
        <v>2.4169899999999997</v>
      </c>
      <c r="P1360" s="85">
        <v>155.86860000000001</v>
      </c>
      <c r="Q1360" s="85">
        <v>14401.300000000001</v>
      </c>
      <c r="R1360" s="85">
        <v>15420.99164</v>
      </c>
      <c r="S1360" s="85">
        <v>9811.5300999999999</v>
      </c>
      <c r="T1360" s="85">
        <v>2040</v>
      </c>
      <c r="U1360" s="85">
        <v>3843.1116099999999</v>
      </c>
      <c r="V1360" s="85">
        <v>2300.3110099999999</v>
      </c>
      <c r="W1360" s="85">
        <v>537.29999999999995</v>
      </c>
      <c r="X1360" s="85">
        <v>1970.88329</v>
      </c>
      <c r="Y1360" s="85">
        <v>1434.3733199999999</v>
      </c>
      <c r="Z1360" s="85">
        <v>160</v>
      </c>
      <c r="AA1360" s="85">
        <v>498.91604999999998</v>
      </c>
      <c r="AB1360" s="85">
        <v>406.67320999999998</v>
      </c>
      <c r="AC1360" s="85">
        <v>0</v>
      </c>
      <c r="AD1360" s="85">
        <v>-20.461669999999998</v>
      </c>
      <c r="AE1360" s="85">
        <v>62.5</v>
      </c>
      <c r="AF1360" s="85">
        <v>11664</v>
      </c>
      <c r="AG1360" s="85">
        <v>9128.5423599999995</v>
      </c>
      <c r="AH1360" s="85">
        <v>5607.67256</v>
      </c>
      <c r="AI1360" s="85">
        <v>0</v>
      </c>
      <c r="AJ1360" s="85">
        <v>0</v>
      </c>
      <c r="AK1360" s="85">
        <v>0</v>
      </c>
      <c r="AL1360" s="85">
        <v>330</v>
      </c>
      <c r="AM1360" s="85">
        <v>9.4481199999999994</v>
      </c>
      <c r="AN1360" s="85">
        <v>58.955309999999997</v>
      </c>
      <c r="AO1360" s="85"/>
      <c r="AP1360" s="85"/>
      <c r="AQ1360" s="85"/>
      <c r="AR1360" s="85"/>
      <c r="AS1360" s="85"/>
      <c r="AT1360" s="85"/>
    </row>
    <row r="1361" spans="1:46" ht="12.75" customHeight="1" x14ac:dyDescent="0.15">
      <c r="A1361" s="79"/>
      <c r="B1361" s="79"/>
      <c r="C1361" s="79" t="str">
        <f t="shared" si="5"/>
        <v>2051400000</v>
      </c>
      <c r="D1361" s="79" t="s">
        <v>2262</v>
      </c>
      <c r="E1361" s="84">
        <v>144638.70000000001</v>
      </c>
      <c r="F1361" s="85">
        <v>76190.952640000003</v>
      </c>
      <c r="G1361" s="85">
        <v>65037.571909999999</v>
      </c>
      <c r="H1361" s="85">
        <v>56173.5</v>
      </c>
      <c r="I1361" s="85">
        <v>27662.60727</v>
      </c>
      <c r="J1361" s="85">
        <v>25002.47337</v>
      </c>
      <c r="K1361" s="85">
        <v>18500</v>
      </c>
      <c r="L1361" s="85">
        <v>13478.345170000001</v>
      </c>
      <c r="M1361" s="85">
        <v>6967.4350800000002</v>
      </c>
      <c r="N1361" s="85">
        <v>8500</v>
      </c>
      <c r="O1361" s="85">
        <v>9302.0615699999998</v>
      </c>
      <c r="P1361" s="85">
        <v>4877.2398400000002</v>
      </c>
      <c r="Q1361" s="85">
        <v>66450</v>
      </c>
      <c r="R1361" s="85">
        <v>32251.709699999999</v>
      </c>
      <c r="S1361" s="85">
        <v>31284.98633</v>
      </c>
      <c r="T1361" s="85">
        <v>21250</v>
      </c>
      <c r="U1361" s="85">
        <v>9917.4651099999992</v>
      </c>
      <c r="V1361" s="85">
        <v>9765.8956699999999</v>
      </c>
      <c r="W1361" s="85">
        <v>2250</v>
      </c>
      <c r="X1361" s="85">
        <v>1477.0952500000001</v>
      </c>
      <c r="Y1361" s="85">
        <v>915.05041000000006</v>
      </c>
      <c r="Z1361" s="85">
        <v>1750</v>
      </c>
      <c r="AA1361" s="85">
        <v>1721.6285499999999</v>
      </c>
      <c r="AB1361" s="85">
        <v>636.14346999999998</v>
      </c>
      <c r="AC1361" s="85">
        <v>0</v>
      </c>
      <c r="AD1361" s="85">
        <v>39.58334</v>
      </c>
      <c r="AE1361" s="85">
        <v>37.5</v>
      </c>
      <c r="AF1361" s="85">
        <v>41200</v>
      </c>
      <c r="AG1361" s="85">
        <v>19095.937450000001</v>
      </c>
      <c r="AH1361" s="85">
        <v>19930.396779999999</v>
      </c>
      <c r="AI1361" s="85">
        <v>0</v>
      </c>
      <c r="AJ1361" s="85">
        <v>0</v>
      </c>
      <c r="AK1361" s="85">
        <v>0</v>
      </c>
      <c r="AL1361" s="85">
        <v>3363.4</v>
      </c>
      <c r="AM1361" s="85">
        <v>1609.14203</v>
      </c>
      <c r="AN1361" s="85">
        <v>1159.6921500000001</v>
      </c>
      <c r="AO1361" s="85"/>
      <c r="AP1361" s="85"/>
      <c r="AQ1361" s="85"/>
      <c r="AR1361" s="85"/>
      <c r="AS1361" s="85"/>
      <c r="AT1361" s="85"/>
    </row>
    <row r="1362" spans="1:46" ht="12.75" customHeight="1" x14ac:dyDescent="0.15">
      <c r="A1362" s="79"/>
      <c r="B1362" s="79"/>
      <c r="C1362" s="79" t="str">
        <f t="shared" si="5"/>
        <v>2051500000</v>
      </c>
      <c r="D1362" s="79" t="s">
        <v>2263</v>
      </c>
      <c r="E1362" s="84">
        <v>114969.55</v>
      </c>
      <c r="F1362" s="85">
        <v>48138.751279999997</v>
      </c>
      <c r="G1362" s="85">
        <v>59399.960769999998</v>
      </c>
      <c r="H1362" s="85">
        <v>27000</v>
      </c>
      <c r="I1362" s="85">
        <v>10786.52831</v>
      </c>
      <c r="J1362" s="85">
        <v>6586.6892200000002</v>
      </c>
      <c r="K1362" s="85">
        <v>47</v>
      </c>
      <c r="L1362" s="85">
        <v>86.207999999999998</v>
      </c>
      <c r="M1362" s="85">
        <v>74.837090000000003</v>
      </c>
      <c r="N1362" s="85">
        <v>11</v>
      </c>
      <c r="O1362" s="85">
        <v>0</v>
      </c>
      <c r="P1362" s="85">
        <v>48.641379999999998</v>
      </c>
      <c r="Q1362" s="85">
        <v>20690</v>
      </c>
      <c r="R1362" s="85">
        <v>9365.6036800000002</v>
      </c>
      <c r="S1362" s="85">
        <v>6173.4209600000004</v>
      </c>
      <c r="T1362" s="85">
        <v>1350</v>
      </c>
      <c r="U1362" s="85">
        <v>400.02501999999998</v>
      </c>
      <c r="V1362" s="85">
        <v>301.69787000000002</v>
      </c>
      <c r="W1362" s="85">
        <v>6275</v>
      </c>
      <c r="X1362" s="85">
        <v>2173.1106</v>
      </c>
      <c r="Y1362" s="85">
        <v>1061.30026</v>
      </c>
      <c r="Z1362" s="85">
        <v>1165</v>
      </c>
      <c r="AA1362" s="85">
        <v>553.25240000000008</v>
      </c>
      <c r="AB1362" s="85">
        <v>409.24910999999997</v>
      </c>
      <c r="AC1362" s="85">
        <v>0</v>
      </c>
      <c r="AD1362" s="85">
        <v>8.5500000000000007</v>
      </c>
      <c r="AE1362" s="85">
        <v>0</v>
      </c>
      <c r="AF1362" s="85">
        <v>11900</v>
      </c>
      <c r="AG1362" s="85">
        <v>6230.6656599999997</v>
      </c>
      <c r="AH1362" s="85">
        <v>4401.1737199999998</v>
      </c>
      <c r="AI1362" s="85">
        <v>0</v>
      </c>
      <c r="AJ1362" s="85">
        <v>0</v>
      </c>
      <c r="AK1362" s="85">
        <v>0</v>
      </c>
      <c r="AL1362" s="85">
        <v>80</v>
      </c>
      <c r="AM1362" s="85">
        <v>9.3298100000000002</v>
      </c>
      <c r="AN1362" s="85">
        <v>72.20550999999999</v>
      </c>
      <c r="AO1362" s="85"/>
      <c r="AP1362" s="85"/>
      <c r="AQ1362" s="85"/>
      <c r="AR1362" s="85"/>
      <c r="AS1362" s="85"/>
      <c r="AT1362" s="85"/>
    </row>
    <row r="1363" spans="1:46" ht="12.75" customHeight="1" x14ac:dyDescent="0.15">
      <c r="A1363" s="79"/>
      <c r="B1363" s="79"/>
      <c r="C1363" s="79" t="str">
        <f t="shared" si="5"/>
        <v>2051600000</v>
      </c>
      <c r="D1363" s="79" t="s">
        <v>2264</v>
      </c>
      <c r="E1363" s="84">
        <v>15999.9</v>
      </c>
      <c r="F1363" s="85">
        <v>6308.6017700000002</v>
      </c>
      <c r="G1363" s="85">
        <v>9037.1225200000008</v>
      </c>
      <c r="H1363" s="85">
        <v>6309</v>
      </c>
      <c r="I1363" s="85">
        <v>2055.8581300000001</v>
      </c>
      <c r="J1363" s="85">
        <v>4095.6286</v>
      </c>
      <c r="K1363" s="85">
        <v>189.8</v>
      </c>
      <c r="L1363" s="85">
        <v>75.947609999999997</v>
      </c>
      <c r="M1363" s="85">
        <v>220.30133000000001</v>
      </c>
      <c r="N1363" s="85">
        <v>189.8</v>
      </c>
      <c r="O1363" s="85">
        <v>0</v>
      </c>
      <c r="P1363" s="85">
        <v>143.49333000000001</v>
      </c>
      <c r="Q1363" s="85">
        <v>9466.5</v>
      </c>
      <c r="R1363" s="85">
        <v>4117.2672400000001</v>
      </c>
      <c r="S1363" s="85">
        <v>4673.7042099999999</v>
      </c>
      <c r="T1363" s="85">
        <v>153.5</v>
      </c>
      <c r="U1363" s="85">
        <v>140.11631</v>
      </c>
      <c r="V1363" s="85">
        <v>165.33857999999998</v>
      </c>
      <c r="W1363" s="85">
        <v>1967.1000000000001</v>
      </c>
      <c r="X1363" s="85">
        <v>42.734900000000003</v>
      </c>
      <c r="Y1363" s="85">
        <v>259.43185</v>
      </c>
      <c r="Z1363" s="85">
        <v>303.8</v>
      </c>
      <c r="AA1363" s="85">
        <v>238.10897</v>
      </c>
      <c r="AB1363" s="85">
        <v>195.28890000000001</v>
      </c>
      <c r="AC1363" s="85">
        <v>0</v>
      </c>
      <c r="AD1363" s="85">
        <v>37.5</v>
      </c>
      <c r="AE1363" s="85">
        <v>25</v>
      </c>
      <c r="AF1363" s="85">
        <v>7042.1</v>
      </c>
      <c r="AG1363" s="85">
        <v>3658.8070600000001</v>
      </c>
      <c r="AH1363" s="85">
        <v>4028.6448799999998</v>
      </c>
      <c r="AI1363" s="85">
        <v>0</v>
      </c>
      <c r="AJ1363" s="85">
        <v>0</v>
      </c>
      <c r="AK1363" s="85">
        <v>0</v>
      </c>
      <c r="AL1363" s="85">
        <v>0</v>
      </c>
      <c r="AM1363" s="85">
        <v>35.101300000000002</v>
      </c>
      <c r="AN1363" s="85">
        <v>39.926760000000002</v>
      </c>
      <c r="AO1363" s="85"/>
      <c r="AP1363" s="85"/>
      <c r="AQ1363" s="85"/>
      <c r="AR1363" s="85"/>
      <c r="AS1363" s="85"/>
      <c r="AT1363" s="85"/>
    </row>
    <row r="1364" spans="1:46" ht="12.75" customHeight="1" x14ac:dyDescent="0.15">
      <c r="A1364" s="79"/>
      <c r="B1364" s="79"/>
      <c r="C1364" s="79" t="str">
        <f t="shared" si="5"/>
        <v>2051700000</v>
      </c>
      <c r="D1364" s="79" t="s">
        <v>2265</v>
      </c>
      <c r="E1364" s="84">
        <v>375000</v>
      </c>
      <c r="F1364" s="85">
        <v>208951.49609999999</v>
      </c>
      <c r="G1364" s="85">
        <v>164738.16884</v>
      </c>
      <c r="H1364" s="85">
        <v>245000</v>
      </c>
      <c r="I1364" s="85">
        <v>135674.84072000001</v>
      </c>
      <c r="J1364" s="85">
        <v>111251.32866</v>
      </c>
      <c r="K1364" s="85">
        <v>22540</v>
      </c>
      <c r="L1364" s="85">
        <v>11148.64055</v>
      </c>
      <c r="M1364" s="85">
        <v>4497.1541000000007</v>
      </c>
      <c r="N1364" s="85">
        <v>6540</v>
      </c>
      <c r="O1364" s="85">
        <v>3234.21803</v>
      </c>
      <c r="P1364" s="85">
        <v>1642.2372499999999</v>
      </c>
      <c r="Q1364" s="85">
        <v>103690</v>
      </c>
      <c r="R1364" s="85">
        <v>56481.639289999999</v>
      </c>
      <c r="S1364" s="85">
        <v>47019.862439999997</v>
      </c>
      <c r="T1364" s="85">
        <v>22000</v>
      </c>
      <c r="U1364" s="85">
        <v>9936.4481899999992</v>
      </c>
      <c r="V1364" s="85">
        <v>10294.544099999999</v>
      </c>
      <c r="W1364" s="85">
        <v>12700</v>
      </c>
      <c r="X1364" s="85">
        <v>7119.0759099999996</v>
      </c>
      <c r="Y1364" s="85">
        <v>6331.7728399999996</v>
      </c>
      <c r="Z1364" s="85">
        <v>12300</v>
      </c>
      <c r="AA1364" s="85">
        <v>8704.7200499999999</v>
      </c>
      <c r="AB1364" s="85">
        <v>5741.7634799999996</v>
      </c>
      <c r="AC1364" s="85">
        <v>224</v>
      </c>
      <c r="AD1364" s="85">
        <v>174.95000000000002</v>
      </c>
      <c r="AE1364" s="85">
        <v>142.01831999999999</v>
      </c>
      <c r="AF1364" s="85">
        <v>56400</v>
      </c>
      <c r="AG1364" s="85">
        <v>30541.46314</v>
      </c>
      <c r="AH1364" s="85">
        <v>24444.7107</v>
      </c>
      <c r="AI1364" s="85">
        <v>56</v>
      </c>
      <c r="AJ1364" s="85">
        <v>0</v>
      </c>
      <c r="AK1364" s="85">
        <v>56.200500000000005</v>
      </c>
      <c r="AL1364" s="85">
        <v>1050</v>
      </c>
      <c r="AM1364" s="85">
        <v>1759.8474200000001</v>
      </c>
      <c r="AN1364" s="85">
        <v>568.10621000000003</v>
      </c>
      <c r="AO1364" s="85"/>
      <c r="AP1364" s="85"/>
      <c r="AQ1364" s="85"/>
      <c r="AR1364" s="85"/>
      <c r="AS1364" s="85"/>
      <c r="AT1364" s="85"/>
    </row>
    <row r="1365" spans="1:46" ht="12.75" customHeight="1" x14ac:dyDescent="0.15">
      <c r="A1365" s="79"/>
      <c r="B1365" s="79"/>
      <c r="C1365" s="79" t="str">
        <f t="shared" si="5"/>
        <v>2051800000</v>
      </c>
      <c r="D1365" s="79" t="s">
        <v>2266</v>
      </c>
      <c r="E1365" s="84">
        <v>52908.1</v>
      </c>
      <c r="F1365" s="85">
        <v>65293.933499999999</v>
      </c>
      <c r="G1365" s="85">
        <v>48144.988740000001</v>
      </c>
      <c r="H1365" s="85">
        <v>29663.9</v>
      </c>
      <c r="I1365" s="85">
        <v>50724.133800000003</v>
      </c>
      <c r="J1365" s="85">
        <v>26691.421259999999</v>
      </c>
      <c r="K1365" s="85">
        <v>4554.9000000000005</v>
      </c>
      <c r="L1365" s="85">
        <v>1877.9575399999999</v>
      </c>
      <c r="M1365" s="85">
        <v>2951.4499700000001</v>
      </c>
      <c r="N1365" s="85">
        <v>2497.9</v>
      </c>
      <c r="O1365" s="85">
        <v>248.63711000000001</v>
      </c>
      <c r="P1365" s="85">
        <v>1437.16292</v>
      </c>
      <c r="Q1365" s="85">
        <v>18526.3</v>
      </c>
      <c r="R1365" s="85">
        <v>11837.566430000001</v>
      </c>
      <c r="S1365" s="85">
        <v>17259.34476</v>
      </c>
      <c r="T1365" s="85">
        <v>5688.7</v>
      </c>
      <c r="U1365" s="85">
        <v>2768.1153300000001</v>
      </c>
      <c r="V1365" s="85">
        <v>3701.8510299999998</v>
      </c>
      <c r="W1365" s="85">
        <v>616.70000000000005</v>
      </c>
      <c r="X1365" s="85">
        <v>1108.3225500000001</v>
      </c>
      <c r="Y1365" s="85">
        <v>1384.3989200000001</v>
      </c>
      <c r="Z1365" s="85">
        <v>597.9</v>
      </c>
      <c r="AA1365" s="85">
        <v>317.00187</v>
      </c>
      <c r="AB1365" s="85">
        <v>551.90985000000001</v>
      </c>
      <c r="AC1365" s="85">
        <v>2</v>
      </c>
      <c r="AD1365" s="85">
        <v>0</v>
      </c>
      <c r="AE1365" s="85">
        <v>4.1099999999999999E-3</v>
      </c>
      <c r="AF1365" s="85">
        <v>11620</v>
      </c>
      <c r="AG1365" s="85">
        <v>7644.1266800000003</v>
      </c>
      <c r="AH1365" s="85">
        <v>11610.67085</v>
      </c>
      <c r="AI1365" s="85">
        <v>0</v>
      </c>
      <c r="AJ1365" s="85">
        <v>0</v>
      </c>
      <c r="AK1365" s="85">
        <v>0</v>
      </c>
      <c r="AL1365" s="85">
        <v>60</v>
      </c>
      <c r="AM1365" s="85">
        <v>377.33911000000001</v>
      </c>
      <c r="AN1365" s="85">
        <v>491.39985000000001</v>
      </c>
      <c r="AO1365" s="85"/>
      <c r="AP1365" s="85"/>
      <c r="AQ1365" s="85"/>
      <c r="AR1365" s="85"/>
      <c r="AS1365" s="85"/>
      <c r="AT1365" s="85"/>
    </row>
    <row r="1366" spans="1:46" ht="12.75" customHeight="1" x14ac:dyDescent="0.15">
      <c r="A1366" s="79"/>
      <c r="B1366" s="79"/>
      <c r="C1366" s="79" t="str">
        <f t="shared" si="5"/>
        <v>2051900000</v>
      </c>
      <c r="D1366" s="79" t="s">
        <v>2267</v>
      </c>
      <c r="E1366" s="84">
        <v>43700</v>
      </c>
      <c r="F1366" s="85">
        <v>20048.583770000001</v>
      </c>
      <c r="G1366" s="85">
        <v>15564.849329999999</v>
      </c>
      <c r="H1366" s="85">
        <v>20943.5</v>
      </c>
      <c r="I1366" s="85">
        <v>6504.0881600000002</v>
      </c>
      <c r="J1366" s="85">
        <v>6880.0829800000001</v>
      </c>
      <c r="K1366" s="85">
        <v>17</v>
      </c>
      <c r="L1366" s="85">
        <v>13.70168</v>
      </c>
      <c r="M1366" s="85">
        <v>14.700159999999999</v>
      </c>
      <c r="N1366" s="85">
        <v>0</v>
      </c>
      <c r="O1366" s="85">
        <v>0</v>
      </c>
      <c r="P1366" s="85">
        <v>0</v>
      </c>
      <c r="Q1366" s="85">
        <v>16485.5</v>
      </c>
      <c r="R1366" s="85">
        <v>9601.1459799999993</v>
      </c>
      <c r="S1366" s="85">
        <v>4891.8978800000004</v>
      </c>
      <c r="T1366" s="85">
        <v>1880</v>
      </c>
      <c r="U1366" s="85">
        <v>328.42741000000001</v>
      </c>
      <c r="V1366" s="85">
        <v>179.35974999999999</v>
      </c>
      <c r="W1366" s="85">
        <v>5100</v>
      </c>
      <c r="X1366" s="85">
        <v>1789.0496699999999</v>
      </c>
      <c r="Y1366" s="85">
        <v>1293.93651</v>
      </c>
      <c r="Z1366" s="85">
        <v>420.5</v>
      </c>
      <c r="AA1366" s="85">
        <v>74.161760000000001</v>
      </c>
      <c r="AB1366" s="85">
        <v>121.89762999999999</v>
      </c>
      <c r="AC1366" s="85">
        <v>0</v>
      </c>
      <c r="AD1366" s="85">
        <v>12.84</v>
      </c>
      <c r="AE1366" s="85">
        <v>25</v>
      </c>
      <c r="AF1366" s="85">
        <v>9085</v>
      </c>
      <c r="AG1366" s="85">
        <v>7396.6671399999996</v>
      </c>
      <c r="AH1366" s="85">
        <v>3271.70399</v>
      </c>
      <c r="AI1366" s="85">
        <v>0</v>
      </c>
      <c r="AJ1366" s="85">
        <v>0</v>
      </c>
      <c r="AK1366" s="85">
        <v>0</v>
      </c>
      <c r="AL1366" s="85">
        <v>36.5</v>
      </c>
      <c r="AM1366" s="85">
        <v>158.91976</v>
      </c>
      <c r="AN1366" s="85">
        <v>61.542949999999998</v>
      </c>
      <c r="AO1366" s="85"/>
      <c r="AP1366" s="85"/>
      <c r="AQ1366" s="85"/>
      <c r="AR1366" s="85"/>
      <c r="AS1366" s="85"/>
      <c r="AT1366" s="85"/>
    </row>
    <row r="1367" spans="1:46" ht="12.75" customHeight="1" x14ac:dyDescent="0.15">
      <c r="A1367" s="79"/>
      <c r="B1367" s="79"/>
      <c r="C1367" s="79" t="str">
        <f t="shared" si="5"/>
        <v>2052000000</v>
      </c>
      <c r="D1367" s="79" t="s">
        <v>2268</v>
      </c>
      <c r="E1367" s="84">
        <v>227629.64499999999</v>
      </c>
      <c r="F1367" s="85">
        <v>139106.46838000001</v>
      </c>
      <c r="G1367" s="85">
        <v>166649.16003999999</v>
      </c>
      <c r="H1367" s="85">
        <v>153459.14499999999</v>
      </c>
      <c r="I1367" s="85">
        <v>92792.916070000007</v>
      </c>
      <c r="J1367" s="85">
        <v>102309.48685</v>
      </c>
      <c r="K1367" s="85">
        <v>1535.7</v>
      </c>
      <c r="L1367" s="85">
        <v>1177.8682699999999</v>
      </c>
      <c r="M1367" s="85">
        <v>562.56443999999999</v>
      </c>
      <c r="N1367" s="85">
        <v>307.60000000000002</v>
      </c>
      <c r="O1367" s="85">
        <v>357.86201999999997</v>
      </c>
      <c r="P1367" s="85">
        <v>306.82796000000002</v>
      </c>
      <c r="Q1367" s="85">
        <v>8419.7999999999993</v>
      </c>
      <c r="R1367" s="85">
        <v>6547.0120299999999</v>
      </c>
      <c r="S1367" s="85">
        <v>9287.7427299999999</v>
      </c>
      <c r="T1367" s="85">
        <v>0</v>
      </c>
      <c r="U1367" s="85">
        <v>1353.7021099999999</v>
      </c>
      <c r="V1367" s="85">
        <v>1275.5040300000001</v>
      </c>
      <c r="W1367" s="85">
        <v>0</v>
      </c>
      <c r="X1367" s="85">
        <v>259.1748</v>
      </c>
      <c r="Y1367" s="85">
        <v>1057.00712</v>
      </c>
      <c r="Z1367" s="85">
        <v>349.5</v>
      </c>
      <c r="AA1367" s="85">
        <v>1144.0555099999999</v>
      </c>
      <c r="AB1367" s="85">
        <v>2093.49712</v>
      </c>
      <c r="AC1367" s="85">
        <v>0</v>
      </c>
      <c r="AD1367" s="85">
        <v>0</v>
      </c>
      <c r="AE1367" s="85">
        <v>0</v>
      </c>
      <c r="AF1367" s="85">
        <v>8070.3</v>
      </c>
      <c r="AG1367" s="85">
        <v>3790.0796099999998</v>
      </c>
      <c r="AH1367" s="85">
        <v>4651.4569600000004</v>
      </c>
      <c r="AI1367" s="85">
        <v>0</v>
      </c>
      <c r="AJ1367" s="85">
        <v>0</v>
      </c>
      <c r="AK1367" s="85">
        <v>0</v>
      </c>
      <c r="AL1367" s="85">
        <v>28.27</v>
      </c>
      <c r="AM1367" s="85">
        <v>10.389719999999999</v>
      </c>
      <c r="AN1367" s="85">
        <v>26.368559999999999</v>
      </c>
      <c r="AO1367" s="85"/>
      <c r="AP1367" s="85"/>
      <c r="AQ1367" s="85"/>
      <c r="AR1367" s="85"/>
      <c r="AS1367" s="85"/>
      <c r="AT1367" s="85"/>
    </row>
    <row r="1368" spans="1:46" ht="12.75" customHeight="1" x14ac:dyDescent="0.15">
      <c r="A1368" s="79"/>
      <c r="B1368" s="79"/>
      <c r="C1368" s="79" t="str">
        <f t="shared" si="5"/>
        <v>2052100000</v>
      </c>
      <c r="D1368" s="79" t="s">
        <v>2269</v>
      </c>
      <c r="E1368" s="84">
        <v>6608.6610000000001</v>
      </c>
      <c r="F1368" s="85">
        <v>5171.8593700000001</v>
      </c>
      <c r="G1368" s="85">
        <v>5241.6410100000003</v>
      </c>
      <c r="H1368" s="85">
        <v>2401.6220000000003</v>
      </c>
      <c r="I1368" s="85">
        <v>2844.0150800000001</v>
      </c>
      <c r="J1368" s="85">
        <v>2319.4523199999999</v>
      </c>
      <c r="K1368" s="85">
        <v>30.456000000000003</v>
      </c>
      <c r="L1368" s="85">
        <v>0</v>
      </c>
      <c r="M1368" s="85">
        <v>16.257759999999998</v>
      </c>
      <c r="N1368" s="85">
        <v>17.158000000000001</v>
      </c>
      <c r="O1368" s="85">
        <v>0</v>
      </c>
      <c r="P1368" s="85">
        <v>2.9593599999999998</v>
      </c>
      <c r="Q1368" s="85">
        <v>4173.3500000000004</v>
      </c>
      <c r="R1368" s="85">
        <v>2287.6800699999999</v>
      </c>
      <c r="S1368" s="85">
        <v>2900.3734300000001</v>
      </c>
      <c r="T1368" s="85">
        <v>840.89700000000005</v>
      </c>
      <c r="U1368" s="85">
        <v>455.91964000000002</v>
      </c>
      <c r="V1368" s="85">
        <v>372.11880000000002</v>
      </c>
      <c r="W1368" s="85">
        <v>550.54</v>
      </c>
      <c r="X1368" s="85">
        <v>393.32765000000001</v>
      </c>
      <c r="Y1368" s="85">
        <v>428.39742000000001</v>
      </c>
      <c r="Z1368" s="85">
        <v>143.02600000000001</v>
      </c>
      <c r="AA1368" s="85">
        <v>98.91771</v>
      </c>
      <c r="AB1368" s="85">
        <v>122.83555</v>
      </c>
      <c r="AC1368" s="85">
        <v>12.5</v>
      </c>
      <c r="AD1368" s="85">
        <v>0</v>
      </c>
      <c r="AE1368" s="85">
        <v>12.5</v>
      </c>
      <c r="AF1368" s="85">
        <v>2626.3870000000002</v>
      </c>
      <c r="AG1368" s="85">
        <v>1339.5150699999999</v>
      </c>
      <c r="AH1368" s="85">
        <v>1964.40166</v>
      </c>
      <c r="AI1368" s="85">
        <v>0</v>
      </c>
      <c r="AJ1368" s="85">
        <v>0</v>
      </c>
      <c r="AK1368" s="85">
        <v>0</v>
      </c>
      <c r="AL1368" s="85">
        <v>0.40600000000000003</v>
      </c>
      <c r="AM1368" s="85">
        <v>0</v>
      </c>
      <c r="AN1368" s="85">
        <v>0.40664999999999996</v>
      </c>
      <c r="AO1368" s="85"/>
      <c r="AP1368" s="85"/>
      <c r="AQ1368" s="85"/>
      <c r="AR1368" s="85"/>
      <c r="AS1368" s="85"/>
      <c r="AT1368" s="85"/>
    </row>
    <row r="1369" spans="1:46" ht="12.75" customHeight="1" x14ac:dyDescent="0.15">
      <c r="A1369" s="79"/>
      <c r="B1369" s="79"/>
      <c r="C1369" s="79" t="str">
        <f t="shared" si="5"/>
        <v>2052200000</v>
      </c>
      <c r="D1369" s="79" t="s">
        <v>2270</v>
      </c>
      <c r="E1369" s="84">
        <v>4610</v>
      </c>
      <c r="F1369" s="85">
        <v>4922.0930699999999</v>
      </c>
      <c r="G1369" s="85">
        <v>9695.3198000000011</v>
      </c>
      <c r="H1369" s="85">
        <v>2000</v>
      </c>
      <c r="I1369" s="85">
        <v>2751.4269599999998</v>
      </c>
      <c r="J1369" s="85">
        <v>5565.1315599999998</v>
      </c>
      <c r="K1369" s="85">
        <v>5</v>
      </c>
      <c r="L1369" s="85">
        <v>-3.6420000000000003</v>
      </c>
      <c r="M1369" s="85">
        <v>402.43937</v>
      </c>
      <c r="N1369" s="85">
        <v>0</v>
      </c>
      <c r="O1369" s="85">
        <v>0</v>
      </c>
      <c r="P1369" s="85">
        <v>346.56079</v>
      </c>
      <c r="Q1369" s="85">
        <v>2605</v>
      </c>
      <c r="R1369" s="85">
        <v>2127.2807899999998</v>
      </c>
      <c r="S1369" s="85">
        <v>3633.60313</v>
      </c>
      <c r="T1369" s="85">
        <v>5</v>
      </c>
      <c r="U1369" s="85">
        <v>108.50065000000001</v>
      </c>
      <c r="V1369" s="85">
        <v>170.21341000000001</v>
      </c>
      <c r="W1369" s="85">
        <v>100</v>
      </c>
      <c r="X1369" s="85">
        <v>70.389759999999995</v>
      </c>
      <c r="Y1369" s="85">
        <v>668.53161</v>
      </c>
      <c r="Z1369" s="85">
        <v>0</v>
      </c>
      <c r="AA1369" s="85">
        <v>217.87079</v>
      </c>
      <c r="AB1369" s="85">
        <v>219.93951999999999</v>
      </c>
      <c r="AC1369" s="85">
        <v>0</v>
      </c>
      <c r="AD1369" s="85">
        <v>12.5</v>
      </c>
      <c r="AE1369" s="85">
        <v>0</v>
      </c>
      <c r="AF1369" s="85">
        <v>2500</v>
      </c>
      <c r="AG1369" s="85">
        <v>1718.0195900000001</v>
      </c>
      <c r="AH1369" s="85">
        <v>2574.9185900000002</v>
      </c>
      <c r="AI1369" s="85">
        <v>0</v>
      </c>
      <c r="AJ1369" s="85">
        <v>0</v>
      </c>
      <c r="AK1369" s="85">
        <v>0</v>
      </c>
      <c r="AL1369" s="85">
        <v>0</v>
      </c>
      <c r="AM1369" s="85">
        <v>0</v>
      </c>
      <c r="AN1369" s="85">
        <v>1.9867899999999998</v>
      </c>
      <c r="AO1369" s="85"/>
      <c r="AP1369" s="85"/>
      <c r="AQ1369" s="85"/>
      <c r="AR1369" s="85"/>
      <c r="AS1369" s="85"/>
      <c r="AT1369" s="85"/>
    </row>
    <row r="1370" spans="1:46" ht="12.75" customHeight="1" x14ac:dyDescent="0.15">
      <c r="A1370" s="79"/>
      <c r="B1370" s="79"/>
      <c r="C1370" s="79" t="str">
        <f t="shared" si="5"/>
        <v>2052300000</v>
      </c>
      <c r="D1370" s="79" t="s">
        <v>2271</v>
      </c>
      <c r="E1370" s="84">
        <v>783.6</v>
      </c>
      <c r="F1370" s="85">
        <v>744.97113000000002</v>
      </c>
      <c r="G1370" s="85">
        <v>4770.7779799999998</v>
      </c>
      <c r="H1370" s="85">
        <v>381.6</v>
      </c>
      <c r="I1370" s="85">
        <v>396.61347999999998</v>
      </c>
      <c r="J1370" s="85">
        <v>2541.1467899999998</v>
      </c>
      <c r="K1370" s="85">
        <v>44</v>
      </c>
      <c r="L1370" s="85">
        <v>0</v>
      </c>
      <c r="M1370" s="85">
        <v>231.04739000000001</v>
      </c>
      <c r="N1370" s="85">
        <v>44</v>
      </c>
      <c r="O1370" s="85">
        <v>0</v>
      </c>
      <c r="P1370" s="85">
        <v>222.95639</v>
      </c>
      <c r="Q1370" s="85">
        <v>358</v>
      </c>
      <c r="R1370" s="85">
        <v>277.74788000000001</v>
      </c>
      <c r="S1370" s="85">
        <v>1987.3974000000001</v>
      </c>
      <c r="T1370" s="85">
        <v>70</v>
      </c>
      <c r="U1370" s="85">
        <v>41.949729999999995</v>
      </c>
      <c r="V1370" s="85">
        <v>60.783189999999998</v>
      </c>
      <c r="W1370" s="85">
        <v>40</v>
      </c>
      <c r="X1370" s="85">
        <v>69.113759999999999</v>
      </c>
      <c r="Y1370" s="85">
        <v>473.51103000000001</v>
      </c>
      <c r="Z1370" s="85">
        <v>24</v>
      </c>
      <c r="AA1370" s="85">
        <v>8.2830000000000013</v>
      </c>
      <c r="AB1370" s="85">
        <v>88.661090000000002</v>
      </c>
      <c r="AC1370" s="85">
        <v>0</v>
      </c>
      <c r="AD1370" s="85">
        <v>49.870000000000005</v>
      </c>
      <c r="AE1370" s="85">
        <v>8.3333300000000001</v>
      </c>
      <c r="AF1370" s="85">
        <v>224</v>
      </c>
      <c r="AG1370" s="85">
        <v>108.53139</v>
      </c>
      <c r="AH1370" s="85">
        <v>1356.1087600000001</v>
      </c>
      <c r="AI1370" s="85">
        <v>0</v>
      </c>
      <c r="AJ1370" s="85">
        <v>0</v>
      </c>
      <c r="AK1370" s="85">
        <v>0</v>
      </c>
      <c r="AL1370" s="85">
        <v>0</v>
      </c>
      <c r="AM1370" s="85">
        <v>0</v>
      </c>
      <c r="AN1370" s="85">
        <v>0.82526999999999995</v>
      </c>
      <c r="AO1370" s="85"/>
      <c r="AP1370" s="85"/>
      <c r="AQ1370" s="85"/>
      <c r="AR1370" s="85"/>
      <c r="AS1370" s="85"/>
      <c r="AT1370" s="85"/>
    </row>
    <row r="1371" spans="1:46" ht="12.75" customHeight="1" x14ac:dyDescent="0.15">
      <c r="A1371" s="79"/>
      <c r="B1371" s="79"/>
      <c r="C1371" s="79" t="str">
        <f t="shared" si="5"/>
        <v>2052400000</v>
      </c>
      <c r="D1371" s="79" t="s">
        <v>2272</v>
      </c>
      <c r="E1371" s="84">
        <v>152581.48199999999</v>
      </c>
      <c r="F1371" s="85">
        <v>78622.787540000005</v>
      </c>
      <c r="G1371" s="85">
        <v>96583.161940000005</v>
      </c>
      <c r="H1371" s="85">
        <v>81105.728000000003</v>
      </c>
      <c r="I1371" s="85">
        <v>36953.83066</v>
      </c>
      <c r="J1371" s="85">
        <v>39273.831489999997</v>
      </c>
      <c r="K1371" s="85">
        <v>1500</v>
      </c>
      <c r="L1371" s="85">
        <v>918.68358000000001</v>
      </c>
      <c r="M1371" s="85">
        <v>1908.69211</v>
      </c>
      <c r="N1371" s="85">
        <v>800</v>
      </c>
      <c r="O1371" s="85">
        <v>398.14742999999999</v>
      </c>
      <c r="P1371" s="85">
        <v>1337.16713</v>
      </c>
      <c r="Q1371" s="85">
        <v>36570.300000000003</v>
      </c>
      <c r="R1371" s="85">
        <v>27493.748820000001</v>
      </c>
      <c r="S1371" s="85">
        <v>31927.665010000001</v>
      </c>
      <c r="T1371" s="85">
        <v>4530.5</v>
      </c>
      <c r="U1371" s="85">
        <v>11569.213390000001</v>
      </c>
      <c r="V1371" s="85">
        <v>10316.43254</v>
      </c>
      <c r="W1371" s="85">
        <v>2135</v>
      </c>
      <c r="X1371" s="85">
        <v>2480.9718899999998</v>
      </c>
      <c r="Y1371" s="85">
        <v>5343.7045799999996</v>
      </c>
      <c r="Z1371" s="85">
        <v>676.26600000000008</v>
      </c>
      <c r="AA1371" s="85">
        <v>850.18624999999997</v>
      </c>
      <c r="AB1371" s="85">
        <v>1054.2354499999999</v>
      </c>
      <c r="AC1371" s="85">
        <v>0</v>
      </c>
      <c r="AD1371" s="85">
        <v>10.41667</v>
      </c>
      <c r="AE1371" s="85">
        <v>43.5</v>
      </c>
      <c r="AF1371" s="85">
        <v>29228.534</v>
      </c>
      <c r="AG1371" s="85">
        <v>12581.600619999999</v>
      </c>
      <c r="AH1371" s="85">
        <v>15156.952439999999</v>
      </c>
      <c r="AI1371" s="85">
        <v>0</v>
      </c>
      <c r="AJ1371" s="85">
        <v>0</v>
      </c>
      <c r="AK1371" s="85">
        <v>0</v>
      </c>
      <c r="AL1371" s="85">
        <v>361.93299999999999</v>
      </c>
      <c r="AM1371" s="85">
        <v>1500.4067600000001</v>
      </c>
      <c r="AN1371" s="85">
        <v>281.02615000000003</v>
      </c>
      <c r="AO1371" s="85"/>
      <c r="AP1371" s="85"/>
      <c r="AQ1371" s="85"/>
      <c r="AR1371" s="85"/>
      <c r="AS1371" s="85"/>
      <c r="AT1371" s="85"/>
    </row>
    <row r="1372" spans="1:46" ht="12.75" customHeight="1" x14ac:dyDescent="0.15">
      <c r="A1372" s="79"/>
      <c r="B1372" s="79"/>
      <c r="C1372" s="79" t="str">
        <f t="shared" si="5"/>
        <v>2052500000</v>
      </c>
      <c r="D1372" s="79" t="s">
        <v>2273</v>
      </c>
      <c r="E1372" s="84">
        <v>74607</v>
      </c>
      <c r="F1372" s="85">
        <v>41531.74123</v>
      </c>
      <c r="G1372" s="85">
        <v>41409.912210000002</v>
      </c>
      <c r="H1372" s="85">
        <v>27130</v>
      </c>
      <c r="I1372" s="85">
        <v>17278.305270000001</v>
      </c>
      <c r="J1372" s="85">
        <v>15646.014870000001</v>
      </c>
      <c r="K1372" s="85">
        <v>471.8</v>
      </c>
      <c r="L1372" s="85">
        <v>427.23477000000003</v>
      </c>
      <c r="M1372" s="85">
        <v>468.90193999999997</v>
      </c>
      <c r="N1372" s="85">
        <v>353.3</v>
      </c>
      <c r="O1372" s="85">
        <v>319.14368999999999</v>
      </c>
      <c r="P1372" s="85">
        <v>376.27094</v>
      </c>
      <c r="Q1372" s="85">
        <v>46629.1</v>
      </c>
      <c r="R1372" s="85">
        <v>23472.20998</v>
      </c>
      <c r="S1372" s="85">
        <v>24447.605820000001</v>
      </c>
      <c r="T1372" s="85">
        <v>26620</v>
      </c>
      <c r="U1372" s="85">
        <v>12563.717640000001</v>
      </c>
      <c r="V1372" s="85">
        <v>11139.555979999999</v>
      </c>
      <c r="W1372" s="85">
        <v>4010</v>
      </c>
      <c r="X1372" s="85">
        <v>1049.9589699999999</v>
      </c>
      <c r="Y1372" s="85">
        <v>4191.5661</v>
      </c>
      <c r="Z1372" s="85">
        <v>1657</v>
      </c>
      <c r="AA1372" s="85">
        <v>377.10748999999998</v>
      </c>
      <c r="AB1372" s="85">
        <v>803.78485000000001</v>
      </c>
      <c r="AC1372" s="85">
        <v>0</v>
      </c>
      <c r="AD1372" s="85">
        <v>0</v>
      </c>
      <c r="AE1372" s="85">
        <v>0</v>
      </c>
      <c r="AF1372" s="85">
        <v>14342.1</v>
      </c>
      <c r="AG1372" s="85">
        <v>9481.4258800000007</v>
      </c>
      <c r="AH1372" s="85">
        <v>8312.6988899999997</v>
      </c>
      <c r="AI1372" s="85">
        <v>0</v>
      </c>
      <c r="AJ1372" s="85">
        <v>0</v>
      </c>
      <c r="AK1372" s="85">
        <v>0</v>
      </c>
      <c r="AL1372" s="85">
        <v>176.8</v>
      </c>
      <c r="AM1372" s="85">
        <v>158.02672999999999</v>
      </c>
      <c r="AN1372" s="85">
        <v>212.23853</v>
      </c>
      <c r="AO1372" s="85"/>
      <c r="AP1372" s="85"/>
      <c r="AQ1372" s="85"/>
      <c r="AR1372" s="85"/>
      <c r="AS1372" s="85"/>
      <c r="AT1372" s="85"/>
    </row>
    <row r="1373" spans="1:46" ht="12.75" customHeight="1" x14ac:dyDescent="0.15">
      <c r="A1373" s="79"/>
      <c r="B1373" s="79"/>
      <c r="C1373" s="79" t="str">
        <f t="shared" si="5"/>
        <v>2052600000</v>
      </c>
      <c r="D1373" s="79" t="s">
        <v>2274</v>
      </c>
      <c r="E1373" s="84">
        <v>89400</v>
      </c>
      <c r="F1373" s="85">
        <v>59442.455529999999</v>
      </c>
      <c r="G1373" s="85">
        <v>55836.959060000001</v>
      </c>
      <c r="H1373" s="85">
        <v>66710</v>
      </c>
      <c r="I1373" s="85">
        <v>36294.731440000003</v>
      </c>
      <c r="J1373" s="85">
        <v>37058.244290000002</v>
      </c>
      <c r="K1373" s="85">
        <v>7500</v>
      </c>
      <c r="L1373" s="85">
        <v>3590.9624600000002</v>
      </c>
      <c r="M1373" s="85">
        <v>2007.74144</v>
      </c>
      <c r="N1373" s="85">
        <v>2000</v>
      </c>
      <c r="O1373" s="85">
        <v>1454.6545900000001</v>
      </c>
      <c r="P1373" s="85">
        <v>1240.03143</v>
      </c>
      <c r="Q1373" s="85">
        <v>13700</v>
      </c>
      <c r="R1373" s="85">
        <v>18541.985140000001</v>
      </c>
      <c r="S1373" s="85">
        <v>15881.694890000001</v>
      </c>
      <c r="T1373" s="85">
        <v>0</v>
      </c>
      <c r="U1373" s="85">
        <v>3598.66581</v>
      </c>
      <c r="V1373" s="85">
        <v>3132.2244099999998</v>
      </c>
      <c r="W1373" s="85">
        <v>0</v>
      </c>
      <c r="X1373" s="85">
        <v>2985.7135699999999</v>
      </c>
      <c r="Y1373" s="85">
        <v>1608.9209699999999</v>
      </c>
      <c r="Z1373" s="85">
        <v>0</v>
      </c>
      <c r="AA1373" s="85">
        <v>2427.4367400000001</v>
      </c>
      <c r="AB1373" s="85">
        <v>2839.2719299999999</v>
      </c>
      <c r="AC1373" s="85">
        <v>0</v>
      </c>
      <c r="AD1373" s="85">
        <v>84.762680000000003</v>
      </c>
      <c r="AE1373" s="85">
        <v>69.046999999999997</v>
      </c>
      <c r="AF1373" s="85">
        <v>13700</v>
      </c>
      <c r="AG1373" s="85">
        <v>9445.4063399999995</v>
      </c>
      <c r="AH1373" s="85">
        <v>8232.2305799999995</v>
      </c>
      <c r="AI1373" s="85">
        <v>0</v>
      </c>
      <c r="AJ1373" s="85">
        <v>0</v>
      </c>
      <c r="AK1373" s="85">
        <v>0</v>
      </c>
      <c r="AL1373" s="85">
        <v>22</v>
      </c>
      <c r="AM1373" s="85">
        <v>37.667700000000004</v>
      </c>
      <c r="AN1373" s="85">
        <v>21.477339999999998</v>
      </c>
      <c r="AO1373" s="85"/>
      <c r="AP1373" s="85"/>
      <c r="AQ1373" s="85"/>
      <c r="AR1373" s="85"/>
      <c r="AS1373" s="85"/>
      <c r="AT1373" s="85"/>
    </row>
    <row r="1374" spans="1:46" ht="12.75" customHeight="1" x14ac:dyDescent="0.15">
      <c r="A1374" s="79"/>
      <c r="B1374" s="79"/>
      <c r="C1374" s="79" t="str">
        <f t="shared" si="5"/>
        <v>2052700000</v>
      </c>
      <c r="D1374" s="79" t="s">
        <v>2275</v>
      </c>
      <c r="E1374" s="84">
        <v>66754.710000000006</v>
      </c>
      <c r="F1374" s="85">
        <v>27493.58625</v>
      </c>
      <c r="G1374" s="85">
        <v>31082.920750000001</v>
      </c>
      <c r="H1374" s="85">
        <v>26924.639999999999</v>
      </c>
      <c r="I1374" s="85">
        <v>8548.9870699999992</v>
      </c>
      <c r="J1374" s="85">
        <v>10365.263220000001</v>
      </c>
      <c r="K1374" s="85">
        <v>286.48500000000001</v>
      </c>
      <c r="L1374" s="85">
        <v>780.71016999999995</v>
      </c>
      <c r="M1374" s="85">
        <v>187.43126999999998</v>
      </c>
      <c r="N1374" s="85">
        <v>272.54000000000002</v>
      </c>
      <c r="O1374" s="85">
        <v>751.45132999999998</v>
      </c>
      <c r="P1374" s="85">
        <v>181.31727000000001</v>
      </c>
      <c r="Q1374" s="85">
        <v>14614</v>
      </c>
      <c r="R1374" s="85">
        <v>9742.9742999999999</v>
      </c>
      <c r="S1374" s="85">
        <v>5587.4624899999999</v>
      </c>
      <c r="T1374" s="85">
        <v>996.1</v>
      </c>
      <c r="U1374" s="85">
        <v>478.79248000000001</v>
      </c>
      <c r="V1374" s="85">
        <v>329.35392999999999</v>
      </c>
      <c r="W1374" s="85">
        <v>5430</v>
      </c>
      <c r="X1374" s="85">
        <v>2351.16563</v>
      </c>
      <c r="Y1374" s="85">
        <v>2181.2236899999998</v>
      </c>
      <c r="Z1374" s="85">
        <v>338</v>
      </c>
      <c r="AA1374" s="85">
        <v>66.731059999999999</v>
      </c>
      <c r="AB1374" s="85">
        <v>163.06536</v>
      </c>
      <c r="AC1374" s="85">
        <v>0</v>
      </c>
      <c r="AD1374" s="85">
        <v>0</v>
      </c>
      <c r="AE1374" s="85">
        <v>0</v>
      </c>
      <c r="AF1374" s="85">
        <v>7849.9000000000005</v>
      </c>
      <c r="AG1374" s="85">
        <v>6845.1796299999996</v>
      </c>
      <c r="AH1374" s="85">
        <v>2913.8195099999998</v>
      </c>
      <c r="AI1374" s="85">
        <v>0</v>
      </c>
      <c r="AJ1374" s="85">
        <v>0</v>
      </c>
      <c r="AK1374" s="85">
        <v>0</v>
      </c>
      <c r="AL1374" s="85">
        <v>64.48</v>
      </c>
      <c r="AM1374" s="85">
        <v>46.445630000000001</v>
      </c>
      <c r="AN1374" s="85">
        <v>33.941299999999998</v>
      </c>
      <c r="AO1374" s="85"/>
      <c r="AP1374" s="85"/>
      <c r="AQ1374" s="85"/>
      <c r="AR1374" s="85"/>
      <c r="AS1374" s="85"/>
      <c r="AT1374" s="85"/>
    </row>
    <row r="1375" spans="1:46" ht="12.75" customHeight="1" x14ac:dyDescent="0.15">
      <c r="A1375" s="79"/>
      <c r="B1375" s="79"/>
      <c r="C1375" s="79" t="str">
        <f t="shared" si="5"/>
        <v>2052800000</v>
      </c>
      <c r="D1375" s="79" t="s">
        <v>2276</v>
      </c>
      <c r="E1375" s="84">
        <v>135155.5</v>
      </c>
      <c r="F1375" s="85">
        <v>56317.151850000002</v>
      </c>
      <c r="G1375" s="85">
        <v>42871.300029999999</v>
      </c>
      <c r="H1375" s="85">
        <v>48054</v>
      </c>
      <c r="I1375" s="85">
        <v>16808.13377</v>
      </c>
      <c r="J1375" s="85">
        <v>17342.814050000001</v>
      </c>
      <c r="K1375" s="85">
        <v>1004</v>
      </c>
      <c r="L1375" s="85">
        <v>552.85376999999994</v>
      </c>
      <c r="M1375" s="85">
        <v>256.23003999999997</v>
      </c>
      <c r="N1375" s="85">
        <v>790</v>
      </c>
      <c r="O1375" s="85">
        <v>413.57171</v>
      </c>
      <c r="P1375" s="85">
        <v>203.07404</v>
      </c>
      <c r="Q1375" s="85">
        <v>85354.7</v>
      </c>
      <c r="R1375" s="85">
        <v>38253.845759999997</v>
      </c>
      <c r="S1375" s="85">
        <v>25049.534609999999</v>
      </c>
      <c r="T1375" s="85">
        <v>40800</v>
      </c>
      <c r="U1375" s="85">
        <v>16982.36549</v>
      </c>
      <c r="V1375" s="85">
        <v>9853.2513099999996</v>
      </c>
      <c r="W1375" s="85">
        <v>21573.200000000001</v>
      </c>
      <c r="X1375" s="85">
        <v>7653.51613</v>
      </c>
      <c r="Y1375" s="85">
        <v>7384.8425800000005</v>
      </c>
      <c r="Z1375" s="85">
        <v>1676.5</v>
      </c>
      <c r="AA1375" s="85">
        <v>1232.69255</v>
      </c>
      <c r="AB1375" s="85">
        <v>228.65877</v>
      </c>
      <c r="AC1375" s="85">
        <v>95</v>
      </c>
      <c r="AD1375" s="85">
        <v>12.5</v>
      </c>
      <c r="AE1375" s="85">
        <v>37.5</v>
      </c>
      <c r="AF1375" s="85">
        <v>21210</v>
      </c>
      <c r="AG1375" s="85">
        <v>12372.77159</v>
      </c>
      <c r="AH1375" s="85">
        <v>7545.2459500000004</v>
      </c>
      <c r="AI1375" s="85">
        <v>0</v>
      </c>
      <c r="AJ1375" s="85">
        <v>0</v>
      </c>
      <c r="AK1375" s="85">
        <v>0</v>
      </c>
      <c r="AL1375" s="85">
        <v>353</v>
      </c>
      <c r="AM1375" s="85">
        <v>281.70357999999999</v>
      </c>
      <c r="AN1375" s="85">
        <v>150.36530999999999</v>
      </c>
      <c r="AO1375" s="85"/>
      <c r="AP1375" s="85"/>
      <c r="AQ1375" s="85"/>
      <c r="AR1375" s="85"/>
      <c r="AS1375" s="85"/>
      <c r="AT1375" s="85"/>
    </row>
    <row r="1376" spans="1:46" ht="12.75" customHeight="1" x14ac:dyDescent="0.15">
      <c r="A1376" s="79"/>
      <c r="B1376" s="79"/>
      <c r="C1376" s="79" t="str">
        <f t="shared" si="5"/>
        <v>2052900000</v>
      </c>
      <c r="D1376" s="79" t="s">
        <v>2277</v>
      </c>
      <c r="E1376" s="84">
        <v>250000</v>
      </c>
      <c r="F1376" s="85">
        <v>127109.47752</v>
      </c>
      <c r="G1376" s="85">
        <v>89452.205090000003</v>
      </c>
      <c r="H1376" s="85">
        <v>166500</v>
      </c>
      <c r="I1376" s="85">
        <v>85890.317739999999</v>
      </c>
      <c r="J1376" s="85">
        <v>54061.056839999997</v>
      </c>
      <c r="K1376" s="85">
        <v>3601</v>
      </c>
      <c r="L1376" s="85">
        <v>5091.3013600000004</v>
      </c>
      <c r="M1376" s="85">
        <v>1887.49791</v>
      </c>
      <c r="N1376" s="85">
        <v>950</v>
      </c>
      <c r="O1376" s="85">
        <v>3147.0406600000001</v>
      </c>
      <c r="P1376" s="85">
        <v>1155.98901</v>
      </c>
      <c r="Q1376" s="85">
        <v>62482.400000000001</v>
      </c>
      <c r="R1376" s="85">
        <v>29073.895700000001</v>
      </c>
      <c r="S1376" s="85">
        <v>21677.755519999999</v>
      </c>
      <c r="T1376" s="85">
        <v>6500</v>
      </c>
      <c r="U1376" s="85">
        <v>2925.1674899999998</v>
      </c>
      <c r="V1376" s="85">
        <v>1641.20281</v>
      </c>
      <c r="W1376" s="85">
        <v>15900</v>
      </c>
      <c r="X1376" s="85">
        <v>7332.5321899999999</v>
      </c>
      <c r="Y1376" s="85">
        <v>4780.1161700000002</v>
      </c>
      <c r="Z1376" s="85">
        <v>5535</v>
      </c>
      <c r="AA1376" s="85">
        <v>2131.8944200000001</v>
      </c>
      <c r="AB1376" s="85">
        <v>1589.7848100000001</v>
      </c>
      <c r="AC1376" s="85">
        <v>0</v>
      </c>
      <c r="AD1376" s="85">
        <v>25</v>
      </c>
      <c r="AE1376" s="85">
        <v>0</v>
      </c>
      <c r="AF1376" s="85">
        <v>34543.9</v>
      </c>
      <c r="AG1376" s="85">
        <v>16658.363600000001</v>
      </c>
      <c r="AH1376" s="85">
        <v>13663.08173</v>
      </c>
      <c r="AI1376" s="85">
        <v>0</v>
      </c>
      <c r="AJ1376" s="85">
        <v>0</v>
      </c>
      <c r="AK1376" s="85">
        <v>0</v>
      </c>
      <c r="AL1376" s="85">
        <v>1073.5999999999999</v>
      </c>
      <c r="AM1376" s="85">
        <v>1063.6187299999999</v>
      </c>
      <c r="AN1376" s="85">
        <v>381.18644</v>
      </c>
      <c r="AO1376" s="85"/>
      <c r="AP1376" s="85"/>
      <c r="AQ1376" s="85"/>
      <c r="AR1376" s="85"/>
      <c r="AS1376" s="85"/>
      <c r="AT1376" s="85"/>
    </row>
    <row r="1377" spans="1:46" ht="12.75" customHeight="1" x14ac:dyDescent="0.15">
      <c r="A1377" s="79"/>
      <c r="B1377" s="79"/>
      <c r="C1377" s="79" t="str">
        <f t="shared" si="5"/>
        <v>2053000000</v>
      </c>
      <c r="D1377" s="79" t="s">
        <v>2278</v>
      </c>
      <c r="E1377" s="84">
        <v>33120</v>
      </c>
      <c r="F1377" s="85">
        <v>16724.10615</v>
      </c>
      <c r="G1377" s="85">
        <v>19885.842779999999</v>
      </c>
      <c r="H1377" s="85">
        <v>22357.45</v>
      </c>
      <c r="I1377" s="85">
        <v>10594.3259</v>
      </c>
      <c r="J1377" s="85">
        <v>11004.554239999999</v>
      </c>
      <c r="K1377" s="85">
        <v>350.7</v>
      </c>
      <c r="L1377" s="85">
        <v>5.8320699999999999</v>
      </c>
      <c r="M1377" s="85">
        <v>272.42720000000003</v>
      </c>
      <c r="N1377" s="85">
        <v>350</v>
      </c>
      <c r="O1377" s="85">
        <v>0</v>
      </c>
      <c r="P1377" s="85">
        <v>174.92696000000001</v>
      </c>
      <c r="Q1377" s="85">
        <v>10320.5</v>
      </c>
      <c r="R1377" s="85">
        <v>5191.0066800000004</v>
      </c>
      <c r="S1377" s="85">
        <v>6290.3068000000003</v>
      </c>
      <c r="T1377" s="85">
        <v>1490</v>
      </c>
      <c r="U1377" s="85">
        <v>1061.5115800000001</v>
      </c>
      <c r="V1377" s="85">
        <v>778.85978</v>
      </c>
      <c r="W1377" s="85">
        <v>1338.5</v>
      </c>
      <c r="X1377" s="85">
        <v>244.78676000000002</v>
      </c>
      <c r="Y1377" s="85">
        <v>1118.89516</v>
      </c>
      <c r="Z1377" s="85">
        <v>308</v>
      </c>
      <c r="AA1377" s="85">
        <v>114.53727000000001</v>
      </c>
      <c r="AB1377" s="85">
        <v>196.55271999999999</v>
      </c>
      <c r="AC1377" s="85">
        <v>0</v>
      </c>
      <c r="AD1377" s="85">
        <v>0</v>
      </c>
      <c r="AE1377" s="85">
        <v>12.5</v>
      </c>
      <c r="AF1377" s="85">
        <v>7184</v>
      </c>
      <c r="AG1377" s="85">
        <v>3770.1710699999999</v>
      </c>
      <c r="AH1377" s="85">
        <v>4183.0791399999998</v>
      </c>
      <c r="AI1377" s="85">
        <v>0</v>
      </c>
      <c r="AJ1377" s="85">
        <v>0</v>
      </c>
      <c r="AK1377" s="85">
        <v>0</v>
      </c>
      <c r="AL1377" s="85">
        <v>0.95000000000000007</v>
      </c>
      <c r="AM1377" s="85">
        <v>47.930250000000001</v>
      </c>
      <c r="AN1377" s="85">
        <v>331.50563999999997</v>
      </c>
      <c r="AO1377" s="85"/>
      <c r="AP1377" s="85"/>
      <c r="AQ1377" s="85"/>
      <c r="AR1377" s="85"/>
      <c r="AS1377" s="85"/>
      <c r="AT1377" s="85"/>
    </row>
    <row r="1378" spans="1:46" ht="12.75" customHeight="1" x14ac:dyDescent="0.15">
      <c r="A1378" s="79"/>
      <c r="B1378" s="79"/>
      <c r="C1378" s="79" t="str">
        <f t="shared" si="5"/>
        <v>2053100000</v>
      </c>
      <c r="D1378" s="79" t="s">
        <v>2279</v>
      </c>
      <c r="E1378" s="84">
        <v>178527.9</v>
      </c>
      <c r="F1378" s="85">
        <v>78829.683170000004</v>
      </c>
      <c r="G1378" s="85">
        <v>75731.037559999997</v>
      </c>
      <c r="H1378" s="85">
        <v>94707.400000000009</v>
      </c>
      <c r="I1378" s="85">
        <v>40556.386939999997</v>
      </c>
      <c r="J1378" s="85">
        <v>35678.689660000004</v>
      </c>
      <c r="K1378" s="85">
        <v>7040</v>
      </c>
      <c r="L1378" s="85">
        <v>4589.3699100000003</v>
      </c>
      <c r="M1378" s="85">
        <v>1148.3887999999999</v>
      </c>
      <c r="N1378" s="85">
        <v>3420</v>
      </c>
      <c r="O1378" s="85">
        <v>2817.7118</v>
      </c>
      <c r="P1378" s="85">
        <v>742.32195000000002</v>
      </c>
      <c r="Q1378" s="85">
        <v>48453</v>
      </c>
      <c r="R1378" s="85">
        <v>23190.742590000002</v>
      </c>
      <c r="S1378" s="85">
        <v>18615.62919</v>
      </c>
      <c r="T1378" s="85">
        <v>3496.5</v>
      </c>
      <c r="U1378" s="85">
        <v>1643.11052</v>
      </c>
      <c r="V1378" s="85">
        <v>868.79566</v>
      </c>
      <c r="W1378" s="85">
        <v>10710</v>
      </c>
      <c r="X1378" s="85">
        <v>4502.9722400000001</v>
      </c>
      <c r="Y1378" s="85">
        <v>4001.4573700000001</v>
      </c>
      <c r="Z1378" s="85">
        <v>5806</v>
      </c>
      <c r="AA1378" s="85">
        <v>3482.4745000000003</v>
      </c>
      <c r="AB1378" s="85">
        <v>2313.0704799999999</v>
      </c>
      <c r="AC1378" s="85">
        <v>60</v>
      </c>
      <c r="AD1378" s="85">
        <v>62.5</v>
      </c>
      <c r="AE1378" s="85">
        <v>31.25</v>
      </c>
      <c r="AF1378" s="85">
        <v>28379</v>
      </c>
      <c r="AG1378" s="85">
        <v>13497.829830000001</v>
      </c>
      <c r="AH1378" s="85">
        <v>11400.46068</v>
      </c>
      <c r="AI1378" s="85">
        <v>0</v>
      </c>
      <c r="AJ1378" s="85">
        <v>0</v>
      </c>
      <c r="AK1378" s="85">
        <v>0</v>
      </c>
      <c r="AL1378" s="85">
        <v>420</v>
      </c>
      <c r="AM1378" s="85">
        <v>542.69362000000001</v>
      </c>
      <c r="AN1378" s="85">
        <v>258.22906</v>
      </c>
      <c r="AO1378" s="85"/>
      <c r="AP1378" s="85"/>
      <c r="AQ1378" s="85"/>
      <c r="AR1378" s="85"/>
      <c r="AS1378" s="85"/>
      <c r="AT1378" s="85"/>
    </row>
    <row r="1379" spans="1:46" ht="12.75" customHeight="1" x14ac:dyDescent="0.15">
      <c r="A1379" s="79"/>
      <c r="B1379" s="79"/>
      <c r="C1379" s="79" t="str">
        <f t="shared" si="5"/>
        <v>2053200000</v>
      </c>
      <c r="D1379" s="79" t="s">
        <v>2280</v>
      </c>
      <c r="E1379" s="84">
        <v>92470.3</v>
      </c>
      <c r="F1379" s="85">
        <v>49486.663619999999</v>
      </c>
      <c r="G1379" s="85">
        <v>37515.173540000003</v>
      </c>
      <c r="H1379" s="85">
        <v>44221</v>
      </c>
      <c r="I1379" s="85">
        <v>22849.283660000001</v>
      </c>
      <c r="J1379" s="85">
        <v>17110.188880000002</v>
      </c>
      <c r="K1379" s="85">
        <v>11408</v>
      </c>
      <c r="L1379" s="85">
        <v>6059.24406</v>
      </c>
      <c r="M1379" s="85">
        <v>1986.21597</v>
      </c>
      <c r="N1379" s="85">
        <v>1908</v>
      </c>
      <c r="O1379" s="85">
        <v>1949.39933</v>
      </c>
      <c r="P1379" s="85">
        <v>660.74071000000004</v>
      </c>
      <c r="Q1379" s="85">
        <v>36110.300000000003</v>
      </c>
      <c r="R1379" s="85">
        <v>17834.614280000002</v>
      </c>
      <c r="S1379" s="85">
        <v>17907.122169999999</v>
      </c>
      <c r="T1379" s="85">
        <v>4877</v>
      </c>
      <c r="U1379" s="85">
        <v>1968.4305199999999</v>
      </c>
      <c r="V1379" s="85">
        <v>1976.7425800000001</v>
      </c>
      <c r="W1379" s="85">
        <v>1055</v>
      </c>
      <c r="X1379" s="85">
        <v>557.01846</v>
      </c>
      <c r="Y1379" s="85">
        <v>412.85654999999997</v>
      </c>
      <c r="Z1379" s="85">
        <v>1263.3</v>
      </c>
      <c r="AA1379" s="85">
        <v>461.44648000000001</v>
      </c>
      <c r="AB1379" s="85">
        <v>723.48589000000004</v>
      </c>
      <c r="AC1379" s="85">
        <v>0</v>
      </c>
      <c r="AD1379" s="85">
        <v>24.633329999999997</v>
      </c>
      <c r="AE1379" s="85">
        <v>89.969409999999996</v>
      </c>
      <c r="AF1379" s="85">
        <v>28915</v>
      </c>
      <c r="AG1379" s="85">
        <v>14823.085489999999</v>
      </c>
      <c r="AH1379" s="85">
        <v>14704.06774</v>
      </c>
      <c r="AI1379" s="85">
        <v>0</v>
      </c>
      <c r="AJ1379" s="85">
        <v>0</v>
      </c>
      <c r="AK1379" s="85">
        <v>0</v>
      </c>
      <c r="AL1379" s="85">
        <v>33.1</v>
      </c>
      <c r="AM1379" s="85">
        <v>79.668199999999999</v>
      </c>
      <c r="AN1379" s="85">
        <v>21.086119999999998</v>
      </c>
      <c r="AO1379" s="85"/>
      <c r="AP1379" s="85"/>
      <c r="AQ1379" s="85"/>
      <c r="AR1379" s="85"/>
      <c r="AS1379" s="85"/>
      <c r="AT1379" s="85"/>
    </row>
    <row r="1380" spans="1:46" ht="12.75" customHeight="1" x14ac:dyDescent="0.15">
      <c r="A1380" s="79"/>
      <c r="B1380" s="79"/>
      <c r="C1380" s="79" t="str">
        <f t="shared" si="5"/>
        <v>2053300000</v>
      </c>
      <c r="D1380" s="79" t="s">
        <v>2281</v>
      </c>
      <c r="E1380" s="84">
        <v>30792.600000000002</v>
      </c>
      <c r="F1380" s="85">
        <v>21195.174739999999</v>
      </c>
      <c r="G1380" s="85">
        <v>23053.1175</v>
      </c>
      <c r="H1380" s="85">
        <v>24282.400000000001</v>
      </c>
      <c r="I1380" s="85">
        <v>15225.624959999999</v>
      </c>
      <c r="J1380" s="85">
        <v>15770.133809999999</v>
      </c>
      <c r="K1380" s="85">
        <v>803.6</v>
      </c>
      <c r="L1380" s="85">
        <v>532.19926999999996</v>
      </c>
      <c r="M1380" s="85">
        <v>1874.9972600000001</v>
      </c>
      <c r="N1380" s="85">
        <v>647.5</v>
      </c>
      <c r="O1380" s="85">
        <v>169.47304</v>
      </c>
      <c r="P1380" s="85">
        <v>1688.84926</v>
      </c>
      <c r="Q1380" s="85">
        <v>5043.9000000000005</v>
      </c>
      <c r="R1380" s="85">
        <v>4558.3375299999998</v>
      </c>
      <c r="S1380" s="85">
        <v>3627.43777</v>
      </c>
      <c r="T1380" s="85">
        <v>214.3</v>
      </c>
      <c r="U1380" s="85">
        <v>644.80325000000005</v>
      </c>
      <c r="V1380" s="85">
        <v>199.89204999999998</v>
      </c>
      <c r="W1380" s="85">
        <v>740</v>
      </c>
      <c r="X1380" s="85">
        <v>237.19795999999999</v>
      </c>
      <c r="Y1380" s="85">
        <v>472.10971000000001</v>
      </c>
      <c r="Z1380" s="85">
        <v>43</v>
      </c>
      <c r="AA1380" s="85">
        <v>393.28116</v>
      </c>
      <c r="AB1380" s="85">
        <v>206.47333</v>
      </c>
      <c r="AC1380" s="85">
        <v>0</v>
      </c>
      <c r="AD1380" s="85">
        <v>12.5</v>
      </c>
      <c r="AE1380" s="85">
        <v>14.58333</v>
      </c>
      <c r="AF1380" s="85">
        <v>4046.6</v>
      </c>
      <c r="AG1380" s="85">
        <v>3270.5551599999999</v>
      </c>
      <c r="AH1380" s="85">
        <v>2734.3793500000002</v>
      </c>
      <c r="AI1380" s="85">
        <v>0</v>
      </c>
      <c r="AJ1380" s="85">
        <v>0</v>
      </c>
      <c r="AK1380" s="85">
        <v>0</v>
      </c>
      <c r="AL1380" s="85">
        <v>32</v>
      </c>
      <c r="AM1380" s="85">
        <v>154.93370000000002</v>
      </c>
      <c r="AN1380" s="85">
        <v>155.98239000000001</v>
      </c>
      <c r="AO1380" s="85"/>
      <c r="AP1380" s="85"/>
      <c r="AQ1380" s="85"/>
      <c r="AR1380" s="85"/>
      <c r="AS1380" s="85"/>
      <c r="AT1380" s="85"/>
    </row>
    <row r="1381" spans="1:46" ht="12.75" customHeight="1" x14ac:dyDescent="0.15">
      <c r="A1381" s="79"/>
      <c r="B1381" s="79"/>
      <c r="C1381" s="79" t="str">
        <f t="shared" si="5"/>
        <v>2053400000</v>
      </c>
      <c r="D1381" s="79" t="s">
        <v>2282</v>
      </c>
      <c r="E1381" s="84">
        <v>6057.8</v>
      </c>
      <c r="F1381" s="85">
        <v>5188.9553699999997</v>
      </c>
      <c r="G1381" s="85">
        <v>8206.8010900000008</v>
      </c>
      <c r="H1381" s="85">
        <v>3601</v>
      </c>
      <c r="I1381" s="85">
        <v>2409.8698800000002</v>
      </c>
      <c r="J1381" s="85">
        <v>5198.2733900000003</v>
      </c>
      <c r="K1381" s="85">
        <v>5</v>
      </c>
      <c r="L1381" s="85">
        <v>0</v>
      </c>
      <c r="M1381" s="85">
        <v>122.39852999999999</v>
      </c>
      <c r="N1381" s="85">
        <v>4</v>
      </c>
      <c r="O1381" s="85">
        <v>0</v>
      </c>
      <c r="P1381" s="85">
        <v>56.589529999999996</v>
      </c>
      <c r="Q1381" s="85">
        <v>2448.6</v>
      </c>
      <c r="R1381" s="85">
        <v>2775.2632699999999</v>
      </c>
      <c r="S1381" s="85">
        <v>2859.2526600000001</v>
      </c>
      <c r="T1381" s="85">
        <v>41</v>
      </c>
      <c r="U1381" s="85">
        <v>57.348979999999997</v>
      </c>
      <c r="V1381" s="85">
        <v>134.22727</v>
      </c>
      <c r="W1381" s="85">
        <v>270</v>
      </c>
      <c r="X1381" s="85">
        <v>853.09906000000001</v>
      </c>
      <c r="Y1381" s="85">
        <v>857.53339000000005</v>
      </c>
      <c r="Z1381" s="85">
        <v>78</v>
      </c>
      <c r="AA1381" s="85">
        <v>48.636759999999995</v>
      </c>
      <c r="AB1381" s="85">
        <v>144.93225999999999</v>
      </c>
      <c r="AC1381" s="85">
        <v>0</v>
      </c>
      <c r="AD1381" s="85">
        <v>0</v>
      </c>
      <c r="AE1381" s="85">
        <v>6.25</v>
      </c>
      <c r="AF1381" s="85">
        <v>2059.6</v>
      </c>
      <c r="AG1381" s="85">
        <v>1816.1784700000001</v>
      </c>
      <c r="AH1381" s="85">
        <v>1716.3097399999999</v>
      </c>
      <c r="AI1381" s="85">
        <v>0</v>
      </c>
      <c r="AJ1381" s="85">
        <v>0</v>
      </c>
      <c r="AK1381" s="85">
        <v>0</v>
      </c>
      <c r="AL1381" s="85">
        <v>1.1000000000000001</v>
      </c>
      <c r="AM1381" s="85">
        <v>1.28932</v>
      </c>
      <c r="AN1381" s="85">
        <v>0</v>
      </c>
      <c r="AO1381" s="85"/>
      <c r="AP1381" s="85"/>
      <c r="AQ1381" s="85"/>
      <c r="AR1381" s="85"/>
      <c r="AS1381" s="85"/>
      <c r="AT1381" s="85"/>
    </row>
    <row r="1382" spans="1:46" ht="12.75" customHeight="1" x14ac:dyDescent="0.15">
      <c r="A1382" s="79"/>
      <c r="B1382" s="79"/>
      <c r="C1382" s="79" t="str">
        <f t="shared" si="5"/>
        <v>2053500000</v>
      </c>
      <c r="D1382" s="79" t="s">
        <v>2283</v>
      </c>
      <c r="E1382" s="84">
        <v>85000</v>
      </c>
      <c r="F1382" s="85">
        <v>28739.275689999999</v>
      </c>
      <c r="G1382" s="85">
        <v>48733.658289999999</v>
      </c>
      <c r="H1382" s="85">
        <v>50195.6</v>
      </c>
      <c r="I1382" s="85">
        <v>18239.529279999999</v>
      </c>
      <c r="J1382" s="85">
        <v>30540.135900000001</v>
      </c>
      <c r="K1382" s="85">
        <v>2188</v>
      </c>
      <c r="L1382" s="85">
        <v>140.46548999999999</v>
      </c>
      <c r="M1382" s="85">
        <v>1421.18173</v>
      </c>
      <c r="N1382" s="85">
        <v>688</v>
      </c>
      <c r="O1382" s="85">
        <v>0</v>
      </c>
      <c r="P1382" s="85">
        <v>621.12586999999996</v>
      </c>
      <c r="Q1382" s="85">
        <v>32600</v>
      </c>
      <c r="R1382" s="85">
        <v>9340.6523500000003</v>
      </c>
      <c r="S1382" s="85">
        <v>15482.92445</v>
      </c>
      <c r="T1382" s="85">
        <v>3209.8</v>
      </c>
      <c r="U1382" s="85">
        <v>1517.8144</v>
      </c>
      <c r="V1382" s="85">
        <v>1891.93958</v>
      </c>
      <c r="W1382" s="85">
        <v>2487.2000000000003</v>
      </c>
      <c r="X1382" s="85">
        <v>883.14554999999996</v>
      </c>
      <c r="Y1382" s="85">
        <v>2697.90877</v>
      </c>
      <c r="Z1382" s="85">
        <v>3703</v>
      </c>
      <c r="AA1382" s="85">
        <v>646.69170000000008</v>
      </c>
      <c r="AB1382" s="85">
        <v>1048.4557400000001</v>
      </c>
      <c r="AC1382" s="85">
        <v>0</v>
      </c>
      <c r="AD1382" s="85">
        <v>0</v>
      </c>
      <c r="AE1382" s="85">
        <v>35.41666</v>
      </c>
      <c r="AF1382" s="85">
        <v>23200</v>
      </c>
      <c r="AG1382" s="85">
        <v>6292.4157000000005</v>
      </c>
      <c r="AH1382" s="85">
        <v>9795.0527299999994</v>
      </c>
      <c r="AI1382" s="85">
        <v>0</v>
      </c>
      <c r="AJ1382" s="85">
        <v>0</v>
      </c>
      <c r="AK1382" s="85">
        <v>11.38</v>
      </c>
      <c r="AL1382" s="85">
        <v>4</v>
      </c>
      <c r="AM1382" s="85">
        <v>0.66452</v>
      </c>
      <c r="AN1382" s="85">
        <v>228.50407000000001</v>
      </c>
      <c r="AO1382" s="85"/>
      <c r="AP1382" s="85"/>
      <c r="AQ1382" s="85"/>
      <c r="AR1382" s="85"/>
      <c r="AS1382" s="85"/>
      <c r="AT1382" s="85"/>
    </row>
    <row r="1383" spans="1:46" ht="12.75" customHeight="1" x14ac:dyDescent="0.15">
      <c r="A1383" s="79"/>
      <c r="B1383" s="79"/>
      <c r="C1383" s="79" t="str">
        <f t="shared" si="5"/>
        <v>2053600000</v>
      </c>
      <c r="D1383" s="79" t="s">
        <v>2284</v>
      </c>
      <c r="E1383" s="84">
        <v>7000</v>
      </c>
      <c r="F1383" s="85">
        <v>5181.8297400000001</v>
      </c>
      <c r="G1383" s="85">
        <v>21274.501820000001</v>
      </c>
      <c r="H1383" s="85">
        <v>4961.5600000000004</v>
      </c>
      <c r="I1383" s="85">
        <v>3060.0460800000001</v>
      </c>
      <c r="J1383" s="85">
        <v>10858.986720000001</v>
      </c>
      <c r="K1383" s="85">
        <v>0.59</v>
      </c>
      <c r="L1383" s="85">
        <v>0.59699999999999998</v>
      </c>
      <c r="M1383" s="85">
        <v>250.23960000000002</v>
      </c>
      <c r="N1383" s="85">
        <v>0</v>
      </c>
      <c r="O1383" s="85">
        <v>0</v>
      </c>
      <c r="P1383" s="85">
        <v>162.00724</v>
      </c>
      <c r="Q1383" s="85">
        <v>1996.15</v>
      </c>
      <c r="R1383" s="85">
        <v>2079.35779</v>
      </c>
      <c r="S1383" s="85">
        <v>9861.7067800000004</v>
      </c>
      <c r="T1383" s="85">
        <v>308.7</v>
      </c>
      <c r="U1383" s="85">
        <v>363.66257999999999</v>
      </c>
      <c r="V1383" s="85">
        <v>395.56400000000002</v>
      </c>
      <c r="W1383" s="85">
        <v>92.95</v>
      </c>
      <c r="X1383" s="85">
        <v>97.951219999999992</v>
      </c>
      <c r="Y1383" s="85">
        <v>2065.3370300000001</v>
      </c>
      <c r="Z1383" s="85">
        <v>209.5</v>
      </c>
      <c r="AA1383" s="85">
        <v>209.53505999999999</v>
      </c>
      <c r="AB1383" s="85">
        <v>420.05299000000002</v>
      </c>
      <c r="AC1383" s="85">
        <v>19</v>
      </c>
      <c r="AD1383" s="85">
        <v>19</v>
      </c>
      <c r="AE1383" s="85">
        <v>10.185409999999999</v>
      </c>
      <c r="AF1383" s="85">
        <v>1366</v>
      </c>
      <c r="AG1383" s="85">
        <v>1389.20893</v>
      </c>
      <c r="AH1383" s="85">
        <v>6970.5673500000003</v>
      </c>
      <c r="AI1383" s="85">
        <v>0</v>
      </c>
      <c r="AJ1383" s="85">
        <v>0</v>
      </c>
      <c r="AK1383" s="85">
        <v>0</v>
      </c>
      <c r="AL1383" s="85">
        <v>0</v>
      </c>
      <c r="AM1383" s="85">
        <v>0</v>
      </c>
      <c r="AN1383" s="85">
        <v>209.72590000000002</v>
      </c>
      <c r="AO1383" s="85"/>
      <c r="AP1383" s="85"/>
      <c r="AQ1383" s="85"/>
      <c r="AR1383" s="85"/>
      <c r="AS1383" s="85"/>
      <c r="AT1383" s="85"/>
    </row>
    <row r="1384" spans="1:46" ht="12.75" customHeight="1" x14ac:dyDescent="0.15">
      <c r="A1384" s="79"/>
      <c r="B1384" s="79"/>
      <c r="C1384" s="79" t="str">
        <f t="shared" si="5"/>
        <v>2053700000</v>
      </c>
      <c r="D1384" s="79" t="s">
        <v>2285</v>
      </c>
      <c r="E1384" s="84">
        <v>299277.87699999998</v>
      </c>
      <c r="F1384" s="85">
        <v>289112.05366999999</v>
      </c>
      <c r="G1384" s="85">
        <v>71607.635620000001</v>
      </c>
      <c r="H1384" s="85">
        <v>263290.89899999998</v>
      </c>
      <c r="I1384" s="85">
        <v>262000.89590999999</v>
      </c>
      <c r="J1384" s="85">
        <v>49877.87025</v>
      </c>
      <c r="K1384" s="85">
        <v>7440</v>
      </c>
      <c r="L1384" s="85">
        <v>7365.4733699999997</v>
      </c>
      <c r="M1384" s="85">
        <v>2075.6476299999999</v>
      </c>
      <c r="N1384" s="85">
        <v>1610</v>
      </c>
      <c r="O1384" s="85">
        <v>621.61668999999995</v>
      </c>
      <c r="P1384" s="85">
        <v>1255.24152</v>
      </c>
      <c r="Q1384" s="85">
        <v>25688.777999999998</v>
      </c>
      <c r="R1384" s="85">
        <v>16948.636989999999</v>
      </c>
      <c r="S1384" s="85">
        <v>18854.33395</v>
      </c>
      <c r="T1384" s="85">
        <v>1914.52</v>
      </c>
      <c r="U1384" s="85">
        <v>1781.26043</v>
      </c>
      <c r="V1384" s="85">
        <v>1330.90688</v>
      </c>
      <c r="W1384" s="85">
        <v>2065.6</v>
      </c>
      <c r="X1384" s="85">
        <v>2260.0533799999998</v>
      </c>
      <c r="Y1384" s="85">
        <v>1694.6907200000001</v>
      </c>
      <c r="Z1384" s="85">
        <v>1059.0999999999999</v>
      </c>
      <c r="AA1384" s="85">
        <v>1083.1603600000001</v>
      </c>
      <c r="AB1384" s="85">
        <v>1072.88399</v>
      </c>
      <c r="AC1384" s="85">
        <v>60.578000000000003</v>
      </c>
      <c r="AD1384" s="85">
        <v>60.578229999999998</v>
      </c>
      <c r="AE1384" s="85">
        <v>6.25</v>
      </c>
      <c r="AF1384" s="85">
        <v>20588.98</v>
      </c>
      <c r="AG1384" s="85">
        <v>11763.58459</v>
      </c>
      <c r="AH1384" s="85">
        <v>14733.906360000001</v>
      </c>
      <c r="AI1384" s="85">
        <v>0</v>
      </c>
      <c r="AJ1384" s="85">
        <v>0</v>
      </c>
      <c r="AK1384" s="85">
        <v>0</v>
      </c>
      <c r="AL1384" s="85">
        <v>710.1</v>
      </c>
      <c r="AM1384" s="85">
        <v>803.47267999999997</v>
      </c>
      <c r="AN1384" s="85">
        <v>409.36801000000003</v>
      </c>
      <c r="AO1384" s="85"/>
      <c r="AP1384" s="85"/>
      <c r="AQ1384" s="85"/>
      <c r="AR1384" s="85"/>
      <c r="AS1384" s="85"/>
      <c r="AT1384" s="85"/>
    </row>
    <row r="1385" spans="1:46" ht="12.75" customHeight="1" x14ac:dyDescent="0.15">
      <c r="A1385" s="79"/>
      <c r="B1385" s="79"/>
      <c r="C1385" s="79" t="str">
        <f t="shared" si="5"/>
        <v>2053800000</v>
      </c>
      <c r="D1385" s="79" t="s">
        <v>2286</v>
      </c>
      <c r="E1385" s="84">
        <v>165150.753</v>
      </c>
      <c r="F1385" s="85">
        <v>79349.740969999999</v>
      </c>
      <c r="G1385" s="85">
        <v>63780.188280000002</v>
      </c>
      <c r="H1385" s="85">
        <v>95160.112999999998</v>
      </c>
      <c r="I1385" s="85">
        <v>40616.873780000002</v>
      </c>
      <c r="J1385" s="85">
        <v>33183.787270000001</v>
      </c>
      <c r="K1385" s="85">
        <v>14306.385</v>
      </c>
      <c r="L1385" s="85">
        <v>5848.5632699999996</v>
      </c>
      <c r="M1385" s="85">
        <v>1854.5629000000001</v>
      </c>
      <c r="N1385" s="85">
        <v>2524</v>
      </c>
      <c r="O1385" s="85">
        <v>1819.7756400000001</v>
      </c>
      <c r="P1385" s="85">
        <v>873.89570000000003</v>
      </c>
      <c r="Q1385" s="85">
        <v>39099.64</v>
      </c>
      <c r="R1385" s="85">
        <v>23998.72753</v>
      </c>
      <c r="S1385" s="85">
        <v>17862.411500000002</v>
      </c>
      <c r="T1385" s="85">
        <v>3688.9</v>
      </c>
      <c r="U1385" s="85">
        <v>3076.4477900000002</v>
      </c>
      <c r="V1385" s="85">
        <v>1745.14273</v>
      </c>
      <c r="W1385" s="85">
        <v>4331.7</v>
      </c>
      <c r="X1385" s="85">
        <v>2042.8680000000002</v>
      </c>
      <c r="Y1385" s="85">
        <v>1523.65048</v>
      </c>
      <c r="Z1385" s="85">
        <v>2916.09</v>
      </c>
      <c r="AA1385" s="85">
        <v>2043.6687300000001</v>
      </c>
      <c r="AB1385" s="85">
        <v>1057.68895</v>
      </c>
      <c r="AC1385" s="85">
        <v>0</v>
      </c>
      <c r="AD1385" s="85">
        <v>12.5</v>
      </c>
      <c r="AE1385" s="85">
        <v>6.25</v>
      </c>
      <c r="AF1385" s="85">
        <v>28162.95</v>
      </c>
      <c r="AG1385" s="85">
        <v>16813.473010000002</v>
      </c>
      <c r="AH1385" s="85">
        <v>13508.20184</v>
      </c>
      <c r="AI1385" s="85">
        <v>0</v>
      </c>
      <c r="AJ1385" s="85">
        <v>0</v>
      </c>
      <c r="AK1385" s="85">
        <v>0</v>
      </c>
      <c r="AL1385" s="85">
        <v>921</v>
      </c>
      <c r="AM1385" s="85">
        <v>1057.3568</v>
      </c>
      <c r="AN1385" s="85">
        <v>336.19830999999999</v>
      </c>
      <c r="AO1385" s="85"/>
      <c r="AP1385" s="85"/>
      <c r="AQ1385" s="85"/>
      <c r="AR1385" s="85"/>
      <c r="AS1385" s="85"/>
      <c r="AT1385" s="85"/>
    </row>
    <row r="1386" spans="1:46" ht="12.75" customHeight="1" x14ac:dyDescent="0.15">
      <c r="A1386" s="79"/>
      <c r="B1386" s="79"/>
      <c r="C1386" s="79" t="str">
        <f t="shared" si="5"/>
        <v>2053900000</v>
      </c>
      <c r="D1386" s="79" t="s">
        <v>2287</v>
      </c>
      <c r="E1386" s="84">
        <v>131551.79999999999</v>
      </c>
      <c r="F1386" s="85">
        <v>55111.490290000002</v>
      </c>
      <c r="G1386" s="85">
        <v>50651.464330000003</v>
      </c>
      <c r="H1386" s="85">
        <v>61324.4</v>
      </c>
      <c r="I1386" s="85">
        <v>22722.1819</v>
      </c>
      <c r="J1386" s="85">
        <v>19733.618640000001</v>
      </c>
      <c r="K1386" s="85">
        <v>575.4</v>
      </c>
      <c r="L1386" s="85">
        <v>353.38301000000001</v>
      </c>
      <c r="M1386" s="85">
        <v>288.88911999999999</v>
      </c>
      <c r="N1386" s="85">
        <v>321</v>
      </c>
      <c r="O1386" s="85">
        <v>61.891269999999999</v>
      </c>
      <c r="P1386" s="85">
        <v>110.46083</v>
      </c>
      <c r="Q1386" s="85">
        <v>43536.6</v>
      </c>
      <c r="R1386" s="85">
        <v>20769.36895</v>
      </c>
      <c r="S1386" s="85">
        <v>12940.30543</v>
      </c>
      <c r="T1386" s="85">
        <v>4651</v>
      </c>
      <c r="U1386" s="85">
        <v>917.46559999999999</v>
      </c>
      <c r="V1386" s="85">
        <v>565.54219000000001</v>
      </c>
      <c r="W1386" s="85">
        <v>17461.099999999999</v>
      </c>
      <c r="X1386" s="85">
        <v>6944.1092600000002</v>
      </c>
      <c r="Y1386" s="85">
        <v>5129.1019299999998</v>
      </c>
      <c r="Z1386" s="85">
        <v>1729</v>
      </c>
      <c r="AA1386" s="85">
        <v>692.71403999999995</v>
      </c>
      <c r="AB1386" s="85">
        <v>409.08587</v>
      </c>
      <c r="AC1386" s="85">
        <v>125</v>
      </c>
      <c r="AD1386" s="85">
        <v>75</v>
      </c>
      <c r="AE1386" s="85">
        <v>35.416669999999996</v>
      </c>
      <c r="AF1386" s="85">
        <v>19569.900000000001</v>
      </c>
      <c r="AG1386" s="85">
        <v>12139.88005</v>
      </c>
      <c r="AH1386" s="85">
        <v>6800.7562699999999</v>
      </c>
      <c r="AI1386" s="85">
        <v>0</v>
      </c>
      <c r="AJ1386" s="85">
        <v>0</v>
      </c>
      <c r="AK1386" s="85">
        <v>0</v>
      </c>
      <c r="AL1386" s="85">
        <v>445.1</v>
      </c>
      <c r="AM1386" s="85">
        <v>364.84132999999997</v>
      </c>
      <c r="AN1386" s="85">
        <v>268.1037</v>
      </c>
      <c r="AO1386" s="85"/>
      <c r="AP1386" s="85"/>
      <c r="AQ1386" s="85"/>
      <c r="AR1386" s="85"/>
      <c r="AS1386" s="85"/>
      <c r="AT1386" s="85"/>
    </row>
    <row r="1387" spans="1:46" ht="12.75" customHeight="1" x14ac:dyDescent="0.15">
      <c r="A1387" s="79"/>
      <c r="B1387" s="79"/>
      <c r="C1387" s="79" t="str">
        <f t="shared" si="5"/>
        <v>2054000000</v>
      </c>
      <c r="D1387" s="79" t="s">
        <v>2288</v>
      </c>
      <c r="E1387" s="84">
        <v>210533.736</v>
      </c>
      <c r="F1387" s="85">
        <v>118845.25728999999</v>
      </c>
      <c r="G1387" s="85">
        <v>101381.90046</v>
      </c>
      <c r="H1387" s="85">
        <v>140350.85200000001</v>
      </c>
      <c r="I1387" s="85">
        <v>78106.522630000007</v>
      </c>
      <c r="J1387" s="85">
        <v>53115.382749999997</v>
      </c>
      <c r="K1387" s="85">
        <v>6740</v>
      </c>
      <c r="L1387" s="85">
        <v>5753.9648900000002</v>
      </c>
      <c r="M1387" s="85">
        <v>2392.2136599999999</v>
      </c>
      <c r="N1387" s="85">
        <v>1300</v>
      </c>
      <c r="O1387" s="85">
        <v>2762.1933100000001</v>
      </c>
      <c r="P1387" s="85">
        <v>989.42214999999999</v>
      </c>
      <c r="Q1387" s="85">
        <v>33592.991000000002</v>
      </c>
      <c r="R1387" s="85">
        <v>20760.410390000001</v>
      </c>
      <c r="S1387" s="85">
        <v>14623.52485</v>
      </c>
      <c r="T1387" s="85">
        <v>5920</v>
      </c>
      <c r="U1387" s="85">
        <v>3570.5788699999998</v>
      </c>
      <c r="V1387" s="85">
        <v>2680.3635100000001</v>
      </c>
      <c r="W1387" s="85">
        <v>7750</v>
      </c>
      <c r="X1387" s="85">
        <v>5232.9129899999998</v>
      </c>
      <c r="Y1387" s="85">
        <v>2855.4577300000001</v>
      </c>
      <c r="Z1387" s="85">
        <v>1990.9</v>
      </c>
      <c r="AA1387" s="85">
        <v>2300.8638500000002</v>
      </c>
      <c r="AB1387" s="85">
        <v>1182.5586599999999</v>
      </c>
      <c r="AC1387" s="85">
        <v>0</v>
      </c>
      <c r="AD1387" s="85">
        <v>0</v>
      </c>
      <c r="AE1387" s="85">
        <v>0</v>
      </c>
      <c r="AF1387" s="85">
        <v>17932.091</v>
      </c>
      <c r="AG1387" s="85">
        <v>9653.0646799999995</v>
      </c>
      <c r="AH1387" s="85">
        <v>7895.0199499999999</v>
      </c>
      <c r="AI1387" s="85">
        <v>0</v>
      </c>
      <c r="AJ1387" s="85">
        <v>0</v>
      </c>
      <c r="AK1387" s="85">
        <v>0</v>
      </c>
      <c r="AL1387" s="85">
        <v>930.24300000000005</v>
      </c>
      <c r="AM1387" s="85">
        <v>994.54121999999995</v>
      </c>
      <c r="AN1387" s="85">
        <v>497.85921999999999</v>
      </c>
      <c r="AO1387" s="85"/>
      <c r="AP1387" s="85"/>
      <c r="AQ1387" s="85"/>
      <c r="AR1387" s="85"/>
      <c r="AS1387" s="85"/>
      <c r="AT1387" s="85"/>
    </row>
    <row r="1388" spans="1:46" ht="12.75" customHeight="1" x14ac:dyDescent="0.15">
      <c r="A1388" s="79"/>
      <c r="B1388" s="79"/>
      <c r="C1388" s="79" t="str">
        <f t="shared" si="5"/>
        <v>2054100000</v>
      </c>
      <c r="D1388" s="79" t="s">
        <v>2289</v>
      </c>
      <c r="E1388" s="84">
        <v>301966.87699999998</v>
      </c>
      <c r="F1388" s="85">
        <v>145765.50323</v>
      </c>
      <c r="G1388" s="85">
        <v>124839.60206</v>
      </c>
      <c r="H1388" s="85">
        <v>102144.87699999999</v>
      </c>
      <c r="I1388" s="85">
        <v>37113.041850000001</v>
      </c>
      <c r="J1388" s="85">
        <v>30990.404989999999</v>
      </c>
      <c r="K1388" s="85">
        <v>8420.2669999999998</v>
      </c>
      <c r="L1388" s="85">
        <v>2110.2388000000001</v>
      </c>
      <c r="M1388" s="85">
        <v>1084.11167</v>
      </c>
      <c r="N1388" s="85">
        <v>6500</v>
      </c>
      <c r="O1388" s="85">
        <v>1222.4491399999999</v>
      </c>
      <c r="P1388" s="85">
        <v>661.93561999999997</v>
      </c>
      <c r="Q1388" s="85">
        <v>45488.832999999999</v>
      </c>
      <c r="R1388" s="85">
        <v>21540.690350000001</v>
      </c>
      <c r="S1388" s="85">
        <v>14056.419550000001</v>
      </c>
      <c r="T1388" s="85">
        <v>7502.6280000000006</v>
      </c>
      <c r="U1388" s="85">
        <v>3024.8530300000002</v>
      </c>
      <c r="V1388" s="85">
        <v>552.27327000000002</v>
      </c>
      <c r="W1388" s="85">
        <v>12083.803</v>
      </c>
      <c r="X1388" s="85">
        <v>5120.7224399999996</v>
      </c>
      <c r="Y1388" s="85">
        <v>3852.75216</v>
      </c>
      <c r="Z1388" s="85">
        <v>2768.652</v>
      </c>
      <c r="AA1388" s="85">
        <v>1019.21619</v>
      </c>
      <c r="AB1388" s="85">
        <v>660.1694</v>
      </c>
      <c r="AC1388" s="85">
        <v>93.75</v>
      </c>
      <c r="AD1388" s="85">
        <v>43.75</v>
      </c>
      <c r="AE1388" s="85">
        <v>43.75</v>
      </c>
      <c r="AF1388" s="85">
        <v>23040</v>
      </c>
      <c r="AG1388" s="85">
        <v>12332.14869</v>
      </c>
      <c r="AH1388" s="85">
        <v>8947.4747200000002</v>
      </c>
      <c r="AI1388" s="85">
        <v>0</v>
      </c>
      <c r="AJ1388" s="85">
        <v>0</v>
      </c>
      <c r="AK1388" s="85">
        <v>0</v>
      </c>
      <c r="AL1388" s="85">
        <v>462.2</v>
      </c>
      <c r="AM1388" s="85">
        <v>429.58213000000001</v>
      </c>
      <c r="AN1388" s="85">
        <v>332.54029000000003</v>
      </c>
      <c r="AO1388" s="85"/>
      <c r="AP1388" s="85"/>
      <c r="AQ1388" s="85"/>
      <c r="AR1388" s="85"/>
      <c r="AS1388" s="85"/>
      <c r="AT1388" s="85"/>
    </row>
    <row r="1389" spans="1:46" ht="12.75" customHeight="1" x14ac:dyDescent="0.15">
      <c r="A1389" s="79"/>
      <c r="B1389" s="79"/>
      <c r="C1389" s="79" t="str">
        <f t="shared" si="5"/>
        <v>2054200000</v>
      </c>
      <c r="D1389" s="79" t="s">
        <v>2290</v>
      </c>
      <c r="E1389" s="84">
        <v>28015.5</v>
      </c>
      <c r="F1389" s="85">
        <v>8619.0791700000009</v>
      </c>
      <c r="G1389" s="85">
        <v>8825.4585700000007</v>
      </c>
      <c r="H1389" s="85">
        <v>16648.405999999999</v>
      </c>
      <c r="I1389" s="85">
        <v>4709.5532499999999</v>
      </c>
      <c r="J1389" s="85">
        <v>4197.0054300000002</v>
      </c>
      <c r="K1389" s="85">
        <v>16</v>
      </c>
      <c r="L1389" s="85">
        <v>0</v>
      </c>
      <c r="M1389" s="85">
        <v>16.811329999999998</v>
      </c>
      <c r="N1389" s="85">
        <v>0</v>
      </c>
      <c r="O1389" s="85">
        <v>0</v>
      </c>
      <c r="P1389" s="85">
        <v>0</v>
      </c>
      <c r="Q1389" s="85">
        <v>7547.3730000000005</v>
      </c>
      <c r="R1389" s="85">
        <v>2325.5207300000002</v>
      </c>
      <c r="S1389" s="85">
        <v>3029.0327499999999</v>
      </c>
      <c r="T1389" s="85">
        <v>100.7</v>
      </c>
      <c r="U1389" s="85">
        <v>43.320769999999996</v>
      </c>
      <c r="V1389" s="85">
        <v>69.032589999999999</v>
      </c>
      <c r="W1389" s="85">
        <v>465</v>
      </c>
      <c r="X1389" s="85">
        <v>443.65706</v>
      </c>
      <c r="Y1389" s="85">
        <v>396.18930999999998</v>
      </c>
      <c r="Z1389" s="85">
        <v>98.34</v>
      </c>
      <c r="AA1389" s="85">
        <v>152.09016</v>
      </c>
      <c r="AB1389" s="85">
        <v>80.55646999999999</v>
      </c>
      <c r="AC1389" s="85">
        <v>33.332999999999998</v>
      </c>
      <c r="AD1389" s="85">
        <v>39.583329999999997</v>
      </c>
      <c r="AE1389" s="85">
        <v>12.5</v>
      </c>
      <c r="AF1389" s="85">
        <v>6850</v>
      </c>
      <c r="AG1389" s="85">
        <v>1646.86941</v>
      </c>
      <c r="AH1389" s="85">
        <v>2470.7543799999999</v>
      </c>
      <c r="AI1389" s="85">
        <v>0</v>
      </c>
      <c r="AJ1389" s="85">
        <v>0</v>
      </c>
      <c r="AK1389" s="85">
        <v>0</v>
      </c>
      <c r="AL1389" s="85">
        <v>1.1000000000000001</v>
      </c>
      <c r="AM1389" s="85">
        <v>1.2236899999999999</v>
      </c>
      <c r="AN1389" s="85">
        <v>0.79804999999999993</v>
      </c>
      <c r="AO1389" s="85"/>
      <c r="AP1389" s="85"/>
      <c r="AQ1389" s="85"/>
      <c r="AR1389" s="85"/>
      <c r="AS1389" s="85"/>
      <c r="AT1389" s="85"/>
    </row>
    <row r="1390" spans="1:46" ht="12.75" customHeight="1" x14ac:dyDescent="0.15">
      <c r="A1390" s="79"/>
      <c r="B1390" s="79"/>
      <c r="C1390" s="79" t="str">
        <f t="shared" si="5"/>
        <v>2054300000</v>
      </c>
      <c r="D1390" s="79" t="s">
        <v>2291</v>
      </c>
      <c r="E1390" s="84">
        <v>80728.941999999995</v>
      </c>
      <c r="F1390" s="85">
        <v>54173.631410000002</v>
      </c>
      <c r="G1390" s="85">
        <v>78549.02231</v>
      </c>
      <c r="H1390" s="85">
        <v>57952.042000000001</v>
      </c>
      <c r="I1390" s="85">
        <v>41864.796199999997</v>
      </c>
      <c r="J1390" s="85">
        <v>56468.331310000001</v>
      </c>
      <c r="K1390" s="85">
        <v>2264</v>
      </c>
      <c r="L1390" s="85">
        <v>249.74184</v>
      </c>
      <c r="M1390" s="85">
        <v>2449.57773</v>
      </c>
      <c r="N1390" s="85">
        <v>2064</v>
      </c>
      <c r="O1390" s="85">
        <v>93.685289999999995</v>
      </c>
      <c r="P1390" s="85">
        <v>1186.90599</v>
      </c>
      <c r="Q1390" s="85">
        <v>19706.2</v>
      </c>
      <c r="R1390" s="85">
        <v>11974.92981</v>
      </c>
      <c r="S1390" s="85">
        <v>18600.026170000001</v>
      </c>
      <c r="T1390" s="85">
        <v>1085.98</v>
      </c>
      <c r="U1390" s="85">
        <v>2088.7503200000001</v>
      </c>
      <c r="V1390" s="85">
        <v>2355.5553100000002</v>
      </c>
      <c r="W1390" s="85">
        <v>550</v>
      </c>
      <c r="X1390" s="85">
        <v>763.23362999999995</v>
      </c>
      <c r="Y1390" s="85">
        <v>2057.4286299999999</v>
      </c>
      <c r="Z1390" s="85">
        <v>2904.02</v>
      </c>
      <c r="AA1390" s="85">
        <v>1475.2793099999999</v>
      </c>
      <c r="AB1390" s="85">
        <v>1577.2159099999999</v>
      </c>
      <c r="AC1390" s="85">
        <v>6.3</v>
      </c>
      <c r="AD1390" s="85">
        <v>0</v>
      </c>
      <c r="AE1390" s="85">
        <v>6.25</v>
      </c>
      <c r="AF1390" s="85">
        <v>15159.9</v>
      </c>
      <c r="AG1390" s="85">
        <v>7647.6665499999999</v>
      </c>
      <c r="AH1390" s="85">
        <v>12587.043320000001</v>
      </c>
      <c r="AI1390" s="85">
        <v>0</v>
      </c>
      <c r="AJ1390" s="85">
        <v>0</v>
      </c>
      <c r="AK1390" s="85">
        <v>0</v>
      </c>
      <c r="AL1390" s="85">
        <v>470</v>
      </c>
      <c r="AM1390" s="85">
        <v>4.87608</v>
      </c>
      <c r="AN1390" s="85">
        <v>461.35903000000002</v>
      </c>
      <c r="AO1390" s="85"/>
      <c r="AP1390" s="85"/>
      <c r="AQ1390" s="85"/>
      <c r="AR1390" s="85"/>
      <c r="AS1390" s="85"/>
      <c r="AT1390" s="85"/>
    </row>
    <row r="1391" spans="1:46" ht="12.75" customHeight="1" x14ac:dyDescent="0.15">
      <c r="A1391" s="79"/>
      <c r="B1391" s="79"/>
      <c r="C1391" s="79" t="str">
        <f t="shared" si="5"/>
        <v>2054400000</v>
      </c>
      <c r="D1391" s="79" t="s">
        <v>2292</v>
      </c>
      <c r="E1391" s="84">
        <v>16431.644</v>
      </c>
      <c r="F1391" s="85">
        <v>7558.6150399999997</v>
      </c>
      <c r="G1391" s="85">
        <v>11317.042079999999</v>
      </c>
      <c r="H1391" s="85">
        <v>11704.6</v>
      </c>
      <c r="I1391" s="85">
        <v>5191.1616199999999</v>
      </c>
      <c r="J1391" s="85">
        <v>6507.7548800000004</v>
      </c>
      <c r="K1391" s="85">
        <v>410.7</v>
      </c>
      <c r="L1391" s="85">
        <v>15.024419999999999</v>
      </c>
      <c r="M1391" s="85">
        <v>184.58431999999999</v>
      </c>
      <c r="N1391" s="85">
        <v>87.5</v>
      </c>
      <c r="O1391" s="85">
        <v>0</v>
      </c>
      <c r="P1391" s="85">
        <v>48.898319999999998</v>
      </c>
      <c r="Q1391" s="85">
        <v>4316.3440000000001</v>
      </c>
      <c r="R1391" s="85">
        <v>2347.27945</v>
      </c>
      <c r="S1391" s="85">
        <v>4565.5562799999998</v>
      </c>
      <c r="T1391" s="85">
        <v>183</v>
      </c>
      <c r="U1391" s="85">
        <v>220.00627</v>
      </c>
      <c r="V1391" s="85">
        <v>288.00287000000003</v>
      </c>
      <c r="W1391" s="85">
        <v>162.1</v>
      </c>
      <c r="X1391" s="85">
        <v>49.559809999999999</v>
      </c>
      <c r="Y1391" s="85">
        <v>714.88390000000004</v>
      </c>
      <c r="Z1391" s="85">
        <v>196.04400000000001</v>
      </c>
      <c r="AA1391" s="85">
        <v>62.836619999999996</v>
      </c>
      <c r="AB1391" s="85">
        <v>193.08354</v>
      </c>
      <c r="AC1391" s="85">
        <v>0</v>
      </c>
      <c r="AD1391" s="85">
        <v>0</v>
      </c>
      <c r="AE1391" s="85">
        <v>0</v>
      </c>
      <c r="AF1391" s="85">
        <v>3775.2000000000003</v>
      </c>
      <c r="AG1391" s="85">
        <v>2014.8767499999999</v>
      </c>
      <c r="AH1391" s="85">
        <v>3369.5859700000001</v>
      </c>
      <c r="AI1391" s="85">
        <v>0</v>
      </c>
      <c r="AJ1391" s="85">
        <v>0</v>
      </c>
      <c r="AK1391" s="85">
        <v>0</v>
      </c>
      <c r="AL1391" s="85">
        <v>0</v>
      </c>
      <c r="AM1391" s="85">
        <v>1.70434</v>
      </c>
      <c r="AN1391" s="85">
        <v>45.428039999999996</v>
      </c>
      <c r="AO1391" s="85"/>
      <c r="AP1391" s="85"/>
      <c r="AQ1391" s="85"/>
      <c r="AR1391" s="85"/>
      <c r="AS1391" s="85"/>
      <c r="AT1391" s="85"/>
    </row>
    <row r="1392" spans="1:46" ht="12.75" customHeight="1" x14ac:dyDescent="0.15">
      <c r="A1392" s="79"/>
      <c r="B1392" s="79"/>
      <c r="C1392" s="79" t="str">
        <f t="shared" si="5"/>
        <v>2054500000</v>
      </c>
      <c r="D1392" s="79" t="s">
        <v>2293</v>
      </c>
      <c r="E1392" s="84">
        <v>99242</v>
      </c>
      <c r="F1392" s="85">
        <v>44559.243049999997</v>
      </c>
      <c r="G1392" s="85">
        <v>41136.516040000002</v>
      </c>
      <c r="H1392" s="85">
        <v>57476.200000000004</v>
      </c>
      <c r="I1392" s="85">
        <v>24292.354289999999</v>
      </c>
      <c r="J1392" s="85">
        <v>23445.14977</v>
      </c>
      <c r="K1392" s="85">
        <v>6375.1</v>
      </c>
      <c r="L1392" s="85">
        <v>3909.7220699999998</v>
      </c>
      <c r="M1392" s="85">
        <v>1600.2245700000001</v>
      </c>
      <c r="N1392" s="85">
        <v>1989.6000000000001</v>
      </c>
      <c r="O1392" s="85">
        <v>1777.64734</v>
      </c>
      <c r="P1392" s="85">
        <v>624.27057000000002</v>
      </c>
      <c r="Q1392" s="85">
        <v>33161.4</v>
      </c>
      <c r="R1392" s="85">
        <v>14876.726839999999</v>
      </c>
      <c r="S1392" s="85">
        <v>15281.03234</v>
      </c>
      <c r="T1392" s="85">
        <v>7779.7</v>
      </c>
      <c r="U1392" s="85">
        <v>3135.6576399999999</v>
      </c>
      <c r="V1392" s="85">
        <v>3736.5184199999999</v>
      </c>
      <c r="W1392" s="85">
        <v>2516.1</v>
      </c>
      <c r="X1392" s="85">
        <v>992.68358000000001</v>
      </c>
      <c r="Y1392" s="85">
        <v>1031.32347</v>
      </c>
      <c r="Z1392" s="85">
        <v>3734.9</v>
      </c>
      <c r="AA1392" s="85">
        <v>2153.8858300000002</v>
      </c>
      <c r="AB1392" s="85">
        <v>1783.9647600000001</v>
      </c>
      <c r="AC1392" s="85">
        <v>0</v>
      </c>
      <c r="AD1392" s="85">
        <v>20.83333</v>
      </c>
      <c r="AE1392" s="85">
        <v>0</v>
      </c>
      <c r="AF1392" s="85">
        <v>19127.7</v>
      </c>
      <c r="AG1392" s="85">
        <v>8573.6664600000004</v>
      </c>
      <c r="AH1392" s="85">
        <v>8726.3656900000005</v>
      </c>
      <c r="AI1392" s="85">
        <v>0</v>
      </c>
      <c r="AJ1392" s="85">
        <v>0</v>
      </c>
      <c r="AK1392" s="85">
        <v>0</v>
      </c>
      <c r="AL1392" s="85">
        <v>339.90000000000003</v>
      </c>
      <c r="AM1392" s="85">
        <v>270.69468000000001</v>
      </c>
      <c r="AN1392" s="85">
        <v>137.48908</v>
      </c>
      <c r="AO1392" s="85"/>
      <c r="AP1392" s="85"/>
      <c r="AQ1392" s="85"/>
      <c r="AR1392" s="85"/>
      <c r="AS1392" s="85"/>
      <c r="AT1392" s="85"/>
    </row>
    <row r="1393" spans="1:46" ht="12.75" customHeight="1" x14ac:dyDescent="0.15">
      <c r="A1393" s="79"/>
      <c r="B1393" s="79"/>
      <c r="C1393" s="79" t="str">
        <f t="shared" si="5"/>
        <v>2054600000</v>
      </c>
      <c r="D1393" s="79" t="s">
        <v>2294</v>
      </c>
      <c r="E1393" s="84">
        <v>24602.880000000001</v>
      </c>
      <c r="F1393" s="85">
        <v>21259.623490000002</v>
      </c>
      <c r="G1393" s="85">
        <v>15733.229450000001</v>
      </c>
      <c r="H1393" s="85">
        <v>13943.56</v>
      </c>
      <c r="I1393" s="85">
        <v>7053.5050199999996</v>
      </c>
      <c r="J1393" s="85">
        <v>8058.3348000000005</v>
      </c>
      <c r="K1393" s="85">
        <v>726.80000000000007</v>
      </c>
      <c r="L1393" s="85">
        <v>880.06907000000001</v>
      </c>
      <c r="M1393" s="85">
        <v>405.08186000000001</v>
      </c>
      <c r="N1393" s="85">
        <v>6.8</v>
      </c>
      <c r="O1393" s="85">
        <v>278.77098000000001</v>
      </c>
      <c r="P1393" s="85">
        <v>207.46933999999999</v>
      </c>
      <c r="Q1393" s="85">
        <v>6262.5</v>
      </c>
      <c r="R1393" s="85">
        <v>7223.5845399999998</v>
      </c>
      <c r="S1393" s="85">
        <v>4700.4002899999996</v>
      </c>
      <c r="T1393" s="85">
        <v>660</v>
      </c>
      <c r="U1393" s="85">
        <v>174.63750999999999</v>
      </c>
      <c r="V1393" s="85">
        <v>351.96231999999998</v>
      </c>
      <c r="W1393" s="85">
        <v>540</v>
      </c>
      <c r="X1393" s="85">
        <v>542.96080000000006</v>
      </c>
      <c r="Y1393" s="85">
        <v>393.25319999999999</v>
      </c>
      <c r="Z1393" s="85">
        <v>415.90000000000003</v>
      </c>
      <c r="AA1393" s="85">
        <v>462.06205</v>
      </c>
      <c r="AB1393" s="85">
        <v>238.25734</v>
      </c>
      <c r="AC1393" s="85">
        <v>0</v>
      </c>
      <c r="AD1393" s="85">
        <v>0</v>
      </c>
      <c r="AE1393" s="85">
        <v>0</v>
      </c>
      <c r="AF1393" s="85">
        <v>4646</v>
      </c>
      <c r="AG1393" s="85">
        <v>6043.92418</v>
      </c>
      <c r="AH1393" s="85">
        <v>3716.9274300000002</v>
      </c>
      <c r="AI1393" s="85">
        <v>0</v>
      </c>
      <c r="AJ1393" s="85">
        <v>0</v>
      </c>
      <c r="AK1393" s="85">
        <v>0</v>
      </c>
      <c r="AL1393" s="85">
        <v>2.1</v>
      </c>
      <c r="AM1393" s="85">
        <v>4.75596</v>
      </c>
      <c r="AN1393" s="85">
        <v>32.779959999999996</v>
      </c>
      <c r="AO1393" s="85"/>
      <c r="AP1393" s="85"/>
      <c r="AQ1393" s="85"/>
      <c r="AR1393" s="85"/>
      <c r="AS1393" s="85"/>
      <c r="AT1393" s="85"/>
    </row>
    <row r="1394" spans="1:46" ht="12.75" customHeight="1" x14ac:dyDescent="0.15">
      <c r="A1394" s="79"/>
      <c r="B1394" s="79"/>
      <c r="C1394" s="79" t="str">
        <f t="shared" si="5"/>
        <v>2054700000</v>
      </c>
      <c r="D1394" s="79" t="s">
        <v>2295</v>
      </c>
      <c r="E1394" s="84">
        <v>125460.3</v>
      </c>
      <c r="F1394" s="85">
        <v>100273.32408000001</v>
      </c>
      <c r="G1394" s="85">
        <v>50862.852449999998</v>
      </c>
      <c r="H1394" s="85">
        <v>85351.726999999999</v>
      </c>
      <c r="I1394" s="85">
        <v>80327.763449999999</v>
      </c>
      <c r="J1394" s="85">
        <v>34244.401440000001</v>
      </c>
      <c r="K1394" s="85">
        <v>7281.8990000000003</v>
      </c>
      <c r="L1394" s="85">
        <v>3894.3625299999999</v>
      </c>
      <c r="M1394" s="85">
        <v>1365.0925099999999</v>
      </c>
      <c r="N1394" s="85">
        <v>881.899</v>
      </c>
      <c r="O1394" s="85">
        <v>1119.9234200000001</v>
      </c>
      <c r="P1394" s="85">
        <v>463.91264999999999</v>
      </c>
      <c r="Q1394" s="85">
        <v>30924.523000000001</v>
      </c>
      <c r="R1394" s="85">
        <v>14360.07136</v>
      </c>
      <c r="S1394" s="85">
        <v>14333.8343</v>
      </c>
      <c r="T1394" s="85">
        <v>2440.8000000000002</v>
      </c>
      <c r="U1394" s="85">
        <v>1736.5678700000001</v>
      </c>
      <c r="V1394" s="85">
        <v>1522.9096400000001</v>
      </c>
      <c r="W1394" s="85">
        <v>7844.7920000000004</v>
      </c>
      <c r="X1394" s="85">
        <v>3748.8525599999998</v>
      </c>
      <c r="Y1394" s="85">
        <v>3165.61148</v>
      </c>
      <c r="Z1394" s="85">
        <v>2816.0080000000003</v>
      </c>
      <c r="AA1394" s="85">
        <v>1199.4431400000001</v>
      </c>
      <c r="AB1394" s="85">
        <v>823.91761999999994</v>
      </c>
      <c r="AC1394" s="85">
        <v>60.416000000000004</v>
      </c>
      <c r="AD1394" s="85">
        <v>60.41666</v>
      </c>
      <c r="AE1394" s="85">
        <v>23.366669999999999</v>
      </c>
      <c r="AF1394" s="85">
        <v>17762.507000000001</v>
      </c>
      <c r="AG1394" s="85">
        <v>7614.7911299999996</v>
      </c>
      <c r="AH1394" s="85">
        <v>8798.0288899999996</v>
      </c>
      <c r="AI1394" s="85">
        <v>0</v>
      </c>
      <c r="AJ1394" s="85">
        <v>0</v>
      </c>
      <c r="AK1394" s="85">
        <v>0</v>
      </c>
      <c r="AL1394" s="85">
        <v>888.07100000000003</v>
      </c>
      <c r="AM1394" s="85">
        <v>991.08325000000002</v>
      </c>
      <c r="AN1394" s="85">
        <v>282.96335999999997</v>
      </c>
      <c r="AO1394" s="85"/>
      <c r="AP1394" s="85"/>
      <c r="AQ1394" s="85"/>
      <c r="AR1394" s="85"/>
      <c r="AS1394" s="85"/>
      <c r="AT1394" s="85"/>
    </row>
    <row r="1395" spans="1:46" ht="12.75" customHeight="1" x14ac:dyDescent="0.15">
      <c r="A1395" s="79"/>
      <c r="B1395" s="79"/>
      <c r="C1395" s="79" t="str">
        <f t="shared" si="5"/>
        <v>2054800000</v>
      </c>
      <c r="D1395" s="79" t="s">
        <v>2296</v>
      </c>
      <c r="E1395" s="84">
        <v>20979.091</v>
      </c>
      <c r="F1395" s="85">
        <v>10449.969419999999</v>
      </c>
      <c r="G1395" s="85">
        <v>10591.32553</v>
      </c>
      <c r="H1395" s="85">
        <v>11788.559000000001</v>
      </c>
      <c r="I1395" s="85">
        <v>5172.8052100000004</v>
      </c>
      <c r="J1395" s="85">
        <v>5542.0880500000003</v>
      </c>
      <c r="K1395" s="85">
        <v>1274.9880000000001</v>
      </c>
      <c r="L1395" s="85">
        <v>767.17137000000002</v>
      </c>
      <c r="M1395" s="85">
        <v>436.41138999999998</v>
      </c>
      <c r="N1395" s="85">
        <v>249.75</v>
      </c>
      <c r="O1395" s="85">
        <v>0</v>
      </c>
      <c r="P1395" s="85">
        <v>229.16388000000001</v>
      </c>
      <c r="Q1395" s="85">
        <v>7783.4870000000001</v>
      </c>
      <c r="R1395" s="85">
        <v>4438.7408599999999</v>
      </c>
      <c r="S1395" s="85">
        <v>4505.6782499999999</v>
      </c>
      <c r="T1395" s="85">
        <v>615</v>
      </c>
      <c r="U1395" s="85">
        <v>313.47818999999998</v>
      </c>
      <c r="V1395" s="85">
        <v>406.90350000000001</v>
      </c>
      <c r="W1395" s="85">
        <v>754</v>
      </c>
      <c r="X1395" s="85">
        <v>1001.94745</v>
      </c>
      <c r="Y1395" s="85">
        <v>568.51688000000001</v>
      </c>
      <c r="Z1395" s="85">
        <v>654.524</v>
      </c>
      <c r="AA1395" s="85">
        <v>361.50632000000002</v>
      </c>
      <c r="AB1395" s="85">
        <v>187.83326</v>
      </c>
      <c r="AC1395" s="85">
        <v>0</v>
      </c>
      <c r="AD1395" s="85">
        <v>0</v>
      </c>
      <c r="AE1395" s="85">
        <v>0</v>
      </c>
      <c r="AF1395" s="85">
        <v>5759.9630000000006</v>
      </c>
      <c r="AG1395" s="85">
        <v>2761.8089</v>
      </c>
      <c r="AH1395" s="85">
        <v>3342.42461</v>
      </c>
      <c r="AI1395" s="85">
        <v>0</v>
      </c>
      <c r="AJ1395" s="85">
        <v>0</v>
      </c>
      <c r="AK1395" s="85">
        <v>0</v>
      </c>
      <c r="AL1395" s="85">
        <v>55</v>
      </c>
      <c r="AM1395" s="85">
        <v>8.2787500000000005</v>
      </c>
      <c r="AN1395" s="85">
        <v>53.64181</v>
      </c>
      <c r="AO1395" s="85"/>
      <c r="AP1395" s="85"/>
      <c r="AQ1395" s="85"/>
      <c r="AR1395" s="85"/>
      <c r="AS1395" s="85"/>
      <c r="AT1395" s="85"/>
    </row>
    <row r="1396" spans="1:46" ht="12.75" customHeight="1" x14ac:dyDescent="0.15">
      <c r="A1396" s="79"/>
      <c r="B1396" s="79"/>
      <c r="C1396" s="79" t="str">
        <f t="shared" si="5"/>
        <v>2054900000</v>
      </c>
      <c r="D1396" s="79" t="s">
        <v>2297</v>
      </c>
      <c r="E1396" s="84">
        <v>27922.65</v>
      </c>
      <c r="F1396" s="85">
        <v>15685.33584</v>
      </c>
      <c r="G1396" s="85">
        <v>12946.92585</v>
      </c>
      <c r="H1396" s="85">
        <v>12240</v>
      </c>
      <c r="I1396" s="85">
        <v>5276.1989700000004</v>
      </c>
      <c r="J1396" s="85">
        <v>5171.5185300000003</v>
      </c>
      <c r="K1396" s="85">
        <v>2262</v>
      </c>
      <c r="L1396" s="85">
        <v>2244.9608499999999</v>
      </c>
      <c r="M1396" s="85">
        <v>676.93885999999998</v>
      </c>
      <c r="N1396" s="85">
        <v>332</v>
      </c>
      <c r="O1396" s="85">
        <v>550.85114999999996</v>
      </c>
      <c r="P1396" s="85">
        <v>260.35239999999999</v>
      </c>
      <c r="Q1396" s="85">
        <v>13140</v>
      </c>
      <c r="R1396" s="85">
        <v>7960.5726100000002</v>
      </c>
      <c r="S1396" s="85">
        <v>6894.2081399999997</v>
      </c>
      <c r="T1396" s="85">
        <v>2700</v>
      </c>
      <c r="U1396" s="85">
        <v>2573.8358000000003</v>
      </c>
      <c r="V1396" s="85">
        <v>1242.00773</v>
      </c>
      <c r="W1396" s="85">
        <v>558</v>
      </c>
      <c r="X1396" s="85">
        <v>450.12952000000001</v>
      </c>
      <c r="Y1396" s="85">
        <v>298.88054999999997</v>
      </c>
      <c r="Z1396" s="85">
        <v>647</v>
      </c>
      <c r="AA1396" s="85">
        <v>447.25074000000001</v>
      </c>
      <c r="AB1396" s="85">
        <v>382.74772000000002</v>
      </c>
      <c r="AC1396" s="85">
        <v>0</v>
      </c>
      <c r="AD1396" s="85">
        <v>0</v>
      </c>
      <c r="AE1396" s="85">
        <v>0</v>
      </c>
      <c r="AF1396" s="85">
        <v>9235</v>
      </c>
      <c r="AG1396" s="85">
        <v>4489.3565500000004</v>
      </c>
      <c r="AH1396" s="85">
        <v>4970.5721400000002</v>
      </c>
      <c r="AI1396" s="85">
        <v>0</v>
      </c>
      <c r="AJ1396" s="85">
        <v>0</v>
      </c>
      <c r="AK1396" s="85">
        <v>0</v>
      </c>
      <c r="AL1396" s="85">
        <v>6.65</v>
      </c>
      <c r="AM1396" s="85">
        <v>6.8530199999999999</v>
      </c>
      <c r="AN1396" s="85">
        <v>5.6396000000000006</v>
      </c>
      <c r="AO1396" s="85"/>
      <c r="AP1396" s="85"/>
      <c r="AQ1396" s="85"/>
      <c r="AR1396" s="85"/>
      <c r="AS1396" s="85"/>
      <c r="AT1396" s="85"/>
    </row>
    <row r="1397" spans="1:46" ht="12.75" customHeight="1" x14ac:dyDescent="0.15">
      <c r="A1397" s="79"/>
      <c r="B1397" s="79"/>
      <c r="C1397" s="79" t="str">
        <f t="shared" si="5"/>
        <v>2055000000</v>
      </c>
      <c r="D1397" s="79" t="s">
        <v>2298</v>
      </c>
      <c r="E1397" s="84">
        <v>8185.6950000000006</v>
      </c>
      <c r="F1397" s="85">
        <v>5440.3265799999999</v>
      </c>
      <c r="G1397" s="85">
        <v>8792.0374599999996</v>
      </c>
      <c r="H1397" s="85">
        <v>3879.26</v>
      </c>
      <c r="I1397" s="85">
        <v>2561.2820099999999</v>
      </c>
      <c r="J1397" s="85">
        <v>2673.2732900000001</v>
      </c>
      <c r="K1397" s="85">
        <v>179.77</v>
      </c>
      <c r="L1397" s="85">
        <v>167.77462</v>
      </c>
      <c r="M1397" s="85">
        <v>263.35581000000002</v>
      </c>
      <c r="N1397" s="85">
        <v>152.77000000000001</v>
      </c>
      <c r="O1397" s="85">
        <v>0</v>
      </c>
      <c r="P1397" s="85">
        <v>169.14330999999999</v>
      </c>
      <c r="Q1397" s="85">
        <v>3028.73</v>
      </c>
      <c r="R1397" s="85">
        <v>1918.0379600000001</v>
      </c>
      <c r="S1397" s="85">
        <v>4787.0547000000006</v>
      </c>
      <c r="T1397" s="85">
        <v>806.9</v>
      </c>
      <c r="U1397" s="85">
        <v>406.66993000000002</v>
      </c>
      <c r="V1397" s="85">
        <v>320.32380000000001</v>
      </c>
      <c r="W1397" s="85">
        <v>74.8</v>
      </c>
      <c r="X1397" s="85">
        <v>297.33096</v>
      </c>
      <c r="Y1397" s="85">
        <v>977.38294999999994</v>
      </c>
      <c r="Z1397" s="85">
        <v>354.53000000000003</v>
      </c>
      <c r="AA1397" s="85">
        <v>75.524140000000003</v>
      </c>
      <c r="AB1397" s="85">
        <v>402.23340000000002</v>
      </c>
      <c r="AC1397" s="85">
        <v>0</v>
      </c>
      <c r="AD1397" s="85">
        <v>6.25</v>
      </c>
      <c r="AE1397" s="85">
        <v>25</v>
      </c>
      <c r="AF1397" s="85">
        <v>1792.5</v>
      </c>
      <c r="AG1397" s="85">
        <v>1132.2629300000001</v>
      </c>
      <c r="AH1397" s="85">
        <v>3062.1145499999998</v>
      </c>
      <c r="AI1397" s="85">
        <v>0</v>
      </c>
      <c r="AJ1397" s="85">
        <v>0</v>
      </c>
      <c r="AK1397" s="85">
        <v>0</v>
      </c>
      <c r="AL1397" s="85">
        <v>0.55000000000000004</v>
      </c>
      <c r="AM1397" s="85">
        <v>2.49674</v>
      </c>
      <c r="AN1397" s="85">
        <v>1.6988699999999999</v>
      </c>
      <c r="AO1397" s="85"/>
      <c r="AP1397" s="85"/>
      <c r="AQ1397" s="85"/>
      <c r="AR1397" s="85"/>
      <c r="AS1397" s="85"/>
      <c r="AT1397" s="85"/>
    </row>
    <row r="1398" spans="1:46" ht="12.75" customHeight="1" x14ac:dyDescent="0.15">
      <c r="A1398" s="79"/>
      <c r="B1398" s="79"/>
      <c r="C1398" s="79" t="str">
        <f t="shared" si="5"/>
        <v>2055100000</v>
      </c>
      <c r="D1398" s="79" t="s">
        <v>2299</v>
      </c>
      <c r="E1398" s="84">
        <v>92393.600000000006</v>
      </c>
      <c r="F1398" s="85">
        <v>43250.872810000001</v>
      </c>
      <c r="G1398" s="85">
        <v>30171.14748</v>
      </c>
      <c r="H1398" s="85">
        <v>45450</v>
      </c>
      <c r="I1398" s="85">
        <v>19096.129939999999</v>
      </c>
      <c r="J1398" s="85">
        <v>16512.359219999998</v>
      </c>
      <c r="K1398" s="85">
        <v>1317</v>
      </c>
      <c r="L1398" s="85">
        <v>267.93971999999997</v>
      </c>
      <c r="M1398" s="85">
        <v>534.47538999999995</v>
      </c>
      <c r="N1398" s="85">
        <v>460</v>
      </c>
      <c r="O1398" s="85">
        <v>0.46706999999999999</v>
      </c>
      <c r="P1398" s="85">
        <v>335.85194000000001</v>
      </c>
      <c r="Q1398" s="85">
        <v>45320</v>
      </c>
      <c r="R1398" s="85">
        <v>23084.2549</v>
      </c>
      <c r="S1398" s="85">
        <v>12740.92807</v>
      </c>
      <c r="T1398" s="85">
        <v>8810</v>
      </c>
      <c r="U1398" s="85">
        <v>911.39365999999995</v>
      </c>
      <c r="V1398" s="85">
        <v>315.33247</v>
      </c>
      <c r="W1398" s="85">
        <v>12500</v>
      </c>
      <c r="X1398" s="85">
        <v>5875.4583700000003</v>
      </c>
      <c r="Y1398" s="85">
        <v>4615.2058500000003</v>
      </c>
      <c r="Z1398" s="85">
        <v>2775</v>
      </c>
      <c r="AA1398" s="85">
        <v>1529.74116</v>
      </c>
      <c r="AB1398" s="85">
        <v>746.03809999999999</v>
      </c>
      <c r="AC1398" s="85">
        <v>0</v>
      </c>
      <c r="AD1398" s="85">
        <v>31.25</v>
      </c>
      <c r="AE1398" s="85">
        <v>25</v>
      </c>
      <c r="AF1398" s="85">
        <v>21235</v>
      </c>
      <c r="AG1398" s="85">
        <v>14736.41171</v>
      </c>
      <c r="AH1398" s="85">
        <v>7039.3516499999996</v>
      </c>
      <c r="AI1398" s="85">
        <v>0</v>
      </c>
      <c r="AJ1398" s="85">
        <v>0</v>
      </c>
      <c r="AK1398" s="85">
        <v>0</v>
      </c>
      <c r="AL1398" s="85">
        <v>153.1</v>
      </c>
      <c r="AM1398" s="85">
        <v>390.82004000000001</v>
      </c>
      <c r="AN1398" s="85">
        <v>248.04930999999999</v>
      </c>
      <c r="AO1398" s="85"/>
      <c r="AP1398" s="85"/>
      <c r="AQ1398" s="85"/>
      <c r="AR1398" s="85"/>
      <c r="AS1398" s="85"/>
      <c r="AT1398" s="85"/>
    </row>
    <row r="1399" spans="1:46" ht="12.75" customHeight="1" x14ac:dyDescent="0.15">
      <c r="A1399" s="79"/>
      <c r="B1399" s="79"/>
      <c r="C1399" s="79" t="str">
        <f t="shared" si="5"/>
        <v>2055200000</v>
      </c>
      <c r="D1399" s="79" t="s">
        <v>2300</v>
      </c>
      <c r="E1399" s="84">
        <v>129742.068</v>
      </c>
      <c r="F1399" s="85">
        <v>64767.178160000003</v>
      </c>
      <c r="G1399" s="85">
        <v>58611.276089999999</v>
      </c>
      <c r="H1399" s="85">
        <v>89563.294999999998</v>
      </c>
      <c r="I1399" s="85">
        <v>36867.355329999999</v>
      </c>
      <c r="J1399" s="85">
        <v>37310.49106</v>
      </c>
      <c r="K1399" s="85">
        <v>7070.7730000000001</v>
      </c>
      <c r="L1399" s="85">
        <v>3211.1316400000001</v>
      </c>
      <c r="M1399" s="85">
        <v>1192.4212299999999</v>
      </c>
      <c r="N1399" s="85">
        <v>1192.327</v>
      </c>
      <c r="O1399" s="85">
        <v>1317.3891599999999</v>
      </c>
      <c r="P1399" s="85">
        <v>448.10243000000003</v>
      </c>
      <c r="Q1399" s="85">
        <v>21028.607</v>
      </c>
      <c r="R1399" s="85">
        <v>19575.724099999999</v>
      </c>
      <c r="S1399" s="85">
        <v>11438.800090000001</v>
      </c>
      <c r="T1399" s="85">
        <v>1526.8590000000002</v>
      </c>
      <c r="U1399" s="85">
        <v>2427.06385</v>
      </c>
      <c r="V1399" s="85">
        <v>873.90849000000003</v>
      </c>
      <c r="W1399" s="85">
        <v>1956.152</v>
      </c>
      <c r="X1399" s="85">
        <v>2665.6095599999999</v>
      </c>
      <c r="Y1399" s="85">
        <v>1341.0912000000001</v>
      </c>
      <c r="Z1399" s="85">
        <v>2802.63</v>
      </c>
      <c r="AA1399" s="85">
        <v>2770.8941500000001</v>
      </c>
      <c r="AB1399" s="85">
        <v>1128.2948899999999</v>
      </c>
      <c r="AC1399" s="85">
        <v>18.75</v>
      </c>
      <c r="AD1399" s="85">
        <v>18.75</v>
      </c>
      <c r="AE1399" s="85">
        <v>56.249989999999997</v>
      </c>
      <c r="AF1399" s="85">
        <v>14724.216</v>
      </c>
      <c r="AG1399" s="85">
        <v>11693.40654</v>
      </c>
      <c r="AH1399" s="85">
        <v>8039.2555199999997</v>
      </c>
      <c r="AI1399" s="85">
        <v>0</v>
      </c>
      <c r="AJ1399" s="85">
        <v>0</v>
      </c>
      <c r="AK1399" s="85">
        <v>0</v>
      </c>
      <c r="AL1399" s="85">
        <v>62.757000000000005</v>
      </c>
      <c r="AM1399" s="85">
        <v>63.963619999999999</v>
      </c>
      <c r="AN1399" s="85">
        <v>21.72381</v>
      </c>
      <c r="AO1399" s="85"/>
      <c r="AP1399" s="85"/>
      <c r="AQ1399" s="85"/>
      <c r="AR1399" s="85"/>
      <c r="AS1399" s="85"/>
      <c r="AT1399" s="85"/>
    </row>
    <row r="1400" spans="1:46" ht="12.75" customHeight="1" x14ac:dyDescent="0.15">
      <c r="A1400" s="79"/>
      <c r="B1400" s="79"/>
      <c r="C1400" s="79" t="str">
        <f t="shared" si="5"/>
        <v>2055300000</v>
      </c>
      <c r="D1400" s="79" t="s">
        <v>2301</v>
      </c>
      <c r="E1400" s="84">
        <v>150484.91399999999</v>
      </c>
      <c r="F1400" s="85">
        <v>76621.677190000002</v>
      </c>
      <c r="G1400" s="85">
        <v>63962.930050000003</v>
      </c>
      <c r="H1400" s="85">
        <v>98666.756999999998</v>
      </c>
      <c r="I1400" s="85">
        <v>47577.214269999997</v>
      </c>
      <c r="J1400" s="85">
        <v>43475.626199999999</v>
      </c>
      <c r="K1400" s="85">
        <v>10624.84</v>
      </c>
      <c r="L1400" s="85">
        <v>7166.3400300000003</v>
      </c>
      <c r="M1400" s="85">
        <v>2676.3050000000003</v>
      </c>
      <c r="N1400" s="85">
        <v>4424.4050000000007</v>
      </c>
      <c r="O1400" s="85">
        <v>3807.4938499999998</v>
      </c>
      <c r="P1400" s="85">
        <v>1561.0892899999999</v>
      </c>
      <c r="Q1400" s="85">
        <v>38099.315999999999</v>
      </c>
      <c r="R1400" s="85">
        <v>20676.658039999998</v>
      </c>
      <c r="S1400" s="85">
        <v>16608.906869999999</v>
      </c>
      <c r="T1400" s="85">
        <v>3919.6330000000003</v>
      </c>
      <c r="U1400" s="85">
        <v>2510.6651700000002</v>
      </c>
      <c r="V1400" s="85">
        <v>1038.5194799999999</v>
      </c>
      <c r="W1400" s="85">
        <v>4472.7120000000004</v>
      </c>
      <c r="X1400" s="85">
        <v>2825.3820900000001</v>
      </c>
      <c r="Y1400" s="85">
        <v>1465.2875799999999</v>
      </c>
      <c r="Z1400" s="85">
        <v>3912.828</v>
      </c>
      <c r="AA1400" s="85">
        <v>2641.6255200000001</v>
      </c>
      <c r="AB1400" s="85">
        <v>1530.24109</v>
      </c>
      <c r="AC1400" s="85">
        <v>0</v>
      </c>
      <c r="AD1400" s="85">
        <v>3.17442</v>
      </c>
      <c r="AE1400" s="85">
        <v>0</v>
      </c>
      <c r="AF1400" s="85">
        <v>25794.143</v>
      </c>
      <c r="AG1400" s="85">
        <v>12695.41044</v>
      </c>
      <c r="AH1400" s="85">
        <v>12574.82272</v>
      </c>
      <c r="AI1400" s="85">
        <v>0</v>
      </c>
      <c r="AJ1400" s="85">
        <v>0</v>
      </c>
      <c r="AK1400" s="85">
        <v>0</v>
      </c>
      <c r="AL1400" s="85">
        <v>1007.89</v>
      </c>
      <c r="AM1400" s="85">
        <v>558.94360000000006</v>
      </c>
      <c r="AN1400" s="85">
        <v>449.42545000000001</v>
      </c>
      <c r="AO1400" s="85"/>
      <c r="AP1400" s="85"/>
      <c r="AQ1400" s="85"/>
      <c r="AR1400" s="85"/>
      <c r="AS1400" s="85"/>
      <c r="AT1400" s="85"/>
    </row>
    <row r="1401" spans="1:46" ht="12.75" customHeight="1" x14ac:dyDescent="0.15">
      <c r="A1401" s="79"/>
      <c r="B1401" s="79"/>
      <c r="C1401" s="79" t="str">
        <f t="shared" si="5"/>
        <v>2055400000</v>
      </c>
      <c r="D1401" s="79" t="s">
        <v>2302</v>
      </c>
      <c r="E1401" s="84">
        <v>14173478.9</v>
      </c>
      <c r="F1401" s="85">
        <v>6032498.1944199996</v>
      </c>
      <c r="G1401" s="85">
        <v>5134231.4618300004</v>
      </c>
      <c r="H1401" s="85">
        <v>9567787.5</v>
      </c>
      <c r="I1401" s="85">
        <v>4028485.5337100001</v>
      </c>
      <c r="J1401" s="85">
        <v>3191526.8806699999</v>
      </c>
      <c r="K1401" s="85">
        <v>975050.5</v>
      </c>
      <c r="L1401" s="85">
        <v>302364.86953999999</v>
      </c>
      <c r="M1401" s="85">
        <v>148928.78466999999</v>
      </c>
      <c r="N1401" s="85">
        <v>406108.60000000003</v>
      </c>
      <c r="O1401" s="85">
        <v>58737.179199999999</v>
      </c>
      <c r="P1401" s="85">
        <v>46369.423000000003</v>
      </c>
      <c r="Q1401" s="85">
        <v>3528422.9</v>
      </c>
      <c r="R1401" s="85">
        <v>1624046.22578</v>
      </c>
      <c r="S1401" s="85">
        <v>1748645.67545</v>
      </c>
      <c r="T1401" s="85">
        <v>233923.30000000002</v>
      </c>
      <c r="U1401" s="85">
        <v>169733.35704</v>
      </c>
      <c r="V1401" s="85">
        <v>145177.16386</v>
      </c>
      <c r="W1401" s="85">
        <v>230309.2</v>
      </c>
      <c r="X1401" s="85">
        <v>163068.98939</v>
      </c>
      <c r="Y1401" s="85">
        <v>182696.65456</v>
      </c>
      <c r="Z1401" s="85">
        <v>93004.1</v>
      </c>
      <c r="AA1401" s="85">
        <v>79946.170209999997</v>
      </c>
      <c r="AB1401" s="85">
        <v>95478.379960000006</v>
      </c>
      <c r="AC1401" s="85">
        <v>2848</v>
      </c>
      <c r="AD1401" s="85">
        <v>1945.95018</v>
      </c>
      <c r="AE1401" s="85">
        <v>1273.08511</v>
      </c>
      <c r="AF1401" s="85">
        <v>2949588.4</v>
      </c>
      <c r="AG1401" s="85">
        <v>1207226.25829</v>
      </c>
      <c r="AH1401" s="85">
        <v>1317109.45783</v>
      </c>
      <c r="AI1401" s="85">
        <v>18000</v>
      </c>
      <c r="AJ1401" s="85">
        <v>0</v>
      </c>
      <c r="AK1401" s="85">
        <v>4428.9440000000004</v>
      </c>
      <c r="AL1401" s="85">
        <v>39915.4</v>
      </c>
      <c r="AM1401" s="85">
        <v>23955.696830000001</v>
      </c>
      <c r="AN1401" s="85">
        <v>14319.70521</v>
      </c>
      <c r="AO1401" s="85"/>
      <c r="AP1401" s="85"/>
      <c r="AQ1401" s="85"/>
      <c r="AR1401" s="85"/>
      <c r="AS1401" s="85"/>
      <c r="AT1401" s="85"/>
    </row>
    <row r="1402" spans="1:46" ht="12.75" customHeight="1" x14ac:dyDescent="0.15">
      <c r="A1402" s="79"/>
      <c r="B1402" s="79"/>
      <c r="C1402" s="79" t="str">
        <f t="shared" si="5"/>
        <v>2055500000</v>
      </c>
      <c r="D1402" s="79" t="s">
        <v>2303</v>
      </c>
      <c r="E1402" s="84">
        <v>330361.35200000001</v>
      </c>
      <c r="F1402" s="85">
        <v>94180.212870000003</v>
      </c>
      <c r="G1402" s="85">
        <v>170785.25881</v>
      </c>
      <c r="H1402" s="85">
        <v>287169.35200000001</v>
      </c>
      <c r="I1402" s="85">
        <v>64010.543550000002</v>
      </c>
      <c r="J1402" s="85">
        <v>147822.7139</v>
      </c>
      <c r="K1402" s="85">
        <v>13400</v>
      </c>
      <c r="L1402" s="85">
        <v>6382.6372499999998</v>
      </c>
      <c r="M1402" s="85">
        <v>2344.2361700000001</v>
      </c>
      <c r="N1402" s="85">
        <v>3200</v>
      </c>
      <c r="O1402" s="85">
        <v>1032.4506699999999</v>
      </c>
      <c r="P1402" s="85">
        <v>828.82701999999995</v>
      </c>
      <c r="Q1402" s="85">
        <v>28339.200000000001</v>
      </c>
      <c r="R1402" s="85">
        <v>21738.86738</v>
      </c>
      <c r="S1402" s="85">
        <v>19182.591229999998</v>
      </c>
      <c r="T1402" s="85">
        <v>4029.5</v>
      </c>
      <c r="U1402" s="85">
        <v>2182.6322399999999</v>
      </c>
      <c r="V1402" s="85">
        <v>1894.4043300000001</v>
      </c>
      <c r="W1402" s="85">
        <v>2870.5</v>
      </c>
      <c r="X1402" s="85">
        <v>2309.6919699999999</v>
      </c>
      <c r="Y1402" s="85">
        <v>2013.0302799999999</v>
      </c>
      <c r="Z1402" s="85">
        <v>1003.2</v>
      </c>
      <c r="AA1402" s="85">
        <v>1126.8878999999999</v>
      </c>
      <c r="AB1402" s="85">
        <v>499.34264999999999</v>
      </c>
      <c r="AC1402" s="85">
        <v>25</v>
      </c>
      <c r="AD1402" s="85">
        <v>25</v>
      </c>
      <c r="AE1402" s="85">
        <v>12.5</v>
      </c>
      <c r="AF1402" s="85">
        <v>20400</v>
      </c>
      <c r="AG1402" s="85">
        <v>16090.682269999999</v>
      </c>
      <c r="AH1402" s="85">
        <v>14753.67397</v>
      </c>
      <c r="AI1402" s="85">
        <v>0</v>
      </c>
      <c r="AJ1402" s="85">
        <v>0</v>
      </c>
      <c r="AK1402" s="85">
        <v>0</v>
      </c>
      <c r="AL1402" s="85">
        <v>1197.5</v>
      </c>
      <c r="AM1402" s="85">
        <v>1428.7707800000001</v>
      </c>
      <c r="AN1402" s="85">
        <v>484.32427000000001</v>
      </c>
      <c r="AO1402" s="85"/>
      <c r="AP1402" s="85"/>
      <c r="AQ1402" s="85"/>
      <c r="AR1402" s="85"/>
      <c r="AS1402" s="85"/>
      <c r="AT1402" s="85"/>
    </row>
    <row r="1403" spans="1:46" ht="12.75" customHeight="1" x14ac:dyDescent="0.15">
      <c r="A1403" s="79"/>
      <c r="B1403" s="79"/>
      <c r="C1403" s="79" t="str">
        <f t="shared" si="5"/>
        <v>2055600000</v>
      </c>
      <c r="D1403" s="79" t="s">
        <v>2304</v>
      </c>
      <c r="E1403" s="84">
        <v>49629.074999999997</v>
      </c>
      <c r="F1403" s="85">
        <v>34384.450299999997</v>
      </c>
      <c r="G1403" s="85">
        <v>30045.367190000001</v>
      </c>
      <c r="H1403" s="85">
        <v>36070</v>
      </c>
      <c r="I1403" s="85">
        <v>23891.71588</v>
      </c>
      <c r="J1403" s="85">
        <v>17247.40581</v>
      </c>
      <c r="K1403" s="85">
        <v>730.07500000000005</v>
      </c>
      <c r="L1403" s="85">
        <v>448.09467000000001</v>
      </c>
      <c r="M1403" s="85">
        <v>573.02179000000001</v>
      </c>
      <c r="N1403" s="85">
        <v>560</v>
      </c>
      <c r="O1403" s="85">
        <v>247.78736000000001</v>
      </c>
      <c r="P1403" s="85">
        <v>461.74409000000003</v>
      </c>
      <c r="Q1403" s="85">
        <v>11888</v>
      </c>
      <c r="R1403" s="85">
        <v>9724.0624599999992</v>
      </c>
      <c r="S1403" s="85">
        <v>11505.96315</v>
      </c>
      <c r="T1403" s="85">
        <v>1500</v>
      </c>
      <c r="U1403" s="85">
        <v>1180.1963900000001</v>
      </c>
      <c r="V1403" s="85">
        <v>1057.4842599999999</v>
      </c>
      <c r="W1403" s="85">
        <v>560</v>
      </c>
      <c r="X1403" s="85">
        <v>1193.3319000000001</v>
      </c>
      <c r="Y1403" s="85">
        <v>3513.1754700000001</v>
      </c>
      <c r="Z1403" s="85">
        <v>156</v>
      </c>
      <c r="AA1403" s="85">
        <v>426.43889000000001</v>
      </c>
      <c r="AB1403" s="85">
        <v>340.5994</v>
      </c>
      <c r="AC1403" s="85">
        <v>0</v>
      </c>
      <c r="AD1403" s="85">
        <v>0</v>
      </c>
      <c r="AE1403" s="85">
        <v>25</v>
      </c>
      <c r="AF1403" s="85">
        <v>9672</v>
      </c>
      <c r="AG1403" s="85">
        <v>6924.0952799999995</v>
      </c>
      <c r="AH1403" s="85">
        <v>6569.7040200000001</v>
      </c>
      <c r="AI1403" s="85">
        <v>0</v>
      </c>
      <c r="AJ1403" s="85">
        <v>0</v>
      </c>
      <c r="AK1403" s="85">
        <v>0</v>
      </c>
      <c r="AL1403" s="85">
        <v>525</v>
      </c>
      <c r="AM1403" s="85">
        <v>579.43934999999999</v>
      </c>
      <c r="AN1403" s="85">
        <v>301.26150000000001</v>
      </c>
      <c r="AO1403" s="85"/>
      <c r="AP1403" s="85"/>
      <c r="AQ1403" s="85"/>
      <c r="AR1403" s="85"/>
      <c r="AS1403" s="85"/>
      <c r="AT1403" s="85"/>
    </row>
    <row r="1404" spans="1:46" ht="12.75" customHeight="1" x14ac:dyDescent="0.15">
      <c r="A1404" s="79" t="s">
        <v>2305</v>
      </c>
      <c r="B1404" s="79"/>
      <c r="C1404" s="79" t="str">
        <f t="shared" si="5"/>
        <v/>
      </c>
      <c r="D1404" s="79"/>
      <c r="E1404" s="84">
        <v>2949178.0649999999</v>
      </c>
      <c r="F1404" s="85">
        <v>1090043.3874900001</v>
      </c>
      <c r="G1404" s="85">
        <v>1941173.7477299999</v>
      </c>
      <c r="H1404" s="85">
        <v>2480566.6017</v>
      </c>
      <c r="I1404" s="85">
        <v>916612.58086999995</v>
      </c>
      <c r="J1404" s="85">
        <v>1406325.76661</v>
      </c>
      <c r="K1404" s="85">
        <v>26625.365000000002</v>
      </c>
      <c r="L1404" s="85">
        <v>13875.953240000001</v>
      </c>
      <c r="M1404" s="85">
        <v>68122.891770000002</v>
      </c>
      <c r="N1404" s="85">
        <v>22232.225999999999</v>
      </c>
      <c r="O1404" s="85">
        <v>981.21750999999995</v>
      </c>
      <c r="P1404" s="85">
        <v>31381.967499999999</v>
      </c>
      <c r="Q1404" s="85">
        <v>414983.93530000001</v>
      </c>
      <c r="R1404" s="85">
        <v>151197.29574999999</v>
      </c>
      <c r="S1404" s="85">
        <v>410628.85126000002</v>
      </c>
      <c r="T1404" s="85">
        <v>19937.917000000001</v>
      </c>
      <c r="U1404" s="85">
        <v>11538.3074</v>
      </c>
      <c r="V1404" s="85">
        <v>24440.651610000001</v>
      </c>
      <c r="W1404" s="85">
        <v>32401.137999999999</v>
      </c>
      <c r="X1404" s="85">
        <v>15405.098669999999</v>
      </c>
      <c r="Y1404" s="85">
        <v>75382.035440000007</v>
      </c>
      <c r="Z1404" s="85">
        <v>8678.6440000000002</v>
      </c>
      <c r="AA1404" s="85">
        <v>12386.64495</v>
      </c>
      <c r="AB1404" s="85">
        <v>30785.36231</v>
      </c>
      <c r="AC1404" s="85">
        <v>207.73700000000002</v>
      </c>
      <c r="AD1404" s="85">
        <v>146.91630000000001</v>
      </c>
      <c r="AE1404" s="85">
        <v>564.98805000000004</v>
      </c>
      <c r="AF1404" s="85">
        <v>353593.74329999997</v>
      </c>
      <c r="AG1404" s="85">
        <v>111715.43343</v>
      </c>
      <c r="AH1404" s="85">
        <v>279104.91019000002</v>
      </c>
      <c r="AI1404" s="85">
        <v>0</v>
      </c>
      <c r="AJ1404" s="85">
        <v>0</v>
      </c>
      <c r="AK1404" s="85">
        <v>40.226500000000001</v>
      </c>
      <c r="AL1404" s="85">
        <v>4317.723</v>
      </c>
      <c r="AM1404" s="85">
        <v>3222.3407900000002</v>
      </c>
      <c r="AN1404" s="85">
        <v>15309.514200000001</v>
      </c>
      <c r="AO1404" s="85"/>
      <c r="AP1404" s="85"/>
      <c r="AQ1404" s="85"/>
      <c r="AR1404" s="85"/>
      <c r="AS1404" s="85"/>
      <c r="AT1404" s="85"/>
    </row>
    <row r="1405" spans="1:46" ht="12.75" customHeight="1" x14ac:dyDescent="0.15">
      <c r="A1405" s="79"/>
      <c r="B1405" s="79" t="s">
        <v>2306</v>
      </c>
      <c r="C1405" s="79" t="str">
        <f t="shared" si="5"/>
        <v/>
      </c>
      <c r="D1405" s="79"/>
      <c r="E1405" s="84">
        <v>451201.3</v>
      </c>
      <c r="F1405" s="85">
        <v>179102.02707000001</v>
      </c>
      <c r="G1405" s="85">
        <v>291982.76838999998</v>
      </c>
      <c r="H1405" s="85">
        <v>432037</v>
      </c>
      <c r="I1405" s="85">
        <v>174040.09998999999</v>
      </c>
      <c r="J1405" s="85">
        <v>267023.88344000001</v>
      </c>
      <c r="K1405" s="85">
        <v>0</v>
      </c>
      <c r="L1405" s="85">
        <v>0</v>
      </c>
      <c r="M1405" s="85">
        <v>0</v>
      </c>
      <c r="N1405" s="85">
        <v>0</v>
      </c>
      <c r="O1405" s="85">
        <v>0</v>
      </c>
      <c r="P1405" s="85">
        <v>0</v>
      </c>
      <c r="Q1405" s="85">
        <v>0</v>
      </c>
      <c r="R1405" s="85">
        <v>0</v>
      </c>
      <c r="S1405" s="85">
        <v>0</v>
      </c>
      <c r="T1405" s="85">
        <v>0</v>
      </c>
      <c r="U1405" s="85">
        <v>0</v>
      </c>
      <c r="V1405" s="85">
        <v>0</v>
      </c>
      <c r="W1405" s="85">
        <v>0</v>
      </c>
      <c r="X1405" s="85">
        <v>0</v>
      </c>
      <c r="Y1405" s="85">
        <v>0</v>
      </c>
      <c r="Z1405" s="85">
        <v>0</v>
      </c>
      <c r="AA1405" s="85">
        <v>0</v>
      </c>
      <c r="AB1405" s="85">
        <v>0</v>
      </c>
      <c r="AC1405" s="85">
        <v>0</v>
      </c>
      <c r="AD1405" s="85">
        <v>0</v>
      </c>
      <c r="AE1405" s="85">
        <v>0</v>
      </c>
      <c r="AF1405" s="85">
        <v>0</v>
      </c>
      <c r="AG1405" s="85">
        <v>0</v>
      </c>
      <c r="AH1405" s="85">
        <v>0</v>
      </c>
      <c r="AI1405" s="85">
        <v>0</v>
      </c>
      <c r="AJ1405" s="85">
        <v>0</v>
      </c>
      <c r="AK1405" s="85">
        <v>0</v>
      </c>
      <c r="AL1405" s="85">
        <v>1406.1000000000001</v>
      </c>
      <c r="AM1405" s="85">
        <v>1589.3725000000002</v>
      </c>
      <c r="AN1405" s="85">
        <v>5084.8412399999997</v>
      </c>
      <c r="AO1405" s="85"/>
      <c r="AP1405" s="85"/>
      <c r="AQ1405" s="85"/>
      <c r="AR1405" s="85"/>
      <c r="AS1405" s="85"/>
      <c r="AT1405" s="85"/>
    </row>
    <row r="1406" spans="1:46" ht="12.75" customHeight="1" x14ac:dyDescent="0.15">
      <c r="A1406" s="79"/>
      <c r="B1406" s="79"/>
      <c r="C1406" s="79" t="str">
        <f t="shared" si="5"/>
        <v>2110000000</v>
      </c>
      <c r="D1406" s="79" t="s">
        <v>2306</v>
      </c>
      <c r="E1406" s="84">
        <v>451201.3</v>
      </c>
      <c r="F1406" s="85">
        <v>179102.02707000001</v>
      </c>
      <c r="G1406" s="85">
        <v>291982.76838999998</v>
      </c>
      <c r="H1406" s="85">
        <v>432037</v>
      </c>
      <c r="I1406" s="85">
        <v>174040.09998999999</v>
      </c>
      <c r="J1406" s="85">
        <v>267023.88344000001</v>
      </c>
      <c r="K1406" s="85">
        <v>0</v>
      </c>
      <c r="L1406" s="85">
        <v>0</v>
      </c>
      <c r="M1406" s="85">
        <v>0</v>
      </c>
      <c r="N1406" s="85">
        <v>0</v>
      </c>
      <c r="O1406" s="85">
        <v>0</v>
      </c>
      <c r="P1406" s="85">
        <v>0</v>
      </c>
      <c r="Q1406" s="85">
        <v>0</v>
      </c>
      <c r="R1406" s="85">
        <v>0</v>
      </c>
      <c r="S1406" s="85">
        <v>0</v>
      </c>
      <c r="T1406" s="85">
        <v>0</v>
      </c>
      <c r="U1406" s="85">
        <v>0</v>
      </c>
      <c r="V1406" s="85">
        <v>0</v>
      </c>
      <c r="W1406" s="85">
        <v>0</v>
      </c>
      <c r="X1406" s="85">
        <v>0</v>
      </c>
      <c r="Y1406" s="85">
        <v>0</v>
      </c>
      <c r="Z1406" s="85">
        <v>0</v>
      </c>
      <c r="AA1406" s="85">
        <v>0</v>
      </c>
      <c r="AB1406" s="85">
        <v>0</v>
      </c>
      <c r="AC1406" s="85">
        <v>0</v>
      </c>
      <c r="AD1406" s="85">
        <v>0</v>
      </c>
      <c r="AE1406" s="85">
        <v>0</v>
      </c>
      <c r="AF1406" s="85">
        <v>0</v>
      </c>
      <c r="AG1406" s="85">
        <v>0</v>
      </c>
      <c r="AH1406" s="85">
        <v>0</v>
      </c>
      <c r="AI1406" s="85">
        <v>0</v>
      </c>
      <c r="AJ1406" s="85">
        <v>0</v>
      </c>
      <c r="AK1406" s="85">
        <v>0</v>
      </c>
      <c r="AL1406" s="85">
        <v>1406.1000000000001</v>
      </c>
      <c r="AM1406" s="85">
        <v>1589.3725000000002</v>
      </c>
      <c r="AN1406" s="85">
        <v>5084.8412399999997</v>
      </c>
      <c r="AO1406" s="85"/>
      <c r="AP1406" s="85"/>
      <c r="AQ1406" s="85"/>
      <c r="AR1406" s="85"/>
      <c r="AS1406" s="85"/>
      <c r="AT1406" s="85"/>
    </row>
    <row r="1407" spans="1:46" ht="12.75" customHeight="1" x14ac:dyDescent="0.15">
      <c r="A1407" s="79"/>
      <c r="B1407" s="79" t="s">
        <v>2307</v>
      </c>
      <c r="C1407" s="79" t="str">
        <f t="shared" si="5"/>
        <v/>
      </c>
      <c r="D1407" s="79"/>
      <c r="E1407" s="84">
        <v>826.80000000000007</v>
      </c>
      <c r="F1407" s="85">
        <v>46.39</v>
      </c>
      <c r="G1407" s="85">
        <v>582.09276</v>
      </c>
      <c r="H1407" s="85">
        <v>0</v>
      </c>
      <c r="I1407" s="85">
        <v>0</v>
      </c>
      <c r="J1407" s="85">
        <v>0</v>
      </c>
      <c r="K1407" s="85">
        <v>0</v>
      </c>
      <c r="L1407" s="85">
        <v>0</v>
      </c>
      <c r="M1407" s="85">
        <v>0</v>
      </c>
      <c r="N1407" s="85">
        <v>0</v>
      </c>
      <c r="O1407" s="85">
        <v>0</v>
      </c>
      <c r="P1407" s="85">
        <v>0</v>
      </c>
      <c r="Q1407" s="85">
        <v>0</v>
      </c>
      <c r="R1407" s="85">
        <v>0</v>
      </c>
      <c r="S1407" s="85">
        <v>0</v>
      </c>
      <c r="T1407" s="85">
        <v>0</v>
      </c>
      <c r="U1407" s="85">
        <v>0</v>
      </c>
      <c r="V1407" s="85">
        <v>0</v>
      </c>
      <c r="W1407" s="85">
        <v>0</v>
      </c>
      <c r="X1407" s="85">
        <v>0</v>
      </c>
      <c r="Y1407" s="85">
        <v>0</v>
      </c>
      <c r="Z1407" s="85">
        <v>0</v>
      </c>
      <c r="AA1407" s="85">
        <v>0</v>
      </c>
      <c r="AB1407" s="85">
        <v>0</v>
      </c>
      <c r="AC1407" s="85">
        <v>0</v>
      </c>
      <c r="AD1407" s="85">
        <v>0</v>
      </c>
      <c r="AE1407" s="85">
        <v>0</v>
      </c>
      <c r="AF1407" s="85">
        <v>0</v>
      </c>
      <c r="AG1407" s="85">
        <v>0</v>
      </c>
      <c r="AH1407" s="85">
        <v>0</v>
      </c>
      <c r="AI1407" s="85">
        <v>0</v>
      </c>
      <c r="AJ1407" s="85">
        <v>0</v>
      </c>
      <c r="AK1407" s="85">
        <v>0</v>
      </c>
      <c r="AL1407" s="85">
        <v>21</v>
      </c>
      <c r="AM1407" s="85">
        <v>0</v>
      </c>
      <c r="AN1407" s="85">
        <v>276.42264</v>
      </c>
      <c r="AO1407" s="85"/>
      <c r="AP1407" s="85"/>
      <c r="AQ1407" s="85"/>
      <c r="AR1407" s="85"/>
      <c r="AS1407" s="85"/>
      <c r="AT1407" s="85"/>
    </row>
    <row r="1408" spans="1:46" ht="12.75" customHeight="1" x14ac:dyDescent="0.15">
      <c r="A1408" s="79"/>
      <c r="B1408" s="79"/>
      <c r="C1408" s="79" t="str">
        <f t="shared" si="5"/>
        <v>2130120000</v>
      </c>
      <c r="D1408" s="79" t="s">
        <v>2308</v>
      </c>
      <c r="E1408" s="84">
        <v>245</v>
      </c>
      <c r="F1408" s="85">
        <v>0</v>
      </c>
      <c r="G1408" s="85">
        <v>45.288239999999995</v>
      </c>
      <c r="H1408" s="85">
        <v>0</v>
      </c>
      <c r="I1408" s="85">
        <v>0</v>
      </c>
      <c r="J1408" s="85">
        <v>0</v>
      </c>
      <c r="K1408" s="85">
        <v>0</v>
      </c>
      <c r="L1408" s="85">
        <v>0</v>
      </c>
      <c r="M1408" s="85">
        <v>0</v>
      </c>
      <c r="N1408" s="85">
        <v>0</v>
      </c>
      <c r="O1408" s="85">
        <v>0</v>
      </c>
      <c r="P1408" s="85">
        <v>0</v>
      </c>
      <c r="Q1408" s="85">
        <v>0</v>
      </c>
      <c r="R1408" s="85">
        <v>0</v>
      </c>
      <c r="S1408" s="85">
        <v>0</v>
      </c>
      <c r="T1408" s="85">
        <v>0</v>
      </c>
      <c r="U1408" s="85">
        <v>0</v>
      </c>
      <c r="V1408" s="85">
        <v>0</v>
      </c>
      <c r="W1408" s="85">
        <v>0</v>
      </c>
      <c r="X1408" s="85">
        <v>0</v>
      </c>
      <c r="Y1408" s="85">
        <v>0</v>
      </c>
      <c r="Z1408" s="85">
        <v>0</v>
      </c>
      <c r="AA1408" s="85">
        <v>0</v>
      </c>
      <c r="AB1408" s="85">
        <v>0</v>
      </c>
      <c r="AC1408" s="85">
        <v>0</v>
      </c>
      <c r="AD1408" s="85">
        <v>0</v>
      </c>
      <c r="AE1408" s="85">
        <v>0</v>
      </c>
      <c r="AF1408" s="85">
        <v>0</v>
      </c>
      <c r="AG1408" s="85">
        <v>0</v>
      </c>
      <c r="AH1408" s="85">
        <v>0</v>
      </c>
      <c r="AI1408" s="85">
        <v>0</v>
      </c>
      <c r="AJ1408" s="85">
        <v>0</v>
      </c>
      <c r="AK1408" s="85">
        <v>0</v>
      </c>
      <c r="AL1408" s="85">
        <v>0</v>
      </c>
      <c r="AM1408" s="85">
        <v>0</v>
      </c>
      <c r="AN1408" s="85">
        <v>0</v>
      </c>
      <c r="AO1408" s="85"/>
      <c r="AP1408" s="85"/>
      <c r="AQ1408" s="85"/>
      <c r="AR1408" s="85"/>
      <c r="AS1408" s="85"/>
      <c r="AT1408" s="85"/>
    </row>
    <row r="1409" spans="1:46" ht="12.75" customHeight="1" x14ac:dyDescent="0.15">
      <c r="A1409" s="79"/>
      <c r="B1409" s="79"/>
      <c r="C1409" s="79" t="str">
        <f t="shared" si="5"/>
        <v>2130720000</v>
      </c>
      <c r="D1409" s="79" t="s">
        <v>2309</v>
      </c>
      <c r="E1409" s="84">
        <v>198.8</v>
      </c>
      <c r="F1409" s="85">
        <v>0</v>
      </c>
      <c r="G1409" s="85">
        <v>331.50538999999998</v>
      </c>
      <c r="H1409" s="85">
        <v>0</v>
      </c>
      <c r="I1409" s="85">
        <v>0</v>
      </c>
      <c r="J1409" s="85">
        <v>0</v>
      </c>
      <c r="K1409" s="85">
        <v>0</v>
      </c>
      <c r="L1409" s="85">
        <v>0</v>
      </c>
      <c r="M1409" s="85">
        <v>0</v>
      </c>
      <c r="N1409" s="85">
        <v>0</v>
      </c>
      <c r="O1409" s="85">
        <v>0</v>
      </c>
      <c r="P1409" s="85">
        <v>0</v>
      </c>
      <c r="Q1409" s="85">
        <v>0</v>
      </c>
      <c r="R1409" s="85">
        <v>0</v>
      </c>
      <c r="S1409" s="85">
        <v>0</v>
      </c>
      <c r="T1409" s="85">
        <v>0</v>
      </c>
      <c r="U1409" s="85">
        <v>0</v>
      </c>
      <c r="V1409" s="85">
        <v>0</v>
      </c>
      <c r="W1409" s="85">
        <v>0</v>
      </c>
      <c r="X1409" s="85">
        <v>0</v>
      </c>
      <c r="Y1409" s="85">
        <v>0</v>
      </c>
      <c r="Z1409" s="85">
        <v>0</v>
      </c>
      <c r="AA1409" s="85">
        <v>0</v>
      </c>
      <c r="AB1409" s="85">
        <v>0</v>
      </c>
      <c r="AC1409" s="85">
        <v>0</v>
      </c>
      <c r="AD1409" s="85">
        <v>0</v>
      </c>
      <c r="AE1409" s="85">
        <v>0</v>
      </c>
      <c r="AF1409" s="85">
        <v>0</v>
      </c>
      <c r="AG1409" s="85">
        <v>0</v>
      </c>
      <c r="AH1409" s="85">
        <v>0</v>
      </c>
      <c r="AI1409" s="85">
        <v>0</v>
      </c>
      <c r="AJ1409" s="85">
        <v>0</v>
      </c>
      <c r="AK1409" s="85">
        <v>0</v>
      </c>
      <c r="AL1409" s="85">
        <v>0</v>
      </c>
      <c r="AM1409" s="85">
        <v>0</v>
      </c>
      <c r="AN1409" s="85">
        <v>252.33141000000001</v>
      </c>
      <c r="AO1409" s="85"/>
      <c r="AP1409" s="85"/>
      <c r="AQ1409" s="85"/>
      <c r="AR1409" s="85"/>
      <c r="AS1409" s="85"/>
      <c r="AT1409" s="85"/>
    </row>
    <row r="1410" spans="1:46" ht="12.75" customHeight="1" x14ac:dyDescent="0.15">
      <c r="A1410" s="79"/>
      <c r="B1410" s="79"/>
      <c r="C1410" s="79" t="str">
        <f t="shared" si="5"/>
        <v>2131220000</v>
      </c>
      <c r="D1410" s="79" t="s">
        <v>2310</v>
      </c>
      <c r="E1410" s="84">
        <v>100</v>
      </c>
      <c r="F1410" s="85">
        <v>0</v>
      </c>
      <c r="G1410" s="85">
        <v>76.980909999999994</v>
      </c>
      <c r="H1410" s="85">
        <v>0</v>
      </c>
      <c r="I1410" s="85">
        <v>0</v>
      </c>
      <c r="J1410" s="85">
        <v>0</v>
      </c>
      <c r="K1410" s="85">
        <v>0</v>
      </c>
      <c r="L1410" s="85">
        <v>0</v>
      </c>
      <c r="M1410" s="85">
        <v>0</v>
      </c>
      <c r="N1410" s="85">
        <v>0</v>
      </c>
      <c r="O1410" s="85">
        <v>0</v>
      </c>
      <c r="P1410" s="85">
        <v>0</v>
      </c>
      <c r="Q1410" s="85">
        <v>0</v>
      </c>
      <c r="R1410" s="85">
        <v>0</v>
      </c>
      <c r="S1410" s="85">
        <v>0</v>
      </c>
      <c r="T1410" s="85">
        <v>0</v>
      </c>
      <c r="U1410" s="85">
        <v>0</v>
      </c>
      <c r="V1410" s="85">
        <v>0</v>
      </c>
      <c r="W1410" s="85">
        <v>0</v>
      </c>
      <c r="X1410" s="85">
        <v>0</v>
      </c>
      <c r="Y1410" s="85">
        <v>0</v>
      </c>
      <c r="Z1410" s="85">
        <v>0</v>
      </c>
      <c r="AA1410" s="85">
        <v>0</v>
      </c>
      <c r="AB1410" s="85">
        <v>0</v>
      </c>
      <c r="AC1410" s="85">
        <v>0</v>
      </c>
      <c r="AD1410" s="85">
        <v>0</v>
      </c>
      <c r="AE1410" s="85">
        <v>0</v>
      </c>
      <c r="AF1410" s="85">
        <v>0</v>
      </c>
      <c r="AG1410" s="85">
        <v>0</v>
      </c>
      <c r="AH1410" s="85">
        <v>0</v>
      </c>
      <c r="AI1410" s="85">
        <v>0</v>
      </c>
      <c r="AJ1410" s="85">
        <v>0</v>
      </c>
      <c r="AK1410" s="85">
        <v>0</v>
      </c>
      <c r="AL1410" s="85">
        <v>0</v>
      </c>
      <c r="AM1410" s="85">
        <v>0</v>
      </c>
      <c r="AN1410" s="85">
        <v>3.5869</v>
      </c>
      <c r="AO1410" s="85"/>
      <c r="AP1410" s="85"/>
      <c r="AQ1410" s="85"/>
      <c r="AR1410" s="85"/>
      <c r="AS1410" s="85"/>
      <c r="AT1410" s="85"/>
    </row>
    <row r="1411" spans="1:46" ht="12.75" customHeight="1" x14ac:dyDescent="0.15">
      <c r="A1411" s="79"/>
      <c r="B1411" s="79"/>
      <c r="C1411" s="79" t="str">
        <f t="shared" si="5"/>
        <v>2131620000</v>
      </c>
      <c r="D1411" s="79" t="s">
        <v>2311</v>
      </c>
      <c r="E1411" s="84">
        <v>283</v>
      </c>
      <c r="F1411" s="85">
        <v>46.39</v>
      </c>
      <c r="G1411" s="85">
        <v>119.35527999999999</v>
      </c>
      <c r="H1411" s="85">
        <v>0</v>
      </c>
      <c r="I1411" s="85">
        <v>0</v>
      </c>
      <c r="J1411" s="85">
        <v>0</v>
      </c>
      <c r="K1411" s="85">
        <v>0</v>
      </c>
      <c r="L1411" s="85">
        <v>0</v>
      </c>
      <c r="M1411" s="85">
        <v>0</v>
      </c>
      <c r="N1411" s="85">
        <v>0</v>
      </c>
      <c r="O1411" s="85">
        <v>0</v>
      </c>
      <c r="P1411" s="85">
        <v>0</v>
      </c>
      <c r="Q1411" s="85">
        <v>0</v>
      </c>
      <c r="R1411" s="85">
        <v>0</v>
      </c>
      <c r="S1411" s="85">
        <v>0</v>
      </c>
      <c r="T1411" s="85">
        <v>0</v>
      </c>
      <c r="U1411" s="85">
        <v>0</v>
      </c>
      <c r="V1411" s="85">
        <v>0</v>
      </c>
      <c r="W1411" s="85">
        <v>0</v>
      </c>
      <c r="X1411" s="85">
        <v>0</v>
      </c>
      <c r="Y1411" s="85">
        <v>0</v>
      </c>
      <c r="Z1411" s="85">
        <v>0</v>
      </c>
      <c r="AA1411" s="85">
        <v>0</v>
      </c>
      <c r="AB1411" s="85">
        <v>0</v>
      </c>
      <c r="AC1411" s="85">
        <v>0</v>
      </c>
      <c r="AD1411" s="85">
        <v>0</v>
      </c>
      <c r="AE1411" s="85">
        <v>0</v>
      </c>
      <c r="AF1411" s="85">
        <v>0</v>
      </c>
      <c r="AG1411" s="85">
        <v>0</v>
      </c>
      <c r="AH1411" s="85">
        <v>0</v>
      </c>
      <c r="AI1411" s="85">
        <v>0</v>
      </c>
      <c r="AJ1411" s="85">
        <v>0</v>
      </c>
      <c r="AK1411" s="85">
        <v>0</v>
      </c>
      <c r="AL1411" s="85">
        <v>21</v>
      </c>
      <c r="AM1411" s="85">
        <v>0</v>
      </c>
      <c r="AN1411" s="85">
        <v>20.50433</v>
      </c>
      <c r="AO1411" s="85"/>
      <c r="AP1411" s="85"/>
      <c r="AQ1411" s="85"/>
      <c r="AR1411" s="85"/>
      <c r="AS1411" s="85"/>
      <c r="AT1411" s="85"/>
    </row>
    <row r="1412" spans="1:46" ht="12.75" customHeight="1" x14ac:dyDescent="0.15">
      <c r="A1412" s="79"/>
      <c r="B1412" s="79"/>
      <c r="C1412" s="79" t="str">
        <f t="shared" si="5"/>
        <v>2131920000</v>
      </c>
      <c r="D1412" s="79" t="s">
        <v>2312</v>
      </c>
      <c r="E1412" s="84">
        <v>0</v>
      </c>
      <c r="F1412" s="85">
        <v>0</v>
      </c>
      <c r="G1412" s="85">
        <v>8.9629399999999997</v>
      </c>
      <c r="H1412" s="85">
        <v>0</v>
      </c>
      <c r="I1412" s="85">
        <v>0</v>
      </c>
      <c r="J1412" s="85">
        <v>0</v>
      </c>
      <c r="K1412" s="85">
        <v>0</v>
      </c>
      <c r="L1412" s="85">
        <v>0</v>
      </c>
      <c r="M1412" s="85">
        <v>0</v>
      </c>
      <c r="N1412" s="85">
        <v>0</v>
      </c>
      <c r="O1412" s="85">
        <v>0</v>
      </c>
      <c r="P1412" s="85">
        <v>0</v>
      </c>
      <c r="Q1412" s="85">
        <v>0</v>
      </c>
      <c r="R1412" s="85">
        <v>0</v>
      </c>
      <c r="S1412" s="85">
        <v>0</v>
      </c>
      <c r="T1412" s="85">
        <v>0</v>
      </c>
      <c r="U1412" s="85">
        <v>0</v>
      </c>
      <c r="V1412" s="85">
        <v>0</v>
      </c>
      <c r="W1412" s="85">
        <v>0</v>
      </c>
      <c r="X1412" s="85">
        <v>0</v>
      </c>
      <c r="Y1412" s="85">
        <v>0</v>
      </c>
      <c r="Z1412" s="85">
        <v>0</v>
      </c>
      <c r="AA1412" s="85">
        <v>0</v>
      </c>
      <c r="AB1412" s="85">
        <v>0</v>
      </c>
      <c r="AC1412" s="85">
        <v>0</v>
      </c>
      <c r="AD1412" s="85">
        <v>0</v>
      </c>
      <c r="AE1412" s="85">
        <v>0</v>
      </c>
      <c r="AF1412" s="85">
        <v>0</v>
      </c>
      <c r="AG1412" s="85">
        <v>0</v>
      </c>
      <c r="AH1412" s="85">
        <v>0</v>
      </c>
      <c r="AI1412" s="85">
        <v>0</v>
      </c>
      <c r="AJ1412" s="85">
        <v>0</v>
      </c>
      <c r="AK1412" s="85">
        <v>0</v>
      </c>
      <c r="AL1412" s="85">
        <v>0</v>
      </c>
      <c r="AM1412" s="85">
        <v>0</v>
      </c>
      <c r="AN1412" s="85">
        <v>0</v>
      </c>
      <c r="AO1412" s="85"/>
      <c r="AP1412" s="85"/>
      <c r="AQ1412" s="85"/>
      <c r="AR1412" s="85"/>
      <c r="AS1412" s="85"/>
      <c r="AT1412" s="85"/>
    </row>
    <row r="1413" spans="1:46" ht="12.75" customHeight="1" x14ac:dyDescent="0.15">
      <c r="A1413" s="79"/>
      <c r="B1413" s="79" t="s">
        <v>2313</v>
      </c>
      <c r="C1413" s="79" t="str">
        <f t="shared" si="5"/>
        <v/>
      </c>
      <c r="D1413" s="79"/>
      <c r="E1413" s="84">
        <v>2497149.9649999999</v>
      </c>
      <c r="F1413" s="85">
        <v>910894.97042000003</v>
      </c>
      <c r="G1413" s="85">
        <v>1648608.8865799999</v>
      </c>
      <c r="H1413" s="85">
        <v>2048529.6017</v>
      </c>
      <c r="I1413" s="85">
        <v>742572.48088000005</v>
      </c>
      <c r="J1413" s="85">
        <v>1139301.88317</v>
      </c>
      <c r="K1413" s="85">
        <v>26625.365000000002</v>
      </c>
      <c r="L1413" s="85">
        <v>13875.953240000001</v>
      </c>
      <c r="M1413" s="85">
        <v>68122.891770000002</v>
      </c>
      <c r="N1413" s="85">
        <v>22232.225999999999</v>
      </c>
      <c r="O1413" s="85">
        <v>981.21750999999995</v>
      </c>
      <c r="P1413" s="85">
        <v>31381.967499999999</v>
      </c>
      <c r="Q1413" s="85">
        <v>414983.93530000001</v>
      </c>
      <c r="R1413" s="85">
        <v>151197.29574999999</v>
      </c>
      <c r="S1413" s="85">
        <v>410628.85126000002</v>
      </c>
      <c r="T1413" s="85">
        <v>19937.917000000001</v>
      </c>
      <c r="U1413" s="85">
        <v>11538.3074</v>
      </c>
      <c r="V1413" s="85">
        <v>24440.651610000001</v>
      </c>
      <c r="W1413" s="85">
        <v>32401.137999999999</v>
      </c>
      <c r="X1413" s="85">
        <v>15405.098669999999</v>
      </c>
      <c r="Y1413" s="85">
        <v>75382.035440000007</v>
      </c>
      <c r="Z1413" s="85">
        <v>8678.6440000000002</v>
      </c>
      <c r="AA1413" s="85">
        <v>12386.64495</v>
      </c>
      <c r="AB1413" s="85">
        <v>30785.36231</v>
      </c>
      <c r="AC1413" s="85">
        <v>207.73700000000002</v>
      </c>
      <c r="AD1413" s="85">
        <v>146.91630000000001</v>
      </c>
      <c r="AE1413" s="85">
        <v>564.98805000000004</v>
      </c>
      <c r="AF1413" s="85">
        <v>353593.74329999997</v>
      </c>
      <c r="AG1413" s="85">
        <v>111715.43343</v>
      </c>
      <c r="AH1413" s="85">
        <v>279104.91019000002</v>
      </c>
      <c r="AI1413" s="85">
        <v>0</v>
      </c>
      <c r="AJ1413" s="85">
        <v>0</v>
      </c>
      <c r="AK1413" s="85">
        <v>40.226500000000001</v>
      </c>
      <c r="AL1413" s="85">
        <v>2890.623</v>
      </c>
      <c r="AM1413" s="85">
        <v>1632.96829</v>
      </c>
      <c r="AN1413" s="85">
        <v>9948.2503199999992</v>
      </c>
      <c r="AO1413" s="85"/>
      <c r="AP1413" s="85"/>
      <c r="AQ1413" s="85"/>
      <c r="AR1413" s="85"/>
      <c r="AS1413" s="85"/>
      <c r="AT1413" s="85"/>
    </row>
    <row r="1414" spans="1:46" ht="12.75" customHeight="1" x14ac:dyDescent="0.15">
      <c r="A1414" s="79"/>
      <c r="B1414" s="79"/>
      <c r="C1414" s="79" t="str">
        <f t="shared" si="5"/>
        <v>2150100000</v>
      </c>
      <c r="D1414" s="79" t="s">
        <v>2314</v>
      </c>
      <c r="E1414" s="84">
        <v>7021.33</v>
      </c>
      <c r="F1414" s="85">
        <v>4717.47048</v>
      </c>
      <c r="G1414" s="85">
        <v>2676.62426</v>
      </c>
      <c r="H1414" s="85">
        <v>4285</v>
      </c>
      <c r="I1414" s="85">
        <v>2002.53727</v>
      </c>
      <c r="J1414" s="85">
        <v>1355.5260000000001</v>
      </c>
      <c r="K1414" s="85">
        <v>5</v>
      </c>
      <c r="L1414" s="85">
        <v>0</v>
      </c>
      <c r="M1414" s="85">
        <v>6.72058</v>
      </c>
      <c r="N1414" s="85">
        <v>0</v>
      </c>
      <c r="O1414" s="85">
        <v>0</v>
      </c>
      <c r="P1414" s="85">
        <v>0</v>
      </c>
      <c r="Q1414" s="85">
        <v>2730</v>
      </c>
      <c r="R1414" s="85">
        <v>2710.7898100000002</v>
      </c>
      <c r="S1414" s="85">
        <v>1309.90896</v>
      </c>
      <c r="T1414" s="85">
        <v>70</v>
      </c>
      <c r="U1414" s="85">
        <v>27.000689999999999</v>
      </c>
      <c r="V1414" s="85">
        <v>39.579059999999998</v>
      </c>
      <c r="W1414" s="85">
        <v>1445</v>
      </c>
      <c r="X1414" s="85">
        <v>445.58274</v>
      </c>
      <c r="Y1414" s="85">
        <v>712.34933999999998</v>
      </c>
      <c r="Z1414" s="85">
        <v>15</v>
      </c>
      <c r="AA1414" s="85">
        <v>4.26288</v>
      </c>
      <c r="AB1414" s="85">
        <v>13.51713</v>
      </c>
      <c r="AC1414" s="85">
        <v>0</v>
      </c>
      <c r="AD1414" s="85">
        <v>0</v>
      </c>
      <c r="AE1414" s="85">
        <v>0</v>
      </c>
      <c r="AF1414" s="85">
        <v>1200</v>
      </c>
      <c r="AG1414" s="85">
        <v>2233.9435000000003</v>
      </c>
      <c r="AH1414" s="85">
        <v>544.46343000000002</v>
      </c>
      <c r="AI1414" s="85">
        <v>0</v>
      </c>
      <c r="AJ1414" s="85">
        <v>0</v>
      </c>
      <c r="AK1414" s="85">
        <v>0</v>
      </c>
      <c r="AL1414" s="85">
        <v>0.5</v>
      </c>
      <c r="AM1414" s="85">
        <v>0.68526999999999993</v>
      </c>
      <c r="AN1414" s="85">
        <v>2.3420000000000001</v>
      </c>
      <c r="AO1414" s="85"/>
      <c r="AP1414" s="85"/>
      <c r="AQ1414" s="85"/>
      <c r="AR1414" s="85"/>
      <c r="AS1414" s="85"/>
      <c r="AT1414" s="85"/>
    </row>
    <row r="1415" spans="1:46" ht="12.75" customHeight="1" x14ac:dyDescent="0.15">
      <c r="A1415" s="79"/>
      <c r="B1415" s="79"/>
      <c r="C1415" s="79" t="str">
        <f t="shared" si="5"/>
        <v>2150200000</v>
      </c>
      <c r="D1415" s="79" t="s">
        <v>2315</v>
      </c>
      <c r="E1415" s="84">
        <v>5829.5</v>
      </c>
      <c r="F1415" s="85">
        <v>1930.77764</v>
      </c>
      <c r="G1415" s="85">
        <v>7401.18091</v>
      </c>
      <c r="H1415" s="85">
        <v>5287.6</v>
      </c>
      <c r="I1415" s="85">
        <v>1678.51073</v>
      </c>
      <c r="J1415" s="85">
        <v>5067.8344500000003</v>
      </c>
      <c r="K1415" s="85">
        <v>6.5</v>
      </c>
      <c r="L1415" s="85">
        <v>0</v>
      </c>
      <c r="M1415" s="85">
        <v>37.751080000000002</v>
      </c>
      <c r="N1415" s="85">
        <v>6</v>
      </c>
      <c r="O1415" s="85">
        <v>0</v>
      </c>
      <c r="P1415" s="85">
        <v>4.5091799999999997</v>
      </c>
      <c r="Q1415" s="85">
        <v>529.9</v>
      </c>
      <c r="R1415" s="85">
        <v>252.26691</v>
      </c>
      <c r="S1415" s="85">
        <v>2169.8242399999999</v>
      </c>
      <c r="T1415" s="85">
        <v>2.2000000000000002</v>
      </c>
      <c r="U1415" s="85">
        <v>0</v>
      </c>
      <c r="V1415" s="85">
        <v>26.72869</v>
      </c>
      <c r="W1415" s="85">
        <v>50.5</v>
      </c>
      <c r="X1415" s="85">
        <v>26.200839999999999</v>
      </c>
      <c r="Y1415" s="85">
        <v>980.12796000000003</v>
      </c>
      <c r="Z1415" s="85">
        <v>1.5</v>
      </c>
      <c r="AA1415" s="85">
        <v>7.3765599999999996</v>
      </c>
      <c r="AB1415" s="85">
        <v>33.765720000000002</v>
      </c>
      <c r="AC1415" s="85">
        <v>25</v>
      </c>
      <c r="AD1415" s="85">
        <v>6.25</v>
      </c>
      <c r="AE1415" s="85">
        <v>12.5</v>
      </c>
      <c r="AF1415" s="85">
        <v>450.2</v>
      </c>
      <c r="AG1415" s="85">
        <v>209.77450999999999</v>
      </c>
      <c r="AH1415" s="85">
        <v>1112.08187</v>
      </c>
      <c r="AI1415" s="85">
        <v>0</v>
      </c>
      <c r="AJ1415" s="85">
        <v>0</v>
      </c>
      <c r="AK1415" s="85">
        <v>0</v>
      </c>
      <c r="AL1415" s="85">
        <v>0.2</v>
      </c>
      <c r="AM1415" s="85">
        <v>0</v>
      </c>
      <c r="AN1415" s="85">
        <v>0.93048999999999993</v>
      </c>
      <c r="AO1415" s="85"/>
      <c r="AP1415" s="85"/>
      <c r="AQ1415" s="85"/>
      <c r="AR1415" s="85"/>
      <c r="AS1415" s="85"/>
      <c r="AT1415" s="85"/>
    </row>
    <row r="1416" spans="1:46" ht="12.75" customHeight="1" x14ac:dyDescent="0.15">
      <c r="A1416" s="79"/>
      <c r="B1416" s="79"/>
      <c r="C1416" s="79" t="str">
        <f t="shared" si="5"/>
        <v>2150300000</v>
      </c>
      <c r="D1416" s="79" t="s">
        <v>2316</v>
      </c>
      <c r="E1416" s="84">
        <v>67223.7</v>
      </c>
      <c r="F1416" s="85">
        <v>5737.1849300000003</v>
      </c>
      <c r="G1416" s="85">
        <v>19222.46946</v>
      </c>
      <c r="H1416" s="85">
        <v>35987.5</v>
      </c>
      <c r="I1416" s="85">
        <v>4210.9473200000002</v>
      </c>
      <c r="J1416" s="85">
        <v>12531.417740000001</v>
      </c>
      <c r="K1416" s="85">
        <v>2523.9</v>
      </c>
      <c r="L1416" s="85">
        <v>0.96895999999999993</v>
      </c>
      <c r="M1416" s="85">
        <v>624.14344000000006</v>
      </c>
      <c r="N1416" s="85">
        <v>1510.6000000000001</v>
      </c>
      <c r="O1416" s="85">
        <v>3.0959999999999998E-2</v>
      </c>
      <c r="P1416" s="85">
        <v>481.97614999999996</v>
      </c>
      <c r="Q1416" s="85">
        <v>25676.799999999999</v>
      </c>
      <c r="R1416" s="85">
        <v>1525.2709500000001</v>
      </c>
      <c r="S1416" s="85">
        <v>5448.4567299999999</v>
      </c>
      <c r="T1416" s="85">
        <v>5295.9000000000005</v>
      </c>
      <c r="U1416" s="85">
        <v>143.93607</v>
      </c>
      <c r="V1416" s="85">
        <v>394.32502999999997</v>
      </c>
      <c r="W1416" s="85">
        <v>6609.9000000000005</v>
      </c>
      <c r="X1416" s="85">
        <v>137.79317</v>
      </c>
      <c r="Y1416" s="85">
        <v>963.16782000000001</v>
      </c>
      <c r="Z1416" s="85">
        <v>1173.1000000000001</v>
      </c>
      <c r="AA1416" s="85">
        <v>44.209089999999996</v>
      </c>
      <c r="AB1416" s="85">
        <v>354.58320000000003</v>
      </c>
      <c r="AC1416" s="85">
        <v>38.5</v>
      </c>
      <c r="AD1416" s="85">
        <v>0</v>
      </c>
      <c r="AE1416" s="85">
        <v>6.25</v>
      </c>
      <c r="AF1416" s="85">
        <v>12398.9</v>
      </c>
      <c r="AG1416" s="85">
        <v>1199.3326199999999</v>
      </c>
      <c r="AH1416" s="85">
        <v>3730.1306800000002</v>
      </c>
      <c r="AI1416" s="85">
        <v>0</v>
      </c>
      <c r="AJ1416" s="85">
        <v>0</v>
      </c>
      <c r="AK1416" s="85">
        <v>0</v>
      </c>
      <c r="AL1416" s="85">
        <v>983.6</v>
      </c>
      <c r="AM1416" s="85">
        <v>0</v>
      </c>
      <c r="AN1416" s="85">
        <v>296.63940000000002</v>
      </c>
      <c r="AO1416" s="85"/>
      <c r="AP1416" s="85"/>
      <c r="AQ1416" s="85"/>
      <c r="AR1416" s="85"/>
      <c r="AS1416" s="85"/>
      <c r="AT1416" s="85"/>
    </row>
    <row r="1417" spans="1:46" ht="12.75" customHeight="1" x14ac:dyDescent="0.15">
      <c r="A1417" s="79"/>
      <c r="B1417" s="79"/>
      <c r="C1417" s="79" t="str">
        <f t="shared" si="5"/>
        <v>2150400000</v>
      </c>
      <c r="D1417" s="79" t="s">
        <v>2317</v>
      </c>
      <c r="E1417" s="84">
        <v>4770.72</v>
      </c>
      <c r="F1417" s="85">
        <v>1024.82864</v>
      </c>
      <c r="G1417" s="85">
        <v>4715.7023399999998</v>
      </c>
      <c r="H1417" s="85">
        <v>1576.2</v>
      </c>
      <c r="I1417" s="85">
        <v>283.57412999999997</v>
      </c>
      <c r="J1417" s="85">
        <v>3090.0660200000002</v>
      </c>
      <c r="K1417" s="85">
        <v>10</v>
      </c>
      <c r="L1417" s="85">
        <v>0</v>
      </c>
      <c r="M1417" s="85">
        <v>26.837</v>
      </c>
      <c r="N1417" s="85">
        <v>0</v>
      </c>
      <c r="O1417" s="85">
        <v>0</v>
      </c>
      <c r="P1417" s="85">
        <v>0</v>
      </c>
      <c r="Q1417" s="85">
        <v>3170.7000000000003</v>
      </c>
      <c r="R1417" s="85">
        <v>741.25450999999998</v>
      </c>
      <c r="S1417" s="85">
        <v>1597.4978699999999</v>
      </c>
      <c r="T1417" s="85">
        <v>1332</v>
      </c>
      <c r="U1417" s="85">
        <v>302.92034000000001</v>
      </c>
      <c r="V1417" s="85">
        <v>472.15692000000001</v>
      </c>
      <c r="W1417" s="85">
        <v>1104</v>
      </c>
      <c r="X1417" s="85">
        <v>97.222729999999999</v>
      </c>
      <c r="Y1417" s="85">
        <v>473.89306999999997</v>
      </c>
      <c r="Z1417" s="85">
        <v>111.5</v>
      </c>
      <c r="AA1417" s="85">
        <v>6.7220899999999997</v>
      </c>
      <c r="AB1417" s="85">
        <v>138.29235</v>
      </c>
      <c r="AC1417" s="85">
        <v>0</v>
      </c>
      <c r="AD1417" s="85">
        <v>0</v>
      </c>
      <c r="AE1417" s="85">
        <v>0</v>
      </c>
      <c r="AF1417" s="85">
        <v>623.20000000000005</v>
      </c>
      <c r="AG1417" s="85">
        <v>334.38934999999998</v>
      </c>
      <c r="AH1417" s="85">
        <v>513.15553</v>
      </c>
      <c r="AI1417" s="85">
        <v>0</v>
      </c>
      <c r="AJ1417" s="85">
        <v>0</v>
      </c>
      <c r="AK1417" s="85">
        <v>0</v>
      </c>
      <c r="AL1417" s="85">
        <v>2.4</v>
      </c>
      <c r="AM1417" s="85">
        <v>0</v>
      </c>
      <c r="AN1417" s="85">
        <v>0.72592000000000001</v>
      </c>
      <c r="AO1417" s="85"/>
      <c r="AP1417" s="85"/>
      <c r="AQ1417" s="85"/>
      <c r="AR1417" s="85"/>
      <c r="AS1417" s="85"/>
      <c r="AT1417" s="85"/>
    </row>
    <row r="1418" spans="1:46" ht="12.75" customHeight="1" x14ac:dyDescent="0.15">
      <c r="A1418" s="79"/>
      <c r="B1418" s="79"/>
      <c r="C1418" s="79" t="str">
        <f t="shared" si="5"/>
        <v>2150500000</v>
      </c>
      <c r="D1418" s="79" t="s">
        <v>2318</v>
      </c>
      <c r="E1418" s="84">
        <v>3373</v>
      </c>
      <c r="F1418" s="85">
        <v>5591.4472999999998</v>
      </c>
      <c r="G1418" s="85">
        <v>24192.118269999999</v>
      </c>
      <c r="H1418" s="85">
        <v>2249.7940000000003</v>
      </c>
      <c r="I1418" s="85">
        <v>3812.9256799999998</v>
      </c>
      <c r="J1418" s="85">
        <v>16003.243189999999</v>
      </c>
      <c r="K1418" s="85">
        <v>1.02</v>
      </c>
      <c r="L1418" s="85">
        <v>1.02</v>
      </c>
      <c r="M1418" s="85">
        <v>1350.16904</v>
      </c>
      <c r="N1418" s="85">
        <v>0</v>
      </c>
      <c r="O1418" s="85">
        <v>0</v>
      </c>
      <c r="P1418" s="85">
        <v>744.94350999999995</v>
      </c>
      <c r="Q1418" s="85">
        <v>1122.056</v>
      </c>
      <c r="R1418" s="85">
        <v>1777.50162</v>
      </c>
      <c r="S1418" s="85">
        <v>6460.3321299999998</v>
      </c>
      <c r="T1418" s="85">
        <v>51.775000000000006</v>
      </c>
      <c r="U1418" s="85">
        <v>53.44117</v>
      </c>
      <c r="V1418" s="85">
        <v>225.75128999999998</v>
      </c>
      <c r="W1418" s="85">
        <v>41.32</v>
      </c>
      <c r="X1418" s="85">
        <v>45.124969999999998</v>
      </c>
      <c r="Y1418" s="85">
        <v>2746.7921500000002</v>
      </c>
      <c r="Z1418" s="85">
        <v>81.197000000000003</v>
      </c>
      <c r="AA1418" s="85">
        <v>131.03932</v>
      </c>
      <c r="AB1418" s="85">
        <v>391.31477999999998</v>
      </c>
      <c r="AC1418" s="85">
        <v>0</v>
      </c>
      <c r="AD1418" s="85">
        <v>0</v>
      </c>
      <c r="AE1418" s="85">
        <v>0</v>
      </c>
      <c r="AF1418" s="85">
        <v>947.71400000000006</v>
      </c>
      <c r="AG1418" s="85">
        <v>1547.89616</v>
      </c>
      <c r="AH1418" s="85">
        <v>3094.88391</v>
      </c>
      <c r="AI1418" s="85">
        <v>0</v>
      </c>
      <c r="AJ1418" s="85">
        <v>0</v>
      </c>
      <c r="AK1418" s="85">
        <v>0</v>
      </c>
      <c r="AL1418" s="85">
        <v>0.06</v>
      </c>
      <c r="AM1418" s="85">
        <v>0</v>
      </c>
      <c r="AN1418" s="85">
        <v>308.11962999999997</v>
      </c>
      <c r="AO1418" s="85"/>
      <c r="AP1418" s="85"/>
      <c r="AQ1418" s="85"/>
      <c r="AR1418" s="85"/>
      <c r="AS1418" s="85"/>
      <c r="AT1418" s="85"/>
    </row>
    <row r="1419" spans="1:46" ht="12.75" customHeight="1" x14ac:dyDescent="0.15">
      <c r="A1419" s="79"/>
      <c r="B1419" s="79"/>
      <c r="C1419" s="79" t="str">
        <f t="shared" si="5"/>
        <v>2150600000</v>
      </c>
      <c r="D1419" s="79" t="s">
        <v>2319</v>
      </c>
      <c r="E1419" s="84">
        <v>6470.5</v>
      </c>
      <c r="F1419" s="85">
        <v>1597.86446</v>
      </c>
      <c r="G1419" s="85">
        <v>9826.7364500000003</v>
      </c>
      <c r="H1419" s="85">
        <v>5225</v>
      </c>
      <c r="I1419" s="85">
        <v>1164.44451</v>
      </c>
      <c r="J1419" s="85">
        <v>4894.5325899999998</v>
      </c>
      <c r="K1419" s="85">
        <v>148</v>
      </c>
      <c r="L1419" s="85">
        <v>0</v>
      </c>
      <c r="M1419" s="85">
        <v>777.48869000000002</v>
      </c>
      <c r="N1419" s="85">
        <v>8</v>
      </c>
      <c r="O1419" s="85">
        <v>0</v>
      </c>
      <c r="P1419" s="85">
        <v>646.12669000000005</v>
      </c>
      <c r="Q1419" s="85">
        <v>1074.4000000000001</v>
      </c>
      <c r="R1419" s="85">
        <v>433.41994999999997</v>
      </c>
      <c r="S1419" s="85">
        <v>3242.1606499999998</v>
      </c>
      <c r="T1419" s="85">
        <v>4.8</v>
      </c>
      <c r="U1419" s="85">
        <v>0.33712999999999999</v>
      </c>
      <c r="V1419" s="85">
        <v>147.85207</v>
      </c>
      <c r="W1419" s="85">
        <v>148.6</v>
      </c>
      <c r="X1419" s="85">
        <v>75.175339999999991</v>
      </c>
      <c r="Y1419" s="85">
        <v>799.53660000000002</v>
      </c>
      <c r="Z1419" s="85">
        <v>59</v>
      </c>
      <c r="AA1419" s="85">
        <v>8.301359999999999</v>
      </c>
      <c r="AB1419" s="85">
        <v>62.974259999999994</v>
      </c>
      <c r="AC1419" s="85">
        <v>1</v>
      </c>
      <c r="AD1419" s="85">
        <v>12.5</v>
      </c>
      <c r="AE1419" s="85">
        <v>12.5</v>
      </c>
      <c r="AF1419" s="85">
        <v>861</v>
      </c>
      <c r="AG1419" s="85">
        <v>337.10611999999998</v>
      </c>
      <c r="AH1419" s="85">
        <v>2219.29772</v>
      </c>
      <c r="AI1419" s="85">
        <v>0</v>
      </c>
      <c r="AJ1419" s="85">
        <v>0</v>
      </c>
      <c r="AK1419" s="85">
        <v>0</v>
      </c>
      <c r="AL1419" s="85">
        <v>2</v>
      </c>
      <c r="AM1419" s="85">
        <v>0</v>
      </c>
      <c r="AN1419" s="85">
        <v>19.049509999999998</v>
      </c>
      <c r="AO1419" s="85"/>
      <c r="AP1419" s="85"/>
      <c r="AQ1419" s="85"/>
      <c r="AR1419" s="85"/>
      <c r="AS1419" s="85"/>
      <c r="AT1419" s="85"/>
    </row>
    <row r="1420" spans="1:46" ht="12.75" customHeight="1" x14ac:dyDescent="0.15">
      <c r="A1420" s="79"/>
      <c r="B1420" s="79"/>
      <c r="C1420" s="79" t="str">
        <f t="shared" si="5"/>
        <v>2150700000</v>
      </c>
      <c r="D1420" s="79" t="s">
        <v>2320</v>
      </c>
      <c r="E1420" s="84">
        <v>4477.8</v>
      </c>
      <c r="F1420" s="85">
        <v>1641.6851000000001</v>
      </c>
      <c r="G1420" s="85">
        <v>6716.8333499999999</v>
      </c>
      <c r="H1420" s="85">
        <v>3718.6</v>
      </c>
      <c r="I1420" s="85">
        <v>917.20330000000001</v>
      </c>
      <c r="J1420" s="85">
        <v>3004.35968</v>
      </c>
      <c r="K1420" s="85">
        <v>362.8</v>
      </c>
      <c r="L1420" s="85">
        <v>0</v>
      </c>
      <c r="M1420" s="85">
        <v>616.48605999999995</v>
      </c>
      <c r="N1420" s="85">
        <v>362.8</v>
      </c>
      <c r="O1420" s="85">
        <v>0</v>
      </c>
      <c r="P1420" s="85">
        <v>513.62306000000001</v>
      </c>
      <c r="Q1420" s="85">
        <v>391.7</v>
      </c>
      <c r="R1420" s="85">
        <v>724.48180000000002</v>
      </c>
      <c r="S1420" s="85">
        <v>2193.1869299999998</v>
      </c>
      <c r="T1420" s="85">
        <v>56.5</v>
      </c>
      <c r="U1420" s="85">
        <v>26.005689999999998</v>
      </c>
      <c r="V1420" s="85">
        <v>371.96021000000002</v>
      </c>
      <c r="W1420" s="85">
        <v>54.6</v>
      </c>
      <c r="X1420" s="85">
        <v>491.84366999999997</v>
      </c>
      <c r="Y1420" s="85">
        <v>583.27208999999993</v>
      </c>
      <c r="Z1420" s="85">
        <v>68</v>
      </c>
      <c r="AA1420" s="85">
        <v>27.206329999999998</v>
      </c>
      <c r="AB1420" s="85">
        <v>542.16800000000001</v>
      </c>
      <c r="AC1420" s="85">
        <v>0</v>
      </c>
      <c r="AD1420" s="85">
        <v>0</v>
      </c>
      <c r="AE1420" s="85">
        <v>0</v>
      </c>
      <c r="AF1420" s="85">
        <v>212.6</v>
      </c>
      <c r="AG1420" s="85">
        <v>179.42610999999999</v>
      </c>
      <c r="AH1420" s="85">
        <v>682.73662999999999</v>
      </c>
      <c r="AI1420" s="85">
        <v>0</v>
      </c>
      <c r="AJ1420" s="85">
        <v>0</v>
      </c>
      <c r="AK1420" s="85">
        <v>0</v>
      </c>
      <c r="AL1420" s="85">
        <v>0.6</v>
      </c>
      <c r="AM1420" s="85">
        <v>0</v>
      </c>
      <c r="AN1420" s="85">
        <v>47.500619999999998</v>
      </c>
      <c r="AO1420" s="85"/>
      <c r="AP1420" s="85"/>
      <c r="AQ1420" s="85"/>
      <c r="AR1420" s="85"/>
      <c r="AS1420" s="85"/>
      <c r="AT1420" s="85"/>
    </row>
    <row r="1421" spans="1:46" ht="12.75" customHeight="1" x14ac:dyDescent="0.15">
      <c r="A1421" s="79"/>
      <c r="B1421" s="79"/>
      <c r="C1421" s="79" t="str">
        <f t="shared" si="5"/>
        <v>2150900000</v>
      </c>
      <c r="D1421" s="79" t="s">
        <v>2321</v>
      </c>
      <c r="E1421" s="84">
        <v>981.21400000000006</v>
      </c>
      <c r="F1421" s="85">
        <v>1074.4610299999999</v>
      </c>
      <c r="G1421" s="85">
        <v>5411.2863399999997</v>
      </c>
      <c r="H1421" s="85">
        <v>981.21400000000006</v>
      </c>
      <c r="I1421" s="85">
        <v>972.14281000000005</v>
      </c>
      <c r="J1421" s="85">
        <v>3847.2432100000001</v>
      </c>
      <c r="K1421" s="85">
        <v>0</v>
      </c>
      <c r="L1421" s="85">
        <v>0</v>
      </c>
      <c r="M1421" s="85">
        <v>39.261000000000003</v>
      </c>
      <c r="N1421" s="85">
        <v>0</v>
      </c>
      <c r="O1421" s="85">
        <v>0</v>
      </c>
      <c r="P1421" s="85">
        <v>0</v>
      </c>
      <c r="Q1421" s="85">
        <v>0</v>
      </c>
      <c r="R1421" s="85">
        <v>102.31608</v>
      </c>
      <c r="S1421" s="85">
        <v>1455.09941</v>
      </c>
      <c r="T1421" s="85">
        <v>0</v>
      </c>
      <c r="U1421" s="85">
        <v>0</v>
      </c>
      <c r="V1421" s="85">
        <v>31.917669999999998</v>
      </c>
      <c r="W1421" s="85">
        <v>0</v>
      </c>
      <c r="X1421" s="85">
        <v>13.605449999999999</v>
      </c>
      <c r="Y1421" s="85">
        <v>752.19620999999995</v>
      </c>
      <c r="Z1421" s="85">
        <v>0</v>
      </c>
      <c r="AA1421" s="85">
        <v>0</v>
      </c>
      <c r="AB1421" s="85">
        <v>33.037120000000002</v>
      </c>
      <c r="AC1421" s="85">
        <v>0</v>
      </c>
      <c r="AD1421" s="85">
        <v>0</v>
      </c>
      <c r="AE1421" s="85">
        <v>2.1458299999999997</v>
      </c>
      <c r="AF1421" s="85">
        <v>0</v>
      </c>
      <c r="AG1421" s="85">
        <v>88.710629999999995</v>
      </c>
      <c r="AH1421" s="85">
        <v>635.80258000000003</v>
      </c>
      <c r="AI1421" s="85">
        <v>0</v>
      </c>
      <c r="AJ1421" s="85">
        <v>0</v>
      </c>
      <c r="AK1421" s="85">
        <v>0</v>
      </c>
      <c r="AL1421" s="85">
        <v>0</v>
      </c>
      <c r="AM1421" s="85">
        <v>0</v>
      </c>
      <c r="AN1421" s="85">
        <v>3.0557399999999997</v>
      </c>
      <c r="AO1421" s="85"/>
      <c r="AP1421" s="85"/>
      <c r="AQ1421" s="85"/>
      <c r="AR1421" s="85"/>
      <c r="AS1421" s="85"/>
      <c r="AT1421" s="85"/>
    </row>
    <row r="1422" spans="1:46" ht="12.75" customHeight="1" x14ac:dyDescent="0.15">
      <c r="A1422" s="79"/>
      <c r="B1422" s="79"/>
      <c r="C1422" s="79" t="str">
        <f t="shared" si="5"/>
        <v>2151000000</v>
      </c>
      <c r="D1422" s="79" t="s">
        <v>2322</v>
      </c>
      <c r="E1422" s="84">
        <v>3405.9</v>
      </c>
      <c r="F1422" s="85">
        <v>4267.5969800000003</v>
      </c>
      <c r="G1422" s="85">
        <v>6893.4109399999998</v>
      </c>
      <c r="H1422" s="85">
        <v>2976.953</v>
      </c>
      <c r="I1422" s="85">
        <v>3061.94778</v>
      </c>
      <c r="J1422" s="85">
        <v>3841.03433</v>
      </c>
      <c r="K1422" s="85">
        <v>0</v>
      </c>
      <c r="L1422" s="85">
        <v>7.6439999999999994E-2</v>
      </c>
      <c r="M1422" s="85">
        <v>76.136359999999996</v>
      </c>
      <c r="N1422" s="85">
        <v>0</v>
      </c>
      <c r="O1422" s="85">
        <v>0</v>
      </c>
      <c r="P1422" s="85">
        <v>59.175359999999998</v>
      </c>
      <c r="Q1422" s="85">
        <v>400.44200000000001</v>
      </c>
      <c r="R1422" s="85">
        <v>1105.40165</v>
      </c>
      <c r="S1422" s="85">
        <v>2846.0796099999998</v>
      </c>
      <c r="T1422" s="85">
        <v>5.9240000000000004</v>
      </c>
      <c r="U1422" s="85">
        <v>4.2616000000000005</v>
      </c>
      <c r="V1422" s="85">
        <v>63.934659999999994</v>
      </c>
      <c r="W1422" s="85">
        <v>24.5</v>
      </c>
      <c r="X1422" s="85">
        <v>83.521529999999998</v>
      </c>
      <c r="Y1422" s="85">
        <v>51.003429999999994</v>
      </c>
      <c r="Z1422" s="85">
        <v>17.618000000000002</v>
      </c>
      <c r="AA1422" s="85">
        <v>71.654539999999997</v>
      </c>
      <c r="AB1422" s="85">
        <v>2109.2405800000001</v>
      </c>
      <c r="AC1422" s="85">
        <v>0</v>
      </c>
      <c r="AD1422" s="85">
        <v>25</v>
      </c>
      <c r="AE1422" s="85">
        <v>4.1669999999999998</v>
      </c>
      <c r="AF1422" s="85">
        <v>352.40000000000003</v>
      </c>
      <c r="AG1422" s="85">
        <v>920.96397999999999</v>
      </c>
      <c r="AH1422" s="85">
        <v>617.73393999999996</v>
      </c>
      <c r="AI1422" s="85">
        <v>0</v>
      </c>
      <c r="AJ1422" s="85">
        <v>0</v>
      </c>
      <c r="AK1422" s="85">
        <v>0</v>
      </c>
      <c r="AL1422" s="85">
        <v>21.7</v>
      </c>
      <c r="AM1422" s="85">
        <v>33.737580000000001</v>
      </c>
      <c r="AN1422" s="85">
        <v>109.19173000000001</v>
      </c>
      <c r="AO1422" s="85"/>
      <c r="AP1422" s="85"/>
      <c r="AQ1422" s="85"/>
      <c r="AR1422" s="85"/>
      <c r="AS1422" s="85"/>
      <c r="AT1422" s="85"/>
    </row>
    <row r="1423" spans="1:46" ht="12.75" customHeight="1" x14ac:dyDescent="0.15">
      <c r="A1423" s="79"/>
      <c r="B1423" s="79"/>
      <c r="C1423" s="79" t="str">
        <f t="shared" si="5"/>
        <v>2151100000</v>
      </c>
      <c r="D1423" s="79" t="s">
        <v>2323</v>
      </c>
      <c r="E1423" s="84">
        <v>4693</v>
      </c>
      <c r="F1423" s="85">
        <v>1137.1371799999999</v>
      </c>
      <c r="G1423" s="85">
        <v>7320.3375500000002</v>
      </c>
      <c r="H1423" s="85">
        <v>3660</v>
      </c>
      <c r="I1423" s="85">
        <v>915.18751999999995</v>
      </c>
      <c r="J1423" s="85">
        <v>4384.9479199999996</v>
      </c>
      <c r="K1423" s="85">
        <v>0</v>
      </c>
      <c r="L1423" s="85">
        <v>0</v>
      </c>
      <c r="M1423" s="85">
        <v>22.322000000000003</v>
      </c>
      <c r="N1423" s="85">
        <v>0</v>
      </c>
      <c r="O1423" s="85">
        <v>0</v>
      </c>
      <c r="P1423" s="85">
        <v>0</v>
      </c>
      <c r="Q1423" s="85">
        <v>793</v>
      </c>
      <c r="R1423" s="85">
        <v>221.94965999999999</v>
      </c>
      <c r="S1423" s="85">
        <v>2516.0809899999999</v>
      </c>
      <c r="T1423" s="85">
        <v>0</v>
      </c>
      <c r="U1423" s="85">
        <v>0</v>
      </c>
      <c r="V1423" s="85">
        <v>214.10466</v>
      </c>
      <c r="W1423" s="85">
        <v>0</v>
      </c>
      <c r="X1423" s="85">
        <v>11.80733</v>
      </c>
      <c r="Y1423" s="85">
        <v>747.05711999999994</v>
      </c>
      <c r="Z1423" s="85">
        <v>13</v>
      </c>
      <c r="AA1423" s="85">
        <v>0</v>
      </c>
      <c r="AB1423" s="85">
        <v>120.74950000000001</v>
      </c>
      <c r="AC1423" s="85">
        <v>0</v>
      </c>
      <c r="AD1423" s="85">
        <v>0</v>
      </c>
      <c r="AE1423" s="85">
        <v>0</v>
      </c>
      <c r="AF1423" s="85">
        <v>780</v>
      </c>
      <c r="AG1423" s="85">
        <v>210.14232999999999</v>
      </c>
      <c r="AH1423" s="85">
        <v>1434.1697099999999</v>
      </c>
      <c r="AI1423" s="85">
        <v>0</v>
      </c>
      <c r="AJ1423" s="85">
        <v>0</v>
      </c>
      <c r="AK1423" s="85">
        <v>0</v>
      </c>
      <c r="AL1423" s="85">
        <v>0</v>
      </c>
      <c r="AM1423" s="85">
        <v>0</v>
      </c>
      <c r="AN1423" s="85">
        <v>0.54588999999999999</v>
      </c>
      <c r="AO1423" s="85"/>
      <c r="AP1423" s="85"/>
      <c r="AQ1423" s="85"/>
      <c r="AR1423" s="85"/>
      <c r="AS1423" s="85"/>
      <c r="AT1423" s="85"/>
    </row>
    <row r="1424" spans="1:46" ht="12.75" customHeight="1" x14ac:dyDescent="0.15">
      <c r="A1424" s="79"/>
      <c r="B1424" s="79"/>
      <c r="C1424" s="79" t="str">
        <f t="shared" si="5"/>
        <v>2151200000</v>
      </c>
      <c r="D1424" s="79" t="s">
        <v>2324</v>
      </c>
      <c r="E1424" s="84">
        <v>6660.56</v>
      </c>
      <c r="F1424" s="85">
        <v>930.90711999999996</v>
      </c>
      <c r="G1424" s="85">
        <v>6789.2572600000003</v>
      </c>
      <c r="H1424" s="85">
        <v>5247</v>
      </c>
      <c r="I1424" s="85">
        <v>718.72518000000002</v>
      </c>
      <c r="J1424" s="85">
        <v>4866.8094499999997</v>
      </c>
      <c r="K1424" s="85">
        <v>37.56</v>
      </c>
      <c r="L1424" s="85">
        <v>0.06</v>
      </c>
      <c r="M1424" s="85">
        <v>25.808200000000003</v>
      </c>
      <c r="N1424" s="85">
        <v>0</v>
      </c>
      <c r="O1424" s="85">
        <v>0</v>
      </c>
      <c r="P1424" s="85">
        <v>0</v>
      </c>
      <c r="Q1424" s="85">
        <v>1288</v>
      </c>
      <c r="R1424" s="85">
        <v>212.1105</v>
      </c>
      <c r="S1424" s="85">
        <v>1701.1580100000001</v>
      </c>
      <c r="T1424" s="85">
        <v>48</v>
      </c>
      <c r="U1424" s="85">
        <v>0.35220000000000001</v>
      </c>
      <c r="V1424" s="85">
        <v>59.784520000000001</v>
      </c>
      <c r="W1424" s="85">
        <v>264.5</v>
      </c>
      <c r="X1424" s="85">
        <v>1.8147199999999999</v>
      </c>
      <c r="Y1424" s="85">
        <v>235.49026000000001</v>
      </c>
      <c r="Z1424" s="85">
        <v>45.9</v>
      </c>
      <c r="AA1424" s="85">
        <v>1.1751199999999999</v>
      </c>
      <c r="AB1424" s="85">
        <v>47.001459999999994</v>
      </c>
      <c r="AC1424" s="85">
        <v>22</v>
      </c>
      <c r="AD1424" s="85">
        <v>0</v>
      </c>
      <c r="AE1424" s="85">
        <v>22.91667</v>
      </c>
      <c r="AF1424" s="85">
        <v>907.6</v>
      </c>
      <c r="AG1424" s="85">
        <v>208.76846</v>
      </c>
      <c r="AH1424" s="85">
        <v>1335.9651000000001</v>
      </c>
      <c r="AI1424" s="85">
        <v>0</v>
      </c>
      <c r="AJ1424" s="85">
        <v>0</v>
      </c>
      <c r="AK1424" s="85">
        <v>0</v>
      </c>
      <c r="AL1424" s="85">
        <v>0</v>
      </c>
      <c r="AM1424" s="85">
        <v>0</v>
      </c>
      <c r="AN1424" s="85">
        <v>96.714479999999995</v>
      </c>
      <c r="AO1424" s="85"/>
      <c r="AP1424" s="85"/>
      <c r="AQ1424" s="85"/>
      <c r="AR1424" s="85"/>
      <c r="AS1424" s="85"/>
      <c r="AT1424" s="85"/>
    </row>
    <row r="1425" spans="1:46" ht="12.75" customHeight="1" x14ac:dyDescent="0.15">
      <c r="A1425" s="79"/>
      <c r="B1425" s="79"/>
      <c r="C1425" s="79" t="str">
        <f t="shared" si="5"/>
        <v>2151300000</v>
      </c>
      <c r="D1425" s="79" t="s">
        <v>2325</v>
      </c>
      <c r="E1425" s="84">
        <v>0</v>
      </c>
      <c r="F1425" s="85">
        <v>930.10918000000004</v>
      </c>
      <c r="G1425" s="85">
        <v>5441.2304899999999</v>
      </c>
      <c r="H1425" s="85">
        <v>0</v>
      </c>
      <c r="I1425" s="85">
        <v>320.68110999999999</v>
      </c>
      <c r="J1425" s="85">
        <v>3785.00065</v>
      </c>
      <c r="K1425" s="85">
        <v>0</v>
      </c>
      <c r="L1425" s="85">
        <v>1.1400000000000001</v>
      </c>
      <c r="M1425" s="85">
        <v>79.544060000000002</v>
      </c>
      <c r="N1425" s="85">
        <v>0</v>
      </c>
      <c r="O1425" s="85">
        <v>0</v>
      </c>
      <c r="P1425" s="85">
        <v>12.97406</v>
      </c>
      <c r="Q1425" s="85">
        <v>0</v>
      </c>
      <c r="R1425" s="85">
        <v>608.28806999999995</v>
      </c>
      <c r="S1425" s="85">
        <v>1439.9233099999999</v>
      </c>
      <c r="T1425" s="85">
        <v>0</v>
      </c>
      <c r="U1425" s="85">
        <v>191.92453</v>
      </c>
      <c r="V1425" s="85">
        <v>211.37621999999999</v>
      </c>
      <c r="W1425" s="85">
        <v>0</v>
      </c>
      <c r="X1425" s="85">
        <v>138.86302000000001</v>
      </c>
      <c r="Y1425" s="85">
        <v>396.86495000000002</v>
      </c>
      <c r="Z1425" s="85">
        <v>0</v>
      </c>
      <c r="AA1425" s="85">
        <v>45.568539999999999</v>
      </c>
      <c r="AB1425" s="85">
        <v>80.621209999999991</v>
      </c>
      <c r="AC1425" s="85">
        <v>0</v>
      </c>
      <c r="AD1425" s="85">
        <v>0</v>
      </c>
      <c r="AE1425" s="85">
        <v>0</v>
      </c>
      <c r="AF1425" s="85">
        <v>0</v>
      </c>
      <c r="AG1425" s="85">
        <v>231.93198000000001</v>
      </c>
      <c r="AH1425" s="85">
        <v>747.37093000000004</v>
      </c>
      <c r="AI1425" s="85">
        <v>0</v>
      </c>
      <c r="AJ1425" s="85">
        <v>0</v>
      </c>
      <c r="AK1425" s="85">
        <v>0</v>
      </c>
      <c r="AL1425" s="85">
        <v>0</v>
      </c>
      <c r="AM1425" s="85">
        <v>0</v>
      </c>
      <c r="AN1425" s="85">
        <v>3.6199599999999998</v>
      </c>
      <c r="AO1425" s="85"/>
      <c r="AP1425" s="85"/>
      <c r="AQ1425" s="85"/>
      <c r="AR1425" s="85"/>
      <c r="AS1425" s="85"/>
      <c r="AT1425" s="85"/>
    </row>
    <row r="1426" spans="1:46" ht="12.75" customHeight="1" x14ac:dyDescent="0.15">
      <c r="A1426" s="79"/>
      <c r="B1426" s="79"/>
      <c r="C1426" s="79" t="str">
        <f t="shared" si="5"/>
        <v>2151400000</v>
      </c>
      <c r="D1426" s="79" t="s">
        <v>2326</v>
      </c>
      <c r="E1426" s="84">
        <v>24284.639999999999</v>
      </c>
      <c r="F1426" s="85">
        <v>4296.68318</v>
      </c>
      <c r="G1426" s="85">
        <v>16051.265079999999</v>
      </c>
      <c r="H1426" s="85">
        <v>17847.740000000002</v>
      </c>
      <c r="I1426" s="85">
        <v>3684.4946199999999</v>
      </c>
      <c r="J1426" s="85">
        <v>10633.20982</v>
      </c>
      <c r="K1426" s="85">
        <v>444</v>
      </c>
      <c r="L1426" s="85">
        <v>0</v>
      </c>
      <c r="M1426" s="85">
        <v>365.15998999999999</v>
      </c>
      <c r="N1426" s="85">
        <v>387.90000000000003</v>
      </c>
      <c r="O1426" s="85">
        <v>0</v>
      </c>
      <c r="P1426" s="85">
        <v>309.08789000000002</v>
      </c>
      <c r="Q1426" s="85">
        <v>5858.6</v>
      </c>
      <c r="R1426" s="85">
        <v>612.18856000000005</v>
      </c>
      <c r="S1426" s="85">
        <v>4650.2104600000002</v>
      </c>
      <c r="T1426" s="85">
        <v>10.1</v>
      </c>
      <c r="U1426" s="85">
        <v>89.752290000000002</v>
      </c>
      <c r="V1426" s="85">
        <v>89.807839999999999</v>
      </c>
      <c r="W1426" s="85">
        <v>1217</v>
      </c>
      <c r="X1426" s="85">
        <v>5.5136699999999994</v>
      </c>
      <c r="Y1426" s="85">
        <v>1102.8123900000001</v>
      </c>
      <c r="Z1426" s="85">
        <v>361.3</v>
      </c>
      <c r="AA1426" s="85">
        <v>59.292100000000005</v>
      </c>
      <c r="AB1426" s="85">
        <v>286.94245000000001</v>
      </c>
      <c r="AC1426" s="85">
        <v>19</v>
      </c>
      <c r="AD1426" s="85">
        <v>0</v>
      </c>
      <c r="AE1426" s="85">
        <v>19</v>
      </c>
      <c r="AF1426" s="85">
        <v>4251.2</v>
      </c>
      <c r="AG1426" s="85">
        <v>457.63050000000004</v>
      </c>
      <c r="AH1426" s="85">
        <v>3151.6477799999998</v>
      </c>
      <c r="AI1426" s="85">
        <v>0</v>
      </c>
      <c r="AJ1426" s="85">
        <v>0</v>
      </c>
      <c r="AK1426" s="85">
        <v>0</v>
      </c>
      <c r="AL1426" s="85">
        <v>103.2</v>
      </c>
      <c r="AM1426" s="85">
        <v>0</v>
      </c>
      <c r="AN1426" s="85">
        <v>103.19335</v>
      </c>
      <c r="AO1426" s="85"/>
      <c r="AP1426" s="85"/>
      <c r="AQ1426" s="85"/>
      <c r="AR1426" s="85"/>
      <c r="AS1426" s="85"/>
      <c r="AT1426" s="85"/>
    </row>
    <row r="1427" spans="1:46" ht="12.75" customHeight="1" x14ac:dyDescent="0.15">
      <c r="A1427" s="79"/>
      <c r="B1427" s="79"/>
      <c r="C1427" s="79" t="str">
        <f t="shared" si="5"/>
        <v>2151500000</v>
      </c>
      <c r="D1427" s="79" t="s">
        <v>2327</v>
      </c>
      <c r="E1427" s="84">
        <v>9759.2000000000007</v>
      </c>
      <c r="F1427" s="85">
        <v>2101.8748399999999</v>
      </c>
      <c r="G1427" s="85">
        <v>6383.2483599999996</v>
      </c>
      <c r="H1427" s="85">
        <v>6760</v>
      </c>
      <c r="I1427" s="85">
        <v>1657.6202900000001</v>
      </c>
      <c r="J1427" s="85">
        <v>4210.8232600000001</v>
      </c>
      <c r="K1427" s="85">
        <v>190</v>
      </c>
      <c r="L1427" s="85">
        <v>0.56400000000000006</v>
      </c>
      <c r="M1427" s="85">
        <v>116.93084999999999</v>
      </c>
      <c r="N1427" s="85">
        <v>90</v>
      </c>
      <c r="O1427" s="85">
        <v>0</v>
      </c>
      <c r="P1427" s="85">
        <v>67.173850000000002</v>
      </c>
      <c r="Q1427" s="85">
        <v>2599</v>
      </c>
      <c r="R1427" s="85">
        <v>441.75353000000001</v>
      </c>
      <c r="S1427" s="85">
        <v>1940.8733099999999</v>
      </c>
      <c r="T1427" s="85">
        <v>170</v>
      </c>
      <c r="U1427" s="85">
        <v>13.533189999999999</v>
      </c>
      <c r="V1427" s="85">
        <v>144.79023000000001</v>
      </c>
      <c r="W1427" s="85">
        <v>800</v>
      </c>
      <c r="X1427" s="85">
        <v>95.112309999999994</v>
      </c>
      <c r="Y1427" s="85">
        <v>581.40905999999995</v>
      </c>
      <c r="Z1427" s="85">
        <v>79</v>
      </c>
      <c r="AA1427" s="85">
        <v>4.7127400000000002</v>
      </c>
      <c r="AB1427" s="85">
        <v>63.015279999999997</v>
      </c>
      <c r="AC1427" s="85">
        <v>0</v>
      </c>
      <c r="AD1427" s="85">
        <v>0</v>
      </c>
      <c r="AE1427" s="85">
        <v>0</v>
      </c>
      <c r="AF1427" s="85">
        <v>1550</v>
      </c>
      <c r="AG1427" s="85">
        <v>328.39528999999999</v>
      </c>
      <c r="AH1427" s="85">
        <v>1151.6587400000001</v>
      </c>
      <c r="AI1427" s="85">
        <v>0</v>
      </c>
      <c r="AJ1427" s="85">
        <v>0</v>
      </c>
      <c r="AK1427" s="85">
        <v>0</v>
      </c>
      <c r="AL1427" s="85">
        <v>120</v>
      </c>
      <c r="AM1427" s="85">
        <v>1.0870199999999999</v>
      </c>
      <c r="AN1427" s="85">
        <v>89.856560000000002</v>
      </c>
      <c r="AO1427" s="85"/>
      <c r="AP1427" s="85"/>
      <c r="AQ1427" s="85"/>
      <c r="AR1427" s="85"/>
      <c r="AS1427" s="85"/>
      <c r="AT1427" s="85"/>
    </row>
    <row r="1428" spans="1:46" ht="12.75" customHeight="1" x14ac:dyDescent="0.15">
      <c r="A1428" s="79"/>
      <c r="B1428" s="79"/>
      <c r="C1428" s="79" t="str">
        <f t="shared" si="5"/>
        <v>2151600000</v>
      </c>
      <c r="D1428" s="79" t="s">
        <v>2328</v>
      </c>
      <c r="E1428" s="84">
        <v>21600</v>
      </c>
      <c r="F1428" s="85">
        <v>12934.475109999999</v>
      </c>
      <c r="G1428" s="85">
        <v>20149.543089999999</v>
      </c>
      <c r="H1428" s="85">
        <v>17330</v>
      </c>
      <c r="I1428" s="85">
        <v>9281.3932100000002</v>
      </c>
      <c r="J1428" s="85">
        <v>14890.85781</v>
      </c>
      <c r="K1428" s="85">
        <v>853</v>
      </c>
      <c r="L1428" s="85">
        <v>1319.32005</v>
      </c>
      <c r="M1428" s="85">
        <v>673.38828000000001</v>
      </c>
      <c r="N1428" s="85">
        <v>188</v>
      </c>
      <c r="O1428" s="85">
        <v>0</v>
      </c>
      <c r="P1428" s="85">
        <v>238.90698</v>
      </c>
      <c r="Q1428" s="85">
        <v>3407</v>
      </c>
      <c r="R1428" s="85">
        <v>2328.2715499999999</v>
      </c>
      <c r="S1428" s="85">
        <v>4321.4414100000004</v>
      </c>
      <c r="T1428" s="85">
        <v>89</v>
      </c>
      <c r="U1428" s="85">
        <v>106.05976</v>
      </c>
      <c r="V1428" s="85">
        <v>237.60309000000001</v>
      </c>
      <c r="W1428" s="85">
        <v>340</v>
      </c>
      <c r="X1428" s="85">
        <v>444.97951999999998</v>
      </c>
      <c r="Y1428" s="85">
        <v>471.98975999999999</v>
      </c>
      <c r="Z1428" s="85">
        <v>18</v>
      </c>
      <c r="AA1428" s="85">
        <v>36.884900000000002</v>
      </c>
      <c r="AB1428" s="85">
        <v>71.689869999999999</v>
      </c>
      <c r="AC1428" s="85">
        <v>0</v>
      </c>
      <c r="AD1428" s="85">
        <v>0</v>
      </c>
      <c r="AE1428" s="85">
        <v>0</v>
      </c>
      <c r="AF1428" s="85">
        <v>2960</v>
      </c>
      <c r="AG1428" s="85">
        <v>1740.34737</v>
      </c>
      <c r="AH1428" s="85">
        <v>3538.5686900000001</v>
      </c>
      <c r="AI1428" s="85">
        <v>0</v>
      </c>
      <c r="AJ1428" s="85">
        <v>0</v>
      </c>
      <c r="AK1428" s="85">
        <v>0</v>
      </c>
      <c r="AL1428" s="85">
        <v>10</v>
      </c>
      <c r="AM1428" s="85">
        <v>2.3881399999999999</v>
      </c>
      <c r="AN1428" s="85">
        <v>187.71474000000001</v>
      </c>
      <c r="AO1428" s="85"/>
      <c r="AP1428" s="85"/>
      <c r="AQ1428" s="85"/>
      <c r="AR1428" s="85"/>
      <c r="AS1428" s="85"/>
      <c r="AT1428" s="85"/>
    </row>
    <row r="1429" spans="1:46" ht="12.75" customHeight="1" x14ac:dyDescent="0.15">
      <c r="A1429" s="79"/>
      <c r="B1429" s="79"/>
      <c r="C1429" s="79" t="str">
        <f t="shared" si="5"/>
        <v>2151700000</v>
      </c>
      <c r="D1429" s="79" t="s">
        <v>2329</v>
      </c>
      <c r="E1429" s="84">
        <v>5350</v>
      </c>
      <c r="F1429" s="85">
        <v>4551.3213400000004</v>
      </c>
      <c r="G1429" s="85">
        <v>3902.3</v>
      </c>
      <c r="H1429" s="85">
        <v>3850</v>
      </c>
      <c r="I1429" s="85">
        <v>4157.9906300000002</v>
      </c>
      <c r="J1429" s="85">
        <v>2071.4321100000002</v>
      </c>
      <c r="K1429" s="85">
        <v>0</v>
      </c>
      <c r="L1429" s="85">
        <v>0.68300000000000005</v>
      </c>
      <c r="M1429" s="85">
        <v>10.387409999999999</v>
      </c>
      <c r="N1429" s="85">
        <v>0</v>
      </c>
      <c r="O1429" s="85">
        <v>0</v>
      </c>
      <c r="P1429" s="85">
        <v>0</v>
      </c>
      <c r="Q1429" s="85">
        <v>1500</v>
      </c>
      <c r="R1429" s="85">
        <v>380.10615000000001</v>
      </c>
      <c r="S1429" s="85">
        <v>1793.2622699999999</v>
      </c>
      <c r="T1429" s="85">
        <v>0</v>
      </c>
      <c r="U1429" s="85">
        <v>0</v>
      </c>
      <c r="V1429" s="85">
        <v>28.284200000000002</v>
      </c>
      <c r="W1429" s="85">
        <v>0</v>
      </c>
      <c r="X1429" s="85">
        <v>11.12327</v>
      </c>
      <c r="Y1429" s="85">
        <v>471.05608999999998</v>
      </c>
      <c r="Z1429" s="85">
        <v>0</v>
      </c>
      <c r="AA1429" s="85">
        <v>27.337</v>
      </c>
      <c r="AB1429" s="85">
        <v>2.7040999999999999</v>
      </c>
      <c r="AC1429" s="85">
        <v>0</v>
      </c>
      <c r="AD1429" s="85">
        <v>0</v>
      </c>
      <c r="AE1429" s="85">
        <v>0</v>
      </c>
      <c r="AF1429" s="85">
        <v>1500</v>
      </c>
      <c r="AG1429" s="85">
        <v>341.64587999999998</v>
      </c>
      <c r="AH1429" s="85">
        <v>1291.2178799999999</v>
      </c>
      <c r="AI1429" s="85">
        <v>0</v>
      </c>
      <c r="AJ1429" s="85">
        <v>0</v>
      </c>
      <c r="AK1429" s="85">
        <v>0</v>
      </c>
      <c r="AL1429" s="85">
        <v>0</v>
      </c>
      <c r="AM1429" s="85">
        <v>0.37701999999999997</v>
      </c>
      <c r="AN1429" s="85">
        <v>1.02519</v>
      </c>
      <c r="AO1429" s="85"/>
      <c r="AP1429" s="85"/>
      <c r="AQ1429" s="85"/>
      <c r="AR1429" s="85"/>
      <c r="AS1429" s="85"/>
      <c r="AT1429" s="85"/>
    </row>
    <row r="1430" spans="1:46" ht="12.75" customHeight="1" x14ac:dyDescent="0.15">
      <c r="A1430" s="79"/>
      <c r="B1430" s="79"/>
      <c r="C1430" s="79" t="str">
        <f t="shared" si="5"/>
        <v>2151800000</v>
      </c>
      <c r="D1430" s="79" t="s">
        <v>2330</v>
      </c>
      <c r="E1430" s="84">
        <v>16189</v>
      </c>
      <c r="F1430" s="85">
        <v>6652.1662399999996</v>
      </c>
      <c r="G1430" s="85">
        <v>9213.9789799999999</v>
      </c>
      <c r="H1430" s="85">
        <v>10800</v>
      </c>
      <c r="I1430" s="85">
        <v>5557.2132499999998</v>
      </c>
      <c r="J1430" s="85">
        <v>5758.8104899999998</v>
      </c>
      <c r="K1430" s="85">
        <v>138</v>
      </c>
      <c r="L1430" s="85">
        <v>0.34</v>
      </c>
      <c r="M1430" s="85">
        <v>113.22744</v>
      </c>
      <c r="N1430" s="85">
        <v>98</v>
      </c>
      <c r="O1430" s="85">
        <v>0</v>
      </c>
      <c r="P1430" s="85">
        <v>73.430319999999995</v>
      </c>
      <c r="Q1430" s="85">
        <v>4713</v>
      </c>
      <c r="R1430" s="85">
        <v>1048.6243899999999</v>
      </c>
      <c r="S1430" s="85">
        <v>2763.1688800000002</v>
      </c>
      <c r="T1430" s="85">
        <v>52</v>
      </c>
      <c r="U1430" s="85">
        <v>99.490709999999993</v>
      </c>
      <c r="V1430" s="85">
        <v>161.44058000000001</v>
      </c>
      <c r="W1430" s="85">
        <v>2750</v>
      </c>
      <c r="X1430" s="85">
        <v>155.87612999999999</v>
      </c>
      <c r="Y1430" s="85">
        <v>1227.86169</v>
      </c>
      <c r="Z1430" s="85">
        <v>121</v>
      </c>
      <c r="AA1430" s="85">
        <v>63.303689999999996</v>
      </c>
      <c r="AB1430" s="85">
        <v>87.228999999999999</v>
      </c>
      <c r="AC1430" s="85">
        <v>0</v>
      </c>
      <c r="AD1430" s="85">
        <v>0</v>
      </c>
      <c r="AE1430" s="85">
        <v>0</v>
      </c>
      <c r="AF1430" s="85">
        <v>1790</v>
      </c>
      <c r="AG1430" s="85">
        <v>729.95385999999996</v>
      </c>
      <c r="AH1430" s="85">
        <v>1286.63761</v>
      </c>
      <c r="AI1430" s="85">
        <v>0</v>
      </c>
      <c r="AJ1430" s="85">
        <v>0</v>
      </c>
      <c r="AK1430" s="85">
        <v>0</v>
      </c>
      <c r="AL1430" s="85">
        <v>108</v>
      </c>
      <c r="AM1430" s="85">
        <v>31.528489999999998</v>
      </c>
      <c r="AN1430" s="85">
        <v>106.46075</v>
      </c>
      <c r="AO1430" s="85"/>
      <c r="AP1430" s="85"/>
      <c r="AQ1430" s="85"/>
      <c r="AR1430" s="85"/>
      <c r="AS1430" s="85"/>
      <c r="AT1430" s="85"/>
    </row>
    <row r="1431" spans="1:46" ht="12.75" customHeight="1" x14ac:dyDescent="0.15">
      <c r="A1431" s="79"/>
      <c r="B1431" s="79"/>
      <c r="C1431" s="79" t="str">
        <f t="shared" si="5"/>
        <v>2151900000</v>
      </c>
      <c r="D1431" s="79" t="s">
        <v>2331</v>
      </c>
      <c r="E1431" s="84">
        <v>7613.7</v>
      </c>
      <c r="F1431" s="85">
        <v>1809.97588</v>
      </c>
      <c r="G1431" s="85">
        <v>10484.623149999999</v>
      </c>
      <c r="H1431" s="85">
        <v>4713.7</v>
      </c>
      <c r="I1431" s="85">
        <v>937.87082999999996</v>
      </c>
      <c r="J1431" s="85">
        <v>6099.6042600000001</v>
      </c>
      <c r="K1431" s="85">
        <v>0</v>
      </c>
      <c r="L1431" s="85">
        <v>0</v>
      </c>
      <c r="M1431" s="85">
        <v>181.23066999999998</v>
      </c>
      <c r="N1431" s="85">
        <v>0</v>
      </c>
      <c r="O1431" s="85">
        <v>0</v>
      </c>
      <c r="P1431" s="85">
        <v>101.04226</v>
      </c>
      <c r="Q1431" s="85">
        <v>2900</v>
      </c>
      <c r="R1431" s="85">
        <v>802.78504999999996</v>
      </c>
      <c r="S1431" s="85">
        <v>4028.8677000000002</v>
      </c>
      <c r="T1431" s="85">
        <v>50</v>
      </c>
      <c r="U1431" s="85">
        <v>5.2735899999999996</v>
      </c>
      <c r="V1431" s="85">
        <v>241.06605999999999</v>
      </c>
      <c r="W1431" s="85">
        <v>600</v>
      </c>
      <c r="X1431" s="85">
        <v>122.23324</v>
      </c>
      <c r="Y1431" s="85">
        <v>999.23303999999996</v>
      </c>
      <c r="Z1431" s="85">
        <v>650</v>
      </c>
      <c r="AA1431" s="85">
        <v>262.29669999999999</v>
      </c>
      <c r="AB1431" s="85">
        <v>1149.0990899999999</v>
      </c>
      <c r="AC1431" s="85">
        <v>0</v>
      </c>
      <c r="AD1431" s="85">
        <v>0</v>
      </c>
      <c r="AE1431" s="85">
        <v>6.25</v>
      </c>
      <c r="AF1431" s="85">
        <v>1600</v>
      </c>
      <c r="AG1431" s="85">
        <v>412.98151999999999</v>
      </c>
      <c r="AH1431" s="85">
        <v>1619.9245100000001</v>
      </c>
      <c r="AI1431" s="85">
        <v>0</v>
      </c>
      <c r="AJ1431" s="85">
        <v>0</v>
      </c>
      <c r="AK1431" s="85">
        <v>0</v>
      </c>
      <c r="AL1431" s="85">
        <v>0</v>
      </c>
      <c r="AM1431" s="85">
        <v>0</v>
      </c>
      <c r="AN1431" s="85">
        <v>51.33258</v>
      </c>
      <c r="AO1431" s="85"/>
      <c r="AP1431" s="85"/>
      <c r="AQ1431" s="85"/>
      <c r="AR1431" s="85"/>
      <c r="AS1431" s="85"/>
      <c r="AT1431" s="85"/>
    </row>
    <row r="1432" spans="1:46" ht="12.75" customHeight="1" x14ac:dyDescent="0.15">
      <c r="A1432" s="79"/>
      <c r="B1432" s="79"/>
      <c r="C1432" s="79" t="str">
        <f t="shared" si="5"/>
        <v>2152000000</v>
      </c>
      <c r="D1432" s="79" t="s">
        <v>2332</v>
      </c>
      <c r="E1432" s="84">
        <v>11200.808999999999</v>
      </c>
      <c r="F1432" s="85">
        <v>2946.4524000000001</v>
      </c>
      <c r="G1432" s="85">
        <v>5751.2691599999998</v>
      </c>
      <c r="H1432" s="85">
        <v>8517.0450000000001</v>
      </c>
      <c r="I1432" s="85">
        <v>2345.4235800000001</v>
      </c>
      <c r="J1432" s="85">
        <v>4109.5269200000002</v>
      </c>
      <c r="K1432" s="85">
        <v>141.37800000000001</v>
      </c>
      <c r="L1432" s="85">
        <v>0.80500000000000005</v>
      </c>
      <c r="M1432" s="85">
        <v>110.91813999999999</v>
      </c>
      <c r="N1432" s="85">
        <v>85.36</v>
      </c>
      <c r="O1432" s="85">
        <v>0</v>
      </c>
      <c r="P1432" s="85">
        <v>64.614519999999999</v>
      </c>
      <c r="Q1432" s="85">
        <v>2387.2750000000001</v>
      </c>
      <c r="R1432" s="85">
        <v>540.22382000000005</v>
      </c>
      <c r="S1432" s="85">
        <v>1401.11771</v>
      </c>
      <c r="T1432" s="85">
        <v>267.63600000000002</v>
      </c>
      <c r="U1432" s="85">
        <v>23.763949999999998</v>
      </c>
      <c r="V1432" s="85">
        <v>220.99972</v>
      </c>
      <c r="W1432" s="85">
        <v>246.93700000000001</v>
      </c>
      <c r="X1432" s="85">
        <v>29.35801</v>
      </c>
      <c r="Y1432" s="85">
        <v>186.50580000000002</v>
      </c>
      <c r="Z1432" s="85">
        <v>153.35599999999999</v>
      </c>
      <c r="AA1432" s="85">
        <v>105.75796</v>
      </c>
      <c r="AB1432" s="85">
        <v>123.16455999999999</v>
      </c>
      <c r="AC1432" s="85">
        <v>30</v>
      </c>
      <c r="AD1432" s="85">
        <v>12.5</v>
      </c>
      <c r="AE1432" s="85">
        <v>18.75</v>
      </c>
      <c r="AF1432" s="85">
        <v>1687.114</v>
      </c>
      <c r="AG1432" s="85">
        <v>368.84390000000002</v>
      </c>
      <c r="AH1432" s="85">
        <v>849.83762999999999</v>
      </c>
      <c r="AI1432" s="85">
        <v>0</v>
      </c>
      <c r="AJ1432" s="85">
        <v>0</v>
      </c>
      <c r="AK1432" s="85">
        <v>0</v>
      </c>
      <c r="AL1432" s="85">
        <v>41.471000000000004</v>
      </c>
      <c r="AM1432" s="85">
        <v>0</v>
      </c>
      <c r="AN1432" s="85">
        <v>35.009450000000001</v>
      </c>
      <c r="AO1432" s="85"/>
      <c r="AP1432" s="85"/>
      <c r="AQ1432" s="85"/>
      <c r="AR1432" s="85"/>
      <c r="AS1432" s="85"/>
      <c r="AT1432" s="85"/>
    </row>
    <row r="1433" spans="1:46" ht="12.75" customHeight="1" x14ac:dyDescent="0.15">
      <c r="A1433" s="79"/>
      <c r="B1433" s="79"/>
      <c r="C1433" s="79" t="str">
        <f t="shared" si="5"/>
        <v>2152100000</v>
      </c>
      <c r="D1433" s="79" t="s">
        <v>2333</v>
      </c>
      <c r="E1433" s="84">
        <v>2081</v>
      </c>
      <c r="F1433" s="85">
        <v>1612.46038</v>
      </c>
      <c r="G1433" s="85">
        <v>3613.7074000000002</v>
      </c>
      <c r="H1433" s="85">
        <v>1500</v>
      </c>
      <c r="I1433" s="85">
        <v>1341.17443</v>
      </c>
      <c r="J1433" s="85">
        <v>2495.5421700000002</v>
      </c>
      <c r="K1433" s="85">
        <v>0</v>
      </c>
      <c r="L1433" s="85">
        <v>0</v>
      </c>
      <c r="M1433" s="85">
        <v>4.7336</v>
      </c>
      <c r="N1433" s="85">
        <v>0</v>
      </c>
      <c r="O1433" s="85">
        <v>0</v>
      </c>
      <c r="P1433" s="85">
        <v>0</v>
      </c>
      <c r="Q1433" s="85">
        <v>580</v>
      </c>
      <c r="R1433" s="85">
        <v>271.28595000000001</v>
      </c>
      <c r="S1433" s="85">
        <v>932.76854000000003</v>
      </c>
      <c r="T1433" s="85">
        <v>80</v>
      </c>
      <c r="U1433" s="85">
        <v>50.673690000000001</v>
      </c>
      <c r="V1433" s="85">
        <v>35.276869999999995</v>
      </c>
      <c r="W1433" s="85">
        <v>200</v>
      </c>
      <c r="X1433" s="85">
        <v>0</v>
      </c>
      <c r="Y1433" s="85">
        <v>242.81950000000001</v>
      </c>
      <c r="Z1433" s="85">
        <v>0</v>
      </c>
      <c r="AA1433" s="85">
        <v>0.56530000000000002</v>
      </c>
      <c r="AB1433" s="85">
        <v>47.88317</v>
      </c>
      <c r="AC1433" s="85">
        <v>0</v>
      </c>
      <c r="AD1433" s="85">
        <v>0</v>
      </c>
      <c r="AE1433" s="85">
        <v>6.25</v>
      </c>
      <c r="AF1433" s="85">
        <v>300</v>
      </c>
      <c r="AG1433" s="85">
        <v>220.04696000000001</v>
      </c>
      <c r="AH1433" s="85">
        <v>600.53899999999999</v>
      </c>
      <c r="AI1433" s="85">
        <v>0</v>
      </c>
      <c r="AJ1433" s="85">
        <v>0</v>
      </c>
      <c r="AK1433" s="85">
        <v>0</v>
      </c>
      <c r="AL1433" s="85">
        <v>0</v>
      </c>
      <c r="AM1433" s="85">
        <v>0</v>
      </c>
      <c r="AN1433" s="85">
        <v>12.74034</v>
      </c>
      <c r="AO1433" s="85"/>
      <c r="AP1433" s="85"/>
      <c r="AQ1433" s="85"/>
      <c r="AR1433" s="85"/>
      <c r="AS1433" s="85"/>
      <c r="AT1433" s="85"/>
    </row>
    <row r="1434" spans="1:46" ht="12.75" customHeight="1" x14ac:dyDescent="0.15">
      <c r="A1434" s="79"/>
      <c r="B1434" s="79"/>
      <c r="C1434" s="79" t="str">
        <f t="shared" si="5"/>
        <v>2152200000</v>
      </c>
      <c r="D1434" s="79" t="s">
        <v>2334</v>
      </c>
      <c r="E1434" s="84">
        <v>23000</v>
      </c>
      <c r="F1434" s="85">
        <v>4109.8462900000004</v>
      </c>
      <c r="G1434" s="85">
        <v>15281.44989</v>
      </c>
      <c r="H1434" s="85">
        <v>18495</v>
      </c>
      <c r="I1434" s="85">
        <v>3696.7905700000001</v>
      </c>
      <c r="J1434" s="85">
        <v>9593.3643599999996</v>
      </c>
      <c r="K1434" s="85">
        <v>2300</v>
      </c>
      <c r="L1434" s="85">
        <v>0.34</v>
      </c>
      <c r="M1434" s="85">
        <v>322.00432000000001</v>
      </c>
      <c r="N1434" s="85">
        <v>2200</v>
      </c>
      <c r="O1434" s="85">
        <v>0</v>
      </c>
      <c r="P1434" s="85">
        <v>268.59726999999998</v>
      </c>
      <c r="Q1434" s="85">
        <v>2045</v>
      </c>
      <c r="R1434" s="85">
        <v>412.71571999999998</v>
      </c>
      <c r="S1434" s="85">
        <v>4832.6562000000004</v>
      </c>
      <c r="T1434" s="85">
        <v>100</v>
      </c>
      <c r="U1434" s="85">
        <v>1.55745</v>
      </c>
      <c r="V1434" s="85">
        <v>182.5643</v>
      </c>
      <c r="W1434" s="85">
        <v>100</v>
      </c>
      <c r="X1434" s="85">
        <v>26.355739999999997</v>
      </c>
      <c r="Y1434" s="85">
        <v>2064.6119800000001</v>
      </c>
      <c r="Z1434" s="85">
        <v>110</v>
      </c>
      <c r="AA1434" s="85">
        <v>49.761279999999999</v>
      </c>
      <c r="AB1434" s="85">
        <v>69.1768</v>
      </c>
      <c r="AC1434" s="85">
        <v>25</v>
      </c>
      <c r="AD1434" s="85">
        <v>0</v>
      </c>
      <c r="AE1434" s="85">
        <v>0</v>
      </c>
      <c r="AF1434" s="85">
        <v>1710</v>
      </c>
      <c r="AG1434" s="85">
        <v>335.04124999999999</v>
      </c>
      <c r="AH1434" s="85">
        <v>2516.30312</v>
      </c>
      <c r="AI1434" s="85">
        <v>0</v>
      </c>
      <c r="AJ1434" s="85">
        <v>0</v>
      </c>
      <c r="AK1434" s="85">
        <v>0</v>
      </c>
      <c r="AL1434" s="85">
        <v>100</v>
      </c>
      <c r="AM1434" s="85">
        <v>0</v>
      </c>
      <c r="AN1434" s="85">
        <v>134.49915999999999</v>
      </c>
      <c r="AO1434" s="85"/>
      <c r="AP1434" s="85"/>
      <c r="AQ1434" s="85"/>
      <c r="AR1434" s="85"/>
      <c r="AS1434" s="85"/>
      <c r="AT1434" s="85"/>
    </row>
    <row r="1435" spans="1:46" ht="12.75" customHeight="1" x14ac:dyDescent="0.15">
      <c r="A1435" s="79"/>
      <c r="B1435" s="79"/>
      <c r="C1435" s="79" t="str">
        <f t="shared" si="5"/>
        <v>2152300000</v>
      </c>
      <c r="D1435" s="79" t="s">
        <v>2335</v>
      </c>
      <c r="E1435" s="84">
        <v>2060.4</v>
      </c>
      <c r="F1435" s="85">
        <v>1134.17482</v>
      </c>
      <c r="G1435" s="85">
        <v>6535.1113699999996</v>
      </c>
      <c r="H1435" s="85">
        <v>1057.72</v>
      </c>
      <c r="I1435" s="85">
        <v>554.89945</v>
      </c>
      <c r="J1435" s="85">
        <v>3865.0757400000002</v>
      </c>
      <c r="K1435" s="85">
        <v>13.08</v>
      </c>
      <c r="L1435" s="85">
        <v>1.504</v>
      </c>
      <c r="M1435" s="85">
        <v>58.924849999999999</v>
      </c>
      <c r="N1435" s="85">
        <v>13.08</v>
      </c>
      <c r="O1435" s="85">
        <v>0</v>
      </c>
      <c r="P1435" s="85">
        <v>9.2569499999999998</v>
      </c>
      <c r="Q1435" s="85">
        <v>944</v>
      </c>
      <c r="R1435" s="85">
        <v>577.77136999999993</v>
      </c>
      <c r="S1435" s="85">
        <v>2104.4463300000002</v>
      </c>
      <c r="T1435" s="85">
        <v>0</v>
      </c>
      <c r="U1435" s="85">
        <v>0.71738000000000002</v>
      </c>
      <c r="V1435" s="85">
        <v>133.73561999999998</v>
      </c>
      <c r="W1435" s="85">
        <v>56.4</v>
      </c>
      <c r="X1435" s="85">
        <v>10.439</v>
      </c>
      <c r="Y1435" s="85">
        <v>598.55110999999999</v>
      </c>
      <c r="Z1435" s="85">
        <v>0</v>
      </c>
      <c r="AA1435" s="85">
        <v>1.1001099999999999</v>
      </c>
      <c r="AB1435" s="85">
        <v>55.688879999999997</v>
      </c>
      <c r="AC1435" s="85">
        <v>0</v>
      </c>
      <c r="AD1435" s="85">
        <v>0</v>
      </c>
      <c r="AE1435" s="85">
        <v>12.5</v>
      </c>
      <c r="AF1435" s="85">
        <v>887.6</v>
      </c>
      <c r="AG1435" s="85">
        <v>565.51487999999995</v>
      </c>
      <c r="AH1435" s="85">
        <v>1303.97072</v>
      </c>
      <c r="AI1435" s="85">
        <v>0</v>
      </c>
      <c r="AJ1435" s="85">
        <v>0</v>
      </c>
      <c r="AK1435" s="85">
        <v>0</v>
      </c>
      <c r="AL1435" s="85">
        <v>0</v>
      </c>
      <c r="AM1435" s="85">
        <v>0</v>
      </c>
      <c r="AN1435" s="85">
        <v>203.56890000000001</v>
      </c>
      <c r="AO1435" s="85"/>
      <c r="AP1435" s="85"/>
      <c r="AQ1435" s="85"/>
      <c r="AR1435" s="85"/>
      <c r="AS1435" s="85"/>
      <c r="AT1435" s="85"/>
    </row>
    <row r="1436" spans="1:46" ht="12.75" customHeight="1" x14ac:dyDescent="0.15">
      <c r="A1436" s="79"/>
      <c r="B1436" s="79"/>
      <c r="C1436" s="79" t="str">
        <f t="shared" si="5"/>
        <v>2152400000</v>
      </c>
      <c r="D1436" s="79" t="s">
        <v>2336</v>
      </c>
      <c r="E1436" s="84">
        <v>8798.2139999999999</v>
      </c>
      <c r="F1436" s="85">
        <v>1857.73534</v>
      </c>
      <c r="G1436" s="85">
        <v>8584.4138600000006</v>
      </c>
      <c r="H1436" s="85">
        <v>6398.2139999999999</v>
      </c>
      <c r="I1436" s="85">
        <v>1137.57133</v>
      </c>
      <c r="J1436" s="85">
        <v>5715.8062499999996</v>
      </c>
      <c r="K1436" s="85">
        <v>22.8</v>
      </c>
      <c r="L1436" s="85">
        <v>0</v>
      </c>
      <c r="M1436" s="85">
        <v>121.67016</v>
      </c>
      <c r="N1436" s="85">
        <v>22.8</v>
      </c>
      <c r="O1436" s="85">
        <v>0</v>
      </c>
      <c r="P1436" s="85">
        <v>40.316980000000001</v>
      </c>
      <c r="Q1436" s="85">
        <v>2377.2000000000003</v>
      </c>
      <c r="R1436" s="85">
        <v>720.16773000000001</v>
      </c>
      <c r="S1436" s="85">
        <v>2559.1105899999998</v>
      </c>
      <c r="T1436" s="85">
        <v>0</v>
      </c>
      <c r="U1436" s="85">
        <v>50.672539999999998</v>
      </c>
      <c r="V1436" s="85">
        <v>258.64208000000002</v>
      </c>
      <c r="W1436" s="85">
        <v>1963.2</v>
      </c>
      <c r="X1436" s="85">
        <v>128.274</v>
      </c>
      <c r="Y1436" s="85">
        <v>977.25432000000001</v>
      </c>
      <c r="Z1436" s="85">
        <v>0</v>
      </c>
      <c r="AA1436" s="85">
        <v>26.60228</v>
      </c>
      <c r="AB1436" s="85">
        <v>134.59183000000002</v>
      </c>
      <c r="AC1436" s="85">
        <v>0</v>
      </c>
      <c r="AD1436" s="85">
        <v>0</v>
      </c>
      <c r="AE1436" s="85">
        <v>0</v>
      </c>
      <c r="AF1436" s="85">
        <v>414</v>
      </c>
      <c r="AG1436" s="85">
        <v>514.61891000000003</v>
      </c>
      <c r="AH1436" s="85">
        <v>1188.6223600000001</v>
      </c>
      <c r="AI1436" s="85">
        <v>0</v>
      </c>
      <c r="AJ1436" s="85">
        <v>0</v>
      </c>
      <c r="AK1436" s="85">
        <v>0</v>
      </c>
      <c r="AL1436" s="85">
        <v>0</v>
      </c>
      <c r="AM1436" s="85">
        <v>0</v>
      </c>
      <c r="AN1436" s="85">
        <v>16.71303</v>
      </c>
      <c r="AO1436" s="85"/>
      <c r="AP1436" s="85"/>
      <c r="AQ1436" s="85"/>
      <c r="AR1436" s="85"/>
      <c r="AS1436" s="85"/>
      <c r="AT1436" s="85"/>
    </row>
    <row r="1437" spans="1:46" ht="12.75" customHeight="1" x14ac:dyDescent="0.15">
      <c r="A1437" s="79"/>
      <c r="B1437" s="79"/>
      <c r="C1437" s="79" t="str">
        <f t="shared" si="5"/>
        <v>2152500000</v>
      </c>
      <c r="D1437" s="79" t="s">
        <v>2337</v>
      </c>
      <c r="E1437" s="84">
        <v>2672.08</v>
      </c>
      <c r="F1437" s="85">
        <v>995.38666000000001</v>
      </c>
      <c r="G1437" s="85">
        <v>2776.3411799999999</v>
      </c>
      <c r="H1437" s="85">
        <v>2212.7737000000002</v>
      </c>
      <c r="I1437" s="85">
        <v>815.07770000000005</v>
      </c>
      <c r="J1437" s="85">
        <v>1682.4896699999999</v>
      </c>
      <c r="K1437" s="85">
        <v>0.42</v>
      </c>
      <c r="L1437" s="85">
        <v>0.42</v>
      </c>
      <c r="M1437" s="85">
        <v>17.181000000000001</v>
      </c>
      <c r="N1437" s="85">
        <v>0</v>
      </c>
      <c r="O1437" s="85">
        <v>0</v>
      </c>
      <c r="P1437" s="85">
        <v>0</v>
      </c>
      <c r="Q1437" s="85">
        <v>458.13630000000001</v>
      </c>
      <c r="R1437" s="85">
        <v>179.88896</v>
      </c>
      <c r="S1437" s="85">
        <v>1059.2773299999999</v>
      </c>
      <c r="T1437" s="85">
        <v>0</v>
      </c>
      <c r="U1437" s="85">
        <v>0</v>
      </c>
      <c r="V1437" s="85">
        <v>38.420310000000001</v>
      </c>
      <c r="W1437" s="85">
        <v>3.4870000000000001</v>
      </c>
      <c r="X1437" s="85">
        <v>6.3161699999999996</v>
      </c>
      <c r="Y1437" s="85">
        <v>606.59559000000002</v>
      </c>
      <c r="Z1437" s="85">
        <v>1.875</v>
      </c>
      <c r="AA1437" s="85">
        <v>0</v>
      </c>
      <c r="AB1437" s="85">
        <v>10.022269999999999</v>
      </c>
      <c r="AC1437" s="85">
        <v>0</v>
      </c>
      <c r="AD1437" s="85">
        <v>0</v>
      </c>
      <c r="AE1437" s="85">
        <v>0</v>
      </c>
      <c r="AF1437" s="85">
        <v>452.77430000000004</v>
      </c>
      <c r="AG1437" s="85">
        <v>173.57279</v>
      </c>
      <c r="AH1437" s="85">
        <v>404.23916000000003</v>
      </c>
      <c r="AI1437" s="85">
        <v>0</v>
      </c>
      <c r="AJ1437" s="85">
        <v>0</v>
      </c>
      <c r="AK1437" s="85">
        <v>0</v>
      </c>
      <c r="AL1437" s="85">
        <v>0</v>
      </c>
      <c r="AM1437" s="85">
        <v>0</v>
      </c>
      <c r="AN1437" s="85">
        <v>0.96205999999999992</v>
      </c>
      <c r="AO1437" s="85"/>
      <c r="AP1437" s="85"/>
      <c r="AQ1437" s="85"/>
      <c r="AR1437" s="85"/>
      <c r="AS1437" s="85"/>
      <c r="AT1437" s="85"/>
    </row>
    <row r="1438" spans="1:46" ht="12.75" customHeight="1" x14ac:dyDescent="0.15">
      <c r="A1438" s="79"/>
      <c r="B1438" s="79"/>
      <c r="C1438" s="79" t="str">
        <f t="shared" si="5"/>
        <v>2152700000</v>
      </c>
      <c r="D1438" s="79" t="s">
        <v>2338</v>
      </c>
      <c r="E1438" s="84">
        <v>1637.2</v>
      </c>
      <c r="F1438" s="85">
        <v>2057.0758599999999</v>
      </c>
      <c r="G1438" s="85">
        <v>5294.8941299999997</v>
      </c>
      <c r="H1438" s="85">
        <v>1637.2</v>
      </c>
      <c r="I1438" s="85">
        <v>1737.77378</v>
      </c>
      <c r="J1438" s="85">
        <v>3139.4239000000002</v>
      </c>
      <c r="K1438" s="85">
        <v>0</v>
      </c>
      <c r="L1438" s="85">
        <v>0.19900000000000001</v>
      </c>
      <c r="M1438" s="85">
        <v>21.870739999999998</v>
      </c>
      <c r="N1438" s="85">
        <v>0</v>
      </c>
      <c r="O1438" s="85">
        <v>0</v>
      </c>
      <c r="P1438" s="85">
        <v>0.12714</v>
      </c>
      <c r="Q1438" s="85">
        <v>0</v>
      </c>
      <c r="R1438" s="85">
        <v>318.13684000000001</v>
      </c>
      <c r="S1438" s="85">
        <v>2125.0234300000002</v>
      </c>
      <c r="T1438" s="85">
        <v>0</v>
      </c>
      <c r="U1438" s="85">
        <v>16.482129999999998</v>
      </c>
      <c r="V1438" s="85">
        <v>22.21133</v>
      </c>
      <c r="W1438" s="85">
        <v>0</v>
      </c>
      <c r="X1438" s="85">
        <v>13.179969999999999</v>
      </c>
      <c r="Y1438" s="85">
        <v>562.12413000000004</v>
      </c>
      <c r="Z1438" s="85">
        <v>0</v>
      </c>
      <c r="AA1438" s="85">
        <v>0.60132999999999992</v>
      </c>
      <c r="AB1438" s="85">
        <v>45.592309999999998</v>
      </c>
      <c r="AC1438" s="85">
        <v>0</v>
      </c>
      <c r="AD1438" s="85">
        <v>0</v>
      </c>
      <c r="AE1438" s="85">
        <v>0</v>
      </c>
      <c r="AF1438" s="85">
        <v>0</v>
      </c>
      <c r="AG1438" s="85">
        <v>287.87340999999998</v>
      </c>
      <c r="AH1438" s="85">
        <v>1495.09566</v>
      </c>
      <c r="AI1438" s="85">
        <v>0</v>
      </c>
      <c r="AJ1438" s="85">
        <v>0</v>
      </c>
      <c r="AK1438" s="85">
        <v>0</v>
      </c>
      <c r="AL1438" s="85">
        <v>0</v>
      </c>
      <c r="AM1438" s="85">
        <v>0.96623999999999999</v>
      </c>
      <c r="AN1438" s="85">
        <v>1.72129</v>
      </c>
      <c r="AO1438" s="85"/>
      <c r="AP1438" s="85"/>
      <c r="AQ1438" s="85"/>
      <c r="AR1438" s="85"/>
      <c r="AS1438" s="85"/>
      <c r="AT1438" s="85"/>
    </row>
    <row r="1439" spans="1:46" ht="12.75" customHeight="1" x14ac:dyDescent="0.15">
      <c r="A1439" s="79"/>
      <c r="B1439" s="79"/>
      <c r="C1439" s="79" t="str">
        <f t="shared" si="5"/>
        <v>2152800000</v>
      </c>
      <c r="D1439" s="79" t="s">
        <v>2339</v>
      </c>
      <c r="E1439" s="84">
        <v>92100</v>
      </c>
      <c r="F1439" s="85">
        <v>27531.441760000002</v>
      </c>
      <c r="G1439" s="85">
        <v>103252.5289</v>
      </c>
      <c r="H1439" s="85">
        <v>67000</v>
      </c>
      <c r="I1439" s="85">
        <v>18562.082770000001</v>
      </c>
      <c r="J1439" s="85">
        <v>67465.344889999993</v>
      </c>
      <c r="K1439" s="85">
        <v>3000</v>
      </c>
      <c r="L1439" s="85">
        <v>111.71853</v>
      </c>
      <c r="M1439" s="85">
        <v>7161.54414</v>
      </c>
      <c r="N1439" s="85">
        <v>2000</v>
      </c>
      <c r="O1439" s="85">
        <v>0</v>
      </c>
      <c r="P1439" s="85">
        <v>2716.7497100000001</v>
      </c>
      <c r="Q1439" s="85">
        <v>22100</v>
      </c>
      <c r="R1439" s="85">
        <v>8457.4582699999992</v>
      </c>
      <c r="S1439" s="85">
        <v>27213.038219999999</v>
      </c>
      <c r="T1439" s="85">
        <v>2200</v>
      </c>
      <c r="U1439" s="85">
        <v>1080.52828</v>
      </c>
      <c r="V1439" s="85">
        <v>2699.6024600000001</v>
      </c>
      <c r="W1439" s="85">
        <v>300</v>
      </c>
      <c r="X1439" s="85">
        <v>714.85717999999997</v>
      </c>
      <c r="Y1439" s="85">
        <v>3451.1670899999999</v>
      </c>
      <c r="Z1439" s="85">
        <v>400</v>
      </c>
      <c r="AA1439" s="85">
        <v>225.15744999999998</v>
      </c>
      <c r="AB1439" s="85">
        <v>1452.24992</v>
      </c>
      <c r="AC1439" s="85">
        <v>0</v>
      </c>
      <c r="AD1439" s="85">
        <v>0</v>
      </c>
      <c r="AE1439" s="85">
        <v>62.75</v>
      </c>
      <c r="AF1439" s="85">
        <v>19200</v>
      </c>
      <c r="AG1439" s="85">
        <v>6436.91536</v>
      </c>
      <c r="AH1439" s="85">
        <v>19520.369350000001</v>
      </c>
      <c r="AI1439" s="85">
        <v>0</v>
      </c>
      <c r="AJ1439" s="85">
        <v>0</v>
      </c>
      <c r="AK1439" s="85">
        <v>0</v>
      </c>
      <c r="AL1439" s="85">
        <v>0</v>
      </c>
      <c r="AM1439" s="85">
        <v>0</v>
      </c>
      <c r="AN1439" s="85">
        <v>365.51449000000002</v>
      </c>
      <c r="AO1439" s="85"/>
      <c r="AP1439" s="85"/>
      <c r="AQ1439" s="85"/>
      <c r="AR1439" s="85"/>
      <c r="AS1439" s="85"/>
      <c r="AT1439" s="85"/>
    </row>
    <row r="1440" spans="1:46" ht="12.75" customHeight="1" x14ac:dyDescent="0.15">
      <c r="A1440" s="79"/>
      <c r="B1440" s="79"/>
      <c r="C1440" s="79" t="str">
        <f t="shared" si="5"/>
        <v>2152900000</v>
      </c>
      <c r="D1440" s="79" t="s">
        <v>2340</v>
      </c>
      <c r="E1440" s="84">
        <v>83029.3</v>
      </c>
      <c r="F1440" s="85">
        <v>18947.503120000001</v>
      </c>
      <c r="G1440" s="85">
        <v>49363.808969999998</v>
      </c>
      <c r="H1440" s="85">
        <v>65567.494999999995</v>
      </c>
      <c r="I1440" s="85">
        <v>16273.163979999999</v>
      </c>
      <c r="J1440" s="85">
        <v>33963.626120000001</v>
      </c>
      <c r="K1440" s="85">
        <v>1000</v>
      </c>
      <c r="L1440" s="85">
        <v>6.4360000000000001E-2</v>
      </c>
      <c r="M1440" s="85">
        <v>1777.77198</v>
      </c>
      <c r="N1440" s="85">
        <v>600</v>
      </c>
      <c r="O1440" s="85">
        <v>7.0359999999999992E-2</v>
      </c>
      <c r="P1440" s="85">
        <v>879.12957000000006</v>
      </c>
      <c r="Q1440" s="85">
        <v>16179.5</v>
      </c>
      <c r="R1440" s="85">
        <v>2597.9925699999999</v>
      </c>
      <c r="S1440" s="85">
        <v>12301.13573</v>
      </c>
      <c r="T1440" s="85">
        <v>520</v>
      </c>
      <c r="U1440" s="85">
        <v>31.828879999999998</v>
      </c>
      <c r="V1440" s="85">
        <v>506.13977</v>
      </c>
      <c r="W1440" s="85">
        <v>1400</v>
      </c>
      <c r="X1440" s="85">
        <v>141.08046999999999</v>
      </c>
      <c r="Y1440" s="85">
        <v>1572.9401</v>
      </c>
      <c r="Z1440" s="85">
        <v>1053</v>
      </c>
      <c r="AA1440" s="85">
        <v>211.09938</v>
      </c>
      <c r="AB1440" s="85">
        <v>815.88134000000002</v>
      </c>
      <c r="AC1440" s="85">
        <v>6.5</v>
      </c>
      <c r="AD1440" s="85">
        <v>0</v>
      </c>
      <c r="AE1440" s="85">
        <v>6.5</v>
      </c>
      <c r="AF1440" s="85">
        <v>13200</v>
      </c>
      <c r="AG1440" s="85">
        <v>2213.9838399999999</v>
      </c>
      <c r="AH1440" s="85">
        <v>9395.4025199999996</v>
      </c>
      <c r="AI1440" s="85">
        <v>0</v>
      </c>
      <c r="AJ1440" s="85">
        <v>0</v>
      </c>
      <c r="AK1440" s="85">
        <v>0</v>
      </c>
      <c r="AL1440" s="85">
        <v>160</v>
      </c>
      <c r="AM1440" s="85">
        <v>0</v>
      </c>
      <c r="AN1440" s="85">
        <v>519.98341000000005</v>
      </c>
      <c r="AO1440" s="85"/>
      <c r="AP1440" s="85"/>
      <c r="AQ1440" s="85"/>
      <c r="AR1440" s="85"/>
      <c r="AS1440" s="85"/>
      <c r="AT1440" s="85"/>
    </row>
    <row r="1441" spans="1:46" ht="12.75" customHeight="1" x14ac:dyDescent="0.15">
      <c r="A1441" s="79"/>
      <c r="B1441" s="79"/>
      <c r="C1441" s="79" t="str">
        <f t="shared" si="5"/>
        <v>2153000000</v>
      </c>
      <c r="D1441" s="79" t="s">
        <v>2341</v>
      </c>
      <c r="E1441" s="84">
        <v>10000</v>
      </c>
      <c r="F1441" s="85">
        <v>2462.6278200000002</v>
      </c>
      <c r="G1441" s="85">
        <v>6166.6052399999999</v>
      </c>
      <c r="H1441" s="85">
        <v>6300</v>
      </c>
      <c r="I1441" s="85">
        <v>1876.5705499999999</v>
      </c>
      <c r="J1441" s="85">
        <v>3623.1538</v>
      </c>
      <c r="K1441" s="85">
        <v>190</v>
      </c>
      <c r="L1441" s="85">
        <v>0</v>
      </c>
      <c r="M1441" s="85">
        <v>207.71753000000001</v>
      </c>
      <c r="N1441" s="85">
        <v>190</v>
      </c>
      <c r="O1441" s="85">
        <v>0</v>
      </c>
      <c r="P1441" s="85">
        <v>179.52100999999999</v>
      </c>
      <c r="Q1441" s="85">
        <v>3099.3</v>
      </c>
      <c r="R1441" s="85">
        <v>584.46159</v>
      </c>
      <c r="S1441" s="85">
        <v>1892.1214299999999</v>
      </c>
      <c r="T1441" s="85">
        <v>20</v>
      </c>
      <c r="U1441" s="85">
        <v>0.41121999999999997</v>
      </c>
      <c r="V1441" s="85">
        <v>29.3247</v>
      </c>
      <c r="W1441" s="85">
        <v>1200</v>
      </c>
      <c r="X1441" s="85">
        <v>63.99635</v>
      </c>
      <c r="Y1441" s="85">
        <v>404.95751999999999</v>
      </c>
      <c r="Z1441" s="85">
        <v>10</v>
      </c>
      <c r="AA1441" s="85">
        <v>1.4046699999999999</v>
      </c>
      <c r="AB1441" s="85">
        <v>23.178639999999998</v>
      </c>
      <c r="AC1441" s="85">
        <v>30</v>
      </c>
      <c r="AD1441" s="85">
        <v>0</v>
      </c>
      <c r="AE1441" s="85">
        <v>31.25</v>
      </c>
      <c r="AF1441" s="85">
        <v>1839.3</v>
      </c>
      <c r="AG1441" s="85">
        <v>518.64935000000003</v>
      </c>
      <c r="AH1441" s="85">
        <v>1403.41057</v>
      </c>
      <c r="AI1441" s="85">
        <v>0</v>
      </c>
      <c r="AJ1441" s="85">
        <v>0</v>
      </c>
      <c r="AK1441" s="85">
        <v>0</v>
      </c>
      <c r="AL1441" s="85">
        <v>410.5</v>
      </c>
      <c r="AM1441" s="85">
        <v>0.16103999999999999</v>
      </c>
      <c r="AN1441" s="85">
        <v>373.52058999999997</v>
      </c>
      <c r="AO1441" s="85"/>
      <c r="AP1441" s="85"/>
      <c r="AQ1441" s="85"/>
      <c r="AR1441" s="85"/>
      <c r="AS1441" s="85"/>
      <c r="AT1441" s="85"/>
    </row>
    <row r="1442" spans="1:46" ht="12.75" customHeight="1" x14ac:dyDescent="0.15">
      <c r="A1442" s="79"/>
      <c r="B1442" s="79"/>
      <c r="C1442" s="79" t="str">
        <f t="shared" si="5"/>
        <v>2153400000</v>
      </c>
      <c r="D1442" s="79" t="s">
        <v>2342</v>
      </c>
      <c r="E1442" s="84">
        <v>32425.7</v>
      </c>
      <c r="F1442" s="85">
        <v>12705.75619</v>
      </c>
      <c r="G1442" s="85">
        <v>26649.08555</v>
      </c>
      <c r="H1442" s="85">
        <v>29575.7</v>
      </c>
      <c r="I1442" s="85">
        <v>11336.581179999999</v>
      </c>
      <c r="J1442" s="85">
        <v>20186.052469999999</v>
      </c>
      <c r="K1442" s="85">
        <v>0</v>
      </c>
      <c r="L1442" s="85">
        <v>0</v>
      </c>
      <c r="M1442" s="85">
        <v>1022.18177</v>
      </c>
      <c r="N1442" s="85">
        <v>0</v>
      </c>
      <c r="O1442" s="85">
        <v>0</v>
      </c>
      <c r="P1442" s="85">
        <v>638.19051000000002</v>
      </c>
      <c r="Q1442" s="85">
        <v>2850</v>
      </c>
      <c r="R1442" s="85">
        <v>1354.56961</v>
      </c>
      <c r="S1442" s="85">
        <v>4645.8947799999996</v>
      </c>
      <c r="T1442" s="85">
        <v>0</v>
      </c>
      <c r="U1442" s="85">
        <v>166.39492999999999</v>
      </c>
      <c r="V1442" s="85">
        <v>175.23734000000002</v>
      </c>
      <c r="W1442" s="85">
        <v>0</v>
      </c>
      <c r="X1442" s="85">
        <v>198.78501999999997</v>
      </c>
      <c r="Y1442" s="85">
        <v>771.53856999999994</v>
      </c>
      <c r="Z1442" s="85">
        <v>0</v>
      </c>
      <c r="AA1442" s="85">
        <v>90.654479999999992</v>
      </c>
      <c r="AB1442" s="85">
        <v>213.82586000000001</v>
      </c>
      <c r="AC1442" s="85">
        <v>0</v>
      </c>
      <c r="AD1442" s="85">
        <v>0</v>
      </c>
      <c r="AE1442" s="85">
        <v>0</v>
      </c>
      <c r="AF1442" s="85">
        <v>2850</v>
      </c>
      <c r="AG1442" s="85">
        <v>898.73518000000001</v>
      </c>
      <c r="AH1442" s="85">
        <v>3484.3330099999998</v>
      </c>
      <c r="AI1442" s="85">
        <v>0</v>
      </c>
      <c r="AJ1442" s="85">
        <v>0</v>
      </c>
      <c r="AK1442" s="85">
        <v>0</v>
      </c>
      <c r="AL1442" s="85">
        <v>0</v>
      </c>
      <c r="AM1442" s="85">
        <v>1.91906</v>
      </c>
      <c r="AN1442" s="85">
        <v>305.47525000000002</v>
      </c>
      <c r="AO1442" s="85"/>
      <c r="AP1442" s="85"/>
      <c r="AQ1442" s="85"/>
      <c r="AR1442" s="85"/>
      <c r="AS1442" s="85"/>
      <c r="AT1442" s="85"/>
    </row>
    <row r="1443" spans="1:46" ht="12.75" customHeight="1" x14ac:dyDescent="0.15">
      <c r="A1443" s="79"/>
      <c r="B1443" s="79"/>
      <c r="C1443" s="79" t="str">
        <f t="shared" si="5"/>
        <v>2153500000</v>
      </c>
      <c r="D1443" s="79" t="s">
        <v>2343</v>
      </c>
      <c r="E1443" s="84">
        <v>17945.3</v>
      </c>
      <c r="F1443" s="85">
        <v>4102.4586900000004</v>
      </c>
      <c r="G1443" s="85">
        <v>19815.218779999999</v>
      </c>
      <c r="H1443" s="85">
        <v>13969.300000000001</v>
      </c>
      <c r="I1443" s="85">
        <v>2822.14471</v>
      </c>
      <c r="J1443" s="85">
        <v>12400.68914</v>
      </c>
      <c r="K1443" s="85">
        <v>197</v>
      </c>
      <c r="L1443" s="85">
        <v>1.2830000000000001</v>
      </c>
      <c r="M1443" s="85">
        <v>516.82065</v>
      </c>
      <c r="N1443" s="85">
        <v>195</v>
      </c>
      <c r="O1443" s="85">
        <v>0</v>
      </c>
      <c r="P1443" s="85">
        <v>385.51864999999998</v>
      </c>
      <c r="Q1443" s="85">
        <v>3759</v>
      </c>
      <c r="R1443" s="85">
        <v>1279.03098</v>
      </c>
      <c r="S1443" s="85">
        <v>6694.2738499999996</v>
      </c>
      <c r="T1443" s="85">
        <v>26</v>
      </c>
      <c r="U1443" s="85">
        <v>7.1261099999999997</v>
      </c>
      <c r="V1443" s="85">
        <v>91.12760999999999</v>
      </c>
      <c r="W1443" s="85">
        <v>601</v>
      </c>
      <c r="X1443" s="85">
        <v>181.66969</v>
      </c>
      <c r="Y1443" s="85">
        <v>2343.5464400000001</v>
      </c>
      <c r="Z1443" s="85">
        <v>32</v>
      </c>
      <c r="AA1443" s="85">
        <v>4.4217399999999998</v>
      </c>
      <c r="AB1443" s="85">
        <v>254.56895</v>
      </c>
      <c r="AC1443" s="85">
        <v>0</v>
      </c>
      <c r="AD1443" s="85">
        <v>0</v>
      </c>
      <c r="AE1443" s="85">
        <v>12.5</v>
      </c>
      <c r="AF1443" s="85">
        <v>3100</v>
      </c>
      <c r="AG1443" s="85">
        <v>1085.8134399999999</v>
      </c>
      <c r="AH1443" s="85">
        <v>3992.5308500000001</v>
      </c>
      <c r="AI1443" s="85">
        <v>0</v>
      </c>
      <c r="AJ1443" s="85">
        <v>0</v>
      </c>
      <c r="AK1443" s="85">
        <v>0</v>
      </c>
      <c r="AL1443" s="85">
        <v>20</v>
      </c>
      <c r="AM1443" s="85">
        <v>0</v>
      </c>
      <c r="AN1443" s="85">
        <v>151.60307</v>
      </c>
      <c r="AO1443" s="85"/>
      <c r="AP1443" s="85"/>
      <c r="AQ1443" s="85"/>
      <c r="AR1443" s="85"/>
      <c r="AS1443" s="85"/>
      <c r="AT1443" s="85"/>
    </row>
    <row r="1444" spans="1:46" ht="12.75" customHeight="1" x14ac:dyDescent="0.15">
      <c r="A1444" s="79"/>
      <c r="B1444" s="79"/>
      <c r="C1444" s="79" t="str">
        <f t="shared" si="5"/>
        <v>2153600000</v>
      </c>
      <c r="D1444" s="79" t="s">
        <v>2344</v>
      </c>
      <c r="E1444" s="84">
        <v>18408.580000000002</v>
      </c>
      <c r="F1444" s="85">
        <v>11247.45507</v>
      </c>
      <c r="G1444" s="85">
        <v>26039.726200000001</v>
      </c>
      <c r="H1444" s="85">
        <v>16949.080000000002</v>
      </c>
      <c r="I1444" s="85">
        <v>8089.9802</v>
      </c>
      <c r="J1444" s="85">
        <v>16385.91505</v>
      </c>
      <c r="K1444" s="85">
        <v>200</v>
      </c>
      <c r="L1444" s="85">
        <v>35.160049999999998</v>
      </c>
      <c r="M1444" s="85">
        <v>452.47629000000001</v>
      </c>
      <c r="N1444" s="85">
        <v>180</v>
      </c>
      <c r="O1444" s="85">
        <v>34.419049999999999</v>
      </c>
      <c r="P1444" s="85">
        <v>277.76147000000003</v>
      </c>
      <c r="Q1444" s="85">
        <v>1000</v>
      </c>
      <c r="R1444" s="85">
        <v>2876.4435100000001</v>
      </c>
      <c r="S1444" s="85">
        <v>8551.5135699999992</v>
      </c>
      <c r="T1444" s="85">
        <v>0</v>
      </c>
      <c r="U1444" s="85">
        <v>49.664239999999999</v>
      </c>
      <c r="V1444" s="85">
        <v>130.42878999999999</v>
      </c>
      <c r="W1444" s="85">
        <v>0</v>
      </c>
      <c r="X1444" s="85">
        <v>420.93218000000002</v>
      </c>
      <c r="Y1444" s="85">
        <v>3331.6113599999999</v>
      </c>
      <c r="Z1444" s="85">
        <v>0</v>
      </c>
      <c r="AA1444" s="85">
        <v>97.818700000000007</v>
      </c>
      <c r="AB1444" s="85">
        <v>224.66104999999999</v>
      </c>
      <c r="AC1444" s="85">
        <v>0</v>
      </c>
      <c r="AD1444" s="85">
        <v>3.1663000000000001</v>
      </c>
      <c r="AE1444" s="85">
        <v>79.846679999999992</v>
      </c>
      <c r="AF1444" s="85">
        <v>1000</v>
      </c>
      <c r="AG1444" s="85">
        <v>2304.8620900000001</v>
      </c>
      <c r="AH1444" s="85">
        <v>4784.96569</v>
      </c>
      <c r="AI1444" s="85">
        <v>0</v>
      </c>
      <c r="AJ1444" s="85">
        <v>0</v>
      </c>
      <c r="AK1444" s="85">
        <v>0</v>
      </c>
      <c r="AL1444" s="85">
        <v>207.5</v>
      </c>
      <c r="AM1444" s="85">
        <v>180.96231</v>
      </c>
      <c r="AN1444" s="85">
        <v>227.02882</v>
      </c>
      <c r="AO1444" s="85"/>
      <c r="AP1444" s="85"/>
      <c r="AQ1444" s="85"/>
      <c r="AR1444" s="85"/>
      <c r="AS1444" s="85"/>
      <c r="AT1444" s="85"/>
    </row>
    <row r="1445" spans="1:46" ht="12.75" customHeight="1" x14ac:dyDescent="0.15">
      <c r="A1445" s="79"/>
      <c r="B1445" s="79"/>
      <c r="C1445" s="79" t="str">
        <f t="shared" si="5"/>
        <v>2153700000</v>
      </c>
      <c r="D1445" s="79" t="s">
        <v>2345</v>
      </c>
      <c r="E1445" s="84">
        <v>17305.2</v>
      </c>
      <c r="F1445" s="85">
        <v>2516.8951400000001</v>
      </c>
      <c r="G1445" s="85">
        <v>10510.960639999999</v>
      </c>
      <c r="H1445" s="85">
        <v>11490</v>
      </c>
      <c r="I1445" s="85">
        <v>1860.1010000000001</v>
      </c>
      <c r="J1445" s="85">
        <v>6085.1290799999997</v>
      </c>
      <c r="K1445" s="85">
        <v>0</v>
      </c>
      <c r="L1445" s="85">
        <v>0.34</v>
      </c>
      <c r="M1445" s="85">
        <v>195.24187000000001</v>
      </c>
      <c r="N1445" s="85">
        <v>0</v>
      </c>
      <c r="O1445" s="85">
        <v>0</v>
      </c>
      <c r="P1445" s="85">
        <v>140.10873000000001</v>
      </c>
      <c r="Q1445" s="85">
        <v>5289</v>
      </c>
      <c r="R1445" s="85">
        <v>655.13214000000005</v>
      </c>
      <c r="S1445" s="85">
        <v>3998.1284799999999</v>
      </c>
      <c r="T1445" s="85">
        <v>152</v>
      </c>
      <c r="U1445" s="85">
        <v>55.501400000000004</v>
      </c>
      <c r="V1445" s="85">
        <v>109.32953000000001</v>
      </c>
      <c r="W1445" s="85">
        <v>1835</v>
      </c>
      <c r="X1445" s="85">
        <v>91.800460000000001</v>
      </c>
      <c r="Y1445" s="85">
        <v>1401.6634100000001</v>
      </c>
      <c r="Z1445" s="85">
        <v>185</v>
      </c>
      <c r="AA1445" s="85">
        <v>43.020129999999995</v>
      </c>
      <c r="AB1445" s="85">
        <v>67.800079999999994</v>
      </c>
      <c r="AC1445" s="85">
        <v>7</v>
      </c>
      <c r="AD1445" s="85">
        <v>0</v>
      </c>
      <c r="AE1445" s="85">
        <v>6.25</v>
      </c>
      <c r="AF1445" s="85">
        <v>3110</v>
      </c>
      <c r="AG1445" s="85">
        <v>464.81015000000002</v>
      </c>
      <c r="AH1445" s="85">
        <v>2413.0854599999998</v>
      </c>
      <c r="AI1445" s="85">
        <v>0</v>
      </c>
      <c r="AJ1445" s="85">
        <v>0</v>
      </c>
      <c r="AK1445" s="85">
        <v>0</v>
      </c>
      <c r="AL1445" s="85">
        <v>217.3</v>
      </c>
      <c r="AM1445" s="85">
        <v>0</v>
      </c>
      <c r="AN1445" s="85">
        <v>134.54386</v>
      </c>
      <c r="AO1445" s="85"/>
      <c r="AP1445" s="85"/>
      <c r="AQ1445" s="85"/>
      <c r="AR1445" s="85"/>
      <c r="AS1445" s="85"/>
      <c r="AT1445" s="85"/>
    </row>
    <row r="1446" spans="1:46" ht="12.75" customHeight="1" x14ac:dyDescent="0.15">
      <c r="A1446" s="79"/>
      <c r="B1446" s="79"/>
      <c r="C1446" s="79" t="str">
        <f t="shared" si="5"/>
        <v>2153800000</v>
      </c>
      <c r="D1446" s="79" t="s">
        <v>2346</v>
      </c>
      <c r="E1446" s="84">
        <v>29364.171000000002</v>
      </c>
      <c r="F1446" s="85">
        <v>12209.85419</v>
      </c>
      <c r="G1446" s="85">
        <v>70147.336989999996</v>
      </c>
      <c r="H1446" s="85">
        <v>22249.316999999999</v>
      </c>
      <c r="I1446" s="85">
        <v>5414.8282200000003</v>
      </c>
      <c r="J1446" s="85">
        <v>43194.372629999998</v>
      </c>
      <c r="K1446" s="85">
        <v>0</v>
      </c>
      <c r="L1446" s="85">
        <v>1.5384499999999999</v>
      </c>
      <c r="M1446" s="85">
        <v>3566.3307100000002</v>
      </c>
      <c r="N1446" s="85">
        <v>0</v>
      </c>
      <c r="O1446" s="85">
        <v>2.2449999999999998E-2</v>
      </c>
      <c r="P1446" s="85">
        <v>2357.4281700000001</v>
      </c>
      <c r="Q1446" s="85">
        <v>7114.8540000000003</v>
      </c>
      <c r="R1446" s="85">
        <v>6793.4875199999997</v>
      </c>
      <c r="S1446" s="85">
        <v>21175.969260000002</v>
      </c>
      <c r="T1446" s="85">
        <v>5149.7040000000006</v>
      </c>
      <c r="U1446" s="85">
        <v>2554.6050399999999</v>
      </c>
      <c r="V1446" s="85">
        <v>3045.3359700000001</v>
      </c>
      <c r="W1446" s="85">
        <v>1242.011</v>
      </c>
      <c r="X1446" s="85">
        <v>578.79994999999997</v>
      </c>
      <c r="Y1446" s="85">
        <v>6484.5881900000004</v>
      </c>
      <c r="Z1446" s="85">
        <v>0</v>
      </c>
      <c r="AA1446" s="85">
        <v>1094.4960000000001</v>
      </c>
      <c r="AB1446" s="85">
        <v>2992.6357800000001</v>
      </c>
      <c r="AC1446" s="85">
        <v>0</v>
      </c>
      <c r="AD1446" s="85">
        <v>0</v>
      </c>
      <c r="AE1446" s="85">
        <v>6.25</v>
      </c>
      <c r="AF1446" s="85">
        <v>723.13900000000001</v>
      </c>
      <c r="AG1446" s="85">
        <v>2565.5405300000002</v>
      </c>
      <c r="AH1446" s="85">
        <v>8638.2759100000003</v>
      </c>
      <c r="AI1446" s="85">
        <v>0</v>
      </c>
      <c r="AJ1446" s="85">
        <v>0</v>
      </c>
      <c r="AK1446" s="85">
        <v>0</v>
      </c>
      <c r="AL1446" s="85">
        <v>0</v>
      </c>
      <c r="AM1446" s="85">
        <v>0</v>
      </c>
      <c r="AN1446" s="85">
        <v>417.57308</v>
      </c>
      <c r="AO1446" s="85"/>
      <c r="AP1446" s="85"/>
      <c r="AQ1446" s="85"/>
      <c r="AR1446" s="85"/>
      <c r="AS1446" s="85"/>
      <c r="AT1446" s="85"/>
    </row>
    <row r="1447" spans="1:46" ht="12.75" customHeight="1" x14ac:dyDescent="0.15">
      <c r="A1447" s="79"/>
      <c r="B1447" s="79"/>
      <c r="C1447" s="79" t="str">
        <f t="shared" si="5"/>
        <v>2153900000</v>
      </c>
      <c r="D1447" s="79" t="s">
        <v>2347</v>
      </c>
      <c r="E1447" s="84">
        <v>20207.920000000002</v>
      </c>
      <c r="F1447" s="85">
        <v>6656.6501600000001</v>
      </c>
      <c r="G1447" s="85">
        <v>11139.142320000001</v>
      </c>
      <c r="H1447" s="85">
        <v>14826.42</v>
      </c>
      <c r="I1447" s="85">
        <v>3971.3375500000002</v>
      </c>
      <c r="J1447" s="85">
        <v>7527.1727499999997</v>
      </c>
      <c r="K1447" s="85">
        <v>200</v>
      </c>
      <c r="L1447" s="85">
        <v>5.4382899999999994</v>
      </c>
      <c r="M1447" s="85">
        <v>273.49330000000003</v>
      </c>
      <c r="N1447" s="85">
        <v>195</v>
      </c>
      <c r="O1447" s="85">
        <v>0</v>
      </c>
      <c r="P1447" s="85">
        <v>170.0693</v>
      </c>
      <c r="Q1447" s="85">
        <v>5036.5</v>
      </c>
      <c r="R1447" s="85">
        <v>2652.4084899999998</v>
      </c>
      <c r="S1447" s="85">
        <v>3197.2024799999999</v>
      </c>
      <c r="T1447" s="85">
        <v>195</v>
      </c>
      <c r="U1447" s="85">
        <v>32.544219999999996</v>
      </c>
      <c r="V1447" s="85">
        <v>150.97713999999999</v>
      </c>
      <c r="W1447" s="85">
        <v>1260</v>
      </c>
      <c r="X1447" s="85">
        <v>458.81565000000001</v>
      </c>
      <c r="Y1447" s="85">
        <v>859.26603999999998</v>
      </c>
      <c r="Z1447" s="85">
        <v>81.5</v>
      </c>
      <c r="AA1447" s="85">
        <v>9.4148599999999991</v>
      </c>
      <c r="AB1447" s="85">
        <v>76.33972</v>
      </c>
      <c r="AC1447" s="85">
        <v>0</v>
      </c>
      <c r="AD1447" s="85">
        <v>0</v>
      </c>
      <c r="AE1447" s="85">
        <v>0</v>
      </c>
      <c r="AF1447" s="85">
        <v>3500</v>
      </c>
      <c r="AG1447" s="85">
        <v>2151.6337600000002</v>
      </c>
      <c r="AH1447" s="85">
        <v>2110.61958</v>
      </c>
      <c r="AI1447" s="85">
        <v>0</v>
      </c>
      <c r="AJ1447" s="85">
        <v>0</v>
      </c>
      <c r="AK1447" s="85">
        <v>0</v>
      </c>
      <c r="AL1447" s="85">
        <v>3</v>
      </c>
      <c r="AM1447" s="85">
        <v>1.30522</v>
      </c>
      <c r="AN1447" s="85">
        <v>2.7476400000000001</v>
      </c>
      <c r="AO1447" s="85"/>
      <c r="AP1447" s="85"/>
      <c r="AQ1447" s="85"/>
      <c r="AR1447" s="85"/>
      <c r="AS1447" s="85"/>
      <c r="AT1447" s="85"/>
    </row>
    <row r="1448" spans="1:46" ht="12.75" customHeight="1" x14ac:dyDescent="0.15">
      <c r="A1448" s="79"/>
      <c r="B1448" s="79"/>
      <c r="C1448" s="79" t="str">
        <f t="shared" si="5"/>
        <v>2154000000</v>
      </c>
      <c r="D1448" s="79" t="s">
        <v>2348</v>
      </c>
      <c r="E1448" s="84">
        <v>2754.07</v>
      </c>
      <c r="F1448" s="85">
        <v>786.87798999999995</v>
      </c>
      <c r="G1448" s="85">
        <v>2194.2823199999998</v>
      </c>
      <c r="H1448" s="85">
        <v>2754.07</v>
      </c>
      <c r="I1448" s="85">
        <v>706.82875000000001</v>
      </c>
      <c r="J1448" s="85">
        <v>1574.6183900000001</v>
      </c>
      <c r="K1448" s="85">
        <v>0</v>
      </c>
      <c r="L1448" s="85">
        <v>0</v>
      </c>
      <c r="M1448" s="85">
        <v>4.5942400000000001</v>
      </c>
      <c r="N1448" s="85">
        <v>0</v>
      </c>
      <c r="O1448" s="85">
        <v>0</v>
      </c>
      <c r="P1448" s="85">
        <v>0</v>
      </c>
      <c r="Q1448" s="85">
        <v>0</v>
      </c>
      <c r="R1448" s="85">
        <v>80.049239999999998</v>
      </c>
      <c r="S1448" s="85">
        <v>607.37729000000002</v>
      </c>
      <c r="T1448" s="85">
        <v>0</v>
      </c>
      <c r="U1448" s="85">
        <v>0.21400000000000002</v>
      </c>
      <c r="V1448" s="85">
        <v>14.83705</v>
      </c>
      <c r="W1448" s="85">
        <v>0</v>
      </c>
      <c r="X1448" s="85">
        <v>2.81793</v>
      </c>
      <c r="Y1448" s="85">
        <v>307.46208000000001</v>
      </c>
      <c r="Z1448" s="85">
        <v>0</v>
      </c>
      <c r="AA1448" s="85">
        <v>0.21576999999999999</v>
      </c>
      <c r="AB1448" s="85">
        <v>0.23271</v>
      </c>
      <c r="AC1448" s="85">
        <v>0</v>
      </c>
      <c r="AD1448" s="85">
        <v>0</v>
      </c>
      <c r="AE1448" s="85">
        <v>0</v>
      </c>
      <c r="AF1448" s="85">
        <v>0</v>
      </c>
      <c r="AG1448" s="85">
        <v>76.801540000000003</v>
      </c>
      <c r="AH1448" s="85">
        <v>284.84545000000003</v>
      </c>
      <c r="AI1448" s="85">
        <v>0</v>
      </c>
      <c r="AJ1448" s="85">
        <v>0</v>
      </c>
      <c r="AK1448" s="85">
        <v>0</v>
      </c>
      <c r="AL1448" s="85">
        <v>0</v>
      </c>
      <c r="AM1448" s="85">
        <v>0</v>
      </c>
      <c r="AN1448" s="85">
        <v>0.45900000000000002</v>
      </c>
      <c r="AO1448" s="85"/>
      <c r="AP1448" s="85"/>
      <c r="AQ1448" s="85"/>
      <c r="AR1448" s="85"/>
      <c r="AS1448" s="85"/>
      <c r="AT1448" s="85"/>
    </row>
    <row r="1449" spans="1:46" ht="12.75" customHeight="1" x14ac:dyDescent="0.15">
      <c r="A1449" s="79"/>
      <c r="B1449" s="79"/>
      <c r="C1449" s="79" t="str">
        <f t="shared" si="5"/>
        <v>2154100000</v>
      </c>
      <c r="D1449" s="79" t="s">
        <v>2349</v>
      </c>
      <c r="E1449" s="84">
        <v>33599.1</v>
      </c>
      <c r="F1449" s="85">
        <v>19509.741959999999</v>
      </c>
      <c r="G1449" s="85">
        <v>82972.940600000002</v>
      </c>
      <c r="H1449" s="85">
        <v>26059.100000000002</v>
      </c>
      <c r="I1449" s="85">
        <v>14946.57509</v>
      </c>
      <c r="J1449" s="85">
        <v>59553.352500000001</v>
      </c>
      <c r="K1449" s="85">
        <v>0</v>
      </c>
      <c r="L1449" s="85">
        <v>0</v>
      </c>
      <c r="M1449" s="85">
        <v>2519.2260900000001</v>
      </c>
      <c r="N1449" s="85">
        <v>0</v>
      </c>
      <c r="O1449" s="85">
        <v>0</v>
      </c>
      <c r="P1449" s="85">
        <v>1020.97365</v>
      </c>
      <c r="Q1449" s="85">
        <v>7540</v>
      </c>
      <c r="R1449" s="85">
        <v>4563.16687</v>
      </c>
      <c r="S1449" s="85">
        <v>19641.121289999999</v>
      </c>
      <c r="T1449" s="85">
        <v>0</v>
      </c>
      <c r="U1449" s="85">
        <v>75.168719999999993</v>
      </c>
      <c r="V1449" s="85">
        <v>716.58633999999995</v>
      </c>
      <c r="W1449" s="85">
        <v>0</v>
      </c>
      <c r="X1449" s="85">
        <v>118.50833</v>
      </c>
      <c r="Y1449" s="85">
        <v>2256.6131599999999</v>
      </c>
      <c r="Z1449" s="85">
        <v>0</v>
      </c>
      <c r="AA1449" s="85">
        <v>228.93872999999999</v>
      </c>
      <c r="AB1449" s="85">
        <v>3050.3278500000001</v>
      </c>
      <c r="AC1449" s="85">
        <v>0</v>
      </c>
      <c r="AD1449" s="85">
        <v>0</v>
      </c>
      <c r="AE1449" s="85">
        <v>30.983329999999999</v>
      </c>
      <c r="AF1449" s="85">
        <v>7540</v>
      </c>
      <c r="AG1449" s="85">
        <v>4140.5510899999999</v>
      </c>
      <c r="AH1449" s="85">
        <v>13581.750609999999</v>
      </c>
      <c r="AI1449" s="85">
        <v>0</v>
      </c>
      <c r="AJ1449" s="85">
        <v>0</v>
      </c>
      <c r="AK1449" s="85">
        <v>0</v>
      </c>
      <c r="AL1449" s="85">
        <v>0</v>
      </c>
      <c r="AM1449" s="85">
        <v>0</v>
      </c>
      <c r="AN1449" s="85">
        <v>526.76790000000005</v>
      </c>
      <c r="AO1449" s="85"/>
      <c r="AP1449" s="85"/>
      <c r="AQ1449" s="85"/>
      <c r="AR1449" s="85"/>
      <c r="AS1449" s="85"/>
      <c r="AT1449" s="85"/>
    </row>
    <row r="1450" spans="1:46" ht="12.75" customHeight="1" x14ac:dyDescent="0.15">
      <c r="A1450" s="79"/>
      <c r="B1450" s="79"/>
      <c r="C1450" s="79" t="str">
        <f t="shared" si="5"/>
        <v>2154200000</v>
      </c>
      <c r="D1450" s="79" t="s">
        <v>2350</v>
      </c>
      <c r="E1450" s="84">
        <v>7430</v>
      </c>
      <c r="F1450" s="85">
        <v>1985.65048</v>
      </c>
      <c r="G1450" s="85">
        <v>6878.0261</v>
      </c>
      <c r="H1450" s="85">
        <v>2700</v>
      </c>
      <c r="I1450" s="85">
        <v>944.16029000000003</v>
      </c>
      <c r="J1450" s="85">
        <v>2900.2888000000003</v>
      </c>
      <c r="K1450" s="85">
        <v>0</v>
      </c>
      <c r="L1450" s="85">
        <v>0</v>
      </c>
      <c r="M1450" s="85">
        <v>50.001349999999995</v>
      </c>
      <c r="N1450" s="85">
        <v>0</v>
      </c>
      <c r="O1450" s="85">
        <v>0</v>
      </c>
      <c r="P1450" s="85">
        <v>24.370349999999998</v>
      </c>
      <c r="Q1450" s="85">
        <v>4640.085</v>
      </c>
      <c r="R1450" s="85">
        <v>974.57519000000002</v>
      </c>
      <c r="S1450" s="85">
        <v>3851.47849</v>
      </c>
      <c r="T1450" s="85">
        <v>352</v>
      </c>
      <c r="U1450" s="85">
        <v>34.06756</v>
      </c>
      <c r="V1450" s="85">
        <v>343.80540999999999</v>
      </c>
      <c r="W1450" s="85">
        <v>2058.085</v>
      </c>
      <c r="X1450" s="85">
        <v>9.3480399999999992</v>
      </c>
      <c r="Y1450" s="85">
        <v>1654.77988</v>
      </c>
      <c r="Z1450" s="85">
        <v>1430</v>
      </c>
      <c r="AA1450" s="85">
        <v>339.86608999999999</v>
      </c>
      <c r="AB1450" s="85">
        <v>971.63558999999998</v>
      </c>
      <c r="AC1450" s="85">
        <v>0</v>
      </c>
      <c r="AD1450" s="85">
        <v>0</v>
      </c>
      <c r="AE1450" s="85">
        <v>0</v>
      </c>
      <c r="AF1450" s="85">
        <v>800</v>
      </c>
      <c r="AG1450" s="85">
        <v>591.29349999999999</v>
      </c>
      <c r="AH1450" s="85">
        <v>881.25761</v>
      </c>
      <c r="AI1450" s="85">
        <v>0</v>
      </c>
      <c r="AJ1450" s="85">
        <v>0</v>
      </c>
      <c r="AK1450" s="85">
        <v>0</v>
      </c>
      <c r="AL1450" s="85">
        <v>10</v>
      </c>
      <c r="AM1450" s="85">
        <v>0</v>
      </c>
      <c r="AN1450" s="85">
        <v>18.391469999999998</v>
      </c>
      <c r="AO1450" s="85"/>
      <c r="AP1450" s="85"/>
      <c r="AQ1450" s="85"/>
      <c r="AR1450" s="85"/>
      <c r="AS1450" s="85"/>
      <c r="AT1450" s="85"/>
    </row>
    <row r="1451" spans="1:46" ht="12.75" customHeight="1" x14ac:dyDescent="0.15">
      <c r="A1451" s="79"/>
      <c r="B1451" s="79"/>
      <c r="C1451" s="79" t="str">
        <f t="shared" si="5"/>
        <v>2154300000</v>
      </c>
      <c r="D1451" s="79" t="s">
        <v>2351</v>
      </c>
      <c r="E1451" s="84">
        <v>10000</v>
      </c>
      <c r="F1451" s="85">
        <v>5445.9919900000004</v>
      </c>
      <c r="G1451" s="85">
        <v>21447.103780000001</v>
      </c>
      <c r="H1451" s="85">
        <v>10000</v>
      </c>
      <c r="I1451" s="85">
        <v>4411.4115499999998</v>
      </c>
      <c r="J1451" s="85">
        <v>11000.32711</v>
      </c>
      <c r="K1451" s="85">
        <v>0</v>
      </c>
      <c r="L1451" s="85">
        <v>0.34</v>
      </c>
      <c r="M1451" s="85">
        <v>324.00387000000001</v>
      </c>
      <c r="N1451" s="85">
        <v>0</v>
      </c>
      <c r="O1451" s="85">
        <v>0</v>
      </c>
      <c r="P1451" s="85">
        <v>269.81736999999998</v>
      </c>
      <c r="Q1451" s="85">
        <v>0</v>
      </c>
      <c r="R1451" s="85">
        <v>1034.24044</v>
      </c>
      <c r="S1451" s="85">
        <v>9866.0898199999992</v>
      </c>
      <c r="T1451" s="85">
        <v>0</v>
      </c>
      <c r="U1451" s="85">
        <v>252.26819</v>
      </c>
      <c r="V1451" s="85">
        <v>245.31681</v>
      </c>
      <c r="W1451" s="85">
        <v>0</v>
      </c>
      <c r="X1451" s="85">
        <v>134.07337999999999</v>
      </c>
      <c r="Y1451" s="85">
        <v>3420.5633899999998</v>
      </c>
      <c r="Z1451" s="85">
        <v>0</v>
      </c>
      <c r="AA1451" s="85">
        <v>38.656079999999996</v>
      </c>
      <c r="AB1451" s="85">
        <v>610.13946999999996</v>
      </c>
      <c r="AC1451" s="85">
        <v>0</v>
      </c>
      <c r="AD1451" s="85">
        <v>0</v>
      </c>
      <c r="AE1451" s="85">
        <v>16.66667</v>
      </c>
      <c r="AF1451" s="85">
        <v>0</v>
      </c>
      <c r="AG1451" s="85">
        <v>609.24279000000001</v>
      </c>
      <c r="AH1451" s="85">
        <v>5571.8313099999996</v>
      </c>
      <c r="AI1451" s="85">
        <v>0</v>
      </c>
      <c r="AJ1451" s="85">
        <v>0</v>
      </c>
      <c r="AK1451" s="85">
        <v>0</v>
      </c>
      <c r="AL1451" s="85">
        <v>0</v>
      </c>
      <c r="AM1451" s="85">
        <v>0</v>
      </c>
      <c r="AN1451" s="85">
        <v>184.78174999999999</v>
      </c>
      <c r="AO1451" s="85"/>
      <c r="AP1451" s="85"/>
      <c r="AQ1451" s="85"/>
      <c r="AR1451" s="85"/>
      <c r="AS1451" s="85"/>
      <c r="AT1451" s="85"/>
    </row>
    <row r="1452" spans="1:46" ht="12.75" customHeight="1" x14ac:dyDescent="0.15">
      <c r="A1452" s="79"/>
      <c r="B1452" s="79"/>
      <c r="C1452" s="79" t="str">
        <f t="shared" si="5"/>
        <v>2154400000</v>
      </c>
      <c r="D1452" s="79" t="s">
        <v>2352</v>
      </c>
      <c r="E1452" s="84">
        <v>20185</v>
      </c>
      <c r="F1452" s="85">
        <v>7355.5562499999996</v>
      </c>
      <c r="G1452" s="85">
        <v>11182.04708</v>
      </c>
      <c r="H1452" s="85">
        <v>15400</v>
      </c>
      <c r="I1452" s="85">
        <v>5823.9317700000001</v>
      </c>
      <c r="J1452" s="85">
        <v>6952.3964500000002</v>
      </c>
      <c r="K1452" s="85">
        <v>450</v>
      </c>
      <c r="L1452" s="85">
        <v>2.488</v>
      </c>
      <c r="M1452" s="85">
        <v>270.63276999999999</v>
      </c>
      <c r="N1452" s="85">
        <v>400</v>
      </c>
      <c r="O1452" s="85">
        <v>0</v>
      </c>
      <c r="P1452" s="85">
        <v>230.28452999999999</v>
      </c>
      <c r="Q1452" s="85">
        <v>4309</v>
      </c>
      <c r="R1452" s="85">
        <v>1330.2582600000001</v>
      </c>
      <c r="S1452" s="85">
        <v>3690.6022699999999</v>
      </c>
      <c r="T1452" s="85">
        <v>150</v>
      </c>
      <c r="U1452" s="85">
        <v>13.060319999999999</v>
      </c>
      <c r="V1452" s="85">
        <v>68.974819999999994</v>
      </c>
      <c r="W1452" s="85">
        <v>550</v>
      </c>
      <c r="X1452" s="85">
        <v>82.897379999999998</v>
      </c>
      <c r="Y1452" s="85">
        <v>594.92724999999996</v>
      </c>
      <c r="Z1452" s="85">
        <v>103.7</v>
      </c>
      <c r="AA1452" s="85">
        <v>21.313029999999998</v>
      </c>
      <c r="AB1452" s="85">
        <v>91.932659999999998</v>
      </c>
      <c r="AC1452" s="85">
        <v>0</v>
      </c>
      <c r="AD1452" s="85">
        <v>0</v>
      </c>
      <c r="AE1452" s="85">
        <v>25</v>
      </c>
      <c r="AF1452" s="85">
        <v>3505.3</v>
      </c>
      <c r="AG1452" s="85">
        <v>1212.9875300000001</v>
      </c>
      <c r="AH1452" s="85">
        <v>2909.7675399999998</v>
      </c>
      <c r="AI1452" s="85">
        <v>0</v>
      </c>
      <c r="AJ1452" s="85">
        <v>0</v>
      </c>
      <c r="AK1452" s="85">
        <v>0</v>
      </c>
      <c r="AL1452" s="85">
        <v>25</v>
      </c>
      <c r="AM1452" s="85">
        <v>94.193389999999994</v>
      </c>
      <c r="AN1452" s="85">
        <v>128.57526999999999</v>
      </c>
      <c r="AO1452" s="85"/>
      <c r="AP1452" s="85"/>
      <c r="AQ1452" s="85"/>
      <c r="AR1452" s="85"/>
      <c r="AS1452" s="85"/>
      <c r="AT1452" s="85"/>
    </row>
    <row r="1453" spans="1:46" ht="12.75" customHeight="1" x14ac:dyDescent="0.15">
      <c r="A1453" s="79"/>
      <c r="B1453" s="79"/>
      <c r="C1453" s="79" t="str">
        <f t="shared" si="5"/>
        <v>2154500000</v>
      </c>
      <c r="D1453" s="79" t="s">
        <v>2353</v>
      </c>
      <c r="E1453" s="84">
        <v>2500</v>
      </c>
      <c r="F1453" s="85">
        <v>596.27036999999996</v>
      </c>
      <c r="G1453" s="85">
        <v>2309.3547800000001</v>
      </c>
      <c r="H1453" s="85">
        <v>2500</v>
      </c>
      <c r="I1453" s="85">
        <v>465.45559000000003</v>
      </c>
      <c r="J1453" s="85">
        <v>1569.0561600000001</v>
      </c>
      <c r="K1453" s="85">
        <v>0</v>
      </c>
      <c r="L1453" s="85">
        <v>0</v>
      </c>
      <c r="M1453" s="85">
        <v>58.113700000000001</v>
      </c>
      <c r="N1453" s="85">
        <v>0</v>
      </c>
      <c r="O1453" s="85">
        <v>0</v>
      </c>
      <c r="P1453" s="85">
        <v>7.3043199999999997</v>
      </c>
      <c r="Q1453" s="85">
        <v>0</v>
      </c>
      <c r="R1453" s="85">
        <v>130.81477999999998</v>
      </c>
      <c r="S1453" s="85">
        <v>649.29178000000002</v>
      </c>
      <c r="T1453" s="85">
        <v>0</v>
      </c>
      <c r="U1453" s="85">
        <v>0.01</v>
      </c>
      <c r="V1453" s="85">
        <v>92.631720000000001</v>
      </c>
      <c r="W1453" s="85">
        <v>0</v>
      </c>
      <c r="X1453" s="85">
        <v>6.5861799999999997</v>
      </c>
      <c r="Y1453" s="85">
        <v>64.801189999999991</v>
      </c>
      <c r="Z1453" s="85">
        <v>0</v>
      </c>
      <c r="AA1453" s="85">
        <v>1.6233599999999999</v>
      </c>
      <c r="AB1453" s="85">
        <v>43.507269999999998</v>
      </c>
      <c r="AC1453" s="85">
        <v>0</v>
      </c>
      <c r="AD1453" s="85">
        <v>0</v>
      </c>
      <c r="AE1453" s="85">
        <v>0</v>
      </c>
      <c r="AF1453" s="85">
        <v>0</v>
      </c>
      <c r="AG1453" s="85">
        <v>122.59524</v>
      </c>
      <c r="AH1453" s="85">
        <v>448.35160000000002</v>
      </c>
      <c r="AI1453" s="85">
        <v>0</v>
      </c>
      <c r="AJ1453" s="85">
        <v>0</v>
      </c>
      <c r="AK1453" s="85">
        <v>0</v>
      </c>
      <c r="AL1453" s="85">
        <v>0</v>
      </c>
      <c r="AM1453" s="85">
        <v>0</v>
      </c>
      <c r="AN1453" s="85">
        <v>7.2860699999999996</v>
      </c>
      <c r="AO1453" s="85"/>
      <c r="AP1453" s="85"/>
      <c r="AQ1453" s="85"/>
      <c r="AR1453" s="85"/>
      <c r="AS1453" s="85"/>
      <c r="AT1453" s="85"/>
    </row>
    <row r="1454" spans="1:46" ht="12.75" customHeight="1" x14ac:dyDescent="0.15">
      <c r="A1454" s="79"/>
      <c r="B1454" s="79"/>
      <c r="C1454" s="79" t="str">
        <f t="shared" si="5"/>
        <v>2154600000</v>
      </c>
      <c r="D1454" s="79" t="s">
        <v>2354</v>
      </c>
      <c r="E1454" s="84">
        <v>9508.4</v>
      </c>
      <c r="F1454" s="85">
        <v>2826.9867300000001</v>
      </c>
      <c r="G1454" s="85">
        <v>3530.8479900000002</v>
      </c>
      <c r="H1454" s="85">
        <v>7950</v>
      </c>
      <c r="I1454" s="85">
        <v>2239.38859</v>
      </c>
      <c r="J1454" s="85">
        <v>2496.7981300000001</v>
      </c>
      <c r="K1454" s="85">
        <v>28</v>
      </c>
      <c r="L1454" s="85">
        <v>0.42400000000000004</v>
      </c>
      <c r="M1454" s="85">
        <v>25.233000000000001</v>
      </c>
      <c r="N1454" s="85">
        <v>0</v>
      </c>
      <c r="O1454" s="85">
        <v>0</v>
      </c>
      <c r="P1454" s="85">
        <v>0</v>
      </c>
      <c r="Q1454" s="85">
        <v>1379</v>
      </c>
      <c r="R1454" s="85">
        <v>487.87108999999998</v>
      </c>
      <c r="S1454" s="85">
        <v>852.80005000000006</v>
      </c>
      <c r="T1454" s="85">
        <v>19</v>
      </c>
      <c r="U1454" s="85">
        <v>1.3117399999999999</v>
      </c>
      <c r="V1454" s="85">
        <v>36.359319999999997</v>
      </c>
      <c r="W1454" s="85">
        <v>40</v>
      </c>
      <c r="X1454" s="85">
        <v>6.3037299999999998</v>
      </c>
      <c r="Y1454" s="85">
        <v>99.204239999999999</v>
      </c>
      <c r="Z1454" s="85">
        <v>20</v>
      </c>
      <c r="AA1454" s="85">
        <v>13.650119999999999</v>
      </c>
      <c r="AB1454" s="85">
        <v>23.588659999999997</v>
      </c>
      <c r="AC1454" s="85">
        <v>0</v>
      </c>
      <c r="AD1454" s="85">
        <v>0</v>
      </c>
      <c r="AE1454" s="85">
        <v>0</v>
      </c>
      <c r="AF1454" s="85">
        <v>1300</v>
      </c>
      <c r="AG1454" s="85">
        <v>466.60550000000001</v>
      </c>
      <c r="AH1454" s="85">
        <v>693.64783</v>
      </c>
      <c r="AI1454" s="85">
        <v>0</v>
      </c>
      <c r="AJ1454" s="85">
        <v>0</v>
      </c>
      <c r="AK1454" s="85">
        <v>0</v>
      </c>
      <c r="AL1454" s="85">
        <v>145.4</v>
      </c>
      <c r="AM1454" s="85">
        <v>93.931280000000001</v>
      </c>
      <c r="AN1454" s="85">
        <v>116.61058</v>
      </c>
      <c r="AO1454" s="85"/>
      <c r="AP1454" s="85"/>
      <c r="AQ1454" s="85"/>
      <c r="AR1454" s="85"/>
      <c r="AS1454" s="85"/>
      <c r="AT1454" s="85"/>
    </row>
    <row r="1455" spans="1:46" ht="12.75" customHeight="1" x14ac:dyDescent="0.15">
      <c r="A1455" s="79"/>
      <c r="B1455" s="79"/>
      <c r="C1455" s="79" t="str">
        <f t="shared" si="5"/>
        <v>2154700000</v>
      </c>
      <c r="D1455" s="79" t="s">
        <v>2355</v>
      </c>
      <c r="E1455" s="84">
        <v>31767.200000000001</v>
      </c>
      <c r="F1455" s="85">
        <v>5886.3180400000001</v>
      </c>
      <c r="G1455" s="85">
        <v>41036.973610000001</v>
      </c>
      <c r="H1455" s="85">
        <v>25230.7</v>
      </c>
      <c r="I1455" s="85">
        <v>3764.7061800000001</v>
      </c>
      <c r="J1455" s="85">
        <v>26821.488890000001</v>
      </c>
      <c r="K1455" s="85">
        <v>100</v>
      </c>
      <c r="L1455" s="85">
        <v>0.34</v>
      </c>
      <c r="M1455" s="85">
        <v>1278.00567</v>
      </c>
      <c r="N1455" s="85">
        <v>0</v>
      </c>
      <c r="O1455" s="85">
        <v>0</v>
      </c>
      <c r="P1455" s="85">
        <v>1031.16714</v>
      </c>
      <c r="Q1455" s="85">
        <v>6316.1</v>
      </c>
      <c r="R1455" s="85">
        <v>2115.9082100000001</v>
      </c>
      <c r="S1455" s="85">
        <v>11869.541020000001</v>
      </c>
      <c r="T1455" s="85">
        <v>16.8</v>
      </c>
      <c r="U1455" s="85">
        <v>18.168869999999998</v>
      </c>
      <c r="V1455" s="85">
        <v>784.07173999999998</v>
      </c>
      <c r="W1455" s="85">
        <v>93</v>
      </c>
      <c r="X1455" s="85">
        <v>109.63200000000001</v>
      </c>
      <c r="Y1455" s="85">
        <v>3165.7990399999999</v>
      </c>
      <c r="Z1455" s="85">
        <v>24.5</v>
      </c>
      <c r="AA1455" s="85">
        <v>24.658200000000001</v>
      </c>
      <c r="AB1455" s="85">
        <v>378.10591999999997</v>
      </c>
      <c r="AC1455" s="85">
        <v>0</v>
      </c>
      <c r="AD1455" s="85">
        <v>0</v>
      </c>
      <c r="AE1455" s="85">
        <v>6.25</v>
      </c>
      <c r="AF1455" s="85">
        <v>6181.8</v>
      </c>
      <c r="AG1455" s="85">
        <v>1963.4491399999999</v>
      </c>
      <c r="AH1455" s="85">
        <v>7534.71432</v>
      </c>
      <c r="AI1455" s="85">
        <v>0</v>
      </c>
      <c r="AJ1455" s="85">
        <v>0</v>
      </c>
      <c r="AK1455" s="85">
        <v>0</v>
      </c>
      <c r="AL1455" s="85">
        <v>114</v>
      </c>
      <c r="AM1455" s="85">
        <v>0</v>
      </c>
      <c r="AN1455" s="85">
        <v>419.34226999999998</v>
      </c>
      <c r="AO1455" s="85"/>
      <c r="AP1455" s="85"/>
      <c r="AQ1455" s="85"/>
      <c r="AR1455" s="85"/>
      <c r="AS1455" s="85"/>
      <c r="AT1455" s="85"/>
    </row>
    <row r="1456" spans="1:46" ht="12.75" customHeight="1" x14ac:dyDescent="0.15">
      <c r="A1456" s="79"/>
      <c r="B1456" s="79"/>
      <c r="C1456" s="79" t="str">
        <f t="shared" si="5"/>
        <v>2154800000</v>
      </c>
      <c r="D1456" s="79" t="s">
        <v>2356</v>
      </c>
      <c r="E1456" s="84">
        <v>33147.699999999997</v>
      </c>
      <c r="F1456" s="85">
        <v>15658.577590000001</v>
      </c>
      <c r="G1456" s="85">
        <v>50874.316039999998</v>
      </c>
      <c r="H1456" s="85">
        <v>26005.200000000001</v>
      </c>
      <c r="I1456" s="85">
        <v>9793.4991000000009</v>
      </c>
      <c r="J1456" s="85">
        <v>35017.906849999999</v>
      </c>
      <c r="K1456" s="85">
        <v>0</v>
      </c>
      <c r="L1456" s="85">
        <v>1.2150000000000001</v>
      </c>
      <c r="M1456" s="85">
        <v>3587.5453699999998</v>
      </c>
      <c r="N1456" s="85">
        <v>0</v>
      </c>
      <c r="O1456" s="85">
        <v>0</v>
      </c>
      <c r="P1456" s="85">
        <v>2407.7227699999999</v>
      </c>
      <c r="Q1456" s="85">
        <v>7142.5</v>
      </c>
      <c r="R1456" s="85">
        <v>5862.6166800000001</v>
      </c>
      <c r="S1456" s="85">
        <v>11333.12716</v>
      </c>
      <c r="T1456" s="85">
        <v>127.3</v>
      </c>
      <c r="U1456" s="85">
        <v>169.75550000000001</v>
      </c>
      <c r="V1456" s="85">
        <v>769.13522999999998</v>
      </c>
      <c r="W1456" s="85">
        <v>1113</v>
      </c>
      <c r="X1456" s="85">
        <v>1219.48918</v>
      </c>
      <c r="Y1456" s="85">
        <v>2954.7807699999998</v>
      </c>
      <c r="Z1456" s="85">
        <v>320</v>
      </c>
      <c r="AA1456" s="85">
        <v>365.16691000000003</v>
      </c>
      <c r="AB1456" s="85">
        <v>600.74681999999996</v>
      </c>
      <c r="AC1456" s="85">
        <v>0</v>
      </c>
      <c r="AD1456" s="85">
        <v>0</v>
      </c>
      <c r="AE1456" s="85">
        <v>0</v>
      </c>
      <c r="AF1456" s="85">
        <v>5582.2</v>
      </c>
      <c r="AG1456" s="85">
        <v>4106.0210900000002</v>
      </c>
      <c r="AH1456" s="85">
        <v>6994.5977400000002</v>
      </c>
      <c r="AI1456" s="85">
        <v>0</v>
      </c>
      <c r="AJ1456" s="85">
        <v>0</v>
      </c>
      <c r="AK1456" s="85">
        <v>0</v>
      </c>
      <c r="AL1456" s="85">
        <v>0</v>
      </c>
      <c r="AM1456" s="85">
        <v>0</v>
      </c>
      <c r="AN1456" s="85">
        <v>276.19695999999999</v>
      </c>
      <c r="AO1456" s="85"/>
      <c r="AP1456" s="85"/>
      <c r="AQ1456" s="85"/>
      <c r="AR1456" s="85"/>
      <c r="AS1456" s="85"/>
      <c r="AT1456" s="85"/>
    </row>
    <row r="1457" spans="1:46" ht="12.75" customHeight="1" x14ac:dyDescent="0.15">
      <c r="A1457" s="79"/>
      <c r="B1457" s="79"/>
      <c r="C1457" s="79" t="str">
        <f t="shared" si="5"/>
        <v>2154900000</v>
      </c>
      <c r="D1457" s="79" t="s">
        <v>2357</v>
      </c>
      <c r="E1457" s="84">
        <v>5547.1280000000006</v>
      </c>
      <c r="F1457" s="85">
        <v>1211.5421100000001</v>
      </c>
      <c r="G1457" s="85">
        <v>6697.4577799999997</v>
      </c>
      <c r="H1457" s="85">
        <v>4976.2260000000006</v>
      </c>
      <c r="I1457" s="85">
        <v>501.10775999999998</v>
      </c>
      <c r="J1457" s="85">
        <v>3833.5727400000001</v>
      </c>
      <c r="K1457" s="85">
        <v>4.0200000000000005</v>
      </c>
      <c r="L1457" s="85">
        <v>0</v>
      </c>
      <c r="M1457" s="85">
        <v>28.29457</v>
      </c>
      <c r="N1457" s="85">
        <v>4.0200000000000005</v>
      </c>
      <c r="O1457" s="85">
        <v>0</v>
      </c>
      <c r="P1457" s="85">
        <v>3.5885699999999998</v>
      </c>
      <c r="Q1457" s="85">
        <v>566.88200000000006</v>
      </c>
      <c r="R1457" s="85">
        <v>710.43434999999999</v>
      </c>
      <c r="S1457" s="85">
        <v>2756.83718</v>
      </c>
      <c r="T1457" s="85">
        <v>6.8820000000000006</v>
      </c>
      <c r="U1457" s="85">
        <v>1.8281000000000001</v>
      </c>
      <c r="V1457" s="85">
        <v>28.14838</v>
      </c>
      <c r="W1457" s="85">
        <v>500</v>
      </c>
      <c r="X1457" s="85">
        <v>523.41642000000002</v>
      </c>
      <c r="Y1457" s="85">
        <v>1385.3882900000001</v>
      </c>
      <c r="Z1457" s="85">
        <v>0</v>
      </c>
      <c r="AA1457" s="85">
        <v>6.1060799999999995</v>
      </c>
      <c r="AB1457" s="85">
        <v>70.66870999999999</v>
      </c>
      <c r="AC1457" s="85">
        <v>0</v>
      </c>
      <c r="AD1457" s="85">
        <v>0</v>
      </c>
      <c r="AE1457" s="85">
        <v>18.75</v>
      </c>
      <c r="AF1457" s="85">
        <v>60</v>
      </c>
      <c r="AG1457" s="85">
        <v>179.08375000000001</v>
      </c>
      <c r="AH1457" s="85">
        <v>1253.8818000000001</v>
      </c>
      <c r="AI1457" s="85">
        <v>0</v>
      </c>
      <c r="AJ1457" s="85">
        <v>0</v>
      </c>
      <c r="AK1457" s="85">
        <v>0</v>
      </c>
      <c r="AL1457" s="85">
        <v>0</v>
      </c>
      <c r="AM1457" s="85">
        <v>0</v>
      </c>
      <c r="AN1457" s="85">
        <v>72.911659999999998</v>
      </c>
      <c r="AO1457" s="85"/>
      <c r="AP1457" s="85"/>
      <c r="AQ1457" s="85"/>
      <c r="AR1457" s="85"/>
      <c r="AS1457" s="85"/>
      <c r="AT1457" s="85"/>
    </row>
    <row r="1458" spans="1:46" ht="12.75" customHeight="1" x14ac:dyDescent="0.15">
      <c r="A1458" s="79"/>
      <c r="B1458" s="79"/>
      <c r="C1458" s="79" t="str">
        <f t="shared" si="5"/>
        <v>2155000000</v>
      </c>
      <c r="D1458" s="79" t="s">
        <v>2358</v>
      </c>
      <c r="E1458" s="84">
        <v>25995.887999999999</v>
      </c>
      <c r="F1458" s="85">
        <v>15132.409900000001</v>
      </c>
      <c r="G1458" s="85">
        <v>41567.203390000002</v>
      </c>
      <c r="H1458" s="85">
        <v>19726.2</v>
      </c>
      <c r="I1458" s="85">
        <v>11283.00381</v>
      </c>
      <c r="J1458" s="85">
        <v>28013.957419999999</v>
      </c>
      <c r="K1458" s="85">
        <v>520.79899999999998</v>
      </c>
      <c r="L1458" s="85">
        <v>-15.567279999999998</v>
      </c>
      <c r="M1458" s="85">
        <v>2201.2153000000003</v>
      </c>
      <c r="N1458" s="85">
        <v>0</v>
      </c>
      <c r="O1458" s="85">
        <v>0</v>
      </c>
      <c r="P1458" s="85">
        <v>1115.3341600000001</v>
      </c>
      <c r="Q1458" s="85">
        <v>5533.8890000000001</v>
      </c>
      <c r="R1458" s="85">
        <v>3849.5541899999998</v>
      </c>
      <c r="S1458" s="85">
        <v>10284.33858</v>
      </c>
      <c r="T1458" s="85">
        <v>82.5</v>
      </c>
      <c r="U1458" s="85">
        <v>85.06617</v>
      </c>
      <c r="V1458" s="85">
        <v>422.55986999999999</v>
      </c>
      <c r="W1458" s="85">
        <v>858.88900000000001</v>
      </c>
      <c r="X1458" s="85">
        <v>331.21294</v>
      </c>
      <c r="Y1458" s="85">
        <v>2036.5552</v>
      </c>
      <c r="Z1458" s="85">
        <v>762.5</v>
      </c>
      <c r="AA1458" s="85">
        <v>229.81186</v>
      </c>
      <c r="AB1458" s="85">
        <v>1021.74051</v>
      </c>
      <c r="AC1458" s="85">
        <v>0</v>
      </c>
      <c r="AD1458" s="85">
        <v>0</v>
      </c>
      <c r="AE1458" s="85">
        <v>0</v>
      </c>
      <c r="AF1458" s="85">
        <v>3830</v>
      </c>
      <c r="AG1458" s="85">
        <v>3203.4632200000001</v>
      </c>
      <c r="AH1458" s="85">
        <v>6791.7194200000004</v>
      </c>
      <c r="AI1458" s="85">
        <v>0</v>
      </c>
      <c r="AJ1458" s="85">
        <v>0</v>
      </c>
      <c r="AK1458" s="85">
        <v>8.2799999999999994</v>
      </c>
      <c r="AL1458" s="85">
        <v>65</v>
      </c>
      <c r="AM1458" s="85">
        <v>0</v>
      </c>
      <c r="AN1458" s="85">
        <v>222.03026</v>
      </c>
      <c r="AO1458" s="85"/>
      <c r="AP1458" s="85"/>
      <c r="AQ1458" s="85"/>
      <c r="AR1458" s="85"/>
      <c r="AS1458" s="85"/>
      <c r="AT1458" s="85"/>
    </row>
    <row r="1459" spans="1:46" ht="12.75" customHeight="1" x14ac:dyDescent="0.15">
      <c r="A1459" s="79"/>
      <c r="B1459" s="79"/>
      <c r="C1459" s="79" t="str">
        <f t="shared" si="5"/>
        <v>2155100000</v>
      </c>
      <c r="D1459" s="79" t="s">
        <v>2359</v>
      </c>
      <c r="E1459" s="84">
        <v>21528.271000000001</v>
      </c>
      <c r="F1459" s="85">
        <v>7125.8367900000003</v>
      </c>
      <c r="G1459" s="85">
        <v>21554.675009999999</v>
      </c>
      <c r="H1459" s="85">
        <v>12000.07</v>
      </c>
      <c r="I1459" s="85">
        <v>3404.0202399999998</v>
      </c>
      <c r="J1459" s="85">
        <v>12140.70225</v>
      </c>
      <c r="K1459" s="85">
        <v>508.08800000000002</v>
      </c>
      <c r="L1459" s="85">
        <v>0</v>
      </c>
      <c r="M1459" s="85">
        <v>1501.81258</v>
      </c>
      <c r="N1459" s="85">
        <v>485.666</v>
      </c>
      <c r="O1459" s="85">
        <v>0</v>
      </c>
      <c r="P1459" s="85">
        <v>621.69410000000005</v>
      </c>
      <c r="Q1459" s="85">
        <v>8969.0159999999996</v>
      </c>
      <c r="R1459" s="85">
        <v>3717.4821400000001</v>
      </c>
      <c r="S1459" s="85">
        <v>7496.0209599999998</v>
      </c>
      <c r="T1459" s="85">
        <v>3194.8960000000002</v>
      </c>
      <c r="U1459" s="85">
        <v>1202.9720400000001</v>
      </c>
      <c r="V1459" s="85">
        <v>1643.4205899999999</v>
      </c>
      <c r="W1459" s="85">
        <v>1305.2090000000001</v>
      </c>
      <c r="X1459" s="85">
        <v>767.86235999999997</v>
      </c>
      <c r="Y1459" s="85">
        <v>1321.57421</v>
      </c>
      <c r="Z1459" s="85">
        <v>1149.098</v>
      </c>
      <c r="AA1459" s="85">
        <v>707.02066000000002</v>
      </c>
      <c r="AB1459" s="85">
        <v>1090.7541100000001</v>
      </c>
      <c r="AC1459" s="85">
        <v>3.7370000000000001</v>
      </c>
      <c r="AD1459" s="85">
        <v>0</v>
      </c>
      <c r="AE1459" s="85">
        <v>6.25</v>
      </c>
      <c r="AF1459" s="85">
        <v>3315.7020000000002</v>
      </c>
      <c r="AG1459" s="85">
        <v>1039.62708</v>
      </c>
      <c r="AH1459" s="85">
        <v>3431.0520499999998</v>
      </c>
      <c r="AI1459" s="85">
        <v>0</v>
      </c>
      <c r="AJ1459" s="85">
        <v>0</v>
      </c>
      <c r="AK1459" s="85">
        <v>0</v>
      </c>
      <c r="AL1459" s="85">
        <v>13.192</v>
      </c>
      <c r="AM1459" s="85">
        <v>0</v>
      </c>
      <c r="AN1459" s="85">
        <v>32.048500000000004</v>
      </c>
      <c r="AO1459" s="85"/>
      <c r="AP1459" s="85"/>
      <c r="AQ1459" s="85"/>
      <c r="AR1459" s="85"/>
      <c r="AS1459" s="85"/>
      <c r="AT1459" s="85"/>
    </row>
    <row r="1460" spans="1:46" ht="12.75" customHeight="1" x14ac:dyDescent="0.15">
      <c r="A1460" s="79"/>
      <c r="B1460" s="79"/>
      <c r="C1460" s="79" t="str">
        <f t="shared" si="5"/>
        <v>2155200000</v>
      </c>
      <c r="D1460" s="79" t="s">
        <v>2360</v>
      </c>
      <c r="E1460" s="84">
        <v>13776.470000000001</v>
      </c>
      <c r="F1460" s="85">
        <v>19406.14518</v>
      </c>
      <c r="G1460" s="85">
        <v>6844.9366799999998</v>
      </c>
      <c r="H1460" s="85">
        <v>12776.470000000001</v>
      </c>
      <c r="I1460" s="85">
        <v>18914.787359999998</v>
      </c>
      <c r="J1460" s="85">
        <v>3430.95345</v>
      </c>
      <c r="K1460" s="85">
        <v>0</v>
      </c>
      <c r="L1460" s="85">
        <v>0</v>
      </c>
      <c r="M1460" s="85">
        <v>205.55876000000001</v>
      </c>
      <c r="N1460" s="85">
        <v>0</v>
      </c>
      <c r="O1460" s="85">
        <v>0</v>
      </c>
      <c r="P1460" s="85">
        <v>141.74075999999999</v>
      </c>
      <c r="Q1460" s="85">
        <v>1000</v>
      </c>
      <c r="R1460" s="85">
        <v>491.35782</v>
      </c>
      <c r="S1460" s="85">
        <v>3139.8393299999998</v>
      </c>
      <c r="T1460" s="85">
        <v>0</v>
      </c>
      <c r="U1460" s="85">
        <v>40.783090000000001</v>
      </c>
      <c r="V1460" s="85">
        <v>45.485669999999999</v>
      </c>
      <c r="W1460" s="85">
        <v>0</v>
      </c>
      <c r="X1460" s="85">
        <v>81.915959999999998</v>
      </c>
      <c r="Y1460" s="85">
        <v>795.27414999999996</v>
      </c>
      <c r="Z1460" s="85">
        <v>0</v>
      </c>
      <c r="AA1460" s="85">
        <v>13.632639999999999</v>
      </c>
      <c r="AB1460" s="85">
        <v>151.01421999999999</v>
      </c>
      <c r="AC1460" s="85">
        <v>0</v>
      </c>
      <c r="AD1460" s="85">
        <v>0</v>
      </c>
      <c r="AE1460" s="85">
        <v>0</v>
      </c>
      <c r="AF1460" s="85">
        <v>1000</v>
      </c>
      <c r="AG1460" s="85">
        <v>355.02612999999997</v>
      </c>
      <c r="AH1460" s="85">
        <v>2148.06529</v>
      </c>
      <c r="AI1460" s="85">
        <v>0</v>
      </c>
      <c r="AJ1460" s="85">
        <v>0</v>
      </c>
      <c r="AK1460" s="85">
        <v>0</v>
      </c>
      <c r="AL1460" s="85">
        <v>0</v>
      </c>
      <c r="AM1460" s="85">
        <v>0</v>
      </c>
      <c r="AN1460" s="85">
        <v>1.9618</v>
      </c>
      <c r="AO1460" s="85"/>
      <c r="AP1460" s="85"/>
      <c r="AQ1460" s="85"/>
      <c r="AR1460" s="85"/>
      <c r="AS1460" s="85"/>
      <c r="AT1460" s="85"/>
    </row>
    <row r="1461" spans="1:46" ht="12.75" customHeight="1" x14ac:dyDescent="0.15">
      <c r="A1461" s="79"/>
      <c r="B1461" s="79"/>
      <c r="C1461" s="79" t="str">
        <f t="shared" si="5"/>
        <v>2155300000</v>
      </c>
      <c r="D1461" s="79" t="s">
        <v>2361</v>
      </c>
      <c r="E1461" s="84">
        <v>1657005</v>
      </c>
      <c r="F1461" s="85">
        <v>575676.49471</v>
      </c>
      <c r="G1461" s="85">
        <v>776049.98950999998</v>
      </c>
      <c r="H1461" s="85">
        <v>1415000</v>
      </c>
      <c r="I1461" s="85">
        <v>483628.64572999999</v>
      </c>
      <c r="J1461" s="85">
        <v>568634.30408999999</v>
      </c>
      <c r="K1461" s="85">
        <v>12000</v>
      </c>
      <c r="L1461" s="85">
        <v>12374.473</v>
      </c>
      <c r="M1461" s="85">
        <v>32362.217479999999</v>
      </c>
      <c r="N1461" s="85">
        <v>12000</v>
      </c>
      <c r="O1461" s="85">
        <v>946.67469000000006</v>
      </c>
      <c r="P1461" s="85">
        <v>10892.671329999999</v>
      </c>
      <c r="Q1461" s="85">
        <v>230000</v>
      </c>
      <c r="R1461" s="85">
        <v>77907.76917</v>
      </c>
      <c r="S1461" s="85">
        <v>164715.07785</v>
      </c>
      <c r="T1461" s="85">
        <v>0</v>
      </c>
      <c r="U1461" s="85">
        <v>4317.0434800000003</v>
      </c>
      <c r="V1461" s="85">
        <v>8032.43372</v>
      </c>
      <c r="W1461" s="85">
        <v>0</v>
      </c>
      <c r="X1461" s="85">
        <v>6425.2686899999999</v>
      </c>
      <c r="Y1461" s="85">
        <v>14727.36882</v>
      </c>
      <c r="Z1461" s="85">
        <v>0</v>
      </c>
      <c r="AA1461" s="85">
        <v>7361.0269000000008</v>
      </c>
      <c r="AB1461" s="85">
        <v>10259.0214</v>
      </c>
      <c r="AC1461" s="85">
        <v>0</v>
      </c>
      <c r="AD1461" s="85">
        <v>87.5</v>
      </c>
      <c r="AE1461" s="85">
        <v>132.51186999999999</v>
      </c>
      <c r="AF1461" s="85">
        <v>230000</v>
      </c>
      <c r="AG1461" s="85">
        <v>59716.930099999998</v>
      </c>
      <c r="AH1461" s="85">
        <v>131329.18054</v>
      </c>
      <c r="AI1461" s="85">
        <v>0</v>
      </c>
      <c r="AJ1461" s="85">
        <v>0</v>
      </c>
      <c r="AK1461" s="85">
        <v>31.9465</v>
      </c>
      <c r="AL1461" s="85">
        <v>0</v>
      </c>
      <c r="AM1461" s="85">
        <v>1187.56151</v>
      </c>
      <c r="AN1461" s="85">
        <v>3536.9677200000001</v>
      </c>
      <c r="AO1461" s="85"/>
      <c r="AP1461" s="85"/>
      <c r="AQ1461" s="85"/>
      <c r="AR1461" s="85"/>
      <c r="AS1461" s="85"/>
      <c r="AT1461" s="85"/>
    </row>
    <row r="1462" spans="1:46" ht="12.75" customHeight="1" x14ac:dyDescent="0.15">
      <c r="A1462" s="79"/>
      <c r="B1462" s="79"/>
      <c r="C1462" s="79" t="str">
        <f t="shared" si="5"/>
        <v>2155400000</v>
      </c>
      <c r="D1462" s="79" t="s">
        <v>2362</v>
      </c>
      <c r="E1462" s="84">
        <v>50466.1</v>
      </c>
      <c r="F1462" s="85">
        <v>56268.829810000003</v>
      </c>
      <c r="G1462" s="85">
        <v>29754.985049999999</v>
      </c>
      <c r="H1462" s="85">
        <v>45210</v>
      </c>
      <c r="I1462" s="85">
        <v>54574.047899999998</v>
      </c>
      <c r="J1462" s="85">
        <v>23592.722020000001</v>
      </c>
      <c r="K1462" s="85">
        <v>1030</v>
      </c>
      <c r="L1462" s="85">
        <v>29.257389999999997</v>
      </c>
      <c r="M1462" s="85">
        <v>2732.5638199999999</v>
      </c>
      <c r="N1462" s="85">
        <v>1010</v>
      </c>
      <c r="O1462" s="85">
        <v>0</v>
      </c>
      <c r="P1462" s="85">
        <v>2234.9391599999999</v>
      </c>
      <c r="Q1462" s="85">
        <v>4213.1000000000004</v>
      </c>
      <c r="R1462" s="85">
        <v>1641.2415100000001</v>
      </c>
      <c r="S1462" s="85">
        <v>3314.0973899999999</v>
      </c>
      <c r="T1462" s="85">
        <v>40</v>
      </c>
      <c r="U1462" s="85">
        <v>139.82920000000001</v>
      </c>
      <c r="V1462" s="85">
        <v>205.0684</v>
      </c>
      <c r="W1462" s="85">
        <v>25</v>
      </c>
      <c r="X1462" s="85">
        <v>117.71266</v>
      </c>
      <c r="Y1462" s="85">
        <v>441.08958999999999</v>
      </c>
      <c r="Z1462" s="85">
        <v>27</v>
      </c>
      <c r="AA1462" s="85">
        <v>271.73989</v>
      </c>
      <c r="AB1462" s="85">
        <v>226.74015</v>
      </c>
      <c r="AC1462" s="85">
        <v>0</v>
      </c>
      <c r="AD1462" s="85">
        <v>0</v>
      </c>
      <c r="AE1462" s="85">
        <v>0</v>
      </c>
      <c r="AF1462" s="85">
        <v>4120</v>
      </c>
      <c r="AG1462" s="85">
        <v>1111.95976</v>
      </c>
      <c r="AH1462" s="85">
        <v>2441.1992500000001</v>
      </c>
      <c r="AI1462" s="85">
        <v>0</v>
      </c>
      <c r="AJ1462" s="85">
        <v>0</v>
      </c>
      <c r="AK1462" s="85">
        <v>0</v>
      </c>
      <c r="AL1462" s="85">
        <v>6</v>
      </c>
      <c r="AM1462" s="85">
        <v>2.16472</v>
      </c>
      <c r="AN1462" s="85">
        <v>72.696129999999997</v>
      </c>
      <c r="AO1462" s="85"/>
      <c r="AP1462" s="85"/>
      <c r="AQ1462" s="85"/>
      <c r="AR1462" s="85"/>
      <c r="AS1462" s="85"/>
      <c r="AT1462" s="85"/>
    </row>
    <row r="1463" spans="1:46" ht="12.75" customHeight="1" x14ac:dyDescent="0.15">
      <c r="A1463" s="79" t="s">
        <v>2363</v>
      </c>
      <c r="B1463" s="79"/>
      <c r="C1463" s="79" t="str">
        <f t="shared" si="5"/>
        <v/>
      </c>
      <c r="D1463" s="79"/>
      <c r="E1463" s="84">
        <v>11101503.09117</v>
      </c>
      <c r="F1463" s="85">
        <v>5316839.7236200003</v>
      </c>
      <c r="G1463" s="85">
        <v>3951895.7162299999</v>
      </c>
      <c r="H1463" s="85">
        <v>8030403.5547099998</v>
      </c>
      <c r="I1463" s="85">
        <v>3840224.3867500001</v>
      </c>
      <c r="J1463" s="85">
        <v>2843290.3350200001</v>
      </c>
      <c r="K1463" s="85">
        <v>493395.30800000002</v>
      </c>
      <c r="L1463" s="85">
        <v>255321.44549000001</v>
      </c>
      <c r="M1463" s="85">
        <v>101825.26089000001</v>
      </c>
      <c r="N1463" s="85">
        <v>195850.579</v>
      </c>
      <c r="O1463" s="85">
        <v>102385.90568</v>
      </c>
      <c r="P1463" s="85">
        <v>41519.317990000003</v>
      </c>
      <c r="Q1463" s="85">
        <v>2252989.4259600001</v>
      </c>
      <c r="R1463" s="85">
        <v>1035661.59578</v>
      </c>
      <c r="S1463" s="85">
        <v>863313.20053000003</v>
      </c>
      <c r="T1463" s="85">
        <v>293230.34100000001</v>
      </c>
      <c r="U1463" s="85">
        <v>103037.92632</v>
      </c>
      <c r="V1463" s="85">
        <v>90568.202739999993</v>
      </c>
      <c r="W1463" s="85">
        <v>545299.16538000002</v>
      </c>
      <c r="X1463" s="85">
        <v>252958.5851</v>
      </c>
      <c r="Y1463" s="85">
        <v>191732.40841999999</v>
      </c>
      <c r="Z1463" s="85">
        <v>177175.90299999999</v>
      </c>
      <c r="AA1463" s="85">
        <v>90257.674719999995</v>
      </c>
      <c r="AB1463" s="85">
        <v>51764.924489999998</v>
      </c>
      <c r="AC1463" s="85">
        <v>1199.7550000000001</v>
      </c>
      <c r="AD1463" s="85">
        <v>1180.27846</v>
      </c>
      <c r="AE1463" s="85">
        <v>765.03774999999996</v>
      </c>
      <c r="AF1463" s="85">
        <v>1232457.7445799999</v>
      </c>
      <c r="AG1463" s="85">
        <v>586217.13393999997</v>
      </c>
      <c r="AH1463" s="85">
        <v>526293.90309000004</v>
      </c>
      <c r="AI1463" s="85">
        <v>295</v>
      </c>
      <c r="AJ1463" s="85">
        <v>176.15512999999999</v>
      </c>
      <c r="AK1463" s="85">
        <v>243.50288</v>
      </c>
      <c r="AL1463" s="85">
        <v>105641.151</v>
      </c>
      <c r="AM1463" s="85">
        <v>49299.837330000002</v>
      </c>
      <c r="AN1463" s="85">
        <v>39969.395279999997</v>
      </c>
      <c r="AO1463" s="85"/>
      <c r="AP1463" s="85"/>
      <c r="AQ1463" s="85"/>
      <c r="AR1463" s="85"/>
      <c r="AS1463" s="85"/>
      <c r="AT1463" s="85"/>
    </row>
    <row r="1464" spans="1:46" ht="12.75" customHeight="1" x14ac:dyDescent="0.15">
      <c r="A1464" s="79"/>
      <c r="B1464" s="79" t="s">
        <v>2364</v>
      </c>
      <c r="C1464" s="79" t="str">
        <f t="shared" si="5"/>
        <v/>
      </c>
      <c r="D1464" s="79"/>
      <c r="E1464" s="84">
        <v>1647793.15</v>
      </c>
      <c r="F1464" s="85">
        <v>807950.31513</v>
      </c>
      <c r="G1464" s="85">
        <v>600539.48765999998</v>
      </c>
      <c r="H1464" s="85">
        <v>1514170</v>
      </c>
      <c r="I1464" s="85">
        <v>729156.53726000001</v>
      </c>
      <c r="J1464" s="85">
        <v>539865.26144000003</v>
      </c>
      <c r="K1464" s="85">
        <v>0</v>
      </c>
      <c r="L1464" s="85">
        <v>0</v>
      </c>
      <c r="M1464" s="85">
        <v>0</v>
      </c>
      <c r="N1464" s="85">
        <v>0</v>
      </c>
      <c r="O1464" s="85">
        <v>0</v>
      </c>
      <c r="P1464" s="85">
        <v>0</v>
      </c>
      <c r="Q1464" s="85">
        <v>0</v>
      </c>
      <c r="R1464" s="85">
        <v>0</v>
      </c>
      <c r="S1464" s="85">
        <v>0</v>
      </c>
      <c r="T1464" s="85">
        <v>0</v>
      </c>
      <c r="U1464" s="85">
        <v>0</v>
      </c>
      <c r="V1464" s="85">
        <v>0</v>
      </c>
      <c r="W1464" s="85">
        <v>0</v>
      </c>
      <c r="X1464" s="85">
        <v>0</v>
      </c>
      <c r="Y1464" s="85">
        <v>0</v>
      </c>
      <c r="Z1464" s="85">
        <v>0</v>
      </c>
      <c r="AA1464" s="85">
        <v>0</v>
      </c>
      <c r="AB1464" s="85">
        <v>0</v>
      </c>
      <c r="AC1464" s="85">
        <v>0</v>
      </c>
      <c r="AD1464" s="85">
        <v>0</v>
      </c>
      <c r="AE1464" s="85">
        <v>0</v>
      </c>
      <c r="AF1464" s="85">
        <v>0</v>
      </c>
      <c r="AG1464" s="85">
        <v>0</v>
      </c>
      <c r="AH1464" s="85">
        <v>0</v>
      </c>
      <c r="AI1464" s="85">
        <v>0</v>
      </c>
      <c r="AJ1464" s="85">
        <v>0</v>
      </c>
      <c r="AK1464" s="85">
        <v>0</v>
      </c>
      <c r="AL1464" s="85">
        <v>27518.600000000002</v>
      </c>
      <c r="AM1464" s="85">
        <v>12122.4686</v>
      </c>
      <c r="AN1464" s="85">
        <v>9664.3100799999993</v>
      </c>
      <c r="AO1464" s="85"/>
      <c r="AP1464" s="85"/>
      <c r="AQ1464" s="85"/>
      <c r="AR1464" s="85"/>
      <c r="AS1464" s="85"/>
      <c r="AT1464" s="85"/>
    </row>
    <row r="1465" spans="1:46" ht="12.75" customHeight="1" x14ac:dyDescent="0.15">
      <c r="A1465" s="79"/>
      <c r="B1465" s="79"/>
      <c r="C1465" s="79" t="str">
        <f t="shared" si="5"/>
        <v>2210000000</v>
      </c>
      <c r="D1465" s="79" t="s">
        <v>2364</v>
      </c>
      <c r="E1465" s="84">
        <v>1647793.15</v>
      </c>
      <c r="F1465" s="85">
        <v>807950.31513</v>
      </c>
      <c r="G1465" s="85">
        <v>600539.48765999998</v>
      </c>
      <c r="H1465" s="85">
        <v>1514170</v>
      </c>
      <c r="I1465" s="85">
        <v>729156.53726000001</v>
      </c>
      <c r="J1465" s="85">
        <v>539865.26144000003</v>
      </c>
      <c r="K1465" s="85">
        <v>0</v>
      </c>
      <c r="L1465" s="85">
        <v>0</v>
      </c>
      <c r="M1465" s="85">
        <v>0</v>
      </c>
      <c r="N1465" s="85">
        <v>0</v>
      </c>
      <c r="O1465" s="85">
        <v>0</v>
      </c>
      <c r="P1465" s="85">
        <v>0</v>
      </c>
      <c r="Q1465" s="85">
        <v>0</v>
      </c>
      <c r="R1465" s="85">
        <v>0</v>
      </c>
      <c r="S1465" s="85">
        <v>0</v>
      </c>
      <c r="T1465" s="85">
        <v>0</v>
      </c>
      <c r="U1465" s="85">
        <v>0</v>
      </c>
      <c r="V1465" s="85">
        <v>0</v>
      </c>
      <c r="W1465" s="85">
        <v>0</v>
      </c>
      <c r="X1465" s="85">
        <v>0</v>
      </c>
      <c r="Y1465" s="85">
        <v>0</v>
      </c>
      <c r="Z1465" s="85">
        <v>0</v>
      </c>
      <c r="AA1465" s="85">
        <v>0</v>
      </c>
      <c r="AB1465" s="85">
        <v>0</v>
      </c>
      <c r="AC1465" s="85">
        <v>0</v>
      </c>
      <c r="AD1465" s="85">
        <v>0</v>
      </c>
      <c r="AE1465" s="85">
        <v>0</v>
      </c>
      <c r="AF1465" s="85">
        <v>0</v>
      </c>
      <c r="AG1465" s="85">
        <v>0</v>
      </c>
      <c r="AH1465" s="85">
        <v>0</v>
      </c>
      <c r="AI1465" s="85">
        <v>0</v>
      </c>
      <c r="AJ1465" s="85">
        <v>0</v>
      </c>
      <c r="AK1465" s="85">
        <v>0</v>
      </c>
      <c r="AL1465" s="85">
        <v>27518.600000000002</v>
      </c>
      <c r="AM1465" s="85">
        <v>12122.4686</v>
      </c>
      <c r="AN1465" s="85">
        <v>9664.3100799999993</v>
      </c>
      <c r="AO1465" s="85"/>
      <c r="AP1465" s="85"/>
      <c r="AQ1465" s="85"/>
      <c r="AR1465" s="85"/>
      <c r="AS1465" s="85"/>
      <c r="AT1465" s="85"/>
    </row>
    <row r="1466" spans="1:46" ht="12.75" customHeight="1" x14ac:dyDescent="0.15">
      <c r="A1466" s="79"/>
      <c r="B1466" s="79" t="s">
        <v>2365</v>
      </c>
      <c r="C1466" s="79" t="str">
        <f t="shared" si="5"/>
        <v/>
      </c>
      <c r="D1466" s="79"/>
      <c r="E1466" s="84">
        <v>468.6</v>
      </c>
      <c r="F1466" s="85">
        <v>1033.9865</v>
      </c>
      <c r="G1466" s="85">
        <v>1701.6367399999999</v>
      </c>
      <c r="H1466" s="85">
        <v>0</v>
      </c>
      <c r="I1466" s="85">
        <v>0</v>
      </c>
      <c r="J1466" s="85">
        <v>0</v>
      </c>
      <c r="K1466" s="85">
        <v>0</v>
      </c>
      <c r="L1466" s="85">
        <v>0</v>
      </c>
      <c r="M1466" s="85">
        <v>0</v>
      </c>
      <c r="N1466" s="85">
        <v>0</v>
      </c>
      <c r="O1466" s="85">
        <v>0</v>
      </c>
      <c r="P1466" s="85">
        <v>0</v>
      </c>
      <c r="Q1466" s="85">
        <v>0</v>
      </c>
      <c r="R1466" s="85">
        <v>0</v>
      </c>
      <c r="S1466" s="85">
        <v>0</v>
      </c>
      <c r="T1466" s="85">
        <v>0</v>
      </c>
      <c r="U1466" s="85">
        <v>0</v>
      </c>
      <c r="V1466" s="85">
        <v>0</v>
      </c>
      <c r="W1466" s="85">
        <v>0</v>
      </c>
      <c r="X1466" s="85">
        <v>0</v>
      </c>
      <c r="Y1466" s="85">
        <v>0</v>
      </c>
      <c r="Z1466" s="85">
        <v>0</v>
      </c>
      <c r="AA1466" s="85">
        <v>0</v>
      </c>
      <c r="AB1466" s="85">
        <v>0</v>
      </c>
      <c r="AC1466" s="85">
        <v>0</v>
      </c>
      <c r="AD1466" s="85">
        <v>0</v>
      </c>
      <c r="AE1466" s="85">
        <v>0</v>
      </c>
      <c r="AF1466" s="85">
        <v>0</v>
      </c>
      <c r="AG1466" s="85">
        <v>0</v>
      </c>
      <c r="AH1466" s="85">
        <v>0</v>
      </c>
      <c r="AI1466" s="85">
        <v>0</v>
      </c>
      <c r="AJ1466" s="85">
        <v>0</v>
      </c>
      <c r="AK1466" s="85">
        <v>0</v>
      </c>
      <c r="AL1466" s="85">
        <v>0</v>
      </c>
      <c r="AM1466" s="85">
        <v>3.24</v>
      </c>
      <c r="AN1466" s="85">
        <v>144.75121000000001</v>
      </c>
      <c r="AO1466" s="85"/>
      <c r="AP1466" s="85"/>
      <c r="AQ1466" s="85"/>
      <c r="AR1466" s="85"/>
      <c r="AS1466" s="85"/>
      <c r="AT1466" s="85"/>
    </row>
    <row r="1467" spans="1:46" ht="12.75" customHeight="1" x14ac:dyDescent="0.15">
      <c r="A1467" s="79"/>
      <c r="B1467" s="79"/>
      <c r="C1467" s="79" t="str">
        <f t="shared" si="5"/>
        <v>2230820000</v>
      </c>
      <c r="D1467" s="79" t="s">
        <v>2366</v>
      </c>
      <c r="E1467" s="84">
        <v>0</v>
      </c>
      <c r="F1467" s="85">
        <v>2.7360000000000002</v>
      </c>
      <c r="G1467" s="85">
        <v>71.099369999999993</v>
      </c>
      <c r="H1467" s="85">
        <v>0</v>
      </c>
      <c r="I1467" s="85">
        <v>0</v>
      </c>
      <c r="J1467" s="85">
        <v>0</v>
      </c>
      <c r="K1467" s="85">
        <v>0</v>
      </c>
      <c r="L1467" s="85">
        <v>0</v>
      </c>
      <c r="M1467" s="85">
        <v>0</v>
      </c>
      <c r="N1467" s="85">
        <v>0</v>
      </c>
      <c r="O1467" s="85">
        <v>0</v>
      </c>
      <c r="P1467" s="85">
        <v>0</v>
      </c>
      <c r="Q1467" s="85">
        <v>0</v>
      </c>
      <c r="R1467" s="85">
        <v>0</v>
      </c>
      <c r="S1467" s="85">
        <v>0</v>
      </c>
      <c r="T1467" s="85">
        <v>0</v>
      </c>
      <c r="U1467" s="85">
        <v>0</v>
      </c>
      <c r="V1467" s="85">
        <v>0</v>
      </c>
      <c r="W1467" s="85">
        <v>0</v>
      </c>
      <c r="X1467" s="85">
        <v>0</v>
      </c>
      <c r="Y1467" s="85">
        <v>0</v>
      </c>
      <c r="Z1467" s="85">
        <v>0</v>
      </c>
      <c r="AA1467" s="85">
        <v>0</v>
      </c>
      <c r="AB1467" s="85">
        <v>0</v>
      </c>
      <c r="AC1467" s="85">
        <v>0</v>
      </c>
      <c r="AD1467" s="85">
        <v>0</v>
      </c>
      <c r="AE1467" s="85">
        <v>0</v>
      </c>
      <c r="AF1467" s="85">
        <v>0</v>
      </c>
      <c r="AG1467" s="85">
        <v>0</v>
      </c>
      <c r="AH1467" s="85">
        <v>0</v>
      </c>
      <c r="AI1467" s="85">
        <v>0</v>
      </c>
      <c r="AJ1467" s="85">
        <v>0</v>
      </c>
      <c r="AK1467" s="85">
        <v>0</v>
      </c>
      <c r="AL1467" s="85">
        <v>0</v>
      </c>
      <c r="AM1467" s="85">
        <v>0</v>
      </c>
      <c r="AN1467" s="85">
        <v>56.47334</v>
      </c>
      <c r="AO1467" s="85"/>
      <c r="AP1467" s="85"/>
      <c r="AQ1467" s="85"/>
      <c r="AR1467" s="85"/>
      <c r="AS1467" s="85"/>
      <c r="AT1467" s="85"/>
    </row>
    <row r="1468" spans="1:46" ht="12.75" customHeight="1" x14ac:dyDescent="0.15">
      <c r="A1468" s="79"/>
      <c r="B1468" s="79"/>
      <c r="C1468" s="79" t="str">
        <f t="shared" si="5"/>
        <v>2231720000</v>
      </c>
      <c r="D1468" s="79" t="s">
        <v>2367</v>
      </c>
      <c r="E1468" s="84">
        <v>130</v>
      </c>
      <c r="F1468" s="85">
        <v>373.88050000000004</v>
      </c>
      <c r="G1468" s="85">
        <v>124.76364</v>
      </c>
      <c r="H1468" s="85">
        <v>0</v>
      </c>
      <c r="I1468" s="85">
        <v>0</v>
      </c>
      <c r="J1468" s="85">
        <v>0</v>
      </c>
      <c r="K1468" s="85">
        <v>0</v>
      </c>
      <c r="L1468" s="85">
        <v>0</v>
      </c>
      <c r="M1468" s="85">
        <v>0</v>
      </c>
      <c r="N1468" s="85">
        <v>0</v>
      </c>
      <c r="O1468" s="85">
        <v>0</v>
      </c>
      <c r="P1468" s="85">
        <v>0</v>
      </c>
      <c r="Q1468" s="85">
        <v>0</v>
      </c>
      <c r="R1468" s="85">
        <v>0</v>
      </c>
      <c r="S1468" s="85">
        <v>0</v>
      </c>
      <c r="T1468" s="85">
        <v>0</v>
      </c>
      <c r="U1468" s="85">
        <v>0</v>
      </c>
      <c r="V1468" s="85">
        <v>0</v>
      </c>
      <c r="W1468" s="85">
        <v>0</v>
      </c>
      <c r="X1468" s="85">
        <v>0</v>
      </c>
      <c r="Y1468" s="85">
        <v>0</v>
      </c>
      <c r="Z1468" s="85">
        <v>0</v>
      </c>
      <c r="AA1468" s="85">
        <v>0</v>
      </c>
      <c r="AB1468" s="85">
        <v>0</v>
      </c>
      <c r="AC1468" s="85">
        <v>0</v>
      </c>
      <c r="AD1468" s="85">
        <v>0</v>
      </c>
      <c r="AE1468" s="85">
        <v>0</v>
      </c>
      <c r="AF1468" s="85">
        <v>0</v>
      </c>
      <c r="AG1468" s="85">
        <v>0</v>
      </c>
      <c r="AH1468" s="85">
        <v>0</v>
      </c>
      <c r="AI1468" s="85">
        <v>0</v>
      </c>
      <c r="AJ1468" s="85">
        <v>0</v>
      </c>
      <c r="AK1468" s="85">
        <v>0</v>
      </c>
      <c r="AL1468" s="85">
        <v>0</v>
      </c>
      <c r="AM1468" s="85">
        <v>0</v>
      </c>
      <c r="AN1468" s="85">
        <v>75.546639999999996</v>
      </c>
      <c r="AO1468" s="85"/>
      <c r="AP1468" s="85"/>
      <c r="AQ1468" s="85"/>
      <c r="AR1468" s="85"/>
      <c r="AS1468" s="85"/>
      <c r="AT1468" s="85"/>
    </row>
    <row r="1469" spans="1:46" ht="12.75" customHeight="1" x14ac:dyDescent="0.15">
      <c r="A1469" s="79"/>
      <c r="B1469" s="79"/>
      <c r="C1469" s="79" t="str">
        <f t="shared" si="5"/>
        <v>2231920000</v>
      </c>
      <c r="D1469" s="79" t="s">
        <v>2368</v>
      </c>
      <c r="E1469" s="84">
        <v>338.6</v>
      </c>
      <c r="F1469" s="85">
        <v>657.37</v>
      </c>
      <c r="G1469" s="85">
        <v>1505.7737299999999</v>
      </c>
      <c r="H1469" s="85">
        <v>0</v>
      </c>
      <c r="I1469" s="85">
        <v>0</v>
      </c>
      <c r="J1469" s="85">
        <v>0</v>
      </c>
      <c r="K1469" s="85">
        <v>0</v>
      </c>
      <c r="L1469" s="85">
        <v>0</v>
      </c>
      <c r="M1469" s="85">
        <v>0</v>
      </c>
      <c r="N1469" s="85">
        <v>0</v>
      </c>
      <c r="O1469" s="85">
        <v>0</v>
      </c>
      <c r="P1469" s="85">
        <v>0</v>
      </c>
      <c r="Q1469" s="85">
        <v>0</v>
      </c>
      <c r="R1469" s="85">
        <v>0</v>
      </c>
      <c r="S1469" s="85">
        <v>0</v>
      </c>
      <c r="T1469" s="85">
        <v>0</v>
      </c>
      <c r="U1469" s="85">
        <v>0</v>
      </c>
      <c r="V1469" s="85">
        <v>0</v>
      </c>
      <c r="W1469" s="85">
        <v>0</v>
      </c>
      <c r="X1469" s="85">
        <v>0</v>
      </c>
      <c r="Y1469" s="85">
        <v>0</v>
      </c>
      <c r="Z1469" s="85">
        <v>0</v>
      </c>
      <c r="AA1469" s="85">
        <v>0</v>
      </c>
      <c r="AB1469" s="85">
        <v>0</v>
      </c>
      <c r="AC1469" s="85">
        <v>0</v>
      </c>
      <c r="AD1469" s="85">
        <v>0</v>
      </c>
      <c r="AE1469" s="85">
        <v>0</v>
      </c>
      <c r="AF1469" s="85">
        <v>0</v>
      </c>
      <c r="AG1469" s="85">
        <v>0</v>
      </c>
      <c r="AH1469" s="85">
        <v>0</v>
      </c>
      <c r="AI1469" s="85">
        <v>0</v>
      </c>
      <c r="AJ1469" s="85">
        <v>0</v>
      </c>
      <c r="AK1469" s="85">
        <v>0</v>
      </c>
      <c r="AL1469" s="85">
        <v>0</v>
      </c>
      <c r="AM1469" s="85">
        <v>3.24</v>
      </c>
      <c r="AN1469" s="85">
        <v>12.73123</v>
      </c>
      <c r="AO1469" s="85"/>
      <c r="AP1469" s="85"/>
      <c r="AQ1469" s="85"/>
      <c r="AR1469" s="85"/>
      <c r="AS1469" s="85"/>
      <c r="AT1469" s="85"/>
    </row>
    <row r="1470" spans="1:46" ht="12.75" customHeight="1" x14ac:dyDescent="0.15">
      <c r="A1470" s="79"/>
      <c r="B1470" s="79" t="s">
        <v>2369</v>
      </c>
      <c r="C1470" s="79" t="str">
        <f t="shared" si="5"/>
        <v/>
      </c>
      <c r="D1470" s="79"/>
      <c r="E1470" s="84">
        <v>9453241.3411699999</v>
      </c>
      <c r="F1470" s="85">
        <v>4507855.4219899997</v>
      </c>
      <c r="G1470" s="85">
        <v>3349654.5918299998</v>
      </c>
      <c r="H1470" s="85">
        <v>6516233.5547099998</v>
      </c>
      <c r="I1470" s="85">
        <v>3111067.8494899999</v>
      </c>
      <c r="J1470" s="85">
        <v>2303425.0735800001</v>
      </c>
      <c r="K1470" s="85">
        <v>493395.30800000002</v>
      </c>
      <c r="L1470" s="85">
        <v>255321.44549000001</v>
      </c>
      <c r="M1470" s="85">
        <v>101825.26089000001</v>
      </c>
      <c r="N1470" s="85">
        <v>195850.579</v>
      </c>
      <c r="O1470" s="85">
        <v>102385.90568</v>
      </c>
      <c r="P1470" s="85">
        <v>41519.317990000003</v>
      </c>
      <c r="Q1470" s="85">
        <v>2252989.4259600001</v>
      </c>
      <c r="R1470" s="85">
        <v>1035661.59578</v>
      </c>
      <c r="S1470" s="85">
        <v>863313.20053000003</v>
      </c>
      <c r="T1470" s="85">
        <v>293230.34100000001</v>
      </c>
      <c r="U1470" s="85">
        <v>103037.92632</v>
      </c>
      <c r="V1470" s="85">
        <v>90568.202739999993</v>
      </c>
      <c r="W1470" s="85">
        <v>545299.16538000002</v>
      </c>
      <c r="X1470" s="85">
        <v>252958.5851</v>
      </c>
      <c r="Y1470" s="85">
        <v>191732.40841999999</v>
      </c>
      <c r="Z1470" s="85">
        <v>177175.90299999999</v>
      </c>
      <c r="AA1470" s="85">
        <v>90257.674719999995</v>
      </c>
      <c r="AB1470" s="85">
        <v>51764.924489999998</v>
      </c>
      <c r="AC1470" s="85">
        <v>1199.7550000000001</v>
      </c>
      <c r="AD1470" s="85">
        <v>1180.27846</v>
      </c>
      <c r="AE1470" s="85">
        <v>765.03774999999996</v>
      </c>
      <c r="AF1470" s="85">
        <v>1232457.7445799999</v>
      </c>
      <c r="AG1470" s="85">
        <v>586217.13393999997</v>
      </c>
      <c r="AH1470" s="85">
        <v>526293.90309000004</v>
      </c>
      <c r="AI1470" s="85">
        <v>295</v>
      </c>
      <c r="AJ1470" s="85">
        <v>176.15512999999999</v>
      </c>
      <c r="AK1470" s="85">
        <v>243.50288</v>
      </c>
      <c r="AL1470" s="85">
        <v>78122.551000000007</v>
      </c>
      <c r="AM1470" s="85">
        <v>37174.128729999997</v>
      </c>
      <c r="AN1470" s="85">
        <v>30160.333989999999</v>
      </c>
      <c r="AO1470" s="85"/>
      <c r="AP1470" s="85"/>
      <c r="AQ1470" s="85"/>
      <c r="AR1470" s="85"/>
      <c r="AS1470" s="85"/>
      <c r="AT1470" s="85"/>
    </row>
    <row r="1471" spans="1:46" ht="12.75" customHeight="1" x14ac:dyDescent="0.15">
      <c r="A1471" s="79"/>
      <c r="B1471" s="79"/>
      <c r="C1471" s="79" t="str">
        <f t="shared" si="5"/>
        <v>2250100000</v>
      </c>
      <c r="D1471" s="79" t="s">
        <v>2370</v>
      </c>
      <c r="E1471" s="84">
        <v>29495.152000000002</v>
      </c>
      <c r="F1471" s="85">
        <v>8566.7979599999999</v>
      </c>
      <c r="G1471" s="85">
        <v>6883.0934600000001</v>
      </c>
      <c r="H1471" s="85">
        <v>20723.031999999999</v>
      </c>
      <c r="I1471" s="85">
        <v>4730.2402400000001</v>
      </c>
      <c r="J1471" s="85">
        <v>4358.8178200000002</v>
      </c>
      <c r="K1471" s="85">
        <v>150</v>
      </c>
      <c r="L1471" s="85">
        <v>80.72708999999999</v>
      </c>
      <c r="M1471" s="85">
        <v>59.779000000000003</v>
      </c>
      <c r="N1471" s="85">
        <v>0</v>
      </c>
      <c r="O1471" s="85">
        <v>0</v>
      </c>
      <c r="P1471" s="85">
        <v>0</v>
      </c>
      <c r="Q1471" s="85">
        <v>8300.34</v>
      </c>
      <c r="R1471" s="85">
        <v>3551.1454899999999</v>
      </c>
      <c r="S1471" s="85">
        <v>2362.4419899999998</v>
      </c>
      <c r="T1471" s="85">
        <v>1186</v>
      </c>
      <c r="U1471" s="85">
        <v>348.67644000000001</v>
      </c>
      <c r="V1471" s="85">
        <v>84.549679999999995</v>
      </c>
      <c r="W1471" s="85">
        <v>1902.24</v>
      </c>
      <c r="X1471" s="85">
        <v>845.63388999999995</v>
      </c>
      <c r="Y1471" s="85">
        <v>556.47500000000002</v>
      </c>
      <c r="Z1471" s="85">
        <v>392.1</v>
      </c>
      <c r="AA1471" s="85">
        <v>139.23572000000001</v>
      </c>
      <c r="AB1471" s="85">
        <v>80.879959999999997</v>
      </c>
      <c r="AC1471" s="85">
        <v>0</v>
      </c>
      <c r="AD1471" s="85">
        <v>0</v>
      </c>
      <c r="AE1471" s="85">
        <v>0</v>
      </c>
      <c r="AF1471" s="85">
        <v>4820</v>
      </c>
      <c r="AG1471" s="85">
        <v>2217.59944</v>
      </c>
      <c r="AH1471" s="85">
        <v>1640.5373500000001</v>
      </c>
      <c r="AI1471" s="85">
        <v>0</v>
      </c>
      <c r="AJ1471" s="85">
        <v>0</v>
      </c>
      <c r="AK1471" s="85">
        <v>0</v>
      </c>
      <c r="AL1471" s="85">
        <v>204.8</v>
      </c>
      <c r="AM1471" s="85">
        <v>88.456530000000001</v>
      </c>
      <c r="AN1471" s="85">
        <v>80.138829999999999</v>
      </c>
      <c r="AO1471" s="85"/>
      <c r="AP1471" s="85"/>
      <c r="AQ1471" s="85"/>
      <c r="AR1471" s="85"/>
      <c r="AS1471" s="85"/>
      <c r="AT1471" s="85"/>
    </row>
    <row r="1472" spans="1:46" ht="12.75" customHeight="1" x14ac:dyDescent="0.15">
      <c r="A1472" s="79"/>
      <c r="B1472" s="79"/>
      <c r="C1472" s="79" t="str">
        <f t="shared" si="5"/>
        <v>2250200000</v>
      </c>
      <c r="D1472" s="79" t="s">
        <v>2371</v>
      </c>
      <c r="E1472" s="84">
        <v>52261.978000000003</v>
      </c>
      <c r="F1472" s="85">
        <v>22241.342949999998</v>
      </c>
      <c r="G1472" s="85">
        <v>13442.29523</v>
      </c>
      <c r="H1472" s="85">
        <v>26200.530999999999</v>
      </c>
      <c r="I1472" s="85">
        <v>9650.3498</v>
      </c>
      <c r="J1472" s="85">
        <v>7131.5116500000004</v>
      </c>
      <c r="K1472" s="85">
        <v>3374.5820000000003</v>
      </c>
      <c r="L1472" s="85">
        <v>1822.43778</v>
      </c>
      <c r="M1472" s="85">
        <v>868.92833999999993</v>
      </c>
      <c r="N1472" s="85">
        <v>2455.0810000000001</v>
      </c>
      <c r="O1472" s="85">
        <v>1601.88878</v>
      </c>
      <c r="P1472" s="85">
        <v>691.12918999999999</v>
      </c>
      <c r="Q1472" s="85">
        <v>22540.314999999999</v>
      </c>
      <c r="R1472" s="85">
        <v>10369.04674</v>
      </c>
      <c r="S1472" s="85">
        <v>5386.4570199999998</v>
      </c>
      <c r="T1472" s="85">
        <v>2611.0390000000002</v>
      </c>
      <c r="U1472" s="85">
        <v>688.66830000000004</v>
      </c>
      <c r="V1472" s="85">
        <v>411.58170000000001</v>
      </c>
      <c r="W1472" s="85">
        <v>4965.183</v>
      </c>
      <c r="X1472" s="85">
        <v>2000.07926</v>
      </c>
      <c r="Y1472" s="85">
        <v>1514.2445299999999</v>
      </c>
      <c r="Z1472" s="85">
        <v>1154.5990000000002</v>
      </c>
      <c r="AA1472" s="85">
        <v>618.24126999999999</v>
      </c>
      <c r="AB1472" s="85">
        <v>257.27585999999997</v>
      </c>
      <c r="AC1472" s="85">
        <v>0</v>
      </c>
      <c r="AD1472" s="85">
        <v>0</v>
      </c>
      <c r="AE1472" s="85">
        <v>0</v>
      </c>
      <c r="AF1472" s="85">
        <v>13804.241</v>
      </c>
      <c r="AG1472" s="85">
        <v>7060.0529100000003</v>
      </c>
      <c r="AH1472" s="85">
        <v>3202.1268300000002</v>
      </c>
      <c r="AI1472" s="85">
        <v>0</v>
      </c>
      <c r="AJ1472" s="85">
        <v>0</v>
      </c>
      <c r="AK1472" s="85">
        <v>0</v>
      </c>
      <c r="AL1472" s="85">
        <v>55.186</v>
      </c>
      <c r="AM1472" s="85">
        <v>22.27299</v>
      </c>
      <c r="AN1472" s="85">
        <v>24.41507</v>
      </c>
      <c r="AO1472" s="85"/>
      <c r="AP1472" s="85"/>
      <c r="AQ1472" s="85"/>
      <c r="AR1472" s="85"/>
      <c r="AS1472" s="85"/>
      <c r="AT1472" s="85"/>
    </row>
    <row r="1473" spans="1:46" ht="12.75" customHeight="1" x14ac:dyDescent="0.15">
      <c r="A1473" s="79"/>
      <c r="B1473" s="79"/>
      <c r="C1473" s="79" t="str">
        <f t="shared" si="5"/>
        <v>2250300000</v>
      </c>
      <c r="D1473" s="79" t="s">
        <v>2372</v>
      </c>
      <c r="E1473" s="84">
        <v>230314.44</v>
      </c>
      <c r="F1473" s="85">
        <v>100170.94933</v>
      </c>
      <c r="G1473" s="85">
        <v>91698.704280000005</v>
      </c>
      <c r="H1473" s="85">
        <v>157825.20000000001</v>
      </c>
      <c r="I1473" s="85">
        <v>65943.791960000002</v>
      </c>
      <c r="J1473" s="85">
        <v>64517.726759999998</v>
      </c>
      <c r="K1473" s="85">
        <v>6489.04</v>
      </c>
      <c r="L1473" s="85">
        <v>3538.4291800000001</v>
      </c>
      <c r="M1473" s="85">
        <v>1786.23469</v>
      </c>
      <c r="N1473" s="85">
        <v>3169.04</v>
      </c>
      <c r="O1473" s="85">
        <v>1841.6347800000001</v>
      </c>
      <c r="P1473" s="85">
        <v>812.77309000000002</v>
      </c>
      <c r="Q1473" s="85">
        <v>63258.200000000004</v>
      </c>
      <c r="R1473" s="85">
        <v>29162.960589999999</v>
      </c>
      <c r="S1473" s="85">
        <v>24013.097949999999</v>
      </c>
      <c r="T1473" s="85">
        <v>12050</v>
      </c>
      <c r="U1473" s="85">
        <v>4412.5668299999998</v>
      </c>
      <c r="V1473" s="85">
        <v>3359.2471</v>
      </c>
      <c r="W1473" s="85">
        <v>12060</v>
      </c>
      <c r="X1473" s="85">
        <v>5894.6763899999996</v>
      </c>
      <c r="Y1473" s="85">
        <v>4594.9818599999999</v>
      </c>
      <c r="Z1473" s="85">
        <v>6023</v>
      </c>
      <c r="AA1473" s="85">
        <v>3303.7603000000004</v>
      </c>
      <c r="AB1473" s="85">
        <v>1987.6670099999999</v>
      </c>
      <c r="AC1473" s="85">
        <v>0</v>
      </c>
      <c r="AD1473" s="85">
        <v>25</v>
      </c>
      <c r="AE1473" s="85">
        <v>58.856669999999994</v>
      </c>
      <c r="AF1473" s="85">
        <v>33020</v>
      </c>
      <c r="AG1473" s="85">
        <v>15493.72957</v>
      </c>
      <c r="AH1473" s="85">
        <v>13969.61031</v>
      </c>
      <c r="AI1473" s="85">
        <v>0</v>
      </c>
      <c r="AJ1473" s="85">
        <v>0</v>
      </c>
      <c r="AK1473" s="85">
        <v>0</v>
      </c>
      <c r="AL1473" s="85">
        <v>2204</v>
      </c>
      <c r="AM1473" s="85">
        <v>1094.9219599999999</v>
      </c>
      <c r="AN1473" s="85">
        <v>811.97365000000002</v>
      </c>
      <c r="AO1473" s="85"/>
      <c r="AP1473" s="85"/>
      <c r="AQ1473" s="85"/>
      <c r="AR1473" s="85"/>
      <c r="AS1473" s="85"/>
      <c r="AT1473" s="85"/>
    </row>
    <row r="1474" spans="1:46" ht="12.75" customHeight="1" x14ac:dyDescent="0.15">
      <c r="A1474" s="79"/>
      <c r="B1474" s="79"/>
      <c r="C1474" s="79" t="str">
        <f t="shared" si="5"/>
        <v>2250400000</v>
      </c>
      <c r="D1474" s="79" t="s">
        <v>2373</v>
      </c>
      <c r="E1474" s="84">
        <v>18971.05</v>
      </c>
      <c r="F1474" s="85">
        <v>6786.4764299999997</v>
      </c>
      <c r="G1474" s="85">
        <v>5358.7516100000003</v>
      </c>
      <c r="H1474" s="85">
        <v>11876.31</v>
      </c>
      <c r="I1474" s="85">
        <v>3253.71648</v>
      </c>
      <c r="J1474" s="85">
        <v>3639.7181500000002</v>
      </c>
      <c r="K1474" s="85">
        <v>315</v>
      </c>
      <c r="L1474" s="85">
        <v>113.28954</v>
      </c>
      <c r="M1474" s="85">
        <v>107.9586</v>
      </c>
      <c r="N1474" s="85">
        <v>0</v>
      </c>
      <c r="O1474" s="85">
        <v>0</v>
      </c>
      <c r="P1474" s="85">
        <v>0</v>
      </c>
      <c r="Q1474" s="85">
        <v>6629.79</v>
      </c>
      <c r="R1474" s="85">
        <v>3374.5706</v>
      </c>
      <c r="S1474" s="85">
        <v>1582.4412299999999</v>
      </c>
      <c r="T1474" s="85">
        <v>1563.3</v>
      </c>
      <c r="U1474" s="85">
        <v>350.11678000000001</v>
      </c>
      <c r="V1474" s="85">
        <v>128.50155000000001</v>
      </c>
      <c r="W1474" s="85">
        <v>959.78</v>
      </c>
      <c r="X1474" s="85">
        <v>428.02116999999998</v>
      </c>
      <c r="Y1474" s="85">
        <v>290.24621000000002</v>
      </c>
      <c r="Z1474" s="85">
        <v>328.85</v>
      </c>
      <c r="AA1474" s="85">
        <v>117.44211</v>
      </c>
      <c r="AB1474" s="85">
        <v>54.607369999999996</v>
      </c>
      <c r="AC1474" s="85">
        <v>0</v>
      </c>
      <c r="AD1474" s="85">
        <v>0</v>
      </c>
      <c r="AE1474" s="85">
        <v>0</v>
      </c>
      <c r="AF1474" s="85">
        <v>3777.86</v>
      </c>
      <c r="AG1474" s="85">
        <v>2478.9905399999998</v>
      </c>
      <c r="AH1474" s="85">
        <v>1109.0861</v>
      </c>
      <c r="AI1474" s="85">
        <v>0</v>
      </c>
      <c r="AJ1474" s="85">
        <v>0</v>
      </c>
      <c r="AK1474" s="85">
        <v>0</v>
      </c>
      <c r="AL1474" s="85">
        <v>20</v>
      </c>
      <c r="AM1474" s="85">
        <v>8.4365500000000004</v>
      </c>
      <c r="AN1474" s="85">
        <v>2.2422</v>
      </c>
      <c r="AO1474" s="85"/>
      <c r="AP1474" s="85"/>
      <c r="AQ1474" s="85"/>
      <c r="AR1474" s="85"/>
      <c r="AS1474" s="85"/>
      <c r="AT1474" s="85"/>
    </row>
    <row r="1475" spans="1:46" ht="12.75" customHeight="1" x14ac:dyDescent="0.15">
      <c r="A1475" s="79"/>
      <c r="B1475" s="79"/>
      <c r="C1475" s="79" t="str">
        <f t="shared" si="5"/>
        <v>2250500000</v>
      </c>
      <c r="D1475" s="79" t="s">
        <v>2374</v>
      </c>
      <c r="E1475" s="84">
        <v>29700.55</v>
      </c>
      <c r="F1475" s="85">
        <v>14546.13571</v>
      </c>
      <c r="G1475" s="85">
        <v>11742.329250000001</v>
      </c>
      <c r="H1475" s="85">
        <v>19435</v>
      </c>
      <c r="I1475" s="85">
        <v>9060.2408099999993</v>
      </c>
      <c r="J1475" s="85">
        <v>7584.5776599999999</v>
      </c>
      <c r="K1475" s="85">
        <v>875</v>
      </c>
      <c r="L1475" s="85">
        <v>237.16392999999999</v>
      </c>
      <c r="M1475" s="85">
        <v>159.04338000000001</v>
      </c>
      <c r="N1475" s="85">
        <v>765</v>
      </c>
      <c r="O1475" s="85">
        <v>182.46629000000001</v>
      </c>
      <c r="P1475" s="85">
        <v>124.43237999999999</v>
      </c>
      <c r="Q1475" s="85">
        <v>9135</v>
      </c>
      <c r="R1475" s="85">
        <v>5203.2028899999996</v>
      </c>
      <c r="S1475" s="85">
        <v>3742.1949800000002</v>
      </c>
      <c r="T1475" s="85">
        <v>430</v>
      </c>
      <c r="U1475" s="85">
        <v>101.57508</v>
      </c>
      <c r="V1475" s="85">
        <v>34.477600000000002</v>
      </c>
      <c r="W1475" s="85">
        <v>3000</v>
      </c>
      <c r="X1475" s="85">
        <v>2247.0024600000002</v>
      </c>
      <c r="Y1475" s="85">
        <v>1172.3438900000001</v>
      </c>
      <c r="Z1475" s="85">
        <v>537</v>
      </c>
      <c r="AA1475" s="85">
        <v>352.75607000000002</v>
      </c>
      <c r="AB1475" s="85">
        <v>277.46658000000002</v>
      </c>
      <c r="AC1475" s="85">
        <v>0</v>
      </c>
      <c r="AD1475" s="85">
        <v>0</v>
      </c>
      <c r="AE1475" s="85">
        <v>0</v>
      </c>
      <c r="AF1475" s="85">
        <v>5165</v>
      </c>
      <c r="AG1475" s="85">
        <v>2500.66228</v>
      </c>
      <c r="AH1475" s="85">
        <v>2256.1239099999998</v>
      </c>
      <c r="AI1475" s="85">
        <v>0</v>
      </c>
      <c r="AJ1475" s="85">
        <v>0</v>
      </c>
      <c r="AK1475" s="85">
        <v>0</v>
      </c>
      <c r="AL1475" s="85">
        <v>5.7</v>
      </c>
      <c r="AM1475" s="85">
        <v>2.3190499999999998</v>
      </c>
      <c r="AN1475" s="85">
        <v>61.424869999999999</v>
      </c>
      <c r="AO1475" s="85"/>
      <c r="AP1475" s="85"/>
      <c r="AQ1475" s="85"/>
      <c r="AR1475" s="85"/>
      <c r="AS1475" s="85"/>
      <c r="AT1475" s="85"/>
    </row>
    <row r="1476" spans="1:46" ht="12.75" customHeight="1" x14ac:dyDescent="0.15">
      <c r="A1476" s="79"/>
      <c r="B1476" s="79"/>
      <c r="C1476" s="79" t="str">
        <f t="shared" si="5"/>
        <v>2250600000</v>
      </c>
      <c r="D1476" s="79" t="s">
        <v>2375</v>
      </c>
      <c r="E1476" s="84">
        <v>109200</v>
      </c>
      <c r="F1476" s="85">
        <v>49863.946709999997</v>
      </c>
      <c r="G1476" s="85">
        <v>40403.402220000004</v>
      </c>
      <c r="H1476" s="85">
        <v>62061.9</v>
      </c>
      <c r="I1476" s="85">
        <v>26344.991050000001</v>
      </c>
      <c r="J1476" s="85">
        <v>21947.523570000001</v>
      </c>
      <c r="K1476" s="85">
        <v>394</v>
      </c>
      <c r="L1476" s="85">
        <v>267.20843000000002</v>
      </c>
      <c r="M1476" s="85">
        <v>122.36859</v>
      </c>
      <c r="N1476" s="85">
        <v>188</v>
      </c>
      <c r="O1476" s="85">
        <v>149.75799000000001</v>
      </c>
      <c r="P1476" s="85">
        <v>66.400189999999995</v>
      </c>
      <c r="Q1476" s="85">
        <v>45227</v>
      </c>
      <c r="R1476" s="85">
        <v>22610.669849999998</v>
      </c>
      <c r="S1476" s="85">
        <v>17591.940470000001</v>
      </c>
      <c r="T1476" s="85">
        <v>1080</v>
      </c>
      <c r="U1476" s="85">
        <v>208.48277999999999</v>
      </c>
      <c r="V1476" s="85">
        <v>144.42456999999999</v>
      </c>
      <c r="W1476" s="85">
        <v>23520</v>
      </c>
      <c r="X1476" s="85">
        <v>11166.26338</v>
      </c>
      <c r="Y1476" s="85">
        <v>10178.24446</v>
      </c>
      <c r="Z1476" s="85">
        <v>10942</v>
      </c>
      <c r="AA1476" s="85">
        <v>5322.1874900000003</v>
      </c>
      <c r="AB1476" s="85">
        <v>3373.4100699999999</v>
      </c>
      <c r="AC1476" s="85">
        <v>0</v>
      </c>
      <c r="AD1476" s="85">
        <v>25</v>
      </c>
      <c r="AE1476" s="85">
        <v>0</v>
      </c>
      <c r="AF1476" s="85">
        <v>9685</v>
      </c>
      <c r="AG1476" s="85">
        <v>5888.7362000000003</v>
      </c>
      <c r="AH1476" s="85">
        <v>3895.8613700000001</v>
      </c>
      <c r="AI1476" s="85">
        <v>0</v>
      </c>
      <c r="AJ1476" s="85">
        <v>0</v>
      </c>
      <c r="AK1476" s="85">
        <v>0</v>
      </c>
      <c r="AL1476" s="85">
        <v>158</v>
      </c>
      <c r="AM1476" s="85">
        <v>101.04813</v>
      </c>
      <c r="AN1476" s="85">
        <v>46.658850000000001</v>
      </c>
      <c r="AO1476" s="85"/>
      <c r="AP1476" s="85"/>
      <c r="AQ1476" s="85"/>
      <c r="AR1476" s="85"/>
      <c r="AS1476" s="85"/>
      <c r="AT1476" s="85"/>
    </row>
    <row r="1477" spans="1:46" ht="12.75" customHeight="1" x14ac:dyDescent="0.15">
      <c r="A1477" s="79"/>
      <c r="B1477" s="79"/>
      <c r="C1477" s="79" t="str">
        <f t="shared" si="5"/>
        <v>2250700000</v>
      </c>
      <c r="D1477" s="79" t="s">
        <v>2376</v>
      </c>
      <c r="E1477" s="84">
        <v>174800</v>
      </c>
      <c r="F1477" s="85">
        <v>75823.271460000004</v>
      </c>
      <c r="G1477" s="85">
        <v>63977.489029999997</v>
      </c>
      <c r="H1477" s="85">
        <v>104000</v>
      </c>
      <c r="I1477" s="85">
        <v>42699.329669999999</v>
      </c>
      <c r="J1477" s="85">
        <v>41282.492610000001</v>
      </c>
      <c r="K1477" s="85">
        <v>7660</v>
      </c>
      <c r="L1477" s="85">
        <v>3654.6523699999998</v>
      </c>
      <c r="M1477" s="85">
        <v>1775.9661699999999</v>
      </c>
      <c r="N1477" s="85">
        <v>3960</v>
      </c>
      <c r="O1477" s="85">
        <v>2367.0395000000003</v>
      </c>
      <c r="P1477" s="85">
        <v>882.89164000000005</v>
      </c>
      <c r="Q1477" s="85">
        <v>57130</v>
      </c>
      <c r="R1477" s="85">
        <v>26178.742299999998</v>
      </c>
      <c r="S1477" s="85">
        <v>18807.139490000001</v>
      </c>
      <c r="T1477" s="85">
        <v>3100</v>
      </c>
      <c r="U1477" s="85">
        <v>1317.7884100000001</v>
      </c>
      <c r="V1477" s="85">
        <v>598.98292000000004</v>
      </c>
      <c r="W1477" s="85">
        <v>16100</v>
      </c>
      <c r="X1477" s="85">
        <v>5262.0558300000002</v>
      </c>
      <c r="Y1477" s="85">
        <v>5236.5813900000003</v>
      </c>
      <c r="Z1477" s="85">
        <v>4890</v>
      </c>
      <c r="AA1477" s="85">
        <v>3064.6999500000002</v>
      </c>
      <c r="AB1477" s="85">
        <v>897.98796000000004</v>
      </c>
      <c r="AC1477" s="85">
        <v>125</v>
      </c>
      <c r="AD1477" s="85">
        <v>48</v>
      </c>
      <c r="AE1477" s="85">
        <v>75</v>
      </c>
      <c r="AF1477" s="85">
        <v>32900</v>
      </c>
      <c r="AG1477" s="85">
        <v>16476.098109999999</v>
      </c>
      <c r="AH1477" s="85">
        <v>11995.387220000001</v>
      </c>
      <c r="AI1477" s="85">
        <v>0</v>
      </c>
      <c r="AJ1477" s="85">
        <v>0</v>
      </c>
      <c r="AK1477" s="85">
        <v>0</v>
      </c>
      <c r="AL1477" s="85">
        <v>3660</v>
      </c>
      <c r="AM1477" s="85">
        <v>1793.83428</v>
      </c>
      <c r="AN1477" s="85">
        <v>1359.98488</v>
      </c>
      <c r="AO1477" s="85"/>
      <c r="AP1477" s="85"/>
      <c r="AQ1477" s="85"/>
      <c r="AR1477" s="85"/>
      <c r="AS1477" s="85"/>
      <c r="AT1477" s="85"/>
    </row>
    <row r="1478" spans="1:46" ht="12.75" customHeight="1" x14ac:dyDescent="0.15">
      <c r="A1478" s="79"/>
      <c r="B1478" s="79"/>
      <c r="C1478" s="79" t="str">
        <f t="shared" si="5"/>
        <v>2250800000</v>
      </c>
      <c r="D1478" s="79" t="s">
        <v>2377</v>
      </c>
      <c r="E1478" s="84">
        <v>44183.200000000004</v>
      </c>
      <c r="F1478" s="85">
        <v>19086.37701</v>
      </c>
      <c r="G1478" s="85">
        <v>15572.21261</v>
      </c>
      <c r="H1478" s="85">
        <v>26697</v>
      </c>
      <c r="I1478" s="85">
        <v>9576.9389300000003</v>
      </c>
      <c r="J1478" s="85">
        <v>9674.8135899999997</v>
      </c>
      <c r="K1478" s="85">
        <v>927</v>
      </c>
      <c r="L1478" s="85">
        <v>721.57865000000004</v>
      </c>
      <c r="M1478" s="85">
        <v>159.50743</v>
      </c>
      <c r="N1478" s="85">
        <v>740</v>
      </c>
      <c r="O1478" s="85">
        <v>583.81843000000003</v>
      </c>
      <c r="P1478" s="85">
        <v>117.68574</v>
      </c>
      <c r="Q1478" s="85">
        <v>16202</v>
      </c>
      <c r="R1478" s="85">
        <v>8545.7169599999997</v>
      </c>
      <c r="S1478" s="85">
        <v>5599.1730500000003</v>
      </c>
      <c r="T1478" s="85">
        <v>1218</v>
      </c>
      <c r="U1478" s="85">
        <v>385.66140999999999</v>
      </c>
      <c r="V1478" s="85">
        <v>384.21413000000001</v>
      </c>
      <c r="W1478" s="85">
        <v>6999</v>
      </c>
      <c r="X1478" s="85">
        <v>3413.3213500000002</v>
      </c>
      <c r="Y1478" s="85">
        <v>1822.73055</v>
      </c>
      <c r="Z1478" s="85">
        <v>939</v>
      </c>
      <c r="AA1478" s="85">
        <v>455.31873000000002</v>
      </c>
      <c r="AB1478" s="85">
        <v>338.60221000000001</v>
      </c>
      <c r="AC1478" s="85">
        <v>0</v>
      </c>
      <c r="AD1478" s="85">
        <v>0</v>
      </c>
      <c r="AE1478" s="85">
        <v>0</v>
      </c>
      <c r="AF1478" s="85">
        <v>7046</v>
      </c>
      <c r="AG1478" s="85">
        <v>4291.4154699999999</v>
      </c>
      <c r="AH1478" s="85">
        <v>3053.6261599999998</v>
      </c>
      <c r="AI1478" s="85">
        <v>0</v>
      </c>
      <c r="AJ1478" s="85">
        <v>0</v>
      </c>
      <c r="AK1478" s="85">
        <v>0</v>
      </c>
      <c r="AL1478" s="85">
        <v>5.5</v>
      </c>
      <c r="AM1478" s="85">
        <v>7.0297700000000001</v>
      </c>
      <c r="AN1478" s="85">
        <v>14.824579999999999</v>
      </c>
      <c r="AO1478" s="85"/>
      <c r="AP1478" s="85"/>
      <c r="AQ1478" s="85"/>
      <c r="AR1478" s="85"/>
      <c r="AS1478" s="85"/>
      <c r="AT1478" s="85"/>
    </row>
    <row r="1479" spans="1:46" ht="12.75" customHeight="1" x14ac:dyDescent="0.15">
      <c r="A1479" s="79"/>
      <c r="B1479" s="79"/>
      <c r="C1479" s="79" t="str">
        <f t="shared" si="5"/>
        <v>2250900000</v>
      </c>
      <c r="D1479" s="79" t="s">
        <v>2378</v>
      </c>
      <c r="E1479" s="84">
        <v>9152.098</v>
      </c>
      <c r="F1479" s="85">
        <v>4382.5949300000002</v>
      </c>
      <c r="G1479" s="85">
        <v>2522.6486</v>
      </c>
      <c r="H1479" s="85">
        <v>4831.3060000000005</v>
      </c>
      <c r="I1479" s="85">
        <v>2012.7189800000001</v>
      </c>
      <c r="J1479" s="85">
        <v>1524.02829</v>
      </c>
      <c r="K1479" s="85">
        <v>34.002000000000002</v>
      </c>
      <c r="L1479" s="85">
        <v>10.87228</v>
      </c>
      <c r="M1479" s="85">
        <v>7.2860000000000005</v>
      </c>
      <c r="N1479" s="85">
        <v>0</v>
      </c>
      <c r="O1479" s="85">
        <v>0</v>
      </c>
      <c r="P1479" s="85">
        <v>0</v>
      </c>
      <c r="Q1479" s="85">
        <v>4168.6000000000004</v>
      </c>
      <c r="R1479" s="85">
        <v>2333.7349800000002</v>
      </c>
      <c r="S1479" s="85">
        <v>874.70227999999997</v>
      </c>
      <c r="T1479" s="85">
        <v>1512.0890000000002</v>
      </c>
      <c r="U1479" s="85">
        <v>232.58895999999999</v>
      </c>
      <c r="V1479" s="85">
        <v>157.84220999999999</v>
      </c>
      <c r="W1479" s="85">
        <v>951.197</v>
      </c>
      <c r="X1479" s="85">
        <v>795.91462000000001</v>
      </c>
      <c r="Y1479" s="85">
        <v>130.90391</v>
      </c>
      <c r="Z1479" s="85">
        <v>119.58300000000001</v>
      </c>
      <c r="AA1479" s="85">
        <v>113.54270000000001</v>
      </c>
      <c r="AB1479" s="85">
        <v>19.22531</v>
      </c>
      <c r="AC1479" s="85">
        <v>0</v>
      </c>
      <c r="AD1479" s="85">
        <v>10.75667</v>
      </c>
      <c r="AE1479" s="85">
        <v>6.25</v>
      </c>
      <c r="AF1479" s="85">
        <v>1585.731</v>
      </c>
      <c r="AG1479" s="85">
        <v>1180.9320299999999</v>
      </c>
      <c r="AH1479" s="85">
        <v>560.48085000000003</v>
      </c>
      <c r="AI1479" s="85">
        <v>0</v>
      </c>
      <c r="AJ1479" s="85">
        <v>0</v>
      </c>
      <c r="AK1479" s="85">
        <v>0</v>
      </c>
      <c r="AL1479" s="85">
        <v>104.5</v>
      </c>
      <c r="AM1479" s="85">
        <v>3.99078</v>
      </c>
      <c r="AN1479" s="85">
        <v>109.09305000000001</v>
      </c>
      <c r="AO1479" s="85"/>
      <c r="AP1479" s="85"/>
      <c r="AQ1479" s="85"/>
      <c r="AR1479" s="85"/>
      <c r="AS1479" s="85"/>
      <c r="AT1479" s="85"/>
    </row>
    <row r="1480" spans="1:46" ht="12.75" customHeight="1" x14ac:dyDescent="0.15">
      <c r="A1480" s="79"/>
      <c r="B1480" s="79"/>
      <c r="C1480" s="79" t="str">
        <f t="shared" si="5"/>
        <v>2251100000</v>
      </c>
      <c r="D1480" s="79" t="s">
        <v>2379</v>
      </c>
      <c r="E1480" s="84">
        <v>120245.00599999999</v>
      </c>
      <c r="F1480" s="85">
        <v>46701.795940000004</v>
      </c>
      <c r="G1480" s="85">
        <v>38626.42308</v>
      </c>
      <c r="H1480" s="85">
        <v>77856.005999999994</v>
      </c>
      <c r="I1480" s="85">
        <v>27389.313969999999</v>
      </c>
      <c r="J1480" s="85">
        <v>24777.378379999998</v>
      </c>
      <c r="K1480" s="85">
        <v>11220</v>
      </c>
      <c r="L1480" s="85">
        <v>4923.5623800000003</v>
      </c>
      <c r="M1480" s="85">
        <v>1864.88426</v>
      </c>
      <c r="N1480" s="85">
        <v>9220</v>
      </c>
      <c r="O1480" s="85">
        <v>4251.5736900000002</v>
      </c>
      <c r="P1480" s="85">
        <v>1498.8459499999999</v>
      </c>
      <c r="Q1480" s="85">
        <v>27863</v>
      </c>
      <c r="R1480" s="85">
        <v>12506.096600000001</v>
      </c>
      <c r="S1480" s="85">
        <v>10599.6284</v>
      </c>
      <c r="T1480" s="85">
        <v>1350</v>
      </c>
      <c r="U1480" s="85">
        <v>624.46366</v>
      </c>
      <c r="V1480" s="85">
        <v>326.88952</v>
      </c>
      <c r="W1480" s="85">
        <v>11345.5</v>
      </c>
      <c r="X1480" s="85">
        <v>5479.47019</v>
      </c>
      <c r="Y1480" s="85">
        <v>4124.6483500000004</v>
      </c>
      <c r="Z1480" s="85">
        <v>1578</v>
      </c>
      <c r="AA1480" s="85">
        <v>870.73891000000003</v>
      </c>
      <c r="AB1480" s="85">
        <v>568.57042999999999</v>
      </c>
      <c r="AC1480" s="85">
        <v>0</v>
      </c>
      <c r="AD1480" s="85">
        <v>0</v>
      </c>
      <c r="AE1480" s="85">
        <v>0</v>
      </c>
      <c r="AF1480" s="85">
        <v>13580</v>
      </c>
      <c r="AG1480" s="85">
        <v>5530.3408399999998</v>
      </c>
      <c r="AH1480" s="85">
        <v>5576.5861000000004</v>
      </c>
      <c r="AI1480" s="85">
        <v>0</v>
      </c>
      <c r="AJ1480" s="85">
        <v>0</v>
      </c>
      <c r="AK1480" s="85">
        <v>0</v>
      </c>
      <c r="AL1480" s="85">
        <v>920</v>
      </c>
      <c r="AM1480" s="85">
        <v>328.15265999999997</v>
      </c>
      <c r="AN1480" s="85">
        <v>330.99142000000001</v>
      </c>
      <c r="AO1480" s="85"/>
      <c r="AP1480" s="85"/>
      <c r="AQ1480" s="85"/>
      <c r="AR1480" s="85"/>
      <c r="AS1480" s="85"/>
      <c r="AT1480" s="85"/>
    </row>
    <row r="1481" spans="1:46" ht="12.75" customHeight="1" x14ac:dyDescent="0.15">
      <c r="A1481" s="79"/>
      <c r="B1481" s="79"/>
      <c r="C1481" s="79" t="str">
        <f t="shared" si="5"/>
        <v>2251200000</v>
      </c>
      <c r="D1481" s="79" t="s">
        <v>2380</v>
      </c>
      <c r="E1481" s="84">
        <v>42464.593000000001</v>
      </c>
      <c r="F1481" s="85">
        <v>21467.466499999999</v>
      </c>
      <c r="G1481" s="85">
        <v>15043.1782</v>
      </c>
      <c r="H1481" s="85">
        <v>20120</v>
      </c>
      <c r="I1481" s="85">
        <v>9207.98243</v>
      </c>
      <c r="J1481" s="85">
        <v>7199.37608</v>
      </c>
      <c r="K1481" s="85">
        <v>5154.1000000000004</v>
      </c>
      <c r="L1481" s="85">
        <v>2201.8223000000003</v>
      </c>
      <c r="M1481" s="85">
        <v>1160.1291699999999</v>
      </c>
      <c r="N1481" s="85">
        <v>4672.9000000000005</v>
      </c>
      <c r="O1481" s="85">
        <v>1963.8585800000001</v>
      </c>
      <c r="P1481" s="85">
        <v>1025.10267</v>
      </c>
      <c r="Q1481" s="85">
        <v>17026.2</v>
      </c>
      <c r="R1481" s="85">
        <v>9956.5728400000007</v>
      </c>
      <c r="S1481" s="85">
        <v>6578.6858300000004</v>
      </c>
      <c r="T1481" s="85">
        <v>1456.1000000000001</v>
      </c>
      <c r="U1481" s="85">
        <v>987.51950999999997</v>
      </c>
      <c r="V1481" s="85">
        <v>352.72122999999999</v>
      </c>
      <c r="W1481" s="85">
        <v>3019</v>
      </c>
      <c r="X1481" s="85">
        <v>1438.0696800000001</v>
      </c>
      <c r="Y1481" s="85">
        <v>1036.96119</v>
      </c>
      <c r="Z1481" s="85">
        <v>1068.4000000000001</v>
      </c>
      <c r="AA1481" s="85">
        <v>700.68501000000003</v>
      </c>
      <c r="AB1481" s="85">
        <v>261.44792000000001</v>
      </c>
      <c r="AC1481" s="85">
        <v>0</v>
      </c>
      <c r="AD1481" s="85">
        <v>6.25</v>
      </c>
      <c r="AE1481" s="85">
        <v>0</v>
      </c>
      <c r="AF1481" s="85">
        <v>11482.7</v>
      </c>
      <c r="AG1481" s="85">
        <v>6824.04864</v>
      </c>
      <c r="AH1481" s="85">
        <v>4927.5554899999997</v>
      </c>
      <c r="AI1481" s="85">
        <v>0</v>
      </c>
      <c r="AJ1481" s="85">
        <v>0</v>
      </c>
      <c r="AK1481" s="85">
        <v>0</v>
      </c>
      <c r="AL1481" s="85">
        <v>50</v>
      </c>
      <c r="AM1481" s="85">
        <v>13.897400000000001</v>
      </c>
      <c r="AN1481" s="85">
        <v>42.29</v>
      </c>
      <c r="AO1481" s="85"/>
      <c r="AP1481" s="85"/>
      <c r="AQ1481" s="85"/>
      <c r="AR1481" s="85"/>
      <c r="AS1481" s="85"/>
      <c r="AT1481" s="85"/>
    </row>
    <row r="1482" spans="1:46" ht="12.75" customHeight="1" x14ac:dyDescent="0.15">
      <c r="A1482" s="79"/>
      <c r="B1482" s="79"/>
      <c r="C1482" s="79" t="str">
        <f t="shared" si="5"/>
        <v>2251300000</v>
      </c>
      <c r="D1482" s="79" t="s">
        <v>2381</v>
      </c>
      <c r="E1482" s="84">
        <v>43293.120000000003</v>
      </c>
      <c r="F1482" s="85">
        <v>30448.526959999999</v>
      </c>
      <c r="G1482" s="85">
        <v>7025.26962</v>
      </c>
      <c r="H1482" s="85">
        <v>31975</v>
      </c>
      <c r="I1482" s="85">
        <v>24657.971150000001</v>
      </c>
      <c r="J1482" s="85">
        <v>3898.8218000000002</v>
      </c>
      <c r="K1482" s="85">
        <v>2033</v>
      </c>
      <c r="L1482" s="85">
        <v>528.89035000000001</v>
      </c>
      <c r="M1482" s="85">
        <v>281.82956999999999</v>
      </c>
      <c r="N1482" s="85">
        <v>1833</v>
      </c>
      <c r="O1482" s="85">
        <v>463.75274999999999</v>
      </c>
      <c r="P1482" s="85">
        <v>248.32557</v>
      </c>
      <c r="Q1482" s="85">
        <v>8680.1</v>
      </c>
      <c r="R1482" s="85">
        <v>4899.5961600000001</v>
      </c>
      <c r="S1482" s="85">
        <v>2690.2386099999999</v>
      </c>
      <c r="T1482" s="85">
        <v>330.5</v>
      </c>
      <c r="U1482" s="85">
        <v>56.257729999999995</v>
      </c>
      <c r="V1482" s="85">
        <v>32.327269999999999</v>
      </c>
      <c r="W1482" s="85">
        <v>2252.7800000000002</v>
      </c>
      <c r="X1482" s="85">
        <v>754.74743000000001</v>
      </c>
      <c r="Y1482" s="85">
        <v>540.35762999999997</v>
      </c>
      <c r="Z1482" s="85">
        <v>586.82000000000005</v>
      </c>
      <c r="AA1482" s="85">
        <v>385.59514000000001</v>
      </c>
      <c r="AB1482" s="85">
        <v>46.695839999999997</v>
      </c>
      <c r="AC1482" s="85">
        <v>0</v>
      </c>
      <c r="AD1482" s="85">
        <v>29.16667</v>
      </c>
      <c r="AE1482" s="85">
        <v>0</v>
      </c>
      <c r="AF1482" s="85">
        <v>5510</v>
      </c>
      <c r="AG1482" s="85">
        <v>3673.8291899999999</v>
      </c>
      <c r="AH1482" s="85">
        <v>2070.8578699999998</v>
      </c>
      <c r="AI1482" s="85">
        <v>0</v>
      </c>
      <c r="AJ1482" s="85">
        <v>0</v>
      </c>
      <c r="AK1482" s="85">
        <v>0</v>
      </c>
      <c r="AL1482" s="85">
        <v>519</v>
      </c>
      <c r="AM1482" s="85">
        <v>46.275909999999996</v>
      </c>
      <c r="AN1482" s="85">
        <v>93.952910000000003</v>
      </c>
      <c r="AO1482" s="85"/>
      <c r="AP1482" s="85"/>
      <c r="AQ1482" s="85"/>
      <c r="AR1482" s="85"/>
      <c r="AS1482" s="85"/>
      <c r="AT1482" s="85"/>
    </row>
    <row r="1483" spans="1:46" ht="12.75" customHeight="1" x14ac:dyDescent="0.15">
      <c r="A1483" s="79"/>
      <c r="B1483" s="79"/>
      <c r="C1483" s="79" t="str">
        <f t="shared" si="5"/>
        <v>2251400000</v>
      </c>
      <c r="D1483" s="79" t="s">
        <v>2382</v>
      </c>
      <c r="E1483" s="84">
        <v>64238.864000000001</v>
      </c>
      <c r="F1483" s="85">
        <v>27756.612229999999</v>
      </c>
      <c r="G1483" s="85">
        <v>17634.654139999999</v>
      </c>
      <c r="H1483" s="85">
        <v>42887.542000000001</v>
      </c>
      <c r="I1483" s="85">
        <v>19363.085719999999</v>
      </c>
      <c r="J1483" s="85">
        <v>10612.23537</v>
      </c>
      <c r="K1483" s="85">
        <v>1706.6210000000001</v>
      </c>
      <c r="L1483" s="85">
        <v>472.36740000000003</v>
      </c>
      <c r="M1483" s="85">
        <v>361.48595999999998</v>
      </c>
      <c r="N1483" s="85">
        <v>1300</v>
      </c>
      <c r="O1483" s="85">
        <v>277.59773000000001</v>
      </c>
      <c r="P1483" s="85">
        <v>257.30165</v>
      </c>
      <c r="Q1483" s="85">
        <v>17062.300999999999</v>
      </c>
      <c r="R1483" s="85">
        <v>6672.0383400000001</v>
      </c>
      <c r="S1483" s="85">
        <v>5381.1442200000001</v>
      </c>
      <c r="T1483" s="85">
        <v>1200</v>
      </c>
      <c r="U1483" s="85">
        <v>470.02341999999999</v>
      </c>
      <c r="V1483" s="85">
        <v>303.33305999999999</v>
      </c>
      <c r="W1483" s="85">
        <v>7400.3510000000006</v>
      </c>
      <c r="X1483" s="85">
        <v>3501.6374300000002</v>
      </c>
      <c r="Y1483" s="85">
        <v>2407.8706299999999</v>
      </c>
      <c r="Z1483" s="85">
        <v>1220.72</v>
      </c>
      <c r="AA1483" s="85">
        <v>555.36260000000004</v>
      </c>
      <c r="AB1483" s="85">
        <v>386.98576000000003</v>
      </c>
      <c r="AC1483" s="85">
        <v>0</v>
      </c>
      <c r="AD1483" s="85">
        <v>0</v>
      </c>
      <c r="AE1483" s="85">
        <v>0</v>
      </c>
      <c r="AF1483" s="85">
        <v>7234.7300000000005</v>
      </c>
      <c r="AG1483" s="85">
        <v>2144.8848899999998</v>
      </c>
      <c r="AH1483" s="85">
        <v>2279.8247499999998</v>
      </c>
      <c r="AI1483" s="85">
        <v>0</v>
      </c>
      <c r="AJ1483" s="85">
        <v>0</v>
      </c>
      <c r="AK1483" s="85">
        <v>0</v>
      </c>
      <c r="AL1483" s="85">
        <v>120</v>
      </c>
      <c r="AM1483" s="85">
        <v>63.888149999999996</v>
      </c>
      <c r="AN1483" s="85">
        <v>12.57108</v>
      </c>
      <c r="AO1483" s="85"/>
      <c r="AP1483" s="85"/>
      <c r="AQ1483" s="85"/>
      <c r="AR1483" s="85"/>
      <c r="AS1483" s="85"/>
      <c r="AT1483" s="85"/>
    </row>
    <row r="1484" spans="1:46" ht="12.75" customHeight="1" x14ac:dyDescent="0.15">
      <c r="A1484" s="79"/>
      <c r="B1484" s="79"/>
      <c r="C1484" s="79" t="str">
        <f t="shared" si="5"/>
        <v>2251500000</v>
      </c>
      <c r="D1484" s="79" t="s">
        <v>2383</v>
      </c>
      <c r="E1484" s="84">
        <v>37836.04</v>
      </c>
      <c r="F1484" s="85">
        <v>18320.661919999999</v>
      </c>
      <c r="G1484" s="85">
        <v>13819.846159999999</v>
      </c>
      <c r="H1484" s="85">
        <v>19465</v>
      </c>
      <c r="I1484" s="85">
        <v>8341.9869199999994</v>
      </c>
      <c r="J1484" s="85">
        <v>6554.38537</v>
      </c>
      <c r="K1484" s="85">
        <v>100</v>
      </c>
      <c r="L1484" s="85">
        <v>39.593820000000001</v>
      </c>
      <c r="M1484" s="85">
        <v>27.037229999999997</v>
      </c>
      <c r="N1484" s="85">
        <v>0</v>
      </c>
      <c r="O1484" s="85">
        <v>0</v>
      </c>
      <c r="P1484" s="85">
        <v>0</v>
      </c>
      <c r="Q1484" s="85">
        <v>18127.600000000002</v>
      </c>
      <c r="R1484" s="85">
        <v>9572.7000599999992</v>
      </c>
      <c r="S1484" s="85">
        <v>7139.9454800000003</v>
      </c>
      <c r="T1484" s="85">
        <v>1035</v>
      </c>
      <c r="U1484" s="85">
        <v>272.75006999999999</v>
      </c>
      <c r="V1484" s="85">
        <v>152.99054000000001</v>
      </c>
      <c r="W1484" s="85">
        <v>8060</v>
      </c>
      <c r="X1484" s="85">
        <v>3786.5495900000001</v>
      </c>
      <c r="Y1484" s="85">
        <v>3168.27963</v>
      </c>
      <c r="Z1484" s="85">
        <v>2192.6</v>
      </c>
      <c r="AA1484" s="85">
        <v>1108.4999499999999</v>
      </c>
      <c r="AB1484" s="85">
        <v>1026.6828599999999</v>
      </c>
      <c r="AC1484" s="85">
        <v>0</v>
      </c>
      <c r="AD1484" s="85">
        <v>0</v>
      </c>
      <c r="AE1484" s="85">
        <v>0</v>
      </c>
      <c r="AF1484" s="85">
        <v>6840</v>
      </c>
      <c r="AG1484" s="85">
        <v>4404.9004500000001</v>
      </c>
      <c r="AH1484" s="85">
        <v>2791.9924500000002</v>
      </c>
      <c r="AI1484" s="85">
        <v>0</v>
      </c>
      <c r="AJ1484" s="85">
        <v>0</v>
      </c>
      <c r="AK1484" s="85">
        <v>0</v>
      </c>
      <c r="AL1484" s="85">
        <v>117</v>
      </c>
      <c r="AM1484" s="85">
        <v>80.647880000000001</v>
      </c>
      <c r="AN1484" s="85">
        <v>45.841999999999999</v>
      </c>
      <c r="AO1484" s="85"/>
      <c r="AP1484" s="85"/>
      <c r="AQ1484" s="85"/>
      <c r="AR1484" s="85"/>
      <c r="AS1484" s="85"/>
      <c r="AT1484" s="85"/>
    </row>
    <row r="1485" spans="1:46" ht="12.75" customHeight="1" x14ac:dyDescent="0.15">
      <c r="A1485" s="79"/>
      <c r="B1485" s="79"/>
      <c r="C1485" s="79" t="str">
        <f t="shared" si="5"/>
        <v>2251600000</v>
      </c>
      <c r="D1485" s="79" t="s">
        <v>2384</v>
      </c>
      <c r="E1485" s="84">
        <v>97299.8</v>
      </c>
      <c r="F1485" s="85">
        <v>40994.261469999998</v>
      </c>
      <c r="G1485" s="85">
        <v>36369.581100000003</v>
      </c>
      <c r="H1485" s="85">
        <v>69428.100000000006</v>
      </c>
      <c r="I1485" s="85">
        <v>25840.254000000001</v>
      </c>
      <c r="J1485" s="85">
        <v>25291.790099999998</v>
      </c>
      <c r="K1485" s="85">
        <v>1863</v>
      </c>
      <c r="L1485" s="85">
        <v>2108.77844</v>
      </c>
      <c r="M1485" s="85">
        <v>792.54372000000001</v>
      </c>
      <c r="N1485" s="85">
        <v>1113</v>
      </c>
      <c r="O1485" s="85">
        <v>1829.00442</v>
      </c>
      <c r="P1485" s="85">
        <v>605.96609000000001</v>
      </c>
      <c r="Q1485" s="85">
        <v>24200</v>
      </c>
      <c r="R1485" s="85">
        <v>11148.8009</v>
      </c>
      <c r="S1485" s="85">
        <v>8984.8918099999992</v>
      </c>
      <c r="T1485" s="85">
        <v>2760</v>
      </c>
      <c r="U1485" s="85">
        <v>901.51946999999996</v>
      </c>
      <c r="V1485" s="85">
        <v>346.78268000000003</v>
      </c>
      <c r="W1485" s="85">
        <v>5265</v>
      </c>
      <c r="X1485" s="85">
        <v>2297.4357399999999</v>
      </c>
      <c r="Y1485" s="85">
        <v>1932.73001</v>
      </c>
      <c r="Z1485" s="85">
        <v>2055</v>
      </c>
      <c r="AA1485" s="85">
        <v>1312.9646600000001</v>
      </c>
      <c r="AB1485" s="85">
        <v>608.27448000000004</v>
      </c>
      <c r="AC1485" s="85">
        <v>0</v>
      </c>
      <c r="AD1485" s="85">
        <v>0</v>
      </c>
      <c r="AE1485" s="85">
        <v>0</v>
      </c>
      <c r="AF1485" s="85">
        <v>14120</v>
      </c>
      <c r="AG1485" s="85">
        <v>6636.8810299999996</v>
      </c>
      <c r="AH1485" s="85">
        <v>6097.1046399999996</v>
      </c>
      <c r="AI1485" s="85">
        <v>0</v>
      </c>
      <c r="AJ1485" s="85">
        <v>0</v>
      </c>
      <c r="AK1485" s="85">
        <v>0</v>
      </c>
      <c r="AL1485" s="85">
        <v>556</v>
      </c>
      <c r="AM1485" s="85">
        <v>399.02276999999998</v>
      </c>
      <c r="AN1485" s="85">
        <v>414.92577999999997</v>
      </c>
      <c r="AO1485" s="85"/>
      <c r="AP1485" s="85"/>
      <c r="AQ1485" s="85"/>
      <c r="AR1485" s="85"/>
      <c r="AS1485" s="85"/>
      <c r="AT1485" s="85"/>
    </row>
    <row r="1486" spans="1:46" ht="12.75" customHeight="1" x14ac:dyDescent="0.15">
      <c r="A1486" s="79"/>
      <c r="B1486" s="79"/>
      <c r="C1486" s="79" t="str">
        <f t="shared" si="5"/>
        <v>2251700000</v>
      </c>
      <c r="D1486" s="79" t="s">
        <v>2385</v>
      </c>
      <c r="E1486" s="84">
        <v>143000</v>
      </c>
      <c r="F1486" s="85">
        <v>59586.800329999998</v>
      </c>
      <c r="G1486" s="85">
        <v>52826.291669999999</v>
      </c>
      <c r="H1486" s="85">
        <v>90000</v>
      </c>
      <c r="I1486" s="85">
        <v>34446.889060000001</v>
      </c>
      <c r="J1486" s="85">
        <v>33626.505169999997</v>
      </c>
      <c r="K1486" s="85">
        <v>7450</v>
      </c>
      <c r="L1486" s="85">
        <v>3650.5158799999999</v>
      </c>
      <c r="M1486" s="85">
        <v>1531.60814</v>
      </c>
      <c r="N1486" s="85">
        <v>2750</v>
      </c>
      <c r="O1486" s="85">
        <v>1427.9815100000001</v>
      </c>
      <c r="P1486" s="85">
        <v>606.05213000000003</v>
      </c>
      <c r="Q1486" s="85">
        <v>42572.800000000003</v>
      </c>
      <c r="R1486" s="85">
        <v>19721.047579999999</v>
      </c>
      <c r="S1486" s="85">
        <v>16574.109769999999</v>
      </c>
      <c r="T1486" s="85">
        <v>4000</v>
      </c>
      <c r="U1486" s="85">
        <v>1820.21694</v>
      </c>
      <c r="V1486" s="85">
        <v>1533.57566</v>
      </c>
      <c r="W1486" s="85">
        <v>11000</v>
      </c>
      <c r="X1486" s="85">
        <v>5277.4201000000003</v>
      </c>
      <c r="Y1486" s="85">
        <v>4079.1444700000002</v>
      </c>
      <c r="Z1486" s="85">
        <v>2636.5</v>
      </c>
      <c r="AA1486" s="85">
        <v>1361.72596</v>
      </c>
      <c r="AB1486" s="85">
        <v>573.67659000000003</v>
      </c>
      <c r="AC1486" s="85">
        <v>0</v>
      </c>
      <c r="AD1486" s="85">
        <v>0</v>
      </c>
      <c r="AE1486" s="85">
        <v>6.25</v>
      </c>
      <c r="AF1486" s="85">
        <v>24925</v>
      </c>
      <c r="AG1486" s="85">
        <v>11246.096079999999</v>
      </c>
      <c r="AH1486" s="85">
        <v>10374.35305</v>
      </c>
      <c r="AI1486" s="85">
        <v>0</v>
      </c>
      <c r="AJ1486" s="85">
        <v>0</v>
      </c>
      <c r="AK1486" s="85">
        <v>0</v>
      </c>
      <c r="AL1486" s="85">
        <v>2190</v>
      </c>
      <c r="AM1486" s="85">
        <v>850.76216999999997</v>
      </c>
      <c r="AN1486" s="85">
        <v>721.26734999999996</v>
      </c>
      <c r="AO1486" s="85"/>
      <c r="AP1486" s="85"/>
      <c r="AQ1486" s="85"/>
      <c r="AR1486" s="85"/>
      <c r="AS1486" s="85"/>
      <c r="AT1486" s="85"/>
    </row>
    <row r="1487" spans="1:46" ht="12.75" customHeight="1" x14ac:dyDescent="0.15">
      <c r="A1487" s="79"/>
      <c r="B1487" s="79"/>
      <c r="C1487" s="79" t="str">
        <f t="shared" si="5"/>
        <v>2251800000</v>
      </c>
      <c r="D1487" s="79" t="s">
        <v>2386</v>
      </c>
      <c r="E1487" s="84">
        <v>34637.800000000003</v>
      </c>
      <c r="F1487" s="85">
        <v>15573.446389999999</v>
      </c>
      <c r="G1487" s="85">
        <v>12898.540650000001</v>
      </c>
      <c r="H1487" s="85">
        <v>25082</v>
      </c>
      <c r="I1487" s="85">
        <v>10620.799290000001</v>
      </c>
      <c r="J1487" s="85">
        <v>9493.4037900000003</v>
      </c>
      <c r="K1487" s="85">
        <v>817</v>
      </c>
      <c r="L1487" s="85">
        <v>573.67217000000005</v>
      </c>
      <c r="M1487" s="85">
        <v>209.21066999999999</v>
      </c>
      <c r="N1487" s="85">
        <v>194</v>
      </c>
      <c r="O1487" s="85">
        <v>214.53034</v>
      </c>
      <c r="P1487" s="85">
        <v>53.178459999999994</v>
      </c>
      <c r="Q1487" s="85">
        <v>7273.6</v>
      </c>
      <c r="R1487" s="85">
        <v>3510.2021800000002</v>
      </c>
      <c r="S1487" s="85">
        <v>2631.3553099999999</v>
      </c>
      <c r="T1487" s="85">
        <v>173.1</v>
      </c>
      <c r="U1487" s="85">
        <v>110.08678</v>
      </c>
      <c r="V1487" s="85">
        <v>65.411959999999993</v>
      </c>
      <c r="W1487" s="85">
        <v>2979.1</v>
      </c>
      <c r="X1487" s="85">
        <v>1538.6545699999999</v>
      </c>
      <c r="Y1487" s="85">
        <v>898.80283999999995</v>
      </c>
      <c r="Z1487" s="85">
        <v>660</v>
      </c>
      <c r="AA1487" s="85">
        <v>239.30139</v>
      </c>
      <c r="AB1487" s="85">
        <v>168.77430000000001</v>
      </c>
      <c r="AC1487" s="85">
        <v>0</v>
      </c>
      <c r="AD1487" s="85">
        <v>0</v>
      </c>
      <c r="AE1487" s="85">
        <v>0</v>
      </c>
      <c r="AF1487" s="85">
        <v>3461.4</v>
      </c>
      <c r="AG1487" s="85">
        <v>1622.1594399999999</v>
      </c>
      <c r="AH1487" s="85">
        <v>1498.3662099999999</v>
      </c>
      <c r="AI1487" s="85">
        <v>0</v>
      </c>
      <c r="AJ1487" s="85">
        <v>0</v>
      </c>
      <c r="AK1487" s="85">
        <v>0</v>
      </c>
      <c r="AL1487" s="85">
        <v>270</v>
      </c>
      <c r="AM1487" s="85">
        <v>173.78166999999999</v>
      </c>
      <c r="AN1487" s="85">
        <v>4.3011799999999996</v>
      </c>
      <c r="AO1487" s="85"/>
      <c r="AP1487" s="85"/>
      <c r="AQ1487" s="85"/>
      <c r="AR1487" s="85"/>
      <c r="AS1487" s="85"/>
      <c r="AT1487" s="85"/>
    </row>
    <row r="1488" spans="1:46" ht="12.75" customHeight="1" x14ac:dyDescent="0.15">
      <c r="A1488" s="79"/>
      <c r="B1488" s="79"/>
      <c r="C1488" s="79" t="str">
        <f t="shared" si="5"/>
        <v>2251900000</v>
      </c>
      <c r="D1488" s="79" t="s">
        <v>2387</v>
      </c>
      <c r="E1488" s="84">
        <v>118779.602</v>
      </c>
      <c r="F1488" s="85">
        <v>49542.154549999999</v>
      </c>
      <c r="G1488" s="85">
        <v>43912.606240000001</v>
      </c>
      <c r="H1488" s="85">
        <v>74803.39</v>
      </c>
      <c r="I1488" s="85">
        <v>32183.162120000001</v>
      </c>
      <c r="J1488" s="85">
        <v>32752.278399999999</v>
      </c>
      <c r="K1488" s="85">
        <v>21171.96</v>
      </c>
      <c r="L1488" s="85">
        <v>6435.8037700000004</v>
      </c>
      <c r="M1488" s="85">
        <v>2989.4918899999998</v>
      </c>
      <c r="N1488" s="85">
        <v>19220.400000000001</v>
      </c>
      <c r="O1488" s="85">
        <v>5796.5877600000003</v>
      </c>
      <c r="P1488" s="85">
        <v>2588.5008800000001</v>
      </c>
      <c r="Q1488" s="85">
        <v>21374.456999999999</v>
      </c>
      <c r="R1488" s="85">
        <v>9957.2080000000005</v>
      </c>
      <c r="S1488" s="85">
        <v>7774.6140699999996</v>
      </c>
      <c r="T1488" s="85">
        <v>917.74</v>
      </c>
      <c r="U1488" s="85">
        <v>616.24594000000002</v>
      </c>
      <c r="V1488" s="85">
        <v>260.87842999999998</v>
      </c>
      <c r="W1488" s="85">
        <v>6682.77</v>
      </c>
      <c r="X1488" s="85">
        <v>3587.6817099999998</v>
      </c>
      <c r="Y1488" s="85">
        <v>2583.0170499999999</v>
      </c>
      <c r="Z1488" s="85">
        <v>1098.1000000000001</v>
      </c>
      <c r="AA1488" s="85">
        <v>456.34688</v>
      </c>
      <c r="AB1488" s="85">
        <v>357.17763000000002</v>
      </c>
      <c r="AC1488" s="85">
        <v>0</v>
      </c>
      <c r="AD1488" s="85">
        <v>0</v>
      </c>
      <c r="AE1488" s="85">
        <v>22.5</v>
      </c>
      <c r="AF1488" s="85">
        <v>12675.847</v>
      </c>
      <c r="AG1488" s="85">
        <v>5296.8334699999996</v>
      </c>
      <c r="AH1488" s="85">
        <v>4551.0409600000003</v>
      </c>
      <c r="AI1488" s="85">
        <v>0</v>
      </c>
      <c r="AJ1488" s="85">
        <v>0</v>
      </c>
      <c r="AK1488" s="85">
        <v>0</v>
      </c>
      <c r="AL1488" s="85">
        <v>1058.1200000000001</v>
      </c>
      <c r="AM1488" s="85">
        <v>660.24537999999995</v>
      </c>
      <c r="AN1488" s="85">
        <v>245.43131</v>
      </c>
      <c r="AO1488" s="85"/>
      <c r="AP1488" s="85"/>
      <c r="AQ1488" s="85"/>
      <c r="AR1488" s="85"/>
      <c r="AS1488" s="85"/>
      <c r="AT1488" s="85"/>
    </row>
    <row r="1489" spans="1:46" ht="12.75" customHeight="1" x14ac:dyDescent="0.15">
      <c r="A1489" s="79"/>
      <c r="B1489" s="79"/>
      <c r="C1489" s="79" t="str">
        <f t="shared" si="5"/>
        <v>2252000000</v>
      </c>
      <c r="D1489" s="79" t="s">
        <v>2388</v>
      </c>
      <c r="E1489" s="84">
        <v>44558</v>
      </c>
      <c r="F1489" s="85">
        <v>22240.160599999999</v>
      </c>
      <c r="G1489" s="85">
        <v>16414.075680000002</v>
      </c>
      <c r="H1489" s="85">
        <v>23800</v>
      </c>
      <c r="I1489" s="85">
        <v>11404.0378</v>
      </c>
      <c r="J1489" s="85">
        <v>7585.2852700000003</v>
      </c>
      <c r="K1489" s="85">
        <v>1060</v>
      </c>
      <c r="L1489" s="85">
        <v>801.62680999999998</v>
      </c>
      <c r="M1489" s="85">
        <v>305.64886000000001</v>
      </c>
      <c r="N1489" s="85">
        <v>900</v>
      </c>
      <c r="O1489" s="85">
        <v>603.48563000000001</v>
      </c>
      <c r="P1489" s="85">
        <v>237.67766</v>
      </c>
      <c r="Q1489" s="85">
        <v>18940</v>
      </c>
      <c r="R1489" s="85">
        <v>9651.3047700000006</v>
      </c>
      <c r="S1489" s="85">
        <v>8093.8891199999998</v>
      </c>
      <c r="T1489" s="85">
        <v>1050</v>
      </c>
      <c r="U1489" s="85">
        <v>374.30444999999997</v>
      </c>
      <c r="V1489" s="85">
        <v>210.27736999999999</v>
      </c>
      <c r="W1489" s="85">
        <v>6850</v>
      </c>
      <c r="X1489" s="85">
        <v>3624.2867000000001</v>
      </c>
      <c r="Y1489" s="85">
        <v>3549.5175199999999</v>
      </c>
      <c r="Z1489" s="85">
        <v>730</v>
      </c>
      <c r="AA1489" s="85">
        <v>531.7518</v>
      </c>
      <c r="AB1489" s="85">
        <v>149.9383</v>
      </c>
      <c r="AC1489" s="85">
        <v>0</v>
      </c>
      <c r="AD1489" s="85">
        <v>0</v>
      </c>
      <c r="AE1489" s="85">
        <v>0</v>
      </c>
      <c r="AF1489" s="85">
        <v>9800</v>
      </c>
      <c r="AG1489" s="85">
        <v>4784.2705800000003</v>
      </c>
      <c r="AH1489" s="85">
        <v>3698.6779299999998</v>
      </c>
      <c r="AI1489" s="85">
        <v>0</v>
      </c>
      <c r="AJ1489" s="85">
        <v>0</v>
      </c>
      <c r="AK1489" s="85">
        <v>0</v>
      </c>
      <c r="AL1489" s="85">
        <v>176</v>
      </c>
      <c r="AM1489" s="85">
        <v>45.428719999999998</v>
      </c>
      <c r="AN1489" s="85">
        <v>33.592579999999998</v>
      </c>
      <c r="AO1489" s="85"/>
      <c r="AP1489" s="85"/>
      <c r="AQ1489" s="85"/>
      <c r="AR1489" s="85"/>
      <c r="AS1489" s="85"/>
      <c r="AT1489" s="85"/>
    </row>
    <row r="1490" spans="1:46" ht="12.75" customHeight="1" x14ac:dyDescent="0.15">
      <c r="A1490" s="79"/>
      <c r="B1490" s="79"/>
      <c r="C1490" s="79" t="str">
        <f t="shared" si="5"/>
        <v>2252100000</v>
      </c>
      <c r="D1490" s="79" t="s">
        <v>2389</v>
      </c>
      <c r="E1490" s="84">
        <v>105700</v>
      </c>
      <c r="F1490" s="85">
        <v>42500.999499999998</v>
      </c>
      <c r="G1490" s="85">
        <v>35735.320169999999</v>
      </c>
      <c r="H1490" s="85">
        <v>69800</v>
      </c>
      <c r="I1490" s="85">
        <v>26703.669740000001</v>
      </c>
      <c r="J1490" s="85">
        <v>23975.086889999999</v>
      </c>
      <c r="K1490" s="85">
        <v>1799</v>
      </c>
      <c r="L1490" s="85">
        <v>705.26250000000005</v>
      </c>
      <c r="M1490" s="85">
        <v>459.16484000000003</v>
      </c>
      <c r="N1490" s="85">
        <v>1229</v>
      </c>
      <c r="O1490" s="85">
        <v>492.80326000000002</v>
      </c>
      <c r="P1490" s="85">
        <v>318.61640999999997</v>
      </c>
      <c r="Q1490" s="85">
        <v>32707.5</v>
      </c>
      <c r="R1490" s="85">
        <v>14241.397779999999</v>
      </c>
      <c r="S1490" s="85">
        <v>10510.32935</v>
      </c>
      <c r="T1490" s="85">
        <v>2875</v>
      </c>
      <c r="U1490" s="85">
        <v>795.85223999999994</v>
      </c>
      <c r="V1490" s="85">
        <v>873.53912000000003</v>
      </c>
      <c r="W1490" s="85">
        <v>10500</v>
      </c>
      <c r="X1490" s="85">
        <v>3868.6500299999998</v>
      </c>
      <c r="Y1490" s="85">
        <v>2063.1152200000001</v>
      </c>
      <c r="Z1490" s="85">
        <v>827.80000000000007</v>
      </c>
      <c r="AA1490" s="85">
        <v>451.79352</v>
      </c>
      <c r="AB1490" s="85">
        <v>322.78138999999999</v>
      </c>
      <c r="AC1490" s="85">
        <v>0</v>
      </c>
      <c r="AD1490" s="85">
        <v>0</v>
      </c>
      <c r="AE1490" s="85">
        <v>0</v>
      </c>
      <c r="AF1490" s="85">
        <v>18500</v>
      </c>
      <c r="AG1490" s="85">
        <v>9122.7318899999991</v>
      </c>
      <c r="AH1490" s="85">
        <v>7249.5356199999997</v>
      </c>
      <c r="AI1490" s="85">
        <v>0</v>
      </c>
      <c r="AJ1490" s="85">
        <v>0</v>
      </c>
      <c r="AK1490" s="85">
        <v>0</v>
      </c>
      <c r="AL1490" s="85">
        <v>796.80000000000007</v>
      </c>
      <c r="AM1490" s="85">
        <v>333.94106999999997</v>
      </c>
      <c r="AN1490" s="85">
        <v>432.58532000000002</v>
      </c>
      <c r="AO1490" s="85"/>
      <c r="AP1490" s="85"/>
      <c r="AQ1490" s="85"/>
      <c r="AR1490" s="85"/>
      <c r="AS1490" s="85"/>
      <c r="AT1490" s="85"/>
    </row>
    <row r="1491" spans="1:46" ht="12.75" customHeight="1" x14ac:dyDescent="0.15">
      <c r="A1491" s="79"/>
      <c r="B1491" s="79"/>
      <c r="C1491" s="79" t="str">
        <f t="shared" si="5"/>
        <v>2252200000</v>
      </c>
      <c r="D1491" s="79" t="s">
        <v>2390</v>
      </c>
      <c r="E1491" s="84">
        <v>59329.8</v>
      </c>
      <c r="F1491" s="85">
        <v>30759.831300000002</v>
      </c>
      <c r="G1491" s="85">
        <v>21955.063300000002</v>
      </c>
      <c r="H1491" s="85">
        <v>35842</v>
      </c>
      <c r="I1491" s="85">
        <v>18742.62544</v>
      </c>
      <c r="J1491" s="85">
        <v>13880.01664</v>
      </c>
      <c r="K1491" s="85">
        <v>5620</v>
      </c>
      <c r="L1491" s="85">
        <v>2621.8107300000001</v>
      </c>
      <c r="M1491" s="85">
        <v>1109.44002</v>
      </c>
      <c r="N1491" s="85">
        <v>4300</v>
      </c>
      <c r="O1491" s="85">
        <v>2214.9632700000002</v>
      </c>
      <c r="P1491" s="85">
        <v>870.22627</v>
      </c>
      <c r="Q1491" s="85">
        <v>17325.45</v>
      </c>
      <c r="R1491" s="85">
        <v>9111.3479800000005</v>
      </c>
      <c r="S1491" s="85">
        <v>6747.7008100000003</v>
      </c>
      <c r="T1491" s="85">
        <v>980</v>
      </c>
      <c r="U1491" s="85">
        <v>604.77335000000005</v>
      </c>
      <c r="V1491" s="85">
        <v>298.49358000000001</v>
      </c>
      <c r="W1491" s="85">
        <v>5150</v>
      </c>
      <c r="X1491" s="85">
        <v>2323.8011200000001</v>
      </c>
      <c r="Y1491" s="85">
        <v>2231.7938100000001</v>
      </c>
      <c r="Z1491" s="85">
        <v>1295</v>
      </c>
      <c r="AA1491" s="85">
        <v>744.83016999999995</v>
      </c>
      <c r="AB1491" s="85">
        <v>487.31772999999998</v>
      </c>
      <c r="AC1491" s="85">
        <v>0</v>
      </c>
      <c r="AD1491" s="85">
        <v>0</v>
      </c>
      <c r="AE1491" s="85">
        <v>12.984</v>
      </c>
      <c r="AF1491" s="85">
        <v>9900.4500000000007</v>
      </c>
      <c r="AG1491" s="85">
        <v>5437.9433399999998</v>
      </c>
      <c r="AH1491" s="85">
        <v>3717.1116900000002</v>
      </c>
      <c r="AI1491" s="85">
        <v>0</v>
      </c>
      <c r="AJ1491" s="85">
        <v>0</v>
      </c>
      <c r="AK1491" s="85">
        <v>0</v>
      </c>
      <c r="AL1491" s="85">
        <v>236.20000000000002</v>
      </c>
      <c r="AM1491" s="85">
        <v>186.06479000000002</v>
      </c>
      <c r="AN1491" s="85">
        <v>87.33278</v>
      </c>
      <c r="AO1491" s="85"/>
      <c r="AP1491" s="85"/>
      <c r="AQ1491" s="85"/>
      <c r="AR1491" s="85"/>
      <c r="AS1491" s="85"/>
      <c r="AT1491" s="85"/>
    </row>
    <row r="1492" spans="1:46" ht="12.75" customHeight="1" x14ac:dyDescent="0.15">
      <c r="A1492" s="79"/>
      <c r="B1492" s="79"/>
      <c r="C1492" s="79" t="str">
        <f t="shared" si="5"/>
        <v>2252300000</v>
      </c>
      <c r="D1492" s="79" t="s">
        <v>2391</v>
      </c>
      <c r="E1492" s="84">
        <v>130100</v>
      </c>
      <c r="F1492" s="85">
        <v>55462.926780000002</v>
      </c>
      <c r="G1492" s="85">
        <v>46145.287839999997</v>
      </c>
      <c r="H1492" s="85">
        <v>85970.017500000002</v>
      </c>
      <c r="I1492" s="85">
        <v>35704.481950000001</v>
      </c>
      <c r="J1492" s="85">
        <v>30774.971089999999</v>
      </c>
      <c r="K1492" s="85">
        <v>6575</v>
      </c>
      <c r="L1492" s="85">
        <v>2934.6218199999998</v>
      </c>
      <c r="M1492" s="85">
        <v>1810.53711</v>
      </c>
      <c r="N1492" s="85">
        <v>3230</v>
      </c>
      <c r="O1492" s="85">
        <v>1710.2413300000001</v>
      </c>
      <c r="P1492" s="85">
        <v>1066.7417700000001</v>
      </c>
      <c r="Q1492" s="85">
        <v>34823.728999999999</v>
      </c>
      <c r="R1492" s="85">
        <v>15439.961149999999</v>
      </c>
      <c r="S1492" s="85">
        <v>12581.14027</v>
      </c>
      <c r="T1492" s="85">
        <v>2480</v>
      </c>
      <c r="U1492" s="85">
        <v>668.22265000000004</v>
      </c>
      <c r="V1492" s="85">
        <v>327.27204</v>
      </c>
      <c r="W1492" s="85">
        <v>7249.2340000000004</v>
      </c>
      <c r="X1492" s="85">
        <v>3758.7075500000001</v>
      </c>
      <c r="Y1492" s="85">
        <v>2475.45559</v>
      </c>
      <c r="Z1492" s="85">
        <v>1800.5</v>
      </c>
      <c r="AA1492" s="85">
        <v>864.48473999999999</v>
      </c>
      <c r="AB1492" s="85">
        <v>468.84821999999997</v>
      </c>
      <c r="AC1492" s="85">
        <v>43.755000000000003</v>
      </c>
      <c r="AD1492" s="85">
        <v>34.29</v>
      </c>
      <c r="AE1492" s="85">
        <v>15.5</v>
      </c>
      <c r="AF1492" s="85">
        <v>23250</v>
      </c>
      <c r="AG1492" s="85">
        <v>10114.191210000001</v>
      </c>
      <c r="AH1492" s="85">
        <v>9293.9844200000007</v>
      </c>
      <c r="AI1492" s="85">
        <v>0</v>
      </c>
      <c r="AJ1492" s="85">
        <v>0</v>
      </c>
      <c r="AK1492" s="85">
        <v>0</v>
      </c>
      <c r="AL1492" s="85">
        <v>1968</v>
      </c>
      <c r="AM1492" s="85">
        <v>870.71686</v>
      </c>
      <c r="AN1492" s="85">
        <v>729.21964000000003</v>
      </c>
      <c r="AO1492" s="85"/>
      <c r="AP1492" s="85"/>
      <c r="AQ1492" s="85"/>
      <c r="AR1492" s="85"/>
      <c r="AS1492" s="85"/>
      <c r="AT1492" s="85"/>
    </row>
    <row r="1493" spans="1:46" ht="12.75" customHeight="1" x14ac:dyDescent="0.15">
      <c r="A1493" s="79"/>
      <c r="B1493" s="79"/>
      <c r="C1493" s="79" t="str">
        <f t="shared" si="5"/>
        <v>2252400000</v>
      </c>
      <c r="D1493" s="79" t="s">
        <v>2392</v>
      </c>
      <c r="E1493" s="84">
        <v>12096.116</v>
      </c>
      <c r="F1493" s="85">
        <v>4058.9604199999999</v>
      </c>
      <c r="G1493" s="85">
        <v>4663.6190100000003</v>
      </c>
      <c r="H1493" s="85">
        <v>6561.4540000000006</v>
      </c>
      <c r="I1493" s="85">
        <v>1705.58394</v>
      </c>
      <c r="J1493" s="85">
        <v>2161.5857000000001</v>
      </c>
      <c r="K1493" s="85">
        <v>45.1</v>
      </c>
      <c r="L1493" s="85">
        <v>18.582269999999998</v>
      </c>
      <c r="M1493" s="85">
        <v>15.067</v>
      </c>
      <c r="N1493" s="85">
        <v>0</v>
      </c>
      <c r="O1493" s="85">
        <v>0</v>
      </c>
      <c r="P1493" s="85">
        <v>0</v>
      </c>
      <c r="Q1493" s="85">
        <v>5077.4520000000002</v>
      </c>
      <c r="R1493" s="85">
        <v>1989.5314699999999</v>
      </c>
      <c r="S1493" s="85">
        <v>2206.1929100000002</v>
      </c>
      <c r="T1493" s="85">
        <v>73.3</v>
      </c>
      <c r="U1493" s="85">
        <v>20.992509999999999</v>
      </c>
      <c r="V1493" s="85">
        <v>13.65423</v>
      </c>
      <c r="W1493" s="85">
        <v>1265.8520000000001</v>
      </c>
      <c r="X1493" s="85">
        <v>556.82925</v>
      </c>
      <c r="Y1493" s="85">
        <v>719.09779000000003</v>
      </c>
      <c r="Z1493" s="85">
        <v>95.7</v>
      </c>
      <c r="AA1493" s="85">
        <v>34.66836</v>
      </c>
      <c r="AB1493" s="85">
        <v>26.299719999999997</v>
      </c>
      <c r="AC1493" s="85">
        <v>0</v>
      </c>
      <c r="AD1493" s="85">
        <v>0</v>
      </c>
      <c r="AE1493" s="85">
        <v>0</v>
      </c>
      <c r="AF1493" s="85">
        <v>3642.6</v>
      </c>
      <c r="AG1493" s="85">
        <v>1377.04135</v>
      </c>
      <c r="AH1493" s="85">
        <v>1447.1411700000001</v>
      </c>
      <c r="AI1493" s="85">
        <v>0</v>
      </c>
      <c r="AJ1493" s="85">
        <v>0</v>
      </c>
      <c r="AK1493" s="85">
        <v>0</v>
      </c>
      <c r="AL1493" s="85">
        <v>32.53</v>
      </c>
      <c r="AM1493" s="85">
        <v>105.84466999999999</v>
      </c>
      <c r="AN1493" s="85">
        <v>1.1916599999999999</v>
      </c>
      <c r="AO1493" s="85"/>
      <c r="AP1493" s="85"/>
      <c r="AQ1493" s="85"/>
      <c r="AR1493" s="85"/>
      <c r="AS1493" s="85"/>
      <c r="AT1493" s="85"/>
    </row>
    <row r="1494" spans="1:46" ht="12.75" customHeight="1" x14ac:dyDescent="0.15">
      <c r="A1494" s="79"/>
      <c r="B1494" s="79"/>
      <c r="C1494" s="79" t="str">
        <f t="shared" si="5"/>
        <v>2252500000</v>
      </c>
      <c r="D1494" s="79" t="s">
        <v>2393</v>
      </c>
      <c r="E1494" s="84">
        <v>25520</v>
      </c>
      <c r="F1494" s="85">
        <v>10519.498970000001</v>
      </c>
      <c r="G1494" s="85">
        <v>8736.79313</v>
      </c>
      <c r="H1494" s="85">
        <v>13730</v>
      </c>
      <c r="I1494" s="85">
        <v>4829.6347400000004</v>
      </c>
      <c r="J1494" s="85">
        <v>4359.8205600000001</v>
      </c>
      <c r="K1494" s="85">
        <v>273</v>
      </c>
      <c r="L1494" s="85">
        <v>231.04471000000001</v>
      </c>
      <c r="M1494" s="85">
        <v>78.628439999999998</v>
      </c>
      <c r="N1494" s="85">
        <v>193</v>
      </c>
      <c r="O1494" s="85">
        <v>190.67368999999999</v>
      </c>
      <c r="P1494" s="85">
        <v>56.605439999999994</v>
      </c>
      <c r="Q1494" s="85">
        <v>11287</v>
      </c>
      <c r="R1494" s="85">
        <v>5152.7072600000001</v>
      </c>
      <c r="S1494" s="85">
        <v>4112.9525000000003</v>
      </c>
      <c r="T1494" s="85">
        <v>850</v>
      </c>
      <c r="U1494" s="85">
        <v>309.24883</v>
      </c>
      <c r="V1494" s="85">
        <v>312.53048999999999</v>
      </c>
      <c r="W1494" s="85">
        <v>4690</v>
      </c>
      <c r="X1494" s="85">
        <v>1627.30819</v>
      </c>
      <c r="Y1494" s="85">
        <v>1424.5821699999999</v>
      </c>
      <c r="Z1494" s="85">
        <v>457</v>
      </c>
      <c r="AA1494" s="85">
        <v>214.23641000000001</v>
      </c>
      <c r="AB1494" s="85">
        <v>171.66027</v>
      </c>
      <c r="AC1494" s="85">
        <v>0</v>
      </c>
      <c r="AD1494" s="85">
        <v>0</v>
      </c>
      <c r="AE1494" s="85">
        <v>0</v>
      </c>
      <c r="AF1494" s="85">
        <v>5290</v>
      </c>
      <c r="AG1494" s="85">
        <v>3001.91383</v>
      </c>
      <c r="AH1494" s="85">
        <v>2204.1795699999998</v>
      </c>
      <c r="AI1494" s="85">
        <v>0</v>
      </c>
      <c r="AJ1494" s="85">
        <v>0</v>
      </c>
      <c r="AK1494" s="85">
        <v>0</v>
      </c>
      <c r="AL1494" s="85">
        <v>20</v>
      </c>
      <c r="AM1494" s="85">
        <v>7.1541899999999998</v>
      </c>
      <c r="AN1494" s="85">
        <v>9.0580800000000004</v>
      </c>
      <c r="AO1494" s="85"/>
      <c r="AP1494" s="85"/>
      <c r="AQ1494" s="85"/>
      <c r="AR1494" s="85"/>
      <c r="AS1494" s="85"/>
      <c r="AT1494" s="85"/>
    </row>
    <row r="1495" spans="1:46" ht="12.75" customHeight="1" x14ac:dyDescent="0.15">
      <c r="A1495" s="79"/>
      <c r="B1495" s="79"/>
      <c r="C1495" s="79" t="str">
        <f t="shared" si="5"/>
        <v>2252600000</v>
      </c>
      <c r="D1495" s="79" t="s">
        <v>2394</v>
      </c>
      <c r="E1495" s="84">
        <v>38312.555</v>
      </c>
      <c r="F1495" s="85">
        <v>17195.731800000001</v>
      </c>
      <c r="G1495" s="85">
        <v>14715.295550000001</v>
      </c>
      <c r="H1495" s="85">
        <v>25128.857</v>
      </c>
      <c r="I1495" s="85">
        <v>9866.7775099999999</v>
      </c>
      <c r="J1495" s="85">
        <v>9158.0669699999999</v>
      </c>
      <c r="K1495" s="85">
        <v>255.08500000000001</v>
      </c>
      <c r="L1495" s="85">
        <v>119.83046999999999</v>
      </c>
      <c r="M1495" s="85">
        <v>62.99926</v>
      </c>
      <c r="N1495" s="85">
        <v>0</v>
      </c>
      <c r="O1495" s="85">
        <v>0</v>
      </c>
      <c r="P1495" s="85">
        <v>0</v>
      </c>
      <c r="Q1495" s="85">
        <v>10504.89</v>
      </c>
      <c r="R1495" s="85">
        <v>5626.7607500000004</v>
      </c>
      <c r="S1495" s="85">
        <v>4077.4888599999999</v>
      </c>
      <c r="T1495" s="85">
        <v>1249.653</v>
      </c>
      <c r="U1495" s="85">
        <v>490.44857999999999</v>
      </c>
      <c r="V1495" s="85">
        <v>409.25029000000001</v>
      </c>
      <c r="W1495" s="85">
        <v>3309.2270000000003</v>
      </c>
      <c r="X1495" s="85">
        <v>1382.81834</v>
      </c>
      <c r="Y1495" s="85">
        <v>918.92295000000001</v>
      </c>
      <c r="Z1495" s="85">
        <v>290.685</v>
      </c>
      <c r="AA1495" s="85">
        <v>292.26866999999999</v>
      </c>
      <c r="AB1495" s="85">
        <v>179.90584999999999</v>
      </c>
      <c r="AC1495" s="85">
        <v>75</v>
      </c>
      <c r="AD1495" s="85">
        <v>25</v>
      </c>
      <c r="AE1495" s="85">
        <v>23.507000000000001</v>
      </c>
      <c r="AF1495" s="85">
        <v>5580.3249999999998</v>
      </c>
      <c r="AG1495" s="85">
        <v>3434.1816600000002</v>
      </c>
      <c r="AH1495" s="85">
        <v>2545.9027700000001</v>
      </c>
      <c r="AI1495" s="85">
        <v>0</v>
      </c>
      <c r="AJ1495" s="85">
        <v>0</v>
      </c>
      <c r="AK1495" s="85">
        <v>0</v>
      </c>
      <c r="AL1495" s="85">
        <v>655</v>
      </c>
      <c r="AM1495" s="85">
        <v>192.20235</v>
      </c>
      <c r="AN1495" s="85">
        <v>201.00085000000001</v>
      </c>
      <c r="AO1495" s="85"/>
      <c r="AP1495" s="85"/>
      <c r="AQ1495" s="85"/>
      <c r="AR1495" s="85"/>
      <c r="AS1495" s="85"/>
      <c r="AT1495" s="85"/>
    </row>
    <row r="1496" spans="1:46" ht="12.75" customHeight="1" x14ac:dyDescent="0.15">
      <c r="A1496" s="79"/>
      <c r="B1496" s="79"/>
      <c r="C1496" s="79" t="str">
        <f t="shared" si="5"/>
        <v>2252700000</v>
      </c>
      <c r="D1496" s="79" t="s">
        <v>2395</v>
      </c>
      <c r="E1496" s="84">
        <v>174897.125</v>
      </c>
      <c r="F1496" s="85">
        <v>73584.138359999997</v>
      </c>
      <c r="G1496" s="85">
        <v>64580.953990000002</v>
      </c>
      <c r="H1496" s="85">
        <v>109590</v>
      </c>
      <c r="I1496" s="85">
        <v>44815.447820000001</v>
      </c>
      <c r="J1496" s="85">
        <v>40011.188340000001</v>
      </c>
      <c r="K1496" s="85">
        <v>3535</v>
      </c>
      <c r="L1496" s="85">
        <v>2058.6743299999998</v>
      </c>
      <c r="M1496" s="85">
        <v>921.36734000000001</v>
      </c>
      <c r="N1496" s="85">
        <v>2155</v>
      </c>
      <c r="O1496" s="85">
        <v>1462.0347200000001</v>
      </c>
      <c r="P1496" s="85">
        <v>562.13328999999999</v>
      </c>
      <c r="Q1496" s="85">
        <v>58257.945</v>
      </c>
      <c r="R1496" s="85">
        <v>25149.831529999999</v>
      </c>
      <c r="S1496" s="85">
        <v>21519.686679999999</v>
      </c>
      <c r="T1496" s="85">
        <v>2384.3000000000002</v>
      </c>
      <c r="U1496" s="85">
        <v>702.26372000000003</v>
      </c>
      <c r="V1496" s="85">
        <v>783.32075999999995</v>
      </c>
      <c r="W1496" s="85">
        <v>20050</v>
      </c>
      <c r="X1496" s="85">
        <v>9061.1590899999992</v>
      </c>
      <c r="Y1496" s="85">
        <v>6472.4388600000002</v>
      </c>
      <c r="Z1496" s="85">
        <v>2797.9450000000002</v>
      </c>
      <c r="AA1496" s="85">
        <v>1655.1006500000001</v>
      </c>
      <c r="AB1496" s="85">
        <v>1189.8370399999999</v>
      </c>
      <c r="AC1496" s="85">
        <v>0</v>
      </c>
      <c r="AD1496" s="85">
        <v>0</v>
      </c>
      <c r="AE1496" s="85">
        <v>23.740000000000002</v>
      </c>
      <c r="AF1496" s="85">
        <v>33017.699999999997</v>
      </c>
      <c r="AG1496" s="85">
        <v>13728.25207</v>
      </c>
      <c r="AH1496" s="85">
        <v>13047.73652</v>
      </c>
      <c r="AI1496" s="85">
        <v>0</v>
      </c>
      <c r="AJ1496" s="85">
        <v>0</v>
      </c>
      <c r="AK1496" s="85">
        <v>0</v>
      </c>
      <c r="AL1496" s="85">
        <v>2520.63</v>
      </c>
      <c r="AM1496" s="85">
        <v>771.96142999999995</v>
      </c>
      <c r="AN1496" s="85">
        <v>893.35109</v>
      </c>
      <c r="AO1496" s="85"/>
      <c r="AP1496" s="85"/>
      <c r="AQ1496" s="85"/>
      <c r="AR1496" s="85"/>
      <c r="AS1496" s="85"/>
      <c r="AT1496" s="85"/>
    </row>
    <row r="1497" spans="1:46" ht="12.75" customHeight="1" x14ac:dyDescent="0.15">
      <c r="A1497" s="79"/>
      <c r="B1497" s="79"/>
      <c r="C1497" s="79" t="str">
        <f t="shared" si="5"/>
        <v>2252800000</v>
      </c>
      <c r="D1497" s="79" t="s">
        <v>2396</v>
      </c>
      <c r="E1497" s="84">
        <v>56459.395000000004</v>
      </c>
      <c r="F1497" s="85">
        <v>24915.412619999999</v>
      </c>
      <c r="G1497" s="85">
        <v>22298.77966</v>
      </c>
      <c r="H1497" s="85">
        <v>33340</v>
      </c>
      <c r="I1497" s="85">
        <v>13846.500239999999</v>
      </c>
      <c r="J1497" s="85">
        <v>13237.86736</v>
      </c>
      <c r="K1497" s="85">
        <v>1791.2</v>
      </c>
      <c r="L1497" s="85">
        <v>530.11018999999999</v>
      </c>
      <c r="M1497" s="85">
        <v>440.15994000000001</v>
      </c>
      <c r="N1497" s="85">
        <v>21.2</v>
      </c>
      <c r="O1497" s="85">
        <v>47.254869999999997</v>
      </c>
      <c r="P1497" s="85">
        <v>14.11454</v>
      </c>
      <c r="Q1497" s="85">
        <v>21178</v>
      </c>
      <c r="R1497" s="85">
        <v>10225.948350000001</v>
      </c>
      <c r="S1497" s="85">
        <v>8549.2920699999995</v>
      </c>
      <c r="T1497" s="85">
        <v>3150</v>
      </c>
      <c r="U1497" s="85">
        <v>966.58117000000004</v>
      </c>
      <c r="V1497" s="85">
        <v>760.68391999999994</v>
      </c>
      <c r="W1497" s="85">
        <v>5220</v>
      </c>
      <c r="X1497" s="85">
        <v>2681.6936300000002</v>
      </c>
      <c r="Y1497" s="85">
        <v>2114.91356</v>
      </c>
      <c r="Z1497" s="85">
        <v>1821.5</v>
      </c>
      <c r="AA1497" s="85">
        <v>911.31220000000008</v>
      </c>
      <c r="AB1497" s="85">
        <v>562.96710000000007</v>
      </c>
      <c r="AC1497" s="85">
        <v>0</v>
      </c>
      <c r="AD1497" s="85">
        <v>10.41667</v>
      </c>
      <c r="AE1497" s="85">
        <v>0</v>
      </c>
      <c r="AF1497" s="85">
        <v>10931</v>
      </c>
      <c r="AG1497" s="85">
        <v>5640.0964800000002</v>
      </c>
      <c r="AH1497" s="85">
        <v>5096.1789900000003</v>
      </c>
      <c r="AI1497" s="85">
        <v>0</v>
      </c>
      <c r="AJ1497" s="85">
        <v>0</v>
      </c>
      <c r="AK1497" s="85">
        <v>0</v>
      </c>
      <c r="AL1497" s="85">
        <v>114.19500000000001</v>
      </c>
      <c r="AM1497" s="85">
        <v>182.04080999999999</v>
      </c>
      <c r="AN1497" s="85">
        <v>31.44848</v>
      </c>
      <c r="AO1497" s="85"/>
      <c r="AP1497" s="85"/>
      <c r="AQ1497" s="85"/>
      <c r="AR1497" s="85"/>
      <c r="AS1497" s="85"/>
      <c r="AT1497" s="85"/>
    </row>
    <row r="1498" spans="1:46" ht="12.75" customHeight="1" x14ac:dyDescent="0.15">
      <c r="A1498" s="79"/>
      <c r="B1498" s="79"/>
      <c r="C1498" s="79" t="str">
        <f t="shared" si="5"/>
        <v>2252900000</v>
      </c>
      <c r="D1498" s="79" t="s">
        <v>2397</v>
      </c>
      <c r="E1498" s="84">
        <v>64942.233999999997</v>
      </c>
      <c r="F1498" s="85">
        <v>34074.157140000003</v>
      </c>
      <c r="G1498" s="85">
        <v>17134.537319999999</v>
      </c>
      <c r="H1498" s="85">
        <v>41926.934000000001</v>
      </c>
      <c r="I1498" s="85">
        <v>21785.916659999999</v>
      </c>
      <c r="J1498" s="85">
        <v>9850.0920299999998</v>
      </c>
      <c r="K1498" s="85">
        <v>126.60000000000001</v>
      </c>
      <c r="L1498" s="85">
        <v>107.94645</v>
      </c>
      <c r="M1498" s="85">
        <v>26.733879999999999</v>
      </c>
      <c r="N1498" s="85">
        <v>0</v>
      </c>
      <c r="O1498" s="85">
        <v>48.940149999999996</v>
      </c>
      <c r="P1498" s="85">
        <v>0</v>
      </c>
      <c r="Q1498" s="85">
        <v>21694</v>
      </c>
      <c r="R1498" s="85">
        <v>11481.195959999999</v>
      </c>
      <c r="S1498" s="85">
        <v>6643.4600099999998</v>
      </c>
      <c r="T1498" s="85">
        <v>1068</v>
      </c>
      <c r="U1498" s="85">
        <v>489.09616</v>
      </c>
      <c r="V1498" s="85">
        <v>198.63123999999999</v>
      </c>
      <c r="W1498" s="85">
        <v>9606.6</v>
      </c>
      <c r="X1498" s="85">
        <v>4079.6867200000002</v>
      </c>
      <c r="Y1498" s="85">
        <v>2787.5796</v>
      </c>
      <c r="Z1498" s="85">
        <v>522.79999999999995</v>
      </c>
      <c r="AA1498" s="85">
        <v>274.96037999999999</v>
      </c>
      <c r="AB1498" s="85">
        <v>220.72533999999999</v>
      </c>
      <c r="AC1498" s="85">
        <v>0</v>
      </c>
      <c r="AD1498" s="85">
        <v>0</v>
      </c>
      <c r="AE1498" s="85">
        <v>0</v>
      </c>
      <c r="AF1498" s="85">
        <v>10496.6</v>
      </c>
      <c r="AG1498" s="85">
        <v>6637.4527000000007</v>
      </c>
      <c r="AH1498" s="85">
        <v>3435.1318299999998</v>
      </c>
      <c r="AI1498" s="85">
        <v>0</v>
      </c>
      <c r="AJ1498" s="85">
        <v>0</v>
      </c>
      <c r="AK1498" s="85">
        <v>0</v>
      </c>
      <c r="AL1498" s="85">
        <v>281.2</v>
      </c>
      <c r="AM1498" s="85">
        <v>131.24895000000001</v>
      </c>
      <c r="AN1498" s="85">
        <v>87.040129999999991</v>
      </c>
      <c r="AO1498" s="85"/>
      <c r="AP1498" s="85"/>
      <c r="AQ1498" s="85"/>
      <c r="AR1498" s="85"/>
      <c r="AS1498" s="85"/>
      <c r="AT1498" s="85"/>
    </row>
    <row r="1499" spans="1:46" ht="12.75" customHeight="1" x14ac:dyDescent="0.15">
      <c r="A1499" s="79"/>
      <c r="B1499" s="79"/>
      <c r="C1499" s="79" t="str">
        <f t="shared" si="5"/>
        <v>2253000000</v>
      </c>
      <c r="D1499" s="79" t="s">
        <v>2398</v>
      </c>
      <c r="E1499" s="84">
        <v>194370.85</v>
      </c>
      <c r="F1499" s="85">
        <v>84029.818140000003</v>
      </c>
      <c r="G1499" s="85">
        <v>68800.173349999997</v>
      </c>
      <c r="H1499" s="85">
        <v>129720</v>
      </c>
      <c r="I1499" s="85">
        <v>55020.255859999997</v>
      </c>
      <c r="J1499" s="85">
        <v>45874.979469999998</v>
      </c>
      <c r="K1499" s="85">
        <v>7120</v>
      </c>
      <c r="L1499" s="85">
        <v>3303.87147</v>
      </c>
      <c r="M1499" s="85">
        <v>1822.54952</v>
      </c>
      <c r="N1499" s="85">
        <v>1920</v>
      </c>
      <c r="O1499" s="85">
        <v>1167.3723299999999</v>
      </c>
      <c r="P1499" s="85">
        <v>229.5626</v>
      </c>
      <c r="Q1499" s="85">
        <v>52141</v>
      </c>
      <c r="R1499" s="85">
        <v>23041.173849999999</v>
      </c>
      <c r="S1499" s="85">
        <v>19001.042259999998</v>
      </c>
      <c r="T1499" s="85">
        <v>4900</v>
      </c>
      <c r="U1499" s="85">
        <v>2793.8625299999999</v>
      </c>
      <c r="V1499" s="85">
        <v>2077.6098700000002</v>
      </c>
      <c r="W1499" s="85">
        <v>15850</v>
      </c>
      <c r="X1499" s="85">
        <v>6975.7691199999999</v>
      </c>
      <c r="Y1499" s="85">
        <v>5516.51109</v>
      </c>
      <c r="Z1499" s="85">
        <v>6274.8</v>
      </c>
      <c r="AA1499" s="85">
        <v>2268.4736000000003</v>
      </c>
      <c r="AB1499" s="85">
        <v>1382.9346399999999</v>
      </c>
      <c r="AC1499" s="85">
        <v>50</v>
      </c>
      <c r="AD1499" s="85">
        <v>27.5</v>
      </c>
      <c r="AE1499" s="85">
        <v>18.75</v>
      </c>
      <c r="AF1499" s="85">
        <v>25057</v>
      </c>
      <c r="AG1499" s="85">
        <v>10973.2441</v>
      </c>
      <c r="AH1499" s="85">
        <v>9990.6801599999999</v>
      </c>
      <c r="AI1499" s="85">
        <v>0</v>
      </c>
      <c r="AJ1499" s="85">
        <v>0</v>
      </c>
      <c r="AK1499" s="85">
        <v>0</v>
      </c>
      <c r="AL1499" s="85">
        <v>2565</v>
      </c>
      <c r="AM1499" s="85">
        <v>827.91050000000007</v>
      </c>
      <c r="AN1499" s="85">
        <v>789.10590000000002</v>
      </c>
      <c r="AO1499" s="85"/>
      <c r="AP1499" s="85"/>
      <c r="AQ1499" s="85"/>
      <c r="AR1499" s="85"/>
      <c r="AS1499" s="85"/>
      <c r="AT1499" s="85"/>
    </row>
    <row r="1500" spans="1:46" ht="12.75" customHeight="1" x14ac:dyDescent="0.15">
      <c r="A1500" s="79"/>
      <c r="B1500" s="79"/>
      <c r="C1500" s="79" t="str">
        <f t="shared" si="5"/>
        <v>2253200000</v>
      </c>
      <c r="D1500" s="79" t="s">
        <v>2399</v>
      </c>
      <c r="E1500" s="84">
        <v>25344.451000000001</v>
      </c>
      <c r="F1500" s="85">
        <v>9825.4499899999992</v>
      </c>
      <c r="G1500" s="85">
        <v>8182.6230800000003</v>
      </c>
      <c r="H1500" s="85">
        <v>14575.470000000001</v>
      </c>
      <c r="I1500" s="85">
        <v>4854.9900200000002</v>
      </c>
      <c r="J1500" s="85">
        <v>4804.1972599999999</v>
      </c>
      <c r="K1500" s="85">
        <v>3120.1960000000004</v>
      </c>
      <c r="L1500" s="85">
        <v>898.44686000000002</v>
      </c>
      <c r="M1500" s="85">
        <v>532.11541999999997</v>
      </c>
      <c r="N1500" s="85">
        <v>2848.596</v>
      </c>
      <c r="O1500" s="85">
        <v>791.34285</v>
      </c>
      <c r="P1500" s="85">
        <v>457.65341999999998</v>
      </c>
      <c r="Q1500" s="85">
        <v>7314.81</v>
      </c>
      <c r="R1500" s="85">
        <v>3466.57881</v>
      </c>
      <c r="S1500" s="85">
        <v>2713.2259199999999</v>
      </c>
      <c r="T1500" s="85">
        <v>1377</v>
      </c>
      <c r="U1500" s="85">
        <v>530.0752</v>
      </c>
      <c r="V1500" s="85">
        <v>485.31592000000001</v>
      </c>
      <c r="W1500" s="85">
        <v>2111.0590000000002</v>
      </c>
      <c r="X1500" s="85">
        <v>1034.92427</v>
      </c>
      <c r="Y1500" s="85">
        <v>630.01370000000009</v>
      </c>
      <c r="Z1500" s="85">
        <v>232.26900000000001</v>
      </c>
      <c r="AA1500" s="85">
        <v>166.14481999999998</v>
      </c>
      <c r="AB1500" s="85">
        <v>101.48215</v>
      </c>
      <c r="AC1500" s="85">
        <v>0</v>
      </c>
      <c r="AD1500" s="85">
        <v>0</v>
      </c>
      <c r="AE1500" s="85">
        <v>0</v>
      </c>
      <c r="AF1500" s="85">
        <v>3594.482</v>
      </c>
      <c r="AG1500" s="85">
        <v>1735.43452</v>
      </c>
      <c r="AH1500" s="85">
        <v>1496.4141500000001</v>
      </c>
      <c r="AI1500" s="85">
        <v>0</v>
      </c>
      <c r="AJ1500" s="85">
        <v>0</v>
      </c>
      <c r="AK1500" s="85">
        <v>0</v>
      </c>
      <c r="AL1500" s="85">
        <v>225.5</v>
      </c>
      <c r="AM1500" s="85">
        <v>115.27388000000001</v>
      </c>
      <c r="AN1500" s="85">
        <v>55.715249999999997</v>
      </c>
      <c r="AO1500" s="85"/>
      <c r="AP1500" s="85"/>
      <c r="AQ1500" s="85"/>
      <c r="AR1500" s="85"/>
      <c r="AS1500" s="85"/>
      <c r="AT1500" s="85"/>
    </row>
    <row r="1501" spans="1:46" ht="12.75" customHeight="1" x14ac:dyDescent="0.15">
      <c r="A1501" s="79"/>
      <c r="B1501" s="79"/>
      <c r="C1501" s="79" t="str">
        <f t="shared" si="5"/>
        <v>2253300000</v>
      </c>
      <c r="D1501" s="79" t="s">
        <v>2400</v>
      </c>
      <c r="E1501" s="84">
        <v>27779.438999999998</v>
      </c>
      <c r="F1501" s="85">
        <v>11444.76211</v>
      </c>
      <c r="G1501" s="85">
        <v>10217.91352</v>
      </c>
      <c r="H1501" s="85">
        <v>19746.539000000001</v>
      </c>
      <c r="I1501" s="85">
        <v>7475.5568000000003</v>
      </c>
      <c r="J1501" s="85">
        <v>6940.6440599999996</v>
      </c>
      <c r="K1501" s="85">
        <v>505.2</v>
      </c>
      <c r="L1501" s="85">
        <v>313.7183</v>
      </c>
      <c r="M1501" s="85">
        <v>183.76006999999998</v>
      </c>
      <c r="N1501" s="85">
        <v>148.4</v>
      </c>
      <c r="O1501" s="85">
        <v>177.63527999999999</v>
      </c>
      <c r="P1501" s="85">
        <v>87.072069999999997</v>
      </c>
      <c r="Q1501" s="85">
        <v>6979.8</v>
      </c>
      <c r="R1501" s="85">
        <v>3200.3699700000002</v>
      </c>
      <c r="S1501" s="85">
        <v>2679.97282</v>
      </c>
      <c r="T1501" s="85">
        <v>203.9</v>
      </c>
      <c r="U1501" s="85">
        <v>100.12128</v>
      </c>
      <c r="V1501" s="85">
        <v>55.513189999999994</v>
      </c>
      <c r="W1501" s="85">
        <v>1832.8</v>
      </c>
      <c r="X1501" s="85">
        <v>651.52457000000004</v>
      </c>
      <c r="Y1501" s="85">
        <v>668.82506000000001</v>
      </c>
      <c r="Z1501" s="85">
        <v>165.9</v>
      </c>
      <c r="AA1501" s="85">
        <v>100.32796999999999</v>
      </c>
      <c r="AB1501" s="85">
        <v>40.854889999999997</v>
      </c>
      <c r="AC1501" s="85">
        <v>0</v>
      </c>
      <c r="AD1501" s="85">
        <v>6.25</v>
      </c>
      <c r="AE1501" s="85">
        <v>12.5</v>
      </c>
      <c r="AF1501" s="85">
        <v>4777.2</v>
      </c>
      <c r="AG1501" s="85">
        <v>2342.14615</v>
      </c>
      <c r="AH1501" s="85">
        <v>1902.2796800000001</v>
      </c>
      <c r="AI1501" s="85">
        <v>0</v>
      </c>
      <c r="AJ1501" s="85">
        <v>0</v>
      </c>
      <c r="AK1501" s="85">
        <v>0</v>
      </c>
      <c r="AL1501" s="85">
        <v>154.80000000000001</v>
      </c>
      <c r="AM1501" s="85">
        <v>156.88857999999999</v>
      </c>
      <c r="AN1501" s="85">
        <v>79.472589999999997</v>
      </c>
      <c r="AO1501" s="85"/>
      <c r="AP1501" s="85"/>
      <c r="AQ1501" s="85"/>
      <c r="AR1501" s="85"/>
      <c r="AS1501" s="85"/>
      <c r="AT1501" s="85"/>
    </row>
    <row r="1502" spans="1:46" ht="12.75" customHeight="1" x14ac:dyDescent="0.15">
      <c r="A1502" s="79"/>
      <c r="B1502" s="79"/>
      <c r="C1502" s="79" t="str">
        <f t="shared" si="5"/>
        <v>2253400000</v>
      </c>
      <c r="D1502" s="79" t="s">
        <v>2401</v>
      </c>
      <c r="E1502" s="84">
        <v>16480</v>
      </c>
      <c r="F1502" s="85">
        <v>6760.88267</v>
      </c>
      <c r="G1502" s="85">
        <v>6359.4361799999997</v>
      </c>
      <c r="H1502" s="85">
        <v>11327</v>
      </c>
      <c r="I1502" s="85">
        <v>4429.4374100000005</v>
      </c>
      <c r="J1502" s="85">
        <v>4415.9142000000002</v>
      </c>
      <c r="K1502" s="85">
        <v>105</v>
      </c>
      <c r="L1502" s="85">
        <v>74.784279999999995</v>
      </c>
      <c r="M1502" s="85">
        <v>37.066369999999999</v>
      </c>
      <c r="N1502" s="85">
        <v>0</v>
      </c>
      <c r="O1502" s="85">
        <v>0</v>
      </c>
      <c r="P1502" s="85">
        <v>0</v>
      </c>
      <c r="Q1502" s="85">
        <v>4815</v>
      </c>
      <c r="R1502" s="85">
        <v>1948.49675</v>
      </c>
      <c r="S1502" s="85">
        <v>1658.26358</v>
      </c>
      <c r="T1502" s="85">
        <v>750</v>
      </c>
      <c r="U1502" s="85">
        <v>386.36936000000003</v>
      </c>
      <c r="V1502" s="85">
        <v>345.19389000000001</v>
      </c>
      <c r="W1502" s="85">
        <v>1280</v>
      </c>
      <c r="X1502" s="85">
        <v>362.62126000000001</v>
      </c>
      <c r="Y1502" s="85">
        <v>270.82695999999999</v>
      </c>
      <c r="Z1502" s="85">
        <v>315</v>
      </c>
      <c r="AA1502" s="85">
        <v>153.79125999999999</v>
      </c>
      <c r="AB1502" s="85">
        <v>148.14737</v>
      </c>
      <c r="AC1502" s="85">
        <v>0</v>
      </c>
      <c r="AD1502" s="85">
        <v>6.25</v>
      </c>
      <c r="AE1502" s="85">
        <v>6.25</v>
      </c>
      <c r="AF1502" s="85">
        <v>2470</v>
      </c>
      <c r="AG1502" s="85">
        <v>1039.46487</v>
      </c>
      <c r="AH1502" s="85">
        <v>887.84536000000003</v>
      </c>
      <c r="AI1502" s="85">
        <v>0</v>
      </c>
      <c r="AJ1502" s="85">
        <v>0</v>
      </c>
      <c r="AK1502" s="85">
        <v>0</v>
      </c>
      <c r="AL1502" s="85">
        <v>26</v>
      </c>
      <c r="AM1502" s="85">
        <v>41.355730000000001</v>
      </c>
      <c r="AN1502" s="85">
        <v>72.80440999999999</v>
      </c>
      <c r="AO1502" s="85"/>
      <c r="AP1502" s="85"/>
      <c r="AQ1502" s="85"/>
      <c r="AR1502" s="85"/>
      <c r="AS1502" s="85"/>
      <c r="AT1502" s="85"/>
    </row>
    <row r="1503" spans="1:46" ht="12.75" customHeight="1" x14ac:dyDescent="0.15">
      <c r="A1503" s="79"/>
      <c r="B1503" s="79"/>
      <c r="C1503" s="79" t="str">
        <f t="shared" si="5"/>
        <v>2253500000</v>
      </c>
      <c r="D1503" s="79" t="s">
        <v>2402</v>
      </c>
      <c r="E1503" s="84">
        <v>29893.100000000002</v>
      </c>
      <c r="F1503" s="85">
        <v>11219.101860000001</v>
      </c>
      <c r="G1503" s="85">
        <v>9560.7037600000003</v>
      </c>
      <c r="H1503" s="85">
        <v>17775</v>
      </c>
      <c r="I1503" s="85">
        <v>6537.2810399999998</v>
      </c>
      <c r="J1503" s="85">
        <v>6021.8246399999998</v>
      </c>
      <c r="K1503" s="85">
        <v>364</v>
      </c>
      <c r="L1503" s="85">
        <v>305.96202</v>
      </c>
      <c r="M1503" s="85">
        <v>83.585209999999989</v>
      </c>
      <c r="N1503" s="85">
        <v>214</v>
      </c>
      <c r="O1503" s="85">
        <v>233.69958</v>
      </c>
      <c r="P1503" s="85">
        <v>38.573709999999998</v>
      </c>
      <c r="Q1503" s="85">
        <v>11551.2</v>
      </c>
      <c r="R1503" s="85">
        <v>4237.8292600000004</v>
      </c>
      <c r="S1503" s="85">
        <v>3346.2846800000002</v>
      </c>
      <c r="T1503" s="85">
        <v>465</v>
      </c>
      <c r="U1503" s="85">
        <v>113.54837000000001</v>
      </c>
      <c r="V1503" s="85">
        <v>82.344110000000001</v>
      </c>
      <c r="W1503" s="85">
        <v>6035</v>
      </c>
      <c r="X1503" s="85">
        <v>1594.3422700000001</v>
      </c>
      <c r="Y1503" s="85">
        <v>1377.9421</v>
      </c>
      <c r="Z1503" s="85">
        <v>416.2</v>
      </c>
      <c r="AA1503" s="85">
        <v>157.78810999999999</v>
      </c>
      <c r="AB1503" s="85">
        <v>148.16883999999999</v>
      </c>
      <c r="AC1503" s="85">
        <v>0</v>
      </c>
      <c r="AD1503" s="85">
        <v>0</v>
      </c>
      <c r="AE1503" s="85">
        <v>0.02</v>
      </c>
      <c r="AF1503" s="85">
        <v>4635</v>
      </c>
      <c r="AG1503" s="85">
        <v>2372.1505099999999</v>
      </c>
      <c r="AH1503" s="85">
        <v>1737.80963</v>
      </c>
      <c r="AI1503" s="85">
        <v>0</v>
      </c>
      <c r="AJ1503" s="85">
        <v>0</v>
      </c>
      <c r="AK1503" s="85">
        <v>0</v>
      </c>
      <c r="AL1503" s="85">
        <v>16</v>
      </c>
      <c r="AM1503" s="85">
        <v>4.6758199999999999</v>
      </c>
      <c r="AN1503" s="85">
        <v>5.3459899999999996</v>
      </c>
      <c r="AO1503" s="85"/>
      <c r="AP1503" s="85"/>
      <c r="AQ1503" s="85"/>
      <c r="AR1503" s="85"/>
      <c r="AS1503" s="85"/>
      <c r="AT1503" s="85"/>
    </row>
    <row r="1504" spans="1:46" ht="12.75" customHeight="1" x14ac:dyDescent="0.15">
      <c r="A1504" s="79"/>
      <c r="B1504" s="79"/>
      <c r="C1504" s="79" t="str">
        <f t="shared" si="5"/>
        <v>2253600000</v>
      </c>
      <c r="D1504" s="79" t="s">
        <v>2403</v>
      </c>
      <c r="E1504" s="84">
        <v>27855</v>
      </c>
      <c r="F1504" s="85">
        <v>13262.79737</v>
      </c>
      <c r="G1504" s="85">
        <v>9154.7592499999992</v>
      </c>
      <c r="H1504" s="85">
        <v>17199.099999999999</v>
      </c>
      <c r="I1504" s="85">
        <v>6861.5946199999998</v>
      </c>
      <c r="J1504" s="85">
        <v>5369.1167000000005</v>
      </c>
      <c r="K1504" s="85">
        <v>165</v>
      </c>
      <c r="L1504" s="85">
        <v>531.50296000000003</v>
      </c>
      <c r="M1504" s="85">
        <v>99.272930000000002</v>
      </c>
      <c r="N1504" s="85">
        <v>0</v>
      </c>
      <c r="O1504" s="85">
        <v>437.97708999999998</v>
      </c>
      <c r="P1504" s="85">
        <v>48.075739999999996</v>
      </c>
      <c r="Q1504" s="85">
        <v>10110.200000000001</v>
      </c>
      <c r="R1504" s="85">
        <v>5546.9462000000003</v>
      </c>
      <c r="S1504" s="85">
        <v>3554.2583599999998</v>
      </c>
      <c r="T1504" s="85">
        <v>2450</v>
      </c>
      <c r="U1504" s="85">
        <v>115.50305</v>
      </c>
      <c r="V1504" s="85">
        <v>75.110280000000003</v>
      </c>
      <c r="W1504" s="85">
        <v>2705</v>
      </c>
      <c r="X1504" s="85">
        <v>2595.8799300000001</v>
      </c>
      <c r="Y1504" s="85">
        <v>1429.8038000000001</v>
      </c>
      <c r="Z1504" s="85">
        <v>490.2</v>
      </c>
      <c r="AA1504" s="85">
        <v>430.49997000000002</v>
      </c>
      <c r="AB1504" s="85">
        <v>207.16834</v>
      </c>
      <c r="AC1504" s="85">
        <v>0</v>
      </c>
      <c r="AD1504" s="85">
        <v>0</v>
      </c>
      <c r="AE1504" s="85">
        <v>0</v>
      </c>
      <c r="AF1504" s="85">
        <v>4465</v>
      </c>
      <c r="AG1504" s="85">
        <v>2405.0632500000002</v>
      </c>
      <c r="AH1504" s="85">
        <v>1842.1759400000001</v>
      </c>
      <c r="AI1504" s="85">
        <v>0</v>
      </c>
      <c r="AJ1504" s="85">
        <v>0</v>
      </c>
      <c r="AK1504" s="85">
        <v>0</v>
      </c>
      <c r="AL1504" s="85">
        <v>115</v>
      </c>
      <c r="AM1504" s="85">
        <v>94.055000000000007</v>
      </c>
      <c r="AN1504" s="85">
        <v>20.715409999999999</v>
      </c>
      <c r="AO1504" s="85"/>
      <c r="AP1504" s="85"/>
      <c r="AQ1504" s="85"/>
      <c r="AR1504" s="85"/>
      <c r="AS1504" s="85"/>
      <c r="AT1504" s="85"/>
    </row>
    <row r="1505" spans="1:46" ht="12.75" customHeight="1" x14ac:dyDescent="0.15">
      <c r="A1505" s="79"/>
      <c r="B1505" s="79"/>
      <c r="C1505" s="79" t="str">
        <f t="shared" si="5"/>
        <v>2253700000</v>
      </c>
      <c r="D1505" s="79" t="s">
        <v>2404</v>
      </c>
      <c r="E1505" s="84">
        <v>19185.996169999999</v>
      </c>
      <c r="F1505" s="85">
        <v>9033.7906700000003</v>
      </c>
      <c r="G1505" s="85">
        <v>6691.3352000000004</v>
      </c>
      <c r="H1505" s="85">
        <v>12298.62621</v>
      </c>
      <c r="I1505" s="85">
        <v>6120.2228699999996</v>
      </c>
      <c r="J1505" s="85">
        <v>4168.0662400000001</v>
      </c>
      <c r="K1505" s="85">
        <v>402.64</v>
      </c>
      <c r="L1505" s="85">
        <v>243.65586999999999</v>
      </c>
      <c r="M1505" s="85">
        <v>70.073369999999997</v>
      </c>
      <c r="N1505" s="85">
        <v>224.3</v>
      </c>
      <c r="O1505" s="85">
        <v>181.05669</v>
      </c>
      <c r="P1505" s="85">
        <v>15.391589999999999</v>
      </c>
      <c r="Q1505" s="85">
        <v>6236.1079600000003</v>
      </c>
      <c r="R1505" s="85">
        <v>2491.7575000000002</v>
      </c>
      <c r="S1505" s="85">
        <v>2411.7973499999998</v>
      </c>
      <c r="T1505" s="85">
        <v>885.52500000000009</v>
      </c>
      <c r="U1505" s="85">
        <v>160.46059</v>
      </c>
      <c r="V1505" s="85">
        <v>123.97082</v>
      </c>
      <c r="W1505" s="85">
        <v>2865.8923800000002</v>
      </c>
      <c r="X1505" s="85">
        <v>782.29133999999999</v>
      </c>
      <c r="Y1505" s="85">
        <v>668.58211000000006</v>
      </c>
      <c r="Z1505" s="85">
        <v>232.239</v>
      </c>
      <c r="AA1505" s="85">
        <v>292.43761000000001</v>
      </c>
      <c r="AB1505" s="85">
        <v>38.24239</v>
      </c>
      <c r="AC1505" s="85">
        <v>0</v>
      </c>
      <c r="AD1505" s="85">
        <v>0</v>
      </c>
      <c r="AE1505" s="85">
        <v>0</v>
      </c>
      <c r="AF1505" s="85">
        <v>2237.4515799999999</v>
      </c>
      <c r="AG1505" s="85">
        <v>1254.9791600000001</v>
      </c>
      <c r="AH1505" s="85">
        <v>1580.5020300000001</v>
      </c>
      <c r="AI1505" s="85">
        <v>0</v>
      </c>
      <c r="AJ1505" s="85">
        <v>0</v>
      </c>
      <c r="AK1505" s="85">
        <v>0</v>
      </c>
      <c r="AL1505" s="85">
        <v>239</v>
      </c>
      <c r="AM1505" s="85">
        <v>147.64123000000001</v>
      </c>
      <c r="AN1505" s="85">
        <v>35.919469999999997</v>
      </c>
      <c r="AO1505" s="85"/>
      <c r="AP1505" s="85"/>
      <c r="AQ1505" s="85"/>
      <c r="AR1505" s="85"/>
      <c r="AS1505" s="85"/>
      <c r="AT1505" s="85"/>
    </row>
    <row r="1506" spans="1:46" ht="12.75" customHeight="1" x14ac:dyDescent="0.15">
      <c r="A1506" s="79"/>
      <c r="B1506" s="79"/>
      <c r="C1506" s="79" t="str">
        <f t="shared" si="5"/>
        <v>2253800000</v>
      </c>
      <c r="D1506" s="79" t="s">
        <v>2405</v>
      </c>
      <c r="E1506" s="84">
        <v>35315.25</v>
      </c>
      <c r="F1506" s="85">
        <v>14373.8213</v>
      </c>
      <c r="G1506" s="85">
        <v>13404.774219999999</v>
      </c>
      <c r="H1506" s="85">
        <v>24818.600000000002</v>
      </c>
      <c r="I1506" s="85">
        <v>10184.18669</v>
      </c>
      <c r="J1506" s="85">
        <v>8655.16</v>
      </c>
      <c r="K1506" s="85">
        <v>168.35</v>
      </c>
      <c r="L1506" s="85">
        <v>65.12</v>
      </c>
      <c r="M1506" s="85">
        <v>45.494</v>
      </c>
      <c r="N1506" s="85">
        <v>0</v>
      </c>
      <c r="O1506" s="85">
        <v>0</v>
      </c>
      <c r="P1506" s="85">
        <v>0</v>
      </c>
      <c r="Q1506" s="85">
        <v>6019.9000000000005</v>
      </c>
      <c r="R1506" s="85">
        <v>2605.76557</v>
      </c>
      <c r="S1506" s="85">
        <v>2564.9891699999998</v>
      </c>
      <c r="T1506" s="85">
        <v>971</v>
      </c>
      <c r="U1506" s="85">
        <v>344.74399</v>
      </c>
      <c r="V1506" s="85">
        <v>299.58573000000001</v>
      </c>
      <c r="W1506" s="85">
        <v>1590.4</v>
      </c>
      <c r="X1506" s="85">
        <v>744.07177999999999</v>
      </c>
      <c r="Y1506" s="85">
        <v>616.17828999999995</v>
      </c>
      <c r="Z1506" s="85">
        <v>1083.2</v>
      </c>
      <c r="AA1506" s="85">
        <v>532.03290000000004</v>
      </c>
      <c r="AB1506" s="85">
        <v>543.91435000000001</v>
      </c>
      <c r="AC1506" s="85">
        <v>0</v>
      </c>
      <c r="AD1506" s="85">
        <v>0</v>
      </c>
      <c r="AE1506" s="85">
        <v>0</v>
      </c>
      <c r="AF1506" s="85">
        <v>2373</v>
      </c>
      <c r="AG1506" s="85">
        <v>984.42240000000004</v>
      </c>
      <c r="AH1506" s="85">
        <v>1104.5958000000001</v>
      </c>
      <c r="AI1506" s="85">
        <v>0</v>
      </c>
      <c r="AJ1506" s="85">
        <v>0</v>
      </c>
      <c r="AK1506" s="85">
        <v>0</v>
      </c>
      <c r="AL1506" s="85">
        <v>253</v>
      </c>
      <c r="AM1506" s="85">
        <v>180.65329</v>
      </c>
      <c r="AN1506" s="85">
        <v>81.191069999999996</v>
      </c>
      <c r="AO1506" s="85"/>
      <c r="AP1506" s="85"/>
      <c r="AQ1506" s="85"/>
      <c r="AR1506" s="85"/>
      <c r="AS1506" s="85"/>
      <c r="AT1506" s="85"/>
    </row>
    <row r="1507" spans="1:46" ht="12.75" customHeight="1" x14ac:dyDescent="0.15">
      <c r="A1507" s="79"/>
      <c r="B1507" s="79"/>
      <c r="C1507" s="79" t="str">
        <f t="shared" si="5"/>
        <v>2254000000</v>
      </c>
      <c r="D1507" s="79" t="s">
        <v>2406</v>
      </c>
      <c r="E1507" s="84">
        <v>98277</v>
      </c>
      <c r="F1507" s="85">
        <v>36410.849869999998</v>
      </c>
      <c r="G1507" s="85">
        <v>36187.588239999997</v>
      </c>
      <c r="H1507" s="85">
        <v>62185.5</v>
      </c>
      <c r="I1507" s="85">
        <v>22425.621760000002</v>
      </c>
      <c r="J1507" s="85">
        <v>22973.076379999999</v>
      </c>
      <c r="K1507" s="85">
        <v>3180</v>
      </c>
      <c r="L1507" s="85">
        <v>1360.21588</v>
      </c>
      <c r="M1507" s="85">
        <v>561.89687000000004</v>
      </c>
      <c r="N1507" s="85">
        <v>2410</v>
      </c>
      <c r="O1507" s="85">
        <v>1067.32276</v>
      </c>
      <c r="P1507" s="85">
        <v>341.7747</v>
      </c>
      <c r="Q1507" s="85">
        <v>29686.5</v>
      </c>
      <c r="R1507" s="85">
        <v>10980.74633</v>
      </c>
      <c r="S1507" s="85">
        <v>11133.17791</v>
      </c>
      <c r="T1507" s="85">
        <v>3855</v>
      </c>
      <c r="U1507" s="85">
        <v>1334.98677</v>
      </c>
      <c r="V1507" s="85">
        <v>906.87674000000004</v>
      </c>
      <c r="W1507" s="85">
        <v>5191</v>
      </c>
      <c r="X1507" s="85">
        <v>2116.4329200000002</v>
      </c>
      <c r="Y1507" s="85">
        <v>1557.38706</v>
      </c>
      <c r="Z1507" s="85">
        <v>1141</v>
      </c>
      <c r="AA1507" s="85">
        <v>628.60538999999994</v>
      </c>
      <c r="AB1507" s="85">
        <v>370.90548000000001</v>
      </c>
      <c r="AC1507" s="85">
        <v>25</v>
      </c>
      <c r="AD1507" s="85">
        <v>6.25</v>
      </c>
      <c r="AE1507" s="85">
        <v>0</v>
      </c>
      <c r="AF1507" s="85">
        <v>19472</v>
      </c>
      <c r="AG1507" s="85">
        <v>6893.60905</v>
      </c>
      <c r="AH1507" s="85">
        <v>8297.0676299999996</v>
      </c>
      <c r="AI1507" s="85">
        <v>0</v>
      </c>
      <c r="AJ1507" s="85">
        <v>0</v>
      </c>
      <c r="AK1507" s="85">
        <v>0</v>
      </c>
      <c r="AL1507" s="85">
        <v>1550</v>
      </c>
      <c r="AM1507" s="85">
        <v>449.20058999999998</v>
      </c>
      <c r="AN1507" s="85">
        <v>592.01543000000004</v>
      </c>
      <c r="AO1507" s="85"/>
      <c r="AP1507" s="85"/>
      <c r="AQ1507" s="85"/>
      <c r="AR1507" s="85"/>
      <c r="AS1507" s="85"/>
      <c r="AT1507" s="85"/>
    </row>
    <row r="1508" spans="1:46" ht="12.75" customHeight="1" x14ac:dyDescent="0.15">
      <c r="A1508" s="79"/>
      <c r="B1508" s="79"/>
      <c r="C1508" s="79" t="str">
        <f t="shared" si="5"/>
        <v>2254300000</v>
      </c>
      <c r="D1508" s="79" t="s">
        <v>2407</v>
      </c>
      <c r="E1508" s="84">
        <v>52338.200000000004</v>
      </c>
      <c r="F1508" s="85">
        <v>28500.402559999999</v>
      </c>
      <c r="G1508" s="85">
        <v>18996.460800000001</v>
      </c>
      <c r="H1508" s="85">
        <v>39548.700000000004</v>
      </c>
      <c r="I1508" s="85">
        <v>21980.824189999999</v>
      </c>
      <c r="J1508" s="85">
        <v>14699.43655</v>
      </c>
      <c r="K1508" s="85">
        <v>1252.6000000000001</v>
      </c>
      <c r="L1508" s="85">
        <v>850.34344999999996</v>
      </c>
      <c r="M1508" s="85">
        <v>508.18153000000001</v>
      </c>
      <c r="N1508" s="85">
        <v>819.6</v>
      </c>
      <c r="O1508" s="85">
        <v>657.09078999999997</v>
      </c>
      <c r="P1508" s="85">
        <v>384.66953000000001</v>
      </c>
      <c r="Q1508" s="85">
        <v>9038.08</v>
      </c>
      <c r="R1508" s="85">
        <v>4338.7536200000004</v>
      </c>
      <c r="S1508" s="85">
        <v>3092.9704400000001</v>
      </c>
      <c r="T1508" s="85">
        <v>1248</v>
      </c>
      <c r="U1508" s="85">
        <v>577.99955</v>
      </c>
      <c r="V1508" s="85">
        <v>305.25121999999999</v>
      </c>
      <c r="W1508" s="85">
        <v>2034.22</v>
      </c>
      <c r="X1508" s="85">
        <v>970.70803000000001</v>
      </c>
      <c r="Y1508" s="85">
        <v>702.74225000000001</v>
      </c>
      <c r="Z1508" s="85">
        <v>305</v>
      </c>
      <c r="AA1508" s="85">
        <v>160.52345</v>
      </c>
      <c r="AB1508" s="85">
        <v>99.462329999999994</v>
      </c>
      <c r="AC1508" s="85">
        <v>0</v>
      </c>
      <c r="AD1508" s="85">
        <v>0</v>
      </c>
      <c r="AE1508" s="85">
        <v>0</v>
      </c>
      <c r="AF1508" s="85">
        <v>5450.86</v>
      </c>
      <c r="AG1508" s="85">
        <v>2629.52259</v>
      </c>
      <c r="AH1508" s="85">
        <v>1985.5146400000001</v>
      </c>
      <c r="AI1508" s="85">
        <v>0</v>
      </c>
      <c r="AJ1508" s="85">
        <v>0</v>
      </c>
      <c r="AK1508" s="85">
        <v>0</v>
      </c>
      <c r="AL1508" s="85">
        <v>375</v>
      </c>
      <c r="AM1508" s="85">
        <v>231.37097</v>
      </c>
      <c r="AN1508" s="85">
        <v>120.38495</v>
      </c>
      <c r="AO1508" s="85"/>
      <c r="AP1508" s="85"/>
      <c r="AQ1508" s="85"/>
      <c r="AR1508" s="85"/>
      <c r="AS1508" s="85"/>
      <c r="AT1508" s="85"/>
    </row>
    <row r="1509" spans="1:46" ht="12.75" customHeight="1" x14ac:dyDescent="0.15">
      <c r="A1509" s="79"/>
      <c r="B1509" s="79"/>
      <c r="C1509" s="79" t="str">
        <f t="shared" si="5"/>
        <v>2254400000</v>
      </c>
      <c r="D1509" s="79" t="s">
        <v>2408</v>
      </c>
      <c r="E1509" s="84">
        <v>23419.3</v>
      </c>
      <c r="F1509" s="85">
        <v>10335.361919999999</v>
      </c>
      <c r="G1509" s="85">
        <v>7954.8909800000001</v>
      </c>
      <c r="H1509" s="85">
        <v>14153.4</v>
      </c>
      <c r="I1509" s="85">
        <v>5097.6181699999997</v>
      </c>
      <c r="J1509" s="85">
        <v>4535.62032</v>
      </c>
      <c r="K1509" s="85">
        <v>406</v>
      </c>
      <c r="L1509" s="85">
        <v>205.68324000000001</v>
      </c>
      <c r="M1509" s="85">
        <v>127.18088</v>
      </c>
      <c r="N1509" s="85">
        <v>162</v>
      </c>
      <c r="O1509" s="85">
        <v>117.97516999999999</v>
      </c>
      <c r="P1509" s="85">
        <v>65.491500000000002</v>
      </c>
      <c r="Q1509" s="85">
        <v>8568.1</v>
      </c>
      <c r="R1509" s="85">
        <v>4622.0984200000003</v>
      </c>
      <c r="S1509" s="85">
        <v>3080.9131900000002</v>
      </c>
      <c r="T1509" s="85">
        <v>820.5</v>
      </c>
      <c r="U1509" s="85">
        <v>297.38603000000001</v>
      </c>
      <c r="V1509" s="85">
        <v>208.73638</v>
      </c>
      <c r="W1509" s="85">
        <v>3179.7000000000003</v>
      </c>
      <c r="X1509" s="85">
        <v>1201.9662499999999</v>
      </c>
      <c r="Y1509" s="85">
        <v>1149.6431600000001</v>
      </c>
      <c r="Z1509" s="85">
        <v>300</v>
      </c>
      <c r="AA1509" s="85">
        <v>82.101249999999993</v>
      </c>
      <c r="AB1509" s="85">
        <v>66.932469999999995</v>
      </c>
      <c r="AC1509" s="85">
        <v>0</v>
      </c>
      <c r="AD1509" s="85">
        <v>0</v>
      </c>
      <c r="AE1509" s="85">
        <v>0</v>
      </c>
      <c r="AF1509" s="85">
        <v>4265.8999999999996</v>
      </c>
      <c r="AG1509" s="85">
        <v>3040.6381900000001</v>
      </c>
      <c r="AH1509" s="85">
        <v>1653.70218</v>
      </c>
      <c r="AI1509" s="85">
        <v>0</v>
      </c>
      <c r="AJ1509" s="85">
        <v>0</v>
      </c>
      <c r="AK1509" s="85">
        <v>0</v>
      </c>
      <c r="AL1509" s="85">
        <v>275</v>
      </c>
      <c r="AM1509" s="85">
        <v>127.03425</v>
      </c>
      <c r="AN1509" s="85">
        <v>136.97381999999999</v>
      </c>
      <c r="AO1509" s="85"/>
      <c r="AP1509" s="85"/>
      <c r="AQ1509" s="85"/>
      <c r="AR1509" s="85"/>
      <c r="AS1509" s="85"/>
      <c r="AT1509" s="85"/>
    </row>
    <row r="1510" spans="1:46" ht="12.75" customHeight="1" x14ac:dyDescent="0.15">
      <c r="A1510" s="79"/>
      <c r="B1510" s="79"/>
      <c r="C1510" s="79" t="str">
        <f t="shared" si="5"/>
        <v>2254500000</v>
      </c>
      <c r="D1510" s="79" t="s">
        <v>2409</v>
      </c>
      <c r="E1510" s="84">
        <v>212723.5</v>
      </c>
      <c r="F1510" s="85">
        <v>91471.674620000005</v>
      </c>
      <c r="G1510" s="85">
        <v>84756.060379999995</v>
      </c>
      <c r="H1510" s="85">
        <v>128400.7</v>
      </c>
      <c r="I1510" s="85">
        <v>52014.237630000003</v>
      </c>
      <c r="J1510" s="85">
        <v>50663.706910000001</v>
      </c>
      <c r="K1510" s="85">
        <v>12158.4</v>
      </c>
      <c r="L1510" s="85">
        <v>5319.72498</v>
      </c>
      <c r="M1510" s="85">
        <v>2903.1632399999999</v>
      </c>
      <c r="N1510" s="85">
        <v>3487.6</v>
      </c>
      <c r="O1510" s="85">
        <v>2082.71173</v>
      </c>
      <c r="P1510" s="85">
        <v>906.38248999999996</v>
      </c>
      <c r="Q1510" s="85">
        <v>67065.3</v>
      </c>
      <c r="R1510" s="85">
        <v>31618.344369999999</v>
      </c>
      <c r="S1510" s="85">
        <v>27574.056219999999</v>
      </c>
      <c r="T1510" s="85">
        <v>17688.2</v>
      </c>
      <c r="U1510" s="85">
        <v>8731.4144199999992</v>
      </c>
      <c r="V1510" s="85">
        <v>7172.6569799999997</v>
      </c>
      <c r="W1510" s="85">
        <v>8576.1</v>
      </c>
      <c r="X1510" s="85">
        <v>3452.3640700000001</v>
      </c>
      <c r="Y1510" s="85">
        <v>2489.5095799999999</v>
      </c>
      <c r="Z1510" s="85">
        <v>10719.6</v>
      </c>
      <c r="AA1510" s="85">
        <v>5041.56567</v>
      </c>
      <c r="AB1510" s="85">
        <v>2797.7127500000001</v>
      </c>
      <c r="AC1510" s="85">
        <v>75</v>
      </c>
      <c r="AD1510" s="85">
        <v>39.754339999999999</v>
      </c>
      <c r="AE1510" s="85">
        <v>31.25</v>
      </c>
      <c r="AF1510" s="85">
        <v>29986.400000000001</v>
      </c>
      <c r="AG1510" s="85">
        <v>14338.21537</v>
      </c>
      <c r="AH1510" s="85">
        <v>15074.43691</v>
      </c>
      <c r="AI1510" s="85">
        <v>0</v>
      </c>
      <c r="AJ1510" s="85">
        <v>0</v>
      </c>
      <c r="AK1510" s="85">
        <v>0</v>
      </c>
      <c r="AL1510" s="85">
        <v>2348.4</v>
      </c>
      <c r="AM1510" s="85">
        <v>1143.74333</v>
      </c>
      <c r="AN1510" s="85">
        <v>894.92209000000003</v>
      </c>
      <c r="AO1510" s="85"/>
      <c r="AP1510" s="85"/>
      <c r="AQ1510" s="85"/>
      <c r="AR1510" s="85"/>
      <c r="AS1510" s="85"/>
      <c r="AT1510" s="85"/>
    </row>
    <row r="1511" spans="1:46" ht="12.75" customHeight="1" x14ac:dyDescent="0.15">
      <c r="A1511" s="79"/>
      <c r="B1511" s="79"/>
      <c r="C1511" s="79" t="str">
        <f t="shared" si="5"/>
        <v>2254600000</v>
      </c>
      <c r="D1511" s="79" t="s">
        <v>2410</v>
      </c>
      <c r="E1511" s="84">
        <v>481089.3</v>
      </c>
      <c r="F1511" s="85">
        <v>235519.34492999999</v>
      </c>
      <c r="G1511" s="85">
        <v>213100.42973</v>
      </c>
      <c r="H1511" s="85">
        <v>401852.4</v>
      </c>
      <c r="I1511" s="85">
        <v>197458.47983</v>
      </c>
      <c r="J1511" s="85">
        <v>180651.96679999999</v>
      </c>
      <c r="K1511" s="85">
        <v>15200</v>
      </c>
      <c r="L1511" s="85">
        <v>6678.5217899999998</v>
      </c>
      <c r="M1511" s="85">
        <v>3862.7280500000002</v>
      </c>
      <c r="N1511" s="85">
        <v>3400</v>
      </c>
      <c r="O1511" s="85">
        <v>1903.02523</v>
      </c>
      <c r="P1511" s="85">
        <v>871.23572000000001</v>
      </c>
      <c r="Q1511" s="85">
        <v>59808.9</v>
      </c>
      <c r="R1511" s="85">
        <v>28472.449710000001</v>
      </c>
      <c r="S1511" s="85">
        <v>26137.282370000001</v>
      </c>
      <c r="T1511" s="85">
        <v>23056</v>
      </c>
      <c r="U1511" s="85">
        <v>10750.809880000001</v>
      </c>
      <c r="V1511" s="85">
        <v>9096.3594900000007</v>
      </c>
      <c r="W1511" s="85">
        <v>7983.5</v>
      </c>
      <c r="X1511" s="85">
        <v>3018.5803299999998</v>
      </c>
      <c r="Y1511" s="85">
        <v>2820.19688</v>
      </c>
      <c r="Z1511" s="85">
        <v>1726.4</v>
      </c>
      <c r="AA1511" s="85">
        <v>1037.8075799999999</v>
      </c>
      <c r="AB1511" s="85">
        <v>600.20362999999998</v>
      </c>
      <c r="AC1511" s="85">
        <v>0</v>
      </c>
      <c r="AD1511" s="85">
        <v>0</v>
      </c>
      <c r="AE1511" s="85">
        <v>4.1666699999999999</v>
      </c>
      <c r="AF1511" s="85">
        <v>26932.400000000001</v>
      </c>
      <c r="AG1511" s="85">
        <v>13622.339250000001</v>
      </c>
      <c r="AH1511" s="85">
        <v>13560.9182</v>
      </c>
      <c r="AI1511" s="85">
        <v>0</v>
      </c>
      <c r="AJ1511" s="85">
        <v>0</v>
      </c>
      <c r="AK1511" s="85">
        <v>0</v>
      </c>
      <c r="AL1511" s="85">
        <v>1240</v>
      </c>
      <c r="AM1511" s="85">
        <v>717.90724999999998</v>
      </c>
      <c r="AN1511" s="85">
        <v>704.50373999999999</v>
      </c>
      <c r="AO1511" s="85"/>
      <c r="AP1511" s="85"/>
      <c r="AQ1511" s="85"/>
      <c r="AR1511" s="85"/>
      <c r="AS1511" s="85"/>
      <c r="AT1511" s="85"/>
    </row>
    <row r="1512" spans="1:46" ht="12.75" customHeight="1" x14ac:dyDescent="0.15">
      <c r="A1512" s="79"/>
      <c r="B1512" s="79"/>
      <c r="C1512" s="79" t="str">
        <f t="shared" si="5"/>
        <v>2254700000</v>
      </c>
      <c r="D1512" s="79" t="s">
        <v>2411</v>
      </c>
      <c r="E1512" s="84">
        <v>23336.601999999999</v>
      </c>
      <c r="F1512" s="85">
        <v>9164.4388299999991</v>
      </c>
      <c r="G1512" s="85">
        <v>8499.5714599999992</v>
      </c>
      <c r="H1512" s="85">
        <v>13722</v>
      </c>
      <c r="I1512" s="85">
        <v>4614.9617799999996</v>
      </c>
      <c r="J1512" s="85">
        <v>4949.5201900000002</v>
      </c>
      <c r="K1512" s="85">
        <v>265.5</v>
      </c>
      <c r="L1512" s="85">
        <v>160.68425999999999</v>
      </c>
      <c r="M1512" s="85">
        <v>67.602580000000003</v>
      </c>
      <c r="N1512" s="85">
        <v>70</v>
      </c>
      <c r="O1512" s="85">
        <v>105.4349</v>
      </c>
      <c r="P1512" s="85">
        <v>36.346910000000001</v>
      </c>
      <c r="Q1512" s="85">
        <v>6586</v>
      </c>
      <c r="R1512" s="85">
        <v>3439.6223599999998</v>
      </c>
      <c r="S1512" s="85">
        <v>2253.9549400000001</v>
      </c>
      <c r="T1512" s="85">
        <v>955</v>
      </c>
      <c r="U1512" s="85">
        <v>494.08803999999998</v>
      </c>
      <c r="V1512" s="85">
        <v>266.18096000000003</v>
      </c>
      <c r="W1512" s="85">
        <v>2420</v>
      </c>
      <c r="X1512" s="85">
        <v>1325.7333100000001</v>
      </c>
      <c r="Y1512" s="85">
        <v>554.23540000000003</v>
      </c>
      <c r="Z1512" s="85">
        <v>211</v>
      </c>
      <c r="AA1512" s="85">
        <v>98.941760000000002</v>
      </c>
      <c r="AB1512" s="85">
        <v>40.182029999999997</v>
      </c>
      <c r="AC1512" s="85">
        <v>0</v>
      </c>
      <c r="AD1512" s="85">
        <v>0</v>
      </c>
      <c r="AE1512" s="85">
        <v>0</v>
      </c>
      <c r="AF1512" s="85">
        <v>3000</v>
      </c>
      <c r="AG1512" s="85">
        <v>1520.85925</v>
      </c>
      <c r="AH1512" s="85">
        <v>1393.35655</v>
      </c>
      <c r="AI1512" s="85">
        <v>0</v>
      </c>
      <c r="AJ1512" s="85">
        <v>0</v>
      </c>
      <c r="AK1512" s="85">
        <v>0</v>
      </c>
      <c r="AL1512" s="85">
        <v>145</v>
      </c>
      <c r="AM1512" s="85">
        <v>55.492819999999995</v>
      </c>
      <c r="AN1512" s="85">
        <v>49.771979999999999</v>
      </c>
      <c r="AO1512" s="85"/>
      <c r="AP1512" s="85"/>
      <c r="AQ1512" s="85"/>
      <c r="AR1512" s="85"/>
      <c r="AS1512" s="85"/>
      <c r="AT1512" s="85"/>
    </row>
    <row r="1513" spans="1:46" ht="12.75" customHeight="1" x14ac:dyDescent="0.15">
      <c r="A1513" s="79"/>
      <c r="B1513" s="79"/>
      <c r="C1513" s="79" t="str">
        <f t="shared" si="5"/>
        <v>2254800000</v>
      </c>
      <c r="D1513" s="79" t="s">
        <v>2412</v>
      </c>
      <c r="E1513" s="84">
        <v>21551.824000000001</v>
      </c>
      <c r="F1513" s="85">
        <v>7067.4655300000004</v>
      </c>
      <c r="G1513" s="85">
        <v>6526.6234700000005</v>
      </c>
      <c r="H1513" s="85">
        <v>12292.923999999999</v>
      </c>
      <c r="I1513" s="85">
        <v>3500.09175</v>
      </c>
      <c r="J1513" s="85">
        <v>3431.8835000000004</v>
      </c>
      <c r="K1513" s="85">
        <v>52.2</v>
      </c>
      <c r="L1513" s="85">
        <v>26.302659999999999</v>
      </c>
      <c r="M1513" s="85">
        <v>14.64</v>
      </c>
      <c r="N1513" s="85">
        <v>0</v>
      </c>
      <c r="O1513" s="85">
        <v>0</v>
      </c>
      <c r="P1513" s="85">
        <v>0</v>
      </c>
      <c r="Q1513" s="85">
        <v>8930.6</v>
      </c>
      <c r="R1513" s="85">
        <v>3285.9250299999999</v>
      </c>
      <c r="S1513" s="85">
        <v>2868.7572399999999</v>
      </c>
      <c r="T1513" s="85">
        <v>530</v>
      </c>
      <c r="U1513" s="85">
        <v>129.70438999999999</v>
      </c>
      <c r="V1513" s="85">
        <v>51.564609999999995</v>
      </c>
      <c r="W1513" s="85">
        <v>3005</v>
      </c>
      <c r="X1513" s="85">
        <v>1425.3517200000001</v>
      </c>
      <c r="Y1513" s="85">
        <v>973.10662000000002</v>
      </c>
      <c r="Z1513" s="85">
        <v>434</v>
      </c>
      <c r="AA1513" s="85">
        <v>261.25943999999998</v>
      </c>
      <c r="AB1513" s="85">
        <v>116.88307</v>
      </c>
      <c r="AC1513" s="85">
        <v>0</v>
      </c>
      <c r="AD1513" s="85">
        <v>0</v>
      </c>
      <c r="AE1513" s="85">
        <v>0</v>
      </c>
      <c r="AF1513" s="85">
        <v>4961.6000000000004</v>
      </c>
      <c r="AG1513" s="85">
        <v>1469.6094800000001</v>
      </c>
      <c r="AH1513" s="85">
        <v>1727.2029399999999</v>
      </c>
      <c r="AI1513" s="85">
        <v>0</v>
      </c>
      <c r="AJ1513" s="85">
        <v>0</v>
      </c>
      <c r="AK1513" s="85">
        <v>0</v>
      </c>
      <c r="AL1513" s="85">
        <v>3</v>
      </c>
      <c r="AM1513" s="85">
        <v>3.0160499999999999</v>
      </c>
      <c r="AN1513" s="85">
        <v>0.91910000000000003</v>
      </c>
      <c r="AO1513" s="85"/>
      <c r="AP1513" s="85"/>
      <c r="AQ1513" s="85"/>
      <c r="AR1513" s="85"/>
      <c r="AS1513" s="85"/>
      <c r="AT1513" s="85"/>
    </row>
    <row r="1514" spans="1:46" ht="12.75" customHeight="1" x14ac:dyDescent="0.15">
      <c r="A1514" s="79"/>
      <c r="B1514" s="79"/>
      <c r="C1514" s="79" t="str">
        <f t="shared" si="5"/>
        <v>2254900000</v>
      </c>
      <c r="D1514" s="79" t="s">
        <v>2413</v>
      </c>
      <c r="E1514" s="84">
        <v>38062.5</v>
      </c>
      <c r="F1514" s="85">
        <v>13325.719660000001</v>
      </c>
      <c r="G1514" s="85">
        <v>12772.745220000001</v>
      </c>
      <c r="H1514" s="85">
        <v>23281</v>
      </c>
      <c r="I1514" s="85">
        <v>5762.1919500000004</v>
      </c>
      <c r="J1514" s="85">
        <v>7532.2596000000003</v>
      </c>
      <c r="K1514" s="85">
        <v>75</v>
      </c>
      <c r="L1514" s="85">
        <v>33.176369999999999</v>
      </c>
      <c r="M1514" s="85">
        <v>29.4315</v>
      </c>
      <c r="N1514" s="85">
        <v>0</v>
      </c>
      <c r="O1514" s="85">
        <v>0</v>
      </c>
      <c r="P1514" s="85">
        <v>0</v>
      </c>
      <c r="Q1514" s="85">
        <v>14441.5</v>
      </c>
      <c r="R1514" s="85">
        <v>7259.1306500000001</v>
      </c>
      <c r="S1514" s="85">
        <v>5360.4367599999996</v>
      </c>
      <c r="T1514" s="85">
        <v>619</v>
      </c>
      <c r="U1514" s="85">
        <v>105.29405</v>
      </c>
      <c r="V1514" s="85">
        <v>102.17353</v>
      </c>
      <c r="W1514" s="85">
        <v>6370</v>
      </c>
      <c r="X1514" s="85">
        <v>2729.5967000000001</v>
      </c>
      <c r="Y1514" s="85">
        <v>2127.16464</v>
      </c>
      <c r="Z1514" s="85">
        <v>371.5</v>
      </c>
      <c r="AA1514" s="85">
        <v>139.18012999999999</v>
      </c>
      <c r="AB1514" s="85">
        <v>93.915489999999991</v>
      </c>
      <c r="AC1514" s="85">
        <v>96</v>
      </c>
      <c r="AD1514" s="85">
        <v>81.861369999999994</v>
      </c>
      <c r="AE1514" s="85">
        <v>15.054</v>
      </c>
      <c r="AF1514" s="85">
        <v>6985</v>
      </c>
      <c r="AG1514" s="85">
        <v>4203.1984000000002</v>
      </c>
      <c r="AH1514" s="85">
        <v>3022.1291000000001</v>
      </c>
      <c r="AI1514" s="85">
        <v>0</v>
      </c>
      <c r="AJ1514" s="85">
        <v>0</v>
      </c>
      <c r="AK1514" s="85">
        <v>0</v>
      </c>
      <c r="AL1514" s="85">
        <v>95</v>
      </c>
      <c r="AM1514" s="85">
        <v>206.09603000000001</v>
      </c>
      <c r="AN1514" s="85">
        <v>-305.47403000000003</v>
      </c>
      <c r="AO1514" s="85"/>
      <c r="AP1514" s="85"/>
      <c r="AQ1514" s="85"/>
      <c r="AR1514" s="85"/>
      <c r="AS1514" s="85"/>
      <c r="AT1514" s="85"/>
    </row>
    <row r="1515" spans="1:46" ht="12.75" customHeight="1" x14ac:dyDescent="0.15">
      <c r="A1515" s="79"/>
      <c r="B1515" s="79"/>
      <c r="C1515" s="79" t="str">
        <f t="shared" si="5"/>
        <v>2255200000</v>
      </c>
      <c r="D1515" s="79" t="s">
        <v>2414</v>
      </c>
      <c r="E1515" s="84">
        <v>659520.52</v>
      </c>
      <c r="F1515" s="85">
        <v>221365.08147</v>
      </c>
      <c r="G1515" s="85">
        <v>186809.46929000001</v>
      </c>
      <c r="H1515" s="85">
        <v>480046.7</v>
      </c>
      <c r="I1515" s="85">
        <v>163871.92392999999</v>
      </c>
      <c r="J1515" s="85">
        <v>129877.98252000001</v>
      </c>
      <c r="K1515" s="85">
        <v>24576.7</v>
      </c>
      <c r="L1515" s="85">
        <v>7914.4484499999999</v>
      </c>
      <c r="M1515" s="85">
        <v>3878.1985</v>
      </c>
      <c r="N1515" s="85">
        <v>15041.5</v>
      </c>
      <c r="O1515" s="85">
        <v>4597.6521199999997</v>
      </c>
      <c r="P1515" s="85">
        <v>2205.7998899999998</v>
      </c>
      <c r="Q1515" s="85">
        <v>147725.6</v>
      </c>
      <c r="R1515" s="85">
        <v>46087.30848</v>
      </c>
      <c r="S1515" s="85">
        <v>50262.972419999998</v>
      </c>
      <c r="T1515" s="85">
        <v>73377.900000000009</v>
      </c>
      <c r="U1515" s="85">
        <v>12471.99438</v>
      </c>
      <c r="V1515" s="85">
        <v>21742.672620000001</v>
      </c>
      <c r="W1515" s="85">
        <v>15704</v>
      </c>
      <c r="X1515" s="85">
        <v>7966.5799299999999</v>
      </c>
      <c r="Y1515" s="85">
        <v>5898.9998800000003</v>
      </c>
      <c r="Z1515" s="85">
        <v>6929.3</v>
      </c>
      <c r="AA1515" s="85">
        <v>3197.27115</v>
      </c>
      <c r="AB1515" s="85">
        <v>2001.5381199999999</v>
      </c>
      <c r="AC1515" s="85">
        <v>45.6</v>
      </c>
      <c r="AD1515" s="85">
        <v>15</v>
      </c>
      <c r="AE1515" s="85">
        <v>14.58343</v>
      </c>
      <c r="AF1515" s="85">
        <v>51640.800000000003</v>
      </c>
      <c r="AG1515" s="85">
        <v>22426.21602</v>
      </c>
      <c r="AH1515" s="85">
        <v>20594.355869999999</v>
      </c>
      <c r="AI1515" s="85">
        <v>0</v>
      </c>
      <c r="AJ1515" s="85">
        <v>0</v>
      </c>
      <c r="AK1515" s="85">
        <v>0</v>
      </c>
      <c r="AL1515" s="85">
        <v>4401</v>
      </c>
      <c r="AM1515" s="85">
        <v>1842.03259</v>
      </c>
      <c r="AN1515" s="85">
        <v>1707.1519599999999</v>
      </c>
      <c r="AO1515" s="85"/>
      <c r="AP1515" s="85"/>
      <c r="AQ1515" s="85"/>
      <c r="AR1515" s="85"/>
      <c r="AS1515" s="85"/>
      <c r="AT1515" s="85"/>
    </row>
    <row r="1516" spans="1:46" ht="12.75" customHeight="1" x14ac:dyDescent="0.15">
      <c r="A1516" s="79"/>
      <c r="B1516" s="79"/>
      <c r="C1516" s="79" t="str">
        <f t="shared" si="5"/>
        <v>2255300000</v>
      </c>
      <c r="D1516" s="79" t="s">
        <v>2415</v>
      </c>
      <c r="E1516" s="84">
        <v>78349.047000000006</v>
      </c>
      <c r="F1516" s="85">
        <v>33021.024890000001</v>
      </c>
      <c r="G1516" s="85">
        <v>29481.816040000002</v>
      </c>
      <c r="H1516" s="85">
        <v>51591.73</v>
      </c>
      <c r="I1516" s="85">
        <v>20992.099920000001</v>
      </c>
      <c r="J1516" s="85">
        <v>19611.39489</v>
      </c>
      <c r="K1516" s="85">
        <v>1146.0620000000001</v>
      </c>
      <c r="L1516" s="85">
        <v>1176.83349</v>
      </c>
      <c r="M1516" s="85">
        <v>460.79800999999998</v>
      </c>
      <c r="N1516" s="85">
        <v>775.56200000000001</v>
      </c>
      <c r="O1516" s="85">
        <v>984.88645999999994</v>
      </c>
      <c r="P1516" s="85">
        <v>348.35703000000001</v>
      </c>
      <c r="Q1516" s="85">
        <v>22768.563999999998</v>
      </c>
      <c r="R1516" s="85">
        <v>8708.0129699999998</v>
      </c>
      <c r="S1516" s="85">
        <v>7862.9449100000002</v>
      </c>
      <c r="T1516" s="85">
        <v>1631.2</v>
      </c>
      <c r="U1516" s="85">
        <v>556.82408999999996</v>
      </c>
      <c r="V1516" s="85">
        <v>393.11711000000003</v>
      </c>
      <c r="W1516" s="85">
        <v>8390.7000000000007</v>
      </c>
      <c r="X1516" s="85">
        <v>2647.76676</v>
      </c>
      <c r="Y1516" s="85">
        <v>2443.5284200000001</v>
      </c>
      <c r="Z1516" s="85">
        <v>989.13</v>
      </c>
      <c r="AA1516" s="85">
        <v>511.72877999999997</v>
      </c>
      <c r="AB1516" s="85">
        <v>315.72293999999999</v>
      </c>
      <c r="AC1516" s="85">
        <v>0</v>
      </c>
      <c r="AD1516" s="85">
        <v>0</v>
      </c>
      <c r="AE1516" s="85">
        <v>5.73</v>
      </c>
      <c r="AF1516" s="85">
        <v>11752.61</v>
      </c>
      <c r="AG1516" s="85">
        <v>4986.7688399999997</v>
      </c>
      <c r="AH1516" s="85">
        <v>4700.8589400000001</v>
      </c>
      <c r="AI1516" s="85">
        <v>0</v>
      </c>
      <c r="AJ1516" s="85">
        <v>0</v>
      </c>
      <c r="AK1516" s="85">
        <v>0</v>
      </c>
      <c r="AL1516" s="85">
        <v>770</v>
      </c>
      <c r="AM1516" s="85">
        <v>409.64179000000001</v>
      </c>
      <c r="AN1516" s="85">
        <v>388.65501</v>
      </c>
      <c r="AO1516" s="85"/>
      <c r="AP1516" s="85"/>
      <c r="AQ1516" s="85"/>
      <c r="AR1516" s="85"/>
      <c r="AS1516" s="85"/>
      <c r="AT1516" s="85"/>
    </row>
    <row r="1517" spans="1:46" ht="12.75" customHeight="1" x14ac:dyDescent="0.15">
      <c r="A1517" s="79"/>
      <c r="B1517" s="79"/>
      <c r="C1517" s="79" t="str">
        <f t="shared" si="5"/>
        <v>2255400000</v>
      </c>
      <c r="D1517" s="79" t="s">
        <v>2416</v>
      </c>
      <c r="E1517" s="84">
        <v>111000</v>
      </c>
      <c r="F1517" s="85">
        <v>51152.360079999999</v>
      </c>
      <c r="G1517" s="85">
        <v>41058.434430000001</v>
      </c>
      <c r="H1517" s="85">
        <v>80140.100000000006</v>
      </c>
      <c r="I1517" s="85">
        <v>37341.962200000002</v>
      </c>
      <c r="J1517" s="85">
        <v>28148.77593</v>
      </c>
      <c r="K1517" s="85">
        <v>945.7</v>
      </c>
      <c r="L1517" s="85">
        <v>1531.3223499999999</v>
      </c>
      <c r="M1517" s="85">
        <v>772.56672000000003</v>
      </c>
      <c r="N1517" s="85">
        <v>492.2</v>
      </c>
      <c r="O1517" s="85">
        <v>1027.84195</v>
      </c>
      <c r="P1517" s="85">
        <v>486.87482999999997</v>
      </c>
      <c r="Q1517" s="85">
        <v>27291.8</v>
      </c>
      <c r="R1517" s="85">
        <v>10802.899880000001</v>
      </c>
      <c r="S1517" s="85">
        <v>10840.99244</v>
      </c>
      <c r="T1517" s="85">
        <v>3900</v>
      </c>
      <c r="U1517" s="85">
        <v>1802.9184499999999</v>
      </c>
      <c r="V1517" s="85">
        <v>1710.08512</v>
      </c>
      <c r="W1517" s="85">
        <v>6150</v>
      </c>
      <c r="X1517" s="85">
        <v>2280.28586</v>
      </c>
      <c r="Y1517" s="85">
        <v>1915.7654</v>
      </c>
      <c r="Z1517" s="85">
        <v>1833.3</v>
      </c>
      <c r="AA1517" s="85">
        <v>765.31528000000003</v>
      </c>
      <c r="AB1517" s="85">
        <v>558.23544000000004</v>
      </c>
      <c r="AC1517" s="85">
        <v>0</v>
      </c>
      <c r="AD1517" s="85">
        <v>31.25</v>
      </c>
      <c r="AE1517" s="85">
        <v>22.91666</v>
      </c>
      <c r="AF1517" s="85">
        <v>15407</v>
      </c>
      <c r="AG1517" s="85">
        <v>5922.14329</v>
      </c>
      <c r="AH1517" s="85">
        <v>6633.5998200000004</v>
      </c>
      <c r="AI1517" s="85">
        <v>0</v>
      </c>
      <c r="AJ1517" s="85">
        <v>0</v>
      </c>
      <c r="AK1517" s="85">
        <v>0</v>
      </c>
      <c r="AL1517" s="85">
        <v>1469</v>
      </c>
      <c r="AM1517" s="85">
        <v>591.86023999999998</v>
      </c>
      <c r="AN1517" s="85">
        <v>490.74853000000002</v>
      </c>
      <c r="AO1517" s="85"/>
      <c r="AP1517" s="85"/>
      <c r="AQ1517" s="85"/>
      <c r="AR1517" s="85"/>
      <c r="AS1517" s="85"/>
      <c r="AT1517" s="85"/>
    </row>
    <row r="1518" spans="1:46" ht="12.75" customHeight="1" x14ac:dyDescent="0.15">
      <c r="A1518" s="79"/>
      <c r="B1518" s="79"/>
      <c r="C1518" s="79" t="str">
        <f t="shared" si="5"/>
        <v>2255500000</v>
      </c>
      <c r="D1518" s="79" t="s">
        <v>2417</v>
      </c>
      <c r="E1518" s="84">
        <v>28556.014999999999</v>
      </c>
      <c r="F1518" s="85">
        <v>13277.335440000001</v>
      </c>
      <c r="G1518" s="85">
        <v>11509.926520000001</v>
      </c>
      <c r="H1518" s="85">
        <v>19093.643</v>
      </c>
      <c r="I1518" s="85">
        <v>8363.0586000000003</v>
      </c>
      <c r="J1518" s="85">
        <v>7297.2926200000002</v>
      </c>
      <c r="K1518" s="85">
        <v>183</v>
      </c>
      <c r="L1518" s="85">
        <v>158.09365</v>
      </c>
      <c r="M1518" s="85">
        <v>83.38342999999999</v>
      </c>
      <c r="N1518" s="85">
        <v>50</v>
      </c>
      <c r="O1518" s="85">
        <v>83.47735999999999</v>
      </c>
      <c r="P1518" s="85">
        <v>33.440519999999999</v>
      </c>
      <c r="Q1518" s="85">
        <v>9173.1720000000005</v>
      </c>
      <c r="R1518" s="85">
        <v>4651.5325499999999</v>
      </c>
      <c r="S1518" s="85">
        <v>4054.0382000000004</v>
      </c>
      <c r="T1518" s="85">
        <v>1487.8340000000001</v>
      </c>
      <c r="U1518" s="85">
        <v>459.04248000000001</v>
      </c>
      <c r="V1518" s="85">
        <v>609.24215000000004</v>
      </c>
      <c r="W1518" s="85">
        <v>2141.8450000000003</v>
      </c>
      <c r="X1518" s="85">
        <v>1291.10445</v>
      </c>
      <c r="Y1518" s="85">
        <v>835.50690000000009</v>
      </c>
      <c r="Z1518" s="85">
        <v>1524.15</v>
      </c>
      <c r="AA1518" s="85">
        <v>804.22735999999998</v>
      </c>
      <c r="AB1518" s="85">
        <v>702.1712</v>
      </c>
      <c r="AC1518" s="85">
        <v>0</v>
      </c>
      <c r="AD1518" s="85">
        <v>0</v>
      </c>
      <c r="AE1518" s="85">
        <v>0</v>
      </c>
      <c r="AF1518" s="85">
        <v>4019.3430000000003</v>
      </c>
      <c r="AG1518" s="85">
        <v>2097.1582600000002</v>
      </c>
      <c r="AH1518" s="85">
        <v>1907.1179500000001</v>
      </c>
      <c r="AI1518" s="85">
        <v>0</v>
      </c>
      <c r="AJ1518" s="85">
        <v>0</v>
      </c>
      <c r="AK1518" s="85">
        <v>0</v>
      </c>
      <c r="AL1518" s="85">
        <v>10</v>
      </c>
      <c r="AM1518" s="85">
        <v>3.43187</v>
      </c>
      <c r="AN1518" s="85">
        <v>10.264089999999999</v>
      </c>
      <c r="AO1518" s="85"/>
      <c r="AP1518" s="85"/>
      <c r="AQ1518" s="85"/>
      <c r="AR1518" s="85"/>
      <c r="AS1518" s="85"/>
      <c r="AT1518" s="85"/>
    </row>
    <row r="1519" spans="1:46" ht="12.75" customHeight="1" x14ac:dyDescent="0.15">
      <c r="A1519" s="79"/>
      <c r="B1519" s="79"/>
      <c r="C1519" s="79" t="str">
        <f t="shared" si="5"/>
        <v>2255600000</v>
      </c>
      <c r="D1519" s="79" t="s">
        <v>2418</v>
      </c>
      <c r="E1519" s="84">
        <v>19659.311000000002</v>
      </c>
      <c r="F1519" s="85">
        <v>7947.8140199999998</v>
      </c>
      <c r="G1519" s="85">
        <v>7148.2400100000004</v>
      </c>
      <c r="H1519" s="85">
        <v>11547.1</v>
      </c>
      <c r="I1519" s="85">
        <v>4017.3107100000002</v>
      </c>
      <c r="J1519" s="85">
        <v>3698.7212599999998</v>
      </c>
      <c r="K1519" s="85">
        <v>192</v>
      </c>
      <c r="L1519" s="85">
        <v>138.68457000000001</v>
      </c>
      <c r="M1519" s="85">
        <v>27.243269999999999</v>
      </c>
      <c r="N1519" s="85">
        <v>150</v>
      </c>
      <c r="O1519" s="85">
        <v>114.25841</v>
      </c>
      <c r="P1519" s="85">
        <v>12.77403</v>
      </c>
      <c r="Q1519" s="85">
        <v>6958.3110000000006</v>
      </c>
      <c r="R1519" s="85">
        <v>3238.4770699999999</v>
      </c>
      <c r="S1519" s="85">
        <v>3093.7593000000002</v>
      </c>
      <c r="T1519" s="85">
        <v>334.51100000000002</v>
      </c>
      <c r="U1519" s="85">
        <v>106.08904</v>
      </c>
      <c r="V1519" s="85">
        <v>65.290469999999999</v>
      </c>
      <c r="W1519" s="85">
        <v>3359</v>
      </c>
      <c r="X1519" s="85">
        <v>1176.9054599999999</v>
      </c>
      <c r="Y1519" s="85">
        <v>1507.6487299999999</v>
      </c>
      <c r="Z1519" s="85">
        <v>476</v>
      </c>
      <c r="AA1519" s="85">
        <v>673.18038999999999</v>
      </c>
      <c r="AB1519" s="85">
        <v>120.76353</v>
      </c>
      <c r="AC1519" s="85">
        <v>0</v>
      </c>
      <c r="AD1519" s="85">
        <v>0</v>
      </c>
      <c r="AE1519" s="85">
        <v>0</v>
      </c>
      <c r="AF1519" s="85">
        <v>2788.8</v>
      </c>
      <c r="AG1519" s="85">
        <v>1282.3021799999999</v>
      </c>
      <c r="AH1519" s="85">
        <v>1400.05657</v>
      </c>
      <c r="AI1519" s="85">
        <v>0</v>
      </c>
      <c r="AJ1519" s="85">
        <v>0</v>
      </c>
      <c r="AK1519" s="85">
        <v>0</v>
      </c>
      <c r="AL1519" s="85">
        <v>335</v>
      </c>
      <c r="AM1519" s="85">
        <v>242.78307000000001</v>
      </c>
      <c r="AN1519" s="85">
        <v>134.00796</v>
      </c>
      <c r="AO1519" s="85"/>
      <c r="AP1519" s="85"/>
      <c r="AQ1519" s="85"/>
      <c r="AR1519" s="85"/>
      <c r="AS1519" s="85"/>
      <c r="AT1519" s="85"/>
    </row>
    <row r="1520" spans="1:46" ht="12.75" customHeight="1" x14ac:dyDescent="0.15">
      <c r="A1520" s="79"/>
      <c r="B1520" s="79"/>
      <c r="C1520" s="79" t="str">
        <f t="shared" si="5"/>
        <v>2255700000</v>
      </c>
      <c r="D1520" s="79" t="s">
        <v>2419</v>
      </c>
      <c r="E1520" s="84">
        <v>154674.80000000002</v>
      </c>
      <c r="F1520" s="85">
        <v>60850.304909999999</v>
      </c>
      <c r="G1520" s="85">
        <v>56903.470350000003</v>
      </c>
      <c r="H1520" s="85">
        <v>101644.5</v>
      </c>
      <c r="I1520" s="85">
        <v>36708.875260000001</v>
      </c>
      <c r="J1520" s="85">
        <v>36609.484530000002</v>
      </c>
      <c r="K1520" s="85">
        <v>6150.6</v>
      </c>
      <c r="L1520" s="85">
        <v>2519.1697100000001</v>
      </c>
      <c r="M1520" s="85">
        <v>1312.90038</v>
      </c>
      <c r="N1520" s="85">
        <v>3099.2000000000003</v>
      </c>
      <c r="O1520" s="85">
        <v>1453.8386800000001</v>
      </c>
      <c r="P1520" s="85">
        <v>573.66470000000004</v>
      </c>
      <c r="Q1520" s="85">
        <v>42261.8</v>
      </c>
      <c r="R1520" s="85">
        <v>18945.990020000001</v>
      </c>
      <c r="S1520" s="85">
        <v>16331.349029999999</v>
      </c>
      <c r="T1520" s="85">
        <v>8427.6</v>
      </c>
      <c r="U1520" s="85">
        <v>3226.1280900000002</v>
      </c>
      <c r="V1520" s="85">
        <v>3161.18327</v>
      </c>
      <c r="W1520" s="85">
        <v>7191.4000000000005</v>
      </c>
      <c r="X1520" s="85">
        <v>3040.2553200000002</v>
      </c>
      <c r="Y1520" s="85">
        <v>2370.2359299999998</v>
      </c>
      <c r="Z1520" s="85">
        <v>5192.2</v>
      </c>
      <c r="AA1520" s="85">
        <v>2312.18496</v>
      </c>
      <c r="AB1520" s="85">
        <v>1263.2092499999999</v>
      </c>
      <c r="AC1520" s="85">
        <v>0</v>
      </c>
      <c r="AD1520" s="85">
        <v>0</v>
      </c>
      <c r="AE1520" s="85">
        <v>0</v>
      </c>
      <c r="AF1520" s="85">
        <v>21440.600000000002</v>
      </c>
      <c r="AG1520" s="85">
        <v>10359.521650000001</v>
      </c>
      <c r="AH1520" s="85">
        <v>9530.8925799999997</v>
      </c>
      <c r="AI1520" s="85">
        <v>0</v>
      </c>
      <c r="AJ1520" s="85">
        <v>0</v>
      </c>
      <c r="AK1520" s="85">
        <v>0</v>
      </c>
      <c r="AL1520" s="85">
        <v>1526.5</v>
      </c>
      <c r="AM1520" s="85">
        <v>621.06867</v>
      </c>
      <c r="AN1520" s="85">
        <v>508.00623000000002</v>
      </c>
      <c r="AO1520" s="85"/>
      <c r="AP1520" s="85"/>
      <c r="AQ1520" s="85"/>
      <c r="AR1520" s="85"/>
      <c r="AS1520" s="85"/>
      <c r="AT1520" s="85"/>
    </row>
    <row r="1521" spans="1:46" ht="12.75" customHeight="1" x14ac:dyDescent="0.15">
      <c r="A1521" s="79"/>
      <c r="B1521" s="79"/>
      <c r="C1521" s="79" t="str">
        <f t="shared" si="5"/>
        <v>2255800000</v>
      </c>
      <c r="D1521" s="79" t="s">
        <v>2420</v>
      </c>
      <c r="E1521" s="84">
        <v>814623.70000000007</v>
      </c>
      <c r="F1521" s="85">
        <v>367784.52742</v>
      </c>
      <c r="G1521" s="85">
        <v>274639.52318000002</v>
      </c>
      <c r="H1521" s="85">
        <v>573014</v>
      </c>
      <c r="I1521" s="85">
        <v>252416.06739000001</v>
      </c>
      <c r="J1521" s="85">
        <v>188947.75093000001</v>
      </c>
      <c r="K1521" s="85">
        <v>64571</v>
      </c>
      <c r="L1521" s="85">
        <v>29498.27176</v>
      </c>
      <c r="M1521" s="85">
        <v>11912.631020000001</v>
      </c>
      <c r="N1521" s="85">
        <v>19700</v>
      </c>
      <c r="O1521" s="85">
        <v>13404.276879999999</v>
      </c>
      <c r="P1521" s="85">
        <v>4838.9601499999999</v>
      </c>
      <c r="Q1521" s="85">
        <v>165412.4</v>
      </c>
      <c r="R1521" s="85">
        <v>77212.653420000002</v>
      </c>
      <c r="S1521" s="85">
        <v>68995.417409999995</v>
      </c>
      <c r="T1521" s="85">
        <v>14743</v>
      </c>
      <c r="U1521" s="85">
        <v>5526.2939100000003</v>
      </c>
      <c r="V1521" s="85">
        <v>5774.8737600000004</v>
      </c>
      <c r="W1521" s="85">
        <v>40058.1</v>
      </c>
      <c r="X1521" s="85">
        <v>20981.39776</v>
      </c>
      <c r="Y1521" s="85">
        <v>13926.72126</v>
      </c>
      <c r="Z1521" s="85">
        <v>19691.3</v>
      </c>
      <c r="AA1521" s="85">
        <v>10755.188469999999</v>
      </c>
      <c r="AB1521" s="85">
        <v>6800.7722400000002</v>
      </c>
      <c r="AC1521" s="85">
        <v>25</v>
      </c>
      <c r="AD1521" s="85">
        <v>45.76</v>
      </c>
      <c r="AE1521" s="85">
        <v>12.5</v>
      </c>
      <c r="AF1521" s="85">
        <v>90000</v>
      </c>
      <c r="AG1521" s="85">
        <v>39594.245020000002</v>
      </c>
      <c r="AH1521" s="85">
        <v>41957.709540000003</v>
      </c>
      <c r="AI1521" s="85">
        <v>45</v>
      </c>
      <c r="AJ1521" s="85">
        <v>9.7149999999999999</v>
      </c>
      <c r="AK1521" s="85">
        <v>12.050800000000001</v>
      </c>
      <c r="AL1521" s="85">
        <v>7385</v>
      </c>
      <c r="AM1521" s="85">
        <v>3959.4643599999999</v>
      </c>
      <c r="AN1521" s="85">
        <v>3263.4252799999999</v>
      </c>
      <c r="AO1521" s="85"/>
      <c r="AP1521" s="85"/>
      <c r="AQ1521" s="85"/>
      <c r="AR1521" s="85"/>
      <c r="AS1521" s="85"/>
      <c r="AT1521" s="85"/>
    </row>
    <row r="1522" spans="1:46" ht="12.75" customHeight="1" x14ac:dyDescent="0.15">
      <c r="A1522" s="79"/>
      <c r="B1522" s="79"/>
      <c r="C1522" s="79" t="str">
        <f t="shared" si="5"/>
        <v>2255900000</v>
      </c>
      <c r="D1522" s="79" t="s">
        <v>2421</v>
      </c>
      <c r="E1522" s="84">
        <v>22523.72</v>
      </c>
      <c r="F1522" s="85">
        <v>8867.3859799999991</v>
      </c>
      <c r="G1522" s="85">
        <v>9311.3616000000002</v>
      </c>
      <c r="H1522" s="85">
        <v>12585</v>
      </c>
      <c r="I1522" s="85">
        <v>5250.5375700000004</v>
      </c>
      <c r="J1522" s="85">
        <v>5565.7154</v>
      </c>
      <c r="K1522" s="85">
        <v>0</v>
      </c>
      <c r="L1522" s="85">
        <v>0</v>
      </c>
      <c r="M1522" s="85">
        <v>2.9540000000000002</v>
      </c>
      <c r="N1522" s="85">
        <v>0</v>
      </c>
      <c r="O1522" s="85">
        <v>0</v>
      </c>
      <c r="P1522" s="85">
        <v>0</v>
      </c>
      <c r="Q1522" s="85">
        <v>9440.4</v>
      </c>
      <c r="R1522" s="85">
        <v>3425.2001300000002</v>
      </c>
      <c r="S1522" s="85">
        <v>3416.0183200000001</v>
      </c>
      <c r="T1522" s="85">
        <v>947</v>
      </c>
      <c r="U1522" s="85">
        <v>331.46715999999998</v>
      </c>
      <c r="V1522" s="85">
        <v>224.73161999999999</v>
      </c>
      <c r="W1522" s="85">
        <v>4328</v>
      </c>
      <c r="X1522" s="85">
        <v>1467.22128</v>
      </c>
      <c r="Y1522" s="85">
        <v>1463.1909900000001</v>
      </c>
      <c r="Z1522" s="85">
        <v>114.4</v>
      </c>
      <c r="AA1522" s="85">
        <v>70.967259999999996</v>
      </c>
      <c r="AB1522" s="85">
        <v>25.25357</v>
      </c>
      <c r="AC1522" s="85">
        <v>6</v>
      </c>
      <c r="AD1522" s="85">
        <v>0</v>
      </c>
      <c r="AE1522" s="85">
        <v>6.25</v>
      </c>
      <c r="AF1522" s="85">
        <v>4045</v>
      </c>
      <c r="AG1522" s="85">
        <v>1555.5444299999999</v>
      </c>
      <c r="AH1522" s="85">
        <v>1696.59214</v>
      </c>
      <c r="AI1522" s="85">
        <v>0</v>
      </c>
      <c r="AJ1522" s="85">
        <v>0</v>
      </c>
      <c r="AK1522" s="85">
        <v>0</v>
      </c>
      <c r="AL1522" s="85">
        <v>5</v>
      </c>
      <c r="AM1522" s="85">
        <v>1.6752199999999999</v>
      </c>
      <c r="AN1522" s="85">
        <v>0.96755999999999998</v>
      </c>
      <c r="AO1522" s="85"/>
      <c r="AP1522" s="85"/>
      <c r="AQ1522" s="85"/>
      <c r="AR1522" s="85"/>
      <c r="AS1522" s="85"/>
      <c r="AT1522" s="85"/>
    </row>
    <row r="1523" spans="1:46" ht="12.75" customHeight="1" x14ac:dyDescent="0.15">
      <c r="A1523" s="79"/>
      <c r="B1523" s="79"/>
      <c r="C1523" s="79" t="str">
        <f t="shared" si="5"/>
        <v>2256000000</v>
      </c>
      <c r="D1523" s="79" t="s">
        <v>2422</v>
      </c>
      <c r="E1523" s="84">
        <v>13529.7</v>
      </c>
      <c r="F1523" s="85">
        <v>6004.5086300000003</v>
      </c>
      <c r="G1523" s="85">
        <v>5474.4064900000003</v>
      </c>
      <c r="H1523" s="85">
        <v>7733</v>
      </c>
      <c r="I1523" s="85">
        <v>2840.7892200000001</v>
      </c>
      <c r="J1523" s="85">
        <v>3022.4910300000001</v>
      </c>
      <c r="K1523" s="85">
        <v>150</v>
      </c>
      <c r="L1523" s="85">
        <v>166.68565999999998</v>
      </c>
      <c r="M1523" s="85">
        <v>79.733869999999996</v>
      </c>
      <c r="N1523" s="85">
        <v>90</v>
      </c>
      <c r="O1523" s="85">
        <v>137.9914</v>
      </c>
      <c r="P1523" s="85">
        <v>62.72287</v>
      </c>
      <c r="Q1523" s="85">
        <v>4788</v>
      </c>
      <c r="R1523" s="85">
        <v>2430.6691900000001</v>
      </c>
      <c r="S1523" s="85">
        <v>1755.2917299999999</v>
      </c>
      <c r="T1523" s="85">
        <v>483</v>
      </c>
      <c r="U1523" s="85">
        <v>227.54651999999999</v>
      </c>
      <c r="V1523" s="85">
        <v>127.33498</v>
      </c>
      <c r="W1523" s="85">
        <v>3080</v>
      </c>
      <c r="X1523" s="85">
        <v>1612.9601399999999</v>
      </c>
      <c r="Y1523" s="85">
        <v>1038.7406599999999</v>
      </c>
      <c r="Z1523" s="85">
        <v>225</v>
      </c>
      <c r="AA1523" s="85">
        <v>55.768100000000004</v>
      </c>
      <c r="AB1523" s="85">
        <v>65.307580000000002</v>
      </c>
      <c r="AC1523" s="85">
        <v>0</v>
      </c>
      <c r="AD1523" s="85">
        <v>0</v>
      </c>
      <c r="AE1523" s="85">
        <v>0</v>
      </c>
      <c r="AF1523" s="85">
        <v>1000</v>
      </c>
      <c r="AG1523" s="85">
        <v>534.39443000000006</v>
      </c>
      <c r="AH1523" s="85">
        <v>523.90850999999998</v>
      </c>
      <c r="AI1523" s="85">
        <v>0</v>
      </c>
      <c r="AJ1523" s="85">
        <v>0</v>
      </c>
      <c r="AK1523" s="85">
        <v>0</v>
      </c>
      <c r="AL1523" s="85">
        <v>2</v>
      </c>
      <c r="AM1523" s="85">
        <v>1.6104000000000001</v>
      </c>
      <c r="AN1523" s="85">
        <v>21.172049999999999</v>
      </c>
      <c r="AO1523" s="85"/>
      <c r="AP1523" s="85"/>
      <c r="AQ1523" s="85"/>
      <c r="AR1523" s="85"/>
      <c r="AS1523" s="85"/>
      <c r="AT1523" s="85"/>
    </row>
    <row r="1524" spans="1:46" ht="12.75" customHeight="1" x14ac:dyDescent="0.15">
      <c r="A1524" s="79"/>
      <c r="B1524" s="79"/>
      <c r="C1524" s="79" t="str">
        <f t="shared" si="5"/>
        <v>2256100000</v>
      </c>
      <c r="D1524" s="79" t="s">
        <v>2423</v>
      </c>
      <c r="E1524" s="84">
        <v>24500</v>
      </c>
      <c r="F1524" s="85">
        <v>9933.4355099999993</v>
      </c>
      <c r="G1524" s="85">
        <v>8057.2132700000002</v>
      </c>
      <c r="H1524" s="85">
        <v>15436.1</v>
      </c>
      <c r="I1524" s="85">
        <v>6155.3935300000003</v>
      </c>
      <c r="J1524" s="85">
        <v>4841.5138900000002</v>
      </c>
      <c r="K1524" s="85">
        <v>60</v>
      </c>
      <c r="L1524" s="85">
        <v>34.895890000000001</v>
      </c>
      <c r="M1524" s="85">
        <v>18.301579999999998</v>
      </c>
      <c r="N1524" s="85">
        <v>0</v>
      </c>
      <c r="O1524" s="85">
        <v>0</v>
      </c>
      <c r="P1524" s="85">
        <v>6.5799999999999999E-3</v>
      </c>
      <c r="Q1524" s="85">
        <v>8965.2000000000007</v>
      </c>
      <c r="R1524" s="85">
        <v>3697.0536000000002</v>
      </c>
      <c r="S1524" s="85">
        <v>3150.2603399999998</v>
      </c>
      <c r="T1524" s="85">
        <v>2000</v>
      </c>
      <c r="U1524" s="85">
        <v>188.08735999999999</v>
      </c>
      <c r="V1524" s="85">
        <v>162.38194999999999</v>
      </c>
      <c r="W1524" s="85">
        <v>3500</v>
      </c>
      <c r="X1524" s="85">
        <v>1699.07961</v>
      </c>
      <c r="Y1524" s="85">
        <v>1332.9996799999999</v>
      </c>
      <c r="Z1524" s="85">
        <v>220.20000000000002</v>
      </c>
      <c r="AA1524" s="85">
        <v>194.36615</v>
      </c>
      <c r="AB1524" s="85">
        <v>114.00223</v>
      </c>
      <c r="AC1524" s="85">
        <v>0</v>
      </c>
      <c r="AD1524" s="85">
        <v>0</v>
      </c>
      <c r="AE1524" s="85">
        <v>0</v>
      </c>
      <c r="AF1524" s="85">
        <v>3245</v>
      </c>
      <c r="AG1524" s="85">
        <v>1615.5204799999999</v>
      </c>
      <c r="AH1524" s="85">
        <v>1540.8764799999999</v>
      </c>
      <c r="AI1524" s="85">
        <v>0</v>
      </c>
      <c r="AJ1524" s="85">
        <v>0</v>
      </c>
      <c r="AK1524" s="85">
        <v>0</v>
      </c>
      <c r="AL1524" s="85">
        <v>0</v>
      </c>
      <c r="AM1524" s="85">
        <v>8.1365599999999993</v>
      </c>
      <c r="AN1524" s="85">
        <v>2.6659899999999999</v>
      </c>
      <c r="AO1524" s="85"/>
      <c r="AP1524" s="85"/>
      <c r="AQ1524" s="85"/>
      <c r="AR1524" s="85"/>
      <c r="AS1524" s="85"/>
      <c r="AT1524" s="85"/>
    </row>
    <row r="1525" spans="1:46" ht="12.75" customHeight="1" x14ac:dyDescent="0.15">
      <c r="A1525" s="79"/>
      <c r="B1525" s="79"/>
      <c r="C1525" s="79" t="str">
        <f t="shared" si="5"/>
        <v>2256200000</v>
      </c>
      <c r="D1525" s="79" t="s">
        <v>2424</v>
      </c>
      <c r="E1525" s="84">
        <v>29828.600000000002</v>
      </c>
      <c r="F1525" s="85">
        <v>11857.337810000001</v>
      </c>
      <c r="G1525" s="85">
        <v>10398.21551</v>
      </c>
      <c r="H1525" s="85">
        <v>18250</v>
      </c>
      <c r="I1525" s="85">
        <v>6267.9143000000004</v>
      </c>
      <c r="J1525" s="85">
        <v>5862.7088400000002</v>
      </c>
      <c r="K1525" s="85">
        <v>636</v>
      </c>
      <c r="L1525" s="85">
        <v>92.654469999999989</v>
      </c>
      <c r="M1525" s="85">
        <v>99.035429999999991</v>
      </c>
      <c r="N1525" s="85">
        <v>501</v>
      </c>
      <c r="O1525" s="85">
        <v>32.249780000000001</v>
      </c>
      <c r="P1525" s="85">
        <v>52.162430000000001</v>
      </c>
      <c r="Q1525" s="85">
        <v>10673</v>
      </c>
      <c r="R1525" s="85">
        <v>5365.3291600000002</v>
      </c>
      <c r="S1525" s="85">
        <v>4300.6421600000003</v>
      </c>
      <c r="T1525" s="85">
        <v>1200</v>
      </c>
      <c r="U1525" s="85">
        <v>495.59332999999998</v>
      </c>
      <c r="V1525" s="85">
        <v>90.74172999999999</v>
      </c>
      <c r="W1525" s="85">
        <v>2430</v>
      </c>
      <c r="X1525" s="85">
        <v>1312.5629000000001</v>
      </c>
      <c r="Y1525" s="85">
        <v>1154.8811700000001</v>
      </c>
      <c r="Z1525" s="85">
        <v>138</v>
      </c>
      <c r="AA1525" s="85">
        <v>133.01613</v>
      </c>
      <c r="AB1525" s="85">
        <v>48.748049999999999</v>
      </c>
      <c r="AC1525" s="85">
        <v>0</v>
      </c>
      <c r="AD1525" s="85">
        <v>0</v>
      </c>
      <c r="AE1525" s="85">
        <v>0</v>
      </c>
      <c r="AF1525" s="85">
        <v>6905</v>
      </c>
      <c r="AG1525" s="85">
        <v>3424.1568000000002</v>
      </c>
      <c r="AH1525" s="85">
        <v>3006.2712099999999</v>
      </c>
      <c r="AI1525" s="85">
        <v>0</v>
      </c>
      <c r="AJ1525" s="85">
        <v>0</v>
      </c>
      <c r="AK1525" s="85">
        <v>0</v>
      </c>
      <c r="AL1525" s="85">
        <v>12</v>
      </c>
      <c r="AM1525" s="85">
        <v>4.8406699999999994</v>
      </c>
      <c r="AN1525" s="85">
        <v>6.5653799999999993</v>
      </c>
      <c r="AO1525" s="85"/>
      <c r="AP1525" s="85"/>
      <c r="AQ1525" s="85"/>
      <c r="AR1525" s="85"/>
      <c r="AS1525" s="85"/>
      <c r="AT1525" s="85"/>
    </row>
    <row r="1526" spans="1:46" ht="12.75" customHeight="1" x14ac:dyDescent="0.15">
      <c r="A1526" s="79"/>
      <c r="B1526" s="79"/>
      <c r="C1526" s="79" t="str">
        <f t="shared" si="5"/>
        <v>2256300000</v>
      </c>
      <c r="D1526" s="79" t="s">
        <v>2425</v>
      </c>
      <c r="E1526" s="84">
        <v>145943.15</v>
      </c>
      <c r="F1526" s="85">
        <v>62173.847139999998</v>
      </c>
      <c r="G1526" s="85">
        <v>53273.489990000002</v>
      </c>
      <c r="H1526" s="85">
        <v>89084.7</v>
      </c>
      <c r="I1526" s="85">
        <v>36279.772120000001</v>
      </c>
      <c r="J1526" s="85">
        <v>34085.260710000002</v>
      </c>
      <c r="K1526" s="85">
        <v>3240</v>
      </c>
      <c r="L1526" s="85">
        <v>1469.17668</v>
      </c>
      <c r="M1526" s="85">
        <v>789.92815999999993</v>
      </c>
      <c r="N1526" s="85">
        <v>1388.4</v>
      </c>
      <c r="O1526" s="85">
        <v>795.27918999999997</v>
      </c>
      <c r="P1526" s="85">
        <v>409.67836</v>
      </c>
      <c r="Q1526" s="85">
        <v>50093.5</v>
      </c>
      <c r="R1526" s="85">
        <v>22034.10888</v>
      </c>
      <c r="S1526" s="85">
        <v>17057.031989999999</v>
      </c>
      <c r="T1526" s="85">
        <v>5654</v>
      </c>
      <c r="U1526" s="85">
        <v>1719.5651800000001</v>
      </c>
      <c r="V1526" s="85">
        <v>886.65102999999999</v>
      </c>
      <c r="W1526" s="85">
        <v>9255</v>
      </c>
      <c r="X1526" s="85">
        <v>3752.7303099999999</v>
      </c>
      <c r="Y1526" s="85">
        <v>2976.44553</v>
      </c>
      <c r="Z1526" s="85">
        <v>3942.3</v>
      </c>
      <c r="AA1526" s="85">
        <v>1893.7487100000001</v>
      </c>
      <c r="AB1526" s="85">
        <v>1310.2189800000001</v>
      </c>
      <c r="AC1526" s="85">
        <v>175</v>
      </c>
      <c r="AD1526" s="85">
        <v>53.5</v>
      </c>
      <c r="AE1526" s="85">
        <v>92.76</v>
      </c>
      <c r="AF1526" s="85">
        <v>31067.200000000001</v>
      </c>
      <c r="AG1526" s="85">
        <v>14614.564679999999</v>
      </c>
      <c r="AH1526" s="85">
        <v>11790.95645</v>
      </c>
      <c r="AI1526" s="85">
        <v>0</v>
      </c>
      <c r="AJ1526" s="85">
        <v>0</v>
      </c>
      <c r="AK1526" s="85">
        <v>0</v>
      </c>
      <c r="AL1526" s="85">
        <v>2421.5</v>
      </c>
      <c r="AM1526" s="85">
        <v>1484.98116</v>
      </c>
      <c r="AN1526" s="85">
        <v>668.86000999999999</v>
      </c>
      <c r="AO1526" s="85"/>
      <c r="AP1526" s="85"/>
      <c r="AQ1526" s="85"/>
      <c r="AR1526" s="85"/>
      <c r="AS1526" s="85"/>
      <c r="AT1526" s="85"/>
    </row>
    <row r="1527" spans="1:46" ht="12.75" customHeight="1" x14ac:dyDescent="0.15">
      <c r="A1527" s="79"/>
      <c r="B1527" s="79"/>
      <c r="C1527" s="79" t="str">
        <f t="shared" si="5"/>
        <v>2256400000</v>
      </c>
      <c r="D1527" s="79" t="s">
        <v>2426</v>
      </c>
      <c r="E1527" s="84">
        <v>3231919.1</v>
      </c>
      <c r="F1527" s="85">
        <v>1677920.5412900001</v>
      </c>
      <c r="G1527" s="85">
        <v>1161533.9518299999</v>
      </c>
      <c r="H1527" s="85">
        <v>2256159.1</v>
      </c>
      <c r="I1527" s="85">
        <v>1181711.1155900001</v>
      </c>
      <c r="J1527" s="85">
        <v>808272.32646000001</v>
      </c>
      <c r="K1527" s="85">
        <v>220250</v>
      </c>
      <c r="L1527" s="85">
        <v>133762.61833</v>
      </c>
      <c r="M1527" s="85">
        <v>44429.678500000002</v>
      </c>
      <c r="N1527" s="85">
        <v>60000</v>
      </c>
      <c r="O1527" s="85">
        <v>32702.09057</v>
      </c>
      <c r="P1527" s="85">
        <v>12753.5425</v>
      </c>
      <c r="Q1527" s="85">
        <v>680750</v>
      </c>
      <c r="R1527" s="85">
        <v>326898.63617000001</v>
      </c>
      <c r="S1527" s="85">
        <v>277524.53048000002</v>
      </c>
      <c r="T1527" s="85">
        <v>39755</v>
      </c>
      <c r="U1527" s="85">
        <v>19676.330610000001</v>
      </c>
      <c r="V1527" s="85">
        <v>15268.765890000001</v>
      </c>
      <c r="W1527" s="85">
        <v>146745</v>
      </c>
      <c r="X1527" s="85">
        <v>71345.104980000004</v>
      </c>
      <c r="Y1527" s="85">
        <v>53141.331810000003</v>
      </c>
      <c r="Z1527" s="85">
        <v>50600</v>
      </c>
      <c r="AA1527" s="85">
        <v>25599.87688</v>
      </c>
      <c r="AB1527" s="85">
        <v>12611.49446</v>
      </c>
      <c r="AC1527" s="85">
        <v>400</v>
      </c>
      <c r="AD1527" s="85">
        <v>618.51274000000001</v>
      </c>
      <c r="AE1527" s="85">
        <v>222.25932</v>
      </c>
      <c r="AF1527" s="85">
        <v>441500</v>
      </c>
      <c r="AG1527" s="85">
        <v>208538.38139</v>
      </c>
      <c r="AH1527" s="85">
        <v>195303.51769000001</v>
      </c>
      <c r="AI1527" s="85">
        <v>250</v>
      </c>
      <c r="AJ1527" s="85">
        <v>166.44013000000001</v>
      </c>
      <c r="AK1527" s="85">
        <v>231.45208</v>
      </c>
      <c r="AL1527" s="85">
        <v>24535</v>
      </c>
      <c r="AM1527" s="85">
        <v>11999.300869999999</v>
      </c>
      <c r="AN1527" s="85">
        <v>10136.92835</v>
      </c>
      <c r="AO1527" s="85"/>
      <c r="AP1527" s="85"/>
      <c r="AQ1527" s="85"/>
      <c r="AR1527" s="85"/>
      <c r="AS1527" s="85"/>
      <c r="AT1527" s="85"/>
    </row>
    <row r="1528" spans="1:46" ht="12.75" customHeight="1" x14ac:dyDescent="0.15">
      <c r="A1528" s="79"/>
      <c r="B1528" s="79"/>
      <c r="C1528" s="79" t="str">
        <f t="shared" si="5"/>
        <v>2256500000</v>
      </c>
      <c r="D1528" s="79" t="s">
        <v>2427</v>
      </c>
      <c r="E1528" s="84">
        <v>404789</v>
      </c>
      <c r="F1528" s="85">
        <v>214836.33665000001</v>
      </c>
      <c r="G1528" s="85">
        <v>146321.92872</v>
      </c>
      <c r="H1528" s="85">
        <v>301056.8</v>
      </c>
      <c r="I1528" s="85">
        <v>168305.50787999999</v>
      </c>
      <c r="J1528" s="85">
        <v>114316.68793</v>
      </c>
      <c r="K1528" s="85">
        <v>21601.8</v>
      </c>
      <c r="L1528" s="85">
        <v>9336.6134899999997</v>
      </c>
      <c r="M1528" s="85">
        <v>5229.8616499999998</v>
      </c>
      <c r="N1528" s="85">
        <v>5815</v>
      </c>
      <c r="O1528" s="85">
        <v>3997.2277100000001</v>
      </c>
      <c r="P1528" s="85">
        <v>1721.2353000000001</v>
      </c>
      <c r="Q1528" s="85">
        <v>72904.577000000005</v>
      </c>
      <c r="R1528" s="85">
        <v>30890.373329999999</v>
      </c>
      <c r="S1528" s="85">
        <v>27785.89976</v>
      </c>
      <c r="T1528" s="85">
        <v>20900</v>
      </c>
      <c r="U1528" s="85">
        <v>8262.9314699999995</v>
      </c>
      <c r="V1528" s="85">
        <v>4576.0200400000003</v>
      </c>
      <c r="W1528" s="85">
        <v>8667.5</v>
      </c>
      <c r="X1528" s="85">
        <v>3438.6455000000001</v>
      </c>
      <c r="Y1528" s="85">
        <v>3857.6179900000002</v>
      </c>
      <c r="Z1528" s="85">
        <v>9657.7430000000004</v>
      </c>
      <c r="AA1528" s="85">
        <v>3951.2512000000002</v>
      </c>
      <c r="AB1528" s="85">
        <v>3001.1684500000001</v>
      </c>
      <c r="AC1528" s="85">
        <v>50</v>
      </c>
      <c r="AD1528" s="85">
        <v>57.410000000000004</v>
      </c>
      <c r="AE1528" s="85">
        <v>33.5</v>
      </c>
      <c r="AF1528" s="85">
        <v>33590.834000000003</v>
      </c>
      <c r="AG1528" s="85">
        <v>15111.12916</v>
      </c>
      <c r="AH1528" s="85">
        <v>16300.450779999999</v>
      </c>
      <c r="AI1528" s="85">
        <v>0</v>
      </c>
      <c r="AJ1528" s="85">
        <v>0</v>
      </c>
      <c r="AK1528" s="85">
        <v>0</v>
      </c>
      <c r="AL1528" s="85">
        <v>5501.79</v>
      </c>
      <c r="AM1528" s="85">
        <v>2294.1293900000001</v>
      </c>
      <c r="AN1528" s="85">
        <v>1917.7120199999999</v>
      </c>
      <c r="AO1528" s="85"/>
      <c r="AP1528" s="85"/>
      <c r="AQ1528" s="85"/>
      <c r="AR1528" s="85"/>
      <c r="AS1528" s="85"/>
      <c r="AT1528" s="85"/>
    </row>
    <row r="1529" spans="1:46" ht="12.75" customHeight="1" x14ac:dyDescent="0.15">
      <c r="A1529" s="79"/>
      <c r="B1529" s="79"/>
      <c r="C1529" s="79" t="str">
        <f t="shared" si="5"/>
        <v>2256600000</v>
      </c>
      <c r="D1529" s="79" t="s">
        <v>2428</v>
      </c>
      <c r="E1529" s="84">
        <v>19270.7</v>
      </c>
      <c r="F1529" s="85">
        <v>8316.5031500000005</v>
      </c>
      <c r="G1529" s="85">
        <v>6430.0798199999999</v>
      </c>
      <c r="H1529" s="85">
        <v>11277</v>
      </c>
      <c r="I1529" s="85">
        <v>4543.5566799999997</v>
      </c>
      <c r="J1529" s="85">
        <v>3778.6419000000001</v>
      </c>
      <c r="K1529" s="85">
        <v>1951.5</v>
      </c>
      <c r="L1529" s="85">
        <v>791.54405999999994</v>
      </c>
      <c r="M1529" s="85">
        <v>657.07866999999999</v>
      </c>
      <c r="N1529" s="85">
        <v>1873.6000000000001</v>
      </c>
      <c r="O1529" s="85">
        <v>762.64666</v>
      </c>
      <c r="P1529" s="85">
        <v>642.14867000000004</v>
      </c>
      <c r="Q1529" s="85">
        <v>5972.8</v>
      </c>
      <c r="R1529" s="85">
        <v>2789.8699200000001</v>
      </c>
      <c r="S1529" s="85">
        <v>1885.95832</v>
      </c>
      <c r="T1529" s="85">
        <v>1044.5999999999999</v>
      </c>
      <c r="U1529" s="85">
        <v>432.49261000000001</v>
      </c>
      <c r="V1529" s="85">
        <v>365.37072000000001</v>
      </c>
      <c r="W1529" s="85">
        <v>1353</v>
      </c>
      <c r="X1529" s="85">
        <v>862.51777000000004</v>
      </c>
      <c r="Y1529" s="85">
        <v>370.89108999999996</v>
      </c>
      <c r="Z1529" s="85">
        <v>485.1</v>
      </c>
      <c r="AA1529" s="85">
        <v>126.35702000000001</v>
      </c>
      <c r="AB1529" s="85">
        <v>91.153989999999993</v>
      </c>
      <c r="AC1529" s="85">
        <v>8.4</v>
      </c>
      <c r="AD1529" s="85">
        <v>2.1</v>
      </c>
      <c r="AE1529" s="85">
        <v>10.5</v>
      </c>
      <c r="AF1529" s="85">
        <v>3078.9</v>
      </c>
      <c r="AG1529" s="85">
        <v>1366.4025200000001</v>
      </c>
      <c r="AH1529" s="85">
        <v>1047.6200200000001</v>
      </c>
      <c r="AI1529" s="85">
        <v>0</v>
      </c>
      <c r="AJ1529" s="85">
        <v>0</v>
      </c>
      <c r="AK1529" s="85">
        <v>0</v>
      </c>
      <c r="AL1529" s="85">
        <v>3.2</v>
      </c>
      <c r="AM1529" s="85">
        <v>3.1678199999999999</v>
      </c>
      <c r="AN1529" s="85">
        <v>0.99285000000000001</v>
      </c>
      <c r="AO1529" s="85"/>
      <c r="AP1529" s="85"/>
      <c r="AQ1529" s="85"/>
      <c r="AR1529" s="85"/>
      <c r="AS1529" s="85"/>
      <c r="AT1529" s="85"/>
    </row>
    <row r="1530" spans="1:46" ht="12.75" customHeight="1" x14ac:dyDescent="0.15">
      <c r="A1530" s="79"/>
      <c r="B1530" s="79"/>
      <c r="C1530" s="79" t="str">
        <f t="shared" si="5"/>
        <v>2256700000</v>
      </c>
      <c r="D1530" s="79" t="s">
        <v>2429</v>
      </c>
      <c r="E1530" s="84">
        <v>255743.14799999999</v>
      </c>
      <c r="F1530" s="85">
        <v>233629.95929999999</v>
      </c>
      <c r="G1530" s="85">
        <v>77999.933139999994</v>
      </c>
      <c r="H1530" s="85">
        <v>213720.54300000001</v>
      </c>
      <c r="I1530" s="85">
        <v>206935.97380000001</v>
      </c>
      <c r="J1530" s="85">
        <v>62939.586510000001</v>
      </c>
      <c r="K1530" s="85">
        <v>10386.57</v>
      </c>
      <c r="L1530" s="85">
        <v>4847.8425000000007</v>
      </c>
      <c r="M1530" s="85">
        <v>1627.1866600000001</v>
      </c>
      <c r="N1530" s="85">
        <v>7561</v>
      </c>
      <c r="O1530" s="85">
        <v>3647.6546400000002</v>
      </c>
      <c r="P1530" s="85">
        <v>1191.0191399999999</v>
      </c>
      <c r="Q1530" s="85">
        <v>29950.035</v>
      </c>
      <c r="R1530" s="85">
        <v>20583.452550000002</v>
      </c>
      <c r="S1530" s="85">
        <v>12208.375969999999</v>
      </c>
      <c r="T1530" s="85">
        <v>2437.4500000000003</v>
      </c>
      <c r="U1530" s="85">
        <v>1261.26197</v>
      </c>
      <c r="V1530" s="85">
        <v>888.91170999999997</v>
      </c>
      <c r="W1530" s="85">
        <v>7563.1350000000002</v>
      </c>
      <c r="X1530" s="85">
        <v>4421.7337900000002</v>
      </c>
      <c r="Y1530" s="85">
        <v>2919.2536100000002</v>
      </c>
      <c r="Z1530" s="85">
        <v>1678.27</v>
      </c>
      <c r="AA1530" s="85">
        <v>1207.9342300000001</v>
      </c>
      <c r="AB1530" s="85">
        <v>872.36514</v>
      </c>
      <c r="AC1530" s="85">
        <v>0</v>
      </c>
      <c r="AD1530" s="85">
        <v>-25</v>
      </c>
      <c r="AE1530" s="85">
        <v>11.46</v>
      </c>
      <c r="AF1530" s="85">
        <v>18271.18</v>
      </c>
      <c r="AG1530" s="85">
        <v>13717.522559999999</v>
      </c>
      <c r="AH1530" s="85">
        <v>7516.3855100000001</v>
      </c>
      <c r="AI1530" s="85">
        <v>0</v>
      </c>
      <c r="AJ1530" s="85">
        <v>0</v>
      </c>
      <c r="AK1530" s="85">
        <v>0</v>
      </c>
      <c r="AL1530" s="85">
        <v>1101.5</v>
      </c>
      <c r="AM1530" s="85">
        <v>638.10086000000001</v>
      </c>
      <c r="AN1530" s="85">
        <v>639.77392999999995</v>
      </c>
      <c r="AO1530" s="85"/>
      <c r="AP1530" s="85"/>
      <c r="AQ1530" s="85"/>
      <c r="AR1530" s="85"/>
      <c r="AS1530" s="85"/>
      <c r="AT1530" s="85"/>
    </row>
    <row r="1531" spans="1:46" ht="12.75" customHeight="1" x14ac:dyDescent="0.15">
      <c r="A1531" s="79" t="s">
        <v>2430</v>
      </c>
      <c r="B1531" s="79"/>
      <c r="C1531" s="79" t="str">
        <f t="shared" si="5"/>
        <v/>
      </c>
      <c r="D1531" s="79"/>
      <c r="E1531" s="84">
        <v>12394142.066</v>
      </c>
      <c r="F1531" s="85">
        <v>5659280.1544399997</v>
      </c>
      <c r="G1531" s="85">
        <v>3978931.1347099999</v>
      </c>
      <c r="H1531" s="85">
        <v>8486237.2689999994</v>
      </c>
      <c r="I1531" s="85">
        <v>3857199.9846000001</v>
      </c>
      <c r="J1531" s="85">
        <v>2658526.5467300001</v>
      </c>
      <c r="K1531" s="85">
        <v>817330.96200000006</v>
      </c>
      <c r="L1531" s="85">
        <v>336926.18432</v>
      </c>
      <c r="M1531" s="85">
        <v>131049.43885000001</v>
      </c>
      <c r="N1531" s="85">
        <v>216010.73699999999</v>
      </c>
      <c r="O1531" s="85">
        <v>120552.99198000001</v>
      </c>
      <c r="P1531" s="85">
        <v>49727.368620000001</v>
      </c>
      <c r="Q1531" s="85">
        <v>2663741.1860000002</v>
      </c>
      <c r="R1531" s="85">
        <v>1193661.8660800001</v>
      </c>
      <c r="S1531" s="85">
        <v>1024575.72688</v>
      </c>
      <c r="T1531" s="85">
        <v>206830.318</v>
      </c>
      <c r="U1531" s="85">
        <v>75090.090100000001</v>
      </c>
      <c r="V1531" s="85">
        <v>56166.793380000003</v>
      </c>
      <c r="W1531" s="85">
        <v>812281.17599999998</v>
      </c>
      <c r="X1531" s="85">
        <v>371596.03211999999</v>
      </c>
      <c r="Y1531" s="85">
        <v>290129.99099999998</v>
      </c>
      <c r="Z1531" s="85">
        <v>207474.704</v>
      </c>
      <c r="AA1531" s="85">
        <v>98106.125599999999</v>
      </c>
      <c r="AB1531" s="85">
        <v>69642.129849999998</v>
      </c>
      <c r="AC1531" s="85">
        <v>1961.1170000000002</v>
      </c>
      <c r="AD1531" s="85">
        <v>1277.12212</v>
      </c>
      <c r="AE1531" s="85">
        <v>1102.4434900000001</v>
      </c>
      <c r="AF1531" s="85">
        <v>1422947.541</v>
      </c>
      <c r="AG1531" s="85">
        <v>646541.67533999996</v>
      </c>
      <c r="AH1531" s="85">
        <v>605919.31599999999</v>
      </c>
      <c r="AI1531" s="85">
        <v>316.90000000000003</v>
      </c>
      <c r="AJ1531" s="85">
        <v>140.6103</v>
      </c>
      <c r="AK1531" s="85">
        <v>125.11058</v>
      </c>
      <c r="AL1531" s="85">
        <v>99775.756999999998</v>
      </c>
      <c r="AM1531" s="85">
        <v>43933.858869999996</v>
      </c>
      <c r="AN1531" s="85">
        <v>37330.79191</v>
      </c>
      <c r="AO1531" s="85"/>
      <c r="AP1531" s="85"/>
      <c r="AQ1531" s="85"/>
      <c r="AR1531" s="85"/>
      <c r="AS1531" s="85"/>
      <c r="AT1531" s="85"/>
    </row>
    <row r="1532" spans="1:46" ht="12.75" customHeight="1" x14ac:dyDescent="0.15">
      <c r="A1532" s="79"/>
      <c r="B1532" s="79" t="s">
        <v>2431</v>
      </c>
      <c r="C1532" s="79" t="str">
        <f t="shared" si="5"/>
        <v/>
      </c>
      <c r="D1532" s="79"/>
      <c r="E1532" s="84">
        <v>1748070.8859999999</v>
      </c>
      <c r="F1532" s="85">
        <v>886297.81640000001</v>
      </c>
      <c r="G1532" s="85">
        <v>585851.76927000005</v>
      </c>
      <c r="H1532" s="85">
        <v>1510089.942</v>
      </c>
      <c r="I1532" s="85">
        <v>732379.75263</v>
      </c>
      <c r="J1532" s="85">
        <v>504783.52976</v>
      </c>
      <c r="K1532" s="85">
        <v>0</v>
      </c>
      <c r="L1532" s="85">
        <v>0</v>
      </c>
      <c r="M1532" s="85">
        <v>0</v>
      </c>
      <c r="N1532" s="85">
        <v>0</v>
      </c>
      <c r="O1532" s="85">
        <v>0</v>
      </c>
      <c r="P1532" s="85">
        <v>0</v>
      </c>
      <c r="Q1532" s="85">
        <v>0</v>
      </c>
      <c r="R1532" s="85">
        <v>0</v>
      </c>
      <c r="S1532" s="85">
        <v>0</v>
      </c>
      <c r="T1532" s="85">
        <v>0</v>
      </c>
      <c r="U1532" s="85">
        <v>0</v>
      </c>
      <c r="V1532" s="85">
        <v>0</v>
      </c>
      <c r="W1532" s="85">
        <v>0</v>
      </c>
      <c r="X1532" s="85">
        <v>0</v>
      </c>
      <c r="Y1532" s="85">
        <v>0</v>
      </c>
      <c r="Z1532" s="85">
        <v>0</v>
      </c>
      <c r="AA1532" s="85">
        <v>0</v>
      </c>
      <c r="AB1532" s="85">
        <v>0</v>
      </c>
      <c r="AC1532" s="85">
        <v>0</v>
      </c>
      <c r="AD1532" s="85">
        <v>0</v>
      </c>
      <c r="AE1532" s="85">
        <v>0</v>
      </c>
      <c r="AF1532" s="85">
        <v>0</v>
      </c>
      <c r="AG1532" s="85">
        <v>0</v>
      </c>
      <c r="AH1532" s="85">
        <v>0</v>
      </c>
      <c r="AI1532" s="85">
        <v>0</v>
      </c>
      <c r="AJ1532" s="85">
        <v>0</v>
      </c>
      <c r="AK1532" s="85">
        <v>0</v>
      </c>
      <c r="AL1532" s="85">
        <v>31474.400000000001</v>
      </c>
      <c r="AM1532" s="85">
        <v>12848.53544</v>
      </c>
      <c r="AN1532" s="85">
        <v>11890.76498</v>
      </c>
      <c r="AO1532" s="85"/>
      <c r="AP1532" s="85"/>
      <c r="AQ1532" s="85"/>
      <c r="AR1532" s="85"/>
      <c r="AS1532" s="85"/>
      <c r="AT1532" s="85"/>
    </row>
    <row r="1533" spans="1:46" ht="12.75" customHeight="1" x14ac:dyDescent="0.15">
      <c r="A1533" s="79"/>
      <c r="B1533" s="79"/>
      <c r="C1533" s="79" t="str">
        <f t="shared" si="5"/>
        <v>2310000000</v>
      </c>
      <c r="D1533" s="79" t="s">
        <v>2431</v>
      </c>
      <c r="E1533" s="84">
        <v>1748070.8859999999</v>
      </c>
      <c r="F1533" s="85">
        <v>886297.81640000001</v>
      </c>
      <c r="G1533" s="85">
        <v>585851.76927000005</v>
      </c>
      <c r="H1533" s="85">
        <v>1510089.942</v>
      </c>
      <c r="I1533" s="85">
        <v>732379.75263</v>
      </c>
      <c r="J1533" s="85">
        <v>504783.52976</v>
      </c>
      <c r="K1533" s="85">
        <v>0</v>
      </c>
      <c r="L1533" s="85">
        <v>0</v>
      </c>
      <c r="M1533" s="85">
        <v>0</v>
      </c>
      <c r="N1533" s="85">
        <v>0</v>
      </c>
      <c r="O1533" s="85">
        <v>0</v>
      </c>
      <c r="P1533" s="85">
        <v>0</v>
      </c>
      <c r="Q1533" s="85">
        <v>0</v>
      </c>
      <c r="R1533" s="85">
        <v>0</v>
      </c>
      <c r="S1533" s="85">
        <v>0</v>
      </c>
      <c r="T1533" s="85">
        <v>0</v>
      </c>
      <c r="U1533" s="85">
        <v>0</v>
      </c>
      <c r="V1533" s="85">
        <v>0</v>
      </c>
      <c r="W1533" s="85">
        <v>0</v>
      </c>
      <c r="X1533" s="85">
        <v>0</v>
      </c>
      <c r="Y1533" s="85">
        <v>0</v>
      </c>
      <c r="Z1533" s="85">
        <v>0</v>
      </c>
      <c r="AA1533" s="85">
        <v>0</v>
      </c>
      <c r="AB1533" s="85">
        <v>0</v>
      </c>
      <c r="AC1533" s="85">
        <v>0</v>
      </c>
      <c r="AD1533" s="85">
        <v>0</v>
      </c>
      <c r="AE1533" s="85">
        <v>0</v>
      </c>
      <c r="AF1533" s="85">
        <v>0</v>
      </c>
      <c r="AG1533" s="85">
        <v>0</v>
      </c>
      <c r="AH1533" s="85">
        <v>0</v>
      </c>
      <c r="AI1533" s="85">
        <v>0</v>
      </c>
      <c r="AJ1533" s="85">
        <v>0</v>
      </c>
      <c r="AK1533" s="85">
        <v>0</v>
      </c>
      <c r="AL1533" s="85">
        <v>31474.400000000001</v>
      </c>
      <c r="AM1533" s="85">
        <v>12848.53544</v>
      </c>
      <c r="AN1533" s="85">
        <v>11890.76498</v>
      </c>
      <c r="AO1533" s="85"/>
      <c r="AP1533" s="85"/>
      <c r="AQ1533" s="85"/>
      <c r="AR1533" s="85"/>
      <c r="AS1533" s="85"/>
      <c r="AT1533" s="85"/>
    </row>
    <row r="1534" spans="1:46" ht="12.75" customHeight="1" x14ac:dyDescent="0.15">
      <c r="A1534" s="79"/>
      <c r="B1534" s="79" t="s">
        <v>2432</v>
      </c>
      <c r="C1534" s="79" t="str">
        <f t="shared" si="5"/>
        <v/>
      </c>
      <c r="D1534" s="79"/>
      <c r="E1534" s="84">
        <v>1295.8</v>
      </c>
      <c r="F1534" s="85">
        <v>1938.5700300000001</v>
      </c>
      <c r="G1534" s="85">
        <v>367.18131</v>
      </c>
      <c r="H1534" s="85">
        <v>0</v>
      </c>
      <c r="I1534" s="85">
        <v>0</v>
      </c>
      <c r="J1534" s="85">
        <v>0</v>
      </c>
      <c r="K1534" s="85">
        <v>0</v>
      </c>
      <c r="L1534" s="85">
        <v>0</v>
      </c>
      <c r="M1534" s="85">
        <v>0</v>
      </c>
      <c r="N1534" s="85">
        <v>0</v>
      </c>
      <c r="O1534" s="85">
        <v>0</v>
      </c>
      <c r="P1534" s="85">
        <v>0</v>
      </c>
      <c r="Q1534" s="85">
        <v>0</v>
      </c>
      <c r="R1534" s="85">
        <v>0</v>
      </c>
      <c r="S1534" s="85">
        <v>0</v>
      </c>
      <c r="T1534" s="85">
        <v>0</v>
      </c>
      <c r="U1534" s="85">
        <v>0</v>
      </c>
      <c r="V1534" s="85">
        <v>0</v>
      </c>
      <c r="W1534" s="85">
        <v>0</v>
      </c>
      <c r="X1534" s="85">
        <v>0</v>
      </c>
      <c r="Y1534" s="85">
        <v>0</v>
      </c>
      <c r="Z1534" s="85">
        <v>0</v>
      </c>
      <c r="AA1534" s="85">
        <v>0</v>
      </c>
      <c r="AB1534" s="85">
        <v>0</v>
      </c>
      <c r="AC1534" s="85">
        <v>0</v>
      </c>
      <c r="AD1534" s="85">
        <v>0</v>
      </c>
      <c r="AE1534" s="85">
        <v>0</v>
      </c>
      <c r="AF1534" s="85">
        <v>0</v>
      </c>
      <c r="AG1534" s="85">
        <v>0</v>
      </c>
      <c r="AH1534" s="85">
        <v>0</v>
      </c>
      <c r="AI1534" s="85">
        <v>0</v>
      </c>
      <c r="AJ1534" s="85">
        <v>0</v>
      </c>
      <c r="AK1534" s="85">
        <v>0</v>
      </c>
      <c r="AL1534" s="85">
        <v>47.7</v>
      </c>
      <c r="AM1534" s="85">
        <v>57.39</v>
      </c>
      <c r="AN1534" s="85">
        <v>2.81</v>
      </c>
      <c r="AO1534" s="85"/>
      <c r="AP1534" s="85"/>
      <c r="AQ1534" s="85"/>
      <c r="AR1534" s="85"/>
      <c r="AS1534" s="85"/>
      <c r="AT1534" s="85"/>
    </row>
    <row r="1535" spans="1:46" ht="12.75" customHeight="1" x14ac:dyDescent="0.15">
      <c r="A1535" s="79"/>
      <c r="B1535" s="79"/>
      <c r="C1535" s="79" t="str">
        <f t="shared" si="5"/>
        <v>2330420000</v>
      </c>
      <c r="D1535" s="79" t="s">
        <v>2433</v>
      </c>
      <c r="E1535" s="84">
        <v>50.9</v>
      </c>
      <c r="F1535" s="85">
        <v>60.627000000000002</v>
      </c>
      <c r="G1535" s="85">
        <v>16.11561</v>
      </c>
      <c r="H1535" s="85">
        <v>0</v>
      </c>
      <c r="I1535" s="85">
        <v>0</v>
      </c>
      <c r="J1535" s="85">
        <v>0</v>
      </c>
      <c r="K1535" s="85">
        <v>0</v>
      </c>
      <c r="L1535" s="85">
        <v>0</v>
      </c>
      <c r="M1535" s="85">
        <v>0</v>
      </c>
      <c r="N1535" s="85">
        <v>0</v>
      </c>
      <c r="O1535" s="85">
        <v>0</v>
      </c>
      <c r="P1535" s="85">
        <v>0</v>
      </c>
      <c r="Q1535" s="85">
        <v>0</v>
      </c>
      <c r="R1535" s="85">
        <v>0</v>
      </c>
      <c r="S1535" s="85">
        <v>0</v>
      </c>
      <c r="T1535" s="85">
        <v>0</v>
      </c>
      <c r="U1535" s="85">
        <v>0</v>
      </c>
      <c r="V1535" s="85">
        <v>0</v>
      </c>
      <c r="W1535" s="85">
        <v>0</v>
      </c>
      <c r="X1535" s="85">
        <v>0</v>
      </c>
      <c r="Y1535" s="85">
        <v>0</v>
      </c>
      <c r="Z1535" s="85">
        <v>0</v>
      </c>
      <c r="AA1535" s="85">
        <v>0</v>
      </c>
      <c r="AB1535" s="85">
        <v>0</v>
      </c>
      <c r="AC1535" s="85">
        <v>0</v>
      </c>
      <c r="AD1535" s="85">
        <v>0</v>
      </c>
      <c r="AE1535" s="85">
        <v>0</v>
      </c>
      <c r="AF1535" s="85">
        <v>0</v>
      </c>
      <c r="AG1535" s="85">
        <v>0</v>
      </c>
      <c r="AH1535" s="85">
        <v>0</v>
      </c>
      <c r="AI1535" s="85">
        <v>0</v>
      </c>
      <c r="AJ1535" s="85">
        <v>0</v>
      </c>
      <c r="AK1535" s="85">
        <v>0</v>
      </c>
      <c r="AL1535" s="85">
        <v>47.7</v>
      </c>
      <c r="AM1535" s="85">
        <v>57.39</v>
      </c>
      <c r="AN1535" s="85">
        <v>2.81</v>
      </c>
      <c r="AO1535" s="85"/>
      <c r="AP1535" s="85"/>
      <c r="AQ1535" s="85"/>
      <c r="AR1535" s="85"/>
      <c r="AS1535" s="85"/>
      <c r="AT1535" s="85"/>
    </row>
    <row r="1536" spans="1:46" ht="12.75" customHeight="1" x14ac:dyDescent="0.15">
      <c r="A1536" s="79"/>
      <c r="B1536" s="79"/>
      <c r="C1536" s="79" t="str">
        <f t="shared" si="5"/>
        <v>2330520000</v>
      </c>
      <c r="D1536" s="79" t="s">
        <v>2434</v>
      </c>
      <c r="E1536" s="84">
        <v>33</v>
      </c>
      <c r="F1536" s="85">
        <v>79.061839999999989</v>
      </c>
      <c r="G1536" s="85">
        <v>201.79191</v>
      </c>
      <c r="H1536" s="85">
        <v>0</v>
      </c>
      <c r="I1536" s="85">
        <v>0</v>
      </c>
      <c r="J1536" s="85">
        <v>0</v>
      </c>
      <c r="K1536" s="85">
        <v>0</v>
      </c>
      <c r="L1536" s="85">
        <v>0</v>
      </c>
      <c r="M1536" s="85">
        <v>0</v>
      </c>
      <c r="N1536" s="85">
        <v>0</v>
      </c>
      <c r="O1536" s="85">
        <v>0</v>
      </c>
      <c r="P1536" s="85">
        <v>0</v>
      </c>
      <c r="Q1536" s="85">
        <v>0</v>
      </c>
      <c r="R1536" s="85">
        <v>0</v>
      </c>
      <c r="S1536" s="85">
        <v>0</v>
      </c>
      <c r="T1536" s="85">
        <v>0</v>
      </c>
      <c r="U1536" s="85">
        <v>0</v>
      </c>
      <c r="V1536" s="85">
        <v>0</v>
      </c>
      <c r="W1536" s="85">
        <v>0</v>
      </c>
      <c r="X1536" s="85">
        <v>0</v>
      </c>
      <c r="Y1536" s="85">
        <v>0</v>
      </c>
      <c r="Z1536" s="85">
        <v>0</v>
      </c>
      <c r="AA1536" s="85">
        <v>0</v>
      </c>
      <c r="AB1536" s="85">
        <v>0</v>
      </c>
      <c r="AC1536" s="85">
        <v>0</v>
      </c>
      <c r="AD1536" s="85">
        <v>0</v>
      </c>
      <c r="AE1536" s="85">
        <v>0</v>
      </c>
      <c r="AF1536" s="85">
        <v>0</v>
      </c>
      <c r="AG1536" s="85">
        <v>0</v>
      </c>
      <c r="AH1536" s="85">
        <v>0</v>
      </c>
      <c r="AI1536" s="85">
        <v>0</v>
      </c>
      <c r="AJ1536" s="85">
        <v>0</v>
      </c>
      <c r="AK1536" s="85">
        <v>0</v>
      </c>
      <c r="AL1536" s="85">
        <v>0</v>
      </c>
      <c r="AM1536" s="85">
        <v>0</v>
      </c>
      <c r="AN1536" s="85">
        <v>0</v>
      </c>
      <c r="AO1536" s="85"/>
      <c r="AP1536" s="85"/>
      <c r="AQ1536" s="85"/>
      <c r="AR1536" s="85"/>
      <c r="AS1536" s="85"/>
      <c r="AT1536" s="85"/>
    </row>
    <row r="1537" spans="1:46" ht="12.75" customHeight="1" x14ac:dyDescent="0.15">
      <c r="A1537" s="79"/>
      <c r="B1537" s="79"/>
      <c r="C1537" s="79" t="str">
        <f t="shared" si="5"/>
        <v>2331520000</v>
      </c>
      <c r="D1537" s="79" t="s">
        <v>2435</v>
      </c>
      <c r="E1537" s="84">
        <v>30.1</v>
      </c>
      <c r="F1537" s="85">
        <v>42.889000000000003</v>
      </c>
      <c r="G1537" s="85">
        <v>20.64113</v>
      </c>
      <c r="H1537" s="85">
        <v>0</v>
      </c>
      <c r="I1537" s="85">
        <v>0</v>
      </c>
      <c r="J1537" s="85">
        <v>0</v>
      </c>
      <c r="K1537" s="85">
        <v>0</v>
      </c>
      <c r="L1537" s="85">
        <v>0</v>
      </c>
      <c r="M1537" s="85">
        <v>0</v>
      </c>
      <c r="N1537" s="85">
        <v>0</v>
      </c>
      <c r="O1537" s="85">
        <v>0</v>
      </c>
      <c r="P1537" s="85">
        <v>0</v>
      </c>
      <c r="Q1537" s="85">
        <v>0</v>
      </c>
      <c r="R1537" s="85">
        <v>0</v>
      </c>
      <c r="S1537" s="85">
        <v>0</v>
      </c>
      <c r="T1537" s="85">
        <v>0</v>
      </c>
      <c r="U1537" s="85">
        <v>0</v>
      </c>
      <c r="V1537" s="85">
        <v>0</v>
      </c>
      <c r="W1537" s="85">
        <v>0</v>
      </c>
      <c r="X1537" s="85">
        <v>0</v>
      </c>
      <c r="Y1537" s="85">
        <v>0</v>
      </c>
      <c r="Z1537" s="85">
        <v>0</v>
      </c>
      <c r="AA1537" s="85">
        <v>0</v>
      </c>
      <c r="AB1537" s="85">
        <v>0</v>
      </c>
      <c r="AC1537" s="85">
        <v>0</v>
      </c>
      <c r="AD1537" s="85">
        <v>0</v>
      </c>
      <c r="AE1537" s="85">
        <v>0</v>
      </c>
      <c r="AF1537" s="85">
        <v>0</v>
      </c>
      <c r="AG1537" s="85">
        <v>0</v>
      </c>
      <c r="AH1537" s="85">
        <v>0</v>
      </c>
      <c r="AI1537" s="85">
        <v>0</v>
      </c>
      <c r="AJ1537" s="85">
        <v>0</v>
      </c>
      <c r="AK1537" s="85">
        <v>0</v>
      </c>
      <c r="AL1537" s="85">
        <v>0</v>
      </c>
      <c r="AM1537" s="85">
        <v>0</v>
      </c>
      <c r="AN1537" s="85">
        <v>0</v>
      </c>
      <c r="AO1537" s="85"/>
      <c r="AP1537" s="85"/>
      <c r="AQ1537" s="85"/>
      <c r="AR1537" s="85"/>
      <c r="AS1537" s="85"/>
      <c r="AT1537" s="85"/>
    </row>
    <row r="1538" spans="1:46" ht="12.75" customHeight="1" x14ac:dyDescent="0.15">
      <c r="A1538" s="79"/>
      <c r="B1538" s="79"/>
      <c r="C1538" s="79" t="str">
        <f t="shared" ref="C1538:C1735" si="6">LEFT(D1538,10)</f>
        <v>2331720000</v>
      </c>
      <c r="D1538" s="79" t="s">
        <v>2436</v>
      </c>
      <c r="E1538" s="84">
        <v>1181.8</v>
      </c>
      <c r="F1538" s="85">
        <v>1755.9921899999999</v>
      </c>
      <c r="G1538" s="85">
        <v>128.63265999999999</v>
      </c>
      <c r="H1538" s="85">
        <v>0</v>
      </c>
      <c r="I1538" s="85">
        <v>0</v>
      </c>
      <c r="J1538" s="85">
        <v>0</v>
      </c>
      <c r="K1538" s="85">
        <v>0</v>
      </c>
      <c r="L1538" s="85">
        <v>0</v>
      </c>
      <c r="M1538" s="85">
        <v>0</v>
      </c>
      <c r="N1538" s="85">
        <v>0</v>
      </c>
      <c r="O1538" s="85">
        <v>0</v>
      </c>
      <c r="P1538" s="85">
        <v>0</v>
      </c>
      <c r="Q1538" s="85">
        <v>0</v>
      </c>
      <c r="R1538" s="85">
        <v>0</v>
      </c>
      <c r="S1538" s="85">
        <v>0</v>
      </c>
      <c r="T1538" s="85">
        <v>0</v>
      </c>
      <c r="U1538" s="85">
        <v>0</v>
      </c>
      <c r="V1538" s="85">
        <v>0</v>
      </c>
      <c r="W1538" s="85">
        <v>0</v>
      </c>
      <c r="X1538" s="85">
        <v>0</v>
      </c>
      <c r="Y1538" s="85">
        <v>0</v>
      </c>
      <c r="Z1538" s="85">
        <v>0</v>
      </c>
      <c r="AA1538" s="85">
        <v>0</v>
      </c>
      <c r="AB1538" s="85">
        <v>0</v>
      </c>
      <c r="AC1538" s="85">
        <v>0</v>
      </c>
      <c r="AD1538" s="85">
        <v>0</v>
      </c>
      <c r="AE1538" s="85">
        <v>0</v>
      </c>
      <c r="AF1538" s="85">
        <v>0</v>
      </c>
      <c r="AG1538" s="85">
        <v>0</v>
      </c>
      <c r="AH1538" s="85">
        <v>0</v>
      </c>
      <c r="AI1538" s="85">
        <v>0</v>
      </c>
      <c r="AJ1538" s="85">
        <v>0</v>
      </c>
      <c r="AK1538" s="85">
        <v>0</v>
      </c>
      <c r="AL1538" s="85">
        <v>0</v>
      </c>
      <c r="AM1538" s="85">
        <v>0</v>
      </c>
      <c r="AN1538" s="85">
        <v>0</v>
      </c>
      <c r="AO1538" s="85"/>
      <c r="AP1538" s="85"/>
      <c r="AQ1538" s="85"/>
      <c r="AR1538" s="85"/>
      <c r="AS1538" s="85"/>
      <c r="AT1538" s="85"/>
    </row>
    <row r="1539" spans="1:46" ht="12.75" customHeight="1" x14ac:dyDescent="0.15">
      <c r="A1539" s="79"/>
      <c r="B1539" s="79" t="s">
        <v>2437</v>
      </c>
      <c r="C1539" s="79" t="str">
        <f t="shared" si="6"/>
        <v/>
      </c>
      <c r="D1539" s="79"/>
      <c r="E1539" s="84">
        <v>10644775.380000001</v>
      </c>
      <c r="F1539" s="85">
        <v>4771043.7680099998</v>
      </c>
      <c r="G1539" s="85">
        <v>3392712.18413</v>
      </c>
      <c r="H1539" s="85">
        <v>6976147.3269999996</v>
      </c>
      <c r="I1539" s="85">
        <v>3124820.2319700001</v>
      </c>
      <c r="J1539" s="85">
        <v>2153743.0169700002</v>
      </c>
      <c r="K1539" s="85">
        <v>817330.96200000006</v>
      </c>
      <c r="L1539" s="85">
        <v>336926.18432</v>
      </c>
      <c r="M1539" s="85">
        <v>131049.43885000001</v>
      </c>
      <c r="N1539" s="85">
        <v>216010.73699999999</v>
      </c>
      <c r="O1539" s="85">
        <v>120552.99198000001</v>
      </c>
      <c r="P1539" s="85">
        <v>49727.368620000001</v>
      </c>
      <c r="Q1539" s="85">
        <v>2663741.1860000002</v>
      </c>
      <c r="R1539" s="85">
        <v>1193661.8660800001</v>
      </c>
      <c r="S1539" s="85">
        <v>1024575.72688</v>
      </c>
      <c r="T1539" s="85">
        <v>206830.318</v>
      </c>
      <c r="U1539" s="85">
        <v>75090.090100000001</v>
      </c>
      <c r="V1539" s="85">
        <v>56166.793380000003</v>
      </c>
      <c r="W1539" s="85">
        <v>812281.17599999998</v>
      </c>
      <c r="X1539" s="85">
        <v>371596.03211999999</v>
      </c>
      <c r="Y1539" s="85">
        <v>290129.99099999998</v>
      </c>
      <c r="Z1539" s="85">
        <v>207474.704</v>
      </c>
      <c r="AA1539" s="85">
        <v>98106.125599999999</v>
      </c>
      <c r="AB1539" s="85">
        <v>69642.129849999998</v>
      </c>
      <c r="AC1539" s="85">
        <v>1961.1170000000002</v>
      </c>
      <c r="AD1539" s="85">
        <v>1277.12212</v>
      </c>
      <c r="AE1539" s="85">
        <v>1102.4434900000001</v>
      </c>
      <c r="AF1539" s="85">
        <v>1422947.541</v>
      </c>
      <c r="AG1539" s="85">
        <v>646541.67533999996</v>
      </c>
      <c r="AH1539" s="85">
        <v>605919.31599999999</v>
      </c>
      <c r="AI1539" s="85">
        <v>316.90000000000003</v>
      </c>
      <c r="AJ1539" s="85">
        <v>140.6103</v>
      </c>
      <c r="AK1539" s="85">
        <v>125.11058</v>
      </c>
      <c r="AL1539" s="85">
        <v>68253.657000000007</v>
      </c>
      <c r="AM1539" s="85">
        <v>31027.933430000001</v>
      </c>
      <c r="AN1539" s="85">
        <v>25437.216929999999</v>
      </c>
      <c r="AO1539" s="85"/>
      <c r="AP1539" s="85"/>
      <c r="AQ1539" s="85"/>
      <c r="AR1539" s="85"/>
      <c r="AS1539" s="85"/>
      <c r="AT1539" s="85"/>
    </row>
    <row r="1540" spans="1:46" ht="12.75" customHeight="1" x14ac:dyDescent="0.15">
      <c r="A1540" s="79"/>
      <c r="B1540" s="79"/>
      <c r="C1540" s="79" t="str">
        <f t="shared" si="6"/>
        <v>2350100000</v>
      </c>
      <c r="D1540" s="79" t="s">
        <v>2438</v>
      </c>
      <c r="E1540" s="84">
        <v>44262.508999999998</v>
      </c>
      <c r="F1540" s="85">
        <v>25145.888319999998</v>
      </c>
      <c r="G1540" s="85">
        <v>13684.5263</v>
      </c>
      <c r="H1540" s="85">
        <v>27722.609</v>
      </c>
      <c r="I1540" s="85">
        <v>16830.632509999999</v>
      </c>
      <c r="J1540" s="85">
        <v>7933.2604199999996</v>
      </c>
      <c r="K1540" s="85">
        <v>1360.4</v>
      </c>
      <c r="L1540" s="85">
        <v>745.91295000000002</v>
      </c>
      <c r="M1540" s="85">
        <v>319.80344000000002</v>
      </c>
      <c r="N1540" s="85">
        <v>40.4</v>
      </c>
      <c r="O1540" s="85">
        <v>181.12984</v>
      </c>
      <c r="P1540" s="85">
        <v>35.863410000000002</v>
      </c>
      <c r="Q1540" s="85">
        <v>12080.1</v>
      </c>
      <c r="R1540" s="85">
        <v>5266.2699899999998</v>
      </c>
      <c r="S1540" s="85">
        <v>4103.7099900000003</v>
      </c>
      <c r="T1540" s="85">
        <v>1696.2</v>
      </c>
      <c r="U1540" s="85">
        <v>521.65747999999996</v>
      </c>
      <c r="V1540" s="85">
        <v>557.58473000000004</v>
      </c>
      <c r="W1540" s="85">
        <v>2785.1</v>
      </c>
      <c r="X1540" s="85">
        <v>1127.90335</v>
      </c>
      <c r="Y1540" s="85">
        <v>602.54364999999996</v>
      </c>
      <c r="Z1540" s="85">
        <v>1274.4000000000001</v>
      </c>
      <c r="AA1540" s="85">
        <v>675.04065000000003</v>
      </c>
      <c r="AB1540" s="85">
        <v>446.60953000000001</v>
      </c>
      <c r="AC1540" s="85">
        <v>0</v>
      </c>
      <c r="AD1540" s="85">
        <v>0</v>
      </c>
      <c r="AE1540" s="85">
        <v>0</v>
      </c>
      <c r="AF1540" s="85">
        <v>6318</v>
      </c>
      <c r="AG1540" s="85">
        <v>2933.08851</v>
      </c>
      <c r="AH1540" s="85">
        <v>2493.5470799999998</v>
      </c>
      <c r="AI1540" s="85">
        <v>0</v>
      </c>
      <c r="AJ1540" s="85">
        <v>0</v>
      </c>
      <c r="AK1540" s="85">
        <v>0</v>
      </c>
      <c r="AL1540" s="85">
        <v>406</v>
      </c>
      <c r="AM1540" s="85">
        <v>179.25747999999999</v>
      </c>
      <c r="AN1540" s="85">
        <v>121.358</v>
      </c>
      <c r="AO1540" s="85"/>
      <c r="AP1540" s="85"/>
      <c r="AQ1540" s="85"/>
      <c r="AR1540" s="85"/>
      <c r="AS1540" s="85"/>
      <c r="AT1540" s="85"/>
    </row>
    <row r="1541" spans="1:46" ht="12.75" customHeight="1" x14ac:dyDescent="0.15">
      <c r="A1541" s="79"/>
      <c r="B1541" s="79"/>
      <c r="C1541" s="79" t="str">
        <f t="shared" si="6"/>
        <v>2350200000</v>
      </c>
      <c r="D1541" s="79" t="s">
        <v>2439</v>
      </c>
      <c r="E1541" s="84">
        <v>39324.450000000004</v>
      </c>
      <c r="F1541" s="85">
        <v>20712.195250000001</v>
      </c>
      <c r="G1541" s="85">
        <v>14408.08272</v>
      </c>
      <c r="H1541" s="85">
        <v>31382.32</v>
      </c>
      <c r="I1541" s="85">
        <v>17019.998650000001</v>
      </c>
      <c r="J1541" s="85">
        <v>11522.97999</v>
      </c>
      <c r="K1541" s="85">
        <v>215</v>
      </c>
      <c r="L1541" s="85">
        <v>193.66257999999999</v>
      </c>
      <c r="M1541" s="85">
        <v>44.560500000000005</v>
      </c>
      <c r="N1541" s="85">
        <v>55</v>
      </c>
      <c r="O1541" s="85">
        <v>88.648870000000002</v>
      </c>
      <c r="P1541" s="85">
        <v>11.694429999999999</v>
      </c>
      <c r="Q1541" s="85">
        <v>7493.7650000000003</v>
      </c>
      <c r="R1541" s="85">
        <v>3337.6886399999999</v>
      </c>
      <c r="S1541" s="85">
        <v>2745.2508899999998</v>
      </c>
      <c r="T1541" s="85">
        <v>1170.25</v>
      </c>
      <c r="U1541" s="85">
        <v>627.26134999999999</v>
      </c>
      <c r="V1541" s="85">
        <v>434.14904999999999</v>
      </c>
      <c r="W1541" s="85">
        <v>1240.9000000000001</v>
      </c>
      <c r="X1541" s="85">
        <v>626.64961000000005</v>
      </c>
      <c r="Y1541" s="85">
        <v>394.76265999999998</v>
      </c>
      <c r="Z1541" s="85">
        <v>1547.6000000000001</v>
      </c>
      <c r="AA1541" s="85">
        <v>583.62838999999997</v>
      </c>
      <c r="AB1541" s="85">
        <v>473.75704000000002</v>
      </c>
      <c r="AC1541" s="85">
        <v>0</v>
      </c>
      <c r="AD1541" s="85">
        <v>0</v>
      </c>
      <c r="AE1541" s="85">
        <v>0</v>
      </c>
      <c r="AF1541" s="85">
        <v>3535.0150000000003</v>
      </c>
      <c r="AG1541" s="85">
        <v>1500.1492900000001</v>
      </c>
      <c r="AH1541" s="85">
        <v>1442.58214</v>
      </c>
      <c r="AI1541" s="85">
        <v>0</v>
      </c>
      <c r="AJ1541" s="85">
        <v>0</v>
      </c>
      <c r="AK1541" s="85">
        <v>0</v>
      </c>
      <c r="AL1541" s="85">
        <v>130.6</v>
      </c>
      <c r="AM1541" s="85">
        <v>64.034800000000004</v>
      </c>
      <c r="AN1541" s="85">
        <v>41.854030000000002</v>
      </c>
      <c r="AO1541" s="85"/>
      <c r="AP1541" s="85"/>
      <c r="AQ1541" s="85"/>
      <c r="AR1541" s="85"/>
      <c r="AS1541" s="85"/>
      <c r="AT1541" s="85"/>
    </row>
    <row r="1542" spans="1:46" ht="12.75" customHeight="1" x14ac:dyDescent="0.15">
      <c r="A1542" s="79"/>
      <c r="B1542" s="79"/>
      <c r="C1542" s="79" t="str">
        <f t="shared" si="6"/>
        <v>2350300000</v>
      </c>
      <c r="D1542" s="79" t="s">
        <v>2440</v>
      </c>
      <c r="E1542" s="84">
        <v>32332</v>
      </c>
      <c r="F1542" s="85">
        <v>12980.956679999999</v>
      </c>
      <c r="G1542" s="85">
        <v>10594.45823</v>
      </c>
      <c r="H1542" s="85">
        <v>17333.5</v>
      </c>
      <c r="I1542" s="85">
        <v>6243.60088</v>
      </c>
      <c r="J1542" s="85">
        <v>5533.15661</v>
      </c>
      <c r="K1542" s="85">
        <v>182</v>
      </c>
      <c r="L1542" s="85">
        <v>139.39897999999999</v>
      </c>
      <c r="M1542" s="85">
        <v>37.41084</v>
      </c>
      <c r="N1542" s="85">
        <v>20</v>
      </c>
      <c r="O1542" s="85">
        <v>40.187000000000005</v>
      </c>
      <c r="P1542" s="85">
        <v>0.63180999999999998</v>
      </c>
      <c r="Q1542" s="85">
        <v>14641</v>
      </c>
      <c r="R1542" s="85">
        <v>6524.2494900000002</v>
      </c>
      <c r="S1542" s="85">
        <v>4929.5697799999998</v>
      </c>
      <c r="T1542" s="85">
        <v>923</v>
      </c>
      <c r="U1542" s="85">
        <v>132.07807</v>
      </c>
      <c r="V1542" s="85">
        <v>53.326360000000001</v>
      </c>
      <c r="W1542" s="85">
        <v>8252</v>
      </c>
      <c r="X1542" s="85">
        <v>3758.32735</v>
      </c>
      <c r="Y1542" s="85">
        <v>3268.2761700000001</v>
      </c>
      <c r="Z1542" s="85">
        <v>301</v>
      </c>
      <c r="AA1542" s="85">
        <v>170.98396</v>
      </c>
      <c r="AB1542" s="85">
        <v>110.13076</v>
      </c>
      <c r="AC1542" s="85">
        <v>0</v>
      </c>
      <c r="AD1542" s="85">
        <v>0</v>
      </c>
      <c r="AE1542" s="85">
        <v>0</v>
      </c>
      <c r="AF1542" s="85">
        <v>5165</v>
      </c>
      <c r="AG1542" s="85">
        <v>2462.8601100000001</v>
      </c>
      <c r="AH1542" s="85">
        <v>1497.8364899999999</v>
      </c>
      <c r="AI1542" s="85">
        <v>0</v>
      </c>
      <c r="AJ1542" s="85">
        <v>0</v>
      </c>
      <c r="AK1542" s="85">
        <v>0</v>
      </c>
      <c r="AL1542" s="85">
        <v>58</v>
      </c>
      <c r="AM1542" s="85">
        <v>14.068149999999999</v>
      </c>
      <c r="AN1542" s="85">
        <v>17.597459999999998</v>
      </c>
      <c r="AO1542" s="85"/>
      <c r="AP1542" s="85"/>
      <c r="AQ1542" s="85"/>
      <c r="AR1542" s="85"/>
      <c r="AS1542" s="85"/>
      <c r="AT1542" s="85"/>
    </row>
    <row r="1543" spans="1:46" ht="12.75" customHeight="1" x14ac:dyDescent="0.15">
      <c r="A1543" s="79"/>
      <c r="B1543" s="79"/>
      <c r="C1543" s="79" t="str">
        <f t="shared" si="6"/>
        <v>2350400000</v>
      </c>
      <c r="D1543" s="79" t="s">
        <v>2441</v>
      </c>
      <c r="E1543" s="84">
        <v>207463.601</v>
      </c>
      <c r="F1543" s="85">
        <v>86820.778439999995</v>
      </c>
      <c r="G1543" s="85">
        <v>69384.729080000005</v>
      </c>
      <c r="H1543" s="85">
        <v>105800</v>
      </c>
      <c r="I1543" s="85">
        <v>35122.661099999998</v>
      </c>
      <c r="J1543" s="85">
        <v>34813.380100000002</v>
      </c>
      <c r="K1543" s="85">
        <v>6940</v>
      </c>
      <c r="L1543" s="85">
        <v>4083.7305099999999</v>
      </c>
      <c r="M1543" s="85">
        <v>1672.10877</v>
      </c>
      <c r="N1543" s="85">
        <v>2940</v>
      </c>
      <c r="O1543" s="85">
        <v>2166.2932300000002</v>
      </c>
      <c r="P1543" s="85">
        <v>689.82041000000004</v>
      </c>
      <c r="Q1543" s="85">
        <v>90462.100999999995</v>
      </c>
      <c r="R1543" s="85">
        <v>44124.292379999999</v>
      </c>
      <c r="S1543" s="85">
        <v>30555.654149999998</v>
      </c>
      <c r="T1543" s="85">
        <v>4550</v>
      </c>
      <c r="U1543" s="85">
        <v>1578.7225000000001</v>
      </c>
      <c r="V1543" s="85">
        <v>1103.2333100000001</v>
      </c>
      <c r="W1543" s="85">
        <v>35000</v>
      </c>
      <c r="X1543" s="85">
        <v>20055.883669999999</v>
      </c>
      <c r="Y1543" s="85">
        <v>14053.44886</v>
      </c>
      <c r="Z1543" s="85">
        <v>2629.5</v>
      </c>
      <c r="AA1543" s="85">
        <v>1258.47928</v>
      </c>
      <c r="AB1543" s="85">
        <v>693.99864000000002</v>
      </c>
      <c r="AC1543" s="85">
        <v>50</v>
      </c>
      <c r="AD1543" s="85">
        <v>35.344670000000001</v>
      </c>
      <c r="AE1543" s="85">
        <v>19.827999999999999</v>
      </c>
      <c r="AF1543" s="85">
        <v>48213.601000000002</v>
      </c>
      <c r="AG1543" s="85">
        <v>21187.075440000001</v>
      </c>
      <c r="AH1543" s="85">
        <v>14676.730939999999</v>
      </c>
      <c r="AI1543" s="85">
        <v>0</v>
      </c>
      <c r="AJ1543" s="85">
        <v>0</v>
      </c>
      <c r="AK1543" s="85">
        <v>0</v>
      </c>
      <c r="AL1543" s="85">
        <v>1409.9</v>
      </c>
      <c r="AM1543" s="85">
        <v>707.70336999999995</v>
      </c>
      <c r="AN1543" s="85">
        <v>524.15818999999999</v>
      </c>
      <c r="AO1543" s="85"/>
      <c r="AP1543" s="85"/>
      <c r="AQ1543" s="85"/>
      <c r="AR1543" s="85"/>
      <c r="AS1543" s="85"/>
      <c r="AT1543" s="85"/>
    </row>
    <row r="1544" spans="1:46" ht="12.75" customHeight="1" x14ac:dyDescent="0.15">
      <c r="A1544" s="79"/>
      <c r="B1544" s="79"/>
      <c r="C1544" s="79" t="str">
        <f t="shared" si="6"/>
        <v>2350500000</v>
      </c>
      <c r="D1544" s="79" t="s">
        <v>2442</v>
      </c>
      <c r="E1544" s="84">
        <v>49506.65</v>
      </c>
      <c r="F1544" s="85">
        <v>19741.435259999998</v>
      </c>
      <c r="G1544" s="85">
        <v>16538.929629999999</v>
      </c>
      <c r="H1544" s="85">
        <v>31730</v>
      </c>
      <c r="I1544" s="85">
        <v>12791.17758</v>
      </c>
      <c r="J1544" s="85">
        <v>9492.3777900000005</v>
      </c>
      <c r="K1544" s="85">
        <v>557</v>
      </c>
      <c r="L1544" s="85">
        <v>151.35754</v>
      </c>
      <c r="M1544" s="85">
        <v>95.227440000000001</v>
      </c>
      <c r="N1544" s="85">
        <v>0</v>
      </c>
      <c r="O1544" s="85">
        <v>0</v>
      </c>
      <c r="P1544" s="85">
        <v>0</v>
      </c>
      <c r="Q1544" s="85">
        <v>16172</v>
      </c>
      <c r="R1544" s="85">
        <v>6073.26739</v>
      </c>
      <c r="S1544" s="85">
        <v>6337.0543699999998</v>
      </c>
      <c r="T1544" s="85">
        <v>411</v>
      </c>
      <c r="U1544" s="85">
        <v>131.00833</v>
      </c>
      <c r="V1544" s="85">
        <v>105.36201</v>
      </c>
      <c r="W1544" s="85">
        <v>7688</v>
      </c>
      <c r="X1544" s="85">
        <v>3275.4522299999999</v>
      </c>
      <c r="Y1544" s="85">
        <v>3048.10689</v>
      </c>
      <c r="Z1544" s="85">
        <v>309</v>
      </c>
      <c r="AA1544" s="85">
        <v>258.79588000000001</v>
      </c>
      <c r="AB1544" s="85">
        <v>113.96955</v>
      </c>
      <c r="AC1544" s="85">
        <v>0</v>
      </c>
      <c r="AD1544" s="85">
        <v>0</v>
      </c>
      <c r="AE1544" s="85">
        <v>0</v>
      </c>
      <c r="AF1544" s="85">
        <v>7725</v>
      </c>
      <c r="AG1544" s="85">
        <v>2398.8289500000001</v>
      </c>
      <c r="AH1544" s="85">
        <v>3068.5959200000002</v>
      </c>
      <c r="AI1544" s="85">
        <v>0</v>
      </c>
      <c r="AJ1544" s="85">
        <v>0</v>
      </c>
      <c r="AK1544" s="85">
        <v>0</v>
      </c>
      <c r="AL1544" s="85">
        <v>67</v>
      </c>
      <c r="AM1544" s="85">
        <v>28.233179999999997</v>
      </c>
      <c r="AN1544" s="85">
        <v>15.118779999999999</v>
      </c>
      <c r="AO1544" s="85"/>
      <c r="AP1544" s="85"/>
      <c r="AQ1544" s="85"/>
      <c r="AR1544" s="85"/>
      <c r="AS1544" s="85"/>
      <c r="AT1544" s="85"/>
    </row>
    <row r="1545" spans="1:46" ht="12.75" customHeight="1" x14ac:dyDescent="0.15">
      <c r="A1545" s="79"/>
      <c r="B1545" s="79"/>
      <c r="C1545" s="79" t="str">
        <f t="shared" si="6"/>
        <v>2350600000</v>
      </c>
      <c r="D1545" s="79" t="s">
        <v>2443</v>
      </c>
      <c r="E1545" s="84">
        <v>27688.940000000002</v>
      </c>
      <c r="F1545" s="85">
        <v>11898.79357</v>
      </c>
      <c r="G1545" s="85">
        <v>10855.41649</v>
      </c>
      <c r="H1545" s="85">
        <v>13380.295</v>
      </c>
      <c r="I1545" s="85">
        <v>5864.1569799999997</v>
      </c>
      <c r="J1545" s="85">
        <v>4070.7052000000003</v>
      </c>
      <c r="K1545" s="85">
        <v>212</v>
      </c>
      <c r="L1545" s="85">
        <v>114.12567</v>
      </c>
      <c r="M1545" s="85">
        <v>60.343539999999997</v>
      </c>
      <c r="N1545" s="85">
        <v>0</v>
      </c>
      <c r="O1545" s="85">
        <v>0</v>
      </c>
      <c r="P1545" s="85">
        <v>0</v>
      </c>
      <c r="Q1545" s="85">
        <v>13310.5</v>
      </c>
      <c r="R1545" s="85">
        <v>5256.5441199999996</v>
      </c>
      <c r="S1545" s="85">
        <v>6058.1921400000001</v>
      </c>
      <c r="T1545" s="85">
        <v>400.5</v>
      </c>
      <c r="U1545" s="85">
        <v>101.02019</v>
      </c>
      <c r="V1545" s="85">
        <v>97.049819999999997</v>
      </c>
      <c r="W1545" s="85">
        <v>7800</v>
      </c>
      <c r="X1545" s="85">
        <v>3161.4430400000001</v>
      </c>
      <c r="Y1545" s="85">
        <v>3961.68606</v>
      </c>
      <c r="Z1545" s="85">
        <v>225</v>
      </c>
      <c r="AA1545" s="85">
        <v>70.190489999999997</v>
      </c>
      <c r="AB1545" s="85">
        <v>70.390389999999996</v>
      </c>
      <c r="AC1545" s="85">
        <v>0</v>
      </c>
      <c r="AD1545" s="85">
        <v>0</v>
      </c>
      <c r="AE1545" s="85">
        <v>0</v>
      </c>
      <c r="AF1545" s="85">
        <v>4885</v>
      </c>
      <c r="AG1545" s="85">
        <v>1923.8904</v>
      </c>
      <c r="AH1545" s="85">
        <v>1929.0658699999999</v>
      </c>
      <c r="AI1545" s="85">
        <v>0</v>
      </c>
      <c r="AJ1545" s="85">
        <v>0</v>
      </c>
      <c r="AK1545" s="85">
        <v>0</v>
      </c>
      <c r="AL1545" s="85">
        <v>5</v>
      </c>
      <c r="AM1545" s="85">
        <v>5.2400699999999993</v>
      </c>
      <c r="AN1545" s="85">
        <v>1.1785699999999999</v>
      </c>
      <c r="AO1545" s="85"/>
      <c r="AP1545" s="85"/>
      <c r="AQ1545" s="85"/>
      <c r="AR1545" s="85"/>
      <c r="AS1545" s="85"/>
      <c r="AT1545" s="85"/>
    </row>
    <row r="1546" spans="1:46" ht="12.75" customHeight="1" x14ac:dyDescent="0.15">
      <c r="A1546" s="79"/>
      <c r="B1546" s="79"/>
      <c r="C1546" s="79" t="str">
        <f t="shared" si="6"/>
        <v>2350700000</v>
      </c>
      <c r="D1546" s="79" t="s">
        <v>2444</v>
      </c>
      <c r="E1546" s="84">
        <v>34399.832999999999</v>
      </c>
      <c r="F1546" s="85">
        <v>11848.06918</v>
      </c>
      <c r="G1546" s="85">
        <v>11271.15976</v>
      </c>
      <c r="H1546" s="85">
        <v>20200</v>
      </c>
      <c r="I1546" s="85">
        <v>5525.6318300000003</v>
      </c>
      <c r="J1546" s="85">
        <v>5650.7058800000004</v>
      </c>
      <c r="K1546" s="85">
        <v>350</v>
      </c>
      <c r="L1546" s="85">
        <v>245.50688</v>
      </c>
      <c r="M1546" s="85">
        <v>82.949200000000005</v>
      </c>
      <c r="N1546" s="85">
        <v>125</v>
      </c>
      <c r="O1546" s="85">
        <v>120.05167</v>
      </c>
      <c r="P1546" s="85">
        <v>23.868300000000001</v>
      </c>
      <c r="Q1546" s="85">
        <v>13111.93</v>
      </c>
      <c r="R1546" s="85">
        <v>5388.3944000000001</v>
      </c>
      <c r="S1546" s="85">
        <v>5154.8785200000002</v>
      </c>
      <c r="T1546" s="85">
        <v>741.03</v>
      </c>
      <c r="U1546" s="85">
        <v>334.16712999999999</v>
      </c>
      <c r="V1546" s="85">
        <v>194.57098999999999</v>
      </c>
      <c r="W1546" s="85">
        <v>6375</v>
      </c>
      <c r="X1546" s="85">
        <v>2877.37183</v>
      </c>
      <c r="Y1546" s="85">
        <v>2527.3244599999998</v>
      </c>
      <c r="Z1546" s="85">
        <v>302.90000000000003</v>
      </c>
      <c r="AA1546" s="85">
        <v>218.54534000000001</v>
      </c>
      <c r="AB1546" s="85">
        <v>128.48656</v>
      </c>
      <c r="AC1546" s="85">
        <v>0</v>
      </c>
      <c r="AD1546" s="85">
        <v>7.0000000000000007E-2</v>
      </c>
      <c r="AE1546" s="85">
        <v>0</v>
      </c>
      <c r="AF1546" s="85">
        <v>5693</v>
      </c>
      <c r="AG1546" s="85">
        <v>1958.2401</v>
      </c>
      <c r="AH1546" s="85">
        <v>2305.6965100000002</v>
      </c>
      <c r="AI1546" s="85">
        <v>0</v>
      </c>
      <c r="AJ1546" s="85">
        <v>0</v>
      </c>
      <c r="AK1546" s="85">
        <v>0</v>
      </c>
      <c r="AL1546" s="85">
        <v>216.82</v>
      </c>
      <c r="AM1546" s="85">
        <v>298.94641000000001</v>
      </c>
      <c r="AN1546" s="85">
        <v>127.2714</v>
      </c>
      <c r="AO1546" s="85"/>
      <c r="AP1546" s="85"/>
      <c r="AQ1546" s="85"/>
      <c r="AR1546" s="85"/>
      <c r="AS1546" s="85"/>
      <c r="AT1546" s="85"/>
    </row>
    <row r="1547" spans="1:46" ht="12.75" customHeight="1" x14ac:dyDescent="0.15">
      <c r="A1547" s="79"/>
      <c r="B1547" s="79"/>
      <c r="C1547" s="79" t="str">
        <f t="shared" si="6"/>
        <v>2350800000</v>
      </c>
      <c r="D1547" s="79" t="s">
        <v>2445</v>
      </c>
      <c r="E1547" s="84">
        <v>40162.300000000003</v>
      </c>
      <c r="F1547" s="85">
        <v>16747.695629999998</v>
      </c>
      <c r="G1547" s="85">
        <v>13085.38191</v>
      </c>
      <c r="H1547" s="85">
        <v>23878.2</v>
      </c>
      <c r="I1547" s="85">
        <v>7603.4840599999998</v>
      </c>
      <c r="J1547" s="85">
        <v>7707.67904</v>
      </c>
      <c r="K1547" s="85">
        <v>952</v>
      </c>
      <c r="L1547" s="85">
        <v>522.38526000000002</v>
      </c>
      <c r="M1547" s="85">
        <v>357.97842000000003</v>
      </c>
      <c r="N1547" s="85">
        <v>0</v>
      </c>
      <c r="O1547" s="85">
        <v>278.75414000000001</v>
      </c>
      <c r="P1547" s="85">
        <v>180.25754999999998</v>
      </c>
      <c r="Q1547" s="85">
        <v>14462.65</v>
      </c>
      <c r="R1547" s="85">
        <v>8128.00432</v>
      </c>
      <c r="S1547" s="85">
        <v>4787.0374199999997</v>
      </c>
      <c r="T1547" s="85">
        <v>1485</v>
      </c>
      <c r="U1547" s="85">
        <v>432.02546999999998</v>
      </c>
      <c r="V1547" s="85">
        <v>362.13702000000001</v>
      </c>
      <c r="W1547" s="85">
        <v>3998</v>
      </c>
      <c r="X1547" s="85">
        <v>1739.9201499999999</v>
      </c>
      <c r="Y1547" s="85">
        <v>1333.7818500000001</v>
      </c>
      <c r="Z1547" s="85">
        <v>893.85</v>
      </c>
      <c r="AA1547" s="85">
        <v>551.76962000000003</v>
      </c>
      <c r="AB1547" s="85">
        <v>410.46451999999999</v>
      </c>
      <c r="AC1547" s="85">
        <v>0</v>
      </c>
      <c r="AD1547" s="85">
        <v>0</v>
      </c>
      <c r="AE1547" s="85">
        <v>0</v>
      </c>
      <c r="AF1547" s="85">
        <v>8085.8</v>
      </c>
      <c r="AG1547" s="85">
        <v>5404.2890799999996</v>
      </c>
      <c r="AH1547" s="85">
        <v>2680.6540300000001</v>
      </c>
      <c r="AI1547" s="85">
        <v>0</v>
      </c>
      <c r="AJ1547" s="85">
        <v>0</v>
      </c>
      <c r="AK1547" s="85">
        <v>0</v>
      </c>
      <c r="AL1547" s="85">
        <v>407.40000000000003</v>
      </c>
      <c r="AM1547" s="85">
        <v>247.85872000000001</v>
      </c>
      <c r="AN1547" s="85">
        <v>118.45835</v>
      </c>
      <c r="AO1547" s="85"/>
      <c r="AP1547" s="85"/>
      <c r="AQ1547" s="85"/>
      <c r="AR1547" s="85"/>
      <c r="AS1547" s="85"/>
      <c r="AT1547" s="85"/>
    </row>
    <row r="1548" spans="1:46" ht="12.75" customHeight="1" x14ac:dyDescent="0.15">
      <c r="A1548" s="79"/>
      <c r="B1548" s="79"/>
      <c r="C1548" s="79" t="str">
        <f t="shared" si="6"/>
        <v>2350900000</v>
      </c>
      <c r="D1548" s="79" t="s">
        <v>2446</v>
      </c>
      <c r="E1548" s="84">
        <v>195811.5</v>
      </c>
      <c r="F1548" s="85">
        <v>86855.231199999995</v>
      </c>
      <c r="G1548" s="85">
        <v>83069.160759999999</v>
      </c>
      <c r="H1548" s="85">
        <v>112432</v>
      </c>
      <c r="I1548" s="85">
        <v>43771.136630000001</v>
      </c>
      <c r="J1548" s="85">
        <v>50903.482190000002</v>
      </c>
      <c r="K1548" s="85">
        <v>8920</v>
      </c>
      <c r="L1548" s="85">
        <v>7978.7765600000002</v>
      </c>
      <c r="M1548" s="85">
        <v>2587.1549100000002</v>
      </c>
      <c r="N1548" s="85">
        <v>4500</v>
      </c>
      <c r="O1548" s="85">
        <v>5834.2790299999997</v>
      </c>
      <c r="P1548" s="85">
        <v>1505.6203800000001</v>
      </c>
      <c r="Q1548" s="85">
        <v>70236.304999999993</v>
      </c>
      <c r="R1548" s="85">
        <v>31310.500110000001</v>
      </c>
      <c r="S1548" s="85">
        <v>26823.788489999999</v>
      </c>
      <c r="T1548" s="85">
        <v>5890</v>
      </c>
      <c r="U1548" s="85">
        <v>1587.48586</v>
      </c>
      <c r="V1548" s="85">
        <v>1396.17878</v>
      </c>
      <c r="W1548" s="85">
        <v>22005.154999999999</v>
      </c>
      <c r="X1548" s="85">
        <v>9902.2516799999994</v>
      </c>
      <c r="Y1548" s="85">
        <v>8131.66633</v>
      </c>
      <c r="Z1548" s="85">
        <v>9591.15</v>
      </c>
      <c r="AA1548" s="85">
        <v>4379.5142599999999</v>
      </c>
      <c r="AB1548" s="85">
        <v>3288.1298299999999</v>
      </c>
      <c r="AC1548" s="85">
        <v>150</v>
      </c>
      <c r="AD1548" s="85">
        <v>74.643799999999999</v>
      </c>
      <c r="AE1548" s="85">
        <v>136.75</v>
      </c>
      <c r="AF1548" s="85">
        <v>32600</v>
      </c>
      <c r="AG1548" s="85">
        <v>15366.604509999999</v>
      </c>
      <c r="AH1548" s="85">
        <v>13871.063550000001</v>
      </c>
      <c r="AI1548" s="85">
        <v>0</v>
      </c>
      <c r="AJ1548" s="85">
        <v>0</v>
      </c>
      <c r="AK1548" s="85">
        <v>0</v>
      </c>
      <c r="AL1548" s="85">
        <v>1076.79</v>
      </c>
      <c r="AM1548" s="85">
        <v>734.55612999999994</v>
      </c>
      <c r="AN1548" s="85">
        <v>645.43673000000001</v>
      </c>
      <c r="AO1548" s="85"/>
      <c r="AP1548" s="85"/>
      <c r="AQ1548" s="85"/>
      <c r="AR1548" s="85"/>
      <c r="AS1548" s="85"/>
      <c r="AT1548" s="85"/>
    </row>
    <row r="1549" spans="1:46" ht="12.75" customHeight="1" x14ac:dyDescent="0.15">
      <c r="A1549" s="79"/>
      <c r="B1549" s="79"/>
      <c r="C1549" s="79" t="str">
        <f t="shared" si="6"/>
        <v>2351000000</v>
      </c>
      <c r="D1549" s="79" t="s">
        <v>2447</v>
      </c>
      <c r="E1549" s="84">
        <v>142960</v>
      </c>
      <c r="F1549" s="85">
        <v>69834.978180000006</v>
      </c>
      <c r="G1549" s="85">
        <v>53206.311780000004</v>
      </c>
      <c r="H1549" s="85">
        <v>127185.465</v>
      </c>
      <c r="I1549" s="85">
        <v>61791.15681</v>
      </c>
      <c r="J1549" s="85">
        <v>46469.860379999998</v>
      </c>
      <c r="K1549" s="85">
        <v>263.51</v>
      </c>
      <c r="L1549" s="85">
        <v>239.41603000000001</v>
      </c>
      <c r="M1549" s="85">
        <v>900.97767999999996</v>
      </c>
      <c r="N1549" s="85">
        <v>0</v>
      </c>
      <c r="O1549" s="85">
        <v>0</v>
      </c>
      <c r="P1549" s="85">
        <v>825.07278999999994</v>
      </c>
      <c r="Q1549" s="85">
        <v>14863.775000000001</v>
      </c>
      <c r="R1549" s="85">
        <v>7089.7565199999999</v>
      </c>
      <c r="S1549" s="85">
        <v>4995.8914100000002</v>
      </c>
      <c r="T1549" s="85">
        <v>689.6</v>
      </c>
      <c r="U1549" s="85">
        <v>192.41230999999999</v>
      </c>
      <c r="V1549" s="85">
        <v>166.79214999999999</v>
      </c>
      <c r="W1549" s="85">
        <v>7325.1</v>
      </c>
      <c r="X1549" s="85">
        <v>4054.0566899999999</v>
      </c>
      <c r="Y1549" s="85">
        <v>3251.1364600000002</v>
      </c>
      <c r="Z1549" s="85">
        <v>673.41500000000008</v>
      </c>
      <c r="AA1549" s="85">
        <v>390.67530999999997</v>
      </c>
      <c r="AB1549" s="85">
        <v>169.68710000000002</v>
      </c>
      <c r="AC1549" s="85">
        <v>0</v>
      </c>
      <c r="AD1549" s="85">
        <v>0</v>
      </c>
      <c r="AE1549" s="85">
        <v>0</v>
      </c>
      <c r="AF1549" s="85">
        <v>6175.66</v>
      </c>
      <c r="AG1549" s="85">
        <v>2452.6122099999998</v>
      </c>
      <c r="AH1549" s="85">
        <v>1408.2757000000001</v>
      </c>
      <c r="AI1549" s="85">
        <v>0</v>
      </c>
      <c r="AJ1549" s="85">
        <v>0</v>
      </c>
      <c r="AK1549" s="85">
        <v>0</v>
      </c>
      <c r="AL1549" s="85">
        <v>250.6</v>
      </c>
      <c r="AM1549" s="85">
        <v>54.026519999999998</v>
      </c>
      <c r="AN1549" s="85">
        <v>112.42800000000001</v>
      </c>
      <c r="AO1549" s="85"/>
      <c r="AP1549" s="85"/>
      <c r="AQ1549" s="85"/>
      <c r="AR1549" s="85"/>
      <c r="AS1549" s="85"/>
      <c r="AT1549" s="85"/>
    </row>
    <row r="1550" spans="1:46" ht="12.75" customHeight="1" x14ac:dyDescent="0.15">
      <c r="A1550" s="79"/>
      <c r="B1550" s="79"/>
      <c r="C1550" s="79" t="str">
        <f t="shared" si="6"/>
        <v>2351100000</v>
      </c>
      <c r="D1550" s="79" t="s">
        <v>2448</v>
      </c>
      <c r="E1550" s="84">
        <v>37244.71</v>
      </c>
      <c r="F1550" s="85">
        <v>17129.473040000001</v>
      </c>
      <c r="G1550" s="85">
        <v>9547.3794199999993</v>
      </c>
      <c r="H1550" s="85">
        <v>21732.81</v>
      </c>
      <c r="I1550" s="85">
        <v>10632.621569999999</v>
      </c>
      <c r="J1550" s="85">
        <v>3783.2216899999999</v>
      </c>
      <c r="K1550" s="85">
        <v>560</v>
      </c>
      <c r="L1550" s="85">
        <v>174.55932999999999</v>
      </c>
      <c r="M1550" s="85">
        <v>50.70008</v>
      </c>
      <c r="N1550" s="85">
        <v>0</v>
      </c>
      <c r="O1550" s="85">
        <v>0</v>
      </c>
      <c r="P1550" s="85">
        <v>0</v>
      </c>
      <c r="Q1550" s="85">
        <v>13156</v>
      </c>
      <c r="R1550" s="85">
        <v>6005.2108600000001</v>
      </c>
      <c r="S1550" s="85">
        <v>4995.9355699999996</v>
      </c>
      <c r="T1550" s="85">
        <v>625</v>
      </c>
      <c r="U1550" s="85">
        <v>164.88006000000001</v>
      </c>
      <c r="V1550" s="85">
        <v>166.13316</v>
      </c>
      <c r="W1550" s="85">
        <v>5806</v>
      </c>
      <c r="X1550" s="85">
        <v>2655.8637800000001</v>
      </c>
      <c r="Y1550" s="85">
        <v>2010.7769000000001</v>
      </c>
      <c r="Z1550" s="85">
        <v>2595</v>
      </c>
      <c r="AA1550" s="85">
        <v>1642.11646</v>
      </c>
      <c r="AB1550" s="85">
        <v>695.69631000000004</v>
      </c>
      <c r="AC1550" s="85">
        <v>0</v>
      </c>
      <c r="AD1550" s="85">
        <v>0</v>
      </c>
      <c r="AE1550" s="85">
        <v>0</v>
      </c>
      <c r="AF1550" s="85">
        <v>4130</v>
      </c>
      <c r="AG1550" s="85">
        <v>1541.89356</v>
      </c>
      <c r="AH1550" s="85">
        <v>2123.3292000000001</v>
      </c>
      <c r="AI1550" s="85">
        <v>0</v>
      </c>
      <c r="AJ1550" s="85">
        <v>0</v>
      </c>
      <c r="AK1550" s="85">
        <v>0</v>
      </c>
      <c r="AL1550" s="85">
        <v>80</v>
      </c>
      <c r="AM1550" s="85">
        <v>52.16319</v>
      </c>
      <c r="AN1550" s="85">
        <v>45.586949999999995</v>
      </c>
      <c r="AO1550" s="85"/>
      <c r="AP1550" s="85"/>
      <c r="AQ1550" s="85"/>
      <c r="AR1550" s="85"/>
      <c r="AS1550" s="85"/>
      <c r="AT1550" s="85"/>
    </row>
    <row r="1551" spans="1:46" ht="12.75" customHeight="1" x14ac:dyDescent="0.15">
      <c r="A1551" s="79"/>
      <c r="B1551" s="79"/>
      <c r="C1551" s="79" t="str">
        <f t="shared" si="6"/>
        <v>2351400000</v>
      </c>
      <c r="D1551" s="79" t="s">
        <v>2449</v>
      </c>
      <c r="E1551" s="84">
        <v>204542.38</v>
      </c>
      <c r="F1551" s="85">
        <v>79939.249370000005</v>
      </c>
      <c r="G1551" s="85">
        <v>68190.054569999993</v>
      </c>
      <c r="H1551" s="85">
        <v>110990.5</v>
      </c>
      <c r="I1551" s="85">
        <v>40467.539550000001</v>
      </c>
      <c r="J1551" s="85">
        <v>36829.351699999999</v>
      </c>
      <c r="K1551" s="85">
        <v>11050</v>
      </c>
      <c r="L1551" s="85">
        <v>4916.3195599999999</v>
      </c>
      <c r="M1551" s="85">
        <v>2613.9364799999998</v>
      </c>
      <c r="N1551" s="85">
        <v>4400</v>
      </c>
      <c r="O1551" s="85">
        <v>2705.56351</v>
      </c>
      <c r="P1551" s="85">
        <v>1132.7207000000001</v>
      </c>
      <c r="Q1551" s="85">
        <v>79619.400000000009</v>
      </c>
      <c r="R1551" s="85">
        <v>32254.440060000001</v>
      </c>
      <c r="S1551" s="85">
        <v>27192.972659999999</v>
      </c>
      <c r="T1551" s="85">
        <v>7900.2</v>
      </c>
      <c r="U1551" s="85">
        <v>1845.9940799999999</v>
      </c>
      <c r="V1551" s="85">
        <v>1411.3210200000001</v>
      </c>
      <c r="W1551" s="85">
        <v>25700</v>
      </c>
      <c r="X1551" s="85">
        <v>10389.633239999999</v>
      </c>
      <c r="Y1551" s="85">
        <v>9099.2344799999992</v>
      </c>
      <c r="Z1551" s="85">
        <v>3270.4</v>
      </c>
      <c r="AA1551" s="85">
        <v>1240.91911</v>
      </c>
      <c r="AB1551" s="85">
        <v>885.89694999999995</v>
      </c>
      <c r="AC1551" s="85">
        <v>108.3</v>
      </c>
      <c r="AD1551" s="85">
        <v>67.463329999999999</v>
      </c>
      <c r="AE1551" s="85">
        <v>56.25</v>
      </c>
      <c r="AF1551" s="85">
        <v>42600</v>
      </c>
      <c r="AG1551" s="85">
        <v>18685.138299999999</v>
      </c>
      <c r="AH1551" s="85">
        <v>15723.646710000001</v>
      </c>
      <c r="AI1551" s="85">
        <v>0</v>
      </c>
      <c r="AJ1551" s="85">
        <v>0</v>
      </c>
      <c r="AK1551" s="85">
        <v>0</v>
      </c>
      <c r="AL1551" s="85">
        <v>1550</v>
      </c>
      <c r="AM1551" s="85">
        <v>888.79817000000003</v>
      </c>
      <c r="AN1551" s="85">
        <v>700.82577000000003</v>
      </c>
      <c r="AO1551" s="85"/>
      <c r="AP1551" s="85"/>
      <c r="AQ1551" s="85"/>
      <c r="AR1551" s="85"/>
      <c r="AS1551" s="85"/>
      <c r="AT1551" s="85"/>
    </row>
    <row r="1552" spans="1:46" ht="12.75" customHeight="1" x14ac:dyDescent="0.15">
      <c r="A1552" s="79"/>
      <c r="B1552" s="79"/>
      <c r="C1552" s="79" t="str">
        <f t="shared" si="6"/>
        <v>2351500000</v>
      </c>
      <c r="D1552" s="79" t="s">
        <v>2450</v>
      </c>
      <c r="E1552" s="84">
        <v>129873.071</v>
      </c>
      <c r="F1552" s="85">
        <v>61435.869059999997</v>
      </c>
      <c r="G1552" s="85">
        <v>43735.447899999999</v>
      </c>
      <c r="H1552" s="85">
        <v>74293</v>
      </c>
      <c r="I1552" s="85">
        <v>35950.969400000002</v>
      </c>
      <c r="J1552" s="85">
        <v>23838.273420000001</v>
      </c>
      <c r="K1552" s="85">
        <v>6041.75</v>
      </c>
      <c r="L1552" s="85">
        <v>3384.9002300000002</v>
      </c>
      <c r="M1552" s="85">
        <v>1336.1826699999999</v>
      </c>
      <c r="N1552" s="85">
        <v>1796.75</v>
      </c>
      <c r="O1552" s="85">
        <v>1861.41166</v>
      </c>
      <c r="P1552" s="85">
        <v>455.45314000000002</v>
      </c>
      <c r="Q1552" s="85">
        <v>46993.220999999998</v>
      </c>
      <c r="R1552" s="85">
        <v>20834.782070000001</v>
      </c>
      <c r="S1552" s="85">
        <v>17853.897990000001</v>
      </c>
      <c r="T1552" s="85">
        <v>4545.2210000000005</v>
      </c>
      <c r="U1552" s="85">
        <v>1866.82332</v>
      </c>
      <c r="V1552" s="85">
        <v>830.44406000000004</v>
      </c>
      <c r="W1552" s="85">
        <v>19750</v>
      </c>
      <c r="X1552" s="85">
        <v>8371.6732200000006</v>
      </c>
      <c r="Y1552" s="85">
        <v>7305.0287099999996</v>
      </c>
      <c r="Z1552" s="85">
        <v>2023</v>
      </c>
      <c r="AA1552" s="85">
        <v>971.24254999999994</v>
      </c>
      <c r="AB1552" s="85">
        <v>614.07095000000004</v>
      </c>
      <c r="AC1552" s="85">
        <v>22</v>
      </c>
      <c r="AD1552" s="85">
        <v>22.91667</v>
      </c>
      <c r="AE1552" s="85">
        <v>27.48892</v>
      </c>
      <c r="AF1552" s="85">
        <v>20653</v>
      </c>
      <c r="AG1552" s="85">
        <v>9602.1263099999996</v>
      </c>
      <c r="AH1552" s="85">
        <v>9076.86535</v>
      </c>
      <c r="AI1552" s="85">
        <v>0</v>
      </c>
      <c r="AJ1552" s="85">
        <v>0</v>
      </c>
      <c r="AK1552" s="85">
        <v>0</v>
      </c>
      <c r="AL1552" s="85">
        <v>960</v>
      </c>
      <c r="AM1552" s="85">
        <v>432.49119000000002</v>
      </c>
      <c r="AN1552" s="85">
        <v>373.90994000000001</v>
      </c>
      <c r="AO1552" s="85"/>
      <c r="AP1552" s="85"/>
      <c r="AQ1552" s="85"/>
      <c r="AR1552" s="85"/>
      <c r="AS1552" s="85"/>
      <c r="AT1552" s="85"/>
    </row>
    <row r="1553" spans="1:46" ht="12.75" customHeight="1" x14ac:dyDescent="0.15">
      <c r="A1553" s="79"/>
      <c r="B1553" s="79"/>
      <c r="C1553" s="79" t="str">
        <f t="shared" si="6"/>
        <v>2351600000</v>
      </c>
      <c r="D1553" s="79" t="s">
        <v>2451</v>
      </c>
      <c r="E1553" s="84">
        <v>25512</v>
      </c>
      <c r="F1553" s="85">
        <v>9426.3008100000006</v>
      </c>
      <c r="G1553" s="85">
        <v>9453.0477100000007</v>
      </c>
      <c r="H1553" s="85">
        <v>14591.1</v>
      </c>
      <c r="I1553" s="85">
        <v>5316.6038600000002</v>
      </c>
      <c r="J1553" s="85">
        <v>5715.7082799999998</v>
      </c>
      <c r="K1553" s="85">
        <v>280</v>
      </c>
      <c r="L1553" s="85">
        <v>100.39055</v>
      </c>
      <c r="M1553" s="85">
        <v>63.88</v>
      </c>
      <c r="N1553" s="85">
        <v>0</v>
      </c>
      <c r="O1553" s="85">
        <v>0</v>
      </c>
      <c r="P1553" s="85">
        <v>0</v>
      </c>
      <c r="Q1553" s="85">
        <v>9518.3000000000011</v>
      </c>
      <c r="R1553" s="85">
        <v>3502.5872000000004</v>
      </c>
      <c r="S1553" s="85">
        <v>3083.3603000000003</v>
      </c>
      <c r="T1553" s="85">
        <v>1173</v>
      </c>
      <c r="U1553" s="85">
        <v>677.20668999999998</v>
      </c>
      <c r="V1553" s="85">
        <v>295.17966000000001</v>
      </c>
      <c r="W1553" s="85">
        <v>3330</v>
      </c>
      <c r="X1553" s="85">
        <v>1488.9419399999999</v>
      </c>
      <c r="Y1553" s="85">
        <v>1134.3307199999999</v>
      </c>
      <c r="Z1553" s="85">
        <v>384.3</v>
      </c>
      <c r="AA1553" s="85">
        <v>168.57817</v>
      </c>
      <c r="AB1553" s="85">
        <v>62.357109999999999</v>
      </c>
      <c r="AC1553" s="85">
        <v>0</v>
      </c>
      <c r="AD1553" s="85">
        <v>0</v>
      </c>
      <c r="AE1553" s="85">
        <v>0</v>
      </c>
      <c r="AF1553" s="85">
        <v>4555</v>
      </c>
      <c r="AG1553" s="85">
        <v>1163.8394000000001</v>
      </c>
      <c r="AH1553" s="85">
        <v>1580.3978099999999</v>
      </c>
      <c r="AI1553" s="85">
        <v>0</v>
      </c>
      <c r="AJ1553" s="85">
        <v>0</v>
      </c>
      <c r="AK1553" s="85">
        <v>0</v>
      </c>
      <c r="AL1553" s="85">
        <v>31</v>
      </c>
      <c r="AM1553" s="85">
        <v>33.719799999999999</v>
      </c>
      <c r="AN1553" s="85">
        <v>8.5815999999999999</v>
      </c>
      <c r="AO1553" s="85"/>
      <c r="AP1553" s="85"/>
      <c r="AQ1553" s="85"/>
      <c r="AR1553" s="85"/>
      <c r="AS1553" s="85"/>
      <c r="AT1553" s="85"/>
    </row>
    <row r="1554" spans="1:46" ht="12.75" customHeight="1" x14ac:dyDescent="0.15">
      <c r="A1554" s="79"/>
      <c r="B1554" s="79"/>
      <c r="C1554" s="79" t="str">
        <f t="shared" si="6"/>
        <v>2351900000</v>
      </c>
      <c r="D1554" s="79" t="s">
        <v>2452</v>
      </c>
      <c r="E1554" s="84">
        <v>23859.600000000002</v>
      </c>
      <c r="F1554" s="85">
        <v>10231.30788</v>
      </c>
      <c r="G1554" s="85">
        <v>8042.1672500000004</v>
      </c>
      <c r="H1554" s="85">
        <v>11006.880000000001</v>
      </c>
      <c r="I1554" s="85">
        <v>4495.5693700000002</v>
      </c>
      <c r="J1554" s="85">
        <v>3443.7181300000002</v>
      </c>
      <c r="K1554" s="85">
        <v>237.55</v>
      </c>
      <c r="L1554" s="85">
        <v>89.939629999999994</v>
      </c>
      <c r="M1554" s="85">
        <v>82.111789999999999</v>
      </c>
      <c r="N1554" s="85">
        <v>45.81</v>
      </c>
      <c r="O1554" s="85">
        <v>0</v>
      </c>
      <c r="P1554" s="85">
        <v>43.467120000000001</v>
      </c>
      <c r="Q1554" s="85">
        <v>12345.832</v>
      </c>
      <c r="R1554" s="85">
        <v>5375.2227300000004</v>
      </c>
      <c r="S1554" s="85">
        <v>4202.4067400000004</v>
      </c>
      <c r="T1554" s="85">
        <v>381.73599999999999</v>
      </c>
      <c r="U1554" s="85">
        <v>41.830200000000005</v>
      </c>
      <c r="V1554" s="85">
        <v>40.088279999999997</v>
      </c>
      <c r="W1554" s="85">
        <v>6010.6</v>
      </c>
      <c r="X1554" s="85">
        <v>2683.47595</v>
      </c>
      <c r="Y1554" s="85">
        <v>2354.5156499999998</v>
      </c>
      <c r="Z1554" s="85">
        <v>333.19600000000003</v>
      </c>
      <c r="AA1554" s="85">
        <v>317.69688000000002</v>
      </c>
      <c r="AB1554" s="85">
        <v>97.734690000000001</v>
      </c>
      <c r="AC1554" s="85">
        <v>0</v>
      </c>
      <c r="AD1554" s="85">
        <v>0</v>
      </c>
      <c r="AE1554" s="85">
        <v>0</v>
      </c>
      <c r="AF1554" s="85">
        <v>5620.3</v>
      </c>
      <c r="AG1554" s="85">
        <v>2332.2197000000001</v>
      </c>
      <c r="AH1554" s="85">
        <v>1710.0681199999999</v>
      </c>
      <c r="AI1554" s="85">
        <v>0</v>
      </c>
      <c r="AJ1554" s="85">
        <v>0</v>
      </c>
      <c r="AK1554" s="85">
        <v>0</v>
      </c>
      <c r="AL1554" s="85">
        <v>101.35000000000001</v>
      </c>
      <c r="AM1554" s="85">
        <v>110.76875</v>
      </c>
      <c r="AN1554" s="85">
        <v>30.433949999999999</v>
      </c>
      <c r="AO1554" s="85"/>
      <c r="AP1554" s="85"/>
      <c r="AQ1554" s="85"/>
      <c r="AR1554" s="85"/>
      <c r="AS1554" s="85"/>
      <c r="AT1554" s="85"/>
    </row>
    <row r="1555" spans="1:46" ht="12.75" customHeight="1" x14ac:dyDescent="0.15">
      <c r="A1555" s="79"/>
      <c r="B1555" s="79"/>
      <c r="C1555" s="79" t="str">
        <f t="shared" si="6"/>
        <v>2352000000</v>
      </c>
      <c r="D1555" s="79" t="s">
        <v>2453</v>
      </c>
      <c r="E1555" s="84">
        <v>118912</v>
      </c>
      <c r="F1555" s="85">
        <v>89230.275710000002</v>
      </c>
      <c r="G1555" s="85">
        <v>41409.720209999999</v>
      </c>
      <c r="H1555" s="85">
        <v>82550</v>
      </c>
      <c r="I1555" s="85">
        <v>67465.629409999994</v>
      </c>
      <c r="J1555" s="85">
        <v>26029.42627</v>
      </c>
      <c r="K1555" s="85">
        <v>750</v>
      </c>
      <c r="L1555" s="85">
        <v>2404.0743499999999</v>
      </c>
      <c r="M1555" s="85">
        <v>610.70074999999997</v>
      </c>
      <c r="N1555" s="85">
        <v>450</v>
      </c>
      <c r="O1555" s="85">
        <v>2180.2487799999999</v>
      </c>
      <c r="P1555" s="85">
        <v>485.67599000000001</v>
      </c>
      <c r="Q1555" s="85">
        <v>32305</v>
      </c>
      <c r="R1555" s="85">
        <v>16658.685560000002</v>
      </c>
      <c r="S1555" s="85">
        <v>12665.31899</v>
      </c>
      <c r="T1555" s="85">
        <v>3050</v>
      </c>
      <c r="U1555" s="85">
        <v>776.36517000000003</v>
      </c>
      <c r="V1555" s="85">
        <v>482.68637000000001</v>
      </c>
      <c r="W1555" s="85">
        <v>8100</v>
      </c>
      <c r="X1555" s="85">
        <v>3902.2449700000002</v>
      </c>
      <c r="Y1555" s="85">
        <v>3170.4648900000002</v>
      </c>
      <c r="Z1555" s="85">
        <v>1255</v>
      </c>
      <c r="AA1555" s="85">
        <v>826.59294</v>
      </c>
      <c r="AB1555" s="85">
        <v>539.54872999999998</v>
      </c>
      <c r="AC1555" s="85">
        <v>0</v>
      </c>
      <c r="AD1555" s="85">
        <v>25</v>
      </c>
      <c r="AE1555" s="85">
        <v>25</v>
      </c>
      <c r="AF1555" s="85">
        <v>19900</v>
      </c>
      <c r="AG1555" s="85">
        <v>11121.2798</v>
      </c>
      <c r="AH1555" s="85">
        <v>8446.5590000000011</v>
      </c>
      <c r="AI1555" s="85">
        <v>0</v>
      </c>
      <c r="AJ1555" s="85">
        <v>0</v>
      </c>
      <c r="AK1555" s="85">
        <v>0</v>
      </c>
      <c r="AL1555" s="85">
        <v>2568</v>
      </c>
      <c r="AM1555" s="85">
        <v>1386.7191600000001</v>
      </c>
      <c r="AN1555" s="85">
        <v>1064.96983</v>
      </c>
      <c r="AO1555" s="85"/>
      <c r="AP1555" s="85"/>
      <c r="AQ1555" s="85"/>
      <c r="AR1555" s="85"/>
      <c r="AS1555" s="85"/>
      <c r="AT1555" s="85"/>
    </row>
    <row r="1556" spans="1:46" ht="12.75" customHeight="1" x14ac:dyDescent="0.15">
      <c r="A1556" s="79"/>
      <c r="B1556" s="79"/>
      <c r="C1556" s="79" t="str">
        <f t="shared" si="6"/>
        <v>2352100000</v>
      </c>
      <c r="D1556" s="79" t="s">
        <v>2454</v>
      </c>
      <c r="E1556" s="84">
        <v>60213.05</v>
      </c>
      <c r="F1556" s="85">
        <v>56589.439539999999</v>
      </c>
      <c r="G1556" s="85">
        <v>22978.071629999999</v>
      </c>
      <c r="H1556" s="85">
        <v>43553.700000000004</v>
      </c>
      <c r="I1556" s="85">
        <v>49380.165739999997</v>
      </c>
      <c r="J1556" s="85">
        <v>17584.928599999999</v>
      </c>
      <c r="K1556" s="85">
        <v>4440.0600000000004</v>
      </c>
      <c r="L1556" s="85">
        <v>941.12792000000002</v>
      </c>
      <c r="M1556" s="85">
        <v>813.62530000000004</v>
      </c>
      <c r="N1556" s="85">
        <v>2367</v>
      </c>
      <c r="O1556" s="85">
        <v>429.81475</v>
      </c>
      <c r="P1556" s="85">
        <v>434.49252000000001</v>
      </c>
      <c r="Q1556" s="85">
        <v>11825.83</v>
      </c>
      <c r="R1556" s="85">
        <v>5639.4717899999996</v>
      </c>
      <c r="S1556" s="85">
        <v>4405.1483500000004</v>
      </c>
      <c r="T1556" s="85">
        <v>1146.03</v>
      </c>
      <c r="U1556" s="85">
        <v>431.84796</v>
      </c>
      <c r="V1556" s="85">
        <v>346.91428999999999</v>
      </c>
      <c r="W1556" s="85">
        <v>4448.8599999999997</v>
      </c>
      <c r="X1556" s="85">
        <v>2268.25873</v>
      </c>
      <c r="Y1556" s="85">
        <v>1386.41453</v>
      </c>
      <c r="Z1556" s="85">
        <v>1326.4</v>
      </c>
      <c r="AA1556" s="85">
        <v>743.62415999999996</v>
      </c>
      <c r="AB1556" s="85">
        <v>631.71280000000002</v>
      </c>
      <c r="AC1556" s="85">
        <v>0</v>
      </c>
      <c r="AD1556" s="85">
        <v>6.25</v>
      </c>
      <c r="AE1556" s="85">
        <v>0</v>
      </c>
      <c r="AF1556" s="85">
        <v>4904.54</v>
      </c>
      <c r="AG1556" s="85">
        <v>2189.4909400000001</v>
      </c>
      <c r="AH1556" s="85">
        <v>2040.10673</v>
      </c>
      <c r="AI1556" s="85">
        <v>0</v>
      </c>
      <c r="AJ1556" s="85">
        <v>0</v>
      </c>
      <c r="AK1556" s="85">
        <v>0</v>
      </c>
      <c r="AL1556" s="85">
        <v>244</v>
      </c>
      <c r="AM1556" s="85">
        <v>80.08650999999999</v>
      </c>
      <c r="AN1556" s="85">
        <v>57.642440000000001</v>
      </c>
      <c r="AO1556" s="85"/>
      <c r="AP1556" s="85"/>
      <c r="AQ1556" s="85"/>
      <c r="AR1556" s="85"/>
      <c r="AS1556" s="85"/>
      <c r="AT1556" s="85"/>
    </row>
    <row r="1557" spans="1:46" ht="12.75" customHeight="1" x14ac:dyDescent="0.15">
      <c r="A1557" s="79"/>
      <c r="B1557" s="79"/>
      <c r="C1557" s="79" t="str">
        <f t="shared" si="6"/>
        <v>2352200000</v>
      </c>
      <c r="D1557" s="79" t="s">
        <v>2455</v>
      </c>
      <c r="E1557" s="84">
        <v>101000</v>
      </c>
      <c r="F1557" s="85">
        <v>48068.509660000003</v>
      </c>
      <c r="G1557" s="85">
        <v>37106.105280000003</v>
      </c>
      <c r="H1557" s="85">
        <v>57184.590000000004</v>
      </c>
      <c r="I1557" s="85">
        <v>28930.885010000002</v>
      </c>
      <c r="J1557" s="85">
        <v>20228.255509999999</v>
      </c>
      <c r="K1557" s="85">
        <v>2585</v>
      </c>
      <c r="L1557" s="85">
        <v>1297.40383</v>
      </c>
      <c r="M1557" s="85">
        <v>642.49410999999998</v>
      </c>
      <c r="N1557" s="85">
        <v>705</v>
      </c>
      <c r="O1557" s="85">
        <v>518.67745000000002</v>
      </c>
      <c r="P1557" s="85">
        <v>247.72282999999999</v>
      </c>
      <c r="Q1557" s="85">
        <v>40729.599999999999</v>
      </c>
      <c r="R1557" s="85">
        <v>17059.19152</v>
      </c>
      <c r="S1557" s="85">
        <v>15978.5519</v>
      </c>
      <c r="T1557" s="85">
        <v>2380</v>
      </c>
      <c r="U1557" s="85">
        <v>806.73216000000002</v>
      </c>
      <c r="V1557" s="85">
        <v>382.39994999999999</v>
      </c>
      <c r="W1557" s="85">
        <v>17450</v>
      </c>
      <c r="X1557" s="85">
        <v>7975.3933299999999</v>
      </c>
      <c r="Y1557" s="85">
        <v>6809.04583</v>
      </c>
      <c r="Z1557" s="85">
        <v>747.1</v>
      </c>
      <c r="AA1557" s="85">
        <v>445.41537</v>
      </c>
      <c r="AB1557" s="85">
        <v>266.13126999999997</v>
      </c>
      <c r="AC1557" s="85">
        <v>172.5</v>
      </c>
      <c r="AD1557" s="85">
        <v>18.75</v>
      </c>
      <c r="AE1557" s="85">
        <v>85.666669999999996</v>
      </c>
      <c r="AF1557" s="85">
        <v>19980</v>
      </c>
      <c r="AG1557" s="85">
        <v>7812.9006600000002</v>
      </c>
      <c r="AH1557" s="85">
        <v>8435.30818</v>
      </c>
      <c r="AI1557" s="85">
        <v>0</v>
      </c>
      <c r="AJ1557" s="85">
        <v>0</v>
      </c>
      <c r="AK1557" s="85">
        <v>0</v>
      </c>
      <c r="AL1557" s="85">
        <v>360.90000000000003</v>
      </c>
      <c r="AM1557" s="85">
        <v>276.33994999999999</v>
      </c>
      <c r="AN1557" s="85">
        <v>89.098179999999999</v>
      </c>
      <c r="AO1557" s="85"/>
      <c r="AP1557" s="85"/>
      <c r="AQ1557" s="85"/>
      <c r="AR1557" s="85"/>
      <c r="AS1557" s="85"/>
      <c r="AT1557" s="85"/>
    </row>
    <row r="1558" spans="1:46" ht="12.75" customHeight="1" x14ac:dyDescent="0.15">
      <c r="A1558" s="79"/>
      <c r="B1558" s="79"/>
      <c r="C1558" s="79" t="str">
        <f t="shared" si="6"/>
        <v>2352300000</v>
      </c>
      <c r="D1558" s="79" t="s">
        <v>2456</v>
      </c>
      <c r="E1558" s="84">
        <v>15717.741</v>
      </c>
      <c r="F1558" s="85">
        <v>5611.3867799999998</v>
      </c>
      <c r="G1558" s="85">
        <v>5235.9474300000002</v>
      </c>
      <c r="H1558" s="85">
        <v>7804.37</v>
      </c>
      <c r="I1558" s="85">
        <v>2289.9580299999998</v>
      </c>
      <c r="J1558" s="85">
        <v>2420.6049899999998</v>
      </c>
      <c r="K1558" s="85">
        <v>855</v>
      </c>
      <c r="L1558" s="85">
        <v>531.83504000000005</v>
      </c>
      <c r="M1558" s="85">
        <v>170.274</v>
      </c>
      <c r="N1558" s="85">
        <v>385</v>
      </c>
      <c r="O1558" s="85">
        <v>311.16433999999998</v>
      </c>
      <c r="P1558" s="85">
        <v>0</v>
      </c>
      <c r="Q1558" s="85">
        <v>6768.9000000000005</v>
      </c>
      <c r="R1558" s="85">
        <v>2656.1568900000002</v>
      </c>
      <c r="S1558" s="85">
        <v>2391.7711599999998</v>
      </c>
      <c r="T1558" s="85">
        <v>1048</v>
      </c>
      <c r="U1558" s="85">
        <v>309.68756999999999</v>
      </c>
      <c r="V1558" s="85">
        <v>200.96752000000001</v>
      </c>
      <c r="W1558" s="85">
        <v>1865</v>
      </c>
      <c r="X1558" s="85">
        <v>837.84992</v>
      </c>
      <c r="Y1558" s="85">
        <v>674.93193999999994</v>
      </c>
      <c r="Z1558" s="85">
        <v>135.9</v>
      </c>
      <c r="AA1558" s="85">
        <v>91.750700000000009</v>
      </c>
      <c r="AB1558" s="85">
        <v>189.91381000000001</v>
      </c>
      <c r="AC1558" s="85">
        <v>0</v>
      </c>
      <c r="AD1558" s="85">
        <v>0</v>
      </c>
      <c r="AE1558" s="85">
        <v>0</v>
      </c>
      <c r="AF1558" s="85">
        <v>3720</v>
      </c>
      <c r="AG1558" s="85">
        <v>1416.8687</v>
      </c>
      <c r="AH1558" s="85">
        <v>1325.9578899999999</v>
      </c>
      <c r="AI1558" s="85">
        <v>0</v>
      </c>
      <c r="AJ1558" s="85">
        <v>0</v>
      </c>
      <c r="AK1558" s="85">
        <v>0</v>
      </c>
      <c r="AL1558" s="85">
        <v>133.1</v>
      </c>
      <c r="AM1558" s="85">
        <v>51.401339999999998</v>
      </c>
      <c r="AN1558" s="85">
        <v>54.992369999999994</v>
      </c>
      <c r="AO1558" s="85"/>
      <c r="AP1558" s="85"/>
      <c r="AQ1558" s="85"/>
      <c r="AR1558" s="85"/>
      <c r="AS1558" s="85"/>
      <c r="AT1558" s="85"/>
    </row>
    <row r="1559" spans="1:46" ht="12.75" customHeight="1" x14ac:dyDescent="0.15">
      <c r="A1559" s="79"/>
      <c r="B1559" s="79"/>
      <c r="C1559" s="79" t="str">
        <f t="shared" si="6"/>
        <v>2352400000</v>
      </c>
      <c r="D1559" s="79" t="s">
        <v>2457</v>
      </c>
      <c r="E1559" s="84">
        <v>29156.600000000002</v>
      </c>
      <c r="F1559" s="85">
        <v>17391.412219999998</v>
      </c>
      <c r="G1559" s="85">
        <v>12635.192929999999</v>
      </c>
      <c r="H1559" s="85">
        <v>15399.5</v>
      </c>
      <c r="I1559" s="85">
        <v>9769.0457900000001</v>
      </c>
      <c r="J1559" s="85">
        <v>6956.1752900000001</v>
      </c>
      <c r="K1559" s="85">
        <v>66.400000000000006</v>
      </c>
      <c r="L1559" s="85">
        <v>44.281769999999995</v>
      </c>
      <c r="M1559" s="85">
        <v>20.562000000000001</v>
      </c>
      <c r="N1559" s="85">
        <v>0</v>
      </c>
      <c r="O1559" s="85">
        <v>0</v>
      </c>
      <c r="P1559" s="85">
        <v>0</v>
      </c>
      <c r="Q1559" s="85">
        <v>13663.7</v>
      </c>
      <c r="R1559" s="85">
        <v>7494.6157199999998</v>
      </c>
      <c r="S1559" s="85">
        <v>5573.5659100000003</v>
      </c>
      <c r="T1559" s="85">
        <v>818.30000000000007</v>
      </c>
      <c r="U1559" s="85">
        <v>120.02052</v>
      </c>
      <c r="V1559" s="85">
        <v>55.452349999999996</v>
      </c>
      <c r="W1559" s="85">
        <v>7306.6</v>
      </c>
      <c r="X1559" s="85">
        <v>4382.0556800000004</v>
      </c>
      <c r="Y1559" s="85">
        <v>3223.5751100000002</v>
      </c>
      <c r="Z1559" s="85">
        <v>255.5</v>
      </c>
      <c r="AA1559" s="85">
        <v>161.63834</v>
      </c>
      <c r="AB1559" s="85">
        <v>115.5368</v>
      </c>
      <c r="AC1559" s="85">
        <v>23</v>
      </c>
      <c r="AD1559" s="85">
        <v>18.75</v>
      </c>
      <c r="AE1559" s="85">
        <v>10.41667</v>
      </c>
      <c r="AF1559" s="85">
        <v>5260.3</v>
      </c>
      <c r="AG1559" s="85">
        <v>2812.1511799999998</v>
      </c>
      <c r="AH1559" s="85">
        <v>2168.5849800000001</v>
      </c>
      <c r="AI1559" s="85">
        <v>0</v>
      </c>
      <c r="AJ1559" s="85">
        <v>0</v>
      </c>
      <c r="AK1559" s="85">
        <v>0</v>
      </c>
      <c r="AL1559" s="85">
        <v>9.9</v>
      </c>
      <c r="AM1559" s="85">
        <v>4.6006299999999998</v>
      </c>
      <c r="AN1559" s="85">
        <v>2.4557599999999997</v>
      </c>
      <c r="AO1559" s="85"/>
      <c r="AP1559" s="85"/>
      <c r="AQ1559" s="85"/>
      <c r="AR1559" s="85"/>
      <c r="AS1559" s="85"/>
      <c r="AT1559" s="85"/>
    </row>
    <row r="1560" spans="1:46" ht="12.75" customHeight="1" x14ac:dyDescent="0.15">
      <c r="A1560" s="79"/>
      <c r="B1560" s="79"/>
      <c r="C1560" s="79" t="str">
        <f t="shared" si="6"/>
        <v>2352500000</v>
      </c>
      <c r="D1560" s="79" t="s">
        <v>2458</v>
      </c>
      <c r="E1560" s="84">
        <v>36130.535000000003</v>
      </c>
      <c r="F1560" s="85">
        <v>14230.450150000001</v>
      </c>
      <c r="G1560" s="85">
        <v>12754.79826</v>
      </c>
      <c r="H1560" s="85">
        <v>22491</v>
      </c>
      <c r="I1560" s="85">
        <v>7491.4603999999999</v>
      </c>
      <c r="J1560" s="85">
        <v>7862.9941500000004</v>
      </c>
      <c r="K1560" s="85">
        <v>970</v>
      </c>
      <c r="L1560" s="85">
        <v>328.24707999999998</v>
      </c>
      <c r="M1560" s="85">
        <v>323.28008</v>
      </c>
      <c r="N1560" s="85">
        <v>665</v>
      </c>
      <c r="O1560" s="85">
        <v>190.15300000000002</v>
      </c>
      <c r="P1560" s="85">
        <v>250.74707999999998</v>
      </c>
      <c r="Q1560" s="85">
        <v>12137.717000000001</v>
      </c>
      <c r="R1560" s="85">
        <v>6281.3709799999997</v>
      </c>
      <c r="S1560" s="85">
        <v>4415.2725200000004</v>
      </c>
      <c r="T1560" s="85">
        <v>1033</v>
      </c>
      <c r="U1560" s="85">
        <v>270.13022999999998</v>
      </c>
      <c r="V1560" s="85">
        <v>209.7773</v>
      </c>
      <c r="W1560" s="85">
        <v>5111.25</v>
      </c>
      <c r="X1560" s="85">
        <v>2084.14588</v>
      </c>
      <c r="Y1560" s="85">
        <v>1770.4540500000001</v>
      </c>
      <c r="Z1560" s="85">
        <v>570.55000000000007</v>
      </c>
      <c r="AA1560" s="85">
        <v>234.60387</v>
      </c>
      <c r="AB1560" s="85">
        <v>169.22917000000001</v>
      </c>
      <c r="AC1560" s="85">
        <v>22.917000000000002</v>
      </c>
      <c r="AD1560" s="85">
        <v>0</v>
      </c>
      <c r="AE1560" s="85">
        <v>22.91667</v>
      </c>
      <c r="AF1560" s="85">
        <v>5400</v>
      </c>
      <c r="AG1560" s="85">
        <v>3692.491</v>
      </c>
      <c r="AH1560" s="85">
        <v>2242.8953299999998</v>
      </c>
      <c r="AI1560" s="85">
        <v>0</v>
      </c>
      <c r="AJ1560" s="85">
        <v>0</v>
      </c>
      <c r="AK1560" s="85">
        <v>0</v>
      </c>
      <c r="AL1560" s="85">
        <v>456</v>
      </c>
      <c r="AM1560" s="85">
        <v>104.21979</v>
      </c>
      <c r="AN1560" s="85">
        <v>150.58616999999998</v>
      </c>
      <c r="AO1560" s="85"/>
      <c r="AP1560" s="85"/>
      <c r="AQ1560" s="85"/>
      <c r="AR1560" s="85"/>
      <c r="AS1560" s="85"/>
      <c r="AT1560" s="85"/>
    </row>
    <row r="1561" spans="1:46" ht="12.75" customHeight="1" x14ac:dyDescent="0.15">
      <c r="A1561" s="79"/>
      <c r="B1561" s="79"/>
      <c r="C1561" s="79" t="str">
        <f t="shared" si="6"/>
        <v>2352600000</v>
      </c>
      <c r="D1561" s="79" t="s">
        <v>2459</v>
      </c>
      <c r="E1561" s="84">
        <v>31630.834999999999</v>
      </c>
      <c r="F1561" s="85">
        <v>12680.933209999999</v>
      </c>
      <c r="G1561" s="85">
        <v>10892.55026</v>
      </c>
      <c r="H1561" s="85">
        <v>16824.3</v>
      </c>
      <c r="I1561" s="85">
        <v>5945.0619800000004</v>
      </c>
      <c r="J1561" s="85">
        <v>5271.2741900000001</v>
      </c>
      <c r="K1561" s="85">
        <v>319.85000000000002</v>
      </c>
      <c r="L1561" s="85">
        <v>356.10415999999998</v>
      </c>
      <c r="M1561" s="85">
        <v>150.32129</v>
      </c>
      <c r="N1561" s="85">
        <v>105</v>
      </c>
      <c r="O1561" s="85">
        <v>240.34823</v>
      </c>
      <c r="P1561" s="85">
        <v>102.08871000000001</v>
      </c>
      <c r="Q1561" s="85">
        <v>14459.5</v>
      </c>
      <c r="R1561" s="85">
        <v>6236.4169899999997</v>
      </c>
      <c r="S1561" s="85">
        <v>5398.7419300000001</v>
      </c>
      <c r="T1561" s="85">
        <v>537</v>
      </c>
      <c r="U1561" s="85">
        <v>53.71752</v>
      </c>
      <c r="V1561" s="85">
        <v>49.738729999999997</v>
      </c>
      <c r="W1561" s="85">
        <v>6557</v>
      </c>
      <c r="X1561" s="85">
        <v>2689.0600300000001</v>
      </c>
      <c r="Y1561" s="85">
        <v>2299.5089699999999</v>
      </c>
      <c r="Z1561" s="85">
        <v>447.90000000000003</v>
      </c>
      <c r="AA1561" s="85">
        <v>180.76571999999999</v>
      </c>
      <c r="AB1561" s="85">
        <v>168.14643999999998</v>
      </c>
      <c r="AC1561" s="85">
        <v>0</v>
      </c>
      <c r="AD1561" s="85">
        <v>0</v>
      </c>
      <c r="AE1561" s="85">
        <v>0</v>
      </c>
      <c r="AF1561" s="85">
        <v>6917.6</v>
      </c>
      <c r="AG1561" s="85">
        <v>3312.87372</v>
      </c>
      <c r="AH1561" s="85">
        <v>2881.3477899999998</v>
      </c>
      <c r="AI1561" s="85">
        <v>0</v>
      </c>
      <c r="AJ1561" s="85">
        <v>0</v>
      </c>
      <c r="AK1561" s="85">
        <v>0</v>
      </c>
      <c r="AL1561" s="85">
        <v>3.6</v>
      </c>
      <c r="AM1561" s="85">
        <v>1.2361199999999999</v>
      </c>
      <c r="AN1561" s="85">
        <v>0.71106999999999998</v>
      </c>
      <c r="AO1561" s="85"/>
      <c r="AP1561" s="85"/>
      <c r="AQ1561" s="85"/>
      <c r="AR1561" s="85"/>
      <c r="AS1561" s="85"/>
      <c r="AT1561" s="85"/>
    </row>
    <row r="1562" spans="1:46" ht="12.75" customHeight="1" x14ac:dyDescent="0.15">
      <c r="A1562" s="79"/>
      <c r="B1562" s="79"/>
      <c r="C1562" s="79" t="str">
        <f t="shared" si="6"/>
        <v>2352700000</v>
      </c>
      <c r="D1562" s="79" t="s">
        <v>2460</v>
      </c>
      <c r="E1562" s="84">
        <v>47356.3</v>
      </c>
      <c r="F1562" s="85">
        <v>19059.430939999998</v>
      </c>
      <c r="G1562" s="85">
        <v>21134.42772</v>
      </c>
      <c r="H1562" s="85">
        <v>33927.300000000003</v>
      </c>
      <c r="I1562" s="85">
        <v>12865.234179999999</v>
      </c>
      <c r="J1562" s="85">
        <v>14725.3452</v>
      </c>
      <c r="K1562" s="85">
        <v>1760</v>
      </c>
      <c r="L1562" s="85">
        <v>951.70978000000002</v>
      </c>
      <c r="M1562" s="85">
        <v>719.54286999999999</v>
      </c>
      <c r="N1562" s="85">
        <v>312</v>
      </c>
      <c r="O1562" s="85">
        <v>544.36582999999996</v>
      </c>
      <c r="P1562" s="85">
        <v>343.27686</v>
      </c>
      <c r="Q1562" s="85">
        <v>9854.4</v>
      </c>
      <c r="R1562" s="85">
        <v>4834.8067700000001</v>
      </c>
      <c r="S1562" s="85">
        <v>4616.9271799999997</v>
      </c>
      <c r="T1562" s="85">
        <v>1135.6000000000001</v>
      </c>
      <c r="U1562" s="85">
        <v>456.44905</v>
      </c>
      <c r="V1562" s="85">
        <v>400.00556999999998</v>
      </c>
      <c r="W1562" s="85">
        <v>2223</v>
      </c>
      <c r="X1562" s="85">
        <v>971.05341999999996</v>
      </c>
      <c r="Y1562" s="85">
        <v>799.86378999999999</v>
      </c>
      <c r="Z1562" s="85">
        <v>634.20000000000005</v>
      </c>
      <c r="AA1562" s="85">
        <v>275.45157</v>
      </c>
      <c r="AB1562" s="85">
        <v>259.93168000000003</v>
      </c>
      <c r="AC1562" s="85">
        <v>0</v>
      </c>
      <c r="AD1562" s="85">
        <v>0</v>
      </c>
      <c r="AE1562" s="85">
        <v>0</v>
      </c>
      <c r="AF1562" s="85">
        <v>5801</v>
      </c>
      <c r="AG1562" s="85">
        <v>3079.0937300000001</v>
      </c>
      <c r="AH1562" s="85">
        <v>3117.8331400000002</v>
      </c>
      <c r="AI1562" s="85">
        <v>0</v>
      </c>
      <c r="AJ1562" s="85">
        <v>0</v>
      </c>
      <c r="AK1562" s="85">
        <v>0</v>
      </c>
      <c r="AL1562" s="85">
        <v>137</v>
      </c>
      <c r="AM1562" s="85">
        <v>90.87957999999999</v>
      </c>
      <c r="AN1562" s="85">
        <v>85.796169999999989</v>
      </c>
      <c r="AO1562" s="85"/>
      <c r="AP1562" s="85"/>
      <c r="AQ1562" s="85"/>
      <c r="AR1562" s="85"/>
      <c r="AS1562" s="85"/>
      <c r="AT1562" s="85"/>
    </row>
    <row r="1563" spans="1:46" ht="12.75" customHeight="1" x14ac:dyDescent="0.15">
      <c r="A1563" s="79"/>
      <c r="B1563" s="79"/>
      <c r="C1563" s="79" t="str">
        <f t="shared" si="6"/>
        <v>2352900000</v>
      </c>
      <c r="D1563" s="79" t="s">
        <v>2461</v>
      </c>
      <c r="E1563" s="84">
        <v>17244.663</v>
      </c>
      <c r="F1563" s="85">
        <v>7053.6855599999999</v>
      </c>
      <c r="G1563" s="85">
        <v>5536.0724200000004</v>
      </c>
      <c r="H1563" s="85">
        <v>9696.9790000000012</v>
      </c>
      <c r="I1563" s="85">
        <v>3577.2205100000001</v>
      </c>
      <c r="J1563" s="85">
        <v>3109.2939900000001</v>
      </c>
      <c r="K1563" s="85">
        <v>153.39000000000001</v>
      </c>
      <c r="L1563" s="85">
        <v>69.615939999999995</v>
      </c>
      <c r="M1563" s="85">
        <v>37.991779999999999</v>
      </c>
      <c r="N1563" s="85">
        <v>0</v>
      </c>
      <c r="O1563" s="85">
        <v>0</v>
      </c>
      <c r="P1563" s="85">
        <v>0</v>
      </c>
      <c r="Q1563" s="85">
        <v>6591.1030000000001</v>
      </c>
      <c r="R1563" s="85">
        <v>3270.8904699999998</v>
      </c>
      <c r="S1563" s="85">
        <v>2069.8400999999999</v>
      </c>
      <c r="T1563" s="85">
        <v>1093.2760000000001</v>
      </c>
      <c r="U1563" s="85">
        <v>300.12106</v>
      </c>
      <c r="V1563" s="85">
        <v>285.96746999999999</v>
      </c>
      <c r="W1563" s="85">
        <v>2161.2850000000003</v>
      </c>
      <c r="X1563" s="85">
        <v>984.84654</v>
      </c>
      <c r="Y1563" s="85">
        <v>642.30475000000001</v>
      </c>
      <c r="Z1563" s="85">
        <v>315.77199999999999</v>
      </c>
      <c r="AA1563" s="85">
        <v>187.75342999999998</v>
      </c>
      <c r="AB1563" s="85">
        <v>91.522570000000002</v>
      </c>
      <c r="AC1563" s="85">
        <v>0</v>
      </c>
      <c r="AD1563" s="85">
        <v>0</v>
      </c>
      <c r="AE1563" s="85">
        <v>0</v>
      </c>
      <c r="AF1563" s="85">
        <v>3020.77</v>
      </c>
      <c r="AG1563" s="85">
        <v>1798.1694399999999</v>
      </c>
      <c r="AH1563" s="85">
        <v>1050.04531</v>
      </c>
      <c r="AI1563" s="85">
        <v>0</v>
      </c>
      <c r="AJ1563" s="85">
        <v>0</v>
      </c>
      <c r="AK1563" s="85">
        <v>0</v>
      </c>
      <c r="AL1563" s="85">
        <v>57.61</v>
      </c>
      <c r="AM1563" s="85">
        <v>23.47673</v>
      </c>
      <c r="AN1563" s="85">
        <v>23.34929</v>
      </c>
      <c r="AO1563" s="85"/>
      <c r="AP1563" s="85"/>
      <c r="AQ1563" s="85"/>
      <c r="AR1563" s="85"/>
      <c r="AS1563" s="85"/>
      <c r="AT1563" s="85"/>
    </row>
    <row r="1564" spans="1:46" ht="12.75" customHeight="1" x14ac:dyDescent="0.15">
      <c r="A1564" s="79"/>
      <c r="B1564" s="79"/>
      <c r="C1564" s="79" t="str">
        <f t="shared" si="6"/>
        <v>2353000000</v>
      </c>
      <c r="D1564" s="79" t="s">
        <v>2462</v>
      </c>
      <c r="E1564" s="84">
        <v>37772.9</v>
      </c>
      <c r="F1564" s="85">
        <v>12885.38118</v>
      </c>
      <c r="G1564" s="85">
        <v>11099.215260000001</v>
      </c>
      <c r="H1564" s="85">
        <v>19185.100000000002</v>
      </c>
      <c r="I1564" s="85">
        <v>5601.9635099999996</v>
      </c>
      <c r="J1564" s="85">
        <v>6079.5791099999997</v>
      </c>
      <c r="K1564" s="85">
        <v>192.70000000000002</v>
      </c>
      <c r="L1564" s="85">
        <v>89.833739999999992</v>
      </c>
      <c r="M1564" s="85">
        <v>44.67812</v>
      </c>
      <c r="N1564" s="85">
        <v>0</v>
      </c>
      <c r="O1564" s="85">
        <v>0</v>
      </c>
      <c r="P1564" s="85">
        <v>0</v>
      </c>
      <c r="Q1564" s="85">
        <v>17849</v>
      </c>
      <c r="R1564" s="85">
        <v>6829.1385</v>
      </c>
      <c r="S1564" s="85">
        <v>4838.3864299999996</v>
      </c>
      <c r="T1564" s="85">
        <v>3443</v>
      </c>
      <c r="U1564" s="85">
        <v>1401.6191000000001</v>
      </c>
      <c r="V1564" s="85">
        <v>1067.1481100000001</v>
      </c>
      <c r="W1564" s="85">
        <v>9248.2000000000007</v>
      </c>
      <c r="X1564" s="85">
        <v>3541.5794700000001</v>
      </c>
      <c r="Y1564" s="85">
        <v>2382.2003199999999</v>
      </c>
      <c r="Z1564" s="85">
        <v>830.80000000000007</v>
      </c>
      <c r="AA1564" s="85">
        <v>313.79073</v>
      </c>
      <c r="AB1564" s="85">
        <v>272.11073999999996</v>
      </c>
      <c r="AC1564" s="85">
        <v>0</v>
      </c>
      <c r="AD1564" s="85">
        <v>0</v>
      </c>
      <c r="AE1564" s="85">
        <v>0</v>
      </c>
      <c r="AF1564" s="85">
        <v>4327</v>
      </c>
      <c r="AG1564" s="85">
        <v>1572.1492000000001</v>
      </c>
      <c r="AH1564" s="85">
        <v>1116.9272599999999</v>
      </c>
      <c r="AI1564" s="85">
        <v>0</v>
      </c>
      <c r="AJ1564" s="85">
        <v>0</v>
      </c>
      <c r="AK1564" s="85">
        <v>0</v>
      </c>
      <c r="AL1564" s="85">
        <v>263.60000000000002</v>
      </c>
      <c r="AM1564" s="85">
        <v>164.64950000000002</v>
      </c>
      <c r="AN1564" s="85">
        <v>77.383740000000003</v>
      </c>
      <c r="AO1564" s="85"/>
      <c r="AP1564" s="85"/>
      <c r="AQ1564" s="85"/>
      <c r="AR1564" s="85"/>
      <c r="AS1564" s="85"/>
      <c r="AT1564" s="85"/>
    </row>
    <row r="1565" spans="1:46" ht="12.75" customHeight="1" x14ac:dyDescent="0.15">
      <c r="A1565" s="79"/>
      <c r="B1565" s="79"/>
      <c r="C1565" s="79" t="str">
        <f t="shared" si="6"/>
        <v>2353100000</v>
      </c>
      <c r="D1565" s="79" t="s">
        <v>2463</v>
      </c>
      <c r="E1565" s="84">
        <v>20111.57</v>
      </c>
      <c r="F1565" s="85">
        <v>8466.2293900000004</v>
      </c>
      <c r="G1565" s="85">
        <v>6267.0599199999997</v>
      </c>
      <c r="H1565" s="85">
        <v>10728.45</v>
      </c>
      <c r="I1565" s="85">
        <v>3634.3310799999999</v>
      </c>
      <c r="J1565" s="85">
        <v>2998.8695000000002</v>
      </c>
      <c r="K1565" s="85">
        <v>95</v>
      </c>
      <c r="L1565" s="85">
        <v>48.023669999999996</v>
      </c>
      <c r="M1565" s="85">
        <v>26.23235</v>
      </c>
      <c r="N1565" s="85">
        <v>0</v>
      </c>
      <c r="O1565" s="85">
        <v>0</v>
      </c>
      <c r="P1565" s="85">
        <v>0</v>
      </c>
      <c r="Q1565" s="85">
        <v>8556.7199999999993</v>
      </c>
      <c r="R1565" s="85">
        <v>4212.0524800000003</v>
      </c>
      <c r="S1565" s="85">
        <v>2925.18651</v>
      </c>
      <c r="T1565" s="85">
        <v>545.1</v>
      </c>
      <c r="U1565" s="85">
        <v>350.02535</v>
      </c>
      <c r="V1565" s="85">
        <v>29.474229999999999</v>
      </c>
      <c r="W1565" s="85">
        <v>4120</v>
      </c>
      <c r="X1565" s="85">
        <v>2066.9398500000002</v>
      </c>
      <c r="Y1565" s="85">
        <v>1670.2570599999999</v>
      </c>
      <c r="Z1565" s="85">
        <v>603</v>
      </c>
      <c r="AA1565" s="85">
        <v>297.7099</v>
      </c>
      <c r="AB1565" s="85">
        <v>233.19343000000001</v>
      </c>
      <c r="AC1565" s="85">
        <v>0</v>
      </c>
      <c r="AD1565" s="85">
        <v>0</v>
      </c>
      <c r="AE1565" s="85">
        <v>0</v>
      </c>
      <c r="AF1565" s="85">
        <v>3288.62</v>
      </c>
      <c r="AG1565" s="85">
        <v>1497.3773799999999</v>
      </c>
      <c r="AH1565" s="85">
        <v>992.26179000000002</v>
      </c>
      <c r="AI1565" s="85">
        <v>0</v>
      </c>
      <c r="AJ1565" s="85">
        <v>0</v>
      </c>
      <c r="AK1565" s="85">
        <v>0</v>
      </c>
      <c r="AL1565" s="85">
        <v>15</v>
      </c>
      <c r="AM1565" s="85">
        <v>10.994759999999999</v>
      </c>
      <c r="AN1565" s="85">
        <v>6.1813799999999999</v>
      </c>
      <c r="AO1565" s="85"/>
      <c r="AP1565" s="85"/>
      <c r="AQ1565" s="85"/>
      <c r="AR1565" s="85"/>
      <c r="AS1565" s="85"/>
      <c r="AT1565" s="85"/>
    </row>
    <row r="1566" spans="1:46" ht="12.75" customHeight="1" x14ac:dyDescent="0.15">
      <c r="A1566" s="79"/>
      <c r="B1566" s="79"/>
      <c r="C1566" s="79" t="str">
        <f t="shared" si="6"/>
        <v>2353200000</v>
      </c>
      <c r="D1566" s="79" t="s">
        <v>2464</v>
      </c>
      <c r="E1566" s="84">
        <v>22777.368999999999</v>
      </c>
      <c r="F1566" s="85">
        <v>9224.2362499999999</v>
      </c>
      <c r="G1566" s="85">
        <v>8225.0203600000004</v>
      </c>
      <c r="H1566" s="85">
        <v>10653.45</v>
      </c>
      <c r="I1566" s="85">
        <v>3871.3640099999998</v>
      </c>
      <c r="J1566" s="85">
        <v>2939.6773400000002</v>
      </c>
      <c r="K1566" s="85">
        <v>600</v>
      </c>
      <c r="L1566" s="85">
        <v>352.26828</v>
      </c>
      <c r="M1566" s="85">
        <v>114.42580000000001</v>
      </c>
      <c r="N1566" s="85">
        <v>450</v>
      </c>
      <c r="O1566" s="85">
        <v>290.80490000000003</v>
      </c>
      <c r="P1566" s="85">
        <v>72.958799999999997</v>
      </c>
      <c r="Q1566" s="85">
        <v>11251.35</v>
      </c>
      <c r="R1566" s="85">
        <v>4755.9378399999996</v>
      </c>
      <c r="S1566" s="85">
        <v>4974.3723499999996</v>
      </c>
      <c r="T1566" s="85">
        <v>624.30000000000007</v>
      </c>
      <c r="U1566" s="85">
        <v>44.265369999999997</v>
      </c>
      <c r="V1566" s="85">
        <v>48.299459999999996</v>
      </c>
      <c r="W1566" s="85">
        <v>5849.59</v>
      </c>
      <c r="X1566" s="85">
        <v>3034.8882600000002</v>
      </c>
      <c r="Y1566" s="85">
        <v>3115.86274</v>
      </c>
      <c r="Z1566" s="85">
        <v>132.36000000000001</v>
      </c>
      <c r="AA1566" s="85">
        <v>160.06934999999999</v>
      </c>
      <c r="AB1566" s="85">
        <v>54.34299</v>
      </c>
      <c r="AC1566" s="85">
        <v>0</v>
      </c>
      <c r="AD1566" s="85">
        <v>0</v>
      </c>
      <c r="AE1566" s="85">
        <v>0</v>
      </c>
      <c r="AF1566" s="85">
        <v>4645.1000000000004</v>
      </c>
      <c r="AG1566" s="85">
        <v>1516.71486</v>
      </c>
      <c r="AH1566" s="85">
        <v>1755.86716</v>
      </c>
      <c r="AI1566" s="85">
        <v>0</v>
      </c>
      <c r="AJ1566" s="85">
        <v>0</v>
      </c>
      <c r="AK1566" s="85">
        <v>0</v>
      </c>
      <c r="AL1566" s="85">
        <v>111.8</v>
      </c>
      <c r="AM1566" s="85">
        <v>67.530919999999995</v>
      </c>
      <c r="AN1566" s="85">
        <v>36.389420000000001</v>
      </c>
      <c r="AO1566" s="85"/>
      <c r="AP1566" s="85"/>
      <c r="AQ1566" s="85"/>
      <c r="AR1566" s="85"/>
      <c r="AS1566" s="85"/>
      <c r="AT1566" s="85"/>
    </row>
    <row r="1567" spans="1:46" ht="12.75" customHeight="1" x14ac:dyDescent="0.15">
      <c r="A1567" s="79"/>
      <c r="B1567" s="79"/>
      <c r="C1567" s="79" t="str">
        <f t="shared" si="6"/>
        <v>2353300000</v>
      </c>
      <c r="D1567" s="79" t="s">
        <v>2465</v>
      </c>
      <c r="E1567" s="84">
        <v>33300.1</v>
      </c>
      <c r="F1567" s="85">
        <v>12641.49201</v>
      </c>
      <c r="G1567" s="85">
        <v>12227.4671</v>
      </c>
      <c r="H1567" s="85">
        <v>17711.7</v>
      </c>
      <c r="I1567" s="85">
        <v>6553.1876599999996</v>
      </c>
      <c r="J1567" s="85">
        <v>6827.0893900000001</v>
      </c>
      <c r="K1567" s="85">
        <v>89.4</v>
      </c>
      <c r="L1567" s="85">
        <v>401.00432000000001</v>
      </c>
      <c r="M1567" s="85">
        <v>83.789189999999991</v>
      </c>
      <c r="N1567" s="85">
        <v>0</v>
      </c>
      <c r="O1567" s="85">
        <v>182.24128000000002</v>
      </c>
      <c r="P1567" s="85">
        <v>7.17849</v>
      </c>
      <c r="Q1567" s="85">
        <v>15300.5</v>
      </c>
      <c r="R1567" s="85">
        <v>5413.6948499999999</v>
      </c>
      <c r="S1567" s="85">
        <v>5188.1377400000001</v>
      </c>
      <c r="T1567" s="85">
        <v>937</v>
      </c>
      <c r="U1567" s="85">
        <v>109.15769</v>
      </c>
      <c r="V1567" s="85">
        <v>71.564179999999993</v>
      </c>
      <c r="W1567" s="85">
        <v>6527</v>
      </c>
      <c r="X1567" s="85">
        <v>2305.9800399999999</v>
      </c>
      <c r="Y1567" s="85">
        <v>2630.7307799999999</v>
      </c>
      <c r="Z1567" s="85">
        <v>260</v>
      </c>
      <c r="AA1567" s="85">
        <v>114.67183</v>
      </c>
      <c r="AB1567" s="85">
        <v>99.849319999999992</v>
      </c>
      <c r="AC1567" s="85">
        <v>0</v>
      </c>
      <c r="AD1567" s="85">
        <v>0</v>
      </c>
      <c r="AE1567" s="85">
        <v>0</v>
      </c>
      <c r="AF1567" s="85">
        <v>7551</v>
      </c>
      <c r="AG1567" s="85">
        <v>2860.5802899999999</v>
      </c>
      <c r="AH1567" s="85">
        <v>2368.5934600000001</v>
      </c>
      <c r="AI1567" s="85">
        <v>25</v>
      </c>
      <c r="AJ1567" s="85">
        <v>23.305</v>
      </c>
      <c r="AK1567" s="85">
        <v>17.400000000000002</v>
      </c>
      <c r="AL1567" s="85">
        <v>113</v>
      </c>
      <c r="AM1567" s="85">
        <v>53.746479999999998</v>
      </c>
      <c r="AN1567" s="85">
        <v>55.546569999999996</v>
      </c>
      <c r="AO1567" s="85"/>
      <c r="AP1567" s="85"/>
      <c r="AQ1567" s="85"/>
      <c r="AR1567" s="85"/>
      <c r="AS1567" s="85"/>
      <c r="AT1567" s="85"/>
    </row>
    <row r="1568" spans="1:46" ht="12.75" customHeight="1" x14ac:dyDescent="0.15">
      <c r="A1568" s="79"/>
      <c r="B1568" s="79"/>
      <c r="C1568" s="79" t="str">
        <f t="shared" si="6"/>
        <v>2353400000</v>
      </c>
      <c r="D1568" s="79" t="s">
        <v>2466</v>
      </c>
      <c r="E1568" s="84">
        <v>37341.813999999998</v>
      </c>
      <c r="F1568" s="85">
        <v>13155.71889</v>
      </c>
      <c r="G1568" s="85">
        <v>11097.03096</v>
      </c>
      <c r="H1568" s="85">
        <v>20187.339</v>
      </c>
      <c r="I1568" s="85">
        <v>6263.5808000000006</v>
      </c>
      <c r="J1568" s="85">
        <v>5651.8607899999997</v>
      </c>
      <c r="K1568" s="85">
        <v>127.3</v>
      </c>
      <c r="L1568" s="85">
        <v>85.215909999999994</v>
      </c>
      <c r="M1568" s="85">
        <v>30.303069999999998</v>
      </c>
      <c r="N1568" s="85">
        <v>43.300000000000004</v>
      </c>
      <c r="O1568" s="85">
        <v>28.6905</v>
      </c>
      <c r="P1568" s="85">
        <v>2.93553</v>
      </c>
      <c r="Q1568" s="85">
        <v>16325.775000000001</v>
      </c>
      <c r="R1568" s="85">
        <v>6432.1170000000002</v>
      </c>
      <c r="S1568" s="85">
        <v>4977.5385399999996</v>
      </c>
      <c r="T1568" s="85">
        <v>830</v>
      </c>
      <c r="U1568" s="85">
        <v>248.23763</v>
      </c>
      <c r="V1568" s="85">
        <v>120.01998</v>
      </c>
      <c r="W1568" s="85">
        <v>7664.7</v>
      </c>
      <c r="X1568" s="85">
        <v>3245.5170499999999</v>
      </c>
      <c r="Y1568" s="85">
        <v>2758.0711200000001</v>
      </c>
      <c r="Z1568" s="85">
        <v>512.4</v>
      </c>
      <c r="AA1568" s="85">
        <v>336.84606000000002</v>
      </c>
      <c r="AB1568" s="85">
        <v>147.70941999999999</v>
      </c>
      <c r="AC1568" s="85">
        <v>0</v>
      </c>
      <c r="AD1568" s="85">
        <v>0</v>
      </c>
      <c r="AE1568" s="85">
        <v>0</v>
      </c>
      <c r="AF1568" s="85">
        <v>7318.6750000000002</v>
      </c>
      <c r="AG1568" s="85">
        <v>2601.5162599999999</v>
      </c>
      <c r="AH1568" s="85">
        <v>1951.73802</v>
      </c>
      <c r="AI1568" s="85">
        <v>0</v>
      </c>
      <c r="AJ1568" s="85">
        <v>0</v>
      </c>
      <c r="AK1568" s="85">
        <v>0</v>
      </c>
      <c r="AL1568" s="85">
        <v>10</v>
      </c>
      <c r="AM1568" s="85">
        <v>2.3086799999999998</v>
      </c>
      <c r="AN1568" s="85">
        <v>1.0441199999999999</v>
      </c>
      <c r="AO1568" s="85"/>
      <c r="AP1568" s="85"/>
      <c r="AQ1568" s="85"/>
      <c r="AR1568" s="85"/>
      <c r="AS1568" s="85"/>
      <c r="AT1568" s="85"/>
    </row>
    <row r="1569" spans="1:46" ht="12.75" customHeight="1" x14ac:dyDescent="0.15">
      <c r="A1569" s="79"/>
      <c r="B1569" s="79"/>
      <c r="C1569" s="79" t="str">
        <f t="shared" si="6"/>
        <v>2353500000</v>
      </c>
      <c r="D1569" s="79" t="s">
        <v>2467</v>
      </c>
      <c r="E1569" s="84">
        <v>48441.599999999999</v>
      </c>
      <c r="F1569" s="85">
        <v>22545.197179999999</v>
      </c>
      <c r="G1569" s="85">
        <v>17020.735140000001</v>
      </c>
      <c r="H1569" s="85">
        <v>26804.9</v>
      </c>
      <c r="I1569" s="85">
        <v>12434.232540000001</v>
      </c>
      <c r="J1569" s="85">
        <v>8019.1064500000002</v>
      </c>
      <c r="K1569" s="85">
        <v>5300</v>
      </c>
      <c r="L1569" s="85">
        <v>2082.4683399999999</v>
      </c>
      <c r="M1569" s="85">
        <v>3011.3109199999999</v>
      </c>
      <c r="N1569" s="85">
        <v>4500</v>
      </c>
      <c r="O1569" s="85">
        <v>1606.6212599999999</v>
      </c>
      <c r="P1569" s="85">
        <v>2769.1518700000001</v>
      </c>
      <c r="Q1569" s="85">
        <v>15754</v>
      </c>
      <c r="R1569" s="85">
        <v>7589.2213400000001</v>
      </c>
      <c r="S1569" s="85">
        <v>5742.2238299999999</v>
      </c>
      <c r="T1569" s="85">
        <v>2290</v>
      </c>
      <c r="U1569" s="85">
        <v>394.25445000000002</v>
      </c>
      <c r="V1569" s="85">
        <v>205.14197999999999</v>
      </c>
      <c r="W1569" s="85">
        <v>4270</v>
      </c>
      <c r="X1569" s="85">
        <v>2354.02585</v>
      </c>
      <c r="Y1569" s="85">
        <v>1825.5400199999999</v>
      </c>
      <c r="Z1569" s="85">
        <v>1250</v>
      </c>
      <c r="AA1569" s="85">
        <v>483.28631999999999</v>
      </c>
      <c r="AB1569" s="85">
        <v>491.67</v>
      </c>
      <c r="AC1569" s="85">
        <v>0</v>
      </c>
      <c r="AD1569" s="85">
        <v>0</v>
      </c>
      <c r="AE1569" s="85">
        <v>2.0833300000000001</v>
      </c>
      <c r="AF1569" s="85">
        <v>7850</v>
      </c>
      <c r="AG1569" s="85">
        <v>4265.2292200000002</v>
      </c>
      <c r="AH1569" s="85">
        <v>3178.991</v>
      </c>
      <c r="AI1569" s="85">
        <v>0</v>
      </c>
      <c r="AJ1569" s="85">
        <v>0</v>
      </c>
      <c r="AK1569" s="85">
        <v>0</v>
      </c>
      <c r="AL1569" s="85">
        <v>280</v>
      </c>
      <c r="AM1569" s="85">
        <v>268.49381</v>
      </c>
      <c r="AN1569" s="85">
        <v>61.897289999999998</v>
      </c>
      <c r="AO1569" s="85"/>
      <c r="AP1569" s="85"/>
      <c r="AQ1569" s="85"/>
      <c r="AR1569" s="85"/>
      <c r="AS1569" s="85"/>
      <c r="AT1569" s="85"/>
    </row>
    <row r="1570" spans="1:46" ht="12.75" customHeight="1" x14ac:dyDescent="0.15">
      <c r="A1570" s="79"/>
      <c r="B1570" s="79"/>
      <c r="C1570" s="79" t="str">
        <f t="shared" si="6"/>
        <v>2353600000</v>
      </c>
      <c r="D1570" s="79" t="s">
        <v>2468</v>
      </c>
      <c r="E1570" s="84">
        <v>62337.341</v>
      </c>
      <c r="F1570" s="85">
        <v>29416.812989999999</v>
      </c>
      <c r="G1570" s="85">
        <v>17725.974699999999</v>
      </c>
      <c r="H1570" s="85">
        <v>23555.7</v>
      </c>
      <c r="I1570" s="85">
        <v>7413.1952499999998</v>
      </c>
      <c r="J1570" s="85">
        <v>6735.4877500000002</v>
      </c>
      <c r="K1570" s="85">
        <v>19607</v>
      </c>
      <c r="L1570" s="85">
        <v>13266.971670000001</v>
      </c>
      <c r="M1570" s="85">
        <v>4301.3366900000001</v>
      </c>
      <c r="N1570" s="85">
        <v>17400</v>
      </c>
      <c r="O1570" s="85">
        <v>12373.56783</v>
      </c>
      <c r="P1570" s="85">
        <v>3774.3113699999999</v>
      </c>
      <c r="Q1570" s="85">
        <v>18638.04</v>
      </c>
      <c r="R1570" s="85">
        <v>8454.2708999999995</v>
      </c>
      <c r="S1570" s="85">
        <v>6507.5549300000002</v>
      </c>
      <c r="T1570" s="85">
        <v>2952</v>
      </c>
      <c r="U1570" s="85">
        <v>340.90337999999997</v>
      </c>
      <c r="V1570" s="85">
        <v>126.28717</v>
      </c>
      <c r="W1570" s="85">
        <v>6190</v>
      </c>
      <c r="X1570" s="85">
        <v>2934.8720699999999</v>
      </c>
      <c r="Y1570" s="85">
        <v>2236.5224400000002</v>
      </c>
      <c r="Z1570" s="85">
        <v>1314.6000000000001</v>
      </c>
      <c r="AA1570" s="85">
        <v>1064.6302900000001</v>
      </c>
      <c r="AB1570" s="85">
        <v>526.7867</v>
      </c>
      <c r="AC1570" s="85">
        <v>0</v>
      </c>
      <c r="AD1570" s="85">
        <v>0</v>
      </c>
      <c r="AE1570" s="85">
        <v>0</v>
      </c>
      <c r="AF1570" s="85">
        <v>8175</v>
      </c>
      <c r="AG1570" s="85">
        <v>4112.3856599999999</v>
      </c>
      <c r="AH1570" s="85">
        <v>3615.8086199999998</v>
      </c>
      <c r="AI1570" s="85">
        <v>0</v>
      </c>
      <c r="AJ1570" s="85">
        <v>0</v>
      </c>
      <c r="AK1570" s="85">
        <v>0</v>
      </c>
      <c r="AL1570" s="85">
        <v>312.2</v>
      </c>
      <c r="AM1570" s="85">
        <v>141.89089000000001</v>
      </c>
      <c r="AN1570" s="85">
        <v>43.418400000000005</v>
      </c>
      <c r="AO1570" s="85"/>
      <c r="AP1570" s="85"/>
      <c r="AQ1570" s="85"/>
      <c r="AR1570" s="85"/>
      <c r="AS1570" s="85"/>
      <c r="AT1570" s="85"/>
    </row>
    <row r="1571" spans="1:46" ht="12.75" customHeight="1" x14ac:dyDescent="0.15">
      <c r="A1571" s="79"/>
      <c r="B1571" s="79"/>
      <c r="C1571" s="79" t="str">
        <f t="shared" si="6"/>
        <v>2353800000</v>
      </c>
      <c r="D1571" s="79" t="s">
        <v>2469</v>
      </c>
      <c r="E1571" s="84">
        <v>41141.275999999998</v>
      </c>
      <c r="F1571" s="85">
        <v>26620.164509999999</v>
      </c>
      <c r="G1571" s="85">
        <v>12230.7045</v>
      </c>
      <c r="H1571" s="85">
        <v>27790.62</v>
      </c>
      <c r="I1571" s="85">
        <v>20346.644410000001</v>
      </c>
      <c r="J1571" s="85">
        <v>6486.3945800000001</v>
      </c>
      <c r="K1571" s="85">
        <v>646.495</v>
      </c>
      <c r="L1571" s="85">
        <v>551.02796000000001</v>
      </c>
      <c r="M1571" s="85">
        <v>163.53881999999999</v>
      </c>
      <c r="N1571" s="85">
        <v>165</v>
      </c>
      <c r="O1571" s="85">
        <v>171.99388999999999</v>
      </c>
      <c r="P1571" s="85">
        <v>49.00432</v>
      </c>
      <c r="Q1571" s="85">
        <v>10865.41</v>
      </c>
      <c r="R1571" s="85">
        <v>4855.2058900000002</v>
      </c>
      <c r="S1571" s="85">
        <v>4765.3167100000001</v>
      </c>
      <c r="T1571" s="85">
        <v>783.1</v>
      </c>
      <c r="U1571" s="85">
        <v>189.68907999999999</v>
      </c>
      <c r="V1571" s="85">
        <v>167.86487</v>
      </c>
      <c r="W1571" s="85">
        <v>2636.8</v>
      </c>
      <c r="X1571" s="85">
        <v>1359.80972</v>
      </c>
      <c r="Y1571" s="85">
        <v>945.39278000000002</v>
      </c>
      <c r="Z1571" s="85">
        <v>1001.1</v>
      </c>
      <c r="AA1571" s="85">
        <v>416.31900000000002</v>
      </c>
      <c r="AB1571" s="85">
        <v>461.31465000000003</v>
      </c>
      <c r="AC1571" s="85">
        <v>0</v>
      </c>
      <c r="AD1571" s="85">
        <v>0</v>
      </c>
      <c r="AE1571" s="85">
        <v>0</v>
      </c>
      <c r="AF1571" s="85">
        <v>6444</v>
      </c>
      <c r="AG1571" s="85">
        <v>2888.9780900000001</v>
      </c>
      <c r="AH1571" s="85">
        <v>3189.3844100000001</v>
      </c>
      <c r="AI1571" s="85">
        <v>0</v>
      </c>
      <c r="AJ1571" s="85">
        <v>0</v>
      </c>
      <c r="AK1571" s="85">
        <v>0</v>
      </c>
      <c r="AL1571" s="85">
        <v>328.82600000000002</v>
      </c>
      <c r="AM1571" s="85">
        <v>219.40871999999999</v>
      </c>
      <c r="AN1571" s="85">
        <v>115.41544</v>
      </c>
      <c r="AO1571" s="85"/>
      <c r="AP1571" s="85"/>
      <c r="AQ1571" s="85"/>
      <c r="AR1571" s="85"/>
      <c r="AS1571" s="85"/>
      <c r="AT1571" s="85"/>
    </row>
    <row r="1572" spans="1:46" ht="12.75" customHeight="1" x14ac:dyDescent="0.15">
      <c r="A1572" s="79"/>
      <c r="B1572" s="79"/>
      <c r="C1572" s="79" t="str">
        <f t="shared" si="6"/>
        <v>2353900000</v>
      </c>
      <c r="D1572" s="79" t="s">
        <v>2470</v>
      </c>
      <c r="E1572" s="84">
        <v>24208.9</v>
      </c>
      <c r="F1572" s="85">
        <v>9078.0189599999994</v>
      </c>
      <c r="G1572" s="85">
        <v>6762.6812600000003</v>
      </c>
      <c r="H1572" s="85">
        <v>9412</v>
      </c>
      <c r="I1572" s="85">
        <v>2510.0999200000001</v>
      </c>
      <c r="J1572" s="85">
        <v>1986.53655</v>
      </c>
      <c r="K1572" s="85">
        <v>112.7</v>
      </c>
      <c r="L1572" s="85">
        <v>48.186810000000001</v>
      </c>
      <c r="M1572" s="85">
        <v>25.822000000000003</v>
      </c>
      <c r="N1572" s="85">
        <v>0</v>
      </c>
      <c r="O1572" s="85">
        <v>0</v>
      </c>
      <c r="P1572" s="85">
        <v>0</v>
      </c>
      <c r="Q1572" s="85">
        <v>14559.9</v>
      </c>
      <c r="R1572" s="85">
        <v>6425.3450899999998</v>
      </c>
      <c r="S1572" s="85">
        <v>4651.71666</v>
      </c>
      <c r="T1572" s="85">
        <v>1660</v>
      </c>
      <c r="U1572" s="85">
        <v>303.92174</v>
      </c>
      <c r="V1572" s="85">
        <v>24.96735</v>
      </c>
      <c r="W1572" s="85">
        <v>8252.2000000000007</v>
      </c>
      <c r="X1572" s="85">
        <v>3690.5573199999999</v>
      </c>
      <c r="Y1572" s="85">
        <v>2805.3110299999998</v>
      </c>
      <c r="Z1572" s="85">
        <v>103.5</v>
      </c>
      <c r="AA1572" s="85">
        <v>75.833359999999999</v>
      </c>
      <c r="AB1572" s="85">
        <v>46.520099999999999</v>
      </c>
      <c r="AC1572" s="85">
        <v>0</v>
      </c>
      <c r="AD1572" s="85">
        <v>0</v>
      </c>
      <c r="AE1572" s="85">
        <v>0</v>
      </c>
      <c r="AF1572" s="85">
        <v>4544.2</v>
      </c>
      <c r="AG1572" s="85">
        <v>2355.0326700000001</v>
      </c>
      <c r="AH1572" s="85">
        <v>1774.9181799999999</v>
      </c>
      <c r="AI1572" s="85">
        <v>0</v>
      </c>
      <c r="AJ1572" s="85">
        <v>0</v>
      </c>
      <c r="AK1572" s="85">
        <v>0</v>
      </c>
      <c r="AL1572" s="85">
        <v>62.5</v>
      </c>
      <c r="AM1572" s="85">
        <v>58.62997</v>
      </c>
      <c r="AN1572" s="85">
        <v>79.924210000000002</v>
      </c>
      <c r="AO1572" s="85"/>
      <c r="AP1572" s="85"/>
      <c r="AQ1572" s="85"/>
      <c r="AR1572" s="85"/>
      <c r="AS1572" s="85"/>
      <c r="AT1572" s="85"/>
    </row>
    <row r="1573" spans="1:46" ht="12.75" customHeight="1" x14ac:dyDescent="0.15">
      <c r="A1573" s="79"/>
      <c r="B1573" s="79"/>
      <c r="C1573" s="79" t="str">
        <f t="shared" si="6"/>
        <v>2354000000</v>
      </c>
      <c r="D1573" s="79" t="s">
        <v>2471</v>
      </c>
      <c r="E1573" s="84">
        <v>72184.915999999997</v>
      </c>
      <c r="F1573" s="85">
        <v>29842.511979999999</v>
      </c>
      <c r="G1573" s="85">
        <v>26828.464</v>
      </c>
      <c r="H1573" s="85">
        <v>43444.510999999999</v>
      </c>
      <c r="I1573" s="85">
        <v>16278.30767</v>
      </c>
      <c r="J1573" s="85">
        <v>15605.333500000001</v>
      </c>
      <c r="K1573" s="85">
        <v>1880</v>
      </c>
      <c r="L1573" s="85">
        <v>1131.7214899999999</v>
      </c>
      <c r="M1573" s="85">
        <v>665.32762000000002</v>
      </c>
      <c r="N1573" s="85">
        <v>1040</v>
      </c>
      <c r="O1573" s="85">
        <v>776.79367999999999</v>
      </c>
      <c r="P1573" s="85">
        <v>402.10640000000001</v>
      </c>
      <c r="Q1573" s="85">
        <v>25540.895</v>
      </c>
      <c r="R1573" s="85">
        <v>11495.085639999999</v>
      </c>
      <c r="S1573" s="85">
        <v>9943.3456200000001</v>
      </c>
      <c r="T1573" s="85">
        <v>1851.51</v>
      </c>
      <c r="U1573" s="85">
        <v>366.86102</v>
      </c>
      <c r="V1573" s="85">
        <v>251.33711</v>
      </c>
      <c r="W1573" s="85">
        <v>9264.0510000000013</v>
      </c>
      <c r="X1573" s="85">
        <v>5168.6810400000004</v>
      </c>
      <c r="Y1573" s="85">
        <v>4086.8285799999999</v>
      </c>
      <c r="Z1573" s="85">
        <v>1359.316</v>
      </c>
      <c r="AA1573" s="85">
        <v>356.28541000000001</v>
      </c>
      <c r="AB1573" s="85">
        <v>399.20155999999997</v>
      </c>
      <c r="AC1573" s="85">
        <v>0</v>
      </c>
      <c r="AD1573" s="85">
        <v>0</v>
      </c>
      <c r="AE1573" s="85">
        <v>0</v>
      </c>
      <c r="AF1573" s="85">
        <v>13066.018</v>
      </c>
      <c r="AG1573" s="85">
        <v>5603.2581700000001</v>
      </c>
      <c r="AH1573" s="85">
        <v>5205.9783699999998</v>
      </c>
      <c r="AI1573" s="85">
        <v>0</v>
      </c>
      <c r="AJ1573" s="85">
        <v>0</v>
      </c>
      <c r="AK1573" s="85">
        <v>0</v>
      </c>
      <c r="AL1573" s="85">
        <v>786.2</v>
      </c>
      <c r="AM1573" s="85">
        <v>357.83101999999997</v>
      </c>
      <c r="AN1573" s="85">
        <v>286.94396</v>
      </c>
      <c r="AO1573" s="85"/>
      <c r="AP1573" s="85"/>
      <c r="AQ1573" s="85"/>
      <c r="AR1573" s="85"/>
      <c r="AS1573" s="85"/>
      <c r="AT1573" s="85"/>
    </row>
    <row r="1574" spans="1:46" ht="12.75" customHeight="1" x14ac:dyDescent="0.15">
      <c r="A1574" s="79"/>
      <c r="B1574" s="79"/>
      <c r="C1574" s="79" t="str">
        <f t="shared" si="6"/>
        <v>2354200000</v>
      </c>
      <c r="D1574" s="79" t="s">
        <v>2472</v>
      </c>
      <c r="E1574" s="84">
        <v>17453.455999999998</v>
      </c>
      <c r="F1574" s="85">
        <v>6338.0244300000004</v>
      </c>
      <c r="G1574" s="85">
        <v>5907.3342199999997</v>
      </c>
      <c r="H1574" s="85">
        <v>7750.5</v>
      </c>
      <c r="I1574" s="85">
        <v>2354.0473400000001</v>
      </c>
      <c r="J1574" s="85">
        <v>2001.7795900000001</v>
      </c>
      <c r="K1574" s="85">
        <v>217</v>
      </c>
      <c r="L1574" s="85">
        <v>90.489660000000001</v>
      </c>
      <c r="M1574" s="85">
        <v>39.550159999999998</v>
      </c>
      <c r="N1574" s="85">
        <v>0</v>
      </c>
      <c r="O1574" s="85">
        <v>0</v>
      </c>
      <c r="P1574" s="85">
        <v>0</v>
      </c>
      <c r="Q1574" s="85">
        <v>9136.5</v>
      </c>
      <c r="R1574" s="85">
        <v>3628.6138599999999</v>
      </c>
      <c r="S1574" s="85">
        <v>3717.8644300000001</v>
      </c>
      <c r="T1574" s="85">
        <v>580</v>
      </c>
      <c r="U1574" s="85">
        <v>138.85763</v>
      </c>
      <c r="V1574" s="85">
        <v>95.916259999999994</v>
      </c>
      <c r="W1574" s="85">
        <v>5410</v>
      </c>
      <c r="X1574" s="85">
        <v>2296.45001</v>
      </c>
      <c r="Y1574" s="85">
        <v>2138.7280300000002</v>
      </c>
      <c r="Z1574" s="85">
        <v>46.5</v>
      </c>
      <c r="AA1574" s="85">
        <v>25.27927</v>
      </c>
      <c r="AB1574" s="85">
        <v>19.40108</v>
      </c>
      <c r="AC1574" s="85">
        <v>0</v>
      </c>
      <c r="AD1574" s="85">
        <v>0</v>
      </c>
      <c r="AE1574" s="85">
        <v>0</v>
      </c>
      <c r="AF1574" s="85">
        <v>3100</v>
      </c>
      <c r="AG1574" s="85">
        <v>1166.92695</v>
      </c>
      <c r="AH1574" s="85">
        <v>1463.81906</v>
      </c>
      <c r="AI1574" s="85">
        <v>0</v>
      </c>
      <c r="AJ1574" s="85">
        <v>0</v>
      </c>
      <c r="AK1574" s="85">
        <v>0</v>
      </c>
      <c r="AL1574" s="85">
        <v>100.756</v>
      </c>
      <c r="AM1574" s="85">
        <v>119.05903000000001</v>
      </c>
      <c r="AN1574" s="85">
        <v>20.587630000000001</v>
      </c>
      <c r="AO1574" s="85"/>
      <c r="AP1574" s="85"/>
      <c r="AQ1574" s="85"/>
      <c r="AR1574" s="85"/>
      <c r="AS1574" s="85"/>
      <c r="AT1574" s="85"/>
    </row>
    <row r="1575" spans="1:46" ht="12.75" customHeight="1" x14ac:dyDescent="0.15">
      <c r="A1575" s="79"/>
      <c r="B1575" s="79"/>
      <c r="C1575" s="79" t="str">
        <f t="shared" si="6"/>
        <v>2354600000</v>
      </c>
      <c r="D1575" s="79" t="s">
        <v>2473</v>
      </c>
      <c r="E1575" s="84">
        <v>120590</v>
      </c>
      <c r="F1575" s="85">
        <v>76851.251099999994</v>
      </c>
      <c r="G1575" s="85">
        <v>32574.518650000002</v>
      </c>
      <c r="H1575" s="85">
        <v>81435.8</v>
      </c>
      <c r="I1575" s="85">
        <v>53848.749210000002</v>
      </c>
      <c r="J1575" s="85">
        <v>19320.307850000001</v>
      </c>
      <c r="K1575" s="85">
        <v>9577.4</v>
      </c>
      <c r="L1575" s="85">
        <v>8103.9905699999999</v>
      </c>
      <c r="M1575" s="85">
        <v>1729.72668</v>
      </c>
      <c r="N1575" s="85">
        <v>6677.4000000000005</v>
      </c>
      <c r="O1575" s="85">
        <v>6616.3313200000002</v>
      </c>
      <c r="P1575" s="85">
        <v>1074.21173</v>
      </c>
      <c r="Q1575" s="85">
        <v>24136.600000000002</v>
      </c>
      <c r="R1575" s="85">
        <v>11184.168030000001</v>
      </c>
      <c r="S1575" s="85">
        <v>9368.1628299999993</v>
      </c>
      <c r="T1575" s="85">
        <v>2500</v>
      </c>
      <c r="U1575" s="85">
        <v>929.10464000000002</v>
      </c>
      <c r="V1575" s="85">
        <v>791.05756999999994</v>
      </c>
      <c r="W1575" s="85">
        <v>4600</v>
      </c>
      <c r="X1575" s="85">
        <v>2488.3734899999999</v>
      </c>
      <c r="Y1575" s="85">
        <v>1682.6102699999999</v>
      </c>
      <c r="Z1575" s="85">
        <v>4520</v>
      </c>
      <c r="AA1575" s="85">
        <v>1979.46704</v>
      </c>
      <c r="AB1575" s="85">
        <v>1227.0888500000001</v>
      </c>
      <c r="AC1575" s="85">
        <v>16.600000000000001</v>
      </c>
      <c r="AD1575" s="85">
        <v>16.66667</v>
      </c>
      <c r="AE1575" s="85">
        <v>0</v>
      </c>
      <c r="AF1575" s="85">
        <v>12500</v>
      </c>
      <c r="AG1575" s="85">
        <v>5770.5561900000002</v>
      </c>
      <c r="AH1575" s="85">
        <v>5667.4061400000001</v>
      </c>
      <c r="AI1575" s="85">
        <v>0</v>
      </c>
      <c r="AJ1575" s="85">
        <v>0</v>
      </c>
      <c r="AK1575" s="85">
        <v>0</v>
      </c>
      <c r="AL1575" s="85">
        <v>165</v>
      </c>
      <c r="AM1575" s="85">
        <v>81.629509999999996</v>
      </c>
      <c r="AN1575" s="85">
        <v>45.541109999999996</v>
      </c>
      <c r="AO1575" s="85"/>
      <c r="AP1575" s="85"/>
      <c r="AQ1575" s="85"/>
      <c r="AR1575" s="85"/>
      <c r="AS1575" s="85"/>
      <c r="AT1575" s="85"/>
    </row>
    <row r="1576" spans="1:46" ht="12.75" customHeight="1" x14ac:dyDescent="0.15">
      <c r="A1576" s="79"/>
      <c r="B1576" s="79"/>
      <c r="C1576" s="79" t="str">
        <f t="shared" si="6"/>
        <v>2354700000</v>
      </c>
      <c r="D1576" s="79" t="s">
        <v>2474</v>
      </c>
      <c r="E1576" s="84">
        <v>23501.45</v>
      </c>
      <c r="F1576" s="85">
        <v>11358.07431</v>
      </c>
      <c r="G1576" s="85">
        <v>7988.8677699999998</v>
      </c>
      <c r="H1576" s="85">
        <v>13462.95</v>
      </c>
      <c r="I1576" s="85">
        <v>6658.8946100000003</v>
      </c>
      <c r="J1576" s="85">
        <v>3899.4407200000001</v>
      </c>
      <c r="K1576" s="85">
        <v>663.5</v>
      </c>
      <c r="L1576" s="85">
        <v>373.44820000000004</v>
      </c>
      <c r="M1576" s="85">
        <v>149.04500000000002</v>
      </c>
      <c r="N1576" s="85">
        <v>0</v>
      </c>
      <c r="O1576" s="85">
        <v>0</v>
      </c>
      <c r="P1576" s="85">
        <v>0</v>
      </c>
      <c r="Q1576" s="85">
        <v>9158.4</v>
      </c>
      <c r="R1576" s="85">
        <v>4145.13382</v>
      </c>
      <c r="S1576" s="85">
        <v>3830.1063300000001</v>
      </c>
      <c r="T1576" s="85">
        <v>492.6</v>
      </c>
      <c r="U1576" s="85">
        <v>35.402439999999999</v>
      </c>
      <c r="V1576" s="85">
        <v>28.651109999999999</v>
      </c>
      <c r="W1576" s="85">
        <v>3970</v>
      </c>
      <c r="X1576" s="85">
        <v>1870.12652</v>
      </c>
      <c r="Y1576" s="85">
        <v>1660.72677</v>
      </c>
      <c r="Z1576" s="85">
        <v>749.6</v>
      </c>
      <c r="AA1576" s="85">
        <v>392.23743999999999</v>
      </c>
      <c r="AB1576" s="85">
        <v>296.17081999999999</v>
      </c>
      <c r="AC1576" s="85">
        <v>0</v>
      </c>
      <c r="AD1576" s="85">
        <v>0</v>
      </c>
      <c r="AE1576" s="85">
        <v>37.5</v>
      </c>
      <c r="AF1576" s="85">
        <v>3946.2000000000003</v>
      </c>
      <c r="AG1576" s="85">
        <v>1847.36742</v>
      </c>
      <c r="AH1576" s="85">
        <v>1807.05763</v>
      </c>
      <c r="AI1576" s="85">
        <v>0</v>
      </c>
      <c r="AJ1576" s="85">
        <v>0</v>
      </c>
      <c r="AK1576" s="85">
        <v>0</v>
      </c>
      <c r="AL1576" s="85">
        <v>3.5</v>
      </c>
      <c r="AM1576" s="85">
        <v>3.2155099999999996</v>
      </c>
      <c r="AN1576" s="85">
        <v>0.9276899999999999</v>
      </c>
      <c r="AO1576" s="85"/>
      <c r="AP1576" s="85"/>
      <c r="AQ1576" s="85"/>
      <c r="AR1576" s="85"/>
      <c r="AS1576" s="85"/>
      <c r="AT1576" s="85"/>
    </row>
    <row r="1577" spans="1:46" ht="12.75" customHeight="1" x14ac:dyDescent="0.15">
      <c r="A1577" s="79"/>
      <c r="B1577" s="79"/>
      <c r="C1577" s="79" t="str">
        <f t="shared" si="6"/>
        <v>2354900000</v>
      </c>
      <c r="D1577" s="79" t="s">
        <v>2475</v>
      </c>
      <c r="E1577" s="84">
        <v>24435.670000000002</v>
      </c>
      <c r="F1577" s="85">
        <v>15628.634910000001</v>
      </c>
      <c r="G1577" s="85">
        <v>8356.2206800000004</v>
      </c>
      <c r="H1577" s="85">
        <v>16176.57</v>
      </c>
      <c r="I1577" s="85">
        <v>10980.52123</v>
      </c>
      <c r="J1577" s="85">
        <v>4844.2748700000002</v>
      </c>
      <c r="K1577" s="85">
        <v>235</v>
      </c>
      <c r="L1577" s="85">
        <v>144.32347999999999</v>
      </c>
      <c r="M1577" s="85">
        <v>63.724819999999994</v>
      </c>
      <c r="N1577" s="85">
        <v>37</v>
      </c>
      <c r="O1577" s="85">
        <v>51.298009999999998</v>
      </c>
      <c r="P1577" s="85">
        <v>22.254819999999999</v>
      </c>
      <c r="Q1577" s="85">
        <v>7560</v>
      </c>
      <c r="R1577" s="85">
        <v>4240.9851399999998</v>
      </c>
      <c r="S1577" s="85">
        <v>3287.34204</v>
      </c>
      <c r="T1577" s="85">
        <v>905</v>
      </c>
      <c r="U1577" s="85">
        <v>219.89621</v>
      </c>
      <c r="V1577" s="85">
        <v>188.09447999999998</v>
      </c>
      <c r="W1577" s="85">
        <v>2035</v>
      </c>
      <c r="X1577" s="85">
        <v>1060.37652</v>
      </c>
      <c r="Y1577" s="85">
        <v>962.41152999999997</v>
      </c>
      <c r="Z1577" s="85">
        <v>446</v>
      </c>
      <c r="AA1577" s="85">
        <v>601.38027999999997</v>
      </c>
      <c r="AB1577" s="85">
        <v>83.453549999999993</v>
      </c>
      <c r="AC1577" s="85">
        <v>0</v>
      </c>
      <c r="AD1577" s="85">
        <v>0</v>
      </c>
      <c r="AE1577" s="85">
        <v>0</v>
      </c>
      <c r="AF1577" s="85">
        <v>4174</v>
      </c>
      <c r="AG1577" s="85">
        <v>2359.3321299999998</v>
      </c>
      <c r="AH1577" s="85">
        <v>2053.3824800000002</v>
      </c>
      <c r="AI1577" s="85">
        <v>0</v>
      </c>
      <c r="AJ1577" s="85">
        <v>0</v>
      </c>
      <c r="AK1577" s="85">
        <v>0</v>
      </c>
      <c r="AL1577" s="85">
        <v>106.8</v>
      </c>
      <c r="AM1577" s="85">
        <v>3.6465199999999998</v>
      </c>
      <c r="AN1577" s="85">
        <v>109.18053</v>
      </c>
      <c r="AO1577" s="85"/>
      <c r="AP1577" s="85"/>
      <c r="AQ1577" s="85"/>
      <c r="AR1577" s="85"/>
      <c r="AS1577" s="85"/>
      <c r="AT1577" s="85"/>
    </row>
    <row r="1578" spans="1:46" ht="12.75" customHeight="1" x14ac:dyDescent="0.15">
      <c r="A1578" s="79"/>
      <c r="B1578" s="79"/>
      <c r="C1578" s="79" t="str">
        <f t="shared" si="6"/>
        <v>2355100000</v>
      </c>
      <c r="D1578" s="79" t="s">
        <v>2476</v>
      </c>
      <c r="E1578" s="84">
        <v>106722.2</v>
      </c>
      <c r="F1578" s="85">
        <v>59273.286370000002</v>
      </c>
      <c r="G1578" s="85">
        <v>36841.151140000002</v>
      </c>
      <c r="H1578" s="85">
        <v>66169.3</v>
      </c>
      <c r="I1578" s="85">
        <v>39036.014810000001</v>
      </c>
      <c r="J1578" s="85">
        <v>20020.79495</v>
      </c>
      <c r="K1578" s="85">
        <v>7650</v>
      </c>
      <c r="L1578" s="85">
        <v>3614.3738499999999</v>
      </c>
      <c r="M1578" s="85">
        <v>1619.72011</v>
      </c>
      <c r="N1578" s="85">
        <v>3305</v>
      </c>
      <c r="O1578" s="85">
        <v>1667.46029</v>
      </c>
      <c r="P1578" s="85">
        <v>718.84710000000007</v>
      </c>
      <c r="Q1578" s="85">
        <v>31540</v>
      </c>
      <c r="R1578" s="85">
        <v>15624.32944</v>
      </c>
      <c r="S1578" s="85">
        <v>13882.00837</v>
      </c>
      <c r="T1578" s="85">
        <v>1844</v>
      </c>
      <c r="U1578" s="85">
        <v>576.91884000000005</v>
      </c>
      <c r="V1578" s="85">
        <v>348.5924</v>
      </c>
      <c r="W1578" s="85">
        <v>12920</v>
      </c>
      <c r="X1578" s="85">
        <v>5808.8872600000004</v>
      </c>
      <c r="Y1578" s="85">
        <v>4970.9456799999998</v>
      </c>
      <c r="Z1578" s="85">
        <v>4277</v>
      </c>
      <c r="AA1578" s="85">
        <v>2173.3463299999999</v>
      </c>
      <c r="AB1578" s="85">
        <v>1421.1691599999999</v>
      </c>
      <c r="AC1578" s="85">
        <v>0</v>
      </c>
      <c r="AD1578" s="85">
        <v>0</v>
      </c>
      <c r="AE1578" s="85">
        <v>0</v>
      </c>
      <c r="AF1578" s="85">
        <v>12499</v>
      </c>
      <c r="AG1578" s="85">
        <v>7065.1770100000003</v>
      </c>
      <c r="AH1578" s="85">
        <v>7141.3011299999998</v>
      </c>
      <c r="AI1578" s="85">
        <v>0</v>
      </c>
      <c r="AJ1578" s="85">
        <v>0</v>
      </c>
      <c r="AK1578" s="85">
        <v>0</v>
      </c>
      <c r="AL1578" s="85">
        <v>122.73400000000001</v>
      </c>
      <c r="AM1578" s="85">
        <v>63.501449999999998</v>
      </c>
      <c r="AN1578" s="85">
        <v>20.606189999999998</v>
      </c>
      <c r="AO1578" s="85"/>
      <c r="AP1578" s="85"/>
      <c r="AQ1578" s="85"/>
      <c r="AR1578" s="85"/>
      <c r="AS1578" s="85"/>
      <c r="AT1578" s="85"/>
    </row>
    <row r="1579" spans="1:46" ht="12.75" customHeight="1" x14ac:dyDescent="0.15">
      <c r="A1579" s="79"/>
      <c r="B1579" s="79"/>
      <c r="C1579" s="79" t="str">
        <f t="shared" si="6"/>
        <v>2355200000</v>
      </c>
      <c r="D1579" s="79" t="s">
        <v>2477</v>
      </c>
      <c r="E1579" s="84">
        <v>119750</v>
      </c>
      <c r="F1579" s="85">
        <v>57906.523020000001</v>
      </c>
      <c r="G1579" s="85">
        <v>40748.23704</v>
      </c>
      <c r="H1579" s="85">
        <v>74550</v>
      </c>
      <c r="I1579" s="85">
        <v>37939.133119999999</v>
      </c>
      <c r="J1579" s="85">
        <v>22981.089360000002</v>
      </c>
      <c r="K1579" s="85">
        <v>3970</v>
      </c>
      <c r="L1579" s="85">
        <v>2089.26082</v>
      </c>
      <c r="M1579" s="85">
        <v>1312.7548899999999</v>
      </c>
      <c r="N1579" s="85">
        <v>1070</v>
      </c>
      <c r="O1579" s="85">
        <v>728.23622999999998</v>
      </c>
      <c r="P1579" s="85">
        <v>387.12547000000001</v>
      </c>
      <c r="Q1579" s="85">
        <v>38708</v>
      </c>
      <c r="R1579" s="85">
        <v>16732.060249999999</v>
      </c>
      <c r="S1579" s="85">
        <v>15371.557580000001</v>
      </c>
      <c r="T1579" s="85">
        <v>2680</v>
      </c>
      <c r="U1579" s="85">
        <v>547.70295999999996</v>
      </c>
      <c r="V1579" s="85">
        <v>464.85199</v>
      </c>
      <c r="W1579" s="85">
        <v>20100</v>
      </c>
      <c r="X1579" s="85">
        <v>8628.7796099999996</v>
      </c>
      <c r="Y1579" s="85">
        <v>5985.7732699999997</v>
      </c>
      <c r="Z1579" s="85">
        <v>524</v>
      </c>
      <c r="AA1579" s="85">
        <v>183.64303999999998</v>
      </c>
      <c r="AB1579" s="85">
        <v>227.76147</v>
      </c>
      <c r="AC1579" s="85">
        <v>6</v>
      </c>
      <c r="AD1579" s="85">
        <v>6.25</v>
      </c>
      <c r="AE1579" s="85">
        <v>12.466669999999999</v>
      </c>
      <c r="AF1579" s="85">
        <v>15391</v>
      </c>
      <c r="AG1579" s="85">
        <v>7358.2761399999999</v>
      </c>
      <c r="AH1579" s="85">
        <v>8677.8021800000006</v>
      </c>
      <c r="AI1579" s="85">
        <v>0</v>
      </c>
      <c r="AJ1579" s="85">
        <v>0</v>
      </c>
      <c r="AK1579" s="85">
        <v>0</v>
      </c>
      <c r="AL1579" s="85">
        <v>800</v>
      </c>
      <c r="AM1579" s="85">
        <v>531.26134999999999</v>
      </c>
      <c r="AN1579" s="85">
        <v>377.98689999999999</v>
      </c>
      <c r="AO1579" s="85"/>
      <c r="AP1579" s="85"/>
      <c r="AQ1579" s="85"/>
      <c r="AR1579" s="85"/>
      <c r="AS1579" s="85"/>
      <c r="AT1579" s="85"/>
    </row>
    <row r="1580" spans="1:46" ht="12.75" customHeight="1" x14ac:dyDescent="0.15">
      <c r="A1580" s="79"/>
      <c r="B1580" s="79"/>
      <c r="C1580" s="79" t="str">
        <f t="shared" si="6"/>
        <v>2355300000</v>
      </c>
      <c r="D1580" s="79" t="s">
        <v>2478</v>
      </c>
      <c r="E1580" s="84">
        <v>20126.400000000001</v>
      </c>
      <c r="F1580" s="85">
        <v>6656.0784700000004</v>
      </c>
      <c r="G1580" s="85">
        <v>6239.96425</v>
      </c>
      <c r="H1580" s="85">
        <v>11878.6</v>
      </c>
      <c r="I1580" s="85">
        <v>3264.94121</v>
      </c>
      <c r="J1580" s="85">
        <v>3263.1962000000003</v>
      </c>
      <c r="K1580" s="85">
        <v>90</v>
      </c>
      <c r="L1580" s="85">
        <v>163.89496</v>
      </c>
      <c r="M1580" s="85">
        <v>19.16226</v>
      </c>
      <c r="N1580" s="85">
        <v>0</v>
      </c>
      <c r="O1580" s="85">
        <v>0</v>
      </c>
      <c r="P1580" s="85">
        <v>0</v>
      </c>
      <c r="Q1580" s="85">
        <v>8146.3</v>
      </c>
      <c r="R1580" s="85">
        <v>3208.43334</v>
      </c>
      <c r="S1580" s="85">
        <v>2923.9664899999998</v>
      </c>
      <c r="T1580" s="85">
        <v>630</v>
      </c>
      <c r="U1580" s="85">
        <v>53.249559999999995</v>
      </c>
      <c r="V1580" s="85">
        <v>83.375689999999992</v>
      </c>
      <c r="W1580" s="85">
        <v>3165</v>
      </c>
      <c r="X1580" s="85">
        <v>1300.8144</v>
      </c>
      <c r="Y1580" s="85">
        <v>1284.38049</v>
      </c>
      <c r="Z1580" s="85">
        <v>300.90000000000003</v>
      </c>
      <c r="AA1580" s="85">
        <v>375.57033000000001</v>
      </c>
      <c r="AB1580" s="85">
        <v>79.195719999999994</v>
      </c>
      <c r="AC1580" s="85">
        <v>0</v>
      </c>
      <c r="AD1580" s="85">
        <v>0</v>
      </c>
      <c r="AE1580" s="85">
        <v>0</v>
      </c>
      <c r="AF1580" s="85">
        <v>4050.4</v>
      </c>
      <c r="AG1580" s="85">
        <v>1478.7990500000001</v>
      </c>
      <c r="AH1580" s="85">
        <v>1477.01459</v>
      </c>
      <c r="AI1580" s="85">
        <v>0</v>
      </c>
      <c r="AJ1580" s="85">
        <v>0</v>
      </c>
      <c r="AK1580" s="85">
        <v>0</v>
      </c>
      <c r="AL1580" s="85">
        <v>0</v>
      </c>
      <c r="AM1580" s="85">
        <v>4.5134699999999999</v>
      </c>
      <c r="AN1580" s="85">
        <v>0.83909</v>
      </c>
      <c r="AO1580" s="85"/>
      <c r="AP1580" s="85"/>
      <c r="AQ1580" s="85"/>
      <c r="AR1580" s="85"/>
      <c r="AS1580" s="85"/>
      <c r="AT1580" s="85"/>
    </row>
    <row r="1581" spans="1:46" ht="12.75" customHeight="1" x14ac:dyDescent="0.15">
      <c r="A1581" s="79"/>
      <c r="B1581" s="79"/>
      <c r="C1581" s="79" t="str">
        <f t="shared" si="6"/>
        <v>2355400000</v>
      </c>
      <c r="D1581" s="79" t="s">
        <v>2479</v>
      </c>
      <c r="E1581" s="84">
        <v>112151.13</v>
      </c>
      <c r="F1581" s="85">
        <v>112134.69740999999</v>
      </c>
      <c r="G1581" s="85">
        <v>85199.210309999995</v>
      </c>
      <c r="H1581" s="85">
        <v>76278.13</v>
      </c>
      <c r="I1581" s="85">
        <v>78071.343380000006</v>
      </c>
      <c r="J1581" s="85">
        <v>57339.036359999998</v>
      </c>
      <c r="K1581" s="85">
        <v>6640</v>
      </c>
      <c r="L1581" s="85">
        <v>6072.9501099999998</v>
      </c>
      <c r="M1581" s="85">
        <v>3005.77691</v>
      </c>
      <c r="N1581" s="85">
        <v>3000</v>
      </c>
      <c r="O1581" s="85">
        <v>3074.3620099999998</v>
      </c>
      <c r="P1581" s="85">
        <v>1421.4268500000001</v>
      </c>
      <c r="Q1581" s="85">
        <v>26806</v>
      </c>
      <c r="R1581" s="85">
        <v>24703.370589999999</v>
      </c>
      <c r="S1581" s="85">
        <v>22954.875909999999</v>
      </c>
      <c r="T1581" s="85">
        <v>4640</v>
      </c>
      <c r="U1581" s="85">
        <v>4327.4493700000003</v>
      </c>
      <c r="V1581" s="85">
        <v>3834.0417299999999</v>
      </c>
      <c r="W1581" s="85">
        <v>6100</v>
      </c>
      <c r="X1581" s="85">
        <v>5953.6512599999996</v>
      </c>
      <c r="Y1581" s="85">
        <v>4311.7888300000004</v>
      </c>
      <c r="Z1581" s="85">
        <v>1486</v>
      </c>
      <c r="AA1581" s="85">
        <v>2210.0834399999999</v>
      </c>
      <c r="AB1581" s="85">
        <v>1130.0992799999999</v>
      </c>
      <c r="AC1581" s="85">
        <v>0</v>
      </c>
      <c r="AD1581" s="85">
        <v>25.02</v>
      </c>
      <c r="AE1581" s="85">
        <v>6.25</v>
      </c>
      <c r="AF1581" s="85">
        <v>14520</v>
      </c>
      <c r="AG1581" s="85">
        <v>12146.531349999999</v>
      </c>
      <c r="AH1581" s="85">
        <v>13628.495070000001</v>
      </c>
      <c r="AI1581" s="85">
        <v>0</v>
      </c>
      <c r="AJ1581" s="85">
        <v>0</v>
      </c>
      <c r="AK1581" s="85">
        <v>0</v>
      </c>
      <c r="AL1581" s="85">
        <v>896</v>
      </c>
      <c r="AM1581" s="85">
        <v>512.99186999999995</v>
      </c>
      <c r="AN1581" s="85">
        <v>731.17503999999997</v>
      </c>
      <c r="AO1581" s="85"/>
      <c r="AP1581" s="85"/>
      <c r="AQ1581" s="85"/>
      <c r="AR1581" s="85"/>
      <c r="AS1581" s="85"/>
      <c r="AT1581" s="85"/>
    </row>
    <row r="1582" spans="1:46" ht="12.75" customHeight="1" x14ac:dyDescent="0.15">
      <c r="A1582" s="79"/>
      <c r="B1582" s="79"/>
      <c r="C1582" s="79" t="str">
        <f t="shared" si="6"/>
        <v>2355500000</v>
      </c>
      <c r="D1582" s="79" t="s">
        <v>2480</v>
      </c>
      <c r="E1582" s="84">
        <v>95923</v>
      </c>
      <c r="F1582" s="85">
        <v>40807.76442</v>
      </c>
      <c r="G1582" s="85">
        <v>37929.727529999996</v>
      </c>
      <c r="H1582" s="85">
        <v>53008.1</v>
      </c>
      <c r="I1582" s="85">
        <v>20173.442729999999</v>
      </c>
      <c r="J1582" s="85">
        <v>19973.497940000001</v>
      </c>
      <c r="K1582" s="85">
        <v>820</v>
      </c>
      <c r="L1582" s="85">
        <v>1589.93148</v>
      </c>
      <c r="M1582" s="85">
        <v>856.16754000000003</v>
      </c>
      <c r="N1582" s="85">
        <v>0</v>
      </c>
      <c r="O1582" s="85">
        <v>668.66606000000002</v>
      </c>
      <c r="P1582" s="85">
        <v>431.07747000000001</v>
      </c>
      <c r="Q1582" s="85">
        <v>41138.400000000001</v>
      </c>
      <c r="R1582" s="85">
        <v>17907.73935</v>
      </c>
      <c r="S1582" s="85">
        <v>16529.575710000001</v>
      </c>
      <c r="T1582" s="85">
        <v>2130</v>
      </c>
      <c r="U1582" s="85">
        <v>706.33113000000003</v>
      </c>
      <c r="V1582" s="85">
        <v>337.93407000000002</v>
      </c>
      <c r="W1582" s="85">
        <v>16900</v>
      </c>
      <c r="X1582" s="85">
        <v>7089.6007200000004</v>
      </c>
      <c r="Y1582" s="85">
        <v>6158.3799200000003</v>
      </c>
      <c r="Z1582" s="85">
        <v>2197.7000000000003</v>
      </c>
      <c r="AA1582" s="85">
        <v>1365.45937</v>
      </c>
      <c r="AB1582" s="85">
        <v>993.94439</v>
      </c>
      <c r="AC1582" s="85">
        <v>50</v>
      </c>
      <c r="AD1582" s="85">
        <v>13</v>
      </c>
      <c r="AE1582" s="85">
        <v>26.5</v>
      </c>
      <c r="AF1582" s="85">
        <v>19860.7</v>
      </c>
      <c r="AG1582" s="85">
        <v>8733.3481300000003</v>
      </c>
      <c r="AH1582" s="85">
        <v>9012.8173299999999</v>
      </c>
      <c r="AI1582" s="85">
        <v>0</v>
      </c>
      <c r="AJ1582" s="85">
        <v>0</v>
      </c>
      <c r="AK1582" s="85">
        <v>0</v>
      </c>
      <c r="AL1582" s="85">
        <v>859</v>
      </c>
      <c r="AM1582" s="85">
        <v>342.36302999999998</v>
      </c>
      <c r="AN1582" s="85">
        <v>342.02430000000004</v>
      </c>
      <c r="AO1582" s="85"/>
      <c r="AP1582" s="85"/>
      <c r="AQ1582" s="85"/>
      <c r="AR1582" s="85"/>
      <c r="AS1582" s="85"/>
      <c r="AT1582" s="85"/>
    </row>
    <row r="1583" spans="1:46" ht="12.75" customHeight="1" x14ac:dyDescent="0.15">
      <c r="A1583" s="79"/>
      <c r="B1583" s="79"/>
      <c r="C1583" s="79" t="str">
        <f t="shared" si="6"/>
        <v>2355600000</v>
      </c>
      <c r="D1583" s="79" t="s">
        <v>2481</v>
      </c>
      <c r="E1583" s="84">
        <v>28925.129000000001</v>
      </c>
      <c r="F1583" s="85">
        <v>12710.258390000001</v>
      </c>
      <c r="G1583" s="85">
        <v>9187.8298400000003</v>
      </c>
      <c r="H1583" s="85">
        <v>13865</v>
      </c>
      <c r="I1583" s="85">
        <v>4688.6395199999997</v>
      </c>
      <c r="J1583" s="85">
        <v>4055.9771900000001</v>
      </c>
      <c r="K1583" s="85">
        <v>100</v>
      </c>
      <c r="L1583" s="85">
        <v>82.795279999999991</v>
      </c>
      <c r="M1583" s="85">
        <v>45.846519999999998</v>
      </c>
      <c r="N1583" s="85">
        <v>0</v>
      </c>
      <c r="O1583" s="85">
        <v>0</v>
      </c>
      <c r="P1583" s="85">
        <v>0</v>
      </c>
      <c r="Q1583" s="85">
        <v>14766.2</v>
      </c>
      <c r="R1583" s="85">
        <v>7803.2422800000004</v>
      </c>
      <c r="S1583" s="85">
        <v>5016.7841799999997</v>
      </c>
      <c r="T1583" s="85">
        <v>805.35</v>
      </c>
      <c r="U1583" s="85">
        <v>37.892019999999995</v>
      </c>
      <c r="V1583" s="85">
        <v>27.625619999999998</v>
      </c>
      <c r="W1583" s="85">
        <v>7165</v>
      </c>
      <c r="X1583" s="85">
        <v>3535.78746</v>
      </c>
      <c r="Y1583" s="85">
        <v>2656.2756899999999</v>
      </c>
      <c r="Z1583" s="85">
        <v>340.85</v>
      </c>
      <c r="AA1583" s="85">
        <v>216.49986000000001</v>
      </c>
      <c r="AB1583" s="85">
        <v>153.99378999999999</v>
      </c>
      <c r="AC1583" s="85">
        <v>0</v>
      </c>
      <c r="AD1583" s="85">
        <v>0</v>
      </c>
      <c r="AE1583" s="85">
        <v>0</v>
      </c>
      <c r="AF1583" s="85">
        <v>6455</v>
      </c>
      <c r="AG1583" s="85">
        <v>4013.0629399999998</v>
      </c>
      <c r="AH1583" s="85">
        <v>2178.8890799999999</v>
      </c>
      <c r="AI1583" s="85">
        <v>0</v>
      </c>
      <c r="AJ1583" s="85">
        <v>0</v>
      </c>
      <c r="AK1583" s="85">
        <v>0</v>
      </c>
      <c r="AL1583" s="85">
        <v>193.8</v>
      </c>
      <c r="AM1583" s="85">
        <v>108.83487</v>
      </c>
      <c r="AN1583" s="85">
        <v>66.193730000000002</v>
      </c>
      <c r="AO1583" s="85"/>
      <c r="AP1583" s="85"/>
      <c r="AQ1583" s="85"/>
      <c r="AR1583" s="85"/>
      <c r="AS1583" s="85"/>
      <c r="AT1583" s="85"/>
    </row>
    <row r="1584" spans="1:46" ht="12.75" customHeight="1" x14ac:dyDescent="0.15">
      <c r="A1584" s="79"/>
      <c r="B1584" s="79"/>
      <c r="C1584" s="79" t="str">
        <f t="shared" si="6"/>
        <v>2355700000</v>
      </c>
      <c r="D1584" s="79" t="s">
        <v>2482</v>
      </c>
      <c r="E1584" s="84">
        <v>24000.27</v>
      </c>
      <c r="F1584" s="85">
        <v>9777.9365300000009</v>
      </c>
      <c r="G1584" s="85">
        <v>7629.2940099999996</v>
      </c>
      <c r="H1584" s="85">
        <v>10322.200000000001</v>
      </c>
      <c r="I1584" s="85">
        <v>3863.7217700000001</v>
      </c>
      <c r="J1584" s="85">
        <v>3423.1693500000001</v>
      </c>
      <c r="K1584" s="85">
        <v>245.20000000000002</v>
      </c>
      <c r="L1584" s="85">
        <v>150.05489</v>
      </c>
      <c r="M1584" s="85">
        <v>116.33488</v>
      </c>
      <c r="N1584" s="85">
        <v>122.10000000000001</v>
      </c>
      <c r="O1584" s="85">
        <v>102.97852</v>
      </c>
      <c r="P1584" s="85">
        <v>70.611379999999997</v>
      </c>
      <c r="Q1584" s="85">
        <v>13372.2</v>
      </c>
      <c r="R1584" s="85">
        <v>5674.4763199999998</v>
      </c>
      <c r="S1584" s="85">
        <v>4064.4031199999999</v>
      </c>
      <c r="T1584" s="85">
        <v>1943.9</v>
      </c>
      <c r="U1584" s="85">
        <v>725.72140999999999</v>
      </c>
      <c r="V1584" s="85">
        <v>33.484349999999999</v>
      </c>
      <c r="W1584" s="85">
        <v>5070.7</v>
      </c>
      <c r="X1584" s="85">
        <v>2346.7217900000001</v>
      </c>
      <c r="Y1584" s="85">
        <v>2032.7651599999999</v>
      </c>
      <c r="Z1584" s="85">
        <v>354.7</v>
      </c>
      <c r="AA1584" s="85">
        <v>244.34797</v>
      </c>
      <c r="AB1584" s="85">
        <v>114.42332</v>
      </c>
      <c r="AC1584" s="85">
        <v>0</v>
      </c>
      <c r="AD1584" s="85">
        <v>0</v>
      </c>
      <c r="AE1584" s="85">
        <v>0</v>
      </c>
      <c r="AF1584" s="85">
        <v>6002.9000000000005</v>
      </c>
      <c r="AG1584" s="85">
        <v>2357.6851499999998</v>
      </c>
      <c r="AH1584" s="85">
        <v>1883.73029</v>
      </c>
      <c r="AI1584" s="85">
        <v>0</v>
      </c>
      <c r="AJ1584" s="85">
        <v>0</v>
      </c>
      <c r="AK1584" s="85">
        <v>0</v>
      </c>
      <c r="AL1584" s="85">
        <v>0.87</v>
      </c>
      <c r="AM1584" s="85">
        <v>0.69663999999999993</v>
      </c>
      <c r="AN1584" s="85">
        <v>1.93665</v>
      </c>
      <c r="AO1584" s="85"/>
      <c r="AP1584" s="85"/>
      <c r="AQ1584" s="85"/>
      <c r="AR1584" s="85"/>
      <c r="AS1584" s="85"/>
      <c r="AT1584" s="85"/>
    </row>
    <row r="1585" spans="1:46" ht="12.75" customHeight="1" x14ac:dyDescent="0.15">
      <c r="A1585" s="79"/>
      <c r="B1585" s="79"/>
      <c r="C1585" s="79" t="str">
        <f t="shared" si="6"/>
        <v>2355800000</v>
      </c>
      <c r="D1585" s="79" t="s">
        <v>2483</v>
      </c>
      <c r="E1585" s="84">
        <v>39957.656999999999</v>
      </c>
      <c r="F1585" s="85">
        <v>16152.09736</v>
      </c>
      <c r="G1585" s="85">
        <v>13229.030629999999</v>
      </c>
      <c r="H1585" s="85">
        <v>22646.65</v>
      </c>
      <c r="I1585" s="85">
        <v>7347.2313299999996</v>
      </c>
      <c r="J1585" s="85">
        <v>6795.5684300000003</v>
      </c>
      <c r="K1585" s="85">
        <v>659.25700000000006</v>
      </c>
      <c r="L1585" s="85">
        <v>103.45647</v>
      </c>
      <c r="M1585" s="85">
        <v>760.35137999999995</v>
      </c>
      <c r="N1585" s="85">
        <v>8.777000000000001</v>
      </c>
      <c r="O1585" s="85">
        <v>6.8652699999999998</v>
      </c>
      <c r="P1585" s="85">
        <v>6.1942699999999995</v>
      </c>
      <c r="Q1585" s="85">
        <v>16384.296999999999</v>
      </c>
      <c r="R1585" s="85">
        <v>8205.9888300000002</v>
      </c>
      <c r="S1585" s="85">
        <v>5611.60412</v>
      </c>
      <c r="T1585" s="85">
        <v>2572.915</v>
      </c>
      <c r="U1585" s="85">
        <v>281.54570000000001</v>
      </c>
      <c r="V1585" s="85">
        <v>64.354280000000003</v>
      </c>
      <c r="W1585" s="85">
        <v>6565.6150000000007</v>
      </c>
      <c r="X1585" s="85">
        <v>3455.9545000000003</v>
      </c>
      <c r="Y1585" s="85">
        <v>2670.5318299999999</v>
      </c>
      <c r="Z1585" s="85">
        <v>274.745</v>
      </c>
      <c r="AA1585" s="85">
        <v>202.66883999999999</v>
      </c>
      <c r="AB1585" s="85">
        <v>183.89845</v>
      </c>
      <c r="AC1585" s="85">
        <v>0</v>
      </c>
      <c r="AD1585" s="85">
        <v>8.3333300000000001</v>
      </c>
      <c r="AE1585" s="85">
        <v>0</v>
      </c>
      <c r="AF1585" s="85">
        <v>6967.3420000000006</v>
      </c>
      <c r="AG1585" s="85">
        <v>4255.7169599999997</v>
      </c>
      <c r="AH1585" s="85">
        <v>2690.82456</v>
      </c>
      <c r="AI1585" s="85">
        <v>0</v>
      </c>
      <c r="AJ1585" s="85">
        <v>0</v>
      </c>
      <c r="AK1585" s="85">
        <v>0</v>
      </c>
      <c r="AL1585" s="85">
        <v>229.70100000000002</v>
      </c>
      <c r="AM1585" s="85">
        <v>211.17482999999999</v>
      </c>
      <c r="AN1585" s="85">
        <v>47.846530000000001</v>
      </c>
      <c r="AO1585" s="85"/>
      <c r="AP1585" s="85"/>
      <c r="AQ1585" s="85"/>
      <c r="AR1585" s="85"/>
      <c r="AS1585" s="85"/>
      <c r="AT1585" s="85"/>
    </row>
    <row r="1586" spans="1:46" ht="12.75" customHeight="1" x14ac:dyDescent="0.15">
      <c r="A1586" s="79"/>
      <c r="B1586" s="79"/>
      <c r="C1586" s="79" t="str">
        <f t="shared" si="6"/>
        <v>2355900000</v>
      </c>
      <c r="D1586" s="79" t="s">
        <v>2484</v>
      </c>
      <c r="E1586" s="84">
        <v>42454.114000000001</v>
      </c>
      <c r="F1586" s="85">
        <v>20397.066320000002</v>
      </c>
      <c r="G1586" s="85">
        <v>17037.980640000002</v>
      </c>
      <c r="H1586" s="85">
        <v>26410.513999999999</v>
      </c>
      <c r="I1586" s="85">
        <v>11607.28492</v>
      </c>
      <c r="J1586" s="85">
        <v>9411.3997099999997</v>
      </c>
      <c r="K1586" s="85">
        <v>1350</v>
      </c>
      <c r="L1586" s="85">
        <v>635.20980999999995</v>
      </c>
      <c r="M1586" s="85">
        <v>399.30907000000002</v>
      </c>
      <c r="N1586" s="85">
        <v>0</v>
      </c>
      <c r="O1586" s="85">
        <v>0</v>
      </c>
      <c r="P1586" s="85">
        <v>0</v>
      </c>
      <c r="Q1586" s="85">
        <v>12215.6</v>
      </c>
      <c r="R1586" s="85">
        <v>6507.6201000000001</v>
      </c>
      <c r="S1586" s="85">
        <v>5488.9439599999996</v>
      </c>
      <c r="T1586" s="85">
        <v>1470</v>
      </c>
      <c r="U1586" s="85">
        <v>787.02015000000006</v>
      </c>
      <c r="V1586" s="85">
        <v>599.83151999999995</v>
      </c>
      <c r="W1586" s="85">
        <v>4100</v>
      </c>
      <c r="X1586" s="85">
        <v>1960.34602</v>
      </c>
      <c r="Y1586" s="85">
        <v>1475.029</v>
      </c>
      <c r="Z1586" s="85">
        <v>2285.6</v>
      </c>
      <c r="AA1586" s="85">
        <v>1228.05807</v>
      </c>
      <c r="AB1586" s="85">
        <v>970.79695000000004</v>
      </c>
      <c r="AC1586" s="85">
        <v>0</v>
      </c>
      <c r="AD1586" s="85">
        <v>25</v>
      </c>
      <c r="AE1586" s="85">
        <v>0</v>
      </c>
      <c r="AF1586" s="85">
        <v>4110</v>
      </c>
      <c r="AG1586" s="85">
        <v>2348.5743900000002</v>
      </c>
      <c r="AH1586" s="85">
        <v>2302.34229</v>
      </c>
      <c r="AI1586" s="85">
        <v>0</v>
      </c>
      <c r="AJ1586" s="85">
        <v>0</v>
      </c>
      <c r="AK1586" s="85">
        <v>0</v>
      </c>
      <c r="AL1586" s="85">
        <v>328</v>
      </c>
      <c r="AM1586" s="85">
        <v>294.58893</v>
      </c>
      <c r="AN1586" s="85">
        <v>91.674149999999997</v>
      </c>
      <c r="AO1586" s="85"/>
      <c r="AP1586" s="85"/>
      <c r="AQ1586" s="85"/>
      <c r="AR1586" s="85"/>
      <c r="AS1586" s="85"/>
      <c r="AT1586" s="85"/>
    </row>
    <row r="1587" spans="1:46" ht="12.75" customHeight="1" x14ac:dyDescent="0.15">
      <c r="A1587" s="79"/>
      <c r="B1587" s="79"/>
      <c r="C1587" s="79" t="str">
        <f t="shared" si="6"/>
        <v>2356000000</v>
      </c>
      <c r="D1587" s="79" t="s">
        <v>2485</v>
      </c>
      <c r="E1587" s="84">
        <v>64884.945999999996</v>
      </c>
      <c r="F1587" s="85">
        <v>31059.86635</v>
      </c>
      <c r="G1587" s="85">
        <v>27360.392500000002</v>
      </c>
      <c r="H1587" s="85">
        <v>39101.546000000002</v>
      </c>
      <c r="I1587" s="85">
        <v>17454.837660000001</v>
      </c>
      <c r="J1587" s="85">
        <v>14858.703799999999</v>
      </c>
      <c r="K1587" s="85">
        <v>2600</v>
      </c>
      <c r="L1587" s="85">
        <v>2538.02286</v>
      </c>
      <c r="M1587" s="85">
        <v>1019.27151</v>
      </c>
      <c r="N1587" s="85">
        <v>350</v>
      </c>
      <c r="O1587" s="85">
        <v>1085.7744499999999</v>
      </c>
      <c r="P1587" s="85">
        <v>223.32067000000001</v>
      </c>
      <c r="Q1587" s="85">
        <v>22500</v>
      </c>
      <c r="R1587" s="85">
        <v>10594.16015</v>
      </c>
      <c r="S1587" s="85">
        <v>11057.08268</v>
      </c>
      <c r="T1587" s="85">
        <v>2400</v>
      </c>
      <c r="U1587" s="85">
        <v>464.59743000000003</v>
      </c>
      <c r="V1587" s="85">
        <v>973.94406000000004</v>
      </c>
      <c r="W1587" s="85">
        <v>4600</v>
      </c>
      <c r="X1587" s="85">
        <v>2353.7852699999999</v>
      </c>
      <c r="Y1587" s="85">
        <v>1951.94606</v>
      </c>
      <c r="Z1587" s="85">
        <v>1500</v>
      </c>
      <c r="AA1587" s="85">
        <v>906.31443999999999</v>
      </c>
      <c r="AB1587" s="85">
        <v>429.41586000000001</v>
      </c>
      <c r="AC1587" s="85">
        <v>0</v>
      </c>
      <c r="AD1587" s="85">
        <v>0</v>
      </c>
      <c r="AE1587" s="85">
        <v>0</v>
      </c>
      <c r="AF1587" s="85">
        <v>14000</v>
      </c>
      <c r="AG1587" s="85">
        <v>6869.4630100000004</v>
      </c>
      <c r="AH1587" s="85">
        <v>7701.7767000000003</v>
      </c>
      <c r="AI1587" s="85">
        <v>0</v>
      </c>
      <c r="AJ1587" s="85">
        <v>0</v>
      </c>
      <c r="AK1587" s="85">
        <v>0</v>
      </c>
      <c r="AL1587" s="85">
        <v>120</v>
      </c>
      <c r="AM1587" s="85">
        <v>196.47471000000002</v>
      </c>
      <c r="AN1587" s="85">
        <v>32.846550000000001</v>
      </c>
      <c r="AO1587" s="85"/>
      <c r="AP1587" s="85"/>
      <c r="AQ1587" s="85"/>
      <c r="AR1587" s="85"/>
      <c r="AS1587" s="85"/>
      <c r="AT1587" s="85"/>
    </row>
    <row r="1588" spans="1:46" ht="12.75" customHeight="1" x14ac:dyDescent="0.15">
      <c r="A1588" s="79"/>
      <c r="B1588" s="79"/>
      <c r="C1588" s="79" t="str">
        <f t="shared" si="6"/>
        <v>2356100000</v>
      </c>
      <c r="D1588" s="79" t="s">
        <v>2486</v>
      </c>
      <c r="E1588" s="84">
        <v>28948.273000000001</v>
      </c>
      <c r="F1588" s="85">
        <v>12060.45664</v>
      </c>
      <c r="G1588" s="85">
        <v>11434.879510000001</v>
      </c>
      <c r="H1588" s="85">
        <v>16843.602999999999</v>
      </c>
      <c r="I1588" s="85">
        <v>6348.7299800000001</v>
      </c>
      <c r="J1588" s="85">
        <v>6177.9174599999997</v>
      </c>
      <c r="K1588" s="85">
        <v>190</v>
      </c>
      <c r="L1588" s="85">
        <v>155.37701999999999</v>
      </c>
      <c r="M1588" s="85">
        <v>67.191090000000003</v>
      </c>
      <c r="N1588" s="85">
        <v>0</v>
      </c>
      <c r="O1588" s="85">
        <v>0</v>
      </c>
      <c r="P1588" s="85">
        <v>0</v>
      </c>
      <c r="Q1588" s="85">
        <v>11798.37</v>
      </c>
      <c r="R1588" s="85">
        <v>5321.2498699999996</v>
      </c>
      <c r="S1588" s="85">
        <v>5058.8899499999998</v>
      </c>
      <c r="T1588" s="85">
        <v>913.5</v>
      </c>
      <c r="U1588" s="85">
        <v>247.58492999999999</v>
      </c>
      <c r="V1588" s="85">
        <v>165.50344999999999</v>
      </c>
      <c r="W1588" s="85">
        <v>5587.87</v>
      </c>
      <c r="X1588" s="85">
        <v>2533.9371799999999</v>
      </c>
      <c r="Y1588" s="85">
        <v>2381.3345800000002</v>
      </c>
      <c r="Z1588" s="85">
        <v>1377</v>
      </c>
      <c r="AA1588" s="85">
        <v>640.27715999999998</v>
      </c>
      <c r="AB1588" s="85">
        <v>478.59233999999998</v>
      </c>
      <c r="AC1588" s="85">
        <v>0</v>
      </c>
      <c r="AD1588" s="85">
        <v>0</v>
      </c>
      <c r="AE1588" s="85">
        <v>6.25</v>
      </c>
      <c r="AF1588" s="85">
        <v>3920</v>
      </c>
      <c r="AG1588" s="85">
        <v>1899.4506000000001</v>
      </c>
      <c r="AH1588" s="85">
        <v>2027.20958</v>
      </c>
      <c r="AI1588" s="85">
        <v>0</v>
      </c>
      <c r="AJ1588" s="85">
        <v>0</v>
      </c>
      <c r="AK1588" s="85">
        <v>0</v>
      </c>
      <c r="AL1588" s="85">
        <v>33</v>
      </c>
      <c r="AM1588" s="85">
        <v>22.91901</v>
      </c>
      <c r="AN1588" s="85">
        <v>17.664770000000001</v>
      </c>
      <c r="AO1588" s="85"/>
      <c r="AP1588" s="85"/>
      <c r="AQ1588" s="85"/>
      <c r="AR1588" s="85"/>
      <c r="AS1588" s="85"/>
      <c r="AT1588" s="85"/>
    </row>
    <row r="1589" spans="1:46" ht="12.75" customHeight="1" x14ac:dyDescent="0.15">
      <c r="A1589" s="79"/>
      <c r="B1589" s="79"/>
      <c r="C1589" s="79" t="str">
        <f t="shared" si="6"/>
        <v>2356200000</v>
      </c>
      <c r="D1589" s="79" t="s">
        <v>2487</v>
      </c>
      <c r="E1589" s="84">
        <v>61199.6</v>
      </c>
      <c r="F1589" s="85">
        <v>32466.98285</v>
      </c>
      <c r="G1589" s="85">
        <v>20830.202069999999</v>
      </c>
      <c r="H1589" s="85">
        <v>34571.5</v>
      </c>
      <c r="I1589" s="85">
        <v>19619.720890000001</v>
      </c>
      <c r="J1589" s="85">
        <v>9145.5044099999996</v>
      </c>
      <c r="K1589" s="85">
        <v>294.40000000000003</v>
      </c>
      <c r="L1589" s="85">
        <v>297.83805999999998</v>
      </c>
      <c r="M1589" s="85">
        <v>344.58269000000001</v>
      </c>
      <c r="N1589" s="85">
        <v>44.7</v>
      </c>
      <c r="O1589" s="85">
        <v>110.27437999999999</v>
      </c>
      <c r="P1589" s="85">
        <v>86.74091</v>
      </c>
      <c r="Q1589" s="85">
        <v>25937</v>
      </c>
      <c r="R1589" s="85">
        <v>12002.72092</v>
      </c>
      <c r="S1589" s="85">
        <v>11135.28672</v>
      </c>
      <c r="T1589" s="85">
        <v>1085</v>
      </c>
      <c r="U1589" s="85">
        <v>549.91489999999999</v>
      </c>
      <c r="V1589" s="85">
        <v>206.94763</v>
      </c>
      <c r="W1589" s="85">
        <v>13710</v>
      </c>
      <c r="X1589" s="85">
        <v>6609.5189200000004</v>
      </c>
      <c r="Y1589" s="85">
        <v>5107.5364399999999</v>
      </c>
      <c r="Z1589" s="85">
        <v>1142</v>
      </c>
      <c r="AA1589" s="85">
        <v>558.82673</v>
      </c>
      <c r="AB1589" s="85">
        <v>490.65001000000001</v>
      </c>
      <c r="AC1589" s="85">
        <v>0</v>
      </c>
      <c r="AD1589" s="85">
        <v>0</v>
      </c>
      <c r="AE1589" s="85">
        <v>0</v>
      </c>
      <c r="AF1589" s="85">
        <v>10000</v>
      </c>
      <c r="AG1589" s="85">
        <v>4284.4603699999998</v>
      </c>
      <c r="AH1589" s="85">
        <v>5330.1526400000002</v>
      </c>
      <c r="AI1589" s="85">
        <v>0</v>
      </c>
      <c r="AJ1589" s="85">
        <v>0</v>
      </c>
      <c r="AK1589" s="85">
        <v>0</v>
      </c>
      <c r="AL1589" s="85">
        <v>245</v>
      </c>
      <c r="AM1589" s="85">
        <v>174.43572</v>
      </c>
      <c r="AN1589" s="85">
        <v>86.40397999999999</v>
      </c>
      <c r="AO1589" s="85"/>
      <c r="AP1589" s="85"/>
      <c r="AQ1589" s="85"/>
      <c r="AR1589" s="85"/>
      <c r="AS1589" s="85"/>
      <c r="AT1589" s="85"/>
    </row>
    <row r="1590" spans="1:46" ht="12.75" customHeight="1" x14ac:dyDescent="0.15">
      <c r="A1590" s="79"/>
      <c r="B1590" s="79"/>
      <c r="C1590" s="79" t="str">
        <f t="shared" si="6"/>
        <v>2356300000</v>
      </c>
      <c r="D1590" s="79" t="s">
        <v>2488</v>
      </c>
      <c r="E1590" s="84">
        <v>115000</v>
      </c>
      <c r="F1590" s="85">
        <v>51671.178189999999</v>
      </c>
      <c r="G1590" s="85">
        <v>40807.953150000001</v>
      </c>
      <c r="H1590" s="85">
        <v>71250</v>
      </c>
      <c r="I1590" s="85">
        <v>32472.520850000001</v>
      </c>
      <c r="J1590" s="85">
        <v>25160.493930000001</v>
      </c>
      <c r="K1590" s="85">
        <v>7520</v>
      </c>
      <c r="L1590" s="85">
        <v>4036.0909799999999</v>
      </c>
      <c r="M1590" s="85">
        <v>1852.1243300000001</v>
      </c>
      <c r="N1590" s="85">
        <v>2520</v>
      </c>
      <c r="O1590" s="85">
        <v>2140.8608199999999</v>
      </c>
      <c r="P1590" s="85">
        <v>705.26494000000002</v>
      </c>
      <c r="Q1590" s="85">
        <v>34207</v>
      </c>
      <c r="R1590" s="85">
        <v>14237.85535</v>
      </c>
      <c r="S1590" s="85">
        <v>12117.3806</v>
      </c>
      <c r="T1590" s="85">
        <v>3400</v>
      </c>
      <c r="U1590" s="85">
        <v>1057.6293700000001</v>
      </c>
      <c r="V1590" s="85">
        <v>1252.83158</v>
      </c>
      <c r="W1590" s="85">
        <v>9100</v>
      </c>
      <c r="X1590" s="85">
        <v>4230.00173</v>
      </c>
      <c r="Y1590" s="85">
        <v>3255.62545</v>
      </c>
      <c r="Z1590" s="85">
        <v>3602</v>
      </c>
      <c r="AA1590" s="85">
        <v>1356.82033</v>
      </c>
      <c r="AB1590" s="85">
        <v>1578.7587699999999</v>
      </c>
      <c r="AC1590" s="85">
        <v>0</v>
      </c>
      <c r="AD1590" s="85">
        <v>12.942</v>
      </c>
      <c r="AE1590" s="85">
        <v>0</v>
      </c>
      <c r="AF1590" s="85">
        <v>18100</v>
      </c>
      <c r="AG1590" s="85">
        <v>7579.6029200000003</v>
      </c>
      <c r="AH1590" s="85">
        <v>6029.4366</v>
      </c>
      <c r="AI1590" s="85">
        <v>0</v>
      </c>
      <c r="AJ1590" s="85">
        <v>0</v>
      </c>
      <c r="AK1590" s="85">
        <v>0</v>
      </c>
      <c r="AL1590" s="85">
        <v>1320</v>
      </c>
      <c r="AM1590" s="85">
        <v>512.77782999999999</v>
      </c>
      <c r="AN1590" s="85">
        <v>375.94945999999999</v>
      </c>
      <c r="AO1590" s="85"/>
      <c r="AP1590" s="85"/>
      <c r="AQ1590" s="85"/>
      <c r="AR1590" s="85"/>
      <c r="AS1590" s="85"/>
      <c r="AT1590" s="85"/>
    </row>
    <row r="1591" spans="1:46" ht="12.75" customHeight="1" x14ac:dyDescent="0.15">
      <c r="A1591" s="79"/>
      <c r="B1591" s="79"/>
      <c r="C1591" s="79" t="str">
        <f t="shared" si="6"/>
        <v>2356400000</v>
      </c>
      <c r="D1591" s="79" t="s">
        <v>2489</v>
      </c>
      <c r="E1591" s="84">
        <v>181642.7</v>
      </c>
      <c r="F1591" s="85">
        <v>94017.286930000002</v>
      </c>
      <c r="G1591" s="85">
        <v>73409.021930000003</v>
      </c>
      <c r="H1591" s="85">
        <v>120635</v>
      </c>
      <c r="I1591" s="85">
        <v>61044.833870000002</v>
      </c>
      <c r="J1591" s="85">
        <v>47520.943700000003</v>
      </c>
      <c r="K1591" s="85">
        <v>7241</v>
      </c>
      <c r="L1591" s="85">
        <v>4193.4297000000006</v>
      </c>
      <c r="M1591" s="85">
        <v>2454.0904300000002</v>
      </c>
      <c r="N1591" s="85">
        <v>2726</v>
      </c>
      <c r="O1591" s="85">
        <v>1959.1767299999999</v>
      </c>
      <c r="P1591" s="85">
        <v>813.18241999999998</v>
      </c>
      <c r="Q1591" s="85">
        <v>47287.200000000004</v>
      </c>
      <c r="R1591" s="85">
        <v>24733.013279999999</v>
      </c>
      <c r="S1591" s="85">
        <v>19641.93851</v>
      </c>
      <c r="T1591" s="85">
        <v>2122</v>
      </c>
      <c r="U1591" s="85">
        <v>807.23342000000002</v>
      </c>
      <c r="V1591" s="85">
        <v>651.63696000000004</v>
      </c>
      <c r="W1591" s="85">
        <v>12402</v>
      </c>
      <c r="X1591" s="85">
        <v>9788.5066399999996</v>
      </c>
      <c r="Y1591" s="85">
        <v>5191.3154800000002</v>
      </c>
      <c r="Z1591" s="85">
        <v>5015.2</v>
      </c>
      <c r="AA1591" s="85">
        <v>2328.8235</v>
      </c>
      <c r="AB1591" s="85">
        <v>1379.22802</v>
      </c>
      <c r="AC1591" s="85">
        <v>16</v>
      </c>
      <c r="AD1591" s="85">
        <v>18.75</v>
      </c>
      <c r="AE1591" s="85">
        <v>-15.83333</v>
      </c>
      <c r="AF1591" s="85">
        <v>27732</v>
      </c>
      <c r="AG1591" s="85">
        <v>11789.699720000001</v>
      </c>
      <c r="AH1591" s="85">
        <v>12432.14638</v>
      </c>
      <c r="AI1591" s="85">
        <v>0</v>
      </c>
      <c r="AJ1591" s="85">
        <v>0</v>
      </c>
      <c r="AK1591" s="85">
        <v>0</v>
      </c>
      <c r="AL1591" s="85">
        <v>2312</v>
      </c>
      <c r="AM1591" s="85">
        <v>1215.8971300000001</v>
      </c>
      <c r="AN1591" s="85">
        <v>1176.0778499999999</v>
      </c>
      <c r="AO1591" s="85"/>
      <c r="AP1591" s="85"/>
      <c r="AQ1591" s="85"/>
      <c r="AR1591" s="85"/>
      <c r="AS1591" s="85"/>
      <c r="AT1591" s="85"/>
    </row>
    <row r="1592" spans="1:46" ht="12.75" customHeight="1" x14ac:dyDescent="0.15">
      <c r="A1592" s="79"/>
      <c r="B1592" s="79"/>
      <c r="C1592" s="79" t="str">
        <f t="shared" si="6"/>
        <v>2356500000</v>
      </c>
      <c r="D1592" s="79" t="s">
        <v>2490</v>
      </c>
      <c r="E1592" s="84">
        <v>333104.60000000003</v>
      </c>
      <c r="F1592" s="85">
        <v>162740.40429000001</v>
      </c>
      <c r="G1592" s="85">
        <v>118891.66898</v>
      </c>
      <c r="H1592" s="85">
        <v>239022.7</v>
      </c>
      <c r="I1592" s="85">
        <v>120580.16089</v>
      </c>
      <c r="J1592" s="85">
        <v>86036.000289999996</v>
      </c>
      <c r="K1592" s="85">
        <v>21859.7</v>
      </c>
      <c r="L1592" s="85">
        <v>8246.7479600000006</v>
      </c>
      <c r="M1592" s="85">
        <v>4516.5464899999997</v>
      </c>
      <c r="N1592" s="85">
        <v>13139.7</v>
      </c>
      <c r="O1592" s="85">
        <v>4441.9068800000005</v>
      </c>
      <c r="P1592" s="85">
        <v>2254.6254300000001</v>
      </c>
      <c r="Q1592" s="85">
        <v>63300.9</v>
      </c>
      <c r="R1592" s="85">
        <v>28662.687870000002</v>
      </c>
      <c r="S1592" s="85">
        <v>23986.174139999999</v>
      </c>
      <c r="T1592" s="85">
        <v>8590</v>
      </c>
      <c r="U1592" s="85">
        <v>3393.38231</v>
      </c>
      <c r="V1592" s="85">
        <v>2106.1686500000001</v>
      </c>
      <c r="W1592" s="85">
        <v>15610</v>
      </c>
      <c r="X1592" s="85">
        <v>7788.9885700000004</v>
      </c>
      <c r="Y1592" s="85">
        <v>5134.23423</v>
      </c>
      <c r="Z1592" s="85">
        <v>5192.8</v>
      </c>
      <c r="AA1592" s="85">
        <v>2042.8098199999999</v>
      </c>
      <c r="AB1592" s="85">
        <v>1685.5985800000001</v>
      </c>
      <c r="AC1592" s="85">
        <v>18.8</v>
      </c>
      <c r="AD1592" s="85">
        <v>18.75</v>
      </c>
      <c r="AE1592" s="85">
        <v>12.5</v>
      </c>
      <c r="AF1592" s="85">
        <v>33610</v>
      </c>
      <c r="AG1592" s="85">
        <v>15299.74077</v>
      </c>
      <c r="AH1592" s="85">
        <v>14942.589379999999</v>
      </c>
      <c r="AI1592" s="85">
        <v>275.40000000000003</v>
      </c>
      <c r="AJ1592" s="85">
        <v>108.9773</v>
      </c>
      <c r="AK1592" s="85">
        <v>101.9128</v>
      </c>
      <c r="AL1592" s="85">
        <v>4250</v>
      </c>
      <c r="AM1592" s="85">
        <v>1881.65914</v>
      </c>
      <c r="AN1592" s="85">
        <v>1316.64156</v>
      </c>
      <c r="AO1592" s="85"/>
      <c r="AP1592" s="85"/>
      <c r="AQ1592" s="85"/>
      <c r="AR1592" s="85"/>
      <c r="AS1592" s="85"/>
      <c r="AT1592" s="85"/>
    </row>
    <row r="1593" spans="1:46" ht="12.75" customHeight="1" x14ac:dyDescent="0.15">
      <c r="A1593" s="79"/>
      <c r="B1593" s="79"/>
      <c r="C1593" s="79" t="str">
        <f t="shared" si="6"/>
        <v>2356600000</v>
      </c>
      <c r="D1593" s="79" t="s">
        <v>2491</v>
      </c>
      <c r="E1593" s="84">
        <v>85241</v>
      </c>
      <c r="F1593" s="85">
        <v>36316.396050000003</v>
      </c>
      <c r="G1593" s="85">
        <v>31869.557219999999</v>
      </c>
      <c r="H1593" s="85">
        <v>51600</v>
      </c>
      <c r="I1593" s="85">
        <v>19666.334149999999</v>
      </c>
      <c r="J1593" s="85">
        <v>19226.69068</v>
      </c>
      <c r="K1593" s="85">
        <v>1110</v>
      </c>
      <c r="L1593" s="85">
        <v>994.97064</v>
      </c>
      <c r="M1593" s="85">
        <v>483.97534000000002</v>
      </c>
      <c r="N1593" s="85">
        <v>310</v>
      </c>
      <c r="O1593" s="85">
        <v>379.17232000000001</v>
      </c>
      <c r="P1593" s="85">
        <v>230.09645</v>
      </c>
      <c r="Q1593" s="85">
        <v>30792</v>
      </c>
      <c r="R1593" s="85">
        <v>14263.204589999999</v>
      </c>
      <c r="S1593" s="85">
        <v>11025.22812</v>
      </c>
      <c r="T1593" s="85">
        <v>2200</v>
      </c>
      <c r="U1593" s="85">
        <v>812.72700999999995</v>
      </c>
      <c r="V1593" s="85">
        <v>506.06353999999999</v>
      </c>
      <c r="W1593" s="85">
        <v>15600</v>
      </c>
      <c r="X1593" s="85">
        <v>7254.59728</v>
      </c>
      <c r="Y1593" s="85">
        <v>5726.1878999999999</v>
      </c>
      <c r="Z1593" s="85">
        <v>692</v>
      </c>
      <c r="AA1593" s="85">
        <v>297.80124000000001</v>
      </c>
      <c r="AB1593" s="85">
        <v>211.67232000000001</v>
      </c>
      <c r="AC1593" s="85">
        <v>0</v>
      </c>
      <c r="AD1593" s="85">
        <v>12.5</v>
      </c>
      <c r="AE1593" s="85">
        <v>6.25</v>
      </c>
      <c r="AF1593" s="85">
        <v>12300</v>
      </c>
      <c r="AG1593" s="85">
        <v>5885.57906</v>
      </c>
      <c r="AH1593" s="85">
        <v>4575.0543600000001</v>
      </c>
      <c r="AI1593" s="85">
        <v>0</v>
      </c>
      <c r="AJ1593" s="85">
        <v>0</v>
      </c>
      <c r="AK1593" s="85">
        <v>0</v>
      </c>
      <c r="AL1593" s="85">
        <v>625</v>
      </c>
      <c r="AM1593" s="85">
        <v>289.53656999999998</v>
      </c>
      <c r="AN1593" s="85">
        <v>274.20695000000001</v>
      </c>
      <c r="AO1593" s="85"/>
      <c r="AP1593" s="85"/>
      <c r="AQ1593" s="85"/>
      <c r="AR1593" s="85"/>
      <c r="AS1593" s="85"/>
      <c r="AT1593" s="85"/>
    </row>
    <row r="1594" spans="1:46" ht="12.75" customHeight="1" x14ac:dyDescent="0.15">
      <c r="A1594" s="79"/>
      <c r="B1594" s="79"/>
      <c r="C1594" s="79" t="str">
        <f t="shared" si="6"/>
        <v>2356700000</v>
      </c>
      <c r="D1594" s="79" t="s">
        <v>2492</v>
      </c>
      <c r="E1594" s="84">
        <v>311659.951</v>
      </c>
      <c r="F1594" s="85">
        <v>335445.64543999999</v>
      </c>
      <c r="G1594" s="85">
        <v>52410.88895</v>
      </c>
      <c r="H1594" s="85">
        <v>262199.951</v>
      </c>
      <c r="I1594" s="85">
        <v>312693.04631000001</v>
      </c>
      <c r="J1594" s="85">
        <v>34511.672619999998</v>
      </c>
      <c r="K1594" s="85">
        <v>8800</v>
      </c>
      <c r="L1594" s="85">
        <v>3710.6543700000002</v>
      </c>
      <c r="M1594" s="85">
        <v>2192.4715200000001</v>
      </c>
      <c r="N1594" s="85">
        <v>4300</v>
      </c>
      <c r="O1594" s="85">
        <v>1788.75557</v>
      </c>
      <c r="P1594" s="85">
        <v>813.09361999999999</v>
      </c>
      <c r="Q1594" s="85">
        <v>37855.5</v>
      </c>
      <c r="R1594" s="85">
        <v>17156.376390000001</v>
      </c>
      <c r="S1594" s="85">
        <v>14555.499529999999</v>
      </c>
      <c r="T1594" s="85">
        <v>3000</v>
      </c>
      <c r="U1594" s="85">
        <v>1425.3154500000001</v>
      </c>
      <c r="V1594" s="85">
        <v>1131.00263</v>
      </c>
      <c r="W1594" s="85">
        <v>8900</v>
      </c>
      <c r="X1594" s="85">
        <v>4404.29108</v>
      </c>
      <c r="Y1594" s="85">
        <v>2884.7389499999999</v>
      </c>
      <c r="Z1594" s="85">
        <v>3060</v>
      </c>
      <c r="AA1594" s="85">
        <v>1393.89707</v>
      </c>
      <c r="AB1594" s="85">
        <v>1031.1657299999999</v>
      </c>
      <c r="AC1594" s="85">
        <v>50</v>
      </c>
      <c r="AD1594" s="85">
        <v>50</v>
      </c>
      <c r="AE1594" s="85">
        <v>9</v>
      </c>
      <c r="AF1594" s="85">
        <v>22800</v>
      </c>
      <c r="AG1594" s="85">
        <v>9861.4378199999992</v>
      </c>
      <c r="AH1594" s="85">
        <v>9485.6644400000005</v>
      </c>
      <c r="AI1594" s="85">
        <v>15.5</v>
      </c>
      <c r="AJ1594" s="85">
        <v>8.3280000000000012</v>
      </c>
      <c r="AK1594" s="85">
        <v>5.7977799999999995</v>
      </c>
      <c r="AL1594" s="85">
        <v>2600</v>
      </c>
      <c r="AM1594" s="85">
        <v>1448.3221799999999</v>
      </c>
      <c r="AN1594" s="85">
        <v>953.96041000000002</v>
      </c>
      <c r="AO1594" s="85"/>
      <c r="AP1594" s="85"/>
      <c r="AQ1594" s="85"/>
      <c r="AR1594" s="85"/>
      <c r="AS1594" s="85"/>
      <c r="AT1594" s="85"/>
    </row>
    <row r="1595" spans="1:46" ht="12.75" customHeight="1" x14ac:dyDescent="0.15">
      <c r="A1595" s="79"/>
      <c r="B1595" s="79"/>
      <c r="C1595" s="79" t="str">
        <f t="shared" si="6"/>
        <v>2356800000</v>
      </c>
      <c r="D1595" s="79" t="s">
        <v>2493</v>
      </c>
      <c r="E1595" s="84">
        <v>123235.05499999999</v>
      </c>
      <c r="F1595" s="85">
        <v>55458.421219999997</v>
      </c>
      <c r="G1595" s="85">
        <v>45840.948629999999</v>
      </c>
      <c r="H1595" s="85">
        <v>70467.7</v>
      </c>
      <c r="I1595" s="85">
        <v>29224.26728</v>
      </c>
      <c r="J1595" s="85">
        <v>25254.643329999999</v>
      </c>
      <c r="K1595" s="85">
        <v>3530</v>
      </c>
      <c r="L1595" s="85">
        <v>1803.0791400000001</v>
      </c>
      <c r="M1595" s="85">
        <v>929.15243999999996</v>
      </c>
      <c r="N1595" s="85">
        <v>1970</v>
      </c>
      <c r="O1595" s="85">
        <v>982.86338999999998</v>
      </c>
      <c r="P1595" s="85">
        <v>598.99549000000002</v>
      </c>
      <c r="Q1595" s="85">
        <v>47101</v>
      </c>
      <c r="R1595" s="85">
        <v>23505.693449999999</v>
      </c>
      <c r="S1595" s="85">
        <v>19076.53152</v>
      </c>
      <c r="T1595" s="85">
        <v>2720</v>
      </c>
      <c r="U1595" s="85">
        <v>666.39743999999996</v>
      </c>
      <c r="V1595" s="85">
        <v>661.96137999999996</v>
      </c>
      <c r="W1595" s="85">
        <v>17700</v>
      </c>
      <c r="X1595" s="85">
        <v>8962.2172399999999</v>
      </c>
      <c r="Y1595" s="85">
        <v>6959.9161800000002</v>
      </c>
      <c r="Z1595" s="85">
        <v>2991</v>
      </c>
      <c r="AA1595" s="85">
        <v>1725.5447000000001</v>
      </c>
      <c r="AB1595" s="85">
        <v>1245.9776899999999</v>
      </c>
      <c r="AC1595" s="85">
        <v>0</v>
      </c>
      <c r="AD1595" s="85">
        <v>63</v>
      </c>
      <c r="AE1595" s="85">
        <v>31.5</v>
      </c>
      <c r="AF1595" s="85">
        <v>23450</v>
      </c>
      <c r="AG1595" s="85">
        <v>11908.34057</v>
      </c>
      <c r="AH1595" s="85">
        <v>10062.12948</v>
      </c>
      <c r="AI1595" s="85">
        <v>0</v>
      </c>
      <c r="AJ1595" s="85">
        <v>0</v>
      </c>
      <c r="AK1595" s="85">
        <v>0</v>
      </c>
      <c r="AL1595" s="85">
        <v>1330</v>
      </c>
      <c r="AM1595" s="85">
        <v>397.5573</v>
      </c>
      <c r="AN1595" s="85">
        <v>352.90096</v>
      </c>
      <c r="AO1595" s="85"/>
      <c r="AP1595" s="85"/>
      <c r="AQ1595" s="85"/>
      <c r="AR1595" s="85"/>
      <c r="AS1595" s="85"/>
      <c r="AT1595" s="85"/>
    </row>
    <row r="1596" spans="1:46" ht="12.75" customHeight="1" x14ac:dyDescent="0.15">
      <c r="A1596" s="79"/>
      <c r="B1596" s="79"/>
      <c r="C1596" s="79" t="str">
        <f t="shared" si="6"/>
        <v>2356900000</v>
      </c>
      <c r="D1596" s="79" t="s">
        <v>2494</v>
      </c>
      <c r="E1596" s="84">
        <v>147900</v>
      </c>
      <c r="F1596" s="85">
        <v>63151.251980000001</v>
      </c>
      <c r="G1596" s="85">
        <v>49009.41246</v>
      </c>
      <c r="H1596" s="85">
        <v>85055.8</v>
      </c>
      <c r="I1596" s="85">
        <v>32128.033070000001</v>
      </c>
      <c r="J1596" s="85">
        <v>27668.60266</v>
      </c>
      <c r="K1596" s="85">
        <v>4090.2000000000003</v>
      </c>
      <c r="L1596" s="85">
        <v>2540.63652</v>
      </c>
      <c r="M1596" s="85">
        <v>1055.14463</v>
      </c>
      <c r="N1596" s="85">
        <v>2108</v>
      </c>
      <c r="O1596" s="85">
        <v>1130.46892</v>
      </c>
      <c r="P1596" s="85">
        <v>545.56532000000004</v>
      </c>
      <c r="Q1596" s="85">
        <v>56010</v>
      </c>
      <c r="R1596" s="85">
        <v>27268.309410000002</v>
      </c>
      <c r="S1596" s="85">
        <v>19069.096880000001</v>
      </c>
      <c r="T1596" s="85">
        <v>4270</v>
      </c>
      <c r="U1596" s="85">
        <v>1325.77872</v>
      </c>
      <c r="V1596" s="85">
        <v>777.18259</v>
      </c>
      <c r="W1596" s="85">
        <v>10850</v>
      </c>
      <c r="X1596" s="85">
        <v>4549.4887200000003</v>
      </c>
      <c r="Y1596" s="85">
        <v>3579.7027899999998</v>
      </c>
      <c r="Z1596" s="85">
        <v>4710</v>
      </c>
      <c r="AA1596" s="85">
        <v>1646.66059</v>
      </c>
      <c r="AB1596" s="85">
        <v>1107.1091000000001</v>
      </c>
      <c r="AC1596" s="85">
        <v>25</v>
      </c>
      <c r="AD1596" s="85">
        <v>25</v>
      </c>
      <c r="AE1596" s="85">
        <v>41.666559999999997</v>
      </c>
      <c r="AF1596" s="85">
        <v>36150</v>
      </c>
      <c r="AG1596" s="85">
        <v>19717.740679999999</v>
      </c>
      <c r="AH1596" s="85">
        <v>13563.33834</v>
      </c>
      <c r="AI1596" s="85">
        <v>0</v>
      </c>
      <c r="AJ1596" s="85">
        <v>0</v>
      </c>
      <c r="AK1596" s="85">
        <v>0</v>
      </c>
      <c r="AL1596" s="85">
        <v>1280.5</v>
      </c>
      <c r="AM1596" s="85">
        <v>705.33159000000001</v>
      </c>
      <c r="AN1596" s="85">
        <v>460.10878000000002</v>
      </c>
      <c r="AO1596" s="85"/>
      <c r="AP1596" s="85"/>
      <c r="AQ1596" s="85"/>
      <c r="AR1596" s="85"/>
      <c r="AS1596" s="85"/>
      <c r="AT1596" s="85"/>
    </row>
    <row r="1597" spans="1:46" ht="12.75" customHeight="1" x14ac:dyDescent="0.15">
      <c r="A1597" s="79"/>
      <c r="B1597" s="79"/>
      <c r="C1597" s="79" t="str">
        <f t="shared" si="6"/>
        <v>2357000000</v>
      </c>
      <c r="D1597" s="79" t="s">
        <v>2495</v>
      </c>
      <c r="E1597" s="84">
        <v>52640</v>
      </c>
      <c r="F1597" s="85">
        <v>28939.451730000001</v>
      </c>
      <c r="G1597" s="85">
        <v>21318.582409999999</v>
      </c>
      <c r="H1597" s="85">
        <v>27840</v>
      </c>
      <c r="I1597" s="85">
        <v>15102.73034</v>
      </c>
      <c r="J1597" s="85">
        <v>11320.52195</v>
      </c>
      <c r="K1597" s="85">
        <v>2380</v>
      </c>
      <c r="L1597" s="85">
        <v>1392.8959500000001</v>
      </c>
      <c r="M1597" s="85">
        <v>704.28376000000003</v>
      </c>
      <c r="N1597" s="85">
        <v>880</v>
      </c>
      <c r="O1597" s="85">
        <v>539.63608999999997</v>
      </c>
      <c r="P1597" s="85">
        <v>262.18846000000002</v>
      </c>
      <c r="Q1597" s="85">
        <v>18955</v>
      </c>
      <c r="R1597" s="85">
        <v>9533.3528999999999</v>
      </c>
      <c r="S1597" s="85">
        <v>7184.9175100000002</v>
      </c>
      <c r="T1597" s="85">
        <v>1310</v>
      </c>
      <c r="U1597" s="85">
        <v>553.38788</v>
      </c>
      <c r="V1597" s="85">
        <v>507.80302</v>
      </c>
      <c r="W1597" s="85">
        <v>7200</v>
      </c>
      <c r="X1597" s="85">
        <v>3079.8934300000001</v>
      </c>
      <c r="Y1597" s="85">
        <v>2582.4514100000001</v>
      </c>
      <c r="Z1597" s="85">
        <v>1610</v>
      </c>
      <c r="AA1597" s="85">
        <v>1029.47993</v>
      </c>
      <c r="AB1597" s="85">
        <v>550.70426999999995</v>
      </c>
      <c r="AC1597" s="85">
        <v>25</v>
      </c>
      <c r="AD1597" s="85">
        <v>6.25</v>
      </c>
      <c r="AE1597" s="85">
        <v>12.5</v>
      </c>
      <c r="AF1597" s="85">
        <v>8750</v>
      </c>
      <c r="AG1597" s="85">
        <v>4761.6816600000002</v>
      </c>
      <c r="AH1597" s="85">
        <v>3471.1138099999998</v>
      </c>
      <c r="AI1597" s="85">
        <v>0</v>
      </c>
      <c r="AJ1597" s="85">
        <v>0</v>
      </c>
      <c r="AK1597" s="85">
        <v>0</v>
      </c>
      <c r="AL1597" s="85">
        <v>95</v>
      </c>
      <c r="AM1597" s="85">
        <v>151.36296999999999</v>
      </c>
      <c r="AN1597" s="85">
        <v>45.495729999999995</v>
      </c>
      <c r="AO1597" s="85"/>
      <c r="AP1597" s="85"/>
      <c r="AQ1597" s="85"/>
      <c r="AR1597" s="85"/>
      <c r="AS1597" s="85"/>
      <c r="AT1597" s="85"/>
    </row>
    <row r="1598" spans="1:46" ht="12.75" customHeight="1" x14ac:dyDescent="0.15">
      <c r="A1598" s="79"/>
      <c r="B1598" s="79"/>
      <c r="C1598" s="79" t="str">
        <f t="shared" si="6"/>
        <v>2357100000</v>
      </c>
      <c r="D1598" s="79" t="s">
        <v>2496</v>
      </c>
      <c r="E1598" s="84">
        <v>76032</v>
      </c>
      <c r="F1598" s="85">
        <v>42737.976490000001</v>
      </c>
      <c r="G1598" s="85">
        <v>25898.801490000002</v>
      </c>
      <c r="H1598" s="85">
        <v>43532</v>
      </c>
      <c r="I1598" s="85">
        <v>27640.900819999999</v>
      </c>
      <c r="J1598" s="85">
        <v>14519.04795</v>
      </c>
      <c r="K1598" s="85">
        <v>6044</v>
      </c>
      <c r="L1598" s="85">
        <v>3099.80564</v>
      </c>
      <c r="M1598" s="85">
        <v>971.20249000000001</v>
      </c>
      <c r="N1598" s="85">
        <v>5434</v>
      </c>
      <c r="O1598" s="85">
        <v>2761.8360000000002</v>
      </c>
      <c r="P1598" s="85">
        <v>782.17402000000004</v>
      </c>
      <c r="Q1598" s="85">
        <v>25575</v>
      </c>
      <c r="R1598" s="85">
        <v>11293.243640000001</v>
      </c>
      <c r="S1598" s="85">
        <v>9685.1777600000005</v>
      </c>
      <c r="T1598" s="85">
        <v>1196</v>
      </c>
      <c r="U1598" s="85">
        <v>487.09681</v>
      </c>
      <c r="V1598" s="85">
        <v>340.28732000000002</v>
      </c>
      <c r="W1598" s="85">
        <v>12900</v>
      </c>
      <c r="X1598" s="85">
        <v>5478.9998000000005</v>
      </c>
      <c r="Y1598" s="85">
        <v>4092.99766</v>
      </c>
      <c r="Z1598" s="85">
        <v>1679</v>
      </c>
      <c r="AA1598" s="85">
        <v>937.07210999999995</v>
      </c>
      <c r="AB1598" s="85">
        <v>593.09397999999999</v>
      </c>
      <c r="AC1598" s="85">
        <v>0</v>
      </c>
      <c r="AD1598" s="85">
        <v>0</v>
      </c>
      <c r="AE1598" s="85">
        <v>0</v>
      </c>
      <c r="AF1598" s="85">
        <v>9800</v>
      </c>
      <c r="AG1598" s="85">
        <v>4390.07492</v>
      </c>
      <c r="AH1598" s="85">
        <v>4658.7988000000005</v>
      </c>
      <c r="AI1598" s="85">
        <v>0</v>
      </c>
      <c r="AJ1598" s="85">
        <v>0</v>
      </c>
      <c r="AK1598" s="85">
        <v>0</v>
      </c>
      <c r="AL1598" s="85">
        <v>240</v>
      </c>
      <c r="AM1598" s="85">
        <v>227.96061</v>
      </c>
      <c r="AN1598" s="85">
        <v>81.866349999999997</v>
      </c>
      <c r="AO1598" s="85"/>
      <c r="AP1598" s="85"/>
      <c r="AQ1598" s="85"/>
      <c r="AR1598" s="85"/>
      <c r="AS1598" s="85"/>
      <c r="AT1598" s="85"/>
    </row>
    <row r="1599" spans="1:46" ht="12.75" customHeight="1" x14ac:dyDescent="0.15">
      <c r="A1599" s="79"/>
      <c r="B1599" s="79"/>
      <c r="C1599" s="79" t="str">
        <f t="shared" si="6"/>
        <v>2357200000</v>
      </c>
      <c r="D1599" s="79" t="s">
        <v>2497</v>
      </c>
      <c r="E1599" s="84">
        <v>43486.877999999997</v>
      </c>
      <c r="F1599" s="85">
        <v>21127.202740000001</v>
      </c>
      <c r="G1599" s="85">
        <v>17775.144950000002</v>
      </c>
      <c r="H1599" s="85">
        <v>19088.578000000001</v>
      </c>
      <c r="I1599" s="85">
        <v>8646.4343000000008</v>
      </c>
      <c r="J1599" s="85">
        <v>6771.9886800000004</v>
      </c>
      <c r="K1599" s="85">
        <v>4150</v>
      </c>
      <c r="L1599" s="85">
        <v>1659.3216199999999</v>
      </c>
      <c r="M1599" s="85">
        <v>845.58826999999997</v>
      </c>
      <c r="N1599" s="85">
        <v>3000</v>
      </c>
      <c r="O1599" s="85">
        <v>1066.0172299999999</v>
      </c>
      <c r="P1599" s="85">
        <v>468.42986999999999</v>
      </c>
      <c r="Q1599" s="85">
        <v>20108</v>
      </c>
      <c r="R1599" s="85">
        <v>10487.22471</v>
      </c>
      <c r="S1599" s="85">
        <v>10029.62024</v>
      </c>
      <c r="T1599" s="85">
        <v>921</v>
      </c>
      <c r="U1599" s="85">
        <v>526.50313000000006</v>
      </c>
      <c r="V1599" s="85">
        <v>325.92572999999999</v>
      </c>
      <c r="W1599" s="85">
        <v>12523</v>
      </c>
      <c r="X1599" s="85">
        <v>6672.1691899999996</v>
      </c>
      <c r="Y1599" s="85">
        <v>7188.5056800000002</v>
      </c>
      <c r="Z1599" s="85">
        <v>550</v>
      </c>
      <c r="AA1599" s="85">
        <v>355.28278</v>
      </c>
      <c r="AB1599" s="85">
        <v>201.25470999999999</v>
      </c>
      <c r="AC1599" s="85">
        <v>20</v>
      </c>
      <c r="AD1599" s="85">
        <v>25</v>
      </c>
      <c r="AE1599" s="85">
        <v>20.83333</v>
      </c>
      <c r="AF1599" s="85">
        <v>6090</v>
      </c>
      <c r="AG1599" s="85">
        <v>2909.1742300000001</v>
      </c>
      <c r="AH1599" s="85">
        <v>2293.10079</v>
      </c>
      <c r="AI1599" s="85">
        <v>0</v>
      </c>
      <c r="AJ1599" s="85">
        <v>0</v>
      </c>
      <c r="AK1599" s="85">
        <v>0</v>
      </c>
      <c r="AL1599" s="85">
        <v>51</v>
      </c>
      <c r="AM1599" s="85">
        <v>29.52712</v>
      </c>
      <c r="AN1599" s="85">
        <v>14.719989999999999</v>
      </c>
      <c r="AO1599" s="85"/>
      <c r="AP1599" s="85"/>
      <c r="AQ1599" s="85"/>
      <c r="AR1599" s="85"/>
      <c r="AS1599" s="85"/>
      <c r="AT1599" s="85"/>
    </row>
    <row r="1600" spans="1:46" ht="12.75" customHeight="1" x14ac:dyDescent="0.15">
      <c r="A1600" s="79"/>
      <c r="B1600" s="79"/>
      <c r="C1600" s="79" t="str">
        <f t="shared" si="6"/>
        <v>2357300000</v>
      </c>
      <c r="D1600" s="79" t="s">
        <v>2498</v>
      </c>
      <c r="E1600" s="84">
        <v>456636.91200000001</v>
      </c>
      <c r="F1600" s="85">
        <v>240404.51402999999</v>
      </c>
      <c r="G1600" s="85">
        <v>195735.91003999999</v>
      </c>
      <c r="H1600" s="85">
        <v>334937.91200000001</v>
      </c>
      <c r="I1600" s="85">
        <v>179833.09426000001</v>
      </c>
      <c r="J1600" s="85">
        <v>148374.59074000001</v>
      </c>
      <c r="K1600" s="85">
        <v>25956</v>
      </c>
      <c r="L1600" s="85">
        <v>12456.07474</v>
      </c>
      <c r="M1600" s="85">
        <v>5938.1026099999999</v>
      </c>
      <c r="N1600" s="85">
        <v>7396</v>
      </c>
      <c r="O1600" s="85">
        <v>5528.3425399999996</v>
      </c>
      <c r="P1600" s="85">
        <v>2550.1285499999999</v>
      </c>
      <c r="Q1600" s="85">
        <v>89483</v>
      </c>
      <c r="R1600" s="85">
        <v>44662.863660000003</v>
      </c>
      <c r="S1600" s="85">
        <v>38004.47711</v>
      </c>
      <c r="T1600" s="85">
        <v>13627</v>
      </c>
      <c r="U1600" s="85">
        <v>6549.8629000000001</v>
      </c>
      <c r="V1600" s="85">
        <v>5463.8117499999998</v>
      </c>
      <c r="W1600" s="85">
        <v>13658</v>
      </c>
      <c r="X1600" s="85">
        <v>6727.0234399999999</v>
      </c>
      <c r="Y1600" s="85">
        <v>4466.4260700000004</v>
      </c>
      <c r="Z1600" s="85">
        <v>9105</v>
      </c>
      <c r="AA1600" s="85">
        <v>5645.5647799999997</v>
      </c>
      <c r="AB1600" s="85">
        <v>3194.7771299999999</v>
      </c>
      <c r="AC1600" s="85">
        <v>0</v>
      </c>
      <c r="AD1600" s="85">
        <v>0</v>
      </c>
      <c r="AE1600" s="85">
        <v>0</v>
      </c>
      <c r="AF1600" s="85">
        <v>53093</v>
      </c>
      <c r="AG1600" s="85">
        <v>25728.99264</v>
      </c>
      <c r="AH1600" s="85">
        <v>24861.809160000001</v>
      </c>
      <c r="AI1600" s="85">
        <v>0</v>
      </c>
      <c r="AJ1600" s="85">
        <v>0</v>
      </c>
      <c r="AK1600" s="85">
        <v>0</v>
      </c>
      <c r="AL1600" s="85">
        <v>2765</v>
      </c>
      <c r="AM1600" s="85">
        <v>1101.3647000000001</v>
      </c>
      <c r="AN1600" s="85">
        <v>945.33850000000007</v>
      </c>
      <c r="AO1600" s="85"/>
      <c r="AP1600" s="85"/>
      <c r="AQ1600" s="85"/>
      <c r="AR1600" s="85"/>
      <c r="AS1600" s="85"/>
      <c r="AT1600" s="85"/>
    </row>
    <row r="1601" spans="1:46" ht="12.75" customHeight="1" x14ac:dyDescent="0.15">
      <c r="A1601" s="79"/>
      <c r="B1601" s="79"/>
      <c r="C1601" s="79" t="str">
        <f t="shared" si="6"/>
        <v>2357400000</v>
      </c>
      <c r="D1601" s="79" t="s">
        <v>2499</v>
      </c>
      <c r="E1601" s="84">
        <v>804996</v>
      </c>
      <c r="F1601" s="85">
        <v>399515.41492000001</v>
      </c>
      <c r="G1601" s="85">
        <v>220119.24398</v>
      </c>
      <c r="H1601" s="85">
        <v>505823.10000000003</v>
      </c>
      <c r="I1601" s="85">
        <v>273858.92982000002</v>
      </c>
      <c r="J1601" s="85">
        <v>147250.12959</v>
      </c>
      <c r="K1601" s="85">
        <v>153262.80000000002</v>
      </c>
      <c r="L1601" s="85">
        <v>63239.195879999999</v>
      </c>
      <c r="M1601" s="85">
        <v>21205.039830000002</v>
      </c>
      <c r="N1601" s="85">
        <v>24862.799999999999</v>
      </c>
      <c r="O1601" s="85">
        <v>14391.14696</v>
      </c>
      <c r="P1601" s="85">
        <v>5459.8740699999998</v>
      </c>
      <c r="Q1601" s="85">
        <v>137738</v>
      </c>
      <c r="R1601" s="85">
        <v>56841.671260000003</v>
      </c>
      <c r="S1601" s="85">
        <v>48878.185360000003</v>
      </c>
      <c r="T1601" s="85">
        <v>8330</v>
      </c>
      <c r="U1601" s="85">
        <v>3949.2757299999998</v>
      </c>
      <c r="V1601" s="85">
        <v>2837.1771100000001</v>
      </c>
      <c r="W1601" s="85">
        <v>27900</v>
      </c>
      <c r="X1601" s="85">
        <v>14816.863810000001</v>
      </c>
      <c r="Y1601" s="85">
        <v>7655.4636700000001</v>
      </c>
      <c r="Z1601" s="85">
        <v>10870</v>
      </c>
      <c r="AA1601" s="85">
        <v>4311.3321299999998</v>
      </c>
      <c r="AB1601" s="85">
        <v>2428.76395</v>
      </c>
      <c r="AC1601" s="85">
        <v>305</v>
      </c>
      <c r="AD1601" s="85">
        <v>121.6875</v>
      </c>
      <c r="AE1601" s="85">
        <v>136.06</v>
      </c>
      <c r="AF1601" s="85">
        <v>79432</v>
      </c>
      <c r="AG1601" s="85">
        <v>33483.249179999999</v>
      </c>
      <c r="AH1601" s="85">
        <v>35559.24164</v>
      </c>
      <c r="AI1601" s="85">
        <v>1</v>
      </c>
      <c r="AJ1601" s="85">
        <v>0</v>
      </c>
      <c r="AK1601" s="85">
        <v>0</v>
      </c>
      <c r="AL1601" s="85">
        <v>5010</v>
      </c>
      <c r="AM1601" s="85">
        <v>1953.4894899999999</v>
      </c>
      <c r="AN1601" s="85">
        <v>1861.6681699999999</v>
      </c>
      <c r="AO1601" s="85"/>
      <c r="AP1601" s="85"/>
      <c r="AQ1601" s="85"/>
      <c r="AR1601" s="85"/>
      <c r="AS1601" s="85"/>
      <c r="AT1601" s="85"/>
    </row>
    <row r="1602" spans="1:46" ht="12.75" customHeight="1" x14ac:dyDescent="0.15">
      <c r="A1602" s="79"/>
      <c r="B1602" s="79"/>
      <c r="C1602" s="79" t="str">
        <f t="shared" si="6"/>
        <v>2357500000</v>
      </c>
      <c r="D1602" s="79" t="s">
        <v>2500</v>
      </c>
      <c r="E1602" s="84">
        <v>184524.33499999999</v>
      </c>
      <c r="F1602" s="85">
        <v>86462.519780000002</v>
      </c>
      <c r="G1602" s="85">
        <v>63562.067389999997</v>
      </c>
      <c r="H1602" s="85">
        <v>118836.33500000001</v>
      </c>
      <c r="I1602" s="85">
        <v>55589.918810000003</v>
      </c>
      <c r="J1602" s="85">
        <v>39052.539559999997</v>
      </c>
      <c r="K1602" s="85">
        <v>5305</v>
      </c>
      <c r="L1602" s="85">
        <v>2951.2361700000001</v>
      </c>
      <c r="M1602" s="85">
        <v>1689.3059599999999</v>
      </c>
      <c r="N1602" s="85">
        <v>1360</v>
      </c>
      <c r="O1602" s="85">
        <v>1493.5754400000001</v>
      </c>
      <c r="P1602" s="85">
        <v>1021.50222</v>
      </c>
      <c r="Q1602" s="85">
        <v>57331.1</v>
      </c>
      <c r="R1602" s="85">
        <v>24874.552830000001</v>
      </c>
      <c r="S1602" s="85">
        <v>20448.967290000001</v>
      </c>
      <c r="T1602" s="85">
        <v>6203.2</v>
      </c>
      <c r="U1602" s="85">
        <v>1749.4512099999999</v>
      </c>
      <c r="V1602" s="85">
        <v>1737.5587</v>
      </c>
      <c r="W1602" s="85">
        <v>16240.6</v>
      </c>
      <c r="X1602" s="85">
        <v>6381.8114699999996</v>
      </c>
      <c r="Y1602" s="85">
        <v>5585.0878000000002</v>
      </c>
      <c r="Z1602" s="85">
        <v>6337.5</v>
      </c>
      <c r="AA1602" s="85">
        <v>2482.24784</v>
      </c>
      <c r="AB1602" s="85">
        <v>1937.9452200000001</v>
      </c>
      <c r="AC1602" s="85">
        <v>50</v>
      </c>
      <c r="AD1602" s="85">
        <v>25</v>
      </c>
      <c r="AE1602" s="85">
        <v>25</v>
      </c>
      <c r="AF1602" s="85">
        <v>28491.8</v>
      </c>
      <c r="AG1602" s="85">
        <v>14229.64381</v>
      </c>
      <c r="AH1602" s="85">
        <v>11155.788070000001</v>
      </c>
      <c r="AI1602" s="85">
        <v>0</v>
      </c>
      <c r="AJ1602" s="85">
        <v>0</v>
      </c>
      <c r="AK1602" s="85">
        <v>0</v>
      </c>
      <c r="AL1602" s="85">
        <v>1525</v>
      </c>
      <c r="AM1602" s="85">
        <v>689.76427000000001</v>
      </c>
      <c r="AN1602" s="85">
        <v>530.14936999999998</v>
      </c>
      <c r="AO1602" s="85"/>
      <c r="AP1602" s="85"/>
      <c r="AQ1602" s="85"/>
      <c r="AR1602" s="85"/>
      <c r="AS1602" s="85"/>
      <c r="AT1602" s="85"/>
    </row>
    <row r="1603" spans="1:46" ht="12.75" customHeight="1" x14ac:dyDescent="0.15">
      <c r="A1603" s="79"/>
      <c r="B1603" s="79"/>
      <c r="C1603" s="79" t="str">
        <f t="shared" si="6"/>
        <v>2357600000</v>
      </c>
      <c r="D1603" s="79" t="s">
        <v>2501</v>
      </c>
      <c r="E1603" s="84">
        <v>4486484.9000000004</v>
      </c>
      <c r="F1603" s="85">
        <v>1538189.08876</v>
      </c>
      <c r="G1603" s="85">
        <v>1245293.0165299999</v>
      </c>
      <c r="H1603" s="85">
        <v>3108797.7</v>
      </c>
      <c r="I1603" s="85">
        <v>994406.64873000002</v>
      </c>
      <c r="J1603" s="85">
        <v>846485.26219000004</v>
      </c>
      <c r="K1603" s="85">
        <v>444500</v>
      </c>
      <c r="L1603" s="85">
        <v>147784.67455</v>
      </c>
      <c r="M1603" s="85">
        <v>50471.24727</v>
      </c>
      <c r="N1603" s="85">
        <v>84500</v>
      </c>
      <c r="O1603" s="85">
        <v>31776.138309999998</v>
      </c>
      <c r="P1603" s="85">
        <v>13723.75792</v>
      </c>
      <c r="Q1603" s="85">
        <v>854169</v>
      </c>
      <c r="R1603" s="85">
        <v>356988.88296000002</v>
      </c>
      <c r="S1603" s="85">
        <v>323576.38506</v>
      </c>
      <c r="T1603" s="85">
        <v>55539</v>
      </c>
      <c r="U1603" s="85">
        <v>22405.448540000001</v>
      </c>
      <c r="V1603" s="85">
        <v>17155.552</v>
      </c>
      <c r="W1603" s="85">
        <v>175840</v>
      </c>
      <c r="X1603" s="85">
        <v>67867.017569999996</v>
      </c>
      <c r="Y1603" s="85">
        <v>49125.073920000003</v>
      </c>
      <c r="Z1603" s="85">
        <v>85000</v>
      </c>
      <c r="AA1603" s="85">
        <v>36356.655989999999</v>
      </c>
      <c r="AB1603" s="85">
        <v>28495.03861</v>
      </c>
      <c r="AC1603" s="85">
        <v>750</v>
      </c>
      <c r="AD1603" s="85">
        <v>474.78415000000001</v>
      </c>
      <c r="AE1603" s="85">
        <v>272.60000000000002</v>
      </c>
      <c r="AF1603" s="85">
        <v>537030</v>
      </c>
      <c r="AG1603" s="85">
        <v>229881.57230999999</v>
      </c>
      <c r="AH1603" s="85">
        <v>227827.94102999999</v>
      </c>
      <c r="AI1603" s="85">
        <v>0</v>
      </c>
      <c r="AJ1603" s="85">
        <v>0</v>
      </c>
      <c r="AK1603" s="85">
        <v>0</v>
      </c>
      <c r="AL1603" s="85">
        <v>26384</v>
      </c>
      <c r="AM1603" s="85">
        <v>10062.227150000001</v>
      </c>
      <c r="AN1603" s="85">
        <v>9347.9527400000006</v>
      </c>
      <c r="AO1603" s="85"/>
      <c r="AP1603" s="85"/>
      <c r="AQ1603" s="85"/>
      <c r="AR1603" s="85"/>
      <c r="AS1603" s="85"/>
      <c r="AT1603" s="85"/>
    </row>
    <row r="1604" spans="1:46" ht="12.75" customHeight="1" x14ac:dyDescent="0.15">
      <c r="A1604" s="79"/>
      <c r="B1604" s="79"/>
      <c r="C1604" s="79" t="str">
        <f t="shared" si="6"/>
        <v>2357700000</v>
      </c>
      <c r="D1604" s="79" t="s">
        <v>2502</v>
      </c>
      <c r="E1604" s="84">
        <v>158500</v>
      </c>
      <c r="F1604" s="85">
        <v>78871.257939999996</v>
      </c>
      <c r="G1604" s="85">
        <v>63659.305160000004</v>
      </c>
      <c r="H1604" s="85">
        <v>84749.400000000009</v>
      </c>
      <c r="I1604" s="85">
        <v>44219.693899999998</v>
      </c>
      <c r="J1604" s="85">
        <v>31555.455689999999</v>
      </c>
      <c r="K1604" s="85">
        <v>4744</v>
      </c>
      <c r="L1604" s="85">
        <v>2468.9016700000002</v>
      </c>
      <c r="M1604" s="85">
        <v>1047.4565500000001</v>
      </c>
      <c r="N1604" s="85">
        <v>2504</v>
      </c>
      <c r="O1604" s="85">
        <v>1219.4666199999999</v>
      </c>
      <c r="P1604" s="85">
        <v>509.10717999999997</v>
      </c>
      <c r="Q1604" s="85">
        <v>66582.3</v>
      </c>
      <c r="R1604" s="85">
        <v>29531.262429999999</v>
      </c>
      <c r="S1604" s="85">
        <v>29241.200140000001</v>
      </c>
      <c r="T1604" s="85">
        <v>3400</v>
      </c>
      <c r="U1604" s="85">
        <v>545.87170000000003</v>
      </c>
      <c r="V1604" s="85">
        <v>405.91453999999999</v>
      </c>
      <c r="W1604" s="85">
        <v>36100</v>
      </c>
      <c r="X1604" s="85">
        <v>15847.740540000001</v>
      </c>
      <c r="Y1604" s="85">
        <v>16261.52173</v>
      </c>
      <c r="Z1604" s="85">
        <v>1618.3</v>
      </c>
      <c r="AA1604" s="85">
        <v>845.84875999999997</v>
      </c>
      <c r="AB1604" s="85">
        <v>518.96184000000005</v>
      </c>
      <c r="AC1604" s="85">
        <v>80</v>
      </c>
      <c r="AD1604" s="85">
        <v>60</v>
      </c>
      <c r="AE1604" s="85">
        <v>75</v>
      </c>
      <c r="AF1604" s="85">
        <v>25384</v>
      </c>
      <c r="AG1604" s="85">
        <v>12231.80143</v>
      </c>
      <c r="AH1604" s="85">
        <v>11979.802030000001</v>
      </c>
      <c r="AI1604" s="85">
        <v>0</v>
      </c>
      <c r="AJ1604" s="85">
        <v>0</v>
      </c>
      <c r="AK1604" s="85">
        <v>0</v>
      </c>
      <c r="AL1604" s="85">
        <v>1254.3</v>
      </c>
      <c r="AM1604" s="85">
        <v>470.08580999999998</v>
      </c>
      <c r="AN1604" s="85">
        <v>527.64068999999995</v>
      </c>
      <c r="AO1604" s="85"/>
      <c r="AP1604" s="85"/>
      <c r="AQ1604" s="85"/>
      <c r="AR1604" s="85"/>
      <c r="AS1604" s="85"/>
      <c r="AT1604" s="85"/>
    </row>
    <row r="1605" spans="1:46" ht="12.75" customHeight="1" x14ac:dyDescent="0.15">
      <c r="A1605" s="79"/>
      <c r="B1605" s="79"/>
      <c r="C1605" s="79" t="str">
        <f t="shared" si="6"/>
        <v>2357800000</v>
      </c>
      <c r="D1605" s="79" t="s">
        <v>2503</v>
      </c>
      <c r="E1605" s="84">
        <v>60744.700000000004</v>
      </c>
      <c r="F1605" s="85">
        <v>29877.249660000001</v>
      </c>
      <c r="G1605" s="85">
        <v>24382.327219999999</v>
      </c>
      <c r="H1605" s="85">
        <v>25276</v>
      </c>
      <c r="I1605" s="85">
        <v>12406.92218</v>
      </c>
      <c r="J1605" s="85">
        <v>10296.68125</v>
      </c>
      <c r="K1605" s="85">
        <v>2865</v>
      </c>
      <c r="L1605" s="85">
        <v>2081.5469499999999</v>
      </c>
      <c r="M1605" s="85">
        <v>884.30889999999999</v>
      </c>
      <c r="N1605" s="85">
        <v>1875</v>
      </c>
      <c r="O1605" s="85">
        <v>1719.5769499999999</v>
      </c>
      <c r="P1605" s="85">
        <v>701.45118000000002</v>
      </c>
      <c r="Q1605" s="85">
        <v>32498.100000000002</v>
      </c>
      <c r="R1605" s="85">
        <v>15072.492560000001</v>
      </c>
      <c r="S1605" s="85">
        <v>12907.974910000001</v>
      </c>
      <c r="T1605" s="85">
        <v>1670.9</v>
      </c>
      <c r="U1605" s="85">
        <v>696.96006999999997</v>
      </c>
      <c r="V1605" s="85">
        <v>322.14528000000001</v>
      </c>
      <c r="W1605" s="85">
        <v>15447</v>
      </c>
      <c r="X1605" s="85">
        <v>6486.7037799999998</v>
      </c>
      <c r="Y1605" s="85">
        <v>5299.6779500000002</v>
      </c>
      <c r="Z1605" s="85">
        <v>4210.2</v>
      </c>
      <c r="AA1605" s="85">
        <v>2381.6097199999999</v>
      </c>
      <c r="AB1605" s="85">
        <v>1756.27278</v>
      </c>
      <c r="AC1605" s="85">
        <v>0</v>
      </c>
      <c r="AD1605" s="85">
        <v>0</v>
      </c>
      <c r="AE1605" s="85">
        <v>0</v>
      </c>
      <c r="AF1605" s="85">
        <v>11170</v>
      </c>
      <c r="AG1605" s="85">
        <v>5507.2189900000003</v>
      </c>
      <c r="AH1605" s="85">
        <v>5529.8789000000006</v>
      </c>
      <c r="AI1605" s="85">
        <v>0</v>
      </c>
      <c r="AJ1605" s="85">
        <v>0</v>
      </c>
      <c r="AK1605" s="85">
        <v>0</v>
      </c>
      <c r="AL1605" s="85">
        <v>4</v>
      </c>
      <c r="AM1605" s="85">
        <v>3.4526299999999996</v>
      </c>
      <c r="AN1605" s="85">
        <v>1.1610499999999999</v>
      </c>
      <c r="AO1605" s="85"/>
      <c r="AP1605" s="85"/>
      <c r="AQ1605" s="85"/>
      <c r="AR1605" s="85"/>
      <c r="AS1605" s="85"/>
      <c r="AT1605" s="85"/>
    </row>
    <row r="1606" spans="1:46" ht="12.75" customHeight="1" x14ac:dyDescent="0.15">
      <c r="A1606" s="79" t="s">
        <v>2504</v>
      </c>
      <c r="B1606" s="79"/>
      <c r="C1606" s="79" t="str">
        <f t="shared" si="6"/>
        <v/>
      </c>
      <c r="D1606" s="79"/>
      <c r="E1606" s="84">
        <v>5854575.90656</v>
      </c>
      <c r="F1606" s="85">
        <v>2665825.9496900002</v>
      </c>
      <c r="G1606" s="85">
        <v>1916011.7443299999</v>
      </c>
      <c r="H1606" s="85">
        <v>3966974.84571</v>
      </c>
      <c r="I1606" s="85">
        <v>1751253.68652</v>
      </c>
      <c r="J1606" s="85">
        <v>1311403.75752</v>
      </c>
      <c r="K1606" s="85">
        <v>379467.80624000001</v>
      </c>
      <c r="L1606" s="85">
        <v>189674.6637</v>
      </c>
      <c r="M1606" s="85">
        <v>65311.258009999998</v>
      </c>
      <c r="N1606" s="85">
        <v>104541.84824000001</v>
      </c>
      <c r="O1606" s="85">
        <v>76225.421719999998</v>
      </c>
      <c r="P1606" s="85">
        <v>22106.035759999999</v>
      </c>
      <c r="Q1606" s="85">
        <v>1252750.8799000001</v>
      </c>
      <c r="R1606" s="85">
        <v>575902.06388999999</v>
      </c>
      <c r="S1606" s="85">
        <v>432288.22495</v>
      </c>
      <c r="T1606" s="85">
        <v>206637.49100000001</v>
      </c>
      <c r="U1606" s="85">
        <v>74760.952590000001</v>
      </c>
      <c r="V1606" s="85">
        <v>61117.005239999999</v>
      </c>
      <c r="W1606" s="85">
        <v>234224.82699999999</v>
      </c>
      <c r="X1606" s="85">
        <v>110557.99066</v>
      </c>
      <c r="Y1606" s="85">
        <v>66529.823600000003</v>
      </c>
      <c r="Z1606" s="85">
        <v>130365.17200000001</v>
      </c>
      <c r="AA1606" s="85">
        <v>64194.10284</v>
      </c>
      <c r="AB1606" s="85">
        <v>30065.073540000001</v>
      </c>
      <c r="AC1606" s="85">
        <v>554.5</v>
      </c>
      <c r="AD1606" s="85">
        <v>566.59304999999995</v>
      </c>
      <c r="AE1606" s="85">
        <v>443.46000000000004</v>
      </c>
      <c r="AF1606" s="85">
        <v>674117.41489999997</v>
      </c>
      <c r="AG1606" s="85">
        <v>322725.73310000001</v>
      </c>
      <c r="AH1606" s="85">
        <v>272272.77788000001</v>
      </c>
      <c r="AI1606" s="85">
        <v>3236.2000000000003</v>
      </c>
      <c r="AJ1606" s="85">
        <v>1770.0736300000001</v>
      </c>
      <c r="AK1606" s="85">
        <v>1162.71633</v>
      </c>
      <c r="AL1606" s="85">
        <v>89506.286999999997</v>
      </c>
      <c r="AM1606" s="85">
        <v>36803.13091</v>
      </c>
      <c r="AN1606" s="85">
        <v>31913.698509999998</v>
      </c>
      <c r="AO1606" s="85"/>
      <c r="AP1606" s="85"/>
      <c r="AQ1606" s="85"/>
      <c r="AR1606" s="85"/>
      <c r="AS1606" s="85"/>
      <c r="AT1606" s="85"/>
    </row>
    <row r="1607" spans="1:46" ht="12.75" customHeight="1" x14ac:dyDescent="0.15">
      <c r="A1607" s="79"/>
      <c r="B1607" s="79" t="s">
        <v>2505</v>
      </c>
      <c r="C1607" s="79" t="str">
        <f t="shared" si="6"/>
        <v/>
      </c>
      <c r="D1607" s="79"/>
      <c r="E1607" s="84">
        <v>800000</v>
      </c>
      <c r="F1607" s="85">
        <v>374644.49608000001</v>
      </c>
      <c r="G1607" s="85">
        <v>280624.14292999997</v>
      </c>
      <c r="H1607" s="85">
        <v>740714.9</v>
      </c>
      <c r="I1607" s="85">
        <v>332516.52818000002</v>
      </c>
      <c r="J1607" s="85">
        <v>249000.71796000001</v>
      </c>
      <c r="K1607" s="85">
        <v>0</v>
      </c>
      <c r="L1607" s="85">
        <v>0</v>
      </c>
      <c r="M1607" s="85">
        <v>0</v>
      </c>
      <c r="N1607" s="85">
        <v>0</v>
      </c>
      <c r="O1607" s="85">
        <v>0</v>
      </c>
      <c r="P1607" s="85">
        <v>0</v>
      </c>
      <c r="Q1607" s="85">
        <v>0</v>
      </c>
      <c r="R1607" s="85">
        <v>0</v>
      </c>
      <c r="S1607" s="85">
        <v>0</v>
      </c>
      <c r="T1607" s="85">
        <v>0</v>
      </c>
      <c r="U1607" s="85">
        <v>0</v>
      </c>
      <c r="V1607" s="85">
        <v>0</v>
      </c>
      <c r="W1607" s="85">
        <v>0</v>
      </c>
      <c r="X1607" s="85">
        <v>0</v>
      </c>
      <c r="Y1607" s="85">
        <v>0</v>
      </c>
      <c r="Z1607" s="85">
        <v>0</v>
      </c>
      <c r="AA1607" s="85">
        <v>0</v>
      </c>
      <c r="AB1607" s="85">
        <v>0</v>
      </c>
      <c r="AC1607" s="85">
        <v>0</v>
      </c>
      <c r="AD1607" s="85">
        <v>0</v>
      </c>
      <c r="AE1607" s="85">
        <v>0</v>
      </c>
      <c r="AF1607" s="85">
        <v>0</v>
      </c>
      <c r="AG1607" s="85">
        <v>0</v>
      </c>
      <c r="AH1607" s="85">
        <v>0</v>
      </c>
      <c r="AI1607" s="85">
        <v>0</v>
      </c>
      <c r="AJ1607" s="85">
        <v>0</v>
      </c>
      <c r="AK1607" s="85">
        <v>0</v>
      </c>
      <c r="AL1607" s="85">
        <v>16323</v>
      </c>
      <c r="AM1607" s="85">
        <v>6612.2671799999998</v>
      </c>
      <c r="AN1607" s="85">
        <v>5738.5300900000002</v>
      </c>
      <c r="AO1607" s="85"/>
      <c r="AP1607" s="85"/>
      <c r="AQ1607" s="85"/>
      <c r="AR1607" s="85"/>
      <c r="AS1607" s="85"/>
      <c r="AT1607" s="85"/>
    </row>
    <row r="1608" spans="1:46" ht="12.75" customHeight="1" x14ac:dyDescent="0.15">
      <c r="A1608" s="79"/>
      <c r="B1608" s="79"/>
      <c r="C1608" s="79" t="str">
        <f t="shared" si="6"/>
        <v>2410000000</v>
      </c>
      <c r="D1608" s="79" t="s">
        <v>2505</v>
      </c>
      <c r="E1608" s="84">
        <v>800000</v>
      </c>
      <c r="F1608" s="85">
        <v>374644.49608000001</v>
      </c>
      <c r="G1608" s="85">
        <v>280624.14292999997</v>
      </c>
      <c r="H1608" s="85">
        <v>740714.9</v>
      </c>
      <c r="I1608" s="85">
        <v>332516.52818000002</v>
      </c>
      <c r="J1608" s="85">
        <v>249000.71796000001</v>
      </c>
      <c r="K1608" s="85">
        <v>0</v>
      </c>
      <c r="L1608" s="85">
        <v>0</v>
      </c>
      <c r="M1608" s="85">
        <v>0</v>
      </c>
      <c r="N1608" s="85">
        <v>0</v>
      </c>
      <c r="O1608" s="85">
        <v>0</v>
      </c>
      <c r="P1608" s="85">
        <v>0</v>
      </c>
      <c r="Q1608" s="85">
        <v>0</v>
      </c>
      <c r="R1608" s="85">
        <v>0</v>
      </c>
      <c r="S1608" s="85">
        <v>0</v>
      </c>
      <c r="T1608" s="85">
        <v>0</v>
      </c>
      <c r="U1608" s="85">
        <v>0</v>
      </c>
      <c r="V1608" s="85">
        <v>0</v>
      </c>
      <c r="W1608" s="85">
        <v>0</v>
      </c>
      <c r="X1608" s="85">
        <v>0</v>
      </c>
      <c r="Y1608" s="85">
        <v>0</v>
      </c>
      <c r="Z1608" s="85">
        <v>0</v>
      </c>
      <c r="AA1608" s="85">
        <v>0</v>
      </c>
      <c r="AB1608" s="85">
        <v>0</v>
      </c>
      <c r="AC1608" s="85">
        <v>0</v>
      </c>
      <c r="AD1608" s="85">
        <v>0</v>
      </c>
      <c r="AE1608" s="85">
        <v>0</v>
      </c>
      <c r="AF1608" s="85">
        <v>0</v>
      </c>
      <c r="AG1608" s="85">
        <v>0</v>
      </c>
      <c r="AH1608" s="85">
        <v>0</v>
      </c>
      <c r="AI1608" s="85">
        <v>0</v>
      </c>
      <c r="AJ1608" s="85">
        <v>0</v>
      </c>
      <c r="AK1608" s="85">
        <v>0</v>
      </c>
      <c r="AL1608" s="85">
        <v>16323</v>
      </c>
      <c r="AM1608" s="85">
        <v>6612.2671799999998</v>
      </c>
      <c r="AN1608" s="85">
        <v>5738.5300900000002</v>
      </c>
      <c r="AO1608" s="85"/>
      <c r="AP1608" s="85"/>
      <c r="AQ1608" s="85"/>
      <c r="AR1608" s="85"/>
      <c r="AS1608" s="85"/>
      <c r="AT1608" s="85"/>
    </row>
    <row r="1609" spans="1:46" ht="12.75" customHeight="1" x14ac:dyDescent="0.15">
      <c r="A1609" s="79"/>
      <c r="B1609" s="79" t="s">
        <v>2506</v>
      </c>
      <c r="C1609" s="79" t="str">
        <f t="shared" si="6"/>
        <v/>
      </c>
      <c r="D1609" s="79"/>
      <c r="E1609" s="84">
        <v>93.2</v>
      </c>
      <c r="F1609" s="85">
        <v>17.875429999999998</v>
      </c>
      <c r="G1609" s="85">
        <v>53.177340000000001</v>
      </c>
      <c r="H1609" s="85">
        <v>0</v>
      </c>
      <c r="I1609" s="85">
        <v>0</v>
      </c>
      <c r="J1609" s="85">
        <v>0</v>
      </c>
      <c r="K1609" s="85">
        <v>0</v>
      </c>
      <c r="L1609" s="85">
        <v>0</v>
      </c>
      <c r="M1609" s="85">
        <v>0</v>
      </c>
      <c r="N1609" s="85">
        <v>0</v>
      </c>
      <c r="O1609" s="85">
        <v>0</v>
      </c>
      <c r="P1609" s="85">
        <v>0</v>
      </c>
      <c r="Q1609" s="85">
        <v>0</v>
      </c>
      <c r="R1609" s="85">
        <v>0</v>
      </c>
      <c r="S1609" s="85">
        <v>0</v>
      </c>
      <c r="T1609" s="85">
        <v>0</v>
      </c>
      <c r="U1609" s="85">
        <v>0</v>
      </c>
      <c r="V1609" s="85">
        <v>0</v>
      </c>
      <c r="W1609" s="85">
        <v>0</v>
      </c>
      <c r="X1609" s="85">
        <v>0</v>
      </c>
      <c r="Y1609" s="85">
        <v>0</v>
      </c>
      <c r="Z1609" s="85">
        <v>0</v>
      </c>
      <c r="AA1609" s="85">
        <v>0</v>
      </c>
      <c r="AB1609" s="85">
        <v>0</v>
      </c>
      <c r="AC1609" s="85">
        <v>0</v>
      </c>
      <c r="AD1609" s="85">
        <v>0</v>
      </c>
      <c r="AE1609" s="85">
        <v>0</v>
      </c>
      <c r="AF1609" s="85">
        <v>0</v>
      </c>
      <c r="AG1609" s="85">
        <v>0</v>
      </c>
      <c r="AH1609" s="85">
        <v>0</v>
      </c>
      <c r="AI1609" s="85">
        <v>0</v>
      </c>
      <c r="AJ1609" s="85">
        <v>0</v>
      </c>
      <c r="AK1609" s="85">
        <v>0</v>
      </c>
      <c r="AL1609" s="85">
        <v>40</v>
      </c>
      <c r="AM1609" s="85">
        <v>8.5780000000000012</v>
      </c>
      <c r="AN1609" s="85">
        <v>8.1850000000000005</v>
      </c>
      <c r="AO1609" s="85"/>
      <c r="AP1609" s="85"/>
      <c r="AQ1609" s="85"/>
      <c r="AR1609" s="85"/>
      <c r="AS1609" s="85"/>
      <c r="AT1609" s="85"/>
    </row>
    <row r="1610" spans="1:46" ht="12.75" customHeight="1" x14ac:dyDescent="0.15">
      <c r="A1610" s="79"/>
      <c r="B1610" s="79"/>
      <c r="C1610" s="79" t="str">
        <f t="shared" si="6"/>
        <v>2430120000</v>
      </c>
      <c r="D1610" s="79" t="s">
        <v>2507</v>
      </c>
      <c r="E1610" s="84">
        <v>33.200000000000003</v>
      </c>
      <c r="F1610" s="85">
        <v>2.5442399999999998</v>
      </c>
      <c r="G1610" s="85">
        <v>23.311969999999999</v>
      </c>
      <c r="H1610" s="85">
        <v>0</v>
      </c>
      <c r="I1610" s="85">
        <v>0</v>
      </c>
      <c r="J1610" s="85">
        <v>0</v>
      </c>
      <c r="K1610" s="85">
        <v>0</v>
      </c>
      <c r="L1610" s="85">
        <v>0</v>
      </c>
      <c r="M1610" s="85">
        <v>0</v>
      </c>
      <c r="N1610" s="85">
        <v>0</v>
      </c>
      <c r="O1610" s="85">
        <v>0</v>
      </c>
      <c r="P1610" s="85">
        <v>0</v>
      </c>
      <c r="Q1610" s="85">
        <v>0</v>
      </c>
      <c r="R1610" s="85">
        <v>0</v>
      </c>
      <c r="S1610" s="85">
        <v>0</v>
      </c>
      <c r="T1610" s="85">
        <v>0</v>
      </c>
      <c r="U1610" s="85">
        <v>0</v>
      </c>
      <c r="V1610" s="85">
        <v>0</v>
      </c>
      <c r="W1610" s="85">
        <v>0</v>
      </c>
      <c r="X1610" s="85">
        <v>0</v>
      </c>
      <c r="Y1610" s="85">
        <v>0</v>
      </c>
      <c r="Z1610" s="85">
        <v>0</v>
      </c>
      <c r="AA1610" s="85">
        <v>0</v>
      </c>
      <c r="AB1610" s="85">
        <v>0</v>
      </c>
      <c r="AC1610" s="85">
        <v>0</v>
      </c>
      <c r="AD1610" s="85">
        <v>0</v>
      </c>
      <c r="AE1610" s="85">
        <v>0</v>
      </c>
      <c r="AF1610" s="85">
        <v>0</v>
      </c>
      <c r="AG1610" s="85">
        <v>0</v>
      </c>
      <c r="AH1610" s="85">
        <v>0</v>
      </c>
      <c r="AI1610" s="85">
        <v>0</v>
      </c>
      <c r="AJ1610" s="85">
        <v>0</v>
      </c>
      <c r="AK1610" s="85">
        <v>0</v>
      </c>
      <c r="AL1610" s="85">
        <v>0</v>
      </c>
      <c r="AM1610" s="85">
        <v>0</v>
      </c>
      <c r="AN1610" s="85">
        <v>0</v>
      </c>
      <c r="AO1610" s="85"/>
      <c r="AP1610" s="85"/>
      <c r="AQ1610" s="85"/>
      <c r="AR1610" s="85"/>
      <c r="AS1610" s="85"/>
      <c r="AT1610" s="85"/>
    </row>
    <row r="1611" spans="1:46" ht="12.75" customHeight="1" x14ac:dyDescent="0.15">
      <c r="A1611" s="79"/>
      <c r="B1611" s="79"/>
      <c r="C1611" s="79" t="str">
        <f t="shared" si="6"/>
        <v>2430520000</v>
      </c>
      <c r="D1611" s="79" t="s">
        <v>2508</v>
      </c>
      <c r="E1611" s="84">
        <v>10</v>
      </c>
      <c r="F1611" s="85">
        <v>6.75319</v>
      </c>
      <c r="G1611" s="85">
        <v>8.213000000000001</v>
      </c>
      <c r="H1611" s="85">
        <v>0</v>
      </c>
      <c r="I1611" s="85">
        <v>0</v>
      </c>
      <c r="J1611" s="85">
        <v>0</v>
      </c>
      <c r="K1611" s="85">
        <v>0</v>
      </c>
      <c r="L1611" s="85">
        <v>0</v>
      </c>
      <c r="M1611" s="85">
        <v>0</v>
      </c>
      <c r="N1611" s="85">
        <v>0</v>
      </c>
      <c r="O1611" s="85">
        <v>0</v>
      </c>
      <c r="P1611" s="85">
        <v>0</v>
      </c>
      <c r="Q1611" s="85">
        <v>0</v>
      </c>
      <c r="R1611" s="85">
        <v>0</v>
      </c>
      <c r="S1611" s="85">
        <v>0</v>
      </c>
      <c r="T1611" s="85">
        <v>0</v>
      </c>
      <c r="U1611" s="85">
        <v>0</v>
      </c>
      <c r="V1611" s="85">
        <v>0</v>
      </c>
      <c r="W1611" s="85">
        <v>0</v>
      </c>
      <c r="X1611" s="85">
        <v>0</v>
      </c>
      <c r="Y1611" s="85">
        <v>0</v>
      </c>
      <c r="Z1611" s="85">
        <v>0</v>
      </c>
      <c r="AA1611" s="85">
        <v>0</v>
      </c>
      <c r="AB1611" s="85">
        <v>0</v>
      </c>
      <c r="AC1611" s="85">
        <v>0</v>
      </c>
      <c r="AD1611" s="85">
        <v>0</v>
      </c>
      <c r="AE1611" s="85">
        <v>0</v>
      </c>
      <c r="AF1611" s="85">
        <v>0</v>
      </c>
      <c r="AG1611" s="85">
        <v>0</v>
      </c>
      <c r="AH1611" s="85">
        <v>0</v>
      </c>
      <c r="AI1611" s="85">
        <v>0</v>
      </c>
      <c r="AJ1611" s="85">
        <v>0</v>
      </c>
      <c r="AK1611" s="85">
        <v>0</v>
      </c>
      <c r="AL1611" s="85">
        <v>0</v>
      </c>
      <c r="AM1611" s="85">
        <v>0</v>
      </c>
      <c r="AN1611" s="85">
        <v>0</v>
      </c>
      <c r="AO1611" s="85"/>
      <c r="AP1611" s="85"/>
      <c r="AQ1611" s="85"/>
      <c r="AR1611" s="85"/>
      <c r="AS1611" s="85"/>
      <c r="AT1611" s="85"/>
    </row>
    <row r="1612" spans="1:46" ht="12.75" customHeight="1" x14ac:dyDescent="0.15">
      <c r="A1612" s="79"/>
      <c r="B1612" s="79"/>
      <c r="C1612" s="79" t="str">
        <f t="shared" si="6"/>
        <v>2431220000</v>
      </c>
      <c r="D1612" s="79" t="s">
        <v>2509</v>
      </c>
      <c r="E1612" s="84">
        <v>50</v>
      </c>
      <c r="F1612" s="85">
        <v>8.5780000000000012</v>
      </c>
      <c r="G1612" s="85">
        <v>21.652369999999998</v>
      </c>
      <c r="H1612" s="85">
        <v>0</v>
      </c>
      <c r="I1612" s="85">
        <v>0</v>
      </c>
      <c r="J1612" s="85">
        <v>0</v>
      </c>
      <c r="K1612" s="85">
        <v>0</v>
      </c>
      <c r="L1612" s="85">
        <v>0</v>
      </c>
      <c r="M1612" s="85">
        <v>0</v>
      </c>
      <c r="N1612" s="85">
        <v>0</v>
      </c>
      <c r="O1612" s="85">
        <v>0</v>
      </c>
      <c r="P1612" s="85">
        <v>0</v>
      </c>
      <c r="Q1612" s="85">
        <v>0</v>
      </c>
      <c r="R1612" s="85">
        <v>0</v>
      </c>
      <c r="S1612" s="85">
        <v>0</v>
      </c>
      <c r="T1612" s="85">
        <v>0</v>
      </c>
      <c r="U1612" s="85">
        <v>0</v>
      </c>
      <c r="V1612" s="85">
        <v>0</v>
      </c>
      <c r="W1612" s="85">
        <v>0</v>
      </c>
      <c r="X1612" s="85">
        <v>0</v>
      </c>
      <c r="Y1612" s="85">
        <v>0</v>
      </c>
      <c r="Z1612" s="85">
        <v>0</v>
      </c>
      <c r="AA1612" s="85">
        <v>0</v>
      </c>
      <c r="AB1612" s="85">
        <v>0</v>
      </c>
      <c r="AC1612" s="85">
        <v>0</v>
      </c>
      <c r="AD1612" s="85">
        <v>0</v>
      </c>
      <c r="AE1612" s="85">
        <v>0</v>
      </c>
      <c r="AF1612" s="85">
        <v>0</v>
      </c>
      <c r="AG1612" s="85">
        <v>0</v>
      </c>
      <c r="AH1612" s="85">
        <v>0</v>
      </c>
      <c r="AI1612" s="85">
        <v>0</v>
      </c>
      <c r="AJ1612" s="85">
        <v>0</v>
      </c>
      <c r="AK1612" s="85">
        <v>0</v>
      </c>
      <c r="AL1612" s="85">
        <v>40</v>
      </c>
      <c r="AM1612" s="85">
        <v>8.5780000000000012</v>
      </c>
      <c r="AN1612" s="85">
        <v>8.1850000000000005</v>
      </c>
      <c r="AO1612" s="85"/>
      <c r="AP1612" s="85"/>
      <c r="AQ1612" s="85"/>
      <c r="AR1612" s="85"/>
      <c r="AS1612" s="85"/>
      <c r="AT1612" s="85"/>
    </row>
    <row r="1613" spans="1:46" ht="12.75" customHeight="1" x14ac:dyDescent="0.15">
      <c r="A1613" s="79"/>
      <c r="B1613" s="79" t="s">
        <v>2510</v>
      </c>
      <c r="C1613" s="79" t="str">
        <f t="shared" si="6"/>
        <v/>
      </c>
      <c r="D1613" s="79"/>
      <c r="E1613" s="84">
        <v>5054482.7065599998</v>
      </c>
      <c r="F1613" s="85">
        <v>2291163.5781800002</v>
      </c>
      <c r="G1613" s="85">
        <v>1635334.4240600001</v>
      </c>
      <c r="H1613" s="85">
        <v>3226259.9457100001</v>
      </c>
      <c r="I1613" s="85">
        <v>1418737.1583400001</v>
      </c>
      <c r="J1613" s="85">
        <v>1062403.0395599999</v>
      </c>
      <c r="K1613" s="85">
        <v>379467.80624000001</v>
      </c>
      <c r="L1613" s="85">
        <v>189674.6637</v>
      </c>
      <c r="M1613" s="85">
        <v>65311.258009999998</v>
      </c>
      <c r="N1613" s="85">
        <v>104541.84824000001</v>
      </c>
      <c r="O1613" s="85">
        <v>76225.421719999998</v>
      </c>
      <c r="P1613" s="85">
        <v>22106.035759999999</v>
      </c>
      <c r="Q1613" s="85">
        <v>1252750.8799000001</v>
      </c>
      <c r="R1613" s="85">
        <v>575902.06388999999</v>
      </c>
      <c r="S1613" s="85">
        <v>432288.22495</v>
      </c>
      <c r="T1613" s="85">
        <v>206637.49100000001</v>
      </c>
      <c r="U1613" s="85">
        <v>74760.952590000001</v>
      </c>
      <c r="V1613" s="85">
        <v>61117.005239999999</v>
      </c>
      <c r="W1613" s="85">
        <v>234224.82699999999</v>
      </c>
      <c r="X1613" s="85">
        <v>110557.99066</v>
      </c>
      <c r="Y1613" s="85">
        <v>66529.823600000003</v>
      </c>
      <c r="Z1613" s="85">
        <v>130365.17200000001</v>
      </c>
      <c r="AA1613" s="85">
        <v>64194.10284</v>
      </c>
      <c r="AB1613" s="85">
        <v>30065.073540000001</v>
      </c>
      <c r="AC1613" s="85">
        <v>554.5</v>
      </c>
      <c r="AD1613" s="85">
        <v>566.59304999999995</v>
      </c>
      <c r="AE1613" s="85">
        <v>443.46000000000004</v>
      </c>
      <c r="AF1613" s="85">
        <v>674117.41489999997</v>
      </c>
      <c r="AG1613" s="85">
        <v>322725.73310000001</v>
      </c>
      <c r="AH1613" s="85">
        <v>272272.77788000001</v>
      </c>
      <c r="AI1613" s="85">
        <v>3236.2000000000003</v>
      </c>
      <c r="AJ1613" s="85">
        <v>1770.0736300000001</v>
      </c>
      <c r="AK1613" s="85">
        <v>1162.71633</v>
      </c>
      <c r="AL1613" s="85">
        <v>73143.286999999997</v>
      </c>
      <c r="AM1613" s="85">
        <v>30182.28573</v>
      </c>
      <c r="AN1613" s="85">
        <v>26166.98342</v>
      </c>
      <c r="AO1613" s="85"/>
      <c r="AP1613" s="85"/>
      <c r="AQ1613" s="85"/>
      <c r="AR1613" s="85"/>
      <c r="AS1613" s="85"/>
      <c r="AT1613" s="85"/>
    </row>
    <row r="1614" spans="1:46" ht="12.75" customHeight="1" x14ac:dyDescent="0.15">
      <c r="A1614" s="79"/>
      <c r="B1614" s="79"/>
      <c r="C1614" s="79" t="str">
        <f t="shared" si="6"/>
        <v>2450100000</v>
      </c>
      <c r="D1614" s="79" t="s">
        <v>2511</v>
      </c>
      <c r="E1614" s="84">
        <v>8600</v>
      </c>
      <c r="F1614" s="85">
        <v>3577.86931</v>
      </c>
      <c r="G1614" s="85">
        <v>3478.5647899999999</v>
      </c>
      <c r="H1614" s="85">
        <v>4755</v>
      </c>
      <c r="I1614" s="85">
        <v>1886.67588</v>
      </c>
      <c r="J1614" s="85">
        <v>2201.9175799999998</v>
      </c>
      <c r="K1614" s="85">
        <v>27</v>
      </c>
      <c r="L1614" s="85">
        <v>19.058149999999998</v>
      </c>
      <c r="M1614" s="85">
        <v>5.5200000000000005</v>
      </c>
      <c r="N1614" s="85">
        <v>0</v>
      </c>
      <c r="O1614" s="85">
        <v>0</v>
      </c>
      <c r="P1614" s="85">
        <v>0</v>
      </c>
      <c r="Q1614" s="85">
        <v>3782</v>
      </c>
      <c r="R1614" s="85">
        <v>1536.07502</v>
      </c>
      <c r="S1614" s="85">
        <v>1252.50044</v>
      </c>
      <c r="T1614" s="85">
        <v>1630</v>
      </c>
      <c r="U1614" s="85">
        <v>375.69322</v>
      </c>
      <c r="V1614" s="85">
        <v>408.85392000000002</v>
      </c>
      <c r="W1614" s="85">
        <v>590</v>
      </c>
      <c r="X1614" s="85">
        <v>430.68383</v>
      </c>
      <c r="Y1614" s="85">
        <v>204.25765999999999</v>
      </c>
      <c r="Z1614" s="85">
        <v>132</v>
      </c>
      <c r="AA1614" s="85">
        <v>86.256209999999996</v>
      </c>
      <c r="AB1614" s="85">
        <v>53.818899999999999</v>
      </c>
      <c r="AC1614" s="85">
        <v>0</v>
      </c>
      <c r="AD1614" s="85">
        <v>0</v>
      </c>
      <c r="AE1614" s="85">
        <v>0</v>
      </c>
      <c r="AF1614" s="85">
        <v>1430</v>
      </c>
      <c r="AG1614" s="85">
        <v>643.44176000000004</v>
      </c>
      <c r="AH1614" s="85">
        <v>585.56996000000004</v>
      </c>
      <c r="AI1614" s="85">
        <v>0</v>
      </c>
      <c r="AJ1614" s="85">
        <v>0</v>
      </c>
      <c r="AK1614" s="85">
        <v>0</v>
      </c>
      <c r="AL1614" s="85">
        <v>6</v>
      </c>
      <c r="AM1614" s="85">
        <v>4.7080599999999997</v>
      </c>
      <c r="AN1614" s="85">
        <v>3.1303199999999998</v>
      </c>
      <c r="AO1614" s="85"/>
      <c r="AP1614" s="85"/>
      <c r="AQ1614" s="85"/>
      <c r="AR1614" s="85"/>
      <c r="AS1614" s="85"/>
      <c r="AT1614" s="85"/>
    </row>
    <row r="1615" spans="1:46" ht="12.75" customHeight="1" x14ac:dyDescent="0.15">
      <c r="A1615" s="79"/>
      <c r="B1615" s="79"/>
      <c r="C1615" s="79" t="str">
        <f t="shared" si="6"/>
        <v>2450200000</v>
      </c>
      <c r="D1615" s="79" t="s">
        <v>2512</v>
      </c>
      <c r="E1615" s="84">
        <v>31461.600000000002</v>
      </c>
      <c r="F1615" s="85">
        <v>14143.153990000001</v>
      </c>
      <c r="G1615" s="85">
        <v>11882.94117</v>
      </c>
      <c r="H1615" s="85">
        <v>15501.9</v>
      </c>
      <c r="I1615" s="85">
        <v>6629.0817500000003</v>
      </c>
      <c r="J1615" s="85">
        <v>5533.2599200000004</v>
      </c>
      <c r="K1615" s="85">
        <v>1237.8</v>
      </c>
      <c r="L1615" s="85">
        <v>593.49994000000004</v>
      </c>
      <c r="M1615" s="85">
        <v>306.24131</v>
      </c>
      <c r="N1615" s="85">
        <v>67.8</v>
      </c>
      <c r="O1615" s="85">
        <v>210.27332000000001</v>
      </c>
      <c r="P1615" s="85">
        <v>50.644309999999997</v>
      </c>
      <c r="Q1615" s="85">
        <v>12708.9</v>
      </c>
      <c r="R1615" s="85">
        <v>6001.9936600000001</v>
      </c>
      <c r="S1615" s="85">
        <v>5054.7452300000004</v>
      </c>
      <c r="T1615" s="85">
        <v>4000</v>
      </c>
      <c r="U1615" s="85">
        <v>1321.62977</v>
      </c>
      <c r="V1615" s="85">
        <v>1634.3045299999999</v>
      </c>
      <c r="W1615" s="85">
        <v>800</v>
      </c>
      <c r="X1615" s="85">
        <v>309.16789</v>
      </c>
      <c r="Y1615" s="85">
        <v>88.66664999999999</v>
      </c>
      <c r="Z1615" s="85">
        <v>862.5</v>
      </c>
      <c r="AA1615" s="85">
        <v>339.98543000000001</v>
      </c>
      <c r="AB1615" s="85">
        <v>85.643799999999999</v>
      </c>
      <c r="AC1615" s="85">
        <v>0</v>
      </c>
      <c r="AD1615" s="85">
        <v>0</v>
      </c>
      <c r="AE1615" s="85">
        <v>0</v>
      </c>
      <c r="AF1615" s="85">
        <v>7046.4000000000005</v>
      </c>
      <c r="AG1615" s="85">
        <v>4031.2105700000002</v>
      </c>
      <c r="AH1615" s="85">
        <v>3246.1302500000002</v>
      </c>
      <c r="AI1615" s="85">
        <v>0</v>
      </c>
      <c r="AJ1615" s="85">
        <v>0</v>
      </c>
      <c r="AK1615" s="85">
        <v>0</v>
      </c>
      <c r="AL1615" s="85">
        <v>1570</v>
      </c>
      <c r="AM1615" s="85">
        <v>649.58996000000002</v>
      </c>
      <c r="AN1615" s="85">
        <v>710.53495999999996</v>
      </c>
      <c r="AO1615" s="85"/>
      <c r="AP1615" s="85"/>
      <c r="AQ1615" s="85"/>
      <c r="AR1615" s="85"/>
      <c r="AS1615" s="85"/>
      <c r="AT1615" s="85"/>
    </row>
    <row r="1616" spans="1:46" ht="12.75" customHeight="1" x14ac:dyDescent="0.15">
      <c r="A1616" s="79"/>
      <c r="B1616" s="79"/>
      <c r="C1616" s="79" t="str">
        <f t="shared" si="6"/>
        <v>2450300000</v>
      </c>
      <c r="D1616" s="79" t="s">
        <v>2513</v>
      </c>
      <c r="E1616" s="84">
        <v>13589.1</v>
      </c>
      <c r="F1616" s="85">
        <v>9995.6573800000006</v>
      </c>
      <c r="G1616" s="85">
        <v>5376.2975900000001</v>
      </c>
      <c r="H1616" s="85">
        <v>7000</v>
      </c>
      <c r="I1616" s="85">
        <v>3443.7393900000002</v>
      </c>
      <c r="J1616" s="85">
        <v>2621.4089899999999</v>
      </c>
      <c r="K1616" s="85">
        <v>1900</v>
      </c>
      <c r="L1616" s="85">
        <v>3494.1017099999999</v>
      </c>
      <c r="M1616" s="85">
        <v>516.20176000000004</v>
      </c>
      <c r="N1616" s="85">
        <v>1100</v>
      </c>
      <c r="O1616" s="85">
        <v>3139.1597099999999</v>
      </c>
      <c r="P1616" s="85">
        <v>359.84084000000001</v>
      </c>
      <c r="Q1616" s="85">
        <v>4060</v>
      </c>
      <c r="R1616" s="85">
        <v>2640.1026499999998</v>
      </c>
      <c r="S1616" s="85">
        <v>1998.8301000000001</v>
      </c>
      <c r="T1616" s="85">
        <v>810</v>
      </c>
      <c r="U1616" s="85">
        <v>612.24629000000004</v>
      </c>
      <c r="V1616" s="85">
        <v>392.35874999999999</v>
      </c>
      <c r="W1616" s="85">
        <v>150</v>
      </c>
      <c r="X1616" s="85">
        <v>85.689539999999994</v>
      </c>
      <c r="Y1616" s="85">
        <v>94.952359999999999</v>
      </c>
      <c r="Z1616" s="85">
        <v>500</v>
      </c>
      <c r="AA1616" s="85">
        <v>260.49824000000001</v>
      </c>
      <c r="AB1616" s="85">
        <v>310.34996999999998</v>
      </c>
      <c r="AC1616" s="85">
        <v>0</v>
      </c>
      <c r="AD1616" s="85">
        <v>0</v>
      </c>
      <c r="AE1616" s="85">
        <v>0</v>
      </c>
      <c r="AF1616" s="85">
        <v>2600</v>
      </c>
      <c r="AG1616" s="85">
        <v>1681.66858</v>
      </c>
      <c r="AH1616" s="85">
        <v>1201.16902</v>
      </c>
      <c r="AI1616" s="85">
        <v>0</v>
      </c>
      <c r="AJ1616" s="85">
        <v>0</v>
      </c>
      <c r="AK1616" s="85">
        <v>0</v>
      </c>
      <c r="AL1616" s="85">
        <v>306</v>
      </c>
      <c r="AM1616" s="85">
        <v>133.43968999999998</v>
      </c>
      <c r="AN1616" s="85">
        <v>22.600669999999997</v>
      </c>
      <c r="AO1616" s="85"/>
      <c r="AP1616" s="85"/>
      <c r="AQ1616" s="85"/>
      <c r="AR1616" s="85"/>
      <c r="AS1616" s="85"/>
      <c r="AT1616" s="85"/>
    </row>
    <row r="1617" spans="1:46" ht="12.75" customHeight="1" x14ac:dyDescent="0.15">
      <c r="A1617" s="79"/>
      <c r="B1617" s="79"/>
      <c r="C1617" s="79" t="str">
        <f t="shared" si="6"/>
        <v>2450400000</v>
      </c>
      <c r="D1617" s="79" t="s">
        <v>2514</v>
      </c>
      <c r="E1617" s="84">
        <v>88304.145040000003</v>
      </c>
      <c r="F1617" s="85">
        <v>39418.237690000002</v>
      </c>
      <c r="G1617" s="85">
        <v>33966.823989999997</v>
      </c>
      <c r="H1617" s="85">
        <v>59062.063040000001</v>
      </c>
      <c r="I1617" s="85">
        <v>25787.037</v>
      </c>
      <c r="J1617" s="85">
        <v>23514.099750000001</v>
      </c>
      <c r="K1617" s="85">
        <v>4823.0050000000001</v>
      </c>
      <c r="L1617" s="85">
        <v>2622.9374600000001</v>
      </c>
      <c r="M1617" s="85">
        <v>1085.6526699999999</v>
      </c>
      <c r="N1617" s="85">
        <v>1811.7440000000001</v>
      </c>
      <c r="O1617" s="85">
        <v>1344.4984300000001</v>
      </c>
      <c r="P1617" s="85">
        <v>501.52325999999999</v>
      </c>
      <c r="Q1617" s="85">
        <v>18505.444</v>
      </c>
      <c r="R1617" s="85">
        <v>8266.6087700000007</v>
      </c>
      <c r="S1617" s="85">
        <v>7577.5735199999999</v>
      </c>
      <c r="T1617" s="85">
        <v>4287.3209999999999</v>
      </c>
      <c r="U1617" s="85">
        <v>1438.85168</v>
      </c>
      <c r="V1617" s="85">
        <v>1786.2401199999999</v>
      </c>
      <c r="W1617" s="85">
        <v>3365.9</v>
      </c>
      <c r="X1617" s="85">
        <v>1574.96747</v>
      </c>
      <c r="Y1617" s="85">
        <v>972.06921999999997</v>
      </c>
      <c r="Z1617" s="85">
        <v>1283.7260000000001</v>
      </c>
      <c r="AA1617" s="85">
        <v>691.14882999999998</v>
      </c>
      <c r="AB1617" s="85">
        <v>453.08177999999998</v>
      </c>
      <c r="AC1617" s="85">
        <v>0</v>
      </c>
      <c r="AD1617" s="85">
        <v>0</v>
      </c>
      <c r="AE1617" s="85">
        <v>0</v>
      </c>
      <c r="AF1617" s="85">
        <v>9568.1220000000012</v>
      </c>
      <c r="AG1617" s="85">
        <v>4561.6407900000004</v>
      </c>
      <c r="AH1617" s="85">
        <v>4365.7194</v>
      </c>
      <c r="AI1617" s="85">
        <v>0</v>
      </c>
      <c r="AJ1617" s="85">
        <v>0</v>
      </c>
      <c r="AK1617" s="85">
        <v>0</v>
      </c>
      <c r="AL1617" s="85">
        <v>5199.8580000000002</v>
      </c>
      <c r="AM1617" s="85">
        <v>2370.8662800000002</v>
      </c>
      <c r="AN1617" s="85">
        <v>1447.3491899999999</v>
      </c>
      <c r="AO1617" s="85"/>
      <c r="AP1617" s="85"/>
      <c r="AQ1617" s="85"/>
      <c r="AR1617" s="85"/>
      <c r="AS1617" s="85"/>
      <c r="AT1617" s="85"/>
    </row>
    <row r="1618" spans="1:46" ht="12.75" customHeight="1" x14ac:dyDescent="0.15">
      <c r="A1618" s="79"/>
      <c r="B1618" s="79"/>
      <c r="C1618" s="79" t="str">
        <f t="shared" si="6"/>
        <v>2450500000</v>
      </c>
      <c r="D1618" s="79" t="s">
        <v>2515</v>
      </c>
      <c r="E1618" s="84">
        <v>31190.7</v>
      </c>
      <c r="F1618" s="85">
        <v>13208.11915</v>
      </c>
      <c r="G1618" s="85">
        <v>10872.0656</v>
      </c>
      <c r="H1618" s="85">
        <v>17255</v>
      </c>
      <c r="I1618" s="85">
        <v>6872.6179000000002</v>
      </c>
      <c r="J1618" s="85">
        <v>6072.7714599999999</v>
      </c>
      <c r="K1618" s="85">
        <v>2807</v>
      </c>
      <c r="L1618" s="85">
        <v>1075.38573</v>
      </c>
      <c r="M1618" s="85">
        <v>463.42036999999999</v>
      </c>
      <c r="N1618" s="85">
        <v>94</v>
      </c>
      <c r="O1618" s="85">
        <v>197.55572999999998</v>
      </c>
      <c r="P1618" s="85">
        <v>25.59037</v>
      </c>
      <c r="Q1618" s="85">
        <v>10358.9</v>
      </c>
      <c r="R1618" s="85">
        <v>4845.0820400000002</v>
      </c>
      <c r="S1618" s="85">
        <v>3894.0479100000002</v>
      </c>
      <c r="T1618" s="85">
        <v>3538</v>
      </c>
      <c r="U1618" s="85">
        <v>1257.28367</v>
      </c>
      <c r="V1618" s="85">
        <v>1282.7842900000001</v>
      </c>
      <c r="W1618" s="85">
        <v>918.7</v>
      </c>
      <c r="X1618" s="85">
        <v>396.44355000000002</v>
      </c>
      <c r="Y1618" s="85">
        <v>414.96361000000002</v>
      </c>
      <c r="Z1618" s="85">
        <v>415.2</v>
      </c>
      <c r="AA1618" s="85">
        <v>97.152619999999999</v>
      </c>
      <c r="AB1618" s="85">
        <v>68.897379999999998</v>
      </c>
      <c r="AC1618" s="85">
        <v>0</v>
      </c>
      <c r="AD1618" s="85">
        <v>0</v>
      </c>
      <c r="AE1618" s="85">
        <v>0</v>
      </c>
      <c r="AF1618" s="85">
        <v>5487</v>
      </c>
      <c r="AG1618" s="85">
        <v>3094.2022000000002</v>
      </c>
      <c r="AH1618" s="85">
        <v>2127.40263</v>
      </c>
      <c r="AI1618" s="85">
        <v>0</v>
      </c>
      <c r="AJ1618" s="85">
        <v>0</v>
      </c>
      <c r="AK1618" s="85">
        <v>0</v>
      </c>
      <c r="AL1618" s="85">
        <v>237</v>
      </c>
      <c r="AM1618" s="85">
        <v>58.137969999999996</v>
      </c>
      <c r="AN1618" s="85">
        <v>48.310919999999996</v>
      </c>
      <c r="AO1618" s="85"/>
      <c r="AP1618" s="85"/>
      <c r="AQ1618" s="85"/>
      <c r="AR1618" s="85"/>
      <c r="AS1618" s="85"/>
      <c r="AT1618" s="85"/>
    </row>
    <row r="1619" spans="1:46" ht="12.75" customHeight="1" x14ac:dyDescent="0.15">
      <c r="A1619" s="79"/>
      <c r="B1619" s="79"/>
      <c r="C1619" s="79" t="str">
        <f t="shared" si="6"/>
        <v>2450600000</v>
      </c>
      <c r="D1619" s="79" t="s">
        <v>2516</v>
      </c>
      <c r="E1619" s="84">
        <v>35000</v>
      </c>
      <c r="F1619" s="85">
        <v>15604.60442</v>
      </c>
      <c r="G1619" s="85">
        <v>10447.57077</v>
      </c>
      <c r="H1619" s="85">
        <v>22695</v>
      </c>
      <c r="I1619" s="85">
        <v>9513.0009699999991</v>
      </c>
      <c r="J1619" s="85">
        <v>6441.2287699999997</v>
      </c>
      <c r="K1619" s="85">
        <v>830.30000000000007</v>
      </c>
      <c r="L1619" s="85">
        <v>358.45062000000001</v>
      </c>
      <c r="M1619" s="85">
        <v>262.47041999999999</v>
      </c>
      <c r="N1619" s="85">
        <v>175</v>
      </c>
      <c r="O1619" s="85">
        <v>133.1463</v>
      </c>
      <c r="P1619" s="85">
        <v>84.919420000000002</v>
      </c>
      <c r="Q1619" s="85">
        <v>10976.6</v>
      </c>
      <c r="R1619" s="85">
        <v>5016.0835999999999</v>
      </c>
      <c r="S1619" s="85">
        <v>3511.52142</v>
      </c>
      <c r="T1619" s="85">
        <v>2605</v>
      </c>
      <c r="U1619" s="85">
        <v>654.41028000000006</v>
      </c>
      <c r="V1619" s="85">
        <v>530.11226999999997</v>
      </c>
      <c r="W1619" s="85">
        <v>1403</v>
      </c>
      <c r="X1619" s="85">
        <v>791.94135000000006</v>
      </c>
      <c r="Y1619" s="85">
        <v>311.88074999999998</v>
      </c>
      <c r="Z1619" s="85">
        <v>2133.6</v>
      </c>
      <c r="AA1619" s="85">
        <v>1226.40771</v>
      </c>
      <c r="AB1619" s="85">
        <v>911.51822000000004</v>
      </c>
      <c r="AC1619" s="85">
        <v>0</v>
      </c>
      <c r="AD1619" s="85">
        <v>27.08333</v>
      </c>
      <c r="AE1619" s="85">
        <v>0</v>
      </c>
      <c r="AF1619" s="85">
        <v>4835</v>
      </c>
      <c r="AG1619" s="85">
        <v>2316.2409299999999</v>
      </c>
      <c r="AH1619" s="85">
        <v>1758.01018</v>
      </c>
      <c r="AI1619" s="85">
        <v>0</v>
      </c>
      <c r="AJ1619" s="85">
        <v>0</v>
      </c>
      <c r="AK1619" s="85">
        <v>0</v>
      </c>
      <c r="AL1619" s="85">
        <v>66.349999999999994</v>
      </c>
      <c r="AM1619" s="85">
        <v>44.643920000000001</v>
      </c>
      <c r="AN1619" s="85">
        <v>24.388100000000001</v>
      </c>
      <c r="AO1619" s="85"/>
      <c r="AP1619" s="85"/>
      <c r="AQ1619" s="85"/>
      <c r="AR1619" s="85"/>
      <c r="AS1619" s="85"/>
      <c r="AT1619" s="85"/>
    </row>
    <row r="1620" spans="1:46" ht="12.75" customHeight="1" x14ac:dyDescent="0.15">
      <c r="A1620" s="79"/>
      <c r="B1620" s="79"/>
      <c r="C1620" s="79" t="str">
        <f t="shared" si="6"/>
        <v>2450700000</v>
      </c>
      <c r="D1620" s="79" t="s">
        <v>2517</v>
      </c>
      <c r="E1620" s="84">
        <v>27112</v>
      </c>
      <c r="F1620" s="85">
        <v>12786.450409999999</v>
      </c>
      <c r="G1620" s="85">
        <v>10017.935090000001</v>
      </c>
      <c r="H1620" s="85">
        <v>15450</v>
      </c>
      <c r="I1620" s="85">
        <v>6541.5241599999999</v>
      </c>
      <c r="J1620" s="85">
        <v>5821.1051200000002</v>
      </c>
      <c r="K1620" s="85">
        <v>2274</v>
      </c>
      <c r="L1620" s="85">
        <v>1683.96651</v>
      </c>
      <c r="M1620" s="85">
        <v>654.12771999999995</v>
      </c>
      <c r="N1620" s="85">
        <v>480</v>
      </c>
      <c r="O1620" s="85">
        <v>875.81908999999996</v>
      </c>
      <c r="P1620" s="85">
        <v>164.13596999999999</v>
      </c>
      <c r="Q1620" s="85">
        <v>8797</v>
      </c>
      <c r="R1620" s="85">
        <v>3978.3373799999999</v>
      </c>
      <c r="S1620" s="85">
        <v>3181.1835700000001</v>
      </c>
      <c r="T1620" s="85">
        <v>2732</v>
      </c>
      <c r="U1620" s="85">
        <v>466.07628999999997</v>
      </c>
      <c r="V1620" s="85">
        <v>474.67853000000002</v>
      </c>
      <c r="W1620" s="85">
        <v>993</v>
      </c>
      <c r="X1620" s="85">
        <v>494.05295000000001</v>
      </c>
      <c r="Y1620" s="85">
        <v>377.07655999999997</v>
      </c>
      <c r="Z1620" s="85">
        <v>510</v>
      </c>
      <c r="AA1620" s="85">
        <v>246.27244999999999</v>
      </c>
      <c r="AB1620" s="85">
        <v>178.93155999999999</v>
      </c>
      <c r="AC1620" s="85">
        <v>50</v>
      </c>
      <c r="AD1620" s="85">
        <v>12.5</v>
      </c>
      <c r="AE1620" s="85">
        <v>25</v>
      </c>
      <c r="AF1620" s="85">
        <v>4512</v>
      </c>
      <c r="AG1620" s="85">
        <v>2759.4356899999998</v>
      </c>
      <c r="AH1620" s="85">
        <v>2125.49692</v>
      </c>
      <c r="AI1620" s="85">
        <v>0</v>
      </c>
      <c r="AJ1620" s="85">
        <v>0</v>
      </c>
      <c r="AK1620" s="85">
        <v>0</v>
      </c>
      <c r="AL1620" s="85">
        <v>145</v>
      </c>
      <c r="AM1620" s="85">
        <v>123.32409</v>
      </c>
      <c r="AN1620" s="85">
        <v>43.400819999999996</v>
      </c>
      <c r="AO1620" s="85"/>
      <c r="AP1620" s="85"/>
      <c r="AQ1620" s="85"/>
      <c r="AR1620" s="85"/>
      <c r="AS1620" s="85"/>
      <c r="AT1620" s="85"/>
    </row>
    <row r="1621" spans="1:46" ht="12.75" customHeight="1" x14ac:dyDescent="0.15">
      <c r="A1621" s="79"/>
      <c r="B1621" s="79"/>
      <c r="C1621" s="79" t="str">
        <f t="shared" si="6"/>
        <v>2450800000</v>
      </c>
      <c r="D1621" s="79" t="s">
        <v>2518</v>
      </c>
      <c r="E1621" s="84">
        <v>8322</v>
      </c>
      <c r="F1621" s="85">
        <v>4264.9186799999998</v>
      </c>
      <c r="G1621" s="85">
        <v>3060.2455399999999</v>
      </c>
      <c r="H1621" s="85">
        <v>4150</v>
      </c>
      <c r="I1621" s="85">
        <v>1902.0388499999999</v>
      </c>
      <c r="J1621" s="85">
        <v>1741.93166</v>
      </c>
      <c r="K1621" s="85">
        <v>305</v>
      </c>
      <c r="L1621" s="85">
        <v>236.23101</v>
      </c>
      <c r="M1621" s="85">
        <v>118.99737</v>
      </c>
      <c r="N1621" s="85">
        <v>240</v>
      </c>
      <c r="O1621" s="85">
        <v>163.46591000000001</v>
      </c>
      <c r="P1621" s="85">
        <v>98.00336999999999</v>
      </c>
      <c r="Q1621" s="85">
        <v>3736</v>
      </c>
      <c r="R1621" s="85">
        <v>1904.90663</v>
      </c>
      <c r="S1621" s="85">
        <v>1148.8140599999999</v>
      </c>
      <c r="T1621" s="85">
        <v>1370</v>
      </c>
      <c r="U1621" s="85">
        <v>170.44592</v>
      </c>
      <c r="V1621" s="85">
        <v>209.55616000000001</v>
      </c>
      <c r="W1621" s="85">
        <v>400</v>
      </c>
      <c r="X1621" s="85">
        <v>134.16746000000001</v>
      </c>
      <c r="Y1621" s="85">
        <v>241.66821999999999</v>
      </c>
      <c r="Z1621" s="85">
        <v>116</v>
      </c>
      <c r="AA1621" s="85">
        <v>27.794400000000003</v>
      </c>
      <c r="AB1621" s="85">
        <v>63.41084</v>
      </c>
      <c r="AC1621" s="85">
        <v>0</v>
      </c>
      <c r="AD1621" s="85">
        <v>0</v>
      </c>
      <c r="AE1621" s="85">
        <v>0</v>
      </c>
      <c r="AF1621" s="85">
        <v>1850</v>
      </c>
      <c r="AG1621" s="85">
        <v>1572.4988499999999</v>
      </c>
      <c r="AH1621" s="85">
        <v>634.17884000000004</v>
      </c>
      <c r="AI1621" s="85">
        <v>0</v>
      </c>
      <c r="AJ1621" s="85">
        <v>0</v>
      </c>
      <c r="AK1621" s="85">
        <v>0</v>
      </c>
      <c r="AL1621" s="85">
        <v>2</v>
      </c>
      <c r="AM1621" s="85">
        <v>2.4722</v>
      </c>
      <c r="AN1621" s="85">
        <v>2.1088499999999999</v>
      </c>
      <c r="AO1621" s="85"/>
      <c r="AP1621" s="85"/>
      <c r="AQ1621" s="85"/>
      <c r="AR1621" s="85"/>
      <c r="AS1621" s="85"/>
      <c r="AT1621" s="85"/>
    </row>
    <row r="1622" spans="1:46" ht="12.75" customHeight="1" x14ac:dyDescent="0.15">
      <c r="A1622" s="79"/>
      <c r="B1622" s="79"/>
      <c r="C1622" s="79" t="str">
        <f t="shared" si="6"/>
        <v>2450900000</v>
      </c>
      <c r="D1622" s="79" t="s">
        <v>2519</v>
      </c>
      <c r="E1622" s="84">
        <v>160074.64000000001</v>
      </c>
      <c r="F1622" s="85">
        <v>63944.343399999998</v>
      </c>
      <c r="G1622" s="85">
        <v>51329.993269999999</v>
      </c>
      <c r="H1622" s="85">
        <v>111000</v>
      </c>
      <c r="I1622" s="85">
        <v>40147.547380000004</v>
      </c>
      <c r="J1622" s="85">
        <v>35502.667419999998</v>
      </c>
      <c r="K1622" s="85">
        <v>4115</v>
      </c>
      <c r="L1622" s="85">
        <v>2823.2012</v>
      </c>
      <c r="M1622" s="85">
        <v>1348.4400700000001</v>
      </c>
      <c r="N1622" s="85">
        <v>1705</v>
      </c>
      <c r="O1622" s="85">
        <v>1739.3989200000001</v>
      </c>
      <c r="P1622" s="85">
        <v>778.05421999999999</v>
      </c>
      <c r="Q1622" s="85">
        <v>39456</v>
      </c>
      <c r="R1622" s="85">
        <v>17817.619449999998</v>
      </c>
      <c r="S1622" s="85">
        <v>12107.821819999999</v>
      </c>
      <c r="T1622" s="85">
        <v>12849</v>
      </c>
      <c r="U1622" s="85">
        <v>4060.4469399999998</v>
      </c>
      <c r="V1622" s="85">
        <v>2895.46587</v>
      </c>
      <c r="W1622" s="85">
        <v>6800</v>
      </c>
      <c r="X1622" s="85">
        <v>2933.14797</v>
      </c>
      <c r="Y1622" s="85">
        <v>2116.7169600000002</v>
      </c>
      <c r="Z1622" s="85">
        <v>5035</v>
      </c>
      <c r="AA1622" s="85">
        <v>2405.3584300000002</v>
      </c>
      <c r="AB1622" s="85">
        <v>1227.17776</v>
      </c>
      <c r="AC1622" s="85">
        <v>12</v>
      </c>
      <c r="AD1622" s="85">
        <v>12.5</v>
      </c>
      <c r="AE1622" s="85">
        <v>6.25</v>
      </c>
      <c r="AF1622" s="85">
        <v>14700</v>
      </c>
      <c r="AG1622" s="85">
        <v>8414.6780299999991</v>
      </c>
      <c r="AH1622" s="85">
        <v>5842.7112299999999</v>
      </c>
      <c r="AI1622" s="85">
        <v>0</v>
      </c>
      <c r="AJ1622" s="85">
        <v>0</v>
      </c>
      <c r="AK1622" s="85">
        <v>0</v>
      </c>
      <c r="AL1622" s="85">
        <v>2464</v>
      </c>
      <c r="AM1622" s="85">
        <v>1022.43986</v>
      </c>
      <c r="AN1622" s="85">
        <v>1012.03963</v>
      </c>
      <c r="AO1622" s="85"/>
      <c r="AP1622" s="85"/>
      <c r="AQ1622" s="85"/>
      <c r="AR1622" s="85"/>
      <c r="AS1622" s="85"/>
      <c r="AT1622" s="85"/>
    </row>
    <row r="1623" spans="1:46" ht="12.75" customHeight="1" x14ac:dyDescent="0.15">
      <c r="A1623" s="79"/>
      <c r="B1623" s="79"/>
      <c r="C1623" s="79" t="str">
        <f t="shared" si="6"/>
        <v>2451000000</v>
      </c>
      <c r="D1623" s="79" t="s">
        <v>2520</v>
      </c>
      <c r="E1623" s="84">
        <v>11636.300000000001</v>
      </c>
      <c r="F1623" s="85">
        <v>4580.1923699999998</v>
      </c>
      <c r="G1623" s="85">
        <v>4651.84843</v>
      </c>
      <c r="H1623" s="85">
        <v>6587.3</v>
      </c>
      <c r="I1623" s="85">
        <v>2471.1431699999998</v>
      </c>
      <c r="J1623" s="85">
        <v>2834.7806</v>
      </c>
      <c r="K1623" s="85">
        <v>400</v>
      </c>
      <c r="L1623" s="85">
        <v>142.18081000000001</v>
      </c>
      <c r="M1623" s="85">
        <v>93.439019999999999</v>
      </c>
      <c r="N1623" s="85">
        <v>150</v>
      </c>
      <c r="O1623" s="85">
        <v>43.090609999999998</v>
      </c>
      <c r="P1623" s="85">
        <v>22.982019999999999</v>
      </c>
      <c r="Q1623" s="85">
        <v>3455</v>
      </c>
      <c r="R1623" s="85">
        <v>1479.30277</v>
      </c>
      <c r="S1623" s="85">
        <v>1270.0097900000001</v>
      </c>
      <c r="T1623" s="85">
        <v>900</v>
      </c>
      <c r="U1623" s="85">
        <v>238.17614</v>
      </c>
      <c r="V1623" s="85">
        <v>249.08413999999999</v>
      </c>
      <c r="W1623" s="85">
        <v>335</v>
      </c>
      <c r="X1623" s="85">
        <v>142.06995999999998</v>
      </c>
      <c r="Y1623" s="85">
        <v>85.507919999999999</v>
      </c>
      <c r="Z1623" s="85">
        <v>170</v>
      </c>
      <c r="AA1623" s="85">
        <v>116.21088</v>
      </c>
      <c r="AB1623" s="85">
        <v>33.665970000000002</v>
      </c>
      <c r="AC1623" s="85">
        <v>0</v>
      </c>
      <c r="AD1623" s="85">
        <v>0</v>
      </c>
      <c r="AE1623" s="85">
        <v>0</v>
      </c>
      <c r="AF1623" s="85">
        <v>2050</v>
      </c>
      <c r="AG1623" s="85">
        <v>982.84578999999997</v>
      </c>
      <c r="AH1623" s="85">
        <v>901.75175999999999</v>
      </c>
      <c r="AI1623" s="85">
        <v>0</v>
      </c>
      <c r="AJ1623" s="85">
        <v>0</v>
      </c>
      <c r="AK1623" s="85">
        <v>0</v>
      </c>
      <c r="AL1623" s="85">
        <v>77</v>
      </c>
      <c r="AM1623" s="85">
        <v>11.312000000000001</v>
      </c>
      <c r="AN1623" s="85">
        <v>9.9584899999999994</v>
      </c>
      <c r="AO1623" s="85"/>
      <c r="AP1623" s="85"/>
      <c r="AQ1623" s="85"/>
      <c r="AR1623" s="85"/>
      <c r="AS1623" s="85"/>
      <c r="AT1623" s="85"/>
    </row>
    <row r="1624" spans="1:46" ht="12.75" customHeight="1" x14ac:dyDescent="0.15">
      <c r="A1624" s="79"/>
      <c r="B1624" s="79"/>
      <c r="C1624" s="79" t="str">
        <f t="shared" si="6"/>
        <v>2451100000</v>
      </c>
      <c r="D1624" s="79" t="s">
        <v>2521</v>
      </c>
      <c r="E1624" s="84">
        <v>28275.813999999998</v>
      </c>
      <c r="F1624" s="85">
        <v>11163.58819</v>
      </c>
      <c r="G1624" s="85">
        <v>10739.18001</v>
      </c>
      <c r="H1624" s="85">
        <v>18463.976999999999</v>
      </c>
      <c r="I1624" s="85">
        <v>6781.7206399999995</v>
      </c>
      <c r="J1624" s="85">
        <v>7177.8931599999996</v>
      </c>
      <c r="K1624" s="85">
        <v>949.38</v>
      </c>
      <c r="L1624" s="85">
        <v>674.41584999999998</v>
      </c>
      <c r="M1624" s="85">
        <v>543.02733000000001</v>
      </c>
      <c r="N1624" s="85">
        <v>215.083</v>
      </c>
      <c r="O1624" s="85">
        <v>403.20069000000001</v>
      </c>
      <c r="P1624" s="85">
        <v>336.66798</v>
      </c>
      <c r="Q1624" s="85">
        <v>8050.2390000000005</v>
      </c>
      <c r="R1624" s="85">
        <v>3155.3772300000001</v>
      </c>
      <c r="S1624" s="85">
        <v>2680.2336799999998</v>
      </c>
      <c r="T1624" s="85">
        <v>1160.22</v>
      </c>
      <c r="U1624" s="85">
        <v>440.29610000000002</v>
      </c>
      <c r="V1624" s="85">
        <v>519.21948999999995</v>
      </c>
      <c r="W1624" s="85">
        <v>2888.9929999999999</v>
      </c>
      <c r="X1624" s="85">
        <v>1005.23581</v>
      </c>
      <c r="Y1624" s="85">
        <v>641.10790000000009</v>
      </c>
      <c r="Z1624" s="85">
        <v>650.28800000000001</v>
      </c>
      <c r="AA1624" s="85">
        <v>163.65110999999999</v>
      </c>
      <c r="AB1624" s="85">
        <v>99.136020000000002</v>
      </c>
      <c r="AC1624" s="85">
        <v>20.5</v>
      </c>
      <c r="AD1624" s="85">
        <v>6.5</v>
      </c>
      <c r="AE1624" s="85">
        <v>6.25</v>
      </c>
      <c r="AF1624" s="85">
        <v>3315.2380000000003</v>
      </c>
      <c r="AG1624" s="85">
        <v>1522.6499699999999</v>
      </c>
      <c r="AH1624" s="85">
        <v>1411.72027</v>
      </c>
      <c r="AI1624" s="85">
        <v>0</v>
      </c>
      <c r="AJ1624" s="85">
        <v>0</v>
      </c>
      <c r="AK1624" s="85">
        <v>0</v>
      </c>
      <c r="AL1624" s="85">
        <v>110.85900000000001</v>
      </c>
      <c r="AM1624" s="85">
        <v>94.634159999999994</v>
      </c>
      <c r="AN1624" s="85">
        <v>36.519419999999997</v>
      </c>
      <c r="AO1624" s="85"/>
      <c r="AP1624" s="85"/>
      <c r="AQ1624" s="85"/>
      <c r="AR1624" s="85"/>
      <c r="AS1624" s="85"/>
      <c r="AT1624" s="85"/>
    </row>
    <row r="1625" spans="1:46" ht="12.75" customHeight="1" x14ac:dyDescent="0.15">
      <c r="A1625" s="79"/>
      <c r="B1625" s="79"/>
      <c r="C1625" s="79" t="str">
        <f t="shared" si="6"/>
        <v>2451200000</v>
      </c>
      <c r="D1625" s="79" t="s">
        <v>2522</v>
      </c>
      <c r="E1625" s="84">
        <v>94360.240999999995</v>
      </c>
      <c r="F1625" s="85">
        <v>38453.34921</v>
      </c>
      <c r="G1625" s="85">
        <v>32134.45823</v>
      </c>
      <c r="H1625" s="85">
        <v>64944.141000000003</v>
      </c>
      <c r="I1625" s="85">
        <v>26110.299220000001</v>
      </c>
      <c r="J1625" s="85">
        <v>22322.569080000001</v>
      </c>
      <c r="K1625" s="85">
        <v>5860</v>
      </c>
      <c r="L1625" s="85">
        <v>2373.5397699999999</v>
      </c>
      <c r="M1625" s="85">
        <v>1120.06152</v>
      </c>
      <c r="N1625" s="85">
        <v>1660</v>
      </c>
      <c r="O1625" s="85">
        <v>975.74208999999996</v>
      </c>
      <c r="P1625" s="85">
        <v>352.38675999999998</v>
      </c>
      <c r="Q1625" s="85">
        <v>19649.600000000002</v>
      </c>
      <c r="R1625" s="85">
        <v>8377.7617499999997</v>
      </c>
      <c r="S1625" s="85">
        <v>7255.2456300000003</v>
      </c>
      <c r="T1625" s="85">
        <v>3110</v>
      </c>
      <c r="U1625" s="85">
        <v>1347.0029099999999</v>
      </c>
      <c r="V1625" s="85">
        <v>1141.2112500000001</v>
      </c>
      <c r="W1625" s="85">
        <v>4060</v>
      </c>
      <c r="X1625" s="85">
        <v>1941.7556300000001</v>
      </c>
      <c r="Y1625" s="85">
        <v>1073.17544</v>
      </c>
      <c r="Z1625" s="85">
        <v>3250</v>
      </c>
      <c r="AA1625" s="85">
        <v>979.52517</v>
      </c>
      <c r="AB1625" s="85">
        <v>699.36873000000003</v>
      </c>
      <c r="AC1625" s="85">
        <v>0.5</v>
      </c>
      <c r="AD1625" s="85">
        <v>0</v>
      </c>
      <c r="AE1625" s="85">
        <v>0</v>
      </c>
      <c r="AF1625" s="85">
        <v>9149.1</v>
      </c>
      <c r="AG1625" s="85">
        <v>4054.1125400000001</v>
      </c>
      <c r="AH1625" s="85">
        <v>4317.3266100000001</v>
      </c>
      <c r="AI1625" s="85">
        <v>0</v>
      </c>
      <c r="AJ1625" s="85">
        <v>0</v>
      </c>
      <c r="AK1625" s="85">
        <v>1.4000000000000001</v>
      </c>
      <c r="AL1625" s="85">
        <v>2422.5</v>
      </c>
      <c r="AM1625" s="85">
        <v>1099.32656</v>
      </c>
      <c r="AN1625" s="85">
        <v>899.95794000000001</v>
      </c>
      <c r="AO1625" s="85"/>
      <c r="AP1625" s="85"/>
      <c r="AQ1625" s="85"/>
      <c r="AR1625" s="85"/>
      <c r="AS1625" s="85"/>
      <c r="AT1625" s="85"/>
    </row>
    <row r="1626" spans="1:46" ht="12.75" customHeight="1" x14ac:dyDescent="0.15">
      <c r="A1626" s="79"/>
      <c r="B1626" s="79"/>
      <c r="C1626" s="79" t="str">
        <f t="shared" si="6"/>
        <v>2451300000</v>
      </c>
      <c r="D1626" s="79" t="s">
        <v>2523</v>
      </c>
      <c r="E1626" s="84">
        <v>139258.80312999999</v>
      </c>
      <c r="F1626" s="85">
        <v>82541.359649999999</v>
      </c>
      <c r="G1626" s="85">
        <v>50341.841070000002</v>
      </c>
      <c r="H1626" s="85">
        <v>92596.503129999997</v>
      </c>
      <c r="I1626" s="85">
        <v>59751.121019999999</v>
      </c>
      <c r="J1626" s="85">
        <v>33590.436350000004</v>
      </c>
      <c r="K1626" s="85">
        <v>6260.2</v>
      </c>
      <c r="L1626" s="85">
        <v>3820.8793500000002</v>
      </c>
      <c r="M1626" s="85">
        <v>1526.42308</v>
      </c>
      <c r="N1626" s="85">
        <v>1064.2</v>
      </c>
      <c r="O1626" s="85">
        <v>1470.36869</v>
      </c>
      <c r="P1626" s="85">
        <v>361.86099000000002</v>
      </c>
      <c r="Q1626" s="85">
        <v>33714.32</v>
      </c>
      <c r="R1626" s="85">
        <v>14049.498540000001</v>
      </c>
      <c r="S1626" s="85">
        <v>12461.892470000001</v>
      </c>
      <c r="T1626" s="85">
        <v>8774.4</v>
      </c>
      <c r="U1626" s="85">
        <v>2608.80404</v>
      </c>
      <c r="V1626" s="85">
        <v>3032.47057</v>
      </c>
      <c r="W1626" s="85">
        <v>3808.2000000000003</v>
      </c>
      <c r="X1626" s="85">
        <v>1988.51298</v>
      </c>
      <c r="Y1626" s="85">
        <v>1211.78313</v>
      </c>
      <c r="Z1626" s="85">
        <v>2426.7200000000003</v>
      </c>
      <c r="AA1626" s="85">
        <v>1282.2868599999999</v>
      </c>
      <c r="AB1626" s="85">
        <v>404.49137999999999</v>
      </c>
      <c r="AC1626" s="85">
        <v>0</v>
      </c>
      <c r="AD1626" s="85">
        <v>35.450000000000003</v>
      </c>
      <c r="AE1626" s="85">
        <v>50</v>
      </c>
      <c r="AF1626" s="85">
        <v>18520</v>
      </c>
      <c r="AG1626" s="85">
        <v>7741.5146599999998</v>
      </c>
      <c r="AH1626" s="85">
        <v>7692.22739</v>
      </c>
      <c r="AI1626" s="85">
        <v>185</v>
      </c>
      <c r="AJ1626" s="85">
        <v>386</v>
      </c>
      <c r="AK1626" s="85">
        <v>70.5</v>
      </c>
      <c r="AL1626" s="85">
        <v>3356.84</v>
      </c>
      <c r="AM1626" s="85">
        <v>2321.0395100000001</v>
      </c>
      <c r="AN1626" s="85">
        <v>1297.63537</v>
      </c>
      <c r="AO1626" s="85"/>
      <c r="AP1626" s="85"/>
      <c r="AQ1626" s="85"/>
      <c r="AR1626" s="85"/>
      <c r="AS1626" s="85"/>
      <c r="AT1626" s="85"/>
    </row>
    <row r="1627" spans="1:46" ht="12.75" customHeight="1" x14ac:dyDescent="0.15">
      <c r="A1627" s="79"/>
      <c r="B1627" s="79"/>
      <c r="C1627" s="79" t="str">
        <f t="shared" si="6"/>
        <v>2451400000</v>
      </c>
      <c r="D1627" s="79" t="s">
        <v>2524</v>
      </c>
      <c r="E1627" s="84">
        <v>18469.3</v>
      </c>
      <c r="F1627" s="85">
        <v>9756.6507600000004</v>
      </c>
      <c r="G1627" s="85">
        <v>6311.1165300000002</v>
      </c>
      <c r="H1627" s="85">
        <v>13759.300000000001</v>
      </c>
      <c r="I1627" s="85">
        <v>8110.8787300000004</v>
      </c>
      <c r="J1627" s="85">
        <v>4668.0099499999997</v>
      </c>
      <c r="K1627" s="85">
        <v>272</v>
      </c>
      <c r="L1627" s="85">
        <v>116.9936</v>
      </c>
      <c r="M1627" s="85">
        <v>79.444609999999997</v>
      </c>
      <c r="N1627" s="85">
        <v>32</v>
      </c>
      <c r="O1627" s="85">
        <v>24.619229999999998</v>
      </c>
      <c r="P1627" s="85">
        <v>6.3956099999999996</v>
      </c>
      <c r="Q1627" s="85">
        <v>3393.9</v>
      </c>
      <c r="R1627" s="85">
        <v>1033.1215</v>
      </c>
      <c r="S1627" s="85">
        <v>1041.2791199999999</v>
      </c>
      <c r="T1627" s="85">
        <v>1468</v>
      </c>
      <c r="U1627" s="85">
        <v>618.30008999999995</v>
      </c>
      <c r="V1627" s="85">
        <v>550.41332999999997</v>
      </c>
      <c r="W1627" s="85">
        <v>970</v>
      </c>
      <c r="X1627" s="85">
        <v>82.508200000000002</v>
      </c>
      <c r="Y1627" s="85">
        <v>118.07343</v>
      </c>
      <c r="Z1627" s="85">
        <v>230.9</v>
      </c>
      <c r="AA1627" s="85">
        <v>38.478729999999999</v>
      </c>
      <c r="AB1627" s="85">
        <v>60.265259999999998</v>
      </c>
      <c r="AC1627" s="85">
        <v>0</v>
      </c>
      <c r="AD1627" s="85">
        <v>0</v>
      </c>
      <c r="AE1627" s="85">
        <v>0.26</v>
      </c>
      <c r="AF1627" s="85">
        <v>725</v>
      </c>
      <c r="AG1627" s="85">
        <v>293.83447999999999</v>
      </c>
      <c r="AH1627" s="85">
        <v>312.26710000000003</v>
      </c>
      <c r="AI1627" s="85">
        <v>0</v>
      </c>
      <c r="AJ1627" s="85">
        <v>0</v>
      </c>
      <c r="AK1627" s="85">
        <v>0</v>
      </c>
      <c r="AL1627" s="85">
        <v>3.9</v>
      </c>
      <c r="AM1627" s="85">
        <v>2.2948200000000001</v>
      </c>
      <c r="AN1627" s="85">
        <v>1.8528399999999998</v>
      </c>
      <c r="AO1627" s="85"/>
      <c r="AP1627" s="85"/>
      <c r="AQ1627" s="85"/>
      <c r="AR1627" s="85"/>
      <c r="AS1627" s="85"/>
      <c r="AT1627" s="85"/>
    </row>
    <row r="1628" spans="1:46" ht="12.75" customHeight="1" x14ac:dyDescent="0.15">
      <c r="A1628" s="79"/>
      <c r="B1628" s="79"/>
      <c r="C1628" s="79" t="str">
        <f t="shared" si="6"/>
        <v>2451500000</v>
      </c>
      <c r="D1628" s="79" t="s">
        <v>2525</v>
      </c>
      <c r="E1628" s="84">
        <v>22064.3</v>
      </c>
      <c r="F1628" s="85">
        <v>16399.79867</v>
      </c>
      <c r="G1628" s="85">
        <v>6278.0167099999999</v>
      </c>
      <c r="H1628" s="85">
        <v>11810</v>
      </c>
      <c r="I1628" s="85">
        <v>4173.4293399999997</v>
      </c>
      <c r="J1628" s="85">
        <v>4222.3272699999998</v>
      </c>
      <c r="K1628" s="85">
        <v>7327.4000000000005</v>
      </c>
      <c r="L1628" s="85">
        <v>10959.738890000001</v>
      </c>
      <c r="M1628" s="85">
        <v>846.39084000000003</v>
      </c>
      <c r="N1628" s="85">
        <v>1590</v>
      </c>
      <c r="O1628" s="85">
        <v>5996.6476000000002</v>
      </c>
      <c r="P1628" s="85">
        <v>430.56614999999999</v>
      </c>
      <c r="Q1628" s="85">
        <v>2889</v>
      </c>
      <c r="R1628" s="85">
        <v>1176.5405499999999</v>
      </c>
      <c r="S1628" s="85">
        <v>1169.7100700000001</v>
      </c>
      <c r="T1628" s="85">
        <v>550</v>
      </c>
      <c r="U1628" s="85">
        <v>162.27970000000002</v>
      </c>
      <c r="V1628" s="85">
        <v>213.57821999999999</v>
      </c>
      <c r="W1628" s="85">
        <v>780</v>
      </c>
      <c r="X1628" s="85">
        <v>330.12851000000001</v>
      </c>
      <c r="Y1628" s="85">
        <v>288.87568999999996</v>
      </c>
      <c r="Z1628" s="85">
        <v>60</v>
      </c>
      <c r="AA1628" s="85">
        <v>26.837289999999999</v>
      </c>
      <c r="AB1628" s="85">
        <v>23.756519999999998</v>
      </c>
      <c r="AC1628" s="85">
        <v>0</v>
      </c>
      <c r="AD1628" s="85">
        <v>0</v>
      </c>
      <c r="AE1628" s="85">
        <v>6.25</v>
      </c>
      <c r="AF1628" s="85">
        <v>1499</v>
      </c>
      <c r="AG1628" s="85">
        <v>657.29504999999995</v>
      </c>
      <c r="AH1628" s="85">
        <v>637.24964</v>
      </c>
      <c r="AI1628" s="85">
        <v>0</v>
      </c>
      <c r="AJ1628" s="85">
        <v>0</v>
      </c>
      <c r="AK1628" s="85">
        <v>0</v>
      </c>
      <c r="AL1628" s="85">
        <v>7.5</v>
      </c>
      <c r="AM1628" s="85">
        <v>3.5179399999999998</v>
      </c>
      <c r="AN1628" s="85">
        <v>2.7505500000000001</v>
      </c>
      <c r="AO1628" s="85"/>
      <c r="AP1628" s="85"/>
      <c r="AQ1628" s="85"/>
      <c r="AR1628" s="85"/>
      <c r="AS1628" s="85"/>
      <c r="AT1628" s="85"/>
    </row>
    <row r="1629" spans="1:46" ht="12.75" customHeight="1" x14ac:dyDescent="0.15">
      <c r="A1629" s="79"/>
      <c r="B1629" s="79"/>
      <c r="C1629" s="79" t="str">
        <f t="shared" si="6"/>
        <v>2451600000</v>
      </c>
      <c r="D1629" s="79" t="s">
        <v>2526</v>
      </c>
      <c r="E1629" s="84">
        <v>19300</v>
      </c>
      <c r="F1629" s="85">
        <v>8878.5769899999996</v>
      </c>
      <c r="G1629" s="85">
        <v>7413.8820299999998</v>
      </c>
      <c r="H1629" s="85">
        <v>12800</v>
      </c>
      <c r="I1629" s="85">
        <v>5229.0007699999996</v>
      </c>
      <c r="J1629" s="85">
        <v>4798.9314800000002</v>
      </c>
      <c r="K1629" s="85">
        <v>950</v>
      </c>
      <c r="L1629" s="85">
        <v>568.12361999999996</v>
      </c>
      <c r="M1629" s="85">
        <v>481.86325999999997</v>
      </c>
      <c r="N1629" s="85">
        <v>650</v>
      </c>
      <c r="O1629" s="85">
        <v>465.93326999999999</v>
      </c>
      <c r="P1629" s="85">
        <v>395.06835000000001</v>
      </c>
      <c r="Q1629" s="85">
        <v>5074.7</v>
      </c>
      <c r="R1629" s="85">
        <v>2772.5367000000001</v>
      </c>
      <c r="S1629" s="85">
        <v>1894.1164000000001</v>
      </c>
      <c r="T1629" s="85">
        <v>1988</v>
      </c>
      <c r="U1629" s="85">
        <v>1040.4815799999999</v>
      </c>
      <c r="V1629" s="85">
        <v>730.28030999999999</v>
      </c>
      <c r="W1629" s="85">
        <v>670</v>
      </c>
      <c r="X1629" s="85">
        <v>476.54572999999999</v>
      </c>
      <c r="Y1629" s="85">
        <v>184.26443999999998</v>
      </c>
      <c r="Z1629" s="85">
        <v>561</v>
      </c>
      <c r="AA1629" s="85">
        <v>125.33552</v>
      </c>
      <c r="AB1629" s="85">
        <v>120.10470000000001</v>
      </c>
      <c r="AC1629" s="85">
        <v>0</v>
      </c>
      <c r="AD1629" s="85">
        <v>0</v>
      </c>
      <c r="AE1629" s="85">
        <v>0</v>
      </c>
      <c r="AF1629" s="85">
        <v>1855.7</v>
      </c>
      <c r="AG1629" s="85">
        <v>1130.1738700000001</v>
      </c>
      <c r="AH1629" s="85">
        <v>859.46695</v>
      </c>
      <c r="AI1629" s="85">
        <v>0</v>
      </c>
      <c r="AJ1629" s="85">
        <v>0</v>
      </c>
      <c r="AK1629" s="85">
        <v>0</v>
      </c>
      <c r="AL1629" s="85">
        <v>8</v>
      </c>
      <c r="AM1629" s="85">
        <v>4.3933299999999997</v>
      </c>
      <c r="AN1629" s="85">
        <v>5.5198499999999999</v>
      </c>
      <c r="AO1629" s="85"/>
      <c r="AP1629" s="85"/>
      <c r="AQ1629" s="85"/>
      <c r="AR1629" s="85"/>
      <c r="AS1629" s="85"/>
      <c r="AT1629" s="85"/>
    </row>
    <row r="1630" spans="1:46" ht="12.75" customHeight="1" x14ac:dyDescent="0.15">
      <c r="A1630" s="79"/>
      <c r="B1630" s="79"/>
      <c r="C1630" s="79" t="str">
        <f t="shared" si="6"/>
        <v>2451700000</v>
      </c>
      <c r="D1630" s="79" t="s">
        <v>2527</v>
      </c>
      <c r="E1630" s="84">
        <v>9200</v>
      </c>
      <c r="F1630" s="85">
        <v>3914.9851600000002</v>
      </c>
      <c r="G1630" s="85">
        <v>4790.4760299999998</v>
      </c>
      <c r="H1630" s="85">
        <v>5641</v>
      </c>
      <c r="I1630" s="85">
        <v>2334.0437000000002</v>
      </c>
      <c r="J1630" s="85">
        <v>3381.52234</v>
      </c>
      <c r="K1630" s="85">
        <v>15</v>
      </c>
      <c r="L1630" s="85">
        <v>4.8085699999999996</v>
      </c>
      <c r="M1630" s="85">
        <v>6.9250000000000007</v>
      </c>
      <c r="N1630" s="85">
        <v>0</v>
      </c>
      <c r="O1630" s="85">
        <v>0</v>
      </c>
      <c r="P1630" s="85">
        <v>0</v>
      </c>
      <c r="Q1630" s="85">
        <v>2107.8000000000002</v>
      </c>
      <c r="R1630" s="85">
        <v>928.68881999999996</v>
      </c>
      <c r="S1630" s="85">
        <v>782.56313</v>
      </c>
      <c r="T1630" s="85">
        <v>530</v>
      </c>
      <c r="U1630" s="85">
        <v>131.60454999999999</v>
      </c>
      <c r="V1630" s="85">
        <v>142.92707999999999</v>
      </c>
      <c r="W1630" s="85">
        <v>312</v>
      </c>
      <c r="X1630" s="85">
        <v>128.08902</v>
      </c>
      <c r="Y1630" s="85">
        <v>105.64108</v>
      </c>
      <c r="Z1630" s="85">
        <v>64.8</v>
      </c>
      <c r="AA1630" s="85">
        <v>32.039009999999998</v>
      </c>
      <c r="AB1630" s="85">
        <v>13.439219999999999</v>
      </c>
      <c r="AC1630" s="85">
        <v>0</v>
      </c>
      <c r="AD1630" s="85">
        <v>0</v>
      </c>
      <c r="AE1630" s="85">
        <v>0</v>
      </c>
      <c r="AF1630" s="85">
        <v>1201</v>
      </c>
      <c r="AG1630" s="85">
        <v>636.95623999999998</v>
      </c>
      <c r="AH1630" s="85">
        <v>520.05574999999999</v>
      </c>
      <c r="AI1630" s="85">
        <v>0</v>
      </c>
      <c r="AJ1630" s="85">
        <v>0</v>
      </c>
      <c r="AK1630" s="85">
        <v>0.5</v>
      </c>
      <c r="AL1630" s="85">
        <v>0.5</v>
      </c>
      <c r="AM1630" s="85">
        <v>0</v>
      </c>
      <c r="AN1630" s="85">
        <v>0</v>
      </c>
      <c r="AO1630" s="85"/>
      <c r="AP1630" s="85"/>
      <c r="AQ1630" s="85"/>
      <c r="AR1630" s="85"/>
      <c r="AS1630" s="85"/>
      <c r="AT1630" s="85"/>
    </row>
    <row r="1631" spans="1:46" ht="12.75" customHeight="1" x14ac:dyDescent="0.15">
      <c r="A1631" s="79"/>
      <c r="B1631" s="79"/>
      <c r="C1631" s="79" t="str">
        <f t="shared" si="6"/>
        <v>2451800000</v>
      </c>
      <c r="D1631" s="79" t="s">
        <v>2528</v>
      </c>
      <c r="E1631" s="84">
        <v>20376</v>
      </c>
      <c r="F1631" s="85">
        <v>7904.6240399999997</v>
      </c>
      <c r="G1631" s="85">
        <v>7062.38058</v>
      </c>
      <c r="H1631" s="85">
        <v>13345.974</v>
      </c>
      <c r="I1631" s="85">
        <v>5556.7290300000004</v>
      </c>
      <c r="J1631" s="85">
        <v>4900.7730199999996</v>
      </c>
      <c r="K1631" s="85">
        <v>120</v>
      </c>
      <c r="L1631" s="85">
        <v>47.892669999999995</v>
      </c>
      <c r="M1631" s="85">
        <v>27.775109999999998</v>
      </c>
      <c r="N1631" s="85">
        <v>0</v>
      </c>
      <c r="O1631" s="85">
        <v>0</v>
      </c>
      <c r="P1631" s="85">
        <v>0.24110999999999999</v>
      </c>
      <c r="Q1631" s="85">
        <v>4529.8</v>
      </c>
      <c r="R1631" s="85">
        <v>1266.75955</v>
      </c>
      <c r="S1631" s="85">
        <v>948.86536000000001</v>
      </c>
      <c r="T1631" s="85">
        <v>2587.5500000000002</v>
      </c>
      <c r="U1631" s="85">
        <v>481.89320000000004</v>
      </c>
      <c r="V1631" s="85">
        <v>445.62225000000001</v>
      </c>
      <c r="W1631" s="85">
        <v>484</v>
      </c>
      <c r="X1631" s="85">
        <v>116.85428</v>
      </c>
      <c r="Y1631" s="85">
        <v>73.054649999999995</v>
      </c>
      <c r="Z1631" s="85">
        <v>438.25</v>
      </c>
      <c r="AA1631" s="85">
        <v>158.55717999999999</v>
      </c>
      <c r="AB1631" s="85">
        <v>31.229019999999998</v>
      </c>
      <c r="AC1631" s="85">
        <v>0</v>
      </c>
      <c r="AD1631" s="85">
        <v>0</v>
      </c>
      <c r="AE1631" s="85">
        <v>0</v>
      </c>
      <c r="AF1631" s="85">
        <v>1020</v>
      </c>
      <c r="AG1631" s="85">
        <v>509.45488999999998</v>
      </c>
      <c r="AH1631" s="85">
        <v>398.95943999999997</v>
      </c>
      <c r="AI1631" s="85">
        <v>0</v>
      </c>
      <c r="AJ1631" s="85">
        <v>0</v>
      </c>
      <c r="AK1631" s="85">
        <v>0</v>
      </c>
      <c r="AL1631" s="85">
        <v>87.63</v>
      </c>
      <c r="AM1631" s="85">
        <v>83.020649999999989</v>
      </c>
      <c r="AN1631" s="85">
        <v>16.262719999999998</v>
      </c>
      <c r="AO1631" s="85"/>
      <c r="AP1631" s="85"/>
      <c r="AQ1631" s="85"/>
      <c r="AR1631" s="85"/>
      <c r="AS1631" s="85"/>
      <c r="AT1631" s="85"/>
    </row>
    <row r="1632" spans="1:46" ht="12.75" customHeight="1" x14ac:dyDescent="0.15">
      <c r="A1632" s="79"/>
      <c r="B1632" s="79"/>
      <c r="C1632" s="79" t="str">
        <f t="shared" si="6"/>
        <v>2451900000</v>
      </c>
      <c r="D1632" s="79" t="s">
        <v>2529</v>
      </c>
      <c r="E1632" s="84">
        <v>25829.13</v>
      </c>
      <c r="F1632" s="85">
        <v>10275.81403</v>
      </c>
      <c r="G1632" s="85">
        <v>8554.9835399999993</v>
      </c>
      <c r="H1632" s="85">
        <v>16497.8</v>
      </c>
      <c r="I1632" s="85">
        <v>6155.5512399999998</v>
      </c>
      <c r="J1632" s="85">
        <v>5588.2467299999998</v>
      </c>
      <c r="K1632" s="85">
        <v>2469.1</v>
      </c>
      <c r="L1632" s="85">
        <v>1701.2363600000001</v>
      </c>
      <c r="M1632" s="85">
        <v>719.12167999999997</v>
      </c>
      <c r="N1632" s="85">
        <v>545.20000000000005</v>
      </c>
      <c r="O1632" s="85">
        <v>1079.3819599999999</v>
      </c>
      <c r="P1632" s="85">
        <v>189.96755999999999</v>
      </c>
      <c r="Q1632" s="85">
        <v>6470.03</v>
      </c>
      <c r="R1632" s="85">
        <v>2283.4138899999998</v>
      </c>
      <c r="S1632" s="85">
        <v>2082.7798499999999</v>
      </c>
      <c r="T1632" s="85">
        <v>1376</v>
      </c>
      <c r="U1632" s="85">
        <v>420.27661999999998</v>
      </c>
      <c r="V1632" s="85">
        <v>377.97210000000001</v>
      </c>
      <c r="W1632" s="85">
        <v>257.5</v>
      </c>
      <c r="X1632" s="85">
        <v>206.13462999999999</v>
      </c>
      <c r="Y1632" s="85">
        <v>71.59348</v>
      </c>
      <c r="Z1632" s="85">
        <v>615.9</v>
      </c>
      <c r="AA1632" s="85">
        <v>298.69893000000002</v>
      </c>
      <c r="AB1632" s="85">
        <v>73.604209999999995</v>
      </c>
      <c r="AC1632" s="85">
        <v>0</v>
      </c>
      <c r="AD1632" s="85">
        <v>0</v>
      </c>
      <c r="AE1632" s="85">
        <v>0</v>
      </c>
      <c r="AF1632" s="85">
        <v>4218.83</v>
      </c>
      <c r="AG1632" s="85">
        <v>1351.3037099999999</v>
      </c>
      <c r="AH1632" s="85">
        <v>1558.24506</v>
      </c>
      <c r="AI1632" s="85">
        <v>0</v>
      </c>
      <c r="AJ1632" s="85">
        <v>0</v>
      </c>
      <c r="AK1632" s="85">
        <v>0</v>
      </c>
      <c r="AL1632" s="85">
        <v>55</v>
      </c>
      <c r="AM1632" s="85">
        <v>9.7827799999999989</v>
      </c>
      <c r="AN1632" s="85">
        <v>29.192549999999997</v>
      </c>
      <c r="AO1632" s="85"/>
      <c r="AP1632" s="85"/>
      <c r="AQ1632" s="85"/>
      <c r="AR1632" s="85"/>
      <c r="AS1632" s="85"/>
      <c r="AT1632" s="85"/>
    </row>
    <row r="1633" spans="1:46" ht="12.75" customHeight="1" x14ac:dyDescent="0.15">
      <c r="A1633" s="79"/>
      <c r="B1633" s="79"/>
      <c r="C1633" s="79" t="str">
        <f t="shared" si="6"/>
        <v>2452000000</v>
      </c>
      <c r="D1633" s="79" t="s">
        <v>2530</v>
      </c>
      <c r="E1633" s="84">
        <v>66197.930000000008</v>
      </c>
      <c r="F1633" s="85">
        <v>33076.330130000002</v>
      </c>
      <c r="G1633" s="85">
        <v>26475.149839999998</v>
      </c>
      <c r="H1633" s="85">
        <v>34255.43</v>
      </c>
      <c r="I1633" s="85">
        <v>15154.760120000001</v>
      </c>
      <c r="J1633" s="85">
        <v>13512.805679999999</v>
      </c>
      <c r="K1633" s="85">
        <v>4650</v>
      </c>
      <c r="L1633" s="85">
        <v>4273.7374099999997</v>
      </c>
      <c r="M1633" s="85">
        <v>1718.6458299999999</v>
      </c>
      <c r="N1633" s="85">
        <v>1600</v>
      </c>
      <c r="O1633" s="85">
        <v>2828.3528799999999</v>
      </c>
      <c r="P1633" s="85">
        <v>803.87381000000005</v>
      </c>
      <c r="Q1633" s="85">
        <v>24722</v>
      </c>
      <c r="R1633" s="85">
        <v>12230.35821</v>
      </c>
      <c r="S1633" s="85">
        <v>10093.19015</v>
      </c>
      <c r="T1633" s="85">
        <v>3150</v>
      </c>
      <c r="U1633" s="85">
        <v>1357.86574</v>
      </c>
      <c r="V1633" s="85">
        <v>1027.95982</v>
      </c>
      <c r="W1633" s="85">
        <v>4610</v>
      </c>
      <c r="X1633" s="85">
        <v>3491.7622200000001</v>
      </c>
      <c r="Y1633" s="85">
        <v>1540.9685300000001</v>
      </c>
      <c r="Z1633" s="85">
        <v>1436</v>
      </c>
      <c r="AA1633" s="85">
        <v>926.89350000000002</v>
      </c>
      <c r="AB1633" s="85">
        <v>321.85162000000003</v>
      </c>
      <c r="AC1633" s="85">
        <v>80</v>
      </c>
      <c r="AD1633" s="85">
        <v>62.6</v>
      </c>
      <c r="AE1633" s="85">
        <v>60.516669999999998</v>
      </c>
      <c r="AF1633" s="85">
        <v>15410</v>
      </c>
      <c r="AG1633" s="85">
        <v>6376.5142500000002</v>
      </c>
      <c r="AH1633" s="85">
        <v>7117.9910099999997</v>
      </c>
      <c r="AI1633" s="85">
        <v>0</v>
      </c>
      <c r="AJ1633" s="85">
        <v>0</v>
      </c>
      <c r="AK1633" s="85">
        <v>0</v>
      </c>
      <c r="AL1633" s="85">
        <v>1416</v>
      </c>
      <c r="AM1633" s="85">
        <v>557.70830000000001</v>
      </c>
      <c r="AN1633" s="85">
        <v>537.34846000000005</v>
      </c>
      <c r="AO1633" s="85"/>
      <c r="AP1633" s="85"/>
      <c r="AQ1633" s="85"/>
      <c r="AR1633" s="85"/>
      <c r="AS1633" s="85"/>
      <c r="AT1633" s="85"/>
    </row>
    <row r="1634" spans="1:46" ht="12.75" customHeight="1" x14ac:dyDescent="0.15">
      <c r="A1634" s="79"/>
      <c r="B1634" s="79"/>
      <c r="C1634" s="79" t="str">
        <f t="shared" si="6"/>
        <v>2452100000</v>
      </c>
      <c r="D1634" s="79" t="s">
        <v>2531</v>
      </c>
      <c r="E1634" s="84">
        <v>84779.95</v>
      </c>
      <c r="F1634" s="85">
        <v>36350.980589999999</v>
      </c>
      <c r="G1634" s="85">
        <v>31656.232029999999</v>
      </c>
      <c r="H1634" s="85">
        <v>53292.800000000003</v>
      </c>
      <c r="I1634" s="85">
        <v>21765.900089999999</v>
      </c>
      <c r="J1634" s="85">
        <v>20548.885030000001</v>
      </c>
      <c r="K1634" s="85">
        <v>4405</v>
      </c>
      <c r="L1634" s="85">
        <v>3017.71369</v>
      </c>
      <c r="M1634" s="85">
        <v>1186.2853600000001</v>
      </c>
      <c r="N1634" s="85">
        <v>1570.4</v>
      </c>
      <c r="O1634" s="85">
        <v>1356.29601</v>
      </c>
      <c r="P1634" s="85">
        <v>498.45400999999998</v>
      </c>
      <c r="Q1634" s="85">
        <v>22248.400000000001</v>
      </c>
      <c r="R1634" s="85">
        <v>9457.1544200000008</v>
      </c>
      <c r="S1634" s="85">
        <v>8177.1544899999999</v>
      </c>
      <c r="T1634" s="85">
        <v>2512.5</v>
      </c>
      <c r="U1634" s="85">
        <v>491.43261000000001</v>
      </c>
      <c r="V1634" s="85">
        <v>324.3492</v>
      </c>
      <c r="W1634" s="85">
        <v>3415.2000000000003</v>
      </c>
      <c r="X1634" s="85">
        <v>1930.5983900000001</v>
      </c>
      <c r="Y1634" s="85">
        <v>1130.42598</v>
      </c>
      <c r="Z1634" s="85">
        <v>1084.2</v>
      </c>
      <c r="AA1634" s="85">
        <v>324.28451999999999</v>
      </c>
      <c r="AB1634" s="85">
        <v>272.36918000000003</v>
      </c>
      <c r="AC1634" s="85">
        <v>0</v>
      </c>
      <c r="AD1634" s="85">
        <v>26.66667</v>
      </c>
      <c r="AE1634" s="85">
        <v>0</v>
      </c>
      <c r="AF1634" s="85">
        <v>15236.5</v>
      </c>
      <c r="AG1634" s="85">
        <v>6684.1722300000001</v>
      </c>
      <c r="AH1634" s="85">
        <v>6450.0101299999997</v>
      </c>
      <c r="AI1634" s="85">
        <v>0</v>
      </c>
      <c r="AJ1634" s="85">
        <v>0</v>
      </c>
      <c r="AK1634" s="85">
        <v>0</v>
      </c>
      <c r="AL1634" s="85">
        <v>4580</v>
      </c>
      <c r="AM1634" s="85">
        <v>1694.10878</v>
      </c>
      <c r="AN1634" s="85">
        <v>1600.06666</v>
      </c>
      <c r="AO1634" s="85"/>
      <c r="AP1634" s="85"/>
      <c r="AQ1634" s="85"/>
      <c r="AR1634" s="85"/>
      <c r="AS1634" s="85"/>
      <c r="AT1634" s="85"/>
    </row>
    <row r="1635" spans="1:46" ht="12.75" customHeight="1" x14ac:dyDescent="0.15">
      <c r="A1635" s="79"/>
      <c r="B1635" s="79"/>
      <c r="C1635" s="79" t="str">
        <f t="shared" si="6"/>
        <v>2452200000</v>
      </c>
      <c r="D1635" s="79" t="s">
        <v>2532</v>
      </c>
      <c r="E1635" s="84">
        <v>48651</v>
      </c>
      <c r="F1635" s="85">
        <v>29620.15811</v>
      </c>
      <c r="G1635" s="85">
        <v>16817.53874</v>
      </c>
      <c r="H1635" s="85">
        <v>18260</v>
      </c>
      <c r="I1635" s="85">
        <v>10537.906290000001</v>
      </c>
      <c r="J1635" s="85">
        <v>8065.4108000000006</v>
      </c>
      <c r="K1635" s="85">
        <v>13260</v>
      </c>
      <c r="L1635" s="85">
        <v>9978.3004299999993</v>
      </c>
      <c r="M1635" s="85">
        <v>2962.9911000000002</v>
      </c>
      <c r="N1635" s="85">
        <v>10400</v>
      </c>
      <c r="O1635" s="85">
        <v>8697.4082600000002</v>
      </c>
      <c r="P1635" s="85">
        <v>2190.91831</v>
      </c>
      <c r="Q1635" s="85">
        <v>16788</v>
      </c>
      <c r="R1635" s="85">
        <v>8684.9538699999994</v>
      </c>
      <c r="S1635" s="85">
        <v>5679.2472399999997</v>
      </c>
      <c r="T1635" s="85">
        <v>4470</v>
      </c>
      <c r="U1635" s="85">
        <v>2109.47282</v>
      </c>
      <c r="V1635" s="85">
        <v>1206.8069399999999</v>
      </c>
      <c r="W1635" s="85">
        <v>6190</v>
      </c>
      <c r="X1635" s="85">
        <v>3574.6201599999999</v>
      </c>
      <c r="Y1635" s="85">
        <v>1972.8281199999999</v>
      </c>
      <c r="Z1635" s="85">
        <v>1884</v>
      </c>
      <c r="AA1635" s="85">
        <v>1260.04297</v>
      </c>
      <c r="AB1635" s="85">
        <v>728.47014000000001</v>
      </c>
      <c r="AC1635" s="85">
        <v>0</v>
      </c>
      <c r="AD1635" s="85">
        <v>0</v>
      </c>
      <c r="AE1635" s="85">
        <v>0</v>
      </c>
      <c r="AF1635" s="85">
        <v>4235</v>
      </c>
      <c r="AG1635" s="85">
        <v>1735.7739200000001</v>
      </c>
      <c r="AH1635" s="85">
        <v>1763.7883400000001</v>
      </c>
      <c r="AI1635" s="85">
        <v>0</v>
      </c>
      <c r="AJ1635" s="85">
        <v>0</v>
      </c>
      <c r="AK1635" s="85">
        <v>0</v>
      </c>
      <c r="AL1635" s="85">
        <v>123</v>
      </c>
      <c r="AM1635" s="85">
        <v>68.661559999999994</v>
      </c>
      <c r="AN1635" s="85">
        <v>30.7148</v>
      </c>
      <c r="AO1635" s="85"/>
      <c r="AP1635" s="85"/>
      <c r="AQ1635" s="85"/>
      <c r="AR1635" s="85"/>
      <c r="AS1635" s="85"/>
      <c r="AT1635" s="85"/>
    </row>
    <row r="1636" spans="1:46" ht="12.75" customHeight="1" x14ac:dyDescent="0.15">
      <c r="A1636" s="79"/>
      <c r="B1636" s="79"/>
      <c r="C1636" s="79" t="str">
        <f t="shared" si="6"/>
        <v>2452300000</v>
      </c>
      <c r="D1636" s="79" t="s">
        <v>2533</v>
      </c>
      <c r="E1636" s="84">
        <v>87125.81</v>
      </c>
      <c r="F1636" s="85">
        <v>66434.751170000003</v>
      </c>
      <c r="G1636" s="85">
        <v>31066.34131</v>
      </c>
      <c r="H1636" s="85">
        <v>78532.710000000006</v>
      </c>
      <c r="I1636" s="85">
        <v>62642.006200000003</v>
      </c>
      <c r="J1636" s="85">
        <v>28252.86519</v>
      </c>
      <c r="K1636" s="85">
        <v>128</v>
      </c>
      <c r="L1636" s="85">
        <v>38.480889999999995</v>
      </c>
      <c r="M1636" s="85">
        <v>35.840029999999999</v>
      </c>
      <c r="N1636" s="85">
        <v>0</v>
      </c>
      <c r="O1636" s="85">
        <v>0</v>
      </c>
      <c r="P1636" s="85">
        <v>0.86237999999999992</v>
      </c>
      <c r="Q1636" s="85">
        <v>7656.6</v>
      </c>
      <c r="R1636" s="85">
        <v>3458.7206799999999</v>
      </c>
      <c r="S1636" s="85">
        <v>2574.7728099999999</v>
      </c>
      <c r="T1636" s="85">
        <v>1300</v>
      </c>
      <c r="U1636" s="85">
        <v>437.63666999999998</v>
      </c>
      <c r="V1636" s="85">
        <v>294.19031000000001</v>
      </c>
      <c r="W1636" s="85">
        <v>1191.6000000000001</v>
      </c>
      <c r="X1636" s="85">
        <v>759.79462999999998</v>
      </c>
      <c r="Y1636" s="85">
        <v>311.52287000000001</v>
      </c>
      <c r="Z1636" s="85">
        <v>245</v>
      </c>
      <c r="AA1636" s="85">
        <v>153.29248999999999</v>
      </c>
      <c r="AB1636" s="85">
        <v>20.131180000000001</v>
      </c>
      <c r="AC1636" s="85">
        <v>0</v>
      </c>
      <c r="AD1636" s="85">
        <v>0</v>
      </c>
      <c r="AE1636" s="85">
        <v>0</v>
      </c>
      <c r="AF1636" s="85">
        <v>4920</v>
      </c>
      <c r="AG1636" s="85">
        <v>2107.9968899999999</v>
      </c>
      <c r="AH1636" s="85">
        <v>1948.9284499999999</v>
      </c>
      <c r="AI1636" s="85">
        <v>0</v>
      </c>
      <c r="AJ1636" s="85">
        <v>0</v>
      </c>
      <c r="AK1636" s="85">
        <v>0</v>
      </c>
      <c r="AL1636" s="85">
        <v>690</v>
      </c>
      <c r="AM1636" s="85">
        <v>227.45215999999999</v>
      </c>
      <c r="AN1636" s="85">
        <v>165.64121</v>
      </c>
      <c r="AO1636" s="85"/>
      <c r="AP1636" s="85"/>
      <c r="AQ1636" s="85"/>
      <c r="AR1636" s="85"/>
      <c r="AS1636" s="85"/>
      <c r="AT1636" s="85"/>
    </row>
    <row r="1637" spans="1:46" ht="12.75" customHeight="1" x14ac:dyDescent="0.15">
      <c r="A1637" s="79"/>
      <c r="B1637" s="79"/>
      <c r="C1637" s="79" t="str">
        <f t="shared" si="6"/>
        <v>2452400000</v>
      </c>
      <c r="D1637" s="79" t="s">
        <v>2534</v>
      </c>
      <c r="E1637" s="84">
        <v>32000</v>
      </c>
      <c r="F1637" s="85">
        <v>16718.497759999998</v>
      </c>
      <c r="G1637" s="85">
        <v>15060.712509999999</v>
      </c>
      <c r="H1637" s="85">
        <v>23100</v>
      </c>
      <c r="I1637" s="85">
        <v>12805.668970000001</v>
      </c>
      <c r="J1637" s="85">
        <v>12148.25324</v>
      </c>
      <c r="K1637" s="85">
        <v>400</v>
      </c>
      <c r="L1637" s="85">
        <v>224.88762</v>
      </c>
      <c r="M1637" s="85">
        <v>124.33750000000001</v>
      </c>
      <c r="N1637" s="85">
        <v>0</v>
      </c>
      <c r="O1637" s="85">
        <v>55.608449999999998</v>
      </c>
      <c r="P1637" s="85">
        <v>2.3526499999999997</v>
      </c>
      <c r="Q1637" s="85">
        <v>7842</v>
      </c>
      <c r="R1637" s="85">
        <v>3024.8867100000002</v>
      </c>
      <c r="S1637" s="85">
        <v>2145.2586900000001</v>
      </c>
      <c r="T1637" s="85">
        <v>910</v>
      </c>
      <c r="U1637" s="85">
        <v>276.91192999999998</v>
      </c>
      <c r="V1637" s="85">
        <v>117.06359</v>
      </c>
      <c r="W1637" s="85">
        <v>1700</v>
      </c>
      <c r="X1637" s="85">
        <v>641.94930999999997</v>
      </c>
      <c r="Y1637" s="85">
        <v>473.98528999999996</v>
      </c>
      <c r="Z1637" s="85">
        <v>332</v>
      </c>
      <c r="AA1637" s="85">
        <v>165.62921</v>
      </c>
      <c r="AB1637" s="85">
        <v>81.225830000000002</v>
      </c>
      <c r="AC1637" s="85">
        <v>0</v>
      </c>
      <c r="AD1637" s="85">
        <v>0</v>
      </c>
      <c r="AE1637" s="85">
        <v>0</v>
      </c>
      <c r="AF1637" s="85">
        <v>4900</v>
      </c>
      <c r="AG1637" s="85">
        <v>1940.39626</v>
      </c>
      <c r="AH1637" s="85">
        <v>1472.98398</v>
      </c>
      <c r="AI1637" s="85">
        <v>0</v>
      </c>
      <c r="AJ1637" s="85">
        <v>0</v>
      </c>
      <c r="AK1637" s="85">
        <v>0</v>
      </c>
      <c r="AL1637" s="85">
        <v>170</v>
      </c>
      <c r="AM1637" s="85">
        <v>130.36114000000001</v>
      </c>
      <c r="AN1637" s="85">
        <v>44.919649999999997</v>
      </c>
      <c r="AO1637" s="85"/>
      <c r="AP1637" s="85"/>
      <c r="AQ1637" s="85"/>
      <c r="AR1637" s="85"/>
      <c r="AS1637" s="85"/>
      <c r="AT1637" s="85"/>
    </row>
    <row r="1638" spans="1:46" ht="12.75" customHeight="1" x14ac:dyDescent="0.15">
      <c r="A1638" s="79"/>
      <c r="B1638" s="79"/>
      <c r="C1638" s="79" t="str">
        <f t="shared" si="6"/>
        <v>2452500000</v>
      </c>
      <c r="D1638" s="79" t="s">
        <v>2535</v>
      </c>
      <c r="E1638" s="84">
        <v>8500</v>
      </c>
      <c r="F1638" s="85">
        <v>2869.66995</v>
      </c>
      <c r="G1638" s="85">
        <v>2783.4417400000002</v>
      </c>
      <c r="H1638" s="85">
        <v>4505</v>
      </c>
      <c r="I1638" s="85">
        <v>1667.0593699999999</v>
      </c>
      <c r="J1638" s="85">
        <v>1525.1724300000001</v>
      </c>
      <c r="K1638" s="85">
        <v>58</v>
      </c>
      <c r="L1638" s="85">
        <v>17.289569999999998</v>
      </c>
      <c r="M1638" s="85">
        <v>18.367000000000001</v>
      </c>
      <c r="N1638" s="85">
        <v>0</v>
      </c>
      <c r="O1638" s="85">
        <v>0</v>
      </c>
      <c r="P1638" s="85">
        <v>0</v>
      </c>
      <c r="Q1638" s="85">
        <v>3769</v>
      </c>
      <c r="R1638" s="85">
        <v>1029.5149000000001</v>
      </c>
      <c r="S1638" s="85">
        <v>1182.7627199999999</v>
      </c>
      <c r="T1638" s="85">
        <v>410</v>
      </c>
      <c r="U1638" s="85">
        <v>163.12691000000001</v>
      </c>
      <c r="V1638" s="85">
        <v>139.71447000000001</v>
      </c>
      <c r="W1638" s="85">
        <v>1450</v>
      </c>
      <c r="X1638" s="85">
        <v>277.08035000000001</v>
      </c>
      <c r="Y1638" s="85">
        <v>327.66142000000002</v>
      </c>
      <c r="Z1638" s="85">
        <v>141.5</v>
      </c>
      <c r="AA1638" s="85">
        <v>74.19874999999999</v>
      </c>
      <c r="AB1638" s="85">
        <v>40.91442</v>
      </c>
      <c r="AC1638" s="85">
        <v>0</v>
      </c>
      <c r="AD1638" s="85">
        <v>0</v>
      </c>
      <c r="AE1638" s="85">
        <v>0</v>
      </c>
      <c r="AF1638" s="85">
        <v>1767.5</v>
      </c>
      <c r="AG1638" s="85">
        <v>515.10888999999997</v>
      </c>
      <c r="AH1638" s="85">
        <v>674.47240999999997</v>
      </c>
      <c r="AI1638" s="85">
        <v>0</v>
      </c>
      <c r="AJ1638" s="85">
        <v>0</v>
      </c>
      <c r="AK1638" s="85">
        <v>0</v>
      </c>
      <c r="AL1638" s="85">
        <v>103</v>
      </c>
      <c r="AM1638" s="85">
        <v>109.38908000000001</v>
      </c>
      <c r="AN1638" s="85">
        <v>25.644159999999999</v>
      </c>
      <c r="AO1638" s="85"/>
      <c r="AP1638" s="85"/>
      <c r="AQ1638" s="85"/>
      <c r="AR1638" s="85"/>
      <c r="AS1638" s="85"/>
      <c r="AT1638" s="85"/>
    </row>
    <row r="1639" spans="1:46" ht="12.75" customHeight="1" x14ac:dyDescent="0.15">
      <c r="A1639" s="79"/>
      <c r="B1639" s="79"/>
      <c r="C1639" s="79" t="str">
        <f t="shared" si="6"/>
        <v>2452600000</v>
      </c>
      <c r="D1639" s="79" t="s">
        <v>2536</v>
      </c>
      <c r="E1639" s="84">
        <v>95000</v>
      </c>
      <c r="F1639" s="85">
        <v>43029.949070000002</v>
      </c>
      <c r="G1639" s="85">
        <v>38998.01528</v>
      </c>
      <c r="H1639" s="85">
        <v>54110.9</v>
      </c>
      <c r="I1639" s="85">
        <v>22513.268639999998</v>
      </c>
      <c r="J1639" s="85">
        <v>24753.637480000001</v>
      </c>
      <c r="K1639" s="85">
        <v>5500</v>
      </c>
      <c r="L1639" s="85">
        <v>2653.1328800000001</v>
      </c>
      <c r="M1639" s="85">
        <v>1236.0345199999999</v>
      </c>
      <c r="N1639" s="85">
        <v>3137.9</v>
      </c>
      <c r="O1639" s="85">
        <v>1427.8069499999999</v>
      </c>
      <c r="P1639" s="85">
        <v>578.75153</v>
      </c>
      <c r="Q1639" s="85">
        <v>28156</v>
      </c>
      <c r="R1639" s="85">
        <v>13422.17273</v>
      </c>
      <c r="S1639" s="85">
        <v>10831.486440000001</v>
      </c>
      <c r="T1639" s="85">
        <v>5350</v>
      </c>
      <c r="U1639" s="85">
        <v>1462.45352</v>
      </c>
      <c r="V1639" s="85">
        <v>1069.6614199999999</v>
      </c>
      <c r="W1639" s="85">
        <v>4900</v>
      </c>
      <c r="X1639" s="85">
        <v>2882.8434400000001</v>
      </c>
      <c r="Y1639" s="85">
        <v>1989.0781500000001</v>
      </c>
      <c r="Z1639" s="85">
        <v>2539</v>
      </c>
      <c r="AA1639" s="85">
        <v>1680.3278700000001</v>
      </c>
      <c r="AB1639" s="85">
        <v>1282.8707000000002</v>
      </c>
      <c r="AC1639" s="85">
        <v>0</v>
      </c>
      <c r="AD1639" s="85">
        <v>16.66667</v>
      </c>
      <c r="AE1639" s="85">
        <v>0</v>
      </c>
      <c r="AF1639" s="85">
        <v>15300</v>
      </c>
      <c r="AG1639" s="85">
        <v>7360.7012299999997</v>
      </c>
      <c r="AH1639" s="85">
        <v>6470.0261700000001</v>
      </c>
      <c r="AI1639" s="85">
        <v>0</v>
      </c>
      <c r="AJ1639" s="85">
        <v>0</v>
      </c>
      <c r="AK1639" s="85">
        <v>0</v>
      </c>
      <c r="AL1639" s="85">
        <v>4650</v>
      </c>
      <c r="AM1639" s="85">
        <v>1786.27089</v>
      </c>
      <c r="AN1639" s="85">
        <v>1581.62094</v>
      </c>
      <c r="AO1639" s="85"/>
      <c r="AP1639" s="85"/>
      <c r="AQ1639" s="85"/>
      <c r="AR1639" s="85"/>
      <c r="AS1639" s="85"/>
      <c r="AT1639" s="85"/>
    </row>
    <row r="1640" spans="1:46" ht="12.75" customHeight="1" x14ac:dyDescent="0.15">
      <c r="A1640" s="79"/>
      <c r="B1640" s="79"/>
      <c r="C1640" s="79" t="str">
        <f t="shared" si="6"/>
        <v>2452700000</v>
      </c>
      <c r="D1640" s="79" t="s">
        <v>2537</v>
      </c>
      <c r="E1640" s="84">
        <v>54500</v>
      </c>
      <c r="F1640" s="85">
        <v>19578.905119999999</v>
      </c>
      <c r="G1640" s="85">
        <v>16826.162189999999</v>
      </c>
      <c r="H1640" s="85">
        <v>39894.5</v>
      </c>
      <c r="I1640" s="85">
        <v>13739.6348</v>
      </c>
      <c r="J1640" s="85">
        <v>12347.50835</v>
      </c>
      <c r="K1640" s="85">
        <v>1913</v>
      </c>
      <c r="L1640" s="85">
        <v>862.18898000000002</v>
      </c>
      <c r="M1640" s="85">
        <v>329.09589</v>
      </c>
      <c r="N1640" s="85">
        <v>387.5</v>
      </c>
      <c r="O1640" s="85">
        <v>256.68119000000002</v>
      </c>
      <c r="P1640" s="85">
        <v>53.730840000000001</v>
      </c>
      <c r="Q1640" s="85">
        <v>8980.7000000000007</v>
      </c>
      <c r="R1640" s="85">
        <v>3529.2740899999999</v>
      </c>
      <c r="S1640" s="85">
        <v>2630.3341700000001</v>
      </c>
      <c r="T1640" s="85">
        <v>2533</v>
      </c>
      <c r="U1640" s="85">
        <v>820.60168999999996</v>
      </c>
      <c r="V1640" s="85">
        <v>589.57930999999996</v>
      </c>
      <c r="W1640" s="85">
        <v>460.2</v>
      </c>
      <c r="X1640" s="85">
        <v>130.52404999999999</v>
      </c>
      <c r="Y1640" s="85">
        <v>136.08311</v>
      </c>
      <c r="Z1640" s="85">
        <v>770.80000000000007</v>
      </c>
      <c r="AA1640" s="85">
        <v>144.98487</v>
      </c>
      <c r="AB1640" s="85">
        <v>70.968789999999998</v>
      </c>
      <c r="AC1640" s="85">
        <v>0</v>
      </c>
      <c r="AD1640" s="85">
        <v>0</v>
      </c>
      <c r="AE1640" s="85">
        <v>0</v>
      </c>
      <c r="AF1640" s="85">
        <v>5144.7</v>
      </c>
      <c r="AG1640" s="85">
        <v>2400.9084800000001</v>
      </c>
      <c r="AH1640" s="85">
        <v>1805.66796</v>
      </c>
      <c r="AI1640" s="85">
        <v>72</v>
      </c>
      <c r="AJ1640" s="85">
        <v>32.255000000000003</v>
      </c>
      <c r="AK1640" s="85">
        <v>28.035</v>
      </c>
      <c r="AL1640" s="85">
        <v>2674.8</v>
      </c>
      <c r="AM1640" s="85">
        <v>902.78646000000003</v>
      </c>
      <c r="AN1640" s="85">
        <v>1079.8675000000001</v>
      </c>
      <c r="AO1640" s="85"/>
      <c r="AP1640" s="85"/>
      <c r="AQ1640" s="85"/>
      <c r="AR1640" s="85"/>
      <c r="AS1640" s="85"/>
      <c r="AT1640" s="85"/>
    </row>
    <row r="1641" spans="1:46" ht="12.75" customHeight="1" x14ac:dyDescent="0.15">
      <c r="A1641" s="79"/>
      <c r="B1641" s="79"/>
      <c r="C1641" s="79" t="str">
        <f t="shared" si="6"/>
        <v>2452800000</v>
      </c>
      <c r="D1641" s="79" t="s">
        <v>2538</v>
      </c>
      <c r="E1641" s="84">
        <v>53800.700000000004</v>
      </c>
      <c r="F1641" s="85">
        <v>15732.214100000001</v>
      </c>
      <c r="G1641" s="85">
        <v>16443.516540000001</v>
      </c>
      <c r="H1641" s="85">
        <v>39194.960149999999</v>
      </c>
      <c r="I1641" s="85">
        <v>8742.4502900000007</v>
      </c>
      <c r="J1641" s="85">
        <v>10949.27571</v>
      </c>
      <c r="K1641" s="85">
        <v>1911.1212399999999</v>
      </c>
      <c r="L1641" s="85">
        <v>947.61832000000004</v>
      </c>
      <c r="M1641" s="85">
        <v>523.36577</v>
      </c>
      <c r="N1641" s="85">
        <v>485.92124000000001</v>
      </c>
      <c r="O1641" s="85">
        <v>364.02944000000002</v>
      </c>
      <c r="P1641" s="85">
        <v>239.96277000000001</v>
      </c>
      <c r="Q1641" s="85">
        <v>9780.4999000000007</v>
      </c>
      <c r="R1641" s="85">
        <v>4897.05782</v>
      </c>
      <c r="S1641" s="85">
        <v>3857.12293</v>
      </c>
      <c r="T1641" s="85">
        <v>1043.5</v>
      </c>
      <c r="U1641" s="85">
        <v>412.09007000000003</v>
      </c>
      <c r="V1641" s="85">
        <v>277.72667999999999</v>
      </c>
      <c r="W1641" s="85">
        <v>1779.5</v>
      </c>
      <c r="X1641" s="85">
        <v>756.88000999999997</v>
      </c>
      <c r="Y1641" s="85">
        <v>548.41701999999998</v>
      </c>
      <c r="Z1641" s="85">
        <v>1041.1500000000001</v>
      </c>
      <c r="AA1641" s="85">
        <v>364.58476999999999</v>
      </c>
      <c r="AB1641" s="85">
        <v>243.23554000000001</v>
      </c>
      <c r="AC1641" s="85">
        <v>0</v>
      </c>
      <c r="AD1641" s="85">
        <v>0</v>
      </c>
      <c r="AE1641" s="85">
        <v>0</v>
      </c>
      <c r="AF1641" s="85">
        <v>5916.3499000000002</v>
      </c>
      <c r="AG1641" s="85">
        <v>3363.50297</v>
      </c>
      <c r="AH1641" s="85">
        <v>2787.7436899999998</v>
      </c>
      <c r="AI1641" s="85">
        <v>0</v>
      </c>
      <c r="AJ1641" s="85">
        <v>0</v>
      </c>
      <c r="AK1641" s="85">
        <v>0</v>
      </c>
      <c r="AL1641" s="85">
        <v>2193.6</v>
      </c>
      <c r="AM1641" s="85">
        <v>692.23278000000005</v>
      </c>
      <c r="AN1641" s="85">
        <v>801.34398999999996</v>
      </c>
      <c r="AO1641" s="85"/>
      <c r="AP1641" s="85"/>
      <c r="AQ1641" s="85"/>
      <c r="AR1641" s="85"/>
      <c r="AS1641" s="85"/>
      <c r="AT1641" s="85"/>
    </row>
    <row r="1642" spans="1:46" ht="12.75" customHeight="1" x14ac:dyDescent="0.15">
      <c r="A1642" s="79"/>
      <c r="B1642" s="79"/>
      <c r="C1642" s="79" t="str">
        <f t="shared" si="6"/>
        <v>2452900000</v>
      </c>
      <c r="D1642" s="79" t="s">
        <v>2539</v>
      </c>
      <c r="E1642" s="84">
        <v>19551.351999999999</v>
      </c>
      <c r="F1642" s="85">
        <v>9602.5779299999995</v>
      </c>
      <c r="G1642" s="85">
        <v>6871.0306700000001</v>
      </c>
      <c r="H1642" s="85">
        <v>11880.749</v>
      </c>
      <c r="I1642" s="85">
        <v>5233.3494300000002</v>
      </c>
      <c r="J1642" s="85">
        <v>4361.1887699999997</v>
      </c>
      <c r="K1642" s="85">
        <v>1260.8</v>
      </c>
      <c r="L1642" s="85">
        <v>759.69655999999998</v>
      </c>
      <c r="M1642" s="85">
        <v>519.33908999999994</v>
      </c>
      <c r="N1642" s="85">
        <v>390.8</v>
      </c>
      <c r="O1642" s="85">
        <v>354.23802999999998</v>
      </c>
      <c r="P1642" s="85">
        <v>242.67434</v>
      </c>
      <c r="Q1642" s="85">
        <v>6348.5030000000006</v>
      </c>
      <c r="R1642" s="85">
        <v>3424.92283</v>
      </c>
      <c r="S1642" s="85">
        <v>1965.8947800000001</v>
      </c>
      <c r="T1642" s="85">
        <v>1560</v>
      </c>
      <c r="U1642" s="85">
        <v>767.44643999999994</v>
      </c>
      <c r="V1642" s="85">
        <v>258.98106000000001</v>
      </c>
      <c r="W1642" s="85">
        <v>915.80000000000007</v>
      </c>
      <c r="X1642" s="85">
        <v>731.84627999999998</v>
      </c>
      <c r="Y1642" s="85">
        <v>318.07571000000002</v>
      </c>
      <c r="Z1642" s="85">
        <v>368.87800000000004</v>
      </c>
      <c r="AA1642" s="85">
        <v>100.85892</v>
      </c>
      <c r="AB1642" s="85">
        <v>118.54635999999999</v>
      </c>
      <c r="AC1642" s="85">
        <v>15</v>
      </c>
      <c r="AD1642" s="85">
        <v>8.3333300000000001</v>
      </c>
      <c r="AE1642" s="85">
        <v>12.5</v>
      </c>
      <c r="AF1642" s="85">
        <v>3488.8250000000003</v>
      </c>
      <c r="AG1642" s="85">
        <v>1816.43786</v>
      </c>
      <c r="AH1642" s="85">
        <v>1257.7916499999999</v>
      </c>
      <c r="AI1642" s="85">
        <v>0</v>
      </c>
      <c r="AJ1642" s="85">
        <v>0</v>
      </c>
      <c r="AK1642" s="85">
        <v>0</v>
      </c>
      <c r="AL1642" s="85">
        <v>0</v>
      </c>
      <c r="AM1642" s="85">
        <v>7.5552699999999993</v>
      </c>
      <c r="AN1642" s="85">
        <v>2.6959399999999998</v>
      </c>
      <c r="AO1642" s="85"/>
      <c r="AP1642" s="85"/>
      <c r="AQ1642" s="85"/>
      <c r="AR1642" s="85"/>
      <c r="AS1642" s="85"/>
      <c r="AT1642" s="85"/>
    </row>
    <row r="1643" spans="1:46" ht="12.75" customHeight="1" x14ac:dyDescent="0.15">
      <c r="A1643" s="79"/>
      <c r="B1643" s="79"/>
      <c r="C1643" s="79" t="str">
        <f t="shared" si="6"/>
        <v>2453000000</v>
      </c>
      <c r="D1643" s="79" t="s">
        <v>2540</v>
      </c>
      <c r="E1643" s="84">
        <v>11450</v>
      </c>
      <c r="F1643" s="85">
        <v>5457.9404800000002</v>
      </c>
      <c r="G1643" s="85">
        <v>3769.29963</v>
      </c>
      <c r="H1643" s="85">
        <v>6925</v>
      </c>
      <c r="I1643" s="85">
        <v>2840.3381300000001</v>
      </c>
      <c r="J1643" s="85">
        <v>2187.5361800000001</v>
      </c>
      <c r="K1643" s="85">
        <v>130.1</v>
      </c>
      <c r="L1643" s="85">
        <v>89.35611999999999</v>
      </c>
      <c r="M1643" s="85">
        <v>38.347339999999996</v>
      </c>
      <c r="N1643" s="85">
        <v>5.1000000000000005</v>
      </c>
      <c r="O1643" s="85">
        <v>6.5472799999999998</v>
      </c>
      <c r="P1643" s="85">
        <v>4.1953399999999998</v>
      </c>
      <c r="Q1643" s="85">
        <v>4331.8999999999996</v>
      </c>
      <c r="R1643" s="85">
        <v>2274.5993899999999</v>
      </c>
      <c r="S1643" s="85">
        <v>1461.61943</v>
      </c>
      <c r="T1643" s="85">
        <v>597</v>
      </c>
      <c r="U1643" s="85">
        <v>84.636409999999998</v>
      </c>
      <c r="V1643" s="85">
        <v>49.819589999999998</v>
      </c>
      <c r="W1643" s="85">
        <v>1475.9</v>
      </c>
      <c r="X1643" s="85">
        <v>723.19128000000001</v>
      </c>
      <c r="Y1643" s="85">
        <v>581.14063999999996</v>
      </c>
      <c r="Z1643" s="85">
        <v>142</v>
      </c>
      <c r="AA1643" s="85">
        <v>52.415900000000001</v>
      </c>
      <c r="AB1643" s="85">
        <v>58.57732</v>
      </c>
      <c r="AC1643" s="85">
        <v>0</v>
      </c>
      <c r="AD1643" s="85">
        <v>0</v>
      </c>
      <c r="AE1643" s="85">
        <v>0</v>
      </c>
      <c r="AF1643" s="85">
        <v>2117</v>
      </c>
      <c r="AG1643" s="85">
        <v>1414.3558</v>
      </c>
      <c r="AH1643" s="85">
        <v>772.08187999999996</v>
      </c>
      <c r="AI1643" s="85">
        <v>0</v>
      </c>
      <c r="AJ1643" s="85">
        <v>0</v>
      </c>
      <c r="AK1643" s="85">
        <v>0</v>
      </c>
      <c r="AL1643" s="85">
        <v>5</v>
      </c>
      <c r="AM1643" s="85">
        <v>3.33277</v>
      </c>
      <c r="AN1643" s="85">
        <v>1.4699599999999999</v>
      </c>
      <c r="AO1643" s="85"/>
      <c r="AP1643" s="85"/>
      <c r="AQ1643" s="85"/>
      <c r="AR1643" s="85"/>
      <c r="AS1643" s="85"/>
      <c r="AT1643" s="85"/>
    </row>
    <row r="1644" spans="1:46" ht="12.75" customHeight="1" x14ac:dyDescent="0.15">
      <c r="A1644" s="79"/>
      <c r="B1644" s="79"/>
      <c r="C1644" s="79" t="str">
        <f t="shared" si="6"/>
        <v>2453100000</v>
      </c>
      <c r="D1644" s="79" t="s">
        <v>2541</v>
      </c>
      <c r="E1644" s="84">
        <v>90000</v>
      </c>
      <c r="F1644" s="85">
        <v>42403.117980000003</v>
      </c>
      <c r="G1644" s="85">
        <v>31689.411970000001</v>
      </c>
      <c r="H1644" s="85">
        <v>56600</v>
      </c>
      <c r="I1644" s="85">
        <v>22826.820530000001</v>
      </c>
      <c r="J1644" s="85">
        <v>20206.158049999998</v>
      </c>
      <c r="K1644" s="85">
        <v>6750</v>
      </c>
      <c r="L1644" s="85">
        <v>5432.7721000000001</v>
      </c>
      <c r="M1644" s="85">
        <v>1742.0382500000001</v>
      </c>
      <c r="N1644" s="85">
        <v>2850</v>
      </c>
      <c r="O1644" s="85">
        <v>3504.8435599999998</v>
      </c>
      <c r="P1644" s="85">
        <v>827.45725000000004</v>
      </c>
      <c r="Q1644" s="85">
        <v>23890</v>
      </c>
      <c r="R1644" s="85">
        <v>12439.39328</v>
      </c>
      <c r="S1644" s="85">
        <v>8390.4119499999997</v>
      </c>
      <c r="T1644" s="85">
        <v>3300</v>
      </c>
      <c r="U1644" s="85">
        <v>1255.57619</v>
      </c>
      <c r="V1644" s="85">
        <v>587.63026000000002</v>
      </c>
      <c r="W1644" s="85">
        <v>6050</v>
      </c>
      <c r="X1644" s="85">
        <v>4420.36798</v>
      </c>
      <c r="Y1644" s="85">
        <v>2342.4352800000001</v>
      </c>
      <c r="Z1644" s="85">
        <v>2350</v>
      </c>
      <c r="AA1644" s="85">
        <v>866.27048000000002</v>
      </c>
      <c r="AB1644" s="85">
        <v>573.38535000000002</v>
      </c>
      <c r="AC1644" s="85">
        <v>50</v>
      </c>
      <c r="AD1644" s="85">
        <v>24</v>
      </c>
      <c r="AE1644" s="85">
        <v>25</v>
      </c>
      <c r="AF1644" s="85">
        <v>12100</v>
      </c>
      <c r="AG1644" s="85">
        <v>5872.5826399999996</v>
      </c>
      <c r="AH1644" s="85">
        <v>4849.9285600000003</v>
      </c>
      <c r="AI1644" s="85">
        <v>30</v>
      </c>
      <c r="AJ1644" s="85">
        <v>0</v>
      </c>
      <c r="AK1644" s="85">
        <v>4</v>
      </c>
      <c r="AL1644" s="85">
        <v>2640</v>
      </c>
      <c r="AM1644" s="85">
        <v>921.94331999999997</v>
      </c>
      <c r="AN1644" s="85">
        <v>984.32879000000003</v>
      </c>
      <c r="AO1644" s="85"/>
      <c r="AP1644" s="85"/>
      <c r="AQ1644" s="85"/>
      <c r="AR1644" s="85"/>
      <c r="AS1644" s="85"/>
      <c r="AT1644" s="85"/>
    </row>
    <row r="1645" spans="1:46" ht="12.75" customHeight="1" x14ac:dyDescent="0.15">
      <c r="A1645" s="79"/>
      <c r="B1645" s="79"/>
      <c r="C1645" s="79" t="str">
        <f t="shared" si="6"/>
        <v>2453200000</v>
      </c>
      <c r="D1645" s="79" t="s">
        <v>2542</v>
      </c>
      <c r="E1645" s="84">
        <v>29092.65</v>
      </c>
      <c r="F1645" s="85">
        <v>23765.23185</v>
      </c>
      <c r="G1645" s="85">
        <v>16702.6306</v>
      </c>
      <c r="H1645" s="85">
        <v>15146.35</v>
      </c>
      <c r="I1645" s="85">
        <v>13166.607</v>
      </c>
      <c r="J1645" s="85">
        <v>11502.05546</v>
      </c>
      <c r="K1645" s="85">
        <v>1156</v>
      </c>
      <c r="L1645" s="85">
        <v>4311.9101799999999</v>
      </c>
      <c r="M1645" s="85">
        <v>534.41547000000003</v>
      </c>
      <c r="N1645" s="85">
        <v>950</v>
      </c>
      <c r="O1645" s="85">
        <v>4119.3896400000003</v>
      </c>
      <c r="P1645" s="85">
        <v>453.50056999999998</v>
      </c>
      <c r="Q1645" s="85">
        <v>12247.1</v>
      </c>
      <c r="R1645" s="85">
        <v>6021.8670899999997</v>
      </c>
      <c r="S1645" s="85">
        <v>4458.4154200000003</v>
      </c>
      <c r="T1645" s="85">
        <v>3116.5</v>
      </c>
      <c r="U1645" s="85">
        <v>902.39457000000004</v>
      </c>
      <c r="V1645" s="85">
        <v>1080.5914399999999</v>
      </c>
      <c r="W1645" s="85">
        <v>500</v>
      </c>
      <c r="X1645" s="85">
        <v>282.85462000000001</v>
      </c>
      <c r="Y1645" s="85">
        <v>98.741339999999994</v>
      </c>
      <c r="Z1645" s="85">
        <v>1637</v>
      </c>
      <c r="AA1645" s="85">
        <v>552.19145000000003</v>
      </c>
      <c r="AB1645" s="85">
        <v>443.77821999999998</v>
      </c>
      <c r="AC1645" s="85">
        <v>0</v>
      </c>
      <c r="AD1645" s="85">
        <v>0</v>
      </c>
      <c r="AE1645" s="85">
        <v>0</v>
      </c>
      <c r="AF1645" s="85">
        <v>6992</v>
      </c>
      <c r="AG1645" s="85">
        <v>4281.27045</v>
      </c>
      <c r="AH1645" s="85">
        <v>2835.3044199999999</v>
      </c>
      <c r="AI1645" s="85">
        <v>0</v>
      </c>
      <c r="AJ1645" s="85">
        <v>0</v>
      </c>
      <c r="AK1645" s="85">
        <v>0</v>
      </c>
      <c r="AL1645" s="85">
        <v>244</v>
      </c>
      <c r="AM1645" s="85">
        <v>157.32986</v>
      </c>
      <c r="AN1645" s="85">
        <v>31.798119999999997</v>
      </c>
      <c r="AO1645" s="85"/>
      <c r="AP1645" s="85"/>
      <c r="AQ1645" s="85"/>
      <c r="AR1645" s="85"/>
      <c r="AS1645" s="85"/>
      <c r="AT1645" s="85"/>
    </row>
    <row r="1646" spans="1:46" ht="12.75" customHeight="1" x14ac:dyDescent="0.15">
      <c r="A1646" s="79"/>
      <c r="B1646" s="79"/>
      <c r="C1646" s="79" t="str">
        <f t="shared" si="6"/>
        <v>2453300000</v>
      </c>
      <c r="D1646" s="79" t="s">
        <v>2543</v>
      </c>
      <c r="E1646" s="84">
        <v>86890</v>
      </c>
      <c r="F1646" s="85">
        <v>48214.173589999999</v>
      </c>
      <c r="G1646" s="85">
        <v>30981.45335</v>
      </c>
      <c r="H1646" s="85">
        <v>66922.100000000006</v>
      </c>
      <c r="I1646" s="85">
        <v>38318.004829999998</v>
      </c>
      <c r="J1646" s="85">
        <v>23273.182150000001</v>
      </c>
      <c r="K1646" s="85">
        <v>3288</v>
      </c>
      <c r="L1646" s="85">
        <v>2083.1491000000001</v>
      </c>
      <c r="M1646" s="85">
        <v>755.10095000000001</v>
      </c>
      <c r="N1646" s="85">
        <v>1019</v>
      </c>
      <c r="O1646" s="85">
        <v>1114.4031199999999</v>
      </c>
      <c r="P1646" s="85">
        <v>321.95195000000001</v>
      </c>
      <c r="Q1646" s="85">
        <v>15414.2</v>
      </c>
      <c r="R1646" s="85">
        <v>7130.3563199999999</v>
      </c>
      <c r="S1646" s="85">
        <v>6483.68523</v>
      </c>
      <c r="T1646" s="85">
        <v>1350</v>
      </c>
      <c r="U1646" s="85">
        <v>703.10581000000002</v>
      </c>
      <c r="V1646" s="85">
        <v>488.33096999999998</v>
      </c>
      <c r="W1646" s="85">
        <v>4070</v>
      </c>
      <c r="X1646" s="85">
        <v>1756.8468600000001</v>
      </c>
      <c r="Y1646" s="85">
        <v>1437.7032200000001</v>
      </c>
      <c r="Z1646" s="85">
        <v>2080</v>
      </c>
      <c r="AA1646" s="85">
        <v>817.68496000000005</v>
      </c>
      <c r="AB1646" s="85">
        <v>703.88865999999996</v>
      </c>
      <c r="AC1646" s="85">
        <v>0</v>
      </c>
      <c r="AD1646" s="85">
        <v>0</v>
      </c>
      <c r="AE1646" s="85">
        <v>0</v>
      </c>
      <c r="AF1646" s="85">
        <v>7900</v>
      </c>
      <c r="AG1646" s="85">
        <v>3845.81729</v>
      </c>
      <c r="AH1646" s="85">
        <v>3844.1553800000002</v>
      </c>
      <c r="AI1646" s="85">
        <v>0</v>
      </c>
      <c r="AJ1646" s="85">
        <v>0</v>
      </c>
      <c r="AK1646" s="85">
        <v>0</v>
      </c>
      <c r="AL1646" s="85">
        <v>257</v>
      </c>
      <c r="AM1646" s="85">
        <v>156.744</v>
      </c>
      <c r="AN1646" s="85">
        <v>73.211060000000003</v>
      </c>
      <c r="AO1646" s="85"/>
      <c r="AP1646" s="85"/>
      <c r="AQ1646" s="85"/>
      <c r="AR1646" s="85"/>
      <c r="AS1646" s="85"/>
      <c r="AT1646" s="85"/>
    </row>
    <row r="1647" spans="1:46" ht="12.75" customHeight="1" x14ac:dyDescent="0.15">
      <c r="A1647" s="79"/>
      <c r="B1647" s="79"/>
      <c r="C1647" s="79" t="str">
        <f t="shared" si="6"/>
        <v>2453400000</v>
      </c>
      <c r="D1647" s="79" t="s">
        <v>2544</v>
      </c>
      <c r="E1647" s="84">
        <v>26042.93</v>
      </c>
      <c r="F1647" s="85">
        <v>12238.993</v>
      </c>
      <c r="G1647" s="85">
        <v>9891.66237</v>
      </c>
      <c r="H1647" s="85">
        <v>11747.73</v>
      </c>
      <c r="I1647" s="85">
        <v>4691.4119199999996</v>
      </c>
      <c r="J1647" s="85">
        <v>4317.5570100000004</v>
      </c>
      <c r="K1647" s="85">
        <v>1008</v>
      </c>
      <c r="L1647" s="85">
        <v>647.60346000000004</v>
      </c>
      <c r="M1647" s="85">
        <v>275.89546999999999</v>
      </c>
      <c r="N1647" s="85">
        <v>48</v>
      </c>
      <c r="O1647" s="85">
        <v>173.40922</v>
      </c>
      <c r="P1647" s="85">
        <v>31.665469999999999</v>
      </c>
      <c r="Q1647" s="85">
        <v>13180.5</v>
      </c>
      <c r="R1647" s="85">
        <v>6645.5998499999996</v>
      </c>
      <c r="S1647" s="85">
        <v>5256.3932800000002</v>
      </c>
      <c r="T1647" s="85">
        <v>2208.4</v>
      </c>
      <c r="U1647" s="85">
        <v>718.72825999999998</v>
      </c>
      <c r="V1647" s="85">
        <v>1259.36322</v>
      </c>
      <c r="W1647" s="85">
        <v>5470</v>
      </c>
      <c r="X1647" s="85">
        <v>2450.4815699999999</v>
      </c>
      <c r="Y1647" s="85">
        <v>1818.9466199999999</v>
      </c>
      <c r="Z1647" s="85">
        <v>900.5</v>
      </c>
      <c r="AA1647" s="85">
        <v>763.89050000000009</v>
      </c>
      <c r="AB1647" s="85">
        <v>220.87962999999999</v>
      </c>
      <c r="AC1647" s="85">
        <v>0</v>
      </c>
      <c r="AD1647" s="85">
        <v>25</v>
      </c>
      <c r="AE1647" s="85">
        <v>0</v>
      </c>
      <c r="AF1647" s="85">
        <v>4601.6000000000004</v>
      </c>
      <c r="AG1647" s="85">
        <v>2687.4995199999998</v>
      </c>
      <c r="AH1647" s="85">
        <v>1957.20381</v>
      </c>
      <c r="AI1647" s="85">
        <v>0</v>
      </c>
      <c r="AJ1647" s="85">
        <v>0</v>
      </c>
      <c r="AK1647" s="85">
        <v>0</v>
      </c>
      <c r="AL1647" s="85">
        <v>5</v>
      </c>
      <c r="AM1647" s="85">
        <v>72.515090000000001</v>
      </c>
      <c r="AN1647" s="85">
        <v>1.6365799999999999</v>
      </c>
      <c r="AO1647" s="85"/>
      <c r="AP1647" s="85"/>
      <c r="AQ1647" s="85"/>
      <c r="AR1647" s="85"/>
      <c r="AS1647" s="85"/>
      <c r="AT1647" s="85"/>
    </row>
    <row r="1648" spans="1:46" ht="12.75" customHeight="1" x14ac:dyDescent="0.15">
      <c r="A1648" s="79"/>
      <c r="B1648" s="79"/>
      <c r="C1648" s="79" t="str">
        <f t="shared" si="6"/>
        <v>2453500000</v>
      </c>
      <c r="D1648" s="79" t="s">
        <v>2545</v>
      </c>
      <c r="E1648" s="84">
        <v>6526.4000000000005</v>
      </c>
      <c r="F1648" s="85">
        <v>2830.2367399999998</v>
      </c>
      <c r="G1648" s="85">
        <v>2732.8595100000002</v>
      </c>
      <c r="H1648" s="85">
        <v>3319.5</v>
      </c>
      <c r="I1648" s="85">
        <v>1405.23567</v>
      </c>
      <c r="J1648" s="85">
        <v>1332.9777300000001</v>
      </c>
      <c r="K1648" s="85">
        <v>44.4</v>
      </c>
      <c r="L1648" s="85">
        <v>27.827119999999997</v>
      </c>
      <c r="M1648" s="85">
        <v>17.361000000000001</v>
      </c>
      <c r="N1648" s="85">
        <v>0</v>
      </c>
      <c r="O1648" s="85">
        <v>0</v>
      </c>
      <c r="P1648" s="85">
        <v>0</v>
      </c>
      <c r="Q1648" s="85">
        <v>2892</v>
      </c>
      <c r="R1648" s="85">
        <v>1277.1197199999999</v>
      </c>
      <c r="S1648" s="85">
        <v>1241.7452699999999</v>
      </c>
      <c r="T1648" s="85">
        <v>868.4</v>
      </c>
      <c r="U1648" s="85">
        <v>233.45914999999999</v>
      </c>
      <c r="V1648" s="85">
        <v>281.53615000000002</v>
      </c>
      <c r="W1648" s="85">
        <v>207.8</v>
      </c>
      <c r="X1648" s="85">
        <v>60.655439999999999</v>
      </c>
      <c r="Y1648" s="85">
        <v>102.66831999999999</v>
      </c>
      <c r="Z1648" s="85">
        <v>81.400000000000006</v>
      </c>
      <c r="AA1648" s="85">
        <v>134.16645</v>
      </c>
      <c r="AB1648" s="85">
        <v>33.881529999999998</v>
      </c>
      <c r="AC1648" s="85">
        <v>0</v>
      </c>
      <c r="AD1648" s="85">
        <v>0</v>
      </c>
      <c r="AE1648" s="85">
        <v>0</v>
      </c>
      <c r="AF1648" s="85">
        <v>1734.4</v>
      </c>
      <c r="AG1648" s="85">
        <v>848.83867999999995</v>
      </c>
      <c r="AH1648" s="85">
        <v>823.65926999999999</v>
      </c>
      <c r="AI1648" s="85">
        <v>0</v>
      </c>
      <c r="AJ1648" s="85">
        <v>0</v>
      </c>
      <c r="AK1648" s="85">
        <v>0</v>
      </c>
      <c r="AL1648" s="85">
        <v>2</v>
      </c>
      <c r="AM1648" s="85">
        <v>2.0804</v>
      </c>
      <c r="AN1648" s="85">
        <v>1.764</v>
      </c>
      <c r="AO1648" s="85"/>
      <c r="AP1648" s="85"/>
      <c r="AQ1648" s="85"/>
      <c r="AR1648" s="85"/>
      <c r="AS1648" s="85"/>
      <c r="AT1648" s="85"/>
    </row>
    <row r="1649" spans="1:46" ht="12.75" customHeight="1" x14ac:dyDescent="0.15">
      <c r="A1649" s="79"/>
      <c r="B1649" s="79"/>
      <c r="C1649" s="79" t="str">
        <f t="shared" si="6"/>
        <v>2453600000</v>
      </c>
      <c r="D1649" s="79" t="s">
        <v>2546</v>
      </c>
      <c r="E1649" s="84">
        <v>11497.11</v>
      </c>
      <c r="F1649" s="85">
        <v>5192.1579700000002</v>
      </c>
      <c r="G1649" s="85">
        <v>4045.6029899999999</v>
      </c>
      <c r="H1649" s="85">
        <v>7942.6100000000006</v>
      </c>
      <c r="I1649" s="85">
        <v>3573.7875399999998</v>
      </c>
      <c r="J1649" s="85">
        <v>2592.6463100000001</v>
      </c>
      <c r="K1649" s="85">
        <v>98</v>
      </c>
      <c r="L1649" s="85">
        <v>56.372540000000001</v>
      </c>
      <c r="M1649" s="85">
        <v>40.58972</v>
      </c>
      <c r="N1649" s="85">
        <v>0</v>
      </c>
      <c r="O1649" s="85">
        <v>0</v>
      </c>
      <c r="P1649" s="85">
        <v>0</v>
      </c>
      <c r="Q1649" s="85">
        <v>3189.5</v>
      </c>
      <c r="R1649" s="85">
        <v>1396.2826299999999</v>
      </c>
      <c r="S1649" s="85">
        <v>1276.7262599999999</v>
      </c>
      <c r="T1649" s="85">
        <v>1184.2</v>
      </c>
      <c r="U1649" s="85">
        <v>463.91440999999998</v>
      </c>
      <c r="V1649" s="85">
        <v>460.08749</v>
      </c>
      <c r="W1649" s="85">
        <v>396.40000000000003</v>
      </c>
      <c r="X1649" s="85">
        <v>136.32862</v>
      </c>
      <c r="Y1649" s="85">
        <v>102.2132</v>
      </c>
      <c r="Z1649" s="85">
        <v>106.2</v>
      </c>
      <c r="AA1649" s="85">
        <v>69.962600000000009</v>
      </c>
      <c r="AB1649" s="85">
        <v>43.685379999999995</v>
      </c>
      <c r="AC1649" s="85">
        <v>0</v>
      </c>
      <c r="AD1649" s="85">
        <v>0</v>
      </c>
      <c r="AE1649" s="85">
        <v>0</v>
      </c>
      <c r="AF1649" s="85">
        <v>1502.7</v>
      </c>
      <c r="AG1649" s="85">
        <v>726.077</v>
      </c>
      <c r="AH1649" s="85">
        <v>670.74018999999998</v>
      </c>
      <c r="AI1649" s="85">
        <v>0</v>
      </c>
      <c r="AJ1649" s="85">
        <v>0</v>
      </c>
      <c r="AK1649" s="85">
        <v>0</v>
      </c>
      <c r="AL1649" s="85">
        <v>5</v>
      </c>
      <c r="AM1649" s="85">
        <v>2.7059199999999999</v>
      </c>
      <c r="AN1649" s="85">
        <v>2.6979500000000001</v>
      </c>
      <c r="AO1649" s="85"/>
      <c r="AP1649" s="85"/>
      <c r="AQ1649" s="85"/>
      <c r="AR1649" s="85"/>
      <c r="AS1649" s="85"/>
      <c r="AT1649" s="85"/>
    </row>
    <row r="1650" spans="1:46" ht="12.75" customHeight="1" x14ac:dyDescent="0.15">
      <c r="A1650" s="79"/>
      <c r="B1650" s="79"/>
      <c r="C1650" s="79" t="str">
        <f t="shared" si="6"/>
        <v>2453700000</v>
      </c>
      <c r="D1650" s="79" t="s">
        <v>2547</v>
      </c>
      <c r="E1650" s="84">
        <v>21626.36</v>
      </c>
      <c r="F1650" s="85">
        <v>9595.6408699999993</v>
      </c>
      <c r="G1650" s="85">
        <v>6688.5910599999997</v>
      </c>
      <c r="H1650" s="85">
        <v>13604.5</v>
      </c>
      <c r="I1650" s="85">
        <v>5312.7332000000006</v>
      </c>
      <c r="J1650" s="85">
        <v>4617.4652500000002</v>
      </c>
      <c r="K1650" s="85">
        <v>664.7</v>
      </c>
      <c r="L1650" s="85">
        <v>229.28601</v>
      </c>
      <c r="M1650" s="85">
        <v>202.21074999999999</v>
      </c>
      <c r="N1650" s="85">
        <v>270.7</v>
      </c>
      <c r="O1650" s="85">
        <v>113.42278</v>
      </c>
      <c r="P1650" s="85">
        <v>108.93872999999999</v>
      </c>
      <c r="Q1650" s="85">
        <v>7188.46</v>
      </c>
      <c r="R1650" s="85">
        <v>4002.8664000000003</v>
      </c>
      <c r="S1650" s="85">
        <v>1825.45632</v>
      </c>
      <c r="T1650" s="85">
        <v>1026.5999999999999</v>
      </c>
      <c r="U1650" s="85">
        <v>800.02088000000003</v>
      </c>
      <c r="V1650" s="85">
        <v>126.49565</v>
      </c>
      <c r="W1650" s="85">
        <v>630</v>
      </c>
      <c r="X1650" s="85">
        <v>309.43459999999999</v>
      </c>
      <c r="Y1650" s="85">
        <v>185.68610999999999</v>
      </c>
      <c r="Z1650" s="85">
        <v>185.76</v>
      </c>
      <c r="AA1650" s="85">
        <v>51.356839999999998</v>
      </c>
      <c r="AB1650" s="85">
        <v>33.875879999999995</v>
      </c>
      <c r="AC1650" s="85">
        <v>0</v>
      </c>
      <c r="AD1650" s="85">
        <v>0</v>
      </c>
      <c r="AE1650" s="85">
        <v>0</v>
      </c>
      <c r="AF1650" s="85">
        <v>5346.1</v>
      </c>
      <c r="AG1650" s="85">
        <v>2842.0540799999999</v>
      </c>
      <c r="AH1650" s="85">
        <v>1479.39868</v>
      </c>
      <c r="AI1650" s="85">
        <v>0</v>
      </c>
      <c r="AJ1650" s="85">
        <v>0</v>
      </c>
      <c r="AK1650" s="85">
        <v>0</v>
      </c>
      <c r="AL1650" s="85">
        <v>12.9</v>
      </c>
      <c r="AM1650" s="85">
        <v>6.4768799999999995</v>
      </c>
      <c r="AN1650" s="85">
        <v>3.3761000000000001</v>
      </c>
      <c r="AO1650" s="85"/>
      <c r="AP1650" s="85"/>
      <c r="AQ1650" s="85"/>
      <c r="AR1650" s="85"/>
      <c r="AS1650" s="85"/>
      <c r="AT1650" s="85"/>
    </row>
    <row r="1651" spans="1:46" ht="12.75" customHeight="1" x14ac:dyDescent="0.15">
      <c r="A1651" s="79"/>
      <c r="B1651" s="79"/>
      <c r="C1651" s="79" t="str">
        <f t="shared" si="6"/>
        <v>2453800000</v>
      </c>
      <c r="D1651" s="79" t="s">
        <v>2548</v>
      </c>
      <c r="E1651" s="84">
        <v>10450.700000000001</v>
      </c>
      <c r="F1651" s="85">
        <v>4825.4536500000004</v>
      </c>
      <c r="G1651" s="85">
        <v>4295.1292299999996</v>
      </c>
      <c r="H1651" s="85">
        <v>6757.3</v>
      </c>
      <c r="I1651" s="85">
        <v>2923.7829499999998</v>
      </c>
      <c r="J1651" s="85">
        <v>2756.8619800000001</v>
      </c>
      <c r="K1651" s="85">
        <v>190</v>
      </c>
      <c r="L1651" s="85">
        <v>69.426169999999999</v>
      </c>
      <c r="M1651" s="85">
        <v>78.986229999999992</v>
      </c>
      <c r="N1651" s="85">
        <v>0</v>
      </c>
      <c r="O1651" s="85">
        <v>0</v>
      </c>
      <c r="P1651" s="85">
        <v>0</v>
      </c>
      <c r="Q1651" s="85">
        <v>3249</v>
      </c>
      <c r="R1651" s="85">
        <v>1637.6468600000001</v>
      </c>
      <c r="S1651" s="85">
        <v>1294.59286</v>
      </c>
      <c r="T1651" s="85">
        <v>862.7</v>
      </c>
      <c r="U1651" s="85">
        <v>391.21829000000002</v>
      </c>
      <c r="V1651" s="85">
        <v>263.48261000000002</v>
      </c>
      <c r="W1651" s="85">
        <v>632</v>
      </c>
      <c r="X1651" s="85">
        <v>444.34010999999998</v>
      </c>
      <c r="Y1651" s="85">
        <v>267.72136</v>
      </c>
      <c r="Z1651" s="85">
        <v>202.1</v>
      </c>
      <c r="AA1651" s="85">
        <v>52.719439999999999</v>
      </c>
      <c r="AB1651" s="85">
        <v>19.984859999999998</v>
      </c>
      <c r="AC1651" s="85">
        <v>0</v>
      </c>
      <c r="AD1651" s="85">
        <v>0</v>
      </c>
      <c r="AE1651" s="85">
        <v>0</v>
      </c>
      <c r="AF1651" s="85">
        <v>1552.2</v>
      </c>
      <c r="AG1651" s="85">
        <v>746.09271000000001</v>
      </c>
      <c r="AH1651" s="85">
        <v>743.40403000000003</v>
      </c>
      <c r="AI1651" s="85">
        <v>0</v>
      </c>
      <c r="AJ1651" s="85">
        <v>0</v>
      </c>
      <c r="AK1651" s="85">
        <v>0</v>
      </c>
      <c r="AL1651" s="85">
        <v>3.5</v>
      </c>
      <c r="AM1651" s="85">
        <v>2.6868399999999997</v>
      </c>
      <c r="AN1651" s="85">
        <v>1.56151</v>
      </c>
      <c r="AO1651" s="85"/>
      <c r="AP1651" s="85"/>
      <c r="AQ1651" s="85"/>
      <c r="AR1651" s="85"/>
      <c r="AS1651" s="85"/>
      <c r="AT1651" s="85"/>
    </row>
    <row r="1652" spans="1:46" ht="12.75" customHeight="1" x14ac:dyDescent="0.15">
      <c r="A1652" s="79"/>
      <c r="B1652" s="79"/>
      <c r="C1652" s="79" t="str">
        <f t="shared" si="6"/>
        <v>2453900000</v>
      </c>
      <c r="D1652" s="79" t="s">
        <v>2549</v>
      </c>
      <c r="E1652" s="84">
        <v>80656.800000000003</v>
      </c>
      <c r="F1652" s="85">
        <v>48907.695449999999</v>
      </c>
      <c r="G1652" s="85">
        <v>22682.300289999999</v>
      </c>
      <c r="H1652" s="85">
        <v>56448.200000000004</v>
      </c>
      <c r="I1652" s="85">
        <v>37891.148840000002</v>
      </c>
      <c r="J1652" s="85">
        <v>13255.193950000001</v>
      </c>
      <c r="K1652" s="85">
        <v>3935.9</v>
      </c>
      <c r="L1652" s="85">
        <v>2403.34485</v>
      </c>
      <c r="M1652" s="85">
        <v>936.70317</v>
      </c>
      <c r="N1652" s="85">
        <v>2198</v>
      </c>
      <c r="O1652" s="85">
        <v>1676.9674199999999</v>
      </c>
      <c r="P1652" s="85">
        <v>525.76252999999997</v>
      </c>
      <c r="Q1652" s="85">
        <v>15193.6</v>
      </c>
      <c r="R1652" s="85">
        <v>6237.4288900000001</v>
      </c>
      <c r="S1652" s="85">
        <v>6090.6485499999999</v>
      </c>
      <c r="T1652" s="85">
        <v>3288.2000000000003</v>
      </c>
      <c r="U1652" s="85">
        <v>1489.4101599999999</v>
      </c>
      <c r="V1652" s="85">
        <v>1355.98307</v>
      </c>
      <c r="W1652" s="85">
        <v>2282.4</v>
      </c>
      <c r="X1652" s="85">
        <v>794.50324999999998</v>
      </c>
      <c r="Y1652" s="85">
        <v>607.21004000000005</v>
      </c>
      <c r="Z1652" s="85">
        <v>1336</v>
      </c>
      <c r="AA1652" s="85">
        <v>554.85914000000002</v>
      </c>
      <c r="AB1652" s="85">
        <v>281.54490000000004</v>
      </c>
      <c r="AC1652" s="85">
        <v>25</v>
      </c>
      <c r="AD1652" s="85">
        <v>12.55</v>
      </c>
      <c r="AE1652" s="85">
        <v>18.75</v>
      </c>
      <c r="AF1652" s="85">
        <v>8134</v>
      </c>
      <c r="AG1652" s="85">
        <v>3347.2990399999999</v>
      </c>
      <c r="AH1652" s="85">
        <v>3794.4465399999999</v>
      </c>
      <c r="AI1652" s="85">
        <v>21.7</v>
      </c>
      <c r="AJ1652" s="85">
        <v>0</v>
      </c>
      <c r="AK1652" s="85">
        <v>13.9</v>
      </c>
      <c r="AL1652" s="85">
        <v>1002</v>
      </c>
      <c r="AM1652" s="85">
        <v>373.46697</v>
      </c>
      <c r="AN1652" s="85">
        <v>235.68436</v>
      </c>
      <c r="AO1652" s="85"/>
      <c r="AP1652" s="85"/>
      <c r="AQ1652" s="85"/>
      <c r="AR1652" s="85"/>
      <c r="AS1652" s="85"/>
      <c r="AT1652" s="85"/>
    </row>
    <row r="1653" spans="1:46" ht="12.75" customHeight="1" x14ac:dyDescent="0.15">
      <c r="A1653" s="79"/>
      <c r="B1653" s="79"/>
      <c r="C1653" s="79" t="str">
        <f t="shared" si="6"/>
        <v>2454000000</v>
      </c>
      <c r="D1653" s="79" t="s">
        <v>2550</v>
      </c>
      <c r="E1653" s="84">
        <v>17413</v>
      </c>
      <c r="F1653" s="85">
        <v>9147.6272399999998</v>
      </c>
      <c r="G1653" s="85">
        <v>5600.5197600000001</v>
      </c>
      <c r="H1653" s="85">
        <v>9075</v>
      </c>
      <c r="I1653" s="85">
        <v>3578.0075200000001</v>
      </c>
      <c r="J1653" s="85">
        <v>3044.4485300000001</v>
      </c>
      <c r="K1653" s="85">
        <v>3250</v>
      </c>
      <c r="L1653" s="85">
        <v>1735.7710199999999</v>
      </c>
      <c r="M1653" s="85">
        <v>618.93723</v>
      </c>
      <c r="N1653" s="85">
        <v>1550</v>
      </c>
      <c r="O1653" s="85">
        <v>958.51152000000002</v>
      </c>
      <c r="P1653" s="85">
        <v>258.89522999999997</v>
      </c>
      <c r="Q1653" s="85">
        <v>5050</v>
      </c>
      <c r="R1653" s="85">
        <v>2655.9472500000002</v>
      </c>
      <c r="S1653" s="85">
        <v>1918.0422799999999</v>
      </c>
      <c r="T1653" s="85">
        <v>1590</v>
      </c>
      <c r="U1653" s="85">
        <v>737.25081</v>
      </c>
      <c r="V1653" s="85">
        <v>474.75360999999998</v>
      </c>
      <c r="W1653" s="85">
        <v>675</v>
      </c>
      <c r="X1653" s="85">
        <v>446.82501999999999</v>
      </c>
      <c r="Y1653" s="85">
        <v>212.53598</v>
      </c>
      <c r="Z1653" s="85">
        <v>1025</v>
      </c>
      <c r="AA1653" s="85">
        <v>545.65206999999998</v>
      </c>
      <c r="AB1653" s="85">
        <v>427.96120999999999</v>
      </c>
      <c r="AC1653" s="85">
        <v>0</v>
      </c>
      <c r="AD1653" s="85">
        <v>0</v>
      </c>
      <c r="AE1653" s="85">
        <v>0</v>
      </c>
      <c r="AF1653" s="85">
        <v>1735</v>
      </c>
      <c r="AG1653" s="85">
        <v>902.62935000000004</v>
      </c>
      <c r="AH1653" s="85">
        <v>792.79147999999998</v>
      </c>
      <c r="AI1653" s="85">
        <v>0</v>
      </c>
      <c r="AJ1653" s="85">
        <v>0</v>
      </c>
      <c r="AK1653" s="85">
        <v>0</v>
      </c>
      <c r="AL1653" s="85">
        <v>10</v>
      </c>
      <c r="AM1653" s="85">
        <v>4.2698099999999997</v>
      </c>
      <c r="AN1653" s="85">
        <v>3.9010000000000002</v>
      </c>
      <c r="AO1653" s="85"/>
      <c r="AP1653" s="85"/>
      <c r="AQ1653" s="85"/>
      <c r="AR1653" s="85"/>
      <c r="AS1653" s="85"/>
      <c r="AT1653" s="85"/>
    </row>
    <row r="1654" spans="1:46" ht="12.75" customHeight="1" x14ac:dyDescent="0.15">
      <c r="A1654" s="79"/>
      <c r="B1654" s="79"/>
      <c r="C1654" s="79" t="str">
        <f t="shared" si="6"/>
        <v>2454100000</v>
      </c>
      <c r="D1654" s="79" t="s">
        <v>2551</v>
      </c>
      <c r="E1654" s="84">
        <v>17320.95</v>
      </c>
      <c r="F1654" s="85">
        <v>6813.8840200000004</v>
      </c>
      <c r="G1654" s="85">
        <v>6036.5153099999998</v>
      </c>
      <c r="H1654" s="85">
        <v>11068.7</v>
      </c>
      <c r="I1654" s="85">
        <v>3947.7447099999999</v>
      </c>
      <c r="J1654" s="85">
        <v>3856.2716099999998</v>
      </c>
      <c r="K1654" s="85">
        <v>342.1</v>
      </c>
      <c r="L1654" s="85">
        <v>261.43043</v>
      </c>
      <c r="M1654" s="85">
        <v>67.398290000000003</v>
      </c>
      <c r="N1654" s="85">
        <v>21</v>
      </c>
      <c r="O1654" s="85">
        <v>119.62681000000001</v>
      </c>
      <c r="P1654" s="85">
        <v>2.2429999999999999E-2</v>
      </c>
      <c r="Q1654" s="85">
        <v>5677.6</v>
      </c>
      <c r="R1654" s="85">
        <v>2219.2051900000001</v>
      </c>
      <c r="S1654" s="85">
        <v>2023.0312899999999</v>
      </c>
      <c r="T1654" s="85">
        <v>1038</v>
      </c>
      <c r="U1654" s="85">
        <v>90.156390000000002</v>
      </c>
      <c r="V1654" s="85">
        <v>58.171519999999994</v>
      </c>
      <c r="W1654" s="85">
        <v>252</v>
      </c>
      <c r="X1654" s="85">
        <v>135.13549</v>
      </c>
      <c r="Y1654" s="85">
        <v>70.152569999999997</v>
      </c>
      <c r="Z1654" s="85">
        <v>104</v>
      </c>
      <c r="AA1654" s="85">
        <v>67.371769999999998</v>
      </c>
      <c r="AB1654" s="85">
        <v>30.582919999999998</v>
      </c>
      <c r="AC1654" s="85">
        <v>0</v>
      </c>
      <c r="AD1654" s="85">
        <v>0</v>
      </c>
      <c r="AE1654" s="85">
        <v>0</v>
      </c>
      <c r="AF1654" s="85">
        <v>4283.6000000000004</v>
      </c>
      <c r="AG1654" s="85">
        <v>1922.12094</v>
      </c>
      <c r="AH1654" s="85">
        <v>1864.12428</v>
      </c>
      <c r="AI1654" s="85">
        <v>0</v>
      </c>
      <c r="AJ1654" s="85">
        <v>0</v>
      </c>
      <c r="AK1654" s="85">
        <v>0</v>
      </c>
      <c r="AL1654" s="85">
        <v>4.9000000000000004</v>
      </c>
      <c r="AM1654" s="85">
        <v>3.9335899999999997</v>
      </c>
      <c r="AN1654" s="85">
        <v>1.30958</v>
      </c>
      <c r="AO1654" s="85"/>
      <c r="AP1654" s="85"/>
      <c r="AQ1654" s="85"/>
      <c r="AR1654" s="85"/>
      <c r="AS1654" s="85"/>
      <c r="AT1654" s="85"/>
    </row>
    <row r="1655" spans="1:46" ht="12.75" customHeight="1" x14ac:dyDescent="0.15">
      <c r="A1655" s="79"/>
      <c r="B1655" s="79"/>
      <c r="C1655" s="79" t="str">
        <f t="shared" si="6"/>
        <v>2454200000</v>
      </c>
      <c r="D1655" s="79" t="s">
        <v>2552</v>
      </c>
      <c r="E1655" s="84">
        <v>36930.192999999999</v>
      </c>
      <c r="F1655" s="85">
        <v>32560.313170000001</v>
      </c>
      <c r="G1655" s="85">
        <v>6296.7942499999999</v>
      </c>
      <c r="H1655" s="85">
        <v>29122.493000000002</v>
      </c>
      <c r="I1655" s="85">
        <v>27234.372940000001</v>
      </c>
      <c r="J1655" s="85">
        <v>3579.8935099999999</v>
      </c>
      <c r="K1655" s="85">
        <v>520</v>
      </c>
      <c r="L1655" s="85">
        <v>258.56477999999998</v>
      </c>
      <c r="M1655" s="85">
        <v>155.55828</v>
      </c>
      <c r="N1655" s="85">
        <v>250</v>
      </c>
      <c r="O1655" s="85">
        <v>143.80707999999998</v>
      </c>
      <c r="P1655" s="85">
        <v>92.605279999999993</v>
      </c>
      <c r="Q1655" s="85">
        <v>7232.7</v>
      </c>
      <c r="R1655" s="85">
        <v>4932.1377899999998</v>
      </c>
      <c r="S1655" s="85">
        <v>2526.0859500000001</v>
      </c>
      <c r="T1655" s="85">
        <v>1486</v>
      </c>
      <c r="U1655" s="85">
        <v>329.37425000000002</v>
      </c>
      <c r="V1655" s="85">
        <v>209.52384000000001</v>
      </c>
      <c r="W1655" s="85">
        <v>895</v>
      </c>
      <c r="X1655" s="85">
        <v>978.81114000000002</v>
      </c>
      <c r="Y1655" s="85">
        <v>470.66330000000005</v>
      </c>
      <c r="Z1655" s="85">
        <v>525.70000000000005</v>
      </c>
      <c r="AA1655" s="85">
        <v>187.77902999999998</v>
      </c>
      <c r="AB1655" s="85">
        <v>75.999160000000003</v>
      </c>
      <c r="AC1655" s="85">
        <v>0</v>
      </c>
      <c r="AD1655" s="85">
        <v>12.5</v>
      </c>
      <c r="AE1655" s="85">
        <v>12.5</v>
      </c>
      <c r="AF1655" s="85">
        <v>4326</v>
      </c>
      <c r="AG1655" s="85">
        <v>3423.67337</v>
      </c>
      <c r="AH1655" s="85">
        <v>1757.3996500000001</v>
      </c>
      <c r="AI1655" s="85">
        <v>0</v>
      </c>
      <c r="AJ1655" s="85">
        <v>0</v>
      </c>
      <c r="AK1655" s="85">
        <v>0</v>
      </c>
      <c r="AL1655" s="85">
        <v>10</v>
      </c>
      <c r="AM1655" s="85">
        <v>4.5830000000000002</v>
      </c>
      <c r="AN1655" s="85">
        <v>3.3632499999999999</v>
      </c>
      <c r="AO1655" s="85"/>
      <c r="AP1655" s="85"/>
      <c r="AQ1655" s="85"/>
      <c r="AR1655" s="85"/>
      <c r="AS1655" s="85"/>
      <c r="AT1655" s="85"/>
    </row>
    <row r="1656" spans="1:46" ht="12.75" customHeight="1" x14ac:dyDescent="0.15">
      <c r="A1656" s="79"/>
      <c r="B1656" s="79"/>
      <c r="C1656" s="79" t="str">
        <f t="shared" si="6"/>
        <v>2454300000</v>
      </c>
      <c r="D1656" s="79" t="s">
        <v>2553</v>
      </c>
      <c r="E1656" s="84">
        <v>11250.9</v>
      </c>
      <c r="F1656" s="85">
        <v>9010.6813399999992</v>
      </c>
      <c r="G1656" s="85">
        <v>4176.1818000000003</v>
      </c>
      <c r="H1656" s="85">
        <v>5705.6</v>
      </c>
      <c r="I1656" s="85">
        <v>3057.6501899999998</v>
      </c>
      <c r="J1656" s="85">
        <v>1978.0045700000001</v>
      </c>
      <c r="K1656" s="85">
        <v>147.20000000000002</v>
      </c>
      <c r="L1656" s="85">
        <v>176.50747999999999</v>
      </c>
      <c r="M1656" s="85">
        <v>39.965309999999995</v>
      </c>
      <c r="N1656" s="85">
        <v>52.2</v>
      </c>
      <c r="O1656" s="85">
        <v>95.7363</v>
      </c>
      <c r="P1656" s="85">
        <v>16.852709999999998</v>
      </c>
      <c r="Q1656" s="85">
        <v>5129.1000000000004</v>
      </c>
      <c r="R1656" s="85">
        <v>5631.8089099999997</v>
      </c>
      <c r="S1656" s="85">
        <v>1444.229</v>
      </c>
      <c r="T1656" s="85">
        <v>1248</v>
      </c>
      <c r="U1656" s="85">
        <v>159.73612</v>
      </c>
      <c r="V1656" s="85">
        <v>58.994419999999998</v>
      </c>
      <c r="W1656" s="85">
        <v>579.70000000000005</v>
      </c>
      <c r="X1656" s="85">
        <v>255.94077999999999</v>
      </c>
      <c r="Y1656" s="85">
        <v>229.51022</v>
      </c>
      <c r="Z1656" s="85">
        <v>45.9</v>
      </c>
      <c r="AA1656" s="85">
        <v>67.197659999999999</v>
      </c>
      <c r="AB1656" s="85">
        <v>9.5670699999999993</v>
      </c>
      <c r="AC1656" s="85">
        <v>0</v>
      </c>
      <c r="AD1656" s="85">
        <v>0</v>
      </c>
      <c r="AE1656" s="85">
        <v>0</v>
      </c>
      <c r="AF1656" s="85">
        <v>3255.5</v>
      </c>
      <c r="AG1656" s="85">
        <v>5142.7343499999997</v>
      </c>
      <c r="AH1656" s="85">
        <v>1146.1572900000001</v>
      </c>
      <c r="AI1656" s="85">
        <v>0</v>
      </c>
      <c r="AJ1656" s="85">
        <v>0</v>
      </c>
      <c r="AK1656" s="85">
        <v>0</v>
      </c>
      <c r="AL1656" s="85">
        <v>13</v>
      </c>
      <c r="AM1656" s="85">
        <v>5.40144</v>
      </c>
      <c r="AN1656" s="85">
        <v>1.53372</v>
      </c>
      <c r="AO1656" s="85"/>
      <c r="AP1656" s="85"/>
      <c r="AQ1656" s="85"/>
      <c r="AR1656" s="85"/>
      <c r="AS1656" s="85"/>
      <c r="AT1656" s="85"/>
    </row>
    <row r="1657" spans="1:46" ht="12.75" customHeight="1" x14ac:dyDescent="0.15">
      <c r="A1657" s="79"/>
      <c r="B1657" s="79"/>
      <c r="C1657" s="79" t="str">
        <f t="shared" si="6"/>
        <v>2454400000</v>
      </c>
      <c r="D1657" s="79" t="s">
        <v>2554</v>
      </c>
      <c r="E1657" s="84">
        <v>14300</v>
      </c>
      <c r="F1657" s="85">
        <v>7294.8034799999996</v>
      </c>
      <c r="G1657" s="85">
        <v>5931.44362</v>
      </c>
      <c r="H1657" s="85">
        <v>9200</v>
      </c>
      <c r="I1657" s="85">
        <v>4624.5658100000001</v>
      </c>
      <c r="J1657" s="85">
        <v>3568.8162299999999</v>
      </c>
      <c r="K1657" s="85">
        <v>131.30000000000001</v>
      </c>
      <c r="L1657" s="85">
        <v>111.30427</v>
      </c>
      <c r="M1657" s="85">
        <v>51.451979999999999</v>
      </c>
      <c r="N1657" s="85">
        <v>12.3</v>
      </c>
      <c r="O1657" s="85">
        <v>38.093649999999997</v>
      </c>
      <c r="P1657" s="85">
        <v>9.8000600000000002</v>
      </c>
      <c r="Q1657" s="85">
        <v>4690.7</v>
      </c>
      <c r="R1657" s="85">
        <v>2445.52171</v>
      </c>
      <c r="S1657" s="85">
        <v>2146.8233300000002</v>
      </c>
      <c r="T1657" s="85">
        <v>645</v>
      </c>
      <c r="U1657" s="85">
        <v>378.34395000000001</v>
      </c>
      <c r="V1657" s="85">
        <v>236.01563999999999</v>
      </c>
      <c r="W1657" s="85">
        <v>220</v>
      </c>
      <c r="X1657" s="85">
        <v>203.90360000000001</v>
      </c>
      <c r="Y1657" s="85">
        <v>71.19798999999999</v>
      </c>
      <c r="Z1657" s="85">
        <v>95.7</v>
      </c>
      <c r="AA1657" s="85">
        <v>129.89326</v>
      </c>
      <c r="AB1657" s="85">
        <v>28.946529999999999</v>
      </c>
      <c r="AC1657" s="85">
        <v>0</v>
      </c>
      <c r="AD1657" s="85">
        <v>-1.8</v>
      </c>
      <c r="AE1657" s="85">
        <v>0</v>
      </c>
      <c r="AF1657" s="85">
        <v>3730</v>
      </c>
      <c r="AG1657" s="85">
        <v>1735.1809000000001</v>
      </c>
      <c r="AH1657" s="85">
        <v>1810.66317</v>
      </c>
      <c r="AI1657" s="85">
        <v>0</v>
      </c>
      <c r="AJ1657" s="85">
        <v>0</v>
      </c>
      <c r="AK1657" s="85">
        <v>0</v>
      </c>
      <c r="AL1657" s="85">
        <v>134.15</v>
      </c>
      <c r="AM1657" s="85">
        <v>7.7618299999999998</v>
      </c>
      <c r="AN1657" s="85">
        <v>62.468339999999998</v>
      </c>
      <c r="AO1657" s="85"/>
      <c r="AP1657" s="85"/>
      <c r="AQ1657" s="85"/>
      <c r="AR1657" s="85"/>
      <c r="AS1657" s="85"/>
      <c r="AT1657" s="85"/>
    </row>
    <row r="1658" spans="1:46" ht="12.75" customHeight="1" x14ac:dyDescent="0.15">
      <c r="A1658" s="79"/>
      <c r="B1658" s="79"/>
      <c r="C1658" s="79" t="str">
        <f t="shared" si="6"/>
        <v>2454500000</v>
      </c>
      <c r="D1658" s="79" t="s">
        <v>2555</v>
      </c>
      <c r="E1658" s="84">
        <v>21500</v>
      </c>
      <c r="F1658" s="85">
        <v>9726.9395800000002</v>
      </c>
      <c r="G1658" s="85">
        <v>7961.8101200000001</v>
      </c>
      <c r="H1658" s="85">
        <v>9300</v>
      </c>
      <c r="I1658" s="85">
        <v>3714.9947099999999</v>
      </c>
      <c r="J1658" s="85">
        <v>3491.9145600000002</v>
      </c>
      <c r="K1658" s="85">
        <v>1860</v>
      </c>
      <c r="L1658" s="85">
        <v>792.15183999999999</v>
      </c>
      <c r="M1658" s="85">
        <v>676.99194</v>
      </c>
      <c r="N1658" s="85">
        <v>1360</v>
      </c>
      <c r="O1658" s="85">
        <v>628.12174000000005</v>
      </c>
      <c r="P1658" s="85">
        <v>559.42294000000004</v>
      </c>
      <c r="Q1658" s="85">
        <v>9519</v>
      </c>
      <c r="R1658" s="85">
        <v>4699.8995100000002</v>
      </c>
      <c r="S1658" s="85">
        <v>3415.5049800000002</v>
      </c>
      <c r="T1658" s="85">
        <v>1045</v>
      </c>
      <c r="U1658" s="85">
        <v>479.78962000000001</v>
      </c>
      <c r="V1658" s="85">
        <v>274.03122999999999</v>
      </c>
      <c r="W1658" s="85">
        <v>2000</v>
      </c>
      <c r="X1658" s="85">
        <v>1085.71371</v>
      </c>
      <c r="Y1658" s="85">
        <v>498.75707999999997</v>
      </c>
      <c r="Z1658" s="85">
        <v>560</v>
      </c>
      <c r="AA1658" s="85">
        <v>256.58891999999997</v>
      </c>
      <c r="AB1658" s="85">
        <v>49.980529999999995</v>
      </c>
      <c r="AC1658" s="85">
        <v>0</v>
      </c>
      <c r="AD1658" s="85">
        <v>0</v>
      </c>
      <c r="AE1658" s="85">
        <v>0</v>
      </c>
      <c r="AF1658" s="85">
        <v>5900</v>
      </c>
      <c r="AG1658" s="85">
        <v>2871.9732600000002</v>
      </c>
      <c r="AH1658" s="85">
        <v>2582.73614</v>
      </c>
      <c r="AI1658" s="85">
        <v>0</v>
      </c>
      <c r="AJ1658" s="85">
        <v>0</v>
      </c>
      <c r="AK1658" s="85">
        <v>0</v>
      </c>
      <c r="AL1658" s="85">
        <v>1</v>
      </c>
      <c r="AM1658" s="85">
        <v>0</v>
      </c>
      <c r="AN1658" s="85">
        <v>0.55925000000000002</v>
      </c>
      <c r="AO1658" s="85"/>
      <c r="AP1658" s="85"/>
      <c r="AQ1658" s="85"/>
      <c r="AR1658" s="85"/>
      <c r="AS1658" s="85"/>
      <c r="AT1658" s="85"/>
    </row>
    <row r="1659" spans="1:46" ht="12.75" customHeight="1" x14ac:dyDescent="0.15">
      <c r="A1659" s="79"/>
      <c r="B1659" s="79"/>
      <c r="C1659" s="79" t="str">
        <f t="shared" si="6"/>
        <v>2454600000</v>
      </c>
      <c r="D1659" s="79" t="s">
        <v>2556</v>
      </c>
      <c r="E1659" s="84">
        <v>115189.57399999999</v>
      </c>
      <c r="F1659" s="85">
        <v>51169.874580000003</v>
      </c>
      <c r="G1659" s="85">
        <v>42746.590980000001</v>
      </c>
      <c r="H1659" s="85">
        <v>65100.673999999999</v>
      </c>
      <c r="I1659" s="85">
        <v>27486.18635</v>
      </c>
      <c r="J1659" s="85">
        <v>28252.961469999998</v>
      </c>
      <c r="K1659" s="85">
        <v>9100</v>
      </c>
      <c r="L1659" s="85">
        <v>2987.0354299999999</v>
      </c>
      <c r="M1659" s="85">
        <v>1633.9033300000001</v>
      </c>
      <c r="N1659" s="85">
        <v>2300</v>
      </c>
      <c r="O1659" s="85">
        <v>814.51586999999995</v>
      </c>
      <c r="P1659" s="85">
        <v>400.10478999999998</v>
      </c>
      <c r="Q1659" s="85">
        <v>36684.5</v>
      </c>
      <c r="R1659" s="85">
        <v>18398.719580000001</v>
      </c>
      <c r="S1659" s="85">
        <v>11096.55839</v>
      </c>
      <c r="T1659" s="85">
        <v>11300</v>
      </c>
      <c r="U1659" s="85">
        <v>3128.7124899999999</v>
      </c>
      <c r="V1659" s="85">
        <v>2369.5430200000001</v>
      </c>
      <c r="W1659" s="85">
        <v>7400</v>
      </c>
      <c r="X1659" s="85">
        <v>4665.21234</v>
      </c>
      <c r="Y1659" s="85">
        <v>2259.15209</v>
      </c>
      <c r="Z1659" s="85">
        <v>2400</v>
      </c>
      <c r="AA1659" s="85">
        <v>808.90539999999999</v>
      </c>
      <c r="AB1659" s="85">
        <v>542.20057999999995</v>
      </c>
      <c r="AC1659" s="85">
        <v>29.5</v>
      </c>
      <c r="AD1659" s="85">
        <v>33.299999999999997</v>
      </c>
      <c r="AE1659" s="85">
        <v>18.75</v>
      </c>
      <c r="AF1659" s="85">
        <v>15550</v>
      </c>
      <c r="AG1659" s="85">
        <v>9757.7443500000008</v>
      </c>
      <c r="AH1659" s="85">
        <v>5903.1677</v>
      </c>
      <c r="AI1659" s="85">
        <v>0</v>
      </c>
      <c r="AJ1659" s="85">
        <v>0</v>
      </c>
      <c r="AK1659" s="85">
        <v>0</v>
      </c>
      <c r="AL1659" s="85">
        <v>2000</v>
      </c>
      <c r="AM1659" s="85">
        <v>933.64389000000006</v>
      </c>
      <c r="AN1659" s="85">
        <v>840.85574999999994</v>
      </c>
      <c r="AO1659" s="85"/>
      <c r="AP1659" s="85"/>
      <c r="AQ1659" s="85"/>
      <c r="AR1659" s="85"/>
      <c r="AS1659" s="85"/>
      <c r="AT1659" s="85"/>
    </row>
    <row r="1660" spans="1:46" ht="12.75" customHeight="1" x14ac:dyDescent="0.15">
      <c r="A1660" s="79"/>
      <c r="B1660" s="79"/>
      <c r="C1660" s="79" t="str">
        <f t="shared" si="6"/>
        <v>2454700000</v>
      </c>
      <c r="D1660" s="79" t="s">
        <v>2557</v>
      </c>
      <c r="E1660" s="84">
        <v>15246.68039</v>
      </c>
      <c r="F1660" s="85">
        <v>7714.6633599999996</v>
      </c>
      <c r="G1660" s="85">
        <v>5234.3739100000003</v>
      </c>
      <c r="H1660" s="85">
        <v>7250.9463900000001</v>
      </c>
      <c r="I1660" s="85">
        <v>3058.8951900000002</v>
      </c>
      <c r="J1660" s="85">
        <v>2968.86798</v>
      </c>
      <c r="K1660" s="85">
        <v>249</v>
      </c>
      <c r="L1660" s="85">
        <v>210.87351999999998</v>
      </c>
      <c r="M1660" s="85">
        <v>46.867429999999999</v>
      </c>
      <c r="N1660" s="85">
        <v>73</v>
      </c>
      <c r="O1660" s="85">
        <v>132.35284000000001</v>
      </c>
      <c r="P1660" s="85">
        <v>3.6097799999999998</v>
      </c>
      <c r="Q1660" s="85">
        <v>7213.4340000000002</v>
      </c>
      <c r="R1660" s="85">
        <v>4066.1819700000001</v>
      </c>
      <c r="S1660" s="85">
        <v>2127.1060299999999</v>
      </c>
      <c r="T1660" s="85">
        <v>1795.5</v>
      </c>
      <c r="U1660" s="85">
        <v>657.58456000000001</v>
      </c>
      <c r="V1660" s="85">
        <v>448.06074999999998</v>
      </c>
      <c r="W1660" s="85">
        <v>1933.0340000000001</v>
      </c>
      <c r="X1660" s="85">
        <v>806.84208999999998</v>
      </c>
      <c r="Y1660" s="85">
        <v>717.97592999999995</v>
      </c>
      <c r="Z1660" s="85">
        <v>232.5</v>
      </c>
      <c r="AA1660" s="85">
        <v>161.61565999999999</v>
      </c>
      <c r="AB1660" s="85">
        <v>72.223519999999994</v>
      </c>
      <c r="AC1660" s="85">
        <v>0</v>
      </c>
      <c r="AD1660" s="85">
        <v>2.0833300000000001</v>
      </c>
      <c r="AE1660" s="85">
        <v>0</v>
      </c>
      <c r="AF1660" s="85">
        <v>3252.4</v>
      </c>
      <c r="AG1660" s="85">
        <v>2438.0563299999999</v>
      </c>
      <c r="AH1660" s="85">
        <v>888.84582999999998</v>
      </c>
      <c r="AI1660" s="85">
        <v>0</v>
      </c>
      <c r="AJ1660" s="85">
        <v>0</v>
      </c>
      <c r="AK1660" s="85">
        <v>0</v>
      </c>
      <c r="AL1660" s="85">
        <v>277.5</v>
      </c>
      <c r="AM1660" s="85">
        <v>147.11233999999999</v>
      </c>
      <c r="AN1660" s="85">
        <v>80.812060000000002</v>
      </c>
      <c r="AO1660" s="85"/>
      <c r="AP1660" s="85"/>
      <c r="AQ1660" s="85"/>
      <c r="AR1660" s="85"/>
      <c r="AS1660" s="85"/>
      <c r="AT1660" s="85"/>
    </row>
    <row r="1661" spans="1:46" ht="12.75" customHeight="1" x14ac:dyDescent="0.15">
      <c r="A1661" s="79"/>
      <c r="B1661" s="79"/>
      <c r="C1661" s="79" t="str">
        <f t="shared" si="6"/>
        <v>2454800000</v>
      </c>
      <c r="D1661" s="79" t="s">
        <v>2558</v>
      </c>
      <c r="E1661" s="84">
        <v>10100.5</v>
      </c>
      <c r="F1661" s="85">
        <v>5069.5977700000003</v>
      </c>
      <c r="G1661" s="85">
        <v>3997.44148</v>
      </c>
      <c r="H1661" s="85">
        <v>7060</v>
      </c>
      <c r="I1661" s="85">
        <v>3423.0158499999998</v>
      </c>
      <c r="J1661" s="85">
        <v>2712.9386399999999</v>
      </c>
      <c r="K1661" s="85">
        <v>100</v>
      </c>
      <c r="L1661" s="85">
        <v>49.906949999999995</v>
      </c>
      <c r="M1661" s="85">
        <v>38.789159999999995</v>
      </c>
      <c r="N1661" s="85">
        <v>0</v>
      </c>
      <c r="O1661" s="85">
        <v>0</v>
      </c>
      <c r="P1661" s="85">
        <v>2.9871599999999998</v>
      </c>
      <c r="Q1661" s="85">
        <v>2843.5</v>
      </c>
      <c r="R1661" s="85">
        <v>1501.0445</v>
      </c>
      <c r="S1661" s="85">
        <v>1159.6450500000001</v>
      </c>
      <c r="T1661" s="85">
        <v>1698.5</v>
      </c>
      <c r="U1661" s="85">
        <v>704.15590000000009</v>
      </c>
      <c r="V1661" s="85">
        <v>653.11194999999998</v>
      </c>
      <c r="W1661" s="85">
        <v>150</v>
      </c>
      <c r="X1661" s="85">
        <v>102.32295999999999</v>
      </c>
      <c r="Y1661" s="85">
        <v>76.446879999999993</v>
      </c>
      <c r="Z1661" s="85">
        <v>270</v>
      </c>
      <c r="AA1661" s="85">
        <v>388.28480000000002</v>
      </c>
      <c r="AB1661" s="85">
        <v>80.725960000000001</v>
      </c>
      <c r="AC1661" s="85">
        <v>0</v>
      </c>
      <c r="AD1661" s="85">
        <v>0</v>
      </c>
      <c r="AE1661" s="85">
        <v>0</v>
      </c>
      <c r="AF1661" s="85">
        <v>725</v>
      </c>
      <c r="AG1661" s="85">
        <v>306.13083999999998</v>
      </c>
      <c r="AH1661" s="85">
        <v>349.36025999999998</v>
      </c>
      <c r="AI1661" s="85">
        <v>0</v>
      </c>
      <c r="AJ1661" s="85">
        <v>0.15</v>
      </c>
      <c r="AK1661" s="85">
        <v>0</v>
      </c>
      <c r="AL1661" s="85">
        <v>0</v>
      </c>
      <c r="AM1661" s="85">
        <v>0</v>
      </c>
      <c r="AN1661" s="85">
        <v>0</v>
      </c>
      <c r="AO1661" s="85"/>
      <c r="AP1661" s="85"/>
      <c r="AQ1661" s="85"/>
      <c r="AR1661" s="85"/>
      <c r="AS1661" s="85"/>
      <c r="AT1661" s="85"/>
    </row>
    <row r="1662" spans="1:46" ht="12.75" customHeight="1" x14ac:dyDescent="0.15">
      <c r="A1662" s="79"/>
      <c r="B1662" s="79"/>
      <c r="C1662" s="79" t="str">
        <f t="shared" si="6"/>
        <v>2454900000</v>
      </c>
      <c r="D1662" s="79" t="s">
        <v>2559</v>
      </c>
      <c r="E1662" s="84">
        <v>41255.200000000004</v>
      </c>
      <c r="F1662" s="85">
        <v>17938.655869999999</v>
      </c>
      <c r="G1662" s="85">
        <v>15369.7736</v>
      </c>
      <c r="H1662" s="85">
        <v>30507.7</v>
      </c>
      <c r="I1662" s="85">
        <v>12709.099759999999</v>
      </c>
      <c r="J1662" s="85">
        <v>11538.65346</v>
      </c>
      <c r="K1662" s="85">
        <v>1370</v>
      </c>
      <c r="L1662" s="85">
        <v>584.14830000000006</v>
      </c>
      <c r="M1662" s="85">
        <v>351.31150000000002</v>
      </c>
      <c r="N1662" s="85">
        <v>170</v>
      </c>
      <c r="O1662" s="85">
        <v>53.627669999999995</v>
      </c>
      <c r="P1662" s="85">
        <v>54.394500000000001</v>
      </c>
      <c r="Q1662" s="85">
        <v>6884</v>
      </c>
      <c r="R1662" s="85">
        <v>3481.0938799999999</v>
      </c>
      <c r="S1662" s="85">
        <v>2418.2449700000002</v>
      </c>
      <c r="T1662" s="85">
        <v>1300</v>
      </c>
      <c r="U1662" s="85">
        <v>369.33530000000002</v>
      </c>
      <c r="V1662" s="85">
        <v>375.03016000000002</v>
      </c>
      <c r="W1662" s="85">
        <v>1432</v>
      </c>
      <c r="X1662" s="85">
        <v>471.02848999999998</v>
      </c>
      <c r="Y1662" s="85">
        <v>364.44952999999998</v>
      </c>
      <c r="Z1662" s="85">
        <v>812</v>
      </c>
      <c r="AA1662" s="85">
        <v>653.31466999999998</v>
      </c>
      <c r="AB1662" s="85">
        <v>231.37207000000001</v>
      </c>
      <c r="AC1662" s="85">
        <v>0</v>
      </c>
      <c r="AD1662" s="85">
        <v>0</v>
      </c>
      <c r="AE1662" s="85">
        <v>0</v>
      </c>
      <c r="AF1662" s="85">
        <v>3280</v>
      </c>
      <c r="AG1662" s="85">
        <v>1977.40542</v>
      </c>
      <c r="AH1662" s="85">
        <v>1429.68821</v>
      </c>
      <c r="AI1662" s="85">
        <v>0</v>
      </c>
      <c r="AJ1662" s="85">
        <v>0</v>
      </c>
      <c r="AK1662" s="85">
        <v>0</v>
      </c>
      <c r="AL1662" s="85">
        <v>670</v>
      </c>
      <c r="AM1662" s="85">
        <v>346.34726000000001</v>
      </c>
      <c r="AN1662" s="85">
        <v>188.76691</v>
      </c>
      <c r="AO1662" s="85"/>
      <c r="AP1662" s="85"/>
      <c r="AQ1662" s="85"/>
      <c r="AR1662" s="85"/>
      <c r="AS1662" s="85"/>
      <c r="AT1662" s="85"/>
    </row>
    <row r="1663" spans="1:46" ht="12.75" customHeight="1" x14ac:dyDescent="0.15">
      <c r="A1663" s="79"/>
      <c r="B1663" s="79"/>
      <c r="C1663" s="79" t="str">
        <f t="shared" si="6"/>
        <v>2455000000</v>
      </c>
      <c r="D1663" s="79" t="s">
        <v>2560</v>
      </c>
      <c r="E1663" s="84">
        <v>12483.235000000001</v>
      </c>
      <c r="F1663" s="85">
        <v>6287.04756</v>
      </c>
      <c r="G1663" s="85">
        <v>4387.3517099999999</v>
      </c>
      <c r="H1663" s="85">
        <v>6143.5349999999999</v>
      </c>
      <c r="I1663" s="85">
        <v>2982.1596399999999</v>
      </c>
      <c r="J1663" s="85">
        <v>2456.0924399999999</v>
      </c>
      <c r="K1663" s="85">
        <v>1975</v>
      </c>
      <c r="L1663" s="85">
        <v>1231.8536200000001</v>
      </c>
      <c r="M1663" s="85">
        <v>394.12859000000003</v>
      </c>
      <c r="N1663" s="85">
        <v>1330</v>
      </c>
      <c r="O1663" s="85">
        <v>972.90319</v>
      </c>
      <c r="P1663" s="85">
        <v>249.44359</v>
      </c>
      <c r="Q1663" s="85">
        <v>3487</v>
      </c>
      <c r="R1663" s="85">
        <v>1675.6721</v>
      </c>
      <c r="S1663" s="85">
        <v>1206.5906500000001</v>
      </c>
      <c r="T1663" s="85">
        <v>1135</v>
      </c>
      <c r="U1663" s="85">
        <v>363.77040999999997</v>
      </c>
      <c r="V1663" s="85">
        <v>294.07367999999997</v>
      </c>
      <c r="W1663" s="85">
        <v>525</v>
      </c>
      <c r="X1663" s="85">
        <v>339.90811000000002</v>
      </c>
      <c r="Y1663" s="85">
        <v>188.70929000000001</v>
      </c>
      <c r="Z1663" s="85">
        <v>182</v>
      </c>
      <c r="AA1663" s="85">
        <v>146.56085999999999</v>
      </c>
      <c r="AB1663" s="85">
        <v>71.976019999999991</v>
      </c>
      <c r="AC1663" s="85">
        <v>0</v>
      </c>
      <c r="AD1663" s="85">
        <v>0</v>
      </c>
      <c r="AE1663" s="85">
        <v>0</v>
      </c>
      <c r="AF1663" s="85">
        <v>1533</v>
      </c>
      <c r="AG1663" s="85">
        <v>748.34252000000004</v>
      </c>
      <c r="AH1663" s="85">
        <v>622.33915999999999</v>
      </c>
      <c r="AI1663" s="85">
        <v>2</v>
      </c>
      <c r="AJ1663" s="85">
        <v>0</v>
      </c>
      <c r="AK1663" s="85">
        <v>0</v>
      </c>
      <c r="AL1663" s="85">
        <v>3</v>
      </c>
      <c r="AM1663" s="85">
        <v>2.6243699999999999</v>
      </c>
      <c r="AN1663" s="85">
        <v>1.50312</v>
      </c>
      <c r="AO1663" s="85"/>
      <c r="AP1663" s="85"/>
      <c r="AQ1663" s="85"/>
      <c r="AR1663" s="85"/>
      <c r="AS1663" s="85"/>
      <c r="AT1663" s="85"/>
    </row>
    <row r="1664" spans="1:46" ht="12.75" customHeight="1" x14ac:dyDescent="0.15">
      <c r="A1664" s="79"/>
      <c r="B1664" s="79"/>
      <c r="C1664" s="79" t="str">
        <f t="shared" si="6"/>
        <v>2455100000</v>
      </c>
      <c r="D1664" s="79" t="s">
        <v>2561</v>
      </c>
      <c r="E1664" s="84">
        <v>19385</v>
      </c>
      <c r="F1664" s="85">
        <v>8716.0948100000005</v>
      </c>
      <c r="G1664" s="85">
        <v>7325.5055199999997</v>
      </c>
      <c r="H1664" s="85">
        <v>9670</v>
      </c>
      <c r="I1664" s="85">
        <v>4073.7493800000002</v>
      </c>
      <c r="J1664" s="85">
        <v>3718.83205</v>
      </c>
      <c r="K1664" s="85">
        <v>930</v>
      </c>
      <c r="L1664" s="85">
        <v>365.27873999999997</v>
      </c>
      <c r="M1664" s="85">
        <v>192.39803000000001</v>
      </c>
      <c r="N1664" s="85">
        <v>330</v>
      </c>
      <c r="O1664" s="85">
        <v>124.38745</v>
      </c>
      <c r="P1664" s="85">
        <v>41.731780000000001</v>
      </c>
      <c r="Q1664" s="85">
        <v>7928</v>
      </c>
      <c r="R1664" s="85">
        <v>3767.5447300000001</v>
      </c>
      <c r="S1664" s="85">
        <v>3245.3282600000002</v>
      </c>
      <c r="T1664" s="85">
        <v>2550</v>
      </c>
      <c r="U1664" s="85">
        <v>1029.15445</v>
      </c>
      <c r="V1664" s="85">
        <v>693.75716999999997</v>
      </c>
      <c r="W1664" s="85">
        <v>880</v>
      </c>
      <c r="X1664" s="85">
        <v>414.75542000000002</v>
      </c>
      <c r="Y1664" s="85">
        <v>369.31580000000002</v>
      </c>
      <c r="Z1664" s="85">
        <v>253</v>
      </c>
      <c r="AA1664" s="85">
        <v>205.21898999999999</v>
      </c>
      <c r="AB1664" s="85">
        <v>46.372369999999997</v>
      </c>
      <c r="AC1664" s="85">
        <v>0</v>
      </c>
      <c r="AD1664" s="85">
        <v>0</v>
      </c>
      <c r="AE1664" s="85">
        <v>0</v>
      </c>
      <c r="AF1664" s="85">
        <v>4245</v>
      </c>
      <c r="AG1664" s="85">
        <v>2118.4158699999998</v>
      </c>
      <c r="AH1664" s="85">
        <v>2135.88292</v>
      </c>
      <c r="AI1664" s="85">
        <v>0</v>
      </c>
      <c r="AJ1664" s="85">
        <v>0</v>
      </c>
      <c r="AK1664" s="85">
        <v>0</v>
      </c>
      <c r="AL1664" s="85">
        <v>200</v>
      </c>
      <c r="AM1664" s="85">
        <v>59.471779999999995</v>
      </c>
      <c r="AN1664" s="85">
        <v>7.7115599999999995</v>
      </c>
      <c r="AO1664" s="85"/>
      <c r="AP1664" s="85"/>
      <c r="AQ1664" s="85"/>
      <c r="AR1664" s="85"/>
      <c r="AS1664" s="85"/>
      <c r="AT1664" s="85"/>
    </row>
    <row r="1665" spans="1:46" ht="12.75" customHeight="1" x14ac:dyDescent="0.15">
      <c r="A1665" s="79"/>
      <c r="B1665" s="79"/>
      <c r="C1665" s="79" t="str">
        <f t="shared" si="6"/>
        <v>2455200000</v>
      </c>
      <c r="D1665" s="79" t="s">
        <v>2562</v>
      </c>
      <c r="E1665" s="84">
        <v>3005343.7089999998</v>
      </c>
      <c r="F1665" s="85">
        <v>1272456.4263899999</v>
      </c>
      <c r="G1665" s="85">
        <v>905082.41917999997</v>
      </c>
      <c r="H1665" s="85">
        <v>1911300</v>
      </c>
      <c r="I1665" s="85">
        <v>781697.66133999999</v>
      </c>
      <c r="J1665" s="85">
        <v>585792.82710999995</v>
      </c>
      <c r="K1665" s="85">
        <v>265800</v>
      </c>
      <c r="L1665" s="85">
        <v>109469.1015</v>
      </c>
      <c r="M1665" s="85">
        <v>37562.06336</v>
      </c>
      <c r="N1665" s="85">
        <v>60200</v>
      </c>
      <c r="O1665" s="85">
        <v>27832.03182</v>
      </c>
      <c r="P1665" s="85">
        <v>9372.2647400000005</v>
      </c>
      <c r="Q1665" s="85">
        <v>711628.15</v>
      </c>
      <c r="R1665" s="85">
        <v>319675.29957999999</v>
      </c>
      <c r="S1665" s="85">
        <v>239330.38221000001</v>
      </c>
      <c r="T1665" s="85">
        <v>82500</v>
      </c>
      <c r="U1665" s="85">
        <v>33145.88682</v>
      </c>
      <c r="V1665" s="85">
        <v>26695.451819999998</v>
      </c>
      <c r="W1665" s="85">
        <v>138970</v>
      </c>
      <c r="X1665" s="85">
        <v>60526.59158</v>
      </c>
      <c r="Y1665" s="85">
        <v>36032.115460000001</v>
      </c>
      <c r="Z1665" s="85">
        <v>85540</v>
      </c>
      <c r="AA1665" s="85">
        <v>42862.609120000001</v>
      </c>
      <c r="AB1665" s="85">
        <v>17891.208869999999</v>
      </c>
      <c r="AC1665" s="85">
        <v>272</v>
      </c>
      <c r="AD1665" s="85">
        <v>250.65971999999999</v>
      </c>
      <c r="AE1665" s="85">
        <v>201.43333000000001</v>
      </c>
      <c r="AF1665" s="85">
        <v>398420.65</v>
      </c>
      <c r="AG1665" s="85">
        <v>180512.76681</v>
      </c>
      <c r="AH1665" s="85">
        <v>156974.23684</v>
      </c>
      <c r="AI1665" s="85">
        <v>2925.5</v>
      </c>
      <c r="AJ1665" s="85">
        <v>1351.6686299999999</v>
      </c>
      <c r="AK1665" s="85">
        <v>1044.3813299999999</v>
      </c>
      <c r="AL1665" s="85">
        <v>32917</v>
      </c>
      <c r="AM1665" s="85">
        <v>12752.384169999999</v>
      </c>
      <c r="AN1665" s="85">
        <v>12153.293949999999</v>
      </c>
      <c r="AO1665" s="85"/>
      <c r="AP1665" s="85"/>
      <c r="AQ1665" s="85"/>
      <c r="AR1665" s="85"/>
      <c r="AS1665" s="85"/>
      <c r="AT1665" s="85"/>
    </row>
    <row r="1666" spans="1:46" ht="12.75" customHeight="1" x14ac:dyDescent="0.15">
      <c r="A1666" s="79" t="s">
        <v>2563</v>
      </c>
      <c r="B1666" s="79"/>
      <c r="C1666" s="79" t="str">
        <f t="shared" si="6"/>
        <v/>
      </c>
      <c r="D1666" s="79"/>
      <c r="E1666" s="84">
        <v>8952698.1818199996</v>
      </c>
      <c r="F1666" s="85">
        <v>4602874.2787100002</v>
      </c>
      <c r="G1666" s="85">
        <v>3028651.9694099999</v>
      </c>
      <c r="H1666" s="85">
        <v>6501034.6328199999</v>
      </c>
      <c r="I1666" s="85">
        <v>3271597.25196</v>
      </c>
      <c r="J1666" s="85">
        <v>2152324.6979299998</v>
      </c>
      <c r="K1666" s="85">
        <v>304651.54800000001</v>
      </c>
      <c r="L1666" s="85">
        <v>178445.99486999999</v>
      </c>
      <c r="M1666" s="85">
        <v>75193.117360000004</v>
      </c>
      <c r="N1666" s="85">
        <v>125303.54000000001</v>
      </c>
      <c r="O1666" s="85">
        <v>75005.499580000003</v>
      </c>
      <c r="P1666" s="85">
        <v>35321.094380000002</v>
      </c>
      <c r="Q1666" s="85">
        <v>1796524.7919999999</v>
      </c>
      <c r="R1666" s="85">
        <v>889592.81816999998</v>
      </c>
      <c r="S1666" s="85">
        <v>656757.71955000004</v>
      </c>
      <c r="T1666" s="85">
        <v>260254.55499999999</v>
      </c>
      <c r="U1666" s="85">
        <v>120951.24206</v>
      </c>
      <c r="V1666" s="85">
        <v>97881.154070000004</v>
      </c>
      <c r="W1666" s="85">
        <v>509592.28600000002</v>
      </c>
      <c r="X1666" s="85">
        <v>233717.30567999999</v>
      </c>
      <c r="Y1666" s="85">
        <v>143498.20858999999</v>
      </c>
      <c r="Z1666" s="85">
        <v>97220.195999999996</v>
      </c>
      <c r="AA1666" s="85">
        <v>49788.121290000003</v>
      </c>
      <c r="AB1666" s="85">
        <v>29407.484339999999</v>
      </c>
      <c r="AC1666" s="85">
        <v>1132.0920000000001</v>
      </c>
      <c r="AD1666" s="85">
        <v>521.5702</v>
      </c>
      <c r="AE1666" s="85">
        <v>575.92565999999999</v>
      </c>
      <c r="AF1666" s="85">
        <v>926253.26300000004</v>
      </c>
      <c r="AG1666" s="85">
        <v>483683.19095000002</v>
      </c>
      <c r="AH1666" s="85">
        <v>384603.03944000002</v>
      </c>
      <c r="AI1666" s="85">
        <v>916.30000000000007</v>
      </c>
      <c r="AJ1666" s="85">
        <v>437.25981000000002</v>
      </c>
      <c r="AK1666" s="85">
        <v>243.6</v>
      </c>
      <c r="AL1666" s="85">
        <v>61155.239000000001</v>
      </c>
      <c r="AM1666" s="85">
        <v>34255.080580000002</v>
      </c>
      <c r="AN1666" s="85">
        <v>19626.066210000001</v>
      </c>
      <c r="AO1666" s="85"/>
      <c r="AP1666" s="85"/>
      <c r="AQ1666" s="85"/>
      <c r="AR1666" s="85"/>
      <c r="AS1666" s="85"/>
      <c r="AT1666" s="85"/>
    </row>
    <row r="1667" spans="1:46" ht="12.75" customHeight="1" x14ac:dyDescent="0.15">
      <c r="A1667" s="79"/>
      <c r="B1667" s="79" t="s">
        <v>2564</v>
      </c>
      <c r="C1667" s="79" t="str">
        <f t="shared" si="6"/>
        <v/>
      </c>
      <c r="D1667" s="79"/>
      <c r="E1667" s="84">
        <v>1523876.9</v>
      </c>
      <c r="F1667" s="85">
        <v>703843.93911000004</v>
      </c>
      <c r="G1667" s="85">
        <v>459568.81689999998</v>
      </c>
      <c r="H1667" s="85">
        <v>1398325.5</v>
      </c>
      <c r="I1667" s="85">
        <v>621184.95944999997</v>
      </c>
      <c r="J1667" s="85">
        <v>408666.30024000001</v>
      </c>
      <c r="K1667" s="85">
        <v>0</v>
      </c>
      <c r="L1667" s="85">
        <v>0</v>
      </c>
      <c r="M1667" s="85">
        <v>0</v>
      </c>
      <c r="N1667" s="85">
        <v>0</v>
      </c>
      <c r="O1667" s="85">
        <v>0</v>
      </c>
      <c r="P1667" s="85">
        <v>0</v>
      </c>
      <c r="Q1667" s="85">
        <v>0</v>
      </c>
      <c r="R1667" s="85">
        <v>0</v>
      </c>
      <c r="S1667" s="85">
        <v>0</v>
      </c>
      <c r="T1667" s="85">
        <v>0</v>
      </c>
      <c r="U1667" s="85">
        <v>0</v>
      </c>
      <c r="V1667" s="85">
        <v>0</v>
      </c>
      <c r="W1667" s="85">
        <v>0</v>
      </c>
      <c r="X1667" s="85">
        <v>0</v>
      </c>
      <c r="Y1667" s="85">
        <v>0</v>
      </c>
      <c r="Z1667" s="85">
        <v>0</v>
      </c>
      <c r="AA1667" s="85">
        <v>0</v>
      </c>
      <c r="AB1667" s="85">
        <v>0</v>
      </c>
      <c r="AC1667" s="85">
        <v>0</v>
      </c>
      <c r="AD1667" s="85">
        <v>0</v>
      </c>
      <c r="AE1667" s="85">
        <v>0</v>
      </c>
      <c r="AF1667" s="85">
        <v>0</v>
      </c>
      <c r="AG1667" s="85">
        <v>0</v>
      </c>
      <c r="AH1667" s="85">
        <v>0</v>
      </c>
      <c r="AI1667" s="85">
        <v>0</v>
      </c>
      <c r="AJ1667" s="85">
        <v>0</v>
      </c>
      <c r="AK1667" s="85">
        <v>0</v>
      </c>
      <c r="AL1667" s="85">
        <v>11337.1</v>
      </c>
      <c r="AM1667" s="85">
        <v>7370.19031</v>
      </c>
      <c r="AN1667" s="85">
        <v>4724.54925</v>
      </c>
      <c r="AO1667" s="85"/>
      <c r="AP1667" s="85"/>
      <c r="AQ1667" s="85"/>
      <c r="AR1667" s="85"/>
      <c r="AS1667" s="85"/>
      <c r="AT1667" s="85"/>
    </row>
    <row r="1668" spans="1:46" ht="12.75" customHeight="1" x14ac:dyDescent="0.15">
      <c r="A1668" s="79"/>
      <c r="B1668" s="79"/>
      <c r="C1668" s="79" t="str">
        <f t="shared" si="6"/>
        <v>2510000000</v>
      </c>
      <c r="D1668" s="79" t="s">
        <v>2564</v>
      </c>
      <c r="E1668" s="84">
        <v>1523876.9</v>
      </c>
      <c r="F1668" s="85">
        <v>703843.93911000004</v>
      </c>
      <c r="G1668" s="85">
        <v>459568.81689999998</v>
      </c>
      <c r="H1668" s="85">
        <v>1398325.5</v>
      </c>
      <c r="I1668" s="85">
        <v>621184.95944999997</v>
      </c>
      <c r="J1668" s="85">
        <v>408666.30024000001</v>
      </c>
      <c r="K1668" s="85">
        <v>0</v>
      </c>
      <c r="L1668" s="85">
        <v>0</v>
      </c>
      <c r="M1668" s="85">
        <v>0</v>
      </c>
      <c r="N1668" s="85">
        <v>0</v>
      </c>
      <c r="O1668" s="85">
        <v>0</v>
      </c>
      <c r="P1668" s="85">
        <v>0</v>
      </c>
      <c r="Q1668" s="85">
        <v>0</v>
      </c>
      <c r="R1668" s="85">
        <v>0</v>
      </c>
      <c r="S1668" s="85">
        <v>0</v>
      </c>
      <c r="T1668" s="85">
        <v>0</v>
      </c>
      <c r="U1668" s="85">
        <v>0</v>
      </c>
      <c r="V1668" s="85">
        <v>0</v>
      </c>
      <c r="W1668" s="85">
        <v>0</v>
      </c>
      <c r="X1668" s="85">
        <v>0</v>
      </c>
      <c r="Y1668" s="85">
        <v>0</v>
      </c>
      <c r="Z1668" s="85">
        <v>0</v>
      </c>
      <c r="AA1668" s="85">
        <v>0</v>
      </c>
      <c r="AB1668" s="85">
        <v>0</v>
      </c>
      <c r="AC1668" s="85">
        <v>0</v>
      </c>
      <c r="AD1668" s="85">
        <v>0</v>
      </c>
      <c r="AE1668" s="85">
        <v>0</v>
      </c>
      <c r="AF1668" s="85">
        <v>0</v>
      </c>
      <c r="AG1668" s="85">
        <v>0</v>
      </c>
      <c r="AH1668" s="85">
        <v>0</v>
      </c>
      <c r="AI1668" s="85">
        <v>0</v>
      </c>
      <c r="AJ1668" s="85">
        <v>0</v>
      </c>
      <c r="AK1668" s="85">
        <v>0</v>
      </c>
      <c r="AL1668" s="85">
        <v>11337.1</v>
      </c>
      <c r="AM1668" s="85">
        <v>7370.19031</v>
      </c>
      <c r="AN1668" s="85">
        <v>4724.54925</v>
      </c>
      <c r="AO1668" s="85"/>
      <c r="AP1668" s="85"/>
      <c r="AQ1668" s="85"/>
      <c r="AR1668" s="85"/>
      <c r="AS1668" s="85"/>
      <c r="AT1668" s="85"/>
    </row>
    <row r="1669" spans="1:46" ht="12.75" customHeight="1" x14ac:dyDescent="0.15">
      <c r="A1669" s="79"/>
      <c r="B1669" s="79" t="s">
        <v>2565</v>
      </c>
      <c r="C1669" s="79" t="str">
        <f t="shared" si="6"/>
        <v/>
      </c>
      <c r="D1669" s="79"/>
      <c r="E1669" s="84">
        <v>2246.3989999999999</v>
      </c>
      <c r="F1669" s="85">
        <v>1210.5673200000001</v>
      </c>
      <c r="G1669" s="85">
        <v>917.05530999999996</v>
      </c>
      <c r="H1669" s="85">
        <v>0</v>
      </c>
      <c r="I1669" s="85">
        <v>0</v>
      </c>
      <c r="J1669" s="85">
        <v>0</v>
      </c>
      <c r="K1669" s="85">
        <v>0</v>
      </c>
      <c r="L1669" s="85">
        <v>0</v>
      </c>
      <c r="M1669" s="85">
        <v>0</v>
      </c>
      <c r="N1669" s="85">
        <v>0</v>
      </c>
      <c r="O1669" s="85">
        <v>0</v>
      </c>
      <c r="P1669" s="85">
        <v>0</v>
      </c>
      <c r="Q1669" s="85">
        <v>0</v>
      </c>
      <c r="R1669" s="85">
        <v>0</v>
      </c>
      <c r="S1669" s="85">
        <v>0</v>
      </c>
      <c r="T1669" s="85">
        <v>0</v>
      </c>
      <c r="U1669" s="85">
        <v>0</v>
      </c>
      <c r="V1669" s="85">
        <v>0</v>
      </c>
      <c r="W1669" s="85">
        <v>0</v>
      </c>
      <c r="X1669" s="85">
        <v>0</v>
      </c>
      <c r="Y1669" s="85">
        <v>0</v>
      </c>
      <c r="Z1669" s="85">
        <v>0</v>
      </c>
      <c r="AA1669" s="85">
        <v>0</v>
      </c>
      <c r="AB1669" s="85">
        <v>0</v>
      </c>
      <c r="AC1669" s="85">
        <v>0</v>
      </c>
      <c r="AD1669" s="85">
        <v>0</v>
      </c>
      <c r="AE1669" s="85">
        <v>0</v>
      </c>
      <c r="AF1669" s="85">
        <v>0</v>
      </c>
      <c r="AG1669" s="85">
        <v>0</v>
      </c>
      <c r="AH1669" s="85">
        <v>0</v>
      </c>
      <c r="AI1669" s="85">
        <v>0</v>
      </c>
      <c r="AJ1669" s="85">
        <v>0</v>
      </c>
      <c r="AK1669" s="85">
        <v>0</v>
      </c>
      <c r="AL1669" s="85">
        <v>1258.299</v>
      </c>
      <c r="AM1669" s="85">
        <v>466.60700000000003</v>
      </c>
      <c r="AN1669" s="85">
        <v>385.07033999999999</v>
      </c>
      <c r="AO1669" s="85"/>
      <c r="AP1669" s="85"/>
      <c r="AQ1669" s="85"/>
      <c r="AR1669" s="85"/>
      <c r="AS1669" s="85"/>
      <c r="AT1669" s="85"/>
    </row>
    <row r="1670" spans="1:46" ht="12.75" customHeight="1" x14ac:dyDescent="0.15">
      <c r="A1670" s="79"/>
      <c r="B1670" s="79"/>
      <c r="C1670" s="79" t="str">
        <f t="shared" si="6"/>
        <v>2530920000</v>
      </c>
      <c r="D1670" s="79" t="s">
        <v>2566</v>
      </c>
      <c r="E1670" s="84">
        <v>230</v>
      </c>
      <c r="F1670" s="85">
        <v>35.28839</v>
      </c>
      <c r="G1670" s="85">
        <v>246.14458999999999</v>
      </c>
      <c r="H1670" s="85">
        <v>0</v>
      </c>
      <c r="I1670" s="85">
        <v>0</v>
      </c>
      <c r="J1670" s="85">
        <v>0</v>
      </c>
      <c r="K1670" s="85">
        <v>0</v>
      </c>
      <c r="L1670" s="85">
        <v>0</v>
      </c>
      <c r="M1670" s="85">
        <v>0</v>
      </c>
      <c r="N1670" s="85">
        <v>0</v>
      </c>
      <c r="O1670" s="85">
        <v>0</v>
      </c>
      <c r="P1670" s="85">
        <v>0</v>
      </c>
      <c r="Q1670" s="85">
        <v>0</v>
      </c>
      <c r="R1670" s="85">
        <v>0</v>
      </c>
      <c r="S1670" s="85">
        <v>0</v>
      </c>
      <c r="T1670" s="85">
        <v>0</v>
      </c>
      <c r="U1670" s="85">
        <v>0</v>
      </c>
      <c r="V1670" s="85">
        <v>0</v>
      </c>
      <c r="W1670" s="85">
        <v>0</v>
      </c>
      <c r="X1670" s="85">
        <v>0</v>
      </c>
      <c r="Y1670" s="85">
        <v>0</v>
      </c>
      <c r="Z1670" s="85">
        <v>0</v>
      </c>
      <c r="AA1670" s="85">
        <v>0</v>
      </c>
      <c r="AB1670" s="85">
        <v>0</v>
      </c>
      <c r="AC1670" s="85">
        <v>0</v>
      </c>
      <c r="AD1670" s="85">
        <v>0</v>
      </c>
      <c r="AE1670" s="85">
        <v>0</v>
      </c>
      <c r="AF1670" s="85">
        <v>0</v>
      </c>
      <c r="AG1670" s="85">
        <v>0</v>
      </c>
      <c r="AH1670" s="85">
        <v>0</v>
      </c>
      <c r="AI1670" s="85">
        <v>0</v>
      </c>
      <c r="AJ1670" s="85">
        <v>0</v>
      </c>
      <c r="AK1670" s="85">
        <v>0</v>
      </c>
      <c r="AL1670" s="85">
        <v>230</v>
      </c>
      <c r="AM1670" s="85">
        <v>34.994</v>
      </c>
      <c r="AN1670" s="85">
        <v>40.869999999999997</v>
      </c>
      <c r="AO1670" s="85"/>
      <c r="AP1670" s="85"/>
      <c r="AQ1670" s="85"/>
      <c r="AR1670" s="85"/>
      <c r="AS1670" s="85"/>
      <c r="AT1670" s="85"/>
    </row>
    <row r="1671" spans="1:46" ht="12.75" customHeight="1" x14ac:dyDescent="0.15">
      <c r="A1671" s="79"/>
      <c r="B1671" s="79"/>
      <c r="C1671" s="79" t="str">
        <f t="shared" si="6"/>
        <v>2531220000</v>
      </c>
      <c r="D1671" s="79" t="s">
        <v>2567</v>
      </c>
      <c r="E1671" s="84">
        <v>1300</v>
      </c>
      <c r="F1671" s="85">
        <v>628.48790000000008</v>
      </c>
      <c r="G1671" s="85">
        <v>354.37695000000002</v>
      </c>
      <c r="H1671" s="85">
        <v>0</v>
      </c>
      <c r="I1671" s="85">
        <v>0</v>
      </c>
      <c r="J1671" s="85">
        <v>0</v>
      </c>
      <c r="K1671" s="85">
        <v>0</v>
      </c>
      <c r="L1671" s="85">
        <v>0</v>
      </c>
      <c r="M1671" s="85">
        <v>0</v>
      </c>
      <c r="N1671" s="85">
        <v>0</v>
      </c>
      <c r="O1671" s="85">
        <v>0</v>
      </c>
      <c r="P1671" s="85">
        <v>0</v>
      </c>
      <c r="Q1671" s="85">
        <v>0</v>
      </c>
      <c r="R1671" s="85">
        <v>0</v>
      </c>
      <c r="S1671" s="85">
        <v>0</v>
      </c>
      <c r="T1671" s="85">
        <v>0</v>
      </c>
      <c r="U1671" s="85">
        <v>0</v>
      </c>
      <c r="V1671" s="85">
        <v>0</v>
      </c>
      <c r="W1671" s="85">
        <v>0</v>
      </c>
      <c r="X1671" s="85">
        <v>0</v>
      </c>
      <c r="Y1671" s="85">
        <v>0</v>
      </c>
      <c r="Z1671" s="85">
        <v>0</v>
      </c>
      <c r="AA1671" s="85">
        <v>0</v>
      </c>
      <c r="AB1671" s="85">
        <v>0</v>
      </c>
      <c r="AC1671" s="85">
        <v>0</v>
      </c>
      <c r="AD1671" s="85">
        <v>0</v>
      </c>
      <c r="AE1671" s="85">
        <v>0</v>
      </c>
      <c r="AF1671" s="85">
        <v>0</v>
      </c>
      <c r="AG1671" s="85">
        <v>0</v>
      </c>
      <c r="AH1671" s="85">
        <v>0</v>
      </c>
      <c r="AI1671" s="85">
        <v>0</v>
      </c>
      <c r="AJ1671" s="85">
        <v>0</v>
      </c>
      <c r="AK1671" s="85">
        <v>0</v>
      </c>
      <c r="AL1671" s="85">
        <v>500</v>
      </c>
      <c r="AM1671" s="85">
        <v>206.81300000000002</v>
      </c>
      <c r="AN1671" s="85">
        <v>176.84034</v>
      </c>
      <c r="AO1671" s="85"/>
      <c r="AP1671" s="85"/>
      <c r="AQ1671" s="85"/>
      <c r="AR1671" s="85"/>
      <c r="AS1671" s="85"/>
      <c r="AT1671" s="85"/>
    </row>
    <row r="1672" spans="1:46" ht="12.75" customHeight="1" x14ac:dyDescent="0.15">
      <c r="A1672" s="79"/>
      <c r="B1672" s="79"/>
      <c r="C1672" s="79" t="str">
        <f t="shared" si="6"/>
        <v>2531320000</v>
      </c>
      <c r="D1672" s="79" t="s">
        <v>2568</v>
      </c>
      <c r="E1672" s="84">
        <v>170</v>
      </c>
      <c r="F1672" s="85">
        <v>60.570900000000002</v>
      </c>
      <c r="G1672" s="85">
        <v>70.711539999999999</v>
      </c>
      <c r="H1672" s="85">
        <v>0</v>
      </c>
      <c r="I1672" s="85">
        <v>0</v>
      </c>
      <c r="J1672" s="85">
        <v>0</v>
      </c>
      <c r="K1672" s="85">
        <v>0</v>
      </c>
      <c r="L1672" s="85">
        <v>0</v>
      </c>
      <c r="M1672" s="85">
        <v>0</v>
      </c>
      <c r="N1672" s="85">
        <v>0</v>
      </c>
      <c r="O1672" s="85">
        <v>0</v>
      </c>
      <c r="P1672" s="85">
        <v>0</v>
      </c>
      <c r="Q1672" s="85">
        <v>0</v>
      </c>
      <c r="R1672" s="85">
        <v>0</v>
      </c>
      <c r="S1672" s="85">
        <v>0</v>
      </c>
      <c r="T1672" s="85">
        <v>0</v>
      </c>
      <c r="U1672" s="85">
        <v>0</v>
      </c>
      <c r="V1672" s="85">
        <v>0</v>
      </c>
      <c r="W1672" s="85">
        <v>0</v>
      </c>
      <c r="X1672" s="85">
        <v>0</v>
      </c>
      <c r="Y1672" s="85">
        <v>0</v>
      </c>
      <c r="Z1672" s="85">
        <v>0</v>
      </c>
      <c r="AA1672" s="85">
        <v>0</v>
      </c>
      <c r="AB1672" s="85">
        <v>0</v>
      </c>
      <c r="AC1672" s="85">
        <v>0</v>
      </c>
      <c r="AD1672" s="85">
        <v>0</v>
      </c>
      <c r="AE1672" s="85">
        <v>0</v>
      </c>
      <c r="AF1672" s="85">
        <v>0</v>
      </c>
      <c r="AG1672" s="85">
        <v>0</v>
      </c>
      <c r="AH1672" s="85">
        <v>0</v>
      </c>
      <c r="AI1672" s="85">
        <v>0</v>
      </c>
      <c r="AJ1672" s="85">
        <v>0</v>
      </c>
      <c r="AK1672" s="85">
        <v>0</v>
      </c>
      <c r="AL1672" s="85">
        <v>170</v>
      </c>
      <c r="AM1672" s="85">
        <v>51.480000000000004</v>
      </c>
      <c r="AN1672" s="85">
        <v>68.89</v>
      </c>
      <c r="AO1672" s="85"/>
      <c r="AP1672" s="85"/>
      <c r="AQ1672" s="85"/>
      <c r="AR1672" s="85"/>
      <c r="AS1672" s="85"/>
      <c r="AT1672" s="85"/>
    </row>
    <row r="1673" spans="1:46" ht="12.75" customHeight="1" x14ac:dyDescent="0.15">
      <c r="A1673" s="79"/>
      <c r="B1673" s="79"/>
      <c r="C1673" s="79" t="str">
        <f t="shared" si="6"/>
        <v>2531520000</v>
      </c>
      <c r="D1673" s="79" t="s">
        <v>2569</v>
      </c>
      <c r="E1673" s="84">
        <v>10</v>
      </c>
      <c r="F1673" s="85">
        <v>235.55624</v>
      </c>
      <c r="G1673" s="85">
        <v>77.220950000000002</v>
      </c>
      <c r="H1673" s="85">
        <v>0</v>
      </c>
      <c r="I1673" s="85">
        <v>0</v>
      </c>
      <c r="J1673" s="85">
        <v>0</v>
      </c>
      <c r="K1673" s="85">
        <v>0</v>
      </c>
      <c r="L1673" s="85">
        <v>0</v>
      </c>
      <c r="M1673" s="85">
        <v>0</v>
      </c>
      <c r="N1673" s="85">
        <v>0</v>
      </c>
      <c r="O1673" s="85">
        <v>0</v>
      </c>
      <c r="P1673" s="85">
        <v>0</v>
      </c>
      <c r="Q1673" s="85">
        <v>0</v>
      </c>
      <c r="R1673" s="85">
        <v>0</v>
      </c>
      <c r="S1673" s="85">
        <v>0</v>
      </c>
      <c r="T1673" s="85">
        <v>0</v>
      </c>
      <c r="U1673" s="85">
        <v>0</v>
      </c>
      <c r="V1673" s="85">
        <v>0</v>
      </c>
      <c r="W1673" s="85">
        <v>0</v>
      </c>
      <c r="X1673" s="85">
        <v>0</v>
      </c>
      <c r="Y1673" s="85">
        <v>0</v>
      </c>
      <c r="Z1673" s="85">
        <v>0</v>
      </c>
      <c r="AA1673" s="85">
        <v>0</v>
      </c>
      <c r="AB1673" s="85">
        <v>0</v>
      </c>
      <c r="AC1673" s="85">
        <v>0</v>
      </c>
      <c r="AD1673" s="85">
        <v>0</v>
      </c>
      <c r="AE1673" s="85">
        <v>0</v>
      </c>
      <c r="AF1673" s="85">
        <v>0</v>
      </c>
      <c r="AG1673" s="85">
        <v>0</v>
      </c>
      <c r="AH1673" s="85">
        <v>0</v>
      </c>
      <c r="AI1673" s="85">
        <v>0</v>
      </c>
      <c r="AJ1673" s="85">
        <v>0</v>
      </c>
      <c r="AK1673" s="85">
        <v>0</v>
      </c>
      <c r="AL1673" s="85">
        <v>0</v>
      </c>
      <c r="AM1673" s="85">
        <v>0</v>
      </c>
      <c r="AN1673" s="85">
        <v>1.48</v>
      </c>
      <c r="AO1673" s="85"/>
      <c r="AP1673" s="85"/>
      <c r="AQ1673" s="85"/>
      <c r="AR1673" s="85"/>
      <c r="AS1673" s="85"/>
      <c r="AT1673" s="85"/>
    </row>
    <row r="1674" spans="1:46" ht="12.75" customHeight="1" x14ac:dyDescent="0.15">
      <c r="A1674" s="79"/>
      <c r="B1674" s="79"/>
      <c r="C1674" s="79" t="str">
        <f t="shared" si="6"/>
        <v>2532120000</v>
      </c>
      <c r="D1674" s="79" t="s">
        <v>2570</v>
      </c>
      <c r="E1674" s="84">
        <v>536.399</v>
      </c>
      <c r="F1674" s="85">
        <v>250.66388999999998</v>
      </c>
      <c r="G1674" s="85">
        <v>168.60128</v>
      </c>
      <c r="H1674" s="85">
        <v>0</v>
      </c>
      <c r="I1674" s="85">
        <v>0</v>
      </c>
      <c r="J1674" s="85">
        <v>0</v>
      </c>
      <c r="K1674" s="85">
        <v>0</v>
      </c>
      <c r="L1674" s="85">
        <v>0</v>
      </c>
      <c r="M1674" s="85">
        <v>0</v>
      </c>
      <c r="N1674" s="85">
        <v>0</v>
      </c>
      <c r="O1674" s="85">
        <v>0</v>
      </c>
      <c r="P1674" s="85">
        <v>0</v>
      </c>
      <c r="Q1674" s="85">
        <v>0</v>
      </c>
      <c r="R1674" s="85">
        <v>0</v>
      </c>
      <c r="S1674" s="85">
        <v>0</v>
      </c>
      <c r="T1674" s="85">
        <v>0</v>
      </c>
      <c r="U1674" s="85">
        <v>0</v>
      </c>
      <c r="V1674" s="85">
        <v>0</v>
      </c>
      <c r="W1674" s="85">
        <v>0</v>
      </c>
      <c r="X1674" s="85">
        <v>0</v>
      </c>
      <c r="Y1674" s="85">
        <v>0</v>
      </c>
      <c r="Z1674" s="85">
        <v>0</v>
      </c>
      <c r="AA1674" s="85">
        <v>0</v>
      </c>
      <c r="AB1674" s="85">
        <v>0</v>
      </c>
      <c r="AC1674" s="85">
        <v>0</v>
      </c>
      <c r="AD1674" s="85">
        <v>0</v>
      </c>
      <c r="AE1674" s="85">
        <v>0</v>
      </c>
      <c r="AF1674" s="85">
        <v>0</v>
      </c>
      <c r="AG1674" s="85">
        <v>0</v>
      </c>
      <c r="AH1674" s="85">
        <v>0</v>
      </c>
      <c r="AI1674" s="85">
        <v>0</v>
      </c>
      <c r="AJ1674" s="85">
        <v>0</v>
      </c>
      <c r="AK1674" s="85">
        <v>0</v>
      </c>
      <c r="AL1674" s="85">
        <v>358.29900000000004</v>
      </c>
      <c r="AM1674" s="85">
        <v>173.32</v>
      </c>
      <c r="AN1674" s="85">
        <v>96.990000000000009</v>
      </c>
      <c r="AO1674" s="85"/>
      <c r="AP1674" s="85"/>
      <c r="AQ1674" s="85"/>
      <c r="AR1674" s="85"/>
      <c r="AS1674" s="85"/>
      <c r="AT1674" s="85"/>
    </row>
    <row r="1675" spans="1:46" ht="12.75" customHeight="1" x14ac:dyDescent="0.15">
      <c r="A1675" s="79"/>
      <c r="B1675" s="79" t="s">
        <v>2571</v>
      </c>
      <c r="C1675" s="79" t="str">
        <f t="shared" si="6"/>
        <v/>
      </c>
      <c r="D1675" s="79"/>
      <c r="E1675" s="84">
        <v>7426574.8828199999</v>
      </c>
      <c r="F1675" s="85">
        <v>3897819.7722800002</v>
      </c>
      <c r="G1675" s="85">
        <v>2568166.0972000002</v>
      </c>
      <c r="H1675" s="85">
        <v>5102709.1328199999</v>
      </c>
      <c r="I1675" s="85">
        <v>2650412.2925100001</v>
      </c>
      <c r="J1675" s="85">
        <v>1743658.39769</v>
      </c>
      <c r="K1675" s="85">
        <v>304651.54800000001</v>
      </c>
      <c r="L1675" s="85">
        <v>178445.99486999999</v>
      </c>
      <c r="M1675" s="85">
        <v>75193.117360000004</v>
      </c>
      <c r="N1675" s="85">
        <v>125303.54000000001</v>
      </c>
      <c r="O1675" s="85">
        <v>75005.499580000003</v>
      </c>
      <c r="P1675" s="85">
        <v>35321.094380000002</v>
      </c>
      <c r="Q1675" s="85">
        <v>1796524.7919999999</v>
      </c>
      <c r="R1675" s="85">
        <v>889592.81816999998</v>
      </c>
      <c r="S1675" s="85">
        <v>656757.71955000004</v>
      </c>
      <c r="T1675" s="85">
        <v>260254.55499999999</v>
      </c>
      <c r="U1675" s="85">
        <v>120951.24206</v>
      </c>
      <c r="V1675" s="85">
        <v>97881.154070000004</v>
      </c>
      <c r="W1675" s="85">
        <v>509592.28600000002</v>
      </c>
      <c r="X1675" s="85">
        <v>233717.30567999999</v>
      </c>
      <c r="Y1675" s="85">
        <v>143498.20858999999</v>
      </c>
      <c r="Z1675" s="85">
        <v>97220.195999999996</v>
      </c>
      <c r="AA1675" s="85">
        <v>49788.121290000003</v>
      </c>
      <c r="AB1675" s="85">
        <v>29407.484339999999</v>
      </c>
      <c r="AC1675" s="85">
        <v>1132.0920000000001</v>
      </c>
      <c r="AD1675" s="85">
        <v>521.5702</v>
      </c>
      <c r="AE1675" s="85">
        <v>575.92565999999999</v>
      </c>
      <c r="AF1675" s="85">
        <v>926253.26300000004</v>
      </c>
      <c r="AG1675" s="85">
        <v>483683.19095000002</v>
      </c>
      <c r="AH1675" s="85">
        <v>384603.03944000002</v>
      </c>
      <c r="AI1675" s="85">
        <v>916.30000000000007</v>
      </c>
      <c r="AJ1675" s="85">
        <v>437.25981000000002</v>
      </c>
      <c r="AK1675" s="85">
        <v>243.6</v>
      </c>
      <c r="AL1675" s="85">
        <v>48559.840000000004</v>
      </c>
      <c r="AM1675" s="85">
        <v>26418.28327</v>
      </c>
      <c r="AN1675" s="85">
        <v>14516.446620000001</v>
      </c>
      <c r="AO1675" s="85"/>
      <c r="AP1675" s="85"/>
      <c r="AQ1675" s="85"/>
      <c r="AR1675" s="85"/>
      <c r="AS1675" s="85"/>
      <c r="AT1675" s="85"/>
    </row>
    <row r="1676" spans="1:46" ht="12.75" customHeight="1" x14ac:dyDescent="0.15">
      <c r="A1676" s="79"/>
      <c r="B1676" s="79"/>
      <c r="C1676" s="79" t="str">
        <f t="shared" si="6"/>
        <v>2550100000</v>
      </c>
      <c r="D1676" s="79" t="s">
        <v>2572</v>
      </c>
      <c r="E1676" s="84">
        <v>55520</v>
      </c>
      <c r="F1676" s="85">
        <v>23865.555479999999</v>
      </c>
      <c r="G1676" s="85">
        <v>40527.544690000002</v>
      </c>
      <c r="H1676" s="85">
        <v>30426</v>
      </c>
      <c r="I1676" s="85">
        <v>13092.72414</v>
      </c>
      <c r="J1676" s="85">
        <v>33235.92499</v>
      </c>
      <c r="K1676" s="85">
        <v>5411.8</v>
      </c>
      <c r="L1676" s="85">
        <v>2625.9758299999999</v>
      </c>
      <c r="M1676" s="85">
        <v>1406.41732</v>
      </c>
      <c r="N1676" s="85">
        <v>4061.8</v>
      </c>
      <c r="O1676" s="85">
        <v>1895.1978000000001</v>
      </c>
      <c r="P1676" s="85">
        <v>1119.9123199999999</v>
      </c>
      <c r="Q1676" s="85">
        <v>19224.7</v>
      </c>
      <c r="R1676" s="85">
        <v>8082.2578299999996</v>
      </c>
      <c r="S1676" s="85">
        <v>5653.7611999999999</v>
      </c>
      <c r="T1676" s="85">
        <v>1540</v>
      </c>
      <c r="U1676" s="85">
        <v>590.15743999999995</v>
      </c>
      <c r="V1676" s="85">
        <v>357.30137999999999</v>
      </c>
      <c r="W1676" s="85">
        <v>9500</v>
      </c>
      <c r="X1676" s="85">
        <v>3311.0114100000001</v>
      </c>
      <c r="Y1676" s="85">
        <v>2080.2568700000002</v>
      </c>
      <c r="Z1676" s="85">
        <v>376</v>
      </c>
      <c r="AA1676" s="85">
        <v>248.25658999999999</v>
      </c>
      <c r="AB1676" s="85">
        <v>136.26827</v>
      </c>
      <c r="AC1676" s="85">
        <v>0</v>
      </c>
      <c r="AD1676" s="85">
        <v>0</v>
      </c>
      <c r="AE1676" s="85">
        <v>0</v>
      </c>
      <c r="AF1676" s="85">
        <v>7805</v>
      </c>
      <c r="AG1676" s="85">
        <v>3931.0763900000002</v>
      </c>
      <c r="AH1676" s="85">
        <v>3076.2509300000002</v>
      </c>
      <c r="AI1676" s="85">
        <v>0</v>
      </c>
      <c r="AJ1676" s="85">
        <v>0</v>
      </c>
      <c r="AK1676" s="85">
        <v>0</v>
      </c>
      <c r="AL1676" s="85">
        <v>6</v>
      </c>
      <c r="AM1676" s="85">
        <v>4.3481199999999998</v>
      </c>
      <c r="AN1676" s="85">
        <v>1.52599</v>
      </c>
      <c r="AO1676" s="85"/>
      <c r="AP1676" s="85"/>
      <c r="AQ1676" s="85"/>
      <c r="AR1676" s="85"/>
      <c r="AS1676" s="85"/>
      <c r="AT1676" s="85"/>
    </row>
    <row r="1677" spans="1:46" ht="12.75" customHeight="1" x14ac:dyDescent="0.15">
      <c r="A1677" s="79"/>
      <c r="B1677" s="79"/>
      <c r="C1677" s="79" t="str">
        <f t="shared" si="6"/>
        <v>2550200000</v>
      </c>
      <c r="D1677" s="79" t="s">
        <v>2573</v>
      </c>
      <c r="E1677" s="84">
        <v>175651.5</v>
      </c>
      <c r="F1677" s="85">
        <v>133889.55532000001</v>
      </c>
      <c r="G1677" s="85">
        <v>80217.962440000003</v>
      </c>
      <c r="H1677" s="85">
        <v>165076</v>
      </c>
      <c r="I1677" s="85">
        <v>127417.80894</v>
      </c>
      <c r="J1677" s="85">
        <v>74544.948690000005</v>
      </c>
      <c r="K1677" s="85">
        <v>200</v>
      </c>
      <c r="L1677" s="85">
        <v>171.3878</v>
      </c>
      <c r="M1677" s="85">
        <v>127.35766</v>
      </c>
      <c r="N1677" s="85">
        <v>0</v>
      </c>
      <c r="O1677" s="85">
        <v>26.211729999999999</v>
      </c>
      <c r="P1677" s="85">
        <v>8.71645</v>
      </c>
      <c r="Q1677" s="85">
        <v>8348.2999999999993</v>
      </c>
      <c r="R1677" s="85">
        <v>4294.8722099999995</v>
      </c>
      <c r="S1677" s="85">
        <v>3629.5772699999998</v>
      </c>
      <c r="T1677" s="85">
        <v>600</v>
      </c>
      <c r="U1677" s="85">
        <v>348.75666999999999</v>
      </c>
      <c r="V1677" s="85">
        <v>131.95622</v>
      </c>
      <c r="W1677" s="85">
        <v>1300</v>
      </c>
      <c r="X1677" s="85">
        <v>1212.98135</v>
      </c>
      <c r="Y1677" s="85">
        <v>496.50029000000001</v>
      </c>
      <c r="Z1677" s="85">
        <v>198.3</v>
      </c>
      <c r="AA1677" s="85">
        <v>74.450270000000003</v>
      </c>
      <c r="AB1677" s="85">
        <v>46.721179999999997</v>
      </c>
      <c r="AC1677" s="85">
        <v>0</v>
      </c>
      <c r="AD1677" s="85">
        <v>0</v>
      </c>
      <c r="AE1677" s="85">
        <v>0</v>
      </c>
      <c r="AF1677" s="85">
        <v>6250</v>
      </c>
      <c r="AG1677" s="85">
        <v>2632.5019200000002</v>
      </c>
      <c r="AH1677" s="85">
        <v>2941.00758</v>
      </c>
      <c r="AI1677" s="85">
        <v>0</v>
      </c>
      <c r="AJ1677" s="85">
        <v>0</v>
      </c>
      <c r="AK1677" s="85">
        <v>0</v>
      </c>
      <c r="AL1677" s="85">
        <v>2.5</v>
      </c>
      <c r="AM1677" s="85">
        <v>6.91683</v>
      </c>
      <c r="AN1677" s="85">
        <v>2.3623599999999998</v>
      </c>
      <c r="AO1677" s="85"/>
      <c r="AP1677" s="85"/>
      <c r="AQ1677" s="85"/>
      <c r="AR1677" s="85"/>
      <c r="AS1677" s="85"/>
      <c r="AT1677" s="85"/>
    </row>
    <row r="1678" spans="1:46" ht="12.75" customHeight="1" x14ac:dyDescent="0.15">
      <c r="A1678" s="79"/>
      <c r="B1678" s="79"/>
      <c r="C1678" s="79" t="str">
        <f t="shared" si="6"/>
        <v>2550300000</v>
      </c>
      <c r="D1678" s="79" t="s">
        <v>2574</v>
      </c>
      <c r="E1678" s="84">
        <v>26153.600000000002</v>
      </c>
      <c r="F1678" s="85">
        <v>12526.30969</v>
      </c>
      <c r="G1678" s="85">
        <v>8336.9339</v>
      </c>
      <c r="H1678" s="85">
        <v>12650</v>
      </c>
      <c r="I1678" s="85">
        <v>4250.6933300000001</v>
      </c>
      <c r="J1678" s="85">
        <v>4222.4243299999998</v>
      </c>
      <c r="K1678" s="85">
        <v>2290</v>
      </c>
      <c r="L1678" s="85">
        <v>1818.0545299999999</v>
      </c>
      <c r="M1678" s="85">
        <v>1055.30808</v>
      </c>
      <c r="N1678" s="85">
        <v>1700</v>
      </c>
      <c r="O1678" s="85">
        <v>1520.3105</v>
      </c>
      <c r="P1678" s="85">
        <v>875.76082999999994</v>
      </c>
      <c r="Q1678" s="85">
        <v>10383.380000000001</v>
      </c>
      <c r="R1678" s="85">
        <v>5730.1643199999999</v>
      </c>
      <c r="S1678" s="85">
        <v>2916.0338900000002</v>
      </c>
      <c r="T1678" s="85">
        <v>1020</v>
      </c>
      <c r="U1678" s="85">
        <v>416.32817</v>
      </c>
      <c r="V1678" s="85">
        <v>225.64962</v>
      </c>
      <c r="W1678" s="85">
        <v>4650</v>
      </c>
      <c r="X1678" s="85">
        <v>2785.0942599999998</v>
      </c>
      <c r="Y1678" s="85">
        <v>757.48370999999997</v>
      </c>
      <c r="Z1678" s="85">
        <v>413.38</v>
      </c>
      <c r="AA1678" s="85">
        <v>304.07754</v>
      </c>
      <c r="AB1678" s="85">
        <v>168.13858999999999</v>
      </c>
      <c r="AC1678" s="85">
        <v>0</v>
      </c>
      <c r="AD1678" s="85">
        <v>0</v>
      </c>
      <c r="AE1678" s="85">
        <v>0</v>
      </c>
      <c r="AF1678" s="85">
        <v>4300</v>
      </c>
      <c r="AG1678" s="85">
        <v>2224.66435</v>
      </c>
      <c r="AH1678" s="85">
        <v>1764.76197</v>
      </c>
      <c r="AI1678" s="85">
        <v>0</v>
      </c>
      <c r="AJ1678" s="85">
        <v>0</v>
      </c>
      <c r="AK1678" s="85">
        <v>0</v>
      </c>
      <c r="AL1678" s="85">
        <v>224</v>
      </c>
      <c r="AM1678" s="85">
        <v>73.248040000000003</v>
      </c>
      <c r="AN1678" s="85">
        <v>54.30603</v>
      </c>
      <c r="AO1678" s="85"/>
      <c r="AP1678" s="85"/>
      <c r="AQ1678" s="85"/>
      <c r="AR1678" s="85"/>
      <c r="AS1678" s="85"/>
      <c r="AT1678" s="85"/>
    </row>
    <row r="1679" spans="1:46" ht="12.75" customHeight="1" x14ac:dyDescent="0.15">
      <c r="A1679" s="79"/>
      <c r="B1679" s="79"/>
      <c r="C1679" s="79" t="str">
        <f t="shared" si="6"/>
        <v>2550400000</v>
      </c>
      <c r="D1679" s="79" t="s">
        <v>2575</v>
      </c>
      <c r="E1679" s="84">
        <v>32795.284</v>
      </c>
      <c r="F1679" s="85">
        <v>16590.401890000001</v>
      </c>
      <c r="G1679" s="85">
        <v>9940.7997300000006</v>
      </c>
      <c r="H1679" s="85">
        <v>22845.004000000001</v>
      </c>
      <c r="I1679" s="85">
        <v>11677.36219</v>
      </c>
      <c r="J1679" s="85">
        <v>6420.2148900000002</v>
      </c>
      <c r="K1679" s="85">
        <v>104.4</v>
      </c>
      <c r="L1679" s="85">
        <v>55.551019999999994</v>
      </c>
      <c r="M1679" s="85">
        <v>28.745200000000001</v>
      </c>
      <c r="N1679" s="85">
        <v>0</v>
      </c>
      <c r="O1679" s="85">
        <v>0</v>
      </c>
      <c r="P1679" s="85">
        <v>0</v>
      </c>
      <c r="Q1679" s="85">
        <v>9676.7000000000007</v>
      </c>
      <c r="R1679" s="85">
        <v>4733.97156</v>
      </c>
      <c r="S1679" s="85">
        <v>3465.30386</v>
      </c>
      <c r="T1679" s="85">
        <v>155</v>
      </c>
      <c r="U1679" s="85">
        <v>24.98067</v>
      </c>
      <c r="V1679" s="85">
        <v>16.38618</v>
      </c>
      <c r="W1679" s="85">
        <v>3045.7000000000003</v>
      </c>
      <c r="X1679" s="85">
        <v>1445.5971400000001</v>
      </c>
      <c r="Y1679" s="85">
        <v>1008.20885</v>
      </c>
      <c r="Z1679" s="85">
        <v>284.90000000000003</v>
      </c>
      <c r="AA1679" s="85">
        <v>142.90474</v>
      </c>
      <c r="AB1679" s="85">
        <v>56.372409999999995</v>
      </c>
      <c r="AC1679" s="85">
        <v>0</v>
      </c>
      <c r="AD1679" s="85">
        <v>22.91667</v>
      </c>
      <c r="AE1679" s="85">
        <v>0</v>
      </c>
      <c r="AF1679" s="85">
        <v>6191.1</v>
      </c>
      <c r="AG1679" s="85">
        <v>3097.5723400000002</v>
      </c>
      <c r="AH1679" s="85">
        <v>2384.3364200000001</v>
      </c>
      <c r="AI1679" s="85">
        <v>0</v>
      </c>
      <c r="AJ1679" s="85">
        <v>0</v>
      </c>
      <c r="AK1679" s="85">
        <v>0</v>
      </c>
      <c r="AL1679" s="85">
        <v>159.45000000000002</v>
      </c>
      <c r="AM1679" s="85">
        <v>113.82783999999999</v>
      </c>
      <c r="AN1679" s="85">
        <v>26.1113</v>
      </c>
      <c r="AO1679" s="85"/>
      <c r="AP1679" s="85"/>
      <c r="AQ1679" s="85"/>
      <c r="AR1679" s="85"/>
      <c r="AS1679" s="85"/>
      <c r="AT1679" s="85"/>
    </row>
    <row r="1680" spans="1:46" ht="12.75" customHeight="1" x14ac:dyDescent="0.15">
      <c r="A1680" s="79"/>
      <c r="B1680" s="79"/>
      <c r="C1680" s="79" t="str">
        <f t="shared" si="6"/>
        <v>2550500000</v>
      </c>
      <c r="D1680" s="79" t="s">
        <v>2576</v>
      </c>
      <c r="E1680" s="84">
        <v>50210.91</v>
      </c>
      <c r="F1680" s="85">
        <v>20288.06841</v>
      </c>
      <c r="G1680" s="85">
        <v>12925.181350000001</v>
      </c>
      <c r="H1680" s="85">
        <v>34410.910000000003</v>
      </c>
      <c r="I1680" s="85">
        <v>13303.92375</v>
      </c>
      <c r="J1680" s="85">
        <v>8103.4656400000003</v>
      </c>
      <c r="K1680" s="85">
        <v>490</v>
      </c>
      <c r="L1680" s="85">
        <v>222.03391999999999</v>
      </c>
      <c r="M1680" s="85">
        <v>134.58124000000001</v>
      </c>
      <c r="N1680" s="85">
        <v>90</v>
      </c>
      <c r="O1680" s="85">
        <v>22.02505</v>
      </c>
      <c r="P1680" s="85">
        <v>39.531439999999996</v>
      </c>
      <c r="Q1680" s="85">
        <v>15052</v>
      </c>
      <c r="R1680" s="85">
        <v>5661.9379200000003</v>
      </c>
      <c r="S1680" s="85">
        <v>4531.5586199999998</v>
      </c>
      <c r="T1680" s="85">
        <v>400</v>
      </c>
      <c r="U1680" s="85">
        <v>237.06504999999999</v>
      </c>
      <c r="V1680" s="85">
        <v>241.40141</v>
      </c>
      <c r="W1680" s="85">
        <v>6040</v>
      </c>
      <c r="X1680" s="85">
        <v>2209.58601</v>
      </c>
      <c r="Y1680" s="85">
        <v>1985.0982100000001</v>
      </c>
      <c r="Z1680" s="85">
        <v>525</v>
      </c>
      <c r="AA1680" s="85">
        <v>367.26544999999999</v>
      </c>
      <c r="AB1680" s="85">
        <v>272.95224000000002</v>
      </c>
      <c r="AC1680" s="85">
        <v>20</v>
      </c>
      <c r="AD1680" s="85">
        <v>6.25</v>
      </c>
      <c r="AE1680" s="85">
        <v>12.5</v>
      </c>
      <c r="AF1680" s="85">
        <v>8047</v>
      </c>
      <c r="AG1680" s="85">
        <v>2839.9289100000001</v>
      </c>
      <c r="AH1680" s="85">
        <v>2016.6817599999999</v>
      </c>
      <c r="AI1680" s="85">
        <v>0</v>
      </c>
      <c r="AJ1680" s="85">
        <v>0</v>
      </c>
      <c r="AK1680" s="85">
        <v>0</v>
      </c>
      <c r="AL1680" s="85">
        <v>0</v>
      </c>
      <c r="AM1680" s="85">
        <v>8.4169299999999989</v>
      </c>
      <c r="AN1680" s="85">
        <v>3.4466699999999997</v>
      </c>
      <c r="AO1680" s="85"/>
      <c r="AP1680" s="85"/>
      <c r="AQ1680" s="85"/>
      <c r="AR1680" s="85"/>
      <c r="AS1680" s="85"/>
      <c r="AT1680" s="85"/>
    </row>
    <row r="1681" spans="1:46" ht="12.75" customHeight="1" x14ac:dyDescent="0.15">
      <c r="A1681" s="79"/>
      <c r="B1681" s="79"/>
      <c r="C1681" s="79" t="str">
        <f t="shared" si="6"/>
        <v>2550600000</v>
      </c>
      <c r="D1681" s="79" t="s">
        <v>2577</v>
      </c>
      <c r="E1681" s="84">
        <v>38521.599999999999</v>
      </c>
      <c r="F1681" s="85">
        <v>44021.460590000002</v>
      </c>
      <c r="G1681" s="85">
        <v>13472.085800000001</v>
      </c>
      <c r="H1681" s="85">
        <v>23027.200000000001</v>
      </c>
      <c r="I1681" s="85">
        <v>34412.866459999997</v>
      </c>
      <c r="J1681" s="85">
        <v>7544.4178300000003</v>
      </c>
      <c r="K1681" s="85">
        <v>867</v>
      </c>
      <c r="L1681" s="85">
        <v>1803.83257</v>
      </c>
      <c r="M1681" s="85">
        <v>307.79160000000002</v>
      </c>
      <c r="N1681" s="85">
        <v>537</v>
      </c>
      <c r="O1681" s="85">
        <v>1519.8800200000001</v>
      </c>
      <c r="P1681" s="85">
        <v>219.90025</v>
      </c>
      <c r="Q1681" s="85">
        <v>14102.300000000001</v>
      </c>
      <c r="R1681" s="85">
        <v>7177.2844699999996</v>
      </c>
      <c r="S1681" s="85">
        <v>5292.0525000000007</v>
      </c>
      <c r="T1681" s="85">
        <v>346.2</v>
      </c>
      <c r="U1681" s="85">
        <v>396.19828999999999</v>
      </c>
      <c r="V1681" s="85">
        <v>182.03215</v>
      </c>
      <c r="W1681" s="85">
        <v>7160</v>
      </c>
      <c r="X1681" s="85">
        <v>2805.2962400000001</v>
      </c>
      <c r="Y1681" s="85">
        <v>2491.1363700000002</v>
      </c>
      <c r="Z1681" s="85">
        <v>375.1</v>
      </c>
      <c r="AA1681" s="85">
        <v>405.69895000000002</v>
      </c>
      <c r="AB1681" s="85">
        <v>70.3553</v>
      </c>
      <c r="AC1681" s="85">
        <v>0</v>
      </c>
      <c r="AD1681" s="85">
        <v>0</v>
      </c>
      <c r="AE1681" s="85">
        <v>0</v>
      </c>
      <c r="AF1681" s="85">
        <v>6213</v>
      </c>
      <c r="AG1681" s="85">
        <v>3569.9934899999998</v>
      </c>
      <c r="AH1681" s="85">
        <v>2535.37626</v>
      </c>
      <c r="AI1681" s="85">
        <v>0</v>
      </c>
      <c r="AJ1681" s="85">
        <v>0</v>
      </c>
      <c r="AK1681" s="85">
        <v>0</v>
      </c>
      <c r="AL1681" s="85">
        <v>195</v>
      </c>
      <c r="AM1681" s="85">
        <v>152.31236999999999</v>
      </c>
      <c r="AN1681" s="85">
        <v>56.705839999999995</v>
      </c>
      <c r="AO1681" s="85"/>
      <c r="AP1681" s="85"/>
      <c r="AQ1681" s="85"/>
      <c r="AR1681" s="85"/>
      <c r="AS1681" s="85"/>
      <c r="AT1681" s="85"/>
    </row>
    <row r="1682" spans="1:46" ht="12.75" customHeight="1" x14ac:dyDescent="0.15">
      <c r="A1682" s="79"/>
      <c r="B1682" s="79"/>
      <c r="C1682" s="79" t="str">
        <f t="shared" si="6"/>
        <v>2550700000</v>
      </c>
      <c r="D1682" s="79" t="s">
        <v>2578</v>
      </c>
      <c r="E1682" s="84">
        <v>180000</v>
      </c>
      <c r="F1682" s="85">
        <v>86792.047160000002</v>
      </c>
      <c r="G1682" s="85">
        <v>67669.317679999993</v>
      </c>
      <c r="H1682" s="85">
        <v>126600</v>
      </c>
      <c r="I1682" s="85">
        <v>61188.419929999996</v>
      </c>
      <c r="J1682" s="85">
        <v>48017.747459999999</v>
      </c>
      <c r="K1682" s="85">
        <v>7740</v>
      </c>
      <c r="L1682" s="85">
        <v>3569.8738499999999</v>
      </c>
      <c r="M1682" s="85">
        <v>1811.0252499999999</v>
      </c>
      <c r="N1682" s="85">
        <v>3240</v>
      </c>
      <c r="O1682" s="85">
        <v>1512.61527</v>
      </c>
      <c r="P1682" s="85">
        <v>827.76324999999997</v>
      </c>
      <c r="Q1682" s="85">
        <v>36365</v>
      </c>
      <c r="R1682" s="85">
        <v>17552.559079999999</v>
      </c>
      <c r="S1682" s="85">
        <v>12540.91727</v>
      </c>
      <c r="T1682" s="85">
        <v>5650</v>
      </c>
      <c r="U1682" s="85">
        <v>1983.4138800000001</v>
      </c>
      <c r="V1682" s="85">
        <v>1639.11322</v>
      </c>
      <c r="W1682" s="85">
        <v>13100</v>
      </c>
      <c r="X1682" s="85">
        <v>6888.4652399999995</v>
      </c>
      <c r="Y1682" s="85">
        <v>3615.9819400000001</v>
      </c>
      <c r="Z1682" s="85">
        <v>3715</v>
      </c>
      <c r="AA1682" s="85">
        <v>1927.7096799999999</v>
      </c>
      <c r="AB1682" s="85">
        <v>1227.9968699999999</v>
      </c>
      <c r="AC1682" s="85">
        <v>0</v>
      </c>
      <c r="AD1682" s="85">
        <v>31</v>
      </c>
      <c r="AE1682" s="85">
        <v>6.25</v>
      </c>
      <c r="AF1682" s="85">
        <v>13900</v>
      </c>
      <c r="AG1682" s="85">
        <v>6720.95028</v>
      </c>
      <c r="AH1682" s="85">
        <v>6051.5752400000001</v>
      </c>
      <c r="AI1682" s="85">
        <v>0</v>
      </c>
      <c r="AJ1682" s="85">
        <v>0</v>
      </c>
      <c r="AK1682" s="85">
        <v>0</v>
      </c>
      <c r="AL1682" s="85">
        <v>1260</v>
      </c>
      <c r="AM1682" s="85">
        <v>1017.50252</v>
      </c>
      <c r="AN1682" s="85">
        <v>403.42493000000002</v>
      </c>
      <c r="AO1682" s="85"/>
      <c r="AP1682" s="85"/>
      <c r="AQ1682" s="85"/>
      <c r="AR1682" s="85"/>
      <c r="AS1682" s="85"/>
      <c r="AT1682" s="85"/>
    </row>
    <row r="1683" spans="1:46" ht="12.75" customHeight="1" x14ac:dyDescent="0.15">
      <c r="A1683" s="79"/>
      <c r="B1683" s="79"/>
      <c r="C1683" s="79" t="str">
        <f t="shared" si="6"/>
        <v>2550800000</v>
      </c>
      <c r="D1683" s="79" t="s">
        <v>2579</v>
      </c>
      <c r="E1683" s="84">
        <v>103490</v>
      </c>
      <c r="F1683" s="85">
        <v>52794.656710000003</v>
      </c>
      <c r="G1683" s="85">
        <v>32974.514479999998</v>
      </c>
      <c r="H1683" s="85">
        <v>55060</v>
      </c>
      <c r="I1683" s="85">
        <v>29216.643380000001</v>
      </c>
      <c r="J1683" s="85">
        <v>16983.010269999999</v>
      </c>
      <c r="K1683" s="85">
        <v>5110</v>
      </c>
      <c r="L1683" s="85">
        <v>1298.7805900000001</v>
      </c>
      <c r="M1683" s="85">
        <v>924.57561999999996</v>
      </c>
      <c r="N1683" s="85">
        <v>3830</v>
      </c>
      <c r="O1683" s="85">
        <v>605.56773999999996</v>
      </c>
      <c r="P1683" s="85">
        <v>608.41143999999997</v>
      </c>
      <c r="Q1683" s="85">
        <v>41613</v>
      </c>
      <c r="R1683" s="85">
        <v>20492.972040000001</v>
      </c>
      <c r="S1683" s="85">
        <v>14415.973770000001</v>
      </c>
      <c r="T1683" s="85">
        <v>9700</v>
      </c>
      <c r="U1683" s="85">
        <v>4478.6576000000005</v>
      </c>
      <c r="V1683" s="85">
        <v>3325.0784600000002</v>
      </c>
      <c r="W1683" s="85">
        <v>10434.5</v>
      </c>
      <c r="X1683" s="85">
        <v>4914.0277400000004</v>
      </c>
      <c r="Y1683" s="85">
        <v>2964.1397499999998</v>
      </c>
      <c r="Z1683" s="85">
        <v>3378.5</v>
      </c>
      <c r="AA1683" s="85">
        <v>1625.1797000000001</v>
      </c>
      <c r="AB1683" s="85">
        <v>1180.67301</v>
      </c>
      <c r="AC1683" s="85">
        <v>0</v>
      </c>
      <c r="AD1683" s="85">
        <v>0</v>
      </c>
      <c r="AE1683" s="85">
        <v>0</v>
      </c>
      <c r="AF1683" s="85">
        <v>18100</v>
      </c>
      <c r="AG1683" s="85">
        <v>9475.107</v>
      </c>
      <c r="AH1683" s="85">
        <v>6946.0825500000001</v>
      </c>
      <c r="AI1683" s="85">
        <v>0</v>
      </c>
      <c r="AJ1683" s="85">
        <v>0</v>
      </c>
      <c r="AK1683" s="85">
        <v>0</v>
      </c>
      <c r="AL1683" s="85">
        <v>885</v>
      </c>
      <c r="AM1683" s="85">
        <v>669.74189000000001</v>
      </c>
      <c r="AN1683" s="85">
        <v>244.39053999999999</v>
      </c>
      <c r="AO1683" s="85"/>
      <c r="AP1683" s="85"/>
      <c r="AQ1683" s="85"/>
      <c r="AR1683" s="85"/>
      <c r="AS1683" s="85"/>
      <c r="AT1683" s="85"/>
    </row>
    <row r="1684" spans="1:46" ht="12.75" customHeight="1" x14ac:dyDescent="0.15">
      <c r="A1684" s="79"/>
      <c r="B1684" s="79"/>
      <c r="C1684" s="79" t="str">
        <f t="shared" si="6"/>
        <v>2550900000</v>
      </c>
      <c r="D1684" s="79" t="s">
        <v>2580</v>
      </c>
      <c r="E1684" s="84">
        <v>171084.23582</v>
      </c>
      <c r="F1684" s="85">
        <v>160205.75493</v>
      </c>
      <c r="G1684" s="85">
        <v>12583.79458</v>
      </c>
      <c r="H1684" s="85">
        <v>158652.80382</v>
      </c>
      <c r="I1684" s="85">
        <v>150546.95671</v>
      </c>
      <c r="J1684" s="85">
        <v>6058.1582399999998</v>
      </c>
      <c r="K1684" s="85">
        <v>2255.25</v>
      </c>
      <c r="L1684" s="85">
        <v>1778.51792</v>
      </c>
      <c r="M1684" s="85">
        <v>831.66967</v>
      </c>
      <c r="N1684" s="85">
        <v>2185.25</v>
      </c>
      <c r="O1684" s="85">
        <v>1548.5705600000001</v>
      </c>
      <c r="P1684" s="85">
        <v>530.61356999999998</v>
      </c>
      <c r="Q1684" s="85">
        <v>7408.9000000000005</v>
      </c>
      <c r="R1684" s="85">
        <v>5358.5369600000004</v>
      </c>
      <c r="S1684" s="85">
        <v>3984.2525700000001</v>
      </c>
      <c r="T1684" s="85">
        <v>407.5</v>
      </c>
      <c r="U1684" s="85">
        <v>332.16973000000002</v>
      </c>
      <c r="V1684" s="85">
        <v>123.91102000000001</v>
      </c>
      <c r="W1684" s="85">
        <v>1096</v>
      </c>
      <c r="X1684" s="85">
        <v>1152.17183</v>
      </c>
      <c r="Y1684" s="85">
        <v>584.93578000000002</v>
      </c>
      <c r="Z1684" s="85">
        <v>635.80000000000007</v>
      </c>
      <c r="AA1684" s="85">
        <v>516.39504999999997</v>
      </c>
      <c r="AB1684" s="85">
        <v>360.96321999999998</v>
      </c>
      <c r="AC1684" s="85">
        <v>0</v>
      </c>
      <c r="AD1684" s="85">
        <v>0</v>
      </c>
      <c r="AE1684" s="85">
        <v>0</v>
      </c>
      <c r="AF1684" s="85">
        <v>5234.6000000000004</v>
      </c>
      <c r="AG1684" s="85">
        <v>3324.70235</v>
      </c>
      <c r="AH1684" s="85">
        <v>2899.0825500000001</v>
      </c>
      <c r="AI1684" s="85">
        <v>0</v>
      </c>
      <c r="AJ1684" s="85">
        <v>0</v>
      </c>
      <c r="AK1684" s="85">
        <v>0</v>
      </c>
      <c r="AL1684" s="85">
        <v>585.32000000000005</v>
      </c>
      <c r="AM1684" s="85">
        <v>283.56914999999998</v>
      </c>
      <c r="AN1684" s="85">
        <v>242.44417999999999</v>
      </c>
      <c r="AO1684" s="85"/>
      <c r="AP1684" s="85"/>
      <c r="AQ1684" s="85"/>
      <c r="AR1684" s="85"/>
      <c r="AS1684" s="85"/>
      <c r="AT1684" s="85"/>
    </row>
    <row r="1685" spans="1:46" ht="12.75" customHeight="1" x14ac:dyDescent="0.15">
      <c r="A1685" s="79"/>
      <c r="B1685" s="79"/>
      <c r="C1685" s="79" t="str">
        <f t="shared" si="6"/>
        <v>2551000000</v>
      </c>
      <c r="D1685" s="79" t="s">
        <v>2581</v>
      </c>
      <c r="E1685" s="84">
        <v>95294.6</v>
      </c>
      <c r="F1685" s="85">
        <v>46418.806539999998</v>
      </c>
      <c r="G1685" s="85">
        <v>38183.727070000001</v>
      </c>
      <c r="H1685" s="85">
        <v>62803.9</v>
      </c>
      <c r="I1685" s="85">
        <v>29825.102859999999</v>
      </c>
      <c r="J1685" s="85">
        <v>23381.913919999999</v>
      </c>
      <c r="K1685" s="85">
        <v>3799.9</v>
      </c>
      <c r="L1685" s="85">
        <v>1813.8535400000001</v>
      </c>
      <c r="M1685" s="85">
        <v>986.82857999999999</v>
      </c>
      <c r="N1685" s="85">
        <v>1271.5</v>
      </c>
      <c r="O1685" s="85">
        <v>654.02669000000003</v>
      </c>
      <c r="P1685" s="85">
        <v>422.48946999999998</v>
      </c>
      <c r="Q1685" s="85">
        <v>22401.8</v>
      </c>
      <c r="R1685" s="85">
        <v>11622.621779999999</v>
      </c>
      <c r="S1685" s="85">
        <v>10906.279860000001</v>
      </c>
      <c r="T1685" s="85">
        <v>3680</v>
      </c>
      <c r="U1685" s="85">
        <v>1755.71621</v>
      </c>
      <c r="V1685" s="85">
        <v>1652.87599</v>
      </c>
      <c r="W1685" s="85">
        <v>5399.1</v>
      </c>
      <c r="X1685" s="85">
        <v>2774.6317899999999</v>
      </c>
      <c r="Y1685" s="85">
        <v>1828.20991</v>
      </c>
      <c r="Z1685" s="85">
        <v>2466.6</v>
      </c>
      <c r="AA1685" s="85">
        <v>1514.8065200000001</v>
      </c>
      <c r="AB1685" s="85">
        <v>1229.4867200000001</v>
      </c>
      <c r="AC1685" s="85">
        <v>60</v>
      </c>
      <c r="AD1685" s="85">
        <v>0</v>
      </c>
      <c r="AE1685" s="85">
        <v>0</v>
      </c>
      <c r="AF1685" s="85">
        <v>10787.800000000001</v>
      </c>
      <c r="AG1685" s="85">
        <v>5571.1715100000001</v>
      </c>
      <c r="AH1685" s="85">
        <v>6191.27099</v>
      </c>
      <c r="AI1685" s="85">
        <v>0</v>
      </c>
      <c r="AJ1685" s="85">
        <v>0</v>
      </c>
      <c r="AK1685" s="85">
        <v>0</v>
      </c>
      <c r="AL1685" s="85">
        <v>390.90000000000003</v>
      </c>
      <c r="AM1685" s="85">
        <v>190.59093000000001</v>
      </c>
      <c r="AN1685" s="85">
        <v>364.63283000000001</v>
      </c>
      <c r="AO1685" s="85"/>
      <c r="AP1685" s="85"/>
      <c r="AQ1685" s="85"/>
      <c r="AR1685" s="85"/>
      <c r="AS1685" s="85"/>
      <c r="AT1685" s="85"/>
    </row>
    <row r="1686" spans="1:46" ht="12.75" customHeight="1" x14ac:dyDescent="0.15">
      <c r="A1686" s="79"/>
      <c r="B1686" s="79"/>
      <c r="C1686" s="79" t="str">
        <f t="shared" si="6"/>
        <v>2551100000</v>
      </c>
      <c r="D1686" s="79" t="s">
        <v>2582</v>
      </c>
      <c r="E1686" s="84">
        <v>221488.30000000002</v>
      </c>
      <c r="F1686" s="85">
        <v>223376.76626999999</v>
      </c>
      <c r="G1686" s="85">
        <v>76596.923460000005</v>
      </c>
      <c r="H1686" s="85">
        <v>206749</v>
      </c>
      <c r="I1686" s="85">
        <v>213411.52806000001</v>
      </c>
      <c r="J1686" s="85">
        <v>69964.413480000003</v>
      </c>
      <c r="K1686" s="85">
        <v>150</v>
      </c>
      <c r="L1686" s="85">
        <v>47.470829999999999</v>
      </c>
      <c r="M1686" s="85">
        <v>76.965000000000003</v>
      </c>
      <c r="N1686" s="85">
        <v>0</v>
      </c>
      <c r="O1686" s="85">
        <v>0</v>
      </c>
      <c r="P1686" s="85">
        <v>0</v>
      </c>
      <c r="Q1686" s="85">
        <v>4979.8</v>
      </c>
      <c r="R1686" s="85">
        <v>2289.9729400000001</v>
      </c>
      <c r="S1686" s="85">
        <v>1673.80828</v>
      </c>
      <c r="T1686" s="85">
        <v>892</v>
      </c>
      <c r="U1686" s="85">
        <v>431.22807</v>
      </c>
      <c r="V1686" s="85">
        <v>196.86259000000001</v>
      </c>
      <c r="W1686" s="85">
        <v>1608</v>
      </c>
      <c r="X1686" s="85">
        <v>907.67655999999999</v>
      </c>
      <c r="Y1686" s="85">
        <v>483.19598999999999</v>
      </c>
      <c r="Z1686" s="85">
        <v>73.7</v>
      </c>
      <c r="AA1686" s="85">
        <v>46.199849999999998</v>
      </c>
      <c r="AB1686" s="85">
        <v>52.316300000000005</v>
      </c>
      <c r="AC1686" s="85">
        <v>0</v>
      </c>
      <c r="AD1686" s="85">
        <v>0</v>
      </c>
      <c r="AE1686" s="85">
        <v>0</v>
      </c>
      <c r="AF1686" s="85">
        <v>2402.1</v>
      </c>
      <c r="AG1686" s="85">
        <v>904.86846000000003</v>
      </c>
      <c r="AH1686" s="85">
        <v>941.43340000000001</v>
      </c>
      <c r="AI1686" s="85">
        <v>0</v>
      </c>
      <c r="AJ1686" s="85">
        <v>0</v>
      </c>
      <c r="AK1686" s="85">
        <v>0</v>
      </c>
      <c r="AL1686" s="85">
        <v>427</v>
      </c>
      <c r="AM1686" s="85">
        <v>121.91200000000001</v>
      </c>
      <c r="AN1686" s="85">
        <v>101.59921</v>
      </c>
      <c r="AO1686" s="85"/>
      <c r="AP1686" s="85"/>
      <c r="AQ1686" s="85"/>
      <c r="AR1686" s="85"/>
      <c r="AS1686" s="85"/>
      <c r="AT1686" s="85"/>
    </row>
    <row r="1687" spans="1:46" ht="12.75" customHeight="1" x14ac:dyDescent="0.15">
      <c r="A1687" s="79"/>
      <c r="B1687" s="79"/>
      <c r="C1687" s="79" t="str">
        <f t="shared" si="6"/>
        <v>2551200000</v>
      </c>
      <c r="D1687" s="79" t="s">
        <v>2583</v>
      </c>
      <c r="E1687" s="84">
        <v>74321.900000000009</v>
      </c>
      <c r="F1687" s="85">
        <v>39602.029159999998</v>
      </c>
      <c r="G1687" s="85">
        <v>21744.531060000001</v>
      </c>
      <c r="H1687" s="85">
        <v>39964.9</v>
      </c>
      <c r="I1687" s="85">
        <v>18253.422009999998</v>
      </c>
      <c r="J1687" s="85">
        <v>13522.55955</v>
      </c>
      <c r="K1687" s="85">
        <v>2360</v>
      </c>
      <c r="L1687" s="85">
        <v>1350.03478</v>
      </c>
      <c r="M1687" s="85">
        <v>632.22407999999996</v>
      </c>
      <c r="N1687" s="85">
        <v>1100</v>
      </c>
      <c r="O1687" s="85">
        <v>715.46222</v>
      </c>
      <c r="P1687" s="85">
        <v>375.39929000000001</v>
      </c>
      <c r="Q1687" s="85">
        <v>28278.5</v>
      </c>
      <c r="R1687" s="85">
        <v>18044.807779999999</v>
      </c>
      <c r="S1687" s="85">
        <v>5788.8936100000001</v>
      </c>
      <c r="T1687" s="85">
        <v>898.2</v>
      </c>
      <c r="U1687" s="85">
        <v>809.63495999999998</v>
      </c>
      <c r="V1687" s="85">
        <v>275.35201999999998</v>
      </c>
      <c r="W1687" s="85">
        <v>8100</v>
      </c>
      <c r="X1687" s="85">
        <v>3170.5174900000002</v>
      </c>
      <c r="Y1687" s="85">
        <v>1350.8149599999999</v>
      </c>
      <c r="Z1687" s="85">
        <v>1153.6000000000001</v>
      </c>
      <c r="AA1687" s="85">
        <v>746.21747000000005</v>
      </c>
      <c r="AB1687" s="85">
        <v>355.50464999999997</v>
      </c>
      <c r="AC1687" s="85">
        <v>0</v>
      </c>
      <c r="AD1687" s="85">
        <v>0</v>
      </c>
      <c r="AE1687" s="85">
        <v>0</v>
      </c>
      <c r="AF1687" s="85">
        <v>18126.7</v>
      </c>
      <c r="AG1687" s="85">
        <v>13318.43786</v>
      </c>
      <c r="AH1687" s="85">
        <v>3807.2219799999998</v>
      </c>
      <c r="AI1687" s="85">
        <v>0</v>
      </c>
      <c r="AJ1687" s="85">
        <v>0</v>
      </c>
      <c r="AK1687" s="85">
        <v>0</v>
      </c>
      <c r="AL1687" s="85">
        <v>960</v>
      </c>
      <c r="AM1687" s="85">
        <v>708.68429000000003</v>
      </c>
      <c r="AN1687" s="85">
        <v>405.30685</v>
      </c>
      <c r="AO1687" s="85"/>
      <c r="AP1687" s="85"/>
      <c r="AQ1687" s="85"/>
      <c r="AR1687" s="85"/>
      <c r="AS1687" s="85"/>
      <c r="AT1687" s="85"/>
    </row>
    <row r="1688" spans="1:46" ht="12.75" customHeight="1" x14ac:dyDescent="0.15">
      <c r="A1688" s="79"/>
      <c r="B1688" s="79"/>
      <c r="C1688" s="79" t="str">
        <f t="shared" si="6"/>
        <v>2551300000</v>
      </c>
      <c r="D1688" s="79" t="s">
        <v>2584</v>
      </c>
      <c r="E1688" s="84">
        <v>25885.268</v>
      </c>
      <c r="F1688" s="85">
        <v>18175.126370000002</v>
      </c>
      <c r="G1688" s="85">
        <v>10013.501560000001</v>
      </c>
      <c r="H1688" s="85">
        <v>17055</v>
      </c>
      <c r="I1688" s="85">
        <v>11839.103500000001</v>
      </c>
      <c r="J1688" s="85">
        <v>6809.1362499999996</v>
      </c>
      <c r="K1688" s="85">
        <v>150</v>
      </c>
      <c r="L1688" s="85">
        <v>126.57408</v>
      </c>
      <c r="M1688" s="85">
        <v>47.462449999999997</v>
      </c>
      <c r="N1688" s="85">
        <v>0</v>
      </c>
      <c r="O1688" s="85">
        <v>0</v>
      </c>
      <c r="P1688" s="85">
        <v>0</v>
      </c>
      <c r="Q1688" s="85">
        <v>8345.268</v>
      </c>
      <c r="R1688" s="85">
        <v>5851.4900600000001</v>
      </c>
      <c r="S1688" s="85">
        <v>2962.4063299999998</v>
      </c>
      <c r="T1688" s="85">
        <v>155</v>
      </c>
      <c r="U1688" s="85">
        <v>658.96675000000005</v>
      </c>
      <c r="V1688" s="85">
        <v>70.905000000000001</v>
      </c>
      <c r="W1688" s="85">
        <v>1900.268</v>
      </c>
      <c r="X1688" s="85">
        <v>1316.6402399999999</v>
      </c>
      <c r="Y1688" s="85">
        <v>579.97053000000005</v>
      </c>
      <c r="Z1688" s="85">
        <v>390</v>
      </c>
      <c r="AA1688" s="85">
        <v>451.87423999999999</v>
      </c>
      <c r="AB1688" s="85">
        <v>167.60547</v>
      </c>
      <c r="AC1688" s="85">
        <v>0</v>
      </c>
      <c r="AD1688" s="85">
        <v>0</v>
      </c>
      <c r="AE1688" s="85">
        <v>12.5</v>
      </c>
      <c r="AF1688" s="85">
        <v>5900</v>
      </c>
      <c r="AG1688" s="85">
        <v>3424.0088300000002</v>
      </c>
      <c r="AH1688" s="85">
        <v>2131.42533</v>
      </c>
      <c r="AI1688" s="85">
        <v>0</v>
      </c>
      <c r="AJ1688" s="85">
        <v>0</v>
      </c>
      <c r="AK1688" s="85">
        <v>0</v>
      </c>
      <c r="AL1688" s="85">
        <v>300</v>
      </c>
      <c r="AM1688" s="85">
        <v>175.63130000000001</v>
      </c>
      <c r="AN1688" s="85">
        <v>167.02047999999999</v>
      </c>
      <c r="AO1688" s="85"/>
      <c r="AP1688" s="85"/>
      <c r="AQ1688" s="85"/>
      <c r="AR1688" s="85"/>
      <c r="AS1688" s="85"/>
      <c r="AT1688" s="85"/>
    </row>
    <row r="1689" spans="1:46" ht="12.75" customHeight="1" x14ac:dyDescent="0.15">
      <c r="A1689" s="79"/>
      <c r="B1689" s="79"/>
      <c r="C1689" s="79" t="str">
        <f t="shared" si="6"/>
        <v>2551400000</v>
      </c>
      <c r="D1689" s="79" t="s">
        <v>2585</v>
      </c>
      <c r="E1689" s="84">
        <v>64302.044999999998</v>
      </c>
      <c r="F1689" s="85">
        <v>27187.87041</v>
      </c>
      <c r="G1689" s="85">
        <v>19126.81048</v>
      </c>
      <c r="H1689" s="85">
        <v>45100.855000000003</v>
      </c>
      <c r="I1689" s="85">
        <v>17416.669870000002</v>
      </c>
      <c r="J1689" s="85">
        <v>12429.64451</v>
      </c>
      <c r="K1689" s="85">
        <v>269.68</v>
      </c>
      <c r="L1689" s="85">
        <v>266.50446999999997</v>
      </c>
      <c r="M1689" s="85">
        <v>154.66158999999999</v>
      </c>
      <c r="N1689" s="85">
        <v>156.57</v>
      </c>
      <c r="O1689" s="85">
        <v>203.05919</v>
      </c>
      <c r="P1689" s="85">
        <v>98.13449</v>
      </c>
      <c r="Q1689" s="85">
        <v>15962.98</v>
      </c>
      <c r="R1689" s="85">
        <v>7117.0345900000002</v>
      </c>
      <c r="S1689" s="85">
        <v>6105.6586500000003</v>
      </c>
      <c r="T1689" s="85">
        <v>1542.49</v>
      </c>
      <c r="U1689" s="85">
        <v>777.59114999999997</v>
      </c>
      <c r="V1689" s="85">
        <v>536.03354000000002</v>
      </c>
      <c r="W1689" s="85">
        <v>7474.03</v>
      </c>
      <c r="X1689" s="85">
        <v>3363.6775499999999</v>
      </c>
      <c r="Y1689" s="85">
        <v>2778.8251399999999</v>
      </c>
      <c r="Z1689" s="85">
        <v>392.48</v>
      </c>
      <c r="AA1689" s="85">
        <v>234.40281999999999</v>
      </c>
      <c r="AB1689" s="85">
        <v>121.04090000000001</v>
      </c>
      <c r="AC1689" s="85">
        <v>25</v>
      </c>
      <c r="AD1689" s="85">
        <v>2.0833300000000001</v>
      </c>
      <c r="AE1689" s="85">
        <v>6.25</v>
      </c>
      <c r="AF1689" s="85">
        <v>6528.9800000000005</v>
      </c>
      <c r="AG1689" s="85">
        <v>2739.2797399999999</v>
      </c>
      <c r="AH1689" s="85">
        <v>2663.5090700000001</v>
      </c>
      <c r="AI1689" s="85">
        <v>0</v>
      </c>
      <c r="AJ1689" s="85">
        <v>0</v>
      </c>
      <c r="AK1689" s="85">
        <v>0</v>
      </c>
      <c r="AL1689" s="85">
        <v>210.43</v>
      </c>
      <c r="AM1689" s="85">
        <v>43.40766</v>
      </c>
      <c r="AN1689" s="85">
        <v>93.394170000000003</v>
      </c>
      <c r="AO1689" s="85"/>
      <c r="AP1689" s="85"/>
      <c r="AQ1689" s="85"/>
      <c r="AR1689" s="85"/>
      <c r="AS1689" s="85"/>
      <c r="AT1689" s="85"/>
    </row>
    <row r="1690" spans="1:46" ht="12.75" customHeight="1" x14ac:dyDescent="0.15">
      <c r="A1690" s="79"/>
      <c r="B1690" s="79"/>
      <c r="C1690" s="79" t="str">
        <f t="shared" si="6"/>
        <v>2551500000</v>
      </c>
      <c r="D1690" s="79" t="s">
        <v>2586</v>
      </c>
      <c r="E1690" s="84">
        <v>26247.7</v>
      </c>
      <c r="F1690" s="85">
        <v>17487.802950000001</v>
      </c>
      <c r="G1690" s="85">
        <v>8783.6533299999992</v>
      </c>
      <c r="H1690" s="85">
        <v>13111</v>
      </c>
      <c r="I1690" s="85">
        <v>9047.8672100000003</v>
      </c>
      <c r="J1690" s="85">
        <v>3253.26926</v>
      </c>
      <c r="K1690" s="85">
        <v>1040</v>
      </c>
      <c r="L1690" s="85">
        <v>321.53940999999998</v>
      </c>
      <c r="M1690" s="85">
        <v>762.28643999999997</v>
      </c>
      <c r="N1690" s="85">
        <v>910</v>
      </c>
      <c r="O1690" s="85">
        <v>295.87218000000001</v>
      </c>
      <c r="P1690" s="85">
        <v>673.10544000000004</v>
      </c>
      <c r="Q1690" s="85">
        <v>10615.65</v>
      </c>
      <c r="R1690" s="85">
        <v>7574.7401799999998</v>
      </c>
      <c r="S1690" s="85">
        <v>3798.1961099999999</v>
      </c>
      <c r="T1690" s="85">
        <v>522</v>
      </c>
      <c r="U1690" s="85">
        <v>290.88189</v>
      </c>
      <c r="V1690" s="85">
        <v>148.10938999999999</v>
      </c>
      <c r="W1690" s="85">
        <v>4957</v>
      </c>
      <c r="X1690" s="85">
        <v>3395.7714900000001</v>
      </c>
      <c r="Y1690" s="85">
        <v>1510.75461</v>
      </c>
      <c r="Z1690" s="85">
        <v>577.65</v>
      </c>
      <c r="AA1690" s="85">
        <v>364.45733000000001</v>
      </c>
      <c r="AB1690" s="85">
        <v>282.92931999999996</v>
      </c>
      <c r="AC1690" s="85">
        <v>0</v>
      </c>
      <c r="AD1690" s="85">
        <v>18.75</v>
      </c>
      <c r="AE1690" s="85">
        <v>22.161000000000001</v>
      </c>
      <c r="AF1690" s="85">
        <v>4559</v>
      </c>
      <c r="AG1690" s="85">
        <v>3505.2794699999999</v>
      </c>
      <c r="AH1690" s="85">
        <v>1834.24179</v>
      </c>
      <c r="AI1690" s="85">
        <v>0</v>
      </c>
      <c r="AJ1690" s="85">
        <v>0</v>
      </c>
      <c r="AK1690" s="85">
        <v>0</v>
      </c>
      <c r="AL1690" s="85">
        <v>717</v>
      </c>
      <c r="AM1690" s="85">
        <v>100.06249</v>
      </c>
      <c r="AN1690" s="85">
        <v>208.68127999999999</v>
      </c>
      <c r="AO1690" s="85"/>
      <c r="AP1690" s="85"/>
      <c r="AQ1690" s="85"/>
      <c r="AR1690" s="85"/>
      <c r="AS1690" s="85"/>
      <c r="AT1690" s="85"/>
    </row>
    <row r="1691" spans="1:46" ht="12.75" customHeight="1" x14ac:dyDescent="0.15">
      <c r="A1691" s="79"/>
      <c r="B1691" s="79"/>
      <c r="C1691" s="79" t="str">
        <f t="shared" si="6"/>
        <v>2551600000</v>
      </c>
      <c r="D1691" s="79" t="s">
        <v>2587</v>
      </c>
      <c r="E1691" s="84">
        <v>24818.666000000001</v>
      </c>
      <c r="F1691" s="85">
        <v>10712.57971</v>
      </c>
      <c r="G1691" s="85">
        <v>8934.2716199999995</v>
      </c>
      <c r="H1691" s="85">
        <v>15640.234</v>
      </c>
      <c r="I1691" s="85">
        <v>7097.3933299999999</v>
      </c>
      <c r="J1691" s="85">
        <v>5638.8127299999996</v>
      </c>
      <c r="K1691" s="85">
        <v>118.964</v>
      </c>
      <c r="L1691" s="85">
        <v>118.33574</v>
      </c>
      <c r="M1691" s="85">
        <v>45.476140000000001</v>
      </c>
      <c r="N1691" s="85">
        <v>18.964000000000002</v>
      </c>
      <c r="O1691" s="85">
        <v>43.844650000000001</v>
      </c>
      <c r="P1691" s="85">
        <v>15.96514</v>
      </c>
      <c r="Q1691" s="85">
        <v>7685.31</v>
      </c>
      <c r="R1691" s="85">
        <v>2984.01143</v>
      </c>
      <c r="S1691" s="85">
        <v>2279.1024600000001</v>
      </c>
      <c r="T1691" s="85">
        <v>549.59</v>
      </c>
      <c r="U1691" s="85">
        <v>222.24571</v>
      </c>
      <c r="V1691" s="85">
        <v>175.36446999999998</v>
      </c>
      <c r="W1691" s="85">
        <v>2603.6010000000001</v>
      </c>
      <c r="X1691" s="85">
        <v>1141.9843800000001</v>
      </c>
      <c r="Y1691" s="85">
        <v>818.30107999999996</v>
      </c>
      <c r="Z1691" s="85">
        <v>304.75800000000004</v>
      </c>
      <c r="AA1691" s="85">
        <v>119.23573</v>
      </c>
      <c r="AB1691" s="85">
        <v>123.54490000000001</v>
      </c>
      <c r="AC1691" s="85">
        <v>0</v>
      </c>
      <c r="AD1691" s="85">
        <v>0</v>
      </c>
      <c r="AE1691" s="85">
        <v>0</v>
      </c>
      <c r="AF1691" s="85">
        <v>4227.3609999999999</v>
      </c>
      <c r="AG1691" s="85">
        <v>1500.5456099999999</v>
      </c>
      <c r="AH1691" s="85">
        <v>1161.89201</v>
      </c>
      <c r="AI1691" s="85">
        <v>0</v>
      </c>
      <c r="AJ1691" s="85">
        <v>0</v>
      </c>
      <c r="AK1691" s="85">
        <v>0</v>
      </c>
      <c r="AL1691" s="85">
        <v>1</v>
      </c>
      <c r="AM1691" s="85">
        <v>1.4847299999999999</v>
      </c>
      <c r="AN1691" s="85">
        <v>0.29920000000000002</v>
      </c>
      <c r="AO1691" s="85"/>
      <c r="AP1691" s="85"/>
      <c r="AQ1691" s="85"/>
      <c r="AR1691" s="85"/>
      <c r="AS1691" s="85"/>
      <c r="AT1691" s="85"/>
    </row>
    <row r="1692" spans="1:46" ht="12.75" customHeight="1" x14ac:dyDescent="0.15">
      <c r="A1692" s="79"/>
      <c r="B1692" s="79"/>
      <c r="C1692" s="79" t="str">
        <f t="shared" si="6"/>
        <v>2551700000</v>
      </c>
      <c r="D1692" s="79" t="s">
        <v>2588</v>
      </c>
      <c r="E1692" s="84">
        <v>146773.5</v>
      </c>
      <c r="F1692" s="85">
        <v>76700.779309999998</v>
      </c>
      <c r="G1692" s="85">
        <v>43681.838989999997</v>
      </c>
      <c r="H1692" s="85">
        <v>90213.5</v>
      </c>
      <c r="I1692" s="85">
        <v>47050.134100000003</v>
      </c>
      <c r="J1692" s="85">
        <v>27239.3331</v>
      </c>
      <c r="K1692" s="85">
        <v>4080</v>
      </c>
      <c r="L1692" s="85">
        <v>1690.74326</v>
      </c>
      <c r="M1692" s="85">
        <v>909.97256000000004</v>
      </c>
      <c r="N1692" s="85">
        <v>2080</v>
      </c>
      <c r="O1692" s="85">
        <v>769.06458999999995</v>
      </c>
      <c r="P1692" s="85">
        <v>329.60341</v>
      </c>
      <c r="Q1692" s="85">
        <v>48339.5</v>
      </c>
      <c r="R1692" s="85">
        <v>25461.628110000001</v>
      </c>
      <c r="S1692" s="85">
        <v>14017.875669999999</v>
      </c>
      <c r="T1692" s="85">
        <v>6200</v>
      </c>
      <c r="U1692" s="85">
        <v>1141.7540799999999</v>
      </c>
      <c r="V1692" s="85">
        <v>1041.78134</v>
      </c>
      <c r="W1692" s="85">
        <v>20300</v>
      </c>
      <c r="X1692" s="85">
        <v>8268.4503399999994</v>
      </c>
      <c r="Y1692" s="85">
        <v>5043.1890700000004</v>
      </c>
      <c r="Z1692" s="85">
        <v>2126</v>
      </c>
      <c r="AA1692" s="85">
        <v>795.01721999999995</v>
      </c>
      <c r="AB1692" s="85">
        <v>541.87458000000004</v>
      </c>
      <c r="AC1692" s="85">
        <v>60</v>
      </c>
      <c r="AD1692" s="85">
        <v>18.75</v>
      </c>
      <c r="AE1692" s="85">
        <v>39.923999999999999</v>
      </c>
      <c r="AF1692" s="85">
        <v>19650</v>
      </c>
      <c r="AG1692" s="85">
        <v>15237.65647</v>
      </c>
      <c r="AH1692" s="85">
        <v>7349.0556800000004</v>
      </c>
      <c r="AI1692" s="85">
        <v>0</v>
      </c>
      <c r="AJ1692" s="85">
        <v>0</v>
      </c>
      <c r="AK1692" s="85">
        <v>0</v>
      </c>
      <c r="AL1692" s="85">
        <v>2974</v>
      </c>
      <c r="AM1692" s="85">
        <v>1497.24936</v>
      </c>
      <c r="AN1692" s="85">
        <v>699.46946000000003</v>
      </c>
      <c r="AO1692" s="85"/>
      <c r="AP1692" s="85"/>
      <c r="AQ1692" s="85"/>
      <c r="AR1692" s="85"/>
      <c r="AS1692" s="85"/>
      <c r="AT1692" s="85"/>
    </row>
    <row r="1693" spans="1:46" ht="12.75" customHeight="1" x14ac:dyDescent="0.15">
      <c r="A1693" s="79"/>
      <c r="B1693" s="79"/>
      <c r="C1693" s="79" t="str">
        <f t="shared" si="6"/>
        <v>2551800000</v>
      </c>
      <c r="D1693" s="79" t="s">
        <v>2589</v>
      </c>
      <c r="E1693" s="84">
        <v>114320.1</v>
      </c>
      <c r="F1693" s="85">
        <v>44156.838779999998</v>
      </c>
      <c r="G1693" s="85">
        <v>33489.831550000003</v>
      </c>
      <c r="H1693" s="85">
        <v>69550</v>
      </c>
      <c r="I1693" s="85">
        <v>24384.197909999999</v>
      </c>
      <c r="J1693" s="85">
        <v>21782.371319999998</v>
      </c>
      <c r="K1693" s="85">
        <v>14800</v>
      </c>
      <c r="L1693" s="85">
        <v>5132.8382700000002</v>
      </c>
      <c r="M1693" s="85">
        <v>2003.7009499999999</v>
      </c>
      <c r="N1693" s="85">
        <v>10000</v>
      </c>
      <c r="O1693" s="85">
        <v>3596.05852</v>
      </c>
      <c r="P1693" s="85">
        <v>1306.5058200000001</v>
      </c>
      <c r="Q1693" s="85">
        <v>26225</v>
      </c>
      <c r="R1693" s="85">
        <v>12654.471610000001</v>
      </c>
      <c r="S1693" s="85">
        <v>8841.6069299999999</v>
      </c>
      <c r="T1693" s="85">
        <v>1700</v>
      </c>
      <c r="U1693" s="85">
        <v>437.22115000000002</v>
      </c>
      <c r="V1693" s="85">
        <v>452.03295000000003</v>
      </c>
      <c r="W1693" s="85">
        <v>7000</v>
      </c>
      <c r="X1693" s="85">
        <v>3477.5772699999998</v>
      </c>
      <c r="Y1693" s="85">
        <v>1805.73642</v>
      </c>
      <c r="Z1693" s="85">
        <v>2004</v>
      </c>
      <c r="AA1693" s="85">
        <v>1167.4733000000001</v>
      </c>
      <c r="AB1693" s="85">
        <v>467.41145</v>
      </c>
      <c r="AC1693" s="85">
        <v>5</v>
      </c>
      <c r="AD1693" s="85">
        <v>2.7633299999999998</v>
      </c>
      <c r="AE1693" s="85">
        <v>6.25</v>
      </c>
      <c r="AF1693" s="85">
        <v>15500</v>
      </c>
      <c r="AG1693" s="85">
        <v>7566.7046600000003</v>
      </c>
      <c r="AH1693" s="85">
        <v>6102.6551099999997</v>
      </c>
      <c r="AI1693" s="85">
        <v>0</v>
      </c>
      <c r="AJ1693" s="85">
        <v>0</v>
      </c>
      <c r="AK1693" s="85">
        <v>0</v>
      </c>
      <c r="AL1693" s="85">
        <v>1750</v>
      </c>
      <c r="AM1693" s="85">
        <v>832.39008000000001</v>
      </c>
      <c r="AN1693" s="85">
        <v>398.06016</v>
      </c>
      <c r="AO1693" s="85"/>
      <c r="AP1693" s="85"/>
      <c r="AQ1693" s="85"/>
      <c r="AR1693" s="85"/>
      <c r="AS1693" s="85"/>
      <c r="AT1693" s="85"/>
    </row>
    <row r="1694" spans="1:46" ht="12.75" customHeight="1" x14ac:dyDescent="0.15">
      <c r="A1694" s="79"/>
      <c r="B1694" s="79"/>
      <c r="C1694" s="79" t="str">
        <f t="shared" si="6"/>
        <v>2551900000</v>
      </c>
      <c r="D1694" s="79" t="s">
        <v>2590</v>
      </c>
      <c r="E1694" s="84">
        <v>26061.100000000002</v>
      </c>
      <c r="F1694" s="85">
        <v>11594.718580000001</v>
      </c>
      <c r="G1694" s="85">
        <v>9309.7402199999997</v>
      </c>
      <c r="H1694" s="85">
        <v>14001.1</v>
      </c>
      <c r="I1694" s="85">
        <v>6025.3077899999998</v>
      </c>
      <c r="J1694" s="85">
        <v>4527.32114</v>
      </c>
      <c r="K1694" s="85">
        <v>120</v>
      </c>
      <c r="L1694" s="85">
        <v>58.032409999999999</v>
      </c>
      <c r="M1694" s="85">
        <v>38.929269999999995</v>
      </c>
      <c r="N1694" s="85">
        <v>0</v>
      </c>
      <c r="O1694" s="85">
        <v>0.63300999999999996</v>
      </c>
      <c r="P1694" s="85">
        <v>1.6982699999999999</v>
      </c>
      <c r="Q1694" s="85">
        <v>11019</v>
      </c>
      <c r="R1694" s="85">
        <v>4946.9587899999997</v>
      </c>
      <c r="S1694" s="85">
        <v>4227.1460999999999</v>
      </c>
      <c r="T1694" s="85">
        <v>380</v>
      </c>
      <c r="U1694" s="85">
        <v>87.058459999999997</v>
      </c>
      <c r="V1694" s="85">
        <v>30.65728</v>
      </c>
      <c r="W1694" s="85">
        <v>6980</v>
      </c>
      <c r="X1694" s="85">
        <v>2748.2024700000002</v>
      </c>
      <c r="Y1694" s="85">
        <v>2731.8093899999999</v>
      </c>
      <c r="Z1694" s="85">
        <v>97</v>
      </c>
      <c r="AA1694" s="85">
        <v>40.229309999999998</v>
      </c>
      <c r="AB1694" s="85">
        <v>37.243040000000001</v>
      </c>
      <c r="AC1694" s="85">
        <v>0</v>
      </c>
      <c r="AD1694" s="85">
        <v>0</v>
      </c>
      <c r="AE1694" s="85">
        <v>0</v>
      </c>
      <c r="AF1694" s="85">
        <v>3562</v>
      </c>
      <c r="AG1694" s="85">
        <v>2071.4685500000001</v>
      </c>
      <c r="AH1694" s="85">
        <v>1427.4363900000001</v>
      </c>
      <c r="AI1694" s="85">
        <v>0</v>
      </c>
      <c r="AJ1694" s="85">
        <v>0</v>
      </c>
      <c r="AK1694" s="85">
        <v>0</v>
      </c>
      <c r="AL1694" s="85">
        <v>221</v>
      </c>
      <c r="AM1694" s="85">
        <v>171.82098999999999</v>
      </c>
      <c r="AN1694" s="85">
        <v>68.08274999999999</v>
      </c>
      <c r="AO1694" s="85"/>
      <c r="AP1694" s="85"/>
      <c r="AQ1694" s="85"/>
      <c r="AR1694" s="85"/>
      <c r="AS1694" s="85"/>
      <c r="AT1694" s="85"/>
    </row>
    <row r="1695" spans="1:46" ht="12.75" customHeight="1" x14ac:dyDescent="0.15">
      <c r="A1695" s="79"/>
      <c r="B1695" s="79"/>
      <c r="C1695" s="79" t="str">
        <f t="shared" si="6"/>
        <v>2552000000</v>
      </c>
      <c r="D1695" s="79" t="s">
        <v>2591</v>
      </c>
      <c r="E1695" s="84">
        <v>44800</v>
      </c>
      <c r="F1695" s="85">
        <v>19900.897690000002</v>
      </c>
      <c r="G1695" s="85">
        <v>12006.562180000001</v>
      </c>
      <c r="H1695" s="85">
        <v>29015</v>
      </c>
      <c r="I1695" s="85">
        <v>11459.37887</v>
      </c>
      <c r="J1695" s="85">
        <v>7099.8008</v>
      </c>
      <c r="K1695" s="85">
        <v>900</v>
      </c>
      <c r="L1695" s="85">
        <v>1303.2391</v>
      </c>
      <c r="M1695" s="85">
        <v>640.71289999999999</v>
      </c>
      <c r="N1695" s="85">
        <v>500</v>
      </c>
      <c r="O1695" s="85">
        <v>1051.2598</v>
      </c>
      <c r="P1695" s="85">
        <v>558.94475</v>
      </c>
      <c r="Q1695" s="85">
        <v>14300</v>
      </c>
      <c r="R1695" s="85">
        <v>6985.76368</v>
      </c>
      <c r="S1695" s="85">
        <v>4095.4907600000001</v>
      </c>
      <c r="T1695" s="85">
        <v>195</v>
      </c>
      <c r="U1695" s="85">
        <v>222.69005999999999</v>
      </c>
      <c r="V1695" s="85">
        <v>49.752980000000001</v>
      </c>
      <c r="W1695" s="85">
        <v>5600</v>
      </c>
      <c r="X1695" s="85">
        <v>2730.6540199999999</v>
      </c>
      <c r="Y1695" s="85">
        <v>1606.24846</v>
      </c>
      <c r="Z1695" s="85">
        <v>805</v>
      </c>
      <c r="AA1695" s="85">
        <v>274.35273999999998</v>
      </c>
      <c r="AB1695" s="85">
        <v>210.48095000000001</v>
      </c>
      <c r="AC1695" s="85">
        <v>0</v>
      </c>
      <c r="AD1695" s="85">
        <v>0</v>
      </c>
      <c r="AE1695" s="85">
        <v>0</v>
      </c>
      <c r="AF1695" s="85">
        <v>7700</v>
      </c>
      <c r="AG1695" s="85">
        <v>3758.0668599999999</v>
      </c>
      <c r="AH1695" s="85">
        <v>2229.00837</v>
      </c>
      <c r="AI1695" s="85">
        <v>0</v>
      </c>
      <c r="AJ1695" s="85">
        <v>0</v>
      </c>
      <c r="AK1695" s="85">
        <v>0</v>
      </c>
      <c r="AL1695" s="85">
        <v>122</v>
      </c>
      <c r="AM1695" s="85">
        <v>69.967739999999992</v>
      </c>
      <c r="AN1695" s="85">
        <v>20.699939999999998</v>
      </c>
      <c r="AO1695" s="85"/>
      <c r="AP1695" s="85"/>
      <c r="AQ1695" s="85"/>
      <c r="AR1695" s="85"/>
      <c r="AS1695" s="85"/>
      <c r="AT1695" s="85"/>
    </row>
    <row r="1696" spans="1:46" ht="12.75" customHeight="1" x14ac:dyDescent="0.15">
      <c r="A1696" s="79"/>
      <c r="B1696" s="79"/>
      <c r="C1696" s="79" t="str">
        <f t="shared" si="6"/>
        <v>2552100000</v>
      </c>
      <c r="D1696" s="79" t="s">
        <v>2592</v>
      </c>
      <c r="E1696" s="84">
        <v>162825.74600000001</v>
      </c>
      <c r="F1696" s="85">
        <v>79185.937399999995</v>
      </c>
      <c r="G1696" s="85">
        <v>54596.966240000002</v>
      </c>
      <c r="H1696" s="85">
        <v>105477.40000000001</v>
      </c>
      <c r="I1696" s="85">
        <v>52456.495459999998</v>
      </c>
      <c r="J1696" s="85">
        <v>34147.360890000004</v>
      </c>
      <c r="K1696" s="85">
        <v>3800</v>
      </c>
      <c r="L1696" s="85">
        <v>1830.15147</v>
      </c>
      <c r="M1696" s="85">
        <v>907.80776000000003</v>
      </c>
      <c r="N1696" s="85">
        <v>1300</v>
      </c>
      <c r="O1696" s="85">
        <v>968.10036000000002</v>
      </c>
      <c r="P1696" s="85">
        <v>394.06822999999997</v>
      </c>
      <c r="Q1696" s="85">
        <v>48266.320999999996</v>
      </c>
      <c r="R1696" s="85">
        <v>21951.425500000001</v>
      </c>
      <c r="S1696" s="85">
        <v>17570.797060000001</v>
      </c>
      <c r="T1696" s="85">
        <v>4611.1000000000004</v>
      </c>
      <c r="U1696" s="85">
        <v>2324.3517000000002</v>
      </c>
      <c r="V1696" s="85">
        <v>1765.64715</v>
      </c>
      <c r="W1696" s="85">
        <v>18987.900000000001</v>
      </c>
      <c r="X1696" s="85">
        <v>8526.1330199999993</v>
      </c>
      <c r="Y1696" s="85">
        <v>6773.97487</v>
      </c>
      <c r="Z1696" s="85">
        <v>2624.6</v>
      </c>
      <c r="AA1696" s="85">
        <v>1068.9288300000001</v>
      </c>
      <c r="AB1696" s="85">
        <v>766.59073999999998</v>
      </c>
      <c r="AC1696" s="85">
        <v>25</v>
      </c>
      <c r="AD1696" s="85">
        <v>0.34</v>
      </c>
      <c r="AE1696" s="85">
        <v>6.25</v>
      </c>
      <c r="AF1696" s="85">
        <v>22017.721000000001</v>
      </c>
      <c r="AG1696" s="85">
        <v>10031.67195</v>
      </c>
      <c r="AH1696" s="85">
        <v>8258.3343000000004</v>
      </c>
      <c r="AI1696" s="85">
        <v>0</v>
      </c>
      <c r="AJ1696" s="85">
        <v>0</v>
      </c>
      <c r="AK1696" s="85">
        <v>0</v>
      </c>
      <c r="AL1696" s="85">
        <v>1109</v>
      </c>
      <c r="AM1696" s="85">
        <v>552.71905000000004</v>
      </c>
      <c r="AN1696" s="85">
        <v>515.90630999999996</v>
      </c>
      <c r="AO1696" s="85"/>
      <c r="AP1696" s="85"/>
      <c r="AQ1696" s="85"/>
      <c r="AR1696" s="85"/>
      <c r="AS1696" s="85"/>
      <c r="AT1696" s="85"/>
    </row>
    <row r="1697" spans="1:46" ht="12.75" customHeight="1" x14ac:dyDescent="0.15">
      <c r="A1697" s="79"/>
      <c r="B1697" s="79"/>
      <c r="C1697" s="79" t="str">
        <f t="shared" si="6"/>
        <v>2552200000</v>
      </c>
      <c r="D1697" s="79" t="s">
        <v>2593</v>
      </c>
      <c r="E1697" s="84">
        <v>16491.5</v>
      </c>
      <c r="F1697" s="85">
        <v>11702.056619999999</v>
      </c>
      <c r="G1697" s="85">
        <v>5272.04702</v>
      </c>
      <c r="H1697" s="85">
        <v>5500</v>
      </c>
      <c r="I1697" s="85">
        <v>3321.1959700000002</v>
      </c>
      <c r="J1697" s="85">
        <v>1361.6777199999999</v>
      </c>
      <c r="K1697" s="85">
        <v>30</v>
      </c>
      <c r="L1697" s="85">
        <v>11.440469999999999</v>
      </c>
      <c r="M1697" s="85">
        <v>14.166</v>
      </c>
      <c r="N1697" s="85">
        <v>0</v>
      </c>
      <c r="O1697" s="85">
        <v>0</v>
      </c>
      <c r="P1697" s="85">
        <v>0</v>
      </c>
      <c r="Q1697" s="85">
        <v>10910</v>
      </c>
      <c r="R1697" s="85">
        <v>8280.2656900000002</v>
      </c>
      <c r="S1697" s="85">
        <v>3839.1373600000002</v>
      </c>
      <c r="T1697" s="85">
        <v>330</v>
      </c>
      <c r="U1697" s="85">
        <v>109.36588</v>
      </c>
      <c r="V1697" s="85">
        <v>79.936959999999999</v>
      </c>
      <c r="W1697" s="85">
        <v>6420</v>
      </c>
      <c r="X1697" s="85">
        <v>3918.1294899999998</v>
      </c>
      <c r="Y1697" s="85">
        <v>2349.5092500000001</v>
      </c>
      <c r="Z1697" s="85">
        <v>130</v>
      </c>
      <c r="AA1697" s="85">
        <v>67.546219999999991</v>
      </c>
      <c r="AB1697" s="85">
        <v>55.694089999999996</v>
      </c>
      <c r="AC1697" s="85">
        <v>0</v>
      </c>
      <c r="AD1697" s="85">
        <v>0</v>
      </c>
      <c r="AE1697" s="85">
        <v>0</v>
      </c>
      <c r="AF1697" s="85">
        <v>4030</v>
      </c>
      <c r="AG1697" s="85">
        <v>4185.2241000000004</v>
      </c>
      <c r="AH1697" s="85">
        <v>1353.9970599999999</v>
      </c>
      <c r="AI1697" s="85">
        <v>0</v>
      </c>
      <c r="AJ1697" s="85">
        <v>0</v>
      </c>
      <c r="AK1697" s="85">
        <v>0</v>
      </c>
      <c r="AL1697" s="85">
        <v>50</v>
      </c>
      <c r="AM1697" s="85">
        <v>10.39077</v>
      </c>
      <c r="AN1697" s="85">
        <v>16.52</v>
      </c>
      <c r="AO1697" s="85"/>
      <c r="AP1697" s="85"/>
      <c r="AQ1697" s="85"/>
      <c r="AR1697" s="85"/>
      <c r="AS1697" s="85"/>
      <c r="AT1697" s="85"/>
    </row>
    <row r="1698" spans="1:46" ht="12.75" customHeight="1" x14ac:dyDescent="0.15">
      <c r="A1698" s="79"/>
      <c r="B1698" s="79"/>
      <c r="C1698" s="79" t="str">
        <f t="shared" si="6"/>
        <v>2552300000</v>
      </c>
      <c r="D1698" s="79" t="s">
        <v>2594</v>
      </c>
      <c r="E1698" s="84">
        <v>22677</v>
      </c>
      <c r="F1698" s="85">
        <v>26547.896089999998</v>
      </c>
      <c r="G1698" s="85">
        <v>7522.5975500000004</v>
      </c>
      <c r="H1698" s="85">
        <v>14112</v>
      </c>
      <c r="I1698" s="85">
        <v>22684.45796</v>
      </c>
      <c r="J1698" s="85">
        <v>4461.2830299999996</v>
      </c>
      <c r="K1698" s="85">
        <v>110</v>
      </c>
      <c r="L1698" s="85">
        <v>63.885569999999994</v>
      </c>
      <c r="M1698" s="85">
        <v>39.10295</v>
      </c>
      <c r="N1698" s="85">
        <v>0</v>
      </c>
      <c r="O1698" s="85">
        <v>0</v>
      </c>
      <c r="P1698" s="85">
        <v>0</v>
      </c>
      <c r="Q1698" s="85">
        <v>6831</v>
      </c>
      <c r="R1698" s="85">
        <v>3431.2550099999999</v>
      </c>
      <c r="S1698" s="85">
        <v>2131.3453</v>
      </c>
      <c r="T1698" s="85">
        <v>295</v>
      </c>
      <c r="U1698" s="85">
        <v>204.55108999999999</v>
      </c>
      <c r="V1698" s="85">
        <v>72.163899999999998</v>
      </c>
      <c r="W1698" s="85">
        <v>4100</v>
      </c>
      <c r="X1698" s="85">
        <v>1843.8783900000001</v>
      </c>
      <c r="Y1698" s="85">
        <v>1175.6288099999999</v>
      </c>
      <c r="Z1698" s="85">
        <v>91</v>
      </c>
      <c r="AA1698" s="85">
        <v>64.401879999999991</v>
      </c>
      <c r="AB1698" s="85">
        <v>38.147770000000001</v>
      </c>
      <c r="AC1698" s="85">
        <v>0</v>
      </c>
      <c r="AD1698" s="85">
        <v>0</v>
      </c>
      <c r="AE1698" s="85">
        <v>0</v>
      </c>
      <c r="AF1698" s="85">
        <v>2345</v>
      </c>
      <c r="AG1698" s="85">
        <v>1318.42365</v>
      </c>
      <c r="AH1698" s="85">
        <v>845.40481999999997</v>
      </c>
      <c r="AI1698" s="85">
        <v>0</v>
      </c>
      <c r="AJ1698" s="85">
        <v>0</v>
      </c>
      <c r="AK1698" s="85">
        <v>0</v>
      </c>
      <c r="AL1698" s="85">
        <v>2</v>
      </c>
      <c r="AM1698" s="85">
        <v>2.3706799999999997</v>
      </c>
      <c r="AN1698" s="85">
        <v>0.71970999999999996</v>
      </c>
      <c r="AO1698" s="85"/>
      <c r="AP1698" s="85"/>
      <c r="AQ1698" s="85"/>
      <c r="AR1698" s="85"/>
      <c r="AS1698" s="85"/>
      <c r="AT1698" s="85"/>
    </row>
    <row r="1699" spans="1:46" ht="12.75" customHeight="1" x14ac:dyDescent="0.15">
      <c r="A1699" s="79"/>
      <c r="B1699" s="79"/>
      <c r="C1699" s="79" t="str">
        <f t="shared" si="6"/>
        <v>2552400000</v>
      </c>
      <c r="D1699" s="79" t="s">
        <v>2595</v>
      </c>
      <c r="E1699" s="84">
        <v>140770</v>
      </c>
      <c r="F1699" s="85">
        <v>66547.775210000007</v>
      </c>
      <c r="G1699" s="85">
        <v>51501.113019999997</v>
      </c>
      <c r="H1699" s="85">
        <v>101050</v>
      </c>
      <c r="I1699" s="85">
        <v>44867.717429999997</v>
      </c>
      <c r="J1699" s="85">
        <v>34899.65107</v>
      </c>
      <c r="K1699" s="85">
        <v>2600</v>
      </c>
      <c r="L1699" s="85">
        <v>2030.6442199999999</v>
      </c>
      <c r="M1699" s="85">
        <v>1021.57208</v>
      </c>
      <c r="N1699" s="85">
        <v>1300</v>
      </c>
      <c r="O1699" s="85">
        <v>1244.46577</v>
      </c>
      <c r="P1699" s="85">
        <v>570.60729000000003</v>
      </c>
      <c r="Q1699" s="85">
        <v>35170</v>
      </c>
      <c r="R1699" s="85">
        <v>17950.10859</v>
      </c>
      <c r="S1699" s="85">
        <v>14619.643529999999</v>
      </c>
      <c r="T1699" s="85">
        <v>3500</v>
      </c>
      <c r="U1699" s="85">
        <v>1987.2589800000001</v>
      </c>
      <c r="V1699" s="85">
        <v>1442.86211</v>
      </c>
      <c r="W1699" s="85">
        <v>8200</v>
      </c>
      <c r="X1699" s="85">
        <v>5568.1755499999999</v>
      </c>
      <c r="Y1699" s="85">
        <v>2816.6547599999999</v>
      </c>
      <c r="Z1699" s="85">
        <v>1970</v>
      </c>
      <c r="AA1699" s="85">
        <v>1619.2124000000001</v>
      </c>
      <c r="AB1699" s="85">
        <v>859.32650000000001</v>
      </c>
      <c r="AC1699" s="85">
        <v>0</v>
      </c>
      <c r="AD1699" s="85">
        <v>12.5</v>
      </c>
      <c r="AE1699" s="85">
        <v>12.5</v>
      </c>
      <c r="AF1699" s="85">
        <v>21500</v>
      </c>
      <c r="AG1699" s="85">
        <v>8762.9616600000008</v>
      </c>
      <c r="AH1699" s="85">
        <v>9487.6101600000002</v>
      </c>
      <c r="AI1699" s="85">
        <v>0</v>
      </c>
      <c r="AJ1699" s="85">
        <v>0</v>
      </c>
      <c r="AK1699" s="85">
        <v>0</v>
      </c>
      <c r="AL1699" s="85">
        <v>900</v>
      </c>
      <c r="AM1699" s="85">
        <v>667.23383999999999</v>
      </c>
      <c r="AN1699" s="85">
        <v>336.93966999999998</v>
      </c>
      <c r="AO1699" s="85"/>
      <c r="AP1699" s="85"/>
      <c r="AQ1699" s="85"/>
      <c r="AR1699" s="85"/>
      <c r="AS1699" s="85"/>
      <c r="AT1699" s="85"/>
    </row>
    <row r="1700" spans="1:46" ht="12.75" customHeight="1" x14ac:dyDescent="0.15">
      <c r="A1700" s="79"/>
      <c r="B1700" s="79"/>
      <c r="C1700" s="79" t="str">
        <f t="shared" si="6"/>
        <v>2552500000</v>
      </c>
      <c r="D1700" s="79" t="s">
        <v>2596</v>
      </c>
      <c r="E1700" s="84">
        <v>60000</v>
      </c>
      <c r="F1700" s="85">
        <v>27599.980609999999</v>
      </c>
      <c r="G1700" s="85">
        <v>22803.658820000001</v>
      </c>
      <c r="H1700" s="85">
        <v>32589</v>
      </c>
      <c r="I1700" s="85">
        <v>15409.59881</v>
      </c>
      <c r="J1700" s="85">
        <v>13538.47868</v>
      </c>
      <c r="K1700" s="85">
        <v>1423.6000000000001</v>
      </c>
      <c r="L1700" s="85">
        <v>917.89927999999998</v>
      </c>
      <c r="M1700" s="85">
        <v>420.60480000000001</v>
      </c>
      <c r="N1700" s="85">
        <v>353.6</v>
      </c>
      <c r="O1700" s="85">
        <v>442.46767</v>
      </c>
      <c r="P1700" s="85">
        <v>189.79003999999998</v>
      </c>
      <c r="Q1700" s="85">
        <v>24927.4</v>
      </c>
      <c r="R1700" s="85">
        <v>10795.14062</v>
      </c>
      <c r="S1700" s="85">
        <v>8273.2772700000005</v>
      </c>
      <c r="T1700" s="85">
        <v>2020</v>
      </c>
      <c r="U1700" s="85">
        <v>890.88131999999996</v>
      </c>
      <c r="V1700" s="85">
        <v>373.8424</v>
      </c>
      <c r="W1700" s="85">
        <v>12422</v>
      </c>
      <c r="X1700" s="85">
        <v>4865.1845899999998</v>
      </c>
      <c r="Y1700" s="85">
        <v>3223.7919099999999</v>
      </c>
      <c r="Z1700" s="85">
        <v>1875</v>
      </c>
      <c r="AA1700" s="85">
        <v>808.25012000000004</v>
      </c>
      <c r="AB1700" s="85">
        <v>981.37422000000004</v>
      </c>
      <c r="AC1700" s="85">
        <v>0</v>
      </c>
      <c r="AD1700" s="85">
        <v>0</v>
      </c>
      <c r="AE1700" s="85">
        <v>0</v>
      </c>
      <c r="AF1700" s="85">
        <v>8598.5</v>
      </c>
      <c r="AG1700" s="85">
        <v>4219.6489899999997</v>
      </c>
      <c r="AH1700" s="85">
        <v>3692.4747400000001</v>
      </c>
      <c r="AI1700" s="85">
        <v>0</v>
      </c>
      <c r="AJ1700" s="85">
        <v>0</v>
      </c>
      <c r="AK1700" s="85">
        <v>0</v>
      </c>
      <c r="AL1700" s="85">
        <v>629</v>
      </c>
      <c r="AM1700" s="85">
        <v>223.78094999999999</v>
      </c>
      <c r="AN1700" s="85">
        <v>276.33416999999997</v>
      </c>
      <c r="AO1700" s="85"/>
      <c r="AP1700" s="85"/>
      <c r="AQ1700" s="85"/>
      <c r="AR1700" s="85"/>
      <c r="AS1700" s="85"/>
      <c r="AT1700" s="85"/>
    </row>
    <row r="1701" spans="1:46" ht="12.75" customHeight="1" x14ac:dyDescent="0.15">
      <c r="A1701" s="79"/>
      <c r="B1701" s="79"/>
      <c r="C1701" s="79" t="str">
        <f t="shared" si="6"/>
        <v>2552600000</v>
      </c>
      <c r="D1701" s="79" t="s">
        <v>2597</v>
      </c>
      <c r="E1701" s="84">
        <v>28603.059000000001</v>
      </c>
      <c r="F1701" s="85">
        <v>13215.584720000001</v>
      </c>
      <c r="G1701" s="85">
        <v>8257.4396099999994</v>
      </c>
      <c r="H1701" s="85">
        <v>15853.5</v>
      </c>
      <c r="I1701" s="85">
        <v>6526.5751799999998</v>
      </c>
      <c r="J1701" s="85">
        <v>4441.1038200000003</v>
      </c>
      <c r="K1701" s="85">
        <v>90</v>
      </c>
      <c r="L1701" s="85">
        <v>44.259119999999996</v>
      </c>
      <c r="M1701" s="85">
        <v>21.354319999999998</v>
      </c>
      <c r="N1701" s="85">
        <v>0</v>
      </c>
      <c r="O1701" s="85">
        <v>0</v>
      </c>
      <c r="P1701" s="85">
        <v>0</v>
      </c>
      <c r="Q1701" s="85">
        <v>10378.369000000001</v>
      </c>
      <c r="R1701" s="85">
        <v>5430.7456499999998</v>
      </c>
      <c r="S1701" s="85">
        <v>2797.1878400000001</v>
      </c>
      <c r="T1701" s="85">
        <v>880</v>
      </c>
      <c r="U1701" s="85">
        <v>670.37054999999998</v>
      </c>
      <c r="V1701" s="85">
        <v>64.000169999999997</v>
      </c>
      <c r="W1701" s="85">
        <v>5113.4690000000001</v>
      </c>
      <c r="X1701" s="85">
        <v>2267.7738100000001</v>
      </c>
      <c r="Y1701" s="85">
        <v>1297.69478</v>
      </c>
      <c r="Z1701" s="85">
        <v>484.90000000000003</v>
      </c>
      <c r="AA1701" s="85">
        <v>426.8501</v>
      </c>
      <c r="AB1701" s="85">
        <v>218.01069000000001</v>
      </c>
      <c r="AC1701" s="85">
        <v>0</v>
      </c>
      <c r="AD1701" s="85">
        <v>0</v>
      </c>
      <c r="AE1701" s="85">
        <v>0</v>
      </c>
      <c r="AF1701" s="85">
        <v>3900</v>
      </c>
      <c r="AG1701" s="85">
        <v>2065.75119</v>
      </c>
      <c r="AH1701" s="85">
        <v>1217.4822000000001</v>
      </c>
      <c r="AI1701" s="85">
        <v>0</v>
      </c>
      <c r="AJ1701" s="85">
        <v>0</v>
      </c>
      <c r="AK1701" s="85">
        <v>0</v>
      </c>
      <c r="AL1701" s="85">
        <v>301</v>
      </c>
      <c r="AM1701" s="85">
        <v>144.584</v>
      </c>
      <c r="AN1701" s="85">
        <v>91.998059999999995</v>
      </c>
      <c r="AO1701" s="85"/>
      <c r="AP1701" s="85"/>
      <c r="AQ1701" s="85"/>
      <c r="AR1701" s="85"/>
      <c r="AS1701" s="85"/>
      <c r="AT1701" s="85"/>
    </row>
    <row r="1702" spans="1:46" ht="12.75" customHeight="1" x14ac:dyDescent="0.15">
      <c r="A1702" s="79"/>
      <c r="B1702" s="79"/>
      <c r="C1702" s="79" t="str">
        <f t="shared" si="6"/>
        <v>2552700000</v>
      </c>
      <c r="D1702" s="79" t="s">
        <v>2598</v>
      </c>
      <c r="E1702" s="84">
        <v>24420.424999999999</v>
      </c>
      <c r="F1702" s="85">
        <v>18825.29478</v>
      </c>
      <c r="G1702" s="85">
        <v>8792.5353300000006</v>
      </c>
      <c r="H1702" s="85">
        <v>13337.058000000001</v>
      </c>
      <c r="I1702" s="85">
        <v>11175.0805</v>
      </c>
      <c r="J1702" s="85">
        <v>5037.95946</v>
      </c>
      <c r="K1702" s="85">
        <v>477.37100000000004</v>
      </c>
      <c r="L1702" s="85">
        <v>420.63112000000001</v>
      </c>
      <c r="M1702" s="85">
        <v>221.90009000000001</v>
      </c>
      <c r="N1702" s="85">
        <v>330</v>
      </c>
      <c r="O1702" s="85">
        <v>325.98365999999999</v>
      </c>
      <c r="P1702" s="85">
        <v>178.99504999999999</v>
      </c>
      <c r="Q1702" s="85">
        <v>9184.496000000001</v>
      </c>
      <c r="R1702" s="85">
        <v>6020.1888300000001</v>
      </c>
      <c r="S1702" s="85">
        <v>3383.5450900000001</v>
      </c>
      <c r="T1702" s="85">
        <v>2425</v>
      </c>
      <c r="U1702" s="85">
        <v>1500.7984100000001</v>
      </c>
      <c r="V1702" s="85">
        <v>955.71875</v>
      </c>
      <c r="W1702" s="85">
        <v>3615.3</v>
      </c>
      <c r="X1702" s="85">
        <v>2564.0638100000001</v>
      </c>
      <c r="Y1702" s="85">
        <v>1086.9885899999999</v>
      </c>
      <c r="Z1702" s="85">
        <v>524.89600000000007</v>
      </c>
      <c r="AA1702" s="85">
        <v>497.79095999999998</v>
      </c>
      <c r="AB1702" s="85">
        <v>267.54415999999998</v>
      </c>
      <c r="AC1702" s="85">
        <v>0</v>
      </c>
      <c r="AD1702" s="85">
        <v>0</v>
      </c>
      <c r="AE1702" s="85">
        <v>0</v>
      </c>
      <c r="AF1702" s="85">
        <v>2619.3000000000002</v>
      </c>
      <c r="AG1702" s="85">
        <v>1457.53565</v>
      </c>
      <c r="AH1702" s="85">
        <v>1073.29359</v>
      </c>
      <c r="AI1702" s="85">
        <v>0</v>
      </c>
      <c r="AJ1702" s="85">
        <v>0</v>
      </c>
      <c r="AK1702" s="85">
        <v>0</v>
      </c>
      <c r="AL1702" s="85">
        <v>2.4</v>
      </c>
      <c r="AM1702" s="85">
        <v>2.65889</v>
      </c>
      <c r="AN1702" s="85">
        <v>1.2932399999999999</v>
      </c>
      <c r="AO1702" s="85"/>
      <c r="AP1702" s="85"/>
      <c r="AQ1702" s="85"/>
      <c r="AR1702" s="85"/>
      <c r="AS1702" s="85"/>
      <c r="AT1702" s="85"/>
    </row>
    <row r="1703" spans="1:46" ht="12.75" customHeight="1" x14ac:dyDescent="0.15">
      <c r="A1703" s="79"/>
      <c r="B1703" s="79"/>
      <c r="C1703" s="79" t="str">
        <f t="shared" si="6"/>
        <v>2552800000</v>
      </c>
      <c r="D1703" s="79" t="s">
        <v>2599</v>
      </c>
      <c r="E1703" s="84">
        <v>92335</v>
      </c>
      <c r="F1703" s="85">
        <v>49989.028530000003</v>
      </c>
      <c r="G1703" s="85">
        <v>26527.955150000002</v>
      </c>
      <c r="H1703" s="85">
        <v>64110</v>
      </c>
      <c r="I1703" s="85">
        <v>35510.51698</v>
      </c>
      <c r="J1703" s="85">
        <v>15617.692080000001</v>
      </c>
      <c r="K1703" s="85">
        <v>2120</v>
      </c>
      <c r="L1703" s="85">
        <v>1830.43634</v>
      </c>
      <c r="M1703" s="85">
        <v>579.90066999999999</v>
      </c>
      <c r="N1703" s="85">
        <v>920</v>
      </c>
      <c r="O1703" s="85">
        <v>963.24964999999997</v>
      </c>
      <c r="P1703" s="85">
        <v>399.48487</v>
      </c>
      <c r="Q1703" s="85">
        <v>19311</v>
      </c>
      <c r="R1703" s="85">
        <v>9201.3486499999999</v>
      </c>
      <c r="S1703" s="85">
        <v>6734.3045400000001</v>
      </c>
      <c r="T1703" s="85">
        <v>3489</v>
      </c>
      <c r="U1703" s="85">
        <v>987.31831999999997</v>
      </c>
      <c r="V1703" s="85">
        <v>913.00732000000005</v>
      </c>
      <c r="W1703" s="85">
        <v>6100</v>
      </c>
      <c r="X1703" s="85">
        <v>2645.92947</v>
      </c>
      <c r="Y1703" s="85">
        <v>2338.7109500000001</v>
      </c>
      <c r="Z1703" s="85">
        <v>890</v>
      </c>
      <c r="AA1703" s="85">
        <v>547.53458000000001</v>
      </c>
      <c r="AB1703" s="85">
        <v>252.52064000000001</v>
      </c>
      <c r="AC1703" s="85">
        <v>0</v>
      </c>
      <c r="AD1703" s="85">
        <v>0</v>
      </c>
      <c r="AE1703" s="85">
        <v>0</v>
      </c>
      <c r="AF1703" s="85">
        <v>8820</v>
      </c>
      <c r="AG1703" s="85">
        <v>5004.8005800000001</v>
      </c>
      <c r="AH1703" s="85">
        <v>3225.1936300000002</v>
      </c>
      <c r="AI1703" s="85">
        <v>0</v>
      </c>
      <c r="AJ1703" s="85">
        <v>0</v>
      </c>
      <c r="AK1703" s="85">
        <v>0</v>
      </c>
      <c r="AL1703" s="85">
        <v>680</v>
      </c>
      <c r="AM1703" s="85">
        <v>275.25002000000001</v>
      </c>
      <c r="AN1703" s="85">
        <v>282.35118999999997</v>
      </c>
      <c r="AO1703" s="85"/>
      <c r="AP1703" s="85"/>
      <c r="AQ1703" s="85"/>
      <c r="AR1703" s="85"/>
      <c r="AS1703" s="85"/>
      <c r="AT1703" s="85"/>
    </row>
    <row r="1704" spans="1:46" ht="12.75" customHeight="1" x14ac:dyDescent="0.15">
      <c r="A1704" s="79"/>
      <c r="B1704" s="79"/>
      <c r="C1704" s="79" t="str">
        <f t="shared" si="6"/>
        <v>2552900000</v>
      </c>
      <c r="D1704" s="79" t="s">
        <v>2600</v>
      </c>
      <c r="E1704" s="84">
        <v>70308.400000000009</v>
      </c>
      <c r="F1704" s="85">
        <v>30712.792020000001</v>
      </c>
      <c r="G1704" s="85">
        <v>19521.263279999999</v>
      </c>
      <c r="H1704" s="85">
        <v>41554.800000000003</v>
      </c>
      <c r="I1704" s="85">
        <v>16383.912560000001</v>
      </c>
      <c r="J1704" s="85">
        <v>11230.60497</v>
      </c>
      <c r="K1704" s="85">
        <v>730</v>
      </c>
      <c r="L1704" s="85">
        <v>639.01647000000003</v>
      </c>
      <c r="M1704" s="85">
        <v>286.77540999999997</v>
      </c>
      <c r="N1704" s="85">
        <v>340</v>
      </c>
      <c r="O1704" s="85">
        <v>482.28604999999999</v>
      </c>
      <c r="P1704" s="85">
        <v>189.07341</v>
      </c>
      <c r="Q1704" s="85">
        <v>25719</v>
      </c>
      <c r="R1704" s="85">
        <v>12728.944879999999</v>
      </c>
      <c r="S1704" s="85">
        <v>7071.1951099999997</v>
      </c>
      <c r="T1704" s="85">
        <v>1362</v>
      </c>
      <c r="U1704" s="85">
        <v>1004.88888</v>
      </c>
      <c r="V1704" s="85">
        <v>299.46694000000002</v>
      </c>
      <c r="W1704" s="85">
        <v>12400</v>
      </c>
      <c r="X1704" s="85">
        <v>5173.2175299999999</v>
      </c>
      <c r="Y1704" s="85">
        <v>3217.4374600000001</v>
      </c>
      <c r="Z1704" s="85">
        <v>1437</v>
      </c>
      <c r="AA1704" s="85">
        <v>465.72150999999997</v>
      </c>
      <c r="AB1704" s="85">
        <v>214.61013</v>
      </c>
      <c r="AC1704" s="85">
        <v>0</v>
      </c>
      <c r="AD1704" s="85">
        <v>0</v>
      </c>
      <c r="AE1704" s="85">
        <v>0</v>
      </c>
      <c r="AF1704" s="85">
        <v>10520</v>
      </c>
      <c r="AG1704" s="85">
        <v>6085.1169600000003</v>
      </c>
      <c r="AH1704" s="85">
        <v>3339.6805800000002</v>
      </c>
      <c r="AI1704" s="85">
        <v>0</v>
      </c>
      <c r="AJ1704" s="85">
        <v>0</v>
      </c>
      <c r="AK1704" s="85">
        <v>0</v>
      </c>
      <c r="AL1704" s="85">
        <v>442</v>
      </c>
      <c r="AM1704" s="85">
        <v>96.986129999999989</v>
      </c>
      <c r="AN1704" s="85">
        <v>181.1892</v>
      </c>
      <c r="AO1704" s="85"/>
      <c r="AP1704" s="85"/>
      <c r="AQ1704" s="85"/>
      <c r="AR1704" s="85"/>
      <c r="AS1704" s="85"/>
      <c r="AT1704" s="85"/>
    </row>
    <row r="1705" spans="1:46" ht="12.75" customHeight="1" x14ac:dyDescent="0.15">
      <c r="A1705" s="79"/>
      <c r="B1705" s="79"/>
      <c r="C1705" s="79" t="str">
        <f t="shared" si="6"/>
        <v>2553000000</v>
      </c>
      <c r="D1705" s="79" t="s">
        <v>2601</v>
      </c>
      <c r="E1705" s="84">
        <v>69010</v>
      </c>
      <c r="F1705" s="85">
        <v>30382.2376</v>
      </c>
      <c r="G1705" s="85">
        <v>19869.094219999999</v>
      </c>
      <c r="H1705" s="85">
        <v>50955.5</v>
      </c>
      <c r="I1705" s="85">
        <v>22159.628420000001</v>
      </c>
      <c r="J1705" s="85">
        <v>14536.40194</v>
      </c>
      <c r="K1705" s="85">
        <v>1097</v>
      </c>
      <c r="L1705" s="85">
        <v>484.05484999999999</v>
      </c>
      <c r="M1705" s="85">
        <v>223.53842</v>
      </c>
      <c r="N1705" s="85">
        <v>779</v>
      </c>
      <c r="O1705" s="85">
        <v>308.5532</v>
      </c>
      <c r="P1705" s="85">
        <v>144.65242000000001</v>
      </c>
      <c r="Q1705" s="85">
        <v>15764.91</v>
      </c>
      <c r="R1705" s="85">
        <v>6895.3038200000001</v>
      </c>
      <c r="S1705" s="85">
        <v>4610.42137</v>
      </c>
      <c r="T1705" s="85">
        <v>762.51</v>
      </c>
      <c r="U1705" s="85">
        <v>194.15717000000001</v>
      </c>
      <c r="V1705" s="85">
        <v>133.84280999999999</v>
      </c>
      <c r="W1705" s="85">
        <v>6093</v>
      </c>
      <c r="X1705" s="85">
        <v>2363.2848199999999</v>
      </c>
      <c r="Y1705" s="85">
        <v>951.07673999999997</v>
      </c>
      <c r="Z1705" s="85">
        <v>129.69999999999999</v>
      </c>
      <c r="AA1705" s="85">
        <v>49.594349999999999</v>
      </c>
      <c r="AB1705" s="85">
        <v>42.783329999999999</v>
      </c>
      <c r="AC1705" s="85">
        <v>0</v>
      </c>
      <c r="AD1705" s="85">
        <v>0</v>
      </c>
      <c r="AE1705" s="85">
        <v>0</v>
      </c>
      <c r="AF1705" s="85">
        <v>8779.7000000000007</v>
      </c>
      <c r="AG1705" s="85">
        <v>4288.2674800000004</v>
      </c>
      <c r="AH1705" s="85">
        <v>3482.7184900000002</v>
      </c>
      <c r="AI1705" s="85">
        <v>0</v>
      </c>
      <c r="AJ1705" s="85">
        <v>0</v>
      </c>
      <c r="AK1705" s="85">
        <v>0</v>
      </c>
      <c r="AL1705" s="85">
        <v>577.33000000000004</v>
      </c>
      <c r="AM1705" s="85">
        <v>392.66852999999998</v>
      </c>
      <c r="AN1705" s="85">
        <v>277.41250000000002</v>
      </c>
      <c r="AO1705" s="85"/>
      <c r="AP1705" s="85"/>
      <c r="AQ1705" s="85"/>
      <c r="AR1705" s="85"/>
      <c r="AS1705" s="85"/>
      <c r="AT1705" s="85"/>
    </row>
    <row r="1706" spans="1:46" ht="12.75" customHeight="1" x14ac:dyDescent="0.15">
      <c r="A1706" s="79"/>
      <c r="B1706" s="79"/>
      <c r="C1706" s="79" t="str">
        <f t="shared" si="6"/>
        <v>2553100000</v>
      </c>
      <c r="D1706" s="79" t="s">
        <v>2602</v>
      </c>
      <c r="E1706" s="84">
        <v>76000</v>
      </c>
      <c r="F1706" s="85">
        <v>39292.263489999998</v>
      </c>
      <c r="G1706" s="85">
        <v>29342.992829999999</v>
      </c>
      <c r="H1706" s="85">
        <v>41160</v>
      </c>
      <c r="I1706" s="85">
        <v>20090.505130000001</v>
      </c>
      <c r="J1706" s="85">
        <v>12906.155049999999</v>
      </c>
      <c r="K1706" s="85">
        <v>964.5</v>
      </c>
      <c r="L1706" s="85">
        <v>1005.7735300000001</v>
      </c>
      <c r="M1706" s="85">
        <v>473.78406000000001</v>
      </c>
      <c r="N1706" s="85">
        <v>484.5</v>
      </c>
      <c r="O1706" s="85">
        <v>729.17021</v>
      </c>
      <c r="P1706" s="85">
        <v>322.95605999999998</v>
      </c>
      <c r="Q1706" s="85">
        <v>20902.5</v>
      </c>
      <c r="R1706" s="85">
        <v>11637.233190000001</v>
      </c>
      <c r="S1706" s="85">
        <v>9045.1214</v>
      </c>
      <c r="T1706" s="85">
        <v>1058</v>
      </c>
      <c r="U1706" s="85">
        <v>596.32403999999997</v>
      </c>
      <c r="V1706" s="85">
        <v>411.33044000000001</v>
      </c>
      <c r="W1706" s="85">
        <v>9604</v>
      </c>
      <c r="X1706" s="85">
        <v>4657.7097100000001</v>
      </c>
      <c r="Y1706" s="85">
        <v>3698.7496099999998</v>
      </c>
      <c r="Z1706" s="85">
        <v>540.5</v>
      </c>
      <c r="AA1706" s="85">
        <v>291.07594</v>
      </c>
      <c r="AB1706" s="85">
        <v>222.31945999999999</v>
      </c>
      <c r="AC1706" s="85">
        <v>0</v>
      </c>
      <c r="AD1706" s="85">
        <v>0</v>
      </c>
      <c r="AE1706" s="85">
        <v>0</v>
      </c>
      <c r="AF1706" s="85">
        <v>9700</v>
      </c>
      <c r="AG1706" s="85">
        <v>6092.1235000000006</v>
      </c>
      <c r="AH1706" s="85">
        <v>4712.7218899999998</v>
      </c>
      <c r="AI1706" s="85">
        <v>0</v>
      </c>
      <c r="AJ1706" s="85">
        <v>0</v>
      </c>
      <c r="AK1706" s="85">
        <v>0</v>
      </c>
      <c r="AL1706" s="85">
        <v>241.44400000000002</v>
      </c>
      <c r="AM1706" s="85">
        <v>186.31023999999999</v>
      </c>
      <c r="AN1706" s="85">
        <v>186.18203</v>
      </c>
      <c r="AO1706" s="85"/>
      <c r="AP1706" s="85"/>
      <c r="AQ1706" s="85"/>
      <c r="AR1706" s="85"/>
      <c r="AS1706" s="85"/>
      <c r="AT1706" s="85"/>
    </row>
    <row r="1707" spans="1:46" ht="12.75" customHeight="1" x14ac:dyDescent="0.15">
      <c r="A1707" s="79"/>
      <c r="B1707" s="79"/>
      <c r="C1707" s="79" t="str">
        <f t="shared" si="6"/>
        <v>2553200000</v>
      </c>
      <c r="D1707" s="79" t="s">
        <v>2603</v>
      </c>
      <c r="E1707" s="84">
        <v>16938.8</v>
      </c>
      <c r="F1707" s="85">
        <v>7025.7972</v>
      </c>
      <c r="G1707" s="85">
        <v>5554.1468000000004</v>
      </c>
      <c r="H1707" s="85">
        <v>8200</v>
      </c>
      <c r="I1707" s="85">
        <v>2956.6903299999999</v>
      </c>
      <c r="J1707" s="85">
        <v>3312.4827599999999</v>
      </c>
      <c r="K1707" s="85">
        <v>450</v>
      </c>
      <c r="L1707" s="85">
        <v>12.901069999999999</v>
      </c>
      <c r="M1707" s="85">
        <v>133.27030000000002</v>
      </c>
      <c r="N1707" s="85">
        <v>400</v>
      </c>
      <c r="O1707" s="85">
        <v>12.211069999999999</v>
      </c>
      <c r="P1707" s="85">
        <v>119.6953</v>
      </c>
      <c r="Q1707" s="85">
        <v>5500</v>
      </c>
      <c r="R1707" s="85">
        <v>2677.6302799999999</v>
      </c>
      <c r="S1707" s="85">
        <v>1362.13417</v>
      </c>
      <c r="T1707" s="85">
        <v>1260</v>
      </c>
      <c r="U1707" s="85">
        <v>609.14639</v>
      </c>
      <c r="V1707" s="85">
        <v>307.85194999999999</v>
      </c>
      <c r="W1707" s="85">
        <v>2220</v>
      </c>
      <c r="X1707" s="85">
        <v>1033.33628</v>
      </c>
      <c r="Y1707" s="85">
        <v>398.24014</v>
      </c>
      <c r="Z1707" s="85">
        <v>340</v>
      </c>
      <c r="AA1707" s="85">
        <v>144.54856000000001</v>
      </c>
      <c r="AB1707" s="85">
        <v>99.872739999999993</v>
      </c>
      <c r="AC1707" s="85">
        <v>0</v>
      </c>
      <c r="AD1707" s="85">
        <v>0</v>
      </c>
      <c r="AE1707" s="85">
        <v>0</v>
      </c>
      <c r="AF1707" s="85">
        <v>1680</v>
      </c>
      <c r="AG1707" s="85">
        <v>890.59905000000003</v>
      </c>
      <c r="AH1707" s="85">
        <v>556.16934000000003</v>
      </c>
      <c r="AI1707" s="85">
        <v>0</v>
      </c>
      <c r="AJ1707" s="85">
        <v>0</v>
      </c>
      <c r="AK1707" s="85">
        <v>0</v>
      </c>
      <c r="AL1707" s="85">
        <v>10</v>
      </c>
      <c r="AM1707" s="85">
        <v>4.0685500000000001</v>
      </c>
      <c r="AN1707" s="85">
        <v>1.0078499999999999</v>
      </c>
      <c r="AO1707" s="85"/>
      <c r="AP1707" s="85"/>
      <c r="AQ1707" s="85"/>
      <c r="AR1707" s="85"/>
      <c r="AS1707" s="85"/>
      <c r="AT1707" s="85"/>
    </row>
    <row r="1708" spans="1:46" ht="12.75" customHeight="1" x14ac:dyDescent="0.15">
      <c r="A1708" s="79"/>
      <c r="B1708" s="79"/>
      <c r="C1708" s="79" t="str">
        <f t="shared" si="6"/>
        <v>2553300000</v>
      </c>
      <c r="D1708" s="79" t="s">
        <v>2604</v>
      </c>
      <c r="E1708" s="84">
        <v>26531.4</v>
      </c>
      <c r="F1708" s="85">
        <v>12894.02794</v>
      </c>
      <c r="G1708" s="85">
        <v>10394.94209</v>
      </c>
      <c r="H1708" s="85">
        <v>20044.5</v>
      </c>
      <c r="I1708" s="85">
        <v>7627.7953799999996</v>
      </c>
      <c r="J1708" s="85">
        <v>7999.92778</v>
      </c>
      <c r="K1708" s="85">
        <v>76.600000000000009</v>
      </c>
      <c r="L1708" s="85">
        <v>62.462629999999997</v>
      </c>
      <c r="M1708" s="85">
        <v>31.898000000000003</v>
      </c>
      <c r="N1708" s="85">
        <v>0</v>
      </c>
      <c r="O1708" s="85">
        <v>0</v>
      </c>
      <c r="P1708" s="85">
        <v>0</v>
      </c>
      <c r="Q1708" s="85">
        <v>5460.47</v>
      </c>
      <c r="R1708" s="85">
        <v>4336.5286500000002</v>
      </c>
      <c r="S1708" s="85">
        <v>1829.3357799999999</v>
      </c>
      <c r="T1708" s="85">
        <v>349.8</v>
      </c>
      <c r="U1708" s="85">
        <v>161.17088000000001</v>
      </c>
      <c r="V1708" s="85">
        <v>84.91937999999999</v>
      </c>
      <c r="W1708" s="85">
        <v>3005.77</v>
      </c>
      <c r="X1708" s="85">
        <v>1141.7736399999999</v>
      </c>
      <c r="Y1708" s="85">
        <v>981.71684000000005</v>
      </c>
      <c r="Z1708" s="85">
        <v>76.900000000000006</v>
      </c>
      <c r="AA1708" s="85">
        <v>40.871829999999996</v>
      </c>
      <c r="AB1708" s="85">
        <v>21.710789999999999</v>
      </c>
      <c r="AC1708" s="85">
        <v>0</v>
      </c>
      <c r="AD1708" s="85">
        <v>0</v>
      </c>
      <c r="AE1708" s="85">
        <v>0</v>
      </c>
      <c r="AF1708" s="85">
        <v>2028</v>
      </c>
      <c r="AG1708" s="85">
        <v>2992.7123000000001</v>
      </c>
      <c r="AH1708" s="85">
        <v>740.98877000000005</v>
      </c>
      <c r="AI1708" s="85">
        <v>0</v>
      </c>
      <c r="AJ1708" s="85">
        <v>0</v>
      </c>
      <c r="AK1708" s="85">
        <v>0</v>
      </c>
      <c r="AL1708" s="85">
        <v>400</v>
      </c>
      <c r="AM1708" s="85">
        <v>125.46894</v>
      </c>
      <c r="AN1708" s="85">
        <v>118.75566000000001</v>
      </c>
      <c r="AO1708" s="85"/>
      <c r="AP1708" s="85"/>
      <c r="AQ1708" s="85"/>
      <c r="AR1708" s="85"/>
      <c r="AS1708" s="85"/>
      <c r="AT1708" s="85"/>
    </row>
    <row r="1709" spans="1:46" ht="12.75" customHeight="1" x14ac:dyDescent="0.15">
      <c r="A1709" s="79"/>
      <c r="B1709" s="79"/>
      <c r="C1709" s="79" t="str">
        <f t="shared" si="6"/>
        <v>2553400000</v>
      </c>
      <c r="D1709" s="79" t="s">
        <v>2605</v>
      </c>
      <c r="E1709" s="84">
        <v>13670.9</v>
      </c>
      <c r="F1709" s="85">
        <v>6801.4480599999997</v>
      </c>
      <c r="G1709" s="85">
        <v>4996.7873799999998</v>
      </c>
      <c r="H1709" s="85">
        <v>6308.7</v>
      </c>
      <c r="I1709" s="85">
        <v>3004.28962</v>
      </c>
      <c r="J1709" s="85">
        <v>2213.6369100000002</v>
      </c>
      <c r="K1709" s="85">
        <v>59.300000000000004</v>
      </c>
      <c r="L1709" s="85">
        <v>14.676209999999999</v>
      </c>
      <c r="M1709" s="85">
        <v>25.48349</v>
      </c>
      <c r="N1709" s="85">
        <v>10.700000000000001</v>
      </c>
      <c r="O1709" s="85">
        <v>2.0792600000000001</v>
      </c>
      <c r="P1709" s="85">
        <v>7.1294899999999997</v>
      </c>
      <c r="Q1709" s="85">
        <v>6422.7</v>
      </c>
      <c r="R1709" s="85">
        <v>3177.1635900000001</v>
      </c>
      <c r="S1709" s="85">
        <v>2398.3154</v>
      </c>
      <c r="T1709" s="85">
        <v>457</v>
      </c>
      <c r="U1709" s="85">
        <v>156.47574</v>
      </c>
      <c r="V1709" s="85">
        <v>125.20429</v>
      </c>
      <c r="W1709" s="85">
        <v>2160</v>
      </c>
      <c r="X1709" s="85">
        <v>1254.4699000000001</v>
      </c>
      <c r="Y1709" s="85">
        <v>844.81760999999995</v>
      </c>
      <c r="Z1709" s="85">
        <v>434.6</v>
      </c>
      <c r="AA1709" s="85">
        <v>152.76160000000002</v>
      </c>
      <c r="AB1709" s="85">
        <v>123.93364</v>
      </c>
      <c r="AC1709" s="85">
        <v>0</v>
      </c>
      <c r="AD1709" s="85">
        <v>0</v>
      </c>
      <c r="AE1709" s="85">
        <v>0</v>
      </c>
      <c r="AF1709" s="85">
        <v>3371.1</v>
      </c>
      <c r="AG1709" s="85">
        <v>1613.4563499999999</v>
      </c>
      <c r="AH1709" s="85">
        <v>1304.35986</v>
      </c>
      <c r="AI1709" s="85">
        <v>0</v>
      </c>
      <c r="AJ1709" s="85">
        <v>0</v>
      </c>
      <c r="AK1709" s="85">
        <v>0</v>
      </c>
      <c r="AL1709" s="85">
        <v>602.30000000000007</v>
      </c>
      <c r="AM1709" s="85">
        <v>389.80568</v>
      </c>
      <c r="AN1709" s="85">
        <v>191.33147</v>
      </c>
      <c r="AO1709" s="85"/>
      <c r="AP1709" s="85"/>
      <c r="AQ1709" s="85"/>
      <c r="AR1709" s="85"/>
      <c r="AS1709" s="85"/>
      <c r="AT1709" s="85"/>
    </row>
    <row r="1710" spans="1:46" ht="12.75" customHeight="1" x14ac:dyDescent="0.15">
      <c r="A1710" s="79"/>
      <c r="B1710" s="79"/>
      <c r="C1710" s="79" t="str">
        <f t="shared" si="6"/>
        <v>2553500000</v>
      </c>
      <c r="D1710" s="79" t="s">
        <v>2606</v>
      </c>
      <c r="E1710" s="84">
        <v>133600</v>
      </c>
      <c r="F1710" s="85">
        <v>68476.208450000006</v>
      </c>
      <c r="G1710" s="85">
        <v>60385.761689999999</v>
      </c>
      <c r="H1710" s="85">
        <v>81130.5</v>
      </c>
      <c r="I1710" s="85">
        <v>42473.240790000003</v>
      </c>
      <c r="J1710" s="85">
        <v>36313.455199999997</v>
      </c>
      <c r="K1710" s="85">
        <v>5360</v>
      </c>
      <c r="L1710" s="85">
        <v>2993.4416799999999</v>
      </c>
      <c r="M1710" s="85">
        <v>1064.11005</v>
      </c>
      <c r="N1710" s="85">
        <v>4150</v>
      </c>
      <c r="O1710" s="85">
        <v>2249.7958600000002</v>
      </c>
      <c r="P1710" s="85">
        <v>661.07983999999999</v>
      </c>
      <c r="Q1710" s="85">
        <v>35652.300000000003</v>
      </c>
      <c r="R1710" s="85">
        <v>18058.995770000001</v>
      </c>
      <c r="S1710" s="85">
        <v>17279.769329999999</v>
      </c>
      <c r="T1710" s="85">
        <v>616.20000000000005</v>
      </c>
      <c r="U1710" s="85">
        <v>407.35397999999998</v>
      </c>
      <c r="V1710" s="85">
        <v>238.77977999999999</v>
      </c>
      <c r="W1710" s="85">
        <v>14778</v>
      </c>
      <c r="X1710" s="85">
        <v>6544.7451499999997</v>
      </c>
      <c r="Y1710" s="85">
        <v>6071.2554200000004</v>
      </c>
      <c r="Z1710" s="85">
        <v>2304.1</v>
      </c>
      <c r="AA1710" s="85">
        <v>1170.3634500000001</v>
      </c>
      <c r="AB1710" s="85">
        <v>762.24072000000001</v>
      </c>
      <c r="AC1710" s="85">
        <v>0</v>
      </c>
      <c r="AD1710" s="85">
        <v>0</v>
      </c>
      <c r="AE1710" s="85">
        <v>0</v>
      </c>
      <c r="AF1710" s="85">
        <v>17954</v>
      </c>
      <c r="AG1710" s="85">
        <v>9936.5331900000001</v>
      </c>
      <c r="AH1710" s="85">
        <v>10207.493409999999</v>
      </c>
      <c r="AI1710" s="85">
        <v>0</v>
      </c>
      <c r="AJ1710" s="85">
        <v>0</v>
      </c>
      <c r="AK1710" s="85">
        <v>0</v>
      </c>
      <c r="AL1710" s="85">
        <v>540</v>
      </c>
      <c r="AM1710" s="85">
        <v>142.29716999999999</v>
      </c>
      <c r="AN1710" s="85">
        <v>207.71637000000001</v>
      </c>
      <c r="AO1710" s="85"/>
      <c r="AP1710" s="85"/>
      <c r="AQ1710" s="85"/>
      <c r="AR1710" s="85"/>
      <c r="AS1710" s="85"/>
      <c r="AT1710" s="85"/>
    </row>
    <row r="1711" spans="1:46" ht="12.75" customHeight="1" x14ac:dyDescent="0.15">
      <c r="A1711" s="79"/>
      <c r="B1711" s="79"/>
      <c r="C1711" s="79" t="str">
        <f t="shared" si="6"/>
        <v>2553600000</v>
      </c>
      <c r="D1711" s="79" t="s">
        <v>2607</v>
      </c>
      <c r="E1711" s="84">
        <v>91078.7</v>
      </c>
      <c r="F1711" s="85">
        <v>48145.384579999998</v>
      </c>
      <c r="G1711" s="85">
        <v>29976.327000000001</v>
      </c>
      <c r="H1711" s="85">
        <v>52900</v>
      </c>
      <c r="I1711" s="85">
        <v>29515.571360000002</v>
      </c>
      <c r="J1711" s="85">
        <v>17796.23905</v>
      </c>
      <c r="K1711" s="85">
        <v>6700</v>
      </c>
      <c r="L1711" s="85">
        <v>2518.7139200000001</v>
      </c>
      <c r="M1711" s="85">
        <v>1126.30765</v>
      </c>
      <c r="N1711" s="85">
        <v>4200</v>
      </c>
      <c r="O1711" s="85">
        <v>1496.2399700000001</v>
      </c>
      <c r="P1711" s="85">
        <v>627.76648</v>
      </c>
      <c r="Q1711" s="85">
        <v>23235.4</v>
      </c>
      <c r="R1711" s="85">
        <v>13005.297039999999</v>
      </c>
      <c r="S1711" s="85">
        <v>7710.4638000000004</v>
      </c>
      <c r="T1711" s="85">
        <v>2400</v>
      </c>
      <c r="U1711" s="85">
        <v>1227.3518000000001</v>
      </c>
      <c r="V1711" s="85">
        <v>754.36904000000004</v>
      </c>
      <c r="W1711" s="85">
        <v>7500</v>
      </c>
      <c r="X1711" s="85">
        <v>2821.6539400000001</v>
      </c>
      <c r="Y1711" s="85">
        <v>1959.3328899999999</v>
      </c>
      <c r="Z1711" s="85">
        <v>750</v>
      </c>
      <c r="AA1711" s="85">
        <v>452.49694999999997</v>
      </c>
      <c r="AB1711" s="85">
        <v>392.41867000000002</v>
      </c>
      <c r="AC1711" s="85">
        <v>50</v>
      </c>
      <c r="AD1711" s="85">
        <v>16.667000000000002</v>
      </c>
      <c r="AE1711" s="85">
        <v>20.834</v>
      </c>
      <c r="AF1711" s="85">
        <v>12535.4</v>
      </c>
      <c r="AG1711" s="85">
        <v>8487.1273500000007</v>
      </c>
      <c r="AH1711" s="85">
        <v>4582.9242000000004</v>
      </c>
      <c r="AI1711" s="85">
        <v>0</v>
      </c>
      <c r="AJ1711" s="85">
        <v>0</v>
      </c>
      <c r="AK1711" s="85">
        <v>0</v>
      </c>
      <c r="AL1711" s="85">
        <v>667</v>
      </c>
      <c r="AM1711" s="85">
        <v>279.0147</v>
      </c>
      <c r="AN1711" s="85">
        <v>348.39594</v>
      </c>
      <c r="AO1711" s="85"/>
      <c r="AP1711" s="85"/>
      <c r="AQ1711" s="85"/>
      <c r="AR1711" s="85"/>
      <c r="AS1711" s="85"/>
      <c r="AT1711" s="85"/>
    </row>
    <row r="1712" spans="1:46" ht="12.75" customHeight="1" x14ac:dyDescent="0.15">
      <c r="A1712" s="79"/>
      <c r="B1712" s="79"/>
      <c r="C1712" s="79" t="str">
        <f t="shared" si="6"/>
        <v>2553700000</v>
      </c>
      <c r="D1712" s="79" t="s">
        <v>2608</v>
      </c>
      <c r="E1712" s="84">
        <v>33034.1</v>
      </c>
      <c r="F1712" s="85">
        <v>15283.3477</v>
      </c>
      <c r="G1712" s="85">
        <v>10755.86787</v>
      </c>
      <c r="H1712" s="85">
        <v>21692.799999999999</v>
      </c>
      <c r="I1712" s="85">
        <v>9522.5621599999995</v>
      </c>
      <c r="J1712" s="85">
        <v>6385.8312400000004</v>
      </c>
      <c r="K1712" s="85">
        <v>75.900000000000006</v>
      </c>
      <c r="L1712" s="85">
        <v>18.37623</v>
      </c>
      <c r="M1712" s="85">
        <v>17.78022</v>
      </c>
      <c r="N1712" s="85">
        <v>24.900000000000002</v>
      </c>
      <c r="O1712" s="85">
        <v>10.6721</v>
      </c>
      <c r="P1712" s="85">
        <v>6.7612199999999998</v>
      </c>
      <c r="Q1712" s="85">
        <v>10770.1</v>
      </c>
      <c r="R1712" s="85">
        <v>5373.2052599999997</v>
      </c>
      <c r="S1712" s="85">
        <v>4150.1368899999998</v>
      </c>
      <c r="T1712" s="85">
        <v>915</v>
      </c>
      <c r="U1712" s="85">
        <v>502.59057999999999</v>
      </c>
      <c r="V1712" s="85">
        <v>163.20501999999999</v>
      </c>
      <c r="W1712" s="85">
        <v>4350.8999999999996</v>
      </c>
      <c r="X1712" s="85">
        <v>2234.4309400000002</v>
      </c>
      <c r="Y1712" s="85">
        <v>1770.6462899999999</v>
      </c>
      <c r="Z1712" s="85">
        <v>759.2</v>
      </c>
      <c r="AA1712" s="85">
        <v>569.81034999999997</v>
      </c>
      <c r="AB1712" s="85">
        <v>429.99770999999998</v>
      </c>
      <c r="AC1712" s="85">
        <v>0</v>
      </c>
      <c r="AD1712" s="85">
        <v>0</v>
      </c>
      <c r="AE1712" s="85">
        <v>0</v>
      </c>
      <c r="AF1712" s="85">
        <v>4745</v>
      </c>
      <c r="AG1712" s="85">
        <v>2066.3733900000002</v>
      </c>
      <c r="AH1712" s="85">
        <v>1786.2878700000001</v>
      </c>
      <c r="AI1712" s="85">
        <v>0</v>
      </c>
      <c r="AJ1712" s="85">
        <v>0</v>
      </c>
      <c r="AK1712" s="85">
        <v>0</v>
      </c>
      <c r="AL1712" s="85">
        <v>494.5</v>
      </c>
      <c r="AM1712" s="85">
        <v>233.83733999999998</v>
      </c>
      <c r="AN1712" s="85">
        <v>156.12027</v>
      </c>
      <c r="AO1712" s="85"/>
      <c r="AP1712" s="85"/>
      <c r="AQ1712" s="85"/>
      <c r="AR1712" s="85"/>
      <c r="AS1712" s="85"/>
      <c r="AT1712" s="85"/>
    </row>
    <row r="1713" spans="1:46" ht="12.75" customHeight="1" x14ac:dyDescent="0.15">
      <c r="A1713" s="79"/>
      <c r="B1713" s="79"/>
      <c r="C1713" s="79" t="str">
        <f t="shared" si="6"/>
        <v>2553800000</v>
      </c>
      <c r="D1713" s="79" t="s">
        <v>2609</v>
      </c>
      <c r="E1713" s="84">
        <v>555695.5</v>
      </c>
      <c r="F1713" s="85">
        <v>287190.81887999998</v>
      </c>
      <c r="G1713" s="85">
        <v>208623.25287999999</v>
      </c>
      <c r="H1713" s="85">
        <v>405377</v>
      </c>
      <c r="I1713" s="85">
        <v>189740.51256999999</v>
      </c>
      <c r="J1713" s="85">
        <v>135427.98026000001</v>
      </c>
      <c r="K1713" s="85">
        <v>28269.100000000002</v>
      </c>
      <c r="L1713" s="85">
        <v>12588.07949</v>
      </c>
      <c r="M1713" s="85">
        <v>6450.83403</v>
      </c>
      <c r="N1713" s="85">
        <v>9747.6</v>
      </c>
      <c r="O1713" s="85">
        <v>5905.7985500000004</v>
      </c>
      <c r="P1713" s="85">
        <v>2212.6830100000002</v>
      </c>
      <c r="Q1713" s="85">
        <v>113330.7</v>
      </c>
      <c r="R1713" s="85">
        <v>75935.505869999994</v>
      </c>
      <c r="S1713" s="85">
        <v>62797.017910000002</v>
      </c>
      <c r="T1713" s="85">
        <v>31053.8</v>
      </c>
      <c r="U1713" s="85">
        <v>39240.955589999998</v>
      </c>
      <c r="V1713" s="85">
        <v>33457.392610000003</v>
      </c>
      <c r="W1713" s="85">
        <v>11557.9</v>
      </c>
      <c r="X1713" s="85">
        <v>7282.6056099999996</v>
      </c>
      <c r="Y1713" s="85">
        <v>3461.9484000000002</v>
      </c>
      <c r="Z1713" s="85">
        <v>10122</v>
      </c>
      <c r="AA1713" s="85">
        <v>4680.8215499999997</v>
      </c>
      <c r="AB1713" s="85">
        <v>2376.1957499999999</v>
      </c>
      <c r="AC1713" s="85">
        <v>50</v>
      </c>
      <c r="AD1713" s="85">
        <v>6.25</v>
      </c>
      <c r="AE1713" s="85">
        <v>25</v>
      </c>
      <c r="AF1713" s="85">
        <v>60407.1</v>
      </c>
      <c r="AG1713" s="85">
        <v>24657.682860000001</v>
      </c>
      <c r="AH1713" s="85">
        <v>23445.51065</v>
      </c>
      <c r="AI1713" s="85">
        <v>83.600000000000009</v>
      </c>
      <c r="AJ1713" s="85">
        <v>0</v>
      </c>
      <c r="AK1713" s="85">
        <v>0</v>
      </c>
      <c r="AL1713" s="85">
        <v>3345.6</v>
      </c>
      <c r="AM1713" s="85">
        <v>1865.6787099999999</v>
      </c>
      <c r="AN1713" s="85">
        <v>866.58342000000005</v>
      </c>
      <c r="AO1713" s="85"/>
      <c r="AP1713" s="85"/>
      <c r="AQ1713" s="85"/>
      <c r="AR1713" s="85"/>
      <c r="AS1713" s="85"/>
      <c r="AT1713" s="85"/>
    </row>
    <row r="1714" spans="1:46" ht="12.75" customHeight="1" x14ac:dyDescent="0.15">
      <c r="A1714" s="79"/>
      <c r="B1714" s="79"/>
      <c r="C1714" s="79" t="str">
        <f t="shared" si="6"/>
        <v>2553900000</v>
      </c>
      <c r="D1714" s="79" t="s">
        <v>2610</v>
      </c>
      <c r="E1714" s="84">
        <v>147955.32</v>
      </c>
      <c r="F1714" s="85">
        <v>70734.604120000004</v>
      </c>
      <c r="G1714" s="85">
        <v>48105.960639999998</v>
      </c>
      <c r="H1714" s="85">
        <v>98317.5</v>
      </c>
      <c r="I1714" s="85">
        <v>47346.246879999999</v>
      </c>
      <c r="J1714" s="85">
        <v>33884.172149999999</v>
      </c>
      <c r="K1714" s="85">
        <v>7090</v>
      </c>
      <c r="L1714" s="85">
        <v>3012.0313900000001</v>
      </c>
      <c r="M1714" s="85">
        <v>1343.3965499999999</v>
      </c>
      <c r="N1714" s="85">
        <v>2858.6</v>
      </c>
      <c r="O1714" s="85">
        <v>1538.4133300000001</v>
      </c>
      <c r="P1714" s="85">
        <v>744.89714000000004</v>
      </c>
      <c r="Q1714" s="85">
        <v>34440.82</v>
      </c>
      <c r="R1714" s="85">
        <v>16538.810290000001</v>
      </c>
      <c r="S1714" s="85">
        <v>10644.312180000001</v>
      </c>
      <c r="T1714" s="85">
        <v>2379.1</v>
      </c>
      <c r="U1714" s="85">
        <v>1072.41003</v>
      </c>
      <c r="V1714" s="85">
        <v>584.53042000000005</v>
      </c>
      <c r="W1714" s="85">
        <v>14947.300000000001</v>
      </c>
      <c r="X1714" s="85">
        <v>6690.5510899999999</v>
      </c>
      <c r="Y1714" s="85">
        <v>3409.6970500000002</v>
      </c>
      <c r="Z1714" s="85">
        <v>1286.2</v>
      </c>
      <c r="AA1714" s="85">
        <v>658.94201999999996</v>
      </c>
      <c r="AB1714" s="85">
        <v>346.64875000000001</v>
      </c>
      <c r="AC1714" s="85">
        <v>25</v>
      </c>
      <c r="AD1714" s="85">
        <v>25</v>
      </c>
      <c r="AE1714" s="85">
        <v>52.083329999999997</v>
      </c>
      <c r="AF1714" s="85">
        <v>15798.42</v>
      </c>
      <c r="AG1714" s="85">
        <v>8087.4325499999995</v>
      </c>
      <c r="AH1714" s="85">
        <v>6245.5280300000004</v>
      </c>
      <c r="AI1714" s="85">
        <v>0</v>
      </c>
      <c r="AJ1714" s="85">
        <v>0</v>
      </c>
      <c r="AK1714" s="85">
        <v>0</v>
      </c>
      <c r="AL1714" s="85">
        <v>362.55</v>
      </c>
      <c r="AM1714" s="85">
        <v>349.37290000000002</v>
      </c>
      <c r="AN1714" s="85">
        <v>149.86319</v>
      </c>
      <c r="AO1714" s="85"/>
      <c r="AP1714" s="85"/>
      <c r="AQ1714" s="85"/>
      <c r="AR1714" s="85"/>
      <c r="AS1714" s="85"/>
      <c r="AT1714" s="85"/>
    </row>
    <row r="1715" spans="1:46" ht="12.75" customHeight="1" x14ac:dyDescent="0.15">
      <c r="A1715" s="79"/>
      <c r="B1715" s="79"/>
      <c r="C1715" s="79" t="str">
        <f t="shared" si="6"/>
        <v>2554000000</v>
      </c>
      <c r="D1715" s="79" t="s">
        <v>2611</v>
      </c>
      <c r="E1715" s="84">
        <v>72000</v>
      </c>
      <c r="F1715" s="85">
        <v>37343.848689999999</v>
      </c>
      <c r="G1715" s="85">
        <v>25109.629359999999</v>
      </c>
      <c r="H1715" s="85">
        <v>46000</v>
      </c>
      <c r="I1715" s="85">
        <v>20901.70636</v>
      </c>
      <c r="J1715" s="85">
        <v>15790.83329</v>
      </c>
      <c r="K1715" s="85">
        <v>1550</v>
      </c>
      <c r="L1715" s="85">
        <v>948.18442000000005</v>
      </c>
      <c r="M1715" s="85">
        <v>492.42976999999996</v>
      </c>
      <c r="N1715" s="85">
        <v>700</v>
      </c>
      <c r="O1715" s="85">
        <v>619.25040999999999</v>
      </c>
      <c r="P1715" s="85">
        <v>292.11723000000001</v>
      </c>
      <c r="Q1715" s="85">
        <v>22565</v>
      </c>
      <c r="R1715" s="85">
        <v>13898.553320000001</v>
      </c>
      <c r="S1715" s="85">
        <v>8092.5902599999999</v>
      </c>
      <c r="T1715" s="85">
        <v>800</v>
      </c>
      <c r="U1715" s="85">
        <v>239.34279000000001</v>
      </c>
      <c r="V1715" s="85">
        <v>101.84619000000001</v>
      </c>
      <c r="W1715" s="85">
        <v>8600</v>
      </c>
      <c r="X1715" s="85">
        <v>3571.5086799999999</v>
      </c>
      <c r="Y1715" s="85">
        <v>3336.36859</v>
      </c>
      <c r="Z1715" s="85">
        <v>1420</v>
      </c>
      <c r="AA1715" s="85">
        <v>628.03917000000001</v>
      </c>
      <c r="AB1715" s="85">
        <v>481.54331000000002</v>
      </c>
      <c r="AC1715" s="85">
        <v>45</v>
      </c>
      <c r="AD1715" s="85">
        <v>-23.5</v>
      </c>
      <c r="AE1715" s="85">
        <v>25</v>
      </c>
      <c r="AF1715" s="85">
        <v>11700</v>
      </c>
      <c r="AG1715" s="85">
        <v>9483.1626799999995</v>
      </c>
      <c r="AH1715" s="85">
        <v>4147.8321699999997</v>
      </c>
      <c r="AI1715" s="85">
        <v>0</v>
      </c>
      <c r="AJ1715" s="85">
        <v>0</v>
      </c>
      <c r="AK1715" s="85">
        <v>0</v>
      </c>
      <c r="AL1715" s="85">
        <v>1100</v>
      </c>
      <c r="AM1715" s="85">
        <v>1000.8786</v>
      </c>
      <c r="AN1715" s="85">
        <v>314.96296000000001</v>
      </c>
      <c r="AO1715" s="85"/>
      <c r="AP1715" s="85"/>
      <c r="AQ1715" s="85"/>
      <c r="AR1715" s="85"/>
      <c r="AS1715" s="85"/>
      <c r="AT1715" s="85"/>
    </row>
    <row r="1716" spans="1:46" ht="12.75" customHeight="1" x14ac:dyDescent="0.15">
      <c r="A1716" s="79"/>
      <c r="B1716" s="79"/>
      <c r="C1716" s="79" t="str">
        <f t="shared" si="6"/>
        <v>2554100000</v>
      </c>
      <c r="D1716" s="79" t="s">
        <v>2612</v>
      </c>
      <c r="E1716" s="84">
        <v>51986.450000000004</v>
      </c>
      <c r="F1716" s="85">
        <v>31658.721700000002</v>
      </c>
      <c r="G1716" s="85">
        <v>19134.16547</v>
      </c>
      <c r="H1716" s="85">
        <v>30744</v>
      </c>
      <c r="I1716" s="85">
        <v>17236.6499</v>
      </c>
      <c r="J1716" s="85">
        <v>12138.34641</v>
      </c>
      <c r="K1716" s="85">
        <v>2144.3000000000002</v>
      </c>
      <c r="L1716" s="85">
        <v>3499.4393599999999</v>
      </c>
      <c r="M1716" s="85">
        <v>1034.0272199999999</v>
      </c>
      <c r="N1716" s="85">
        <v>382.3</v>
      </c>
      <c r="O1716" s="85">
        <v>0</v>
      </c>
      <c r="P1716" s="85">
        <v>274.41003999999998</v>
      </c>
      <c r="Q1716" s="85">
        <v>17838.2</v>
      </c>
      <c r="R1716" s="85">
        <v>10000.219580000001</v>
      </c>
      <c r="S1716" s="85">
        <v>5599.5658000000003</v>
      </c>
      <c r="T1716" s="85">
        <v>945</v>
      </c>
      <c r="U1716" s="85">
        <v>678.82704999999999</v>
      </c>
      <c r="V1716" s="85">
        <v>323.39134999999999</v>
      </c>
      <c r="W1716" s="85">
        <v>6600</v>
      </c>
      <c r="X1716" s="85">
        <v>3525.1476499999999</v>
      </c>
      <c r="Y1716" s="85">
        <v>1856.2661900000001</v>
      </c>
      <c r="Z1716" s="85">
        <v>2823.2000000000003</v>
      </c>
      <c r="AA1716" s="85">
        <v>1692.85735</v>
      </c>
      <c r="AB1716" s="85">
        <v>435.24446</v>
      </c>
      <c r="AC1716" s="85">
        <v>0</v>
      </c>
      <c r="AD1716" s="85">
        <v>0</v>
      </c>
      <c r="AE1716" s="85">
        <v>0</v>
      </c>
      <c r="AF1716" s="85">
        <v>7470</v>
      </c>
      <c r="AG1716" s="85">
        <v>4103.38753</v>
      </c>
      <c r="AH1716" s="85">
        <v>2984.6638000000003</v>
      </c>
      <c r="AI1716" s="85">
        <v>0</v>
      </c>
      <c r="AJ1716" s="85">
        <v>0</v>
      </c>
      <c r="AK1716" s="85">
        <v>0</v>
      </c>
      <c r="AL1716" s="85">
        <v>895</v>
      </c>
      <c r="AM1716" s="85">
        <v>648.03322000000003</v>
      </c>
      <c r="AN1716" s="85">
        <v>280.78712999999999</v>
      </c>
      <c r="AO1716" s="85"/>
      <c r="AP1716" s="85"/>
      <c r="AQ1716" s="85"/>
      <c r="AR1716" s="85"/>
      <c r="AS1716" s="85"/>
      <c r="AT1716" s="85"/>
    </row>
    <row r="1717" spans="1:46" ht="12.75" customHeight="1" x14ac:dyDescent="0.15">
      <c r="A1717" s="79"/>
      <c r="B1717" s="79"/>
      <c r="C1717" s="79" t="str">
        <f t="shared" si="6"/>
        <v>2554200000</v>
      </c>
      <c r="D1717" s="79" t="s">
        <v>2613</v>
      </c>
      <c r="E1717" s="84">
        <v>16148.99</v>
      </c>
      <c r="F1717" s="85">
        <v>7365.9910600000003</v>
      </c>
      <c r="G1717" s="85">
        <v>5854.35376</v>
      </c>
      <c r="H1717" s="85">
        <v>6345</v>
      </c>
      <c r="I1717" s="85">
        <v>3028.4278599999998</v>
      </c>
      <c r="J1717" s="85">
        <v>2272.2565399999999</v>
      </c>
      <c r="K1717" s="85">
        <v>1125</v>
      </c>
      <c r="L1717" s="85">
        <v>348.1225</v>
      </c>
      <c r="M1717" s="85">
        <v>235.14850999999999</v>
      </c>
      <c r="N1717" s="85">
        <v>285</v>
      </c>
      <c r="O1717" s="85">
        <v>121.54003</v>
      </c>
      <c r="P1717" s="85">
        <v>132.56862000000001</v>
      </c>
      <c r="Q1717" s="85">
        <v>8617</v>
      </c>
      <c r="R1717" s="85">
        <v>3840.1430799999998</v>
      </c>
      <c r="S1717" s="85">
        <v>2854.5398500000001</v>
      </c>
      <c r="T1717" s="85">
        <v>525</v>
      </c>
      <c r="U1717" s="85">
        <v>327.46562</v>
      </c>
      <c r="V1717" s="85">
        <v>116.94274</v>
      </c>
      <c r="W1717" s="85">
        <v>2450</v>
      </c>
      <c r="X1717" s="85">
        <v>1180.95695</v>
      </c>
      <c r="Y1717" s="85">
        <v>603.83833000000004</v>
      </c>
      <c r="Z1717" s="85">
        <v>307</v>
      </c>
      <c r="AA1717" s="85">
        <v>348.79843</v>
      </c>
      <c r="AB1717" s="85">
        <v>91.353129999999993</v>
      </c>
      <c r="AC1717" s="85">
        <v>0</v>
      </c>
      <c r="AD1717" s="85">
        <v>0</v>
      </c>
      <c r="AE1717" s="85">
        <v>0</v>
      </c>
      <c r="AF1717" s="85">
        <v>5335</v>
      </c>
      <c r="AG1717" s="85">
        <v>1982.9220800000001</v>
      </c>
      <c r="AH1717" s="85">
        <v>2042.4056499999999</v>
      </c>
      <c r="AI1717" s="85">
        <v>0</v>
      </c>
      <c r="AJ1717" s="85">
        <v>0</v>
      </c>
      <c r="AK1717" s="85">
        <v>0</v>
      </c>
      <c r="AL1717" s="85">
        <v>3</v>
      </c>
      <c r="AM1717" s="85">
        <v>3.5556799999999997</v>
      </c>
      <c r="AN1717" s="85">
        <v>255.78386</v>
      </c>
      <c r="AO1717" s="85"/>
      <c r="AP1717" s="85"/>
      <c r="AQ1717" s="85"/>
      <c r="AR1717" s="85"/>
      <c r="AS1717" s="85"/>
      <c r="AT1717" s="85"/>
    </row>
    <row r="1718" spans="1:46" ht="12.75" customHeight="1" x14ac:dyDescent="0.15">
      <c r="A1718" s="79"/>
      <c r="B1718" s="79"/>
      <c r="C1718" s="79" t="str">
        <f t="shared" si="6"/>
        <v>2554600000</v>
      </c>
      <c r="D1718" s="79" t="s">
        <v>2614</v>
      </c>
      <c r="E1718" s="84">
        <v>18604.2</v>
      </c>
      <c r="F1718" s="85">
        <v>12299.879419999999</v>
      </c>
      <c r="G1718" s="85">
        <v>8226.1515099999997</v>
      </c>
      <c r="H1718" s="85">
        <v>11583.106</v>
      </c>
      <c r="I1718" s="85">
        <v>7294.61816</v>
      </c>
      <c r="J1718" s="85">
        <v>4368.7776100000001</v>
      </c>
      <c r="K1718" s="85">
        <v>181.8</v>
      </c>
      <c r="L1718" s="85">
        <v>123.72629000000001</v>
      </c>
      <c r="M1718" s="85">
        <v>126.41773000000001</v>
      </c>
      <c r="N1718" s="85">
        <v>0</v>
      </c>
      <c r="O1718" s="85">
        <v>0</v>
      </c>
      <c r="P1718" s="85">
        <v>22.18459</v>
      </c>
      <c r="Q1718" s="85">
        <v>5325.1</v>
      </c>
      <c r="R1718" s="85">
        <v>3887.99181</v>
      </c>
      <c r="S1718" s="85">
        <v>2792.4022100000002</v>
      </c>
      <c r="T1718" s="85">
        <v>901.5</v>
      </c>
      <c r="U1718" s="85">
        <v>561.70293000000004</v>
      </c>
      <c r="V1718" s="85">
        <v>419.68146000000002</v>
      </c>
      <c r="W1718" s="85">
        <v>2716.8</v>
      </c>
      <c r="X1718" s="85">
        <v>2209.2721499999998</v>
      </c>
      <c r="Y1718" s="85">
        <v>1371.1685299999999</v>
      </c>
      <c r="Z1718" s="85">
        <v>190.5</v>
      </c>
      <c r="AA1718" s="85">
        <v>249.18813</v>
      </c>
      <c r="AB1718" s="85">
        <v>144.07693</v>
      </c>
      <c r="AC1718" s="85">
        <v>0</v>
      </c>
      <c r="AD1718" s="85">
        <v>0</v>
      </c>
      <c r="AE1718" s="85">
        <v>0</v>
      </c>
      <c r="AF1718" s="85">
        <v>1515.4</v>
      </c>
      <c r="AG1718" s="85">
        <v>867.82860000000005</v>
      </c>
      <c r="AH1718" s="85">
        <v>855.74528999999995</v>
      </c>
      <c r="AI1718" s="85">
        <v>0</v>
      </c>
      <c r="AJ1718" s="85">
        <v>0</v>
      </c>
      <c r="AK1718" s="85">
        <v>0</v>
      </c>
      <c r="AL1718" s="85">
        <v>0</v>
      </c>
      <c r="AM1718" s="85">
        <v>1.68729</v>
      </c>
      <c r="AN1718" s="85">
        <v>0.74840000000000007</v>
      </c>
      <c r="AO1718" s="85"/>
      <c r="AP1718" s="85"/>
      <c r="AQ1718" s="85"/>
      <c r="AR1718" s="85"/>
      <c r="AS1718" s="85"/>
      <c r="AT1718" s="85"/>
    </row>
    <row r="1719" spans="1:46" ht="12.75" customHeight="1" x14ac:dyDescent="0.15">
      <c r="A1719" s="79"/>
      <c r="B1719" s="79"/>
      <c r="C1719" s="79" t="str">
        <f t="shared" si="6"/>
        <v>2554700000</v>
      </c>
      <c r="D1719" s="79" t="s">
        <v>2615</v>
      </c>
      <c r="E1719" s="84">
        <v>25565.25</v>
      </c>
      <c r="F1719" s="85">
        <v>14322.76526</v>
      </c>
      <c r="G1719" s="85">
        <v>10757.226860000001</v>
      </c>
      <c r="H1719" s="85">
        <v>16117.4</v>
      </c>
      <c r="I1719" s="85">
        <v>7864.1007600000003</v>
      </c>
      <c r="J1719" s="85">
        <v>6406.6852099999996</v>
      </c>
      <c r="K1719" s="85">
        <v>968.4</v>
      </c>
      <c r="L1719" s="85">
        <v>24.42362</v>
      </c>
      <c r="M1719" s="85">
        <v>777.94911999999999</v>
      </c>
      <c r="N1719" s="85">
        <v>247.4</v>
      </c>
      <c r="O1719" s="85">
        <v>0</v>
      </c>
      <c r="P1719" s="85">
        <v>229.12412</v>
      </c>
      <c r="Q1719" s="85">
        <v>8201.2999999999993</v>
      </c>
      <c r="R1719" s="85">
        <v>5995.5135899999996</v>
      </c>
      <c r="S1719" s="85">
        <v>3443.5665899999999</v>
      </c>
      <c r="T1719" s="85">
        <v>464.2</v>
      </c>
      <c r="U1719" s="85">
        <v>452.97938999999997</v>
      </c>
      <c r="V1719" s="85">
        <v>232.05743000000001</v>
      </c>
      <c r="W1719" s="85">
        <v>2731.2000000000003</v>
      </c>
      <c r="X1719" s="85">
        <v>1778.6023399999999</v>
      </c>
      <c r="Y1719" s="85">
        <v>725.29643999999996</v>
      </c>
      <c r="Z1719" s="85">
        <v>338.1</v>
      </c>
      <c r="AA1719" s="85">
        <v>597.89801</v>
      </c>
      <c r="AB1719" s="85">
        <v>222.00847999999999</v>
      </c>
      <c r="AC1719" s="85">
        <v>0</v>
      </c>
      <c r="AD1719" s="85">
        <v>14.58333</v>
      </c>
      <c r="AE1719" s="85">
        <v>0</v>
      </c>
      <c r="AF1719" s="85">
        <v>4486.1000000000004</v>
      </c>
      <c r="AG1719" s="85">
        <v>3125.1072199999999</v>
      </c>
      <c r="AH1719" s="85">
        <v>2155.2491199999999</v>
      </c>
      <c r="AI1719" s="85">
        <v>0</v>
      </c>
      <c r="AJ1719" s="85">
        <v>0</v>
      </c>
      <c r="AK1719" s="85">
        <v>0</v>
      </c>
      <c r="AL1719" s="85">
        <v>161.70000000000002</v>
      </c>
      <c r="AM1719" s="85">
        <v>31.119719999999997</v>
      </c>
      <c r="AN1719" s="85">
        <v>85.607669999999999</v>
      </c>
      <c r="AO1719" s="85"/>
      <c r="AP1719" s="85"/>
      <c r="AQ1719" s="85"/>
      <c r="AR1719" s="85"/>
      <c r="AS1719" s="85"/>
      <c r="AT1719" s="85"/>
    </row>
    <row r="1720" spans="1:46" ht="12.75" customHeight="1" x14ac:dyDescent="0.15">
      <c r="A1720" s="79"/>
      <c r="B1720" s="79"/>
      <c r="C1720" s="79" t="str">
        <f t="shared" si="6"/>
        <v>2554800000</v>
      </c>
      <c r="D1720" s="79" t="s">
        <v>2616</v>
      </c>
      <c r="E1720" s="84">
        <v>32132</v>
      </c>
      <c r="F1720" s="85">
        <v>40351.77418</v>
      </c>
      <c r="G1720" s="85">
        <v>7533.3131199999998</v>
      </c>
      <c r="H1720" s="85">
        <v>20240</v>
      </c>
      <c r="I1720" s="85">
        <v>31837.653470000001</v>
      </c>
      <c r="J1720" s="85">
        <v>3739.47658</v>
      </c>
      <c r="K1720" s="85">
        <v>330</v>
      </c>
      <c r="L1720" s="85">
        <v>271.59294</v>
      </c>
      <c r="M1720" s="85">
        <v>100.92084</v>
      </c>
      <c r="N1720" s="85">
        <v>80</v>
      </c>
      <c r="O1720" s="85">
        <v>200.93776</v>
      </c>
      <c r="P1720" s="85">
        <v>41.666840000000001</v>
      </c>
      <c r="Q1720" s="85">
        <v>8953.5</v>
      </c>
      <c r="R1720" s="85">
        <v>7139.1315199999999</v>
      </c>
      <c r="S1720" s="85">
        <v>2609.7399099999998</v>
      </c>
      <c r="T1720" s="85">
        <v>800</v>
      </c>
      <c r="U1720" s="85">
        <v>695.94791999999995</v>
      </c>
      <c r="V1720" s="85">
        <v>150.99861999999999</v>
      </c>
      <c r="W1720" s="85">
        <v>2905</v>
      </c>
      <c r="X1720" s="85">
        <v>1388.31747</v>
      </c>
      <c r="Y1720" s="85">
        <v>559.04386</v>
      </c>
      <c r="Z1720" s="85">
        <v>713.5</v>
      </c>
      <c r="AA1720" s="85">
        <v>257.21060999999997</v>
      </c>
      <c r="AB1720" s="85">
        <v>59.551089999999995</v>
      </c>
      <c r="AC1720" s="85">
        <v>0</v>
      </c>
      <c r="AD1720" s="85">
        <v>0</v>
      </c>
      <c r="AE1720" s="85">
        <v>6.25</v>
      </c>
      <c r="AF1720" s="85">
        <v>4530</v>
      </c>
      <c r="AG1720" s="85">
        <v>4797.4930199999999</v>
      </c>
      <c r="AH1720" s="85">
        <v>1833.31134</v>
      </c>
      <c r="AI1720" s="85">
        <v>0</v>
      </c>
      <c r="AJ1720" s="85">
        <v>0</v>
      </c>
      <c r="AK1720" s="85">
        <v>0</v>
      </c>
      <c r="AL1720" s="85">
        <v>3.5</v>
      </c>
      <c r="AM1720" s="85">
        <v>189.14411999999999</v>
      </c>
      <c r="AN1720" s="85">
        <v>0.91866999999999999</v>
      </c>
      <c r="AO1720" s="85"/>
      <c r="AP1720" s="85"/>
      <c r="AQ1720" s="85"/>
      <c r="AR1720" s="85"/>
      <c r="AS1720" s="85"/>
      <c r="AT1720" s="85"/>
    </row>
    <row r="1721" spans="1:46" ht="12.75" customHeight="1" x14ac:dyDescent="0.15">
      <c r="A1721" s="79"/>
      <c r="B1721" s="79"/>
      <c r="C1721" s="79" t="str">
        <f t="shared" si="6"/>
        <v>2554900000</v>
      </c>
      <c r="D1721" s="79" t="s">
        <v>2617</v>
      </c>
      <c r="E1721" s="84">
        <v>65000</v>
      </c>
      <c r="F1721" s="85">
        <v>37173.650990000002</v>
      </c>
      <c r="G1721" s="85">
        <v>25795.023420000001</v>
      </c>
      <c r="H1721" s="85">
        <v>26000</v>
      </c>
      <c r="I1721" s="85">
        <v>13389.222030000001</v>
      </c>
      <c r="J1721" s="85">
        <v>8326.4833299999991</v>
      </c>
      <c r="K1721" s="85">
        <v>1700</v>
      </c>
      <c r="L1721" s="85">
        <v>1485.68208</v>
      </c>
      <c r="M1721" s="85">
        <v>476.33503999999999</v>
      </c>
      <c r="N1721" s="85">
        <v>1550</v>
      </c>
      <c r="O1721" s="85">
        <v>1371.3685599999999</v>
      </c>
      <c r="P1721" s="85">
        <v>413.84586999999999</v>
      </c>
      <c r="Q1721" s="85">
        <v>25035</v>
      </c>
      <c r="R1721" s="85">
        <v>14273.636769999999</v>
      </c>
      <c r="S1721" s="85">
        <v>10329.918089999999</v>
      </c>
      <c r="T1721" s="85">
        <v>1525</v>
      </c>
      <c r="U1721" s="85">
        <v>2005.85689</v>
      </c>
      <c r="V1721" s="85">
        <v>281.87774999999999</v>
      </c>
      <c r="W1721" s="85">
        <v>8140</v>
      </c>
      <c r="X1721" s="85">
        <v>4315.2105799999999</v>
      </c>
      <c r="Y1721" s="85">
        <v>3549.5228099999999</v>
      </c>
      <c r="Z1721" s="85">
        <v>470</v>
      </c>
      <c r="AA1721" s="85">
        <v>366.84888000000001</v>
      </c>
      <c r="AB1721" s="85">
        <v>205.51057</v>
      </c>
      <c r="AC1721" s="85">
        <v>0</v>
      </c>
      <c r="AD1721" s="85">
        <v>6.25</v>
      </c>
      <c r="AE1721" s="85">
        <v>0</v>
      </c>
      <c r="AF1721" s="85">
        <v>14900</v>
      </c>
      <c r="AG1721" s="85">
        <v>7579.4704199999996</v>
      </c>
      <c r="AH1721" s="85">
        <v>6293.1324599999998</v>
      </c>
      <c r="AI1721" s="85">
        <v>0</v>
      </c>
      <c r="AJ1721" s="85">
        <v>0</v>
      </c>
      <c r="AK1721" s="85">
        <v>0</v>
      </c>
      <c r="AL1721" s="85">
        <v>265</v>
      </c>
      <c r="AM1721" s="85">
        <v>167.14507</v>
      </c>
      <c r="AN1721" s="85">
        <v>114.32196999999999</v>
      </c>
      <c r="AO1721" s="85"/>
      <c r="AP1721" s="85"/>
      <c r="AQ1721" s="85"/>
      <c r="AR1721" s="85"/>
      <c r="AS1721" s="85"/>
      <c r="AT1721" s="85"/>
    </row>
    <row r="1722" spans="1:46" ht="12.75" customHeight="1" x14ac:dyDescent="0.15">
      <c r="A1722" s="79"/>
      <c r="B1722" s="79"/>
      <c r="C1722" s="79" t="str">
        <f t="shared" si="6"/>
        <v>2555000000</v>
      </c>
      <c r="D1722" s="79" t="s">
        <v>2618</v>
      </c>
      <c r="E1722" s="84">
        <v>21230</v>
      </c>
      <c r="F1722" s="85">
        <v>13055.060219999999</v>
      </c>
      <c r="G1722" s="85">
        <v>7010.9032699999998</v>
      </c>
      <c r="H1722" s="85">
        <v>7993</v>
      </c>
      <c r="I1722" s="85">
        <v>3937.9835699999999</v>
      </c>
      <c r="J1722" s="85">
        <v>2734.42517</v>
      </c>
      <c r="K1722" s="85">
        <v>3662</v>
      </c>
      <c r="L1722" s="85">
        <v>1598.6356000000001</v>
      </c>
      <c r="M1722" s="85">
        <v>763.52882</v>
      </c>
      <c r="N1722" s="85">
        <v>3362</v>
      </c>
      <c r="O1722" s="85">
        <v>1414.2509700000001</v>
      </c>
      <c r="P1722" s="85">
        <v>694.40382</v>
      </c>
      <c r="Q1722" s="85">
        <v>9534</v>
      </c>
      <c r="R1722" s="85">
        <v>7218.0708100000002</v>
      </c>
      <c r="S1722" s="85">
        <v>3497.9577399999998</v>
      </c>
      <c r="T1722" s="85">
        <v>270</v>
      </c>
      <c r="U1722" s="85">
        <v>207.25906000000001</v>
      </c>
      <c r="V1722" s="85">
        <v>104.91374999999999</v>
      </c>
      <c r="W1722" s="85">
        <v>3257</v>
      </c>
      <c r="X1722" s="85">
        <v>3617.2755299999999</v>
      </c>
      <c r="Y1722" s="85">
        <v>1116.85554</v>
      </c>
      <c r="Z1722" s="85">
        <v>357</v>
      </c>
      <c r="AA1722" s="85">
        <v>284.86669000000001</v>
      </c>
      <c r="AB1722" s="85">
        <v>132.52098000000001</v>
      </c>
      <c r="AC1722" s="85">
        <v>0</v>
      </c>
      <c r="AD1722" s="85">
        <v>0</v>
      </c>
      <c r="AE1722" s="85">
        <v>0</v>
      </c>
      <c r="AF1722" s="85">
        <v>5650</v>
      </c>
      <c r="AG1722" s="85">
        <v>3108.6695300000001</v>
      </c>
      <c r="AH1722" s="85">
        <v>2143.6674699999999</v>
      </c>
      <c r="AI1722" s="85">
        <v>0</v>
      </c>
      <c r="AJ1722" s="85">
        <v>0</v>
      </c>
      <c r="AK1722" s="85">
        <v>0</v>
      </c>
      <c r="AL1722" s="85">
        <v>10</v>
      </c>
      <c r="AM1722" s="85">
        <v>9.95913</v>
      </c>
      <c r="AN1722" s="85">
        <v>5.9137199999999996</v>
      </c>
      <c r="AO1722" s="85"/>
      <c r="AP1722" s="85"/>
      <c r="AQ1722" s="85"/>
      <c r="AR1722" s="85"/>
      <c r="AS1722" s="85"/>
      <c r="AT1722" s="85"/>
    </row>
    <row r="1723" spans="1:46" ht="12.75" customHeight="1" x14ac:dyDescent="0.15">
      <c r="A1723" s="79"/>
      <c r="B1723" s="79"/>
      <c r="C1723" s="79" t="str">
        <f t="shared" si="6"/>
        <v>2555100000</v>
      </c>
      <c r="D1723" s="79" t="s">
        <v>2619</v>
      </c>
      <c r="E1723" s="84">
        <v>203885.63500000001</v>
      </c>
      <c r="F1723" s="85">
        <v>113618.28713</v>
      </c>
      <c r="G1723" s="85">
        <v>57513.832600000002</v>
      </c>
      <c r="H1723" s="85">
        <v>145347</v>
      </c>
      <c r="I1723" s="85">
        <v>80719.262740000006</v>
      </c>
      <c r="J1723" s="85">
        <v>36522.808620000003</v>
      </c>
      <c r="K1723" s="85">
        <v>5995</v>
      </c>
      <c r="L1723" s="85">
        <v>4200.3686399999997</v>
      </c>
      <c r="M1723" s="85">
        <v>1994.8495399999999</v>
      </c>
      <c r="N1723" s="85">
        <v>3225</v>
      </c>
      <c r="O1723" s="85">
        <v>2779.1003900000001</v>
      </c>
      <c r="P1723" s="85">
        <v>1208.83491</v>
      </c>
      <c r="Q1723" s="85">
        <v>50238.400000000001</v>
      </c>
      <c r="R1723" s="85">
        <v>27378.32934</v>
      </c>
      <c r="S1723" s="85">
        <v>18228.062460000001</v>
      </c>
      <c r="T1723" s="85">
        <v>5375</v>
      </c>
      <c r="U1723" s="85">
        <v>2926.4737399999999</v>
      </c>
      <c r="V1723" s="85">
        <v>1334.7007699999999</v>
      </c>
      <c r="W1723" s="85">
        <v>12075</v>
      </c>
      <c r="X1723" s="85">
        <v>6379.1566400000002</v>
      </c>
      <c r="Y1723" s="85">
        <v>3858.6028099999999</v>
      </c>
      <c r="Z1723" s="85">
        <v>5058.4000000000005</v>
      </c>
      <c r="AA1723" s="85">
        <v>2910.6423399999999</v>
      </c>
      <c r="AB1723" s="85">
        <v>1492.8538000000001</v>
      </c>
      <c r="AC1723" s="85">
        <v>50</v>
      </c>
      <c r="AD1723" s="85">
        <v>45.75</v>
      </c>
      <c r="AE1723" s="85">
        <v>68.75</v>
      </c>
      <c r="AF1723" s="85">
        <v>27655</v>
      </c>
      <c r="AG1723" s="85">
        <v>15075.458619999999</v>
      </c>
      <c r="AH1723" s="85">
        <v>11454.720079999999</v>
      </c>
      <c r="AI1723" s="85">
        <v>0</v>
      </c>
      <c r="AJ1723" s="85">
        <v>0</v>
      </c>
      <c r="AK1723" s="85">
        <v>0</v>
      </c>
      <c r="AL1723" s="85">
        <v>1246.9000000000001</v>
      </c>
      <c r="AM1723" s="85">
        <v>653.33293000000003</v>
      </c>
      <c r="AN1723" s="85">
        <v>356.24531000000002</v>
      </c>
      <c r="AO1723" s="85"/>
      <c r="AP1723" s="85"/>
      <c r="AQ1723" s="85"/>
      <c r="AR1723" s="85"/>
      <c r="AS1723" s="85"/>
      <c r="AT1723" s="85"/>
    </row>
    <row r="1724" spans="1:46" ht="12.75" customHeight="1" x14ac:dyDescent="0.15">
      <c r="A1724" s="79"/>
      <c r="B1724" s="79"/>
      <c r="C1724" s="79" t="str">
        <f t="shared" si="6"/>
        <v>2555200000</v>
      </c>
      <c r="D1724" s="79" t="s">
        <v>2620</v>
      </c>
      <c r="E1724" s="84">
        <v>21646.33</v>
      </c>
      <c r="F1724" s="85">
        <v>12454.34994</v>
      </c>
      <c r="G1724" s="85">
        <v>7327.6103800000001</v>
      </c>
      <c r="H1724" s="85">
        <v>8786</v>
      </c>
      <c r="I1724" s="85">
        <v>5336.4198800000004</v>
      </c>
      <c r="J1724" s="85">
        <v>3572.2939799999999</v>
      </c>
      <c r="K1724" s="85">
        <v>435</v>
      </c>
      <c r="L1724" s="85">
        <v>789.42647999999997</v>
      </c>
      <c r="M1724" s="85">
        <v>289.21519000000001</v>
      </c>
      <c r="N1724" s="85">
        <v>290</v>
      </c>
      <c r="O1724" s="85">
        <v>601.56389000000001</v>
      </c>
      <c r="P1724" s="85">
        <v>210.05118999999999</v>
      </c>
      <c r="Q1724" s="85">
        <v>11751.33</v>
      </c>
      <c r="R1724" s="85">
        <v>5617.2257399999999</v>
      </c>
      <c r="S1724" s="85">
        <v>3108.9565000000002</v>
      </c>
      <c r="T1724" s="85">
        <v>1470</v>
      </c>
      <c r="U1724" s="85">
        <v>207.16138000000001</v>
      </c>
      <c r="V1724" s="85">
        <v>78.862849999999995</v>
      </c>
      <c r="W1724" s="85">
        <v>6490.33</v>
      </c>
      <c r="X1724" s="85">
        <v>3043.0430099999999</v>
      </c>
      <c r="Y1724" s="85">
        <v>1471.38761</v>
      </c>
      <c r="Z1724" s="85">
        <v>460</v>
      </c>
      <c r="AA1724" s="85">
        <v>94.359639999999999</v>
      </c>
      <c r="AB1724" s="85">
        <v>37.20722</v>
      </c>
      <c r="AC1724" s="85">
        <v>25</v>
      </c>
      <c r="AD1724" s="85">
        <v>0</v>
      </c>
      <c r="AE1724" s="85">
        <v>12.5</v>
      </c>
      <c r="AF1724" s="85">
        <v>3306</v>
      </c>
      <c r="AG1724" s="85">
        <v>2272.6617099999999</v>
      </c>
      <c r="AH1724" s="85">
        <v>1508.99882</v>
      </c>
      <c r="AI1724" s="85">
        <v>0</v>
      </c>
      <c r="AJ1724" s="85">
        <v>0</v>
      </c>
      <c r="AK1724" s="85">
        <v>0</v>
      </c>
      <c r="AL1724" s="85">
        <v>260</v>
      </c>
      <c r="AM1724" s="85">
        <v>268.80815999999999</v>
      </c>
      <c r="AN1724" s="85">
        <v>138.95972</v>
      </c>
      <c r="AO1724" s="85"/>
      <c r="AP1724" s="85"/>
      <c r="AQ1724" s="85"/>
      <c r="AR1724" s="85"/>
      <c r="AS1724" s="85"/>
      <c r="AT1724" s="85"/>
    </row>
    <row r="1725" spans="1:46" ht="12.75" customHeight="1" x14ac:dyDescent="0.15">
      <c r="A1725" s="79"/>
      <c r="B1725" s="79"/>
      <c r="C1725" s="79" t="str">
        <f t="shared" si="6"/>
        <v>2555300000</v>
      </c>
      <c r="D1725" s="79" t="s">
        <v>2621</v>
      </c>
      <c r="E1725" s="84">
        <v>34252.550000000003</v>
      </c>
      <c r="F1725" s="85">
        <v>15319.33894</v>
      </c>
      <c r="G1725" s="85">
        <v>9982.4163599999993</v>
      </c>
      <c r="H1725" s="85">
        <v>17280</v>
      </c>
      <c r="I1725" s="85">
        <v>7108.40265</v>
      </c>
      <c r="J1725" s="85">
        <v>5365.7187899999999</v>
      </c>
      <c r="K1725" s="85">
        <v>30</v>
      </c>
      <c r="L1725" s="85">
        <v>45.75656</v>
      </c>
      <c r="M1725" s="85">
        <v>23.215</v>
      </c>
      <c r="N1725" s="85">
        <v>0</v>
      </c>
      <c r="O1725" s="85">
        <v>0</v>
      </c>
      <c r="P1725" s="85">
        <v>0</v>
      </c>
      <c r="Q1725" s="85">
        <v>16915</v>
      </c>
      <c r="R1725" s="85">
        <v>8065.84962</v>
      </c>
      <c r="S1725" s="85">
        <v>4562.1403300000002</v>
      </c>
      <c r="T1725" s="85">
        <v>1090</v>
      </c>
      <c r="U1725" s="85">
        <v>533.85685000000001</v>
      </c>
      <c r="V1725" s="85">
        <v>368.64666999999997</v>
      </c>
      <c r="W1725" s="85">
        <v>9740</v>
      </c>
      <c r="X1725" s="85">
        <v>4015.9234200000001</v>
      </c>
      <c r="Y1725" s="85">
        <v>2635.9757800000002</v>
      </c>
      <c r="Z1725" s="85">
        <v>355</v>
      </c>
      <c r="AA1725" s="85">
        <v>220.00816</v>
      </c>
      <c r="AB1725" s="85">
        <v>180.88224</v>
      </c>
      <c r="AC1725" s="85">
        <v>0</v>
      </c>
      <c r="AD1725" s="85">
        <v>0</v>
      </c>
      <c r="AE1725" s="85">
        <v>0</v>
      </c>
      <c r="AF1725" s="85">
        <v>5730</v>
      </c>
      <c r="AG1725" s="85">
        <v>3296.0611899999999</v>
      </c>
      <c r="AH1725" s="85">
        <v>1376.63564</v>
      </c>
      <c r="AI1725" s="85">
        <v>0</v>
      </c>
      <c r="AJ1725" s="85">
        <v>0</v>
      </c>
      <c r="AK1725" s="85">
        <v>0</v>
      </c>
      <c r="AL1725" s="85">
        <v>1.5</v>
      </c>
      <c r="AM1725" s="85">
        <v>1.2662599999999999</v>
      </c>
      <c r="AN1725" s="85">
        <v>0.70882000000000001</v>
      </c>
      <c r="AO1725" s="85"/>
      <c r="AP1725" s="85"/>
      <c r="AQ1725" s="85"/>
      <c r="AR1725" s="85"/>
      <c r="AS1725" s="85"/>
      <c r="AT1725" s="85"/>
    </row>
    <row r="1726" spans="1:46" ht="12.75" customHeight="1" x14ac:dyDescent="0.15">
      <c r="A1726" s="79"/>
      <c r="B1726" s="79"/>
      <c r="C1726" s="79" t="str">
        <f t="shared" si="6"/>
        <v>2555400000</v>
      </c>
      <c r="D1726" s="79" t="s">
        <v>2622</v>
      </c>
      <c r="E1726" s="84">
        <v>10740.4</v>
      </c>
      <c r="F1726" s="85">
        <v>6623.3605299999999</v>
      </c>
      <c r="G1726" s="85">
        <v>4754.8557000000001</v>
      </c>
      <c r="H1726" s="85">
        <v>5210</v>
      </c>
      <c r="I1726" s="85">
        <v>3670.97964</v>
      </c>
      <c r="J1726" s="85">
        <v>2178.5208299999999</v>
      </c>
      <c r="K1726" s="85">
        <v>110</v>
      </c>
      <c r="L1726" s="85">
        <v>34.670639999999999</v>
      </c>
      <c r="M1726" s="85">
        <v>51.382000000000005</v>
      </c>
      <c r="N1726" s="85">
        <v>0</v>
      </c>
      <c r="O1726" s="85">
        <v>0</v>
      </c>
      <c r="P1726" s="85">
        <v>0</v>
      </c>
      <c r="Q1726" s="85">
        <v>5250</v>
      </c>
      <c r="R1726" s="85">
        <v>2793.8524600000001</v>
      </c>
      <c r="S1726" s="85">
        <v>2418.7864399999999</v>
      </c>
      <c r="T1726" s="85">
        <v>390</v>
      </c>
      <c r="U1726" s="85">
        <v>367.45062999999999</v>
      </c>
      <c r="V1726" s="85">
        <v>198.08197999999999</v>
      </c>
      <c r="W1726" s="85">
        <v>2210</v>
      </c>
      <c r="X1726" s="85">
        <v>980.76427999999999</v>
      </c>
      <c r="Y1726" s="85">
        <v>976.13625999999999</v>
      </c>
      <c r="Z1726" s="85">
        <v>90</v>
      </c>
      <c r="AA1726" s="85">
        <v>102.97666</v>
      </c>
      <c r="AB1726" s="85">
        <v>43.092079999999996</v>
      </c>
      <c r="AC1726" s="85">
        <v>0</v>
      </c>
      <c r="AD1726" s="85">
        <v>0</v>
      </c>
      <c r="AE1726" s="85">
        <v>0</v>
      </c>
      <c r="AF1726" s="85">
        <v>2560</v>
      </c>
      <c r="AG1726" s="85">
        <v>1342.6608900000001</v>
      </c>
      <c r="AH1726" s="85">
        <v>1201.47612</v>
      </c>
      <c r="AI1726" s="85">
        <v>0</v>
      </c>
      <c r="AJ1726" s="85">
        <v>0</v>
      </c>
      <c r="AK1726" s="85">
        <v>0</v>
      </c>
      <c r="AL1726" s="85">
        <v>150</v>
      </c>
      <c r="AM1726" s="85">
        <v>107.76190000000001</v>
      </c>
      <c r="AN1726" s="85">
        <v>88.914229999999989</v>
      </c>
      <c r="AO1726" s="85"/>
      <c r="AP1726" s="85"/>
      <c r="AQ1726" s="85"/>
      <c r="AR1726" s="85"/>
      <c r="AS1726" s="85"/>
      <c r="AT1726" s="85"/>
    </row>
    <row r="1727" spans="1:46" ht="12.75" customHeight="1" x14ac:dyDescent="0.15">
      <c r="A1727" s="79"/>
      <c r="B1727" s="79"/>
      <c r="C1727" s="79" t="str">
        <f t="shared" si="6"/>
        <v>2555500000</v>
      </c>
      <c r="D1727" s="79" t="s">
        <v>2623</v>
      </c>
      <c r="E1727" s="84">
        <v>47666.309000000001</v>
      </c>
      <c r="F1727" s="85">
        <v>33338.095759999997</v>
      </c>
      <c r="G1727" s="85">
        <v>11760.564200000001</v>
      </c>
      <c r="H1727" s="85">
        <v>18099.351999999999</v>
      </c>
      <c r="I1727" s="85">
        <v>10536.742340000001</v>
      </c>
      <c r="J1727" s="85">
        <v>6264.5510599999998</v>
      </c>
      <c r="K1727" s="85">
        <v>1072.7830000000001</v>
      </c>
      <c r="L1727" s="85">
        <v>457.26936999999998</v>
      </c>
      <c r="M1727" s="85">
        <v>184.37124999999997</v>
      </c>
      <c r="N1727" s="85">
        <v>883.45600000000002</v>
      </c>
      <c r="O1727" s="85">
        <v>215.20837</v>
      </c>
      <c r="P1727" s="85">
        <v>144.47891999999999</v>
      </c>
      <c r="Q1727" s="85">
        <v>23574.088</v>
      </c>
      <c r="R1727" s="85">
        <v>19667.578170000001</v>
      </c>
      <c r="S1727" s="85">
        <v>4366.4358700000003</v>
      </c>
      <c r="T1727" s="85">
        <v>2183.665</v>
      </c>
      <c r="U1727" s="85">
        <v>575.42908999999997</v>
      </c>
      <c r="V1727" s="85">
        <v>124.23033</v>
      </c>
      <c r="W1727" s="85">
        <v>1786.6180000000002</v>
      </c>
      <c r="X1727" s="85">
        <v>1126.9072900000001</v>
      </c>
      <c r="Y1727" s="85">
        <v>714.13790000000006</v>
      </c>
      <c r="Z1727" s="85">
        <v>971.23200000000008</v>
      </c>
      <c r="AA1727" s="85">
        <v>928.91453000000001</v>
      </c>
      <c r="AB1727" s="85">
        <v>673.27033000000006</v>
      </c>
      <c r="AC1727" s="85">
        <v>4.5920000000000005</v>
      </c>
      <c r="AD1727" s="85">
        <v>4.9880000000000001E-2</v>
      </c>
      <c r="AE1727" s="85">
        <v>0</v>
      </c>
      <c r="AF1727" s="85">
        <v>18627.981</v>
      </c>
      <c r="AG1727" s="85">
        <v>17036.27738</v>
      </c>
      <c r="AH1727" s="85">
        <v>2854.7973099999999</v>
      </c>
      <c r="AI1727" s="85">
        <v>0</v>
      </c>
      <c r="AJ1727" s="85">
        <v>0</v>
      </c>
      <c r="AK1727" s="85">
        <v>0</v>
      </c>
      <c r="AL1727" s="85">
        <v>912.1160000000001</v>
      </c>
      <c r="AM1727" s="85">
        <v>151.11319</v>
      </c>
      <c r="AN1727" s="85">
        <v>2.6979299999999999</v>
      </c>
      <c r="AO1727" s="85"/>
      <c r="AP1727" s="85"/>
      <c r="AQ1727" s="85"/>
      <c r="AR1727" s="85"/>
      <c r="AS1727" s="85"/>
      <c r="AT1727" s="85"/>
    </row>
    <row r="1728" spans="1:46" ht="12.75" customHeight="1" x14ac:dyDescent="0.15">
      <c r="A1728" s="79"/>
      <c r="B1728" s="79"/>
      <c r="C1728" s="79" t="str">
        <f t="shared" si="6"/>
        <v>2555600000</v>
      </c>
      <c r="D1728" s="79" t="s">
        <v>2624</v>
      </c>
      <c r="E1728" s="84">
        <v>241647</v>
      </c>
      <c r="F1728" s="85">
        <v>229400.0079</v>
      </c>
      <c r="G1728" s="85">
        <v>199171.87028</v>
      </c>
      <c r="H1728" s="85">
        <v>196658.7</v>
      </c>
      <c r="I1728" s="85">
        <v>174702.01654000001</v>
      </c>
      <c r="J1728" s="85">
        <v>156539.17163999999</v>
      </c>
      <c r="K1728" s="85">
        <v>5744</v>
      </c>
      <c r="L1728" s="85">
        <v>8127.36294</v>
      </c>
      <c r="M1728" s="85">
        <v>4136.5476399999998</v>
      </c>
      <c r="N1728" s="85">
        <v>2772</v>
      </c>
      <c r="O1728" s="85">
        <v>5293.8663699999997</v>
      </c>
      <c r="P1728" s="85">
        <v>2357.5447199999999</v>
      </c>
      <c r="Q1728" s="85">
        <v>36404.700000000004</v>
      </c>
      <c r="R1728" s="85">
        <v>42978.310339999996</v>
      </c>
      <c r="S1728" s="85">
        <v>35644.730280000003</v>
      </c>
      <c r="T1728" s="85">
        <v>6718.5</v>
      </c>
      <c r="U1728" s="85">
        <v>7309.6255099999998</v>
      </c>
      <c r="V1728" s="85">
        <v>5562.4873900000002</v>
      </c>
      <c r="W1728" s="85">
        <v>7572</v>
      </c>
      <c r="X1728" s="85">
        <v>8774.0149799999999</v>
      </c>
      <c r="Y1728" s="85">
        <v>5368.6418299999996</v>
      </c>
      <c r="Z1728" s="85">
        <v>1699.7</v>
      </c>
      <c r="AA1728" s="85">
        <v>2110.1079399999999</v>
      </c>
      <c r="AB1728" s="85">
        <v>1259.5448100000001</v>
      </c>
      <c r="AC1728" s="85">
        <v>12.5</v>
      </c>
      <c r="AD1728" s="85">
        <v>68.75</v>
      </c>
      <c r="AE1728" s="85">
        <v>13.5</v>
      </c>
      <c r="AF1728" s="85">
        <v>20392</v>
      </c>
      <c r="AG1728" s="85">
        <v>24702.506590000001</v>
      </c>
      <c r="AH1728" s="85">
        <v>23429.478749999998</v>
      </c>
      <c r="AI1728" s="85">
        <v>0</v>
      </c>
      <c r="AJ1728" s="85">
        <v>0</v>
      </c>
      <c r="AK1728" s="85">
        <v>0</v>
      </c>
      <c r="AL1728" s="85">
        <v>2012.1000000000001</v>
      </c>
      <c r="AM1728" s="85">
        <v>2247.0431400000002</v>
      </c>
      <c r="AN1728" s="85">
        <v>1188.80241</v>
      </c>
      <c r="AO1728" s="85"/>
      <c r="AP1728" s="85"/>
      <c r="AQ1728" s="85"/>
      <c r="AR1728" s="85"/>
      <c r="AS1728" s="85"/>
      <c r="AT1728" s="85"/>
    </row>
    <row r="1729" spans="1:46" ht="12.75" customHeight="1" x14ac:dyDescent="0.15">
      <c r="A1729" s="79"/>
      <c r="B1729" s="79"/>
      <c r="C1729" s="79" t="str">
        <f t="shared" si="6"/>
        <v>2555700000</v>
      </c>
      <c r="D1729" s="79" t="s">
        <v>2625</v>
      </c>
      <c r="E1729" s="84">
        <v>68873.2</v>
      </c>
      <c r="F1729" s="85">
        <v>53610.699610000003</v>
      </c>
      <c r="G1729" s="85">
        <v>32042.05444</v>
      </c>
      <c r="H1729" s="85">
        <v>40550</v>
      </c>
      <c r="I1729" s="85">
        <v>36829.523869999997</v>
      </c>
      <c r="J1729" s="85">
        <v>22115.352029999998</v>
      </c>
      <c r="K1729" s="85">
        <v>2100</v>
      </c>
      <c r="L1729" s="85">
        <v>1394.1481000000001</v>
      </c>
      <c r="M1729" s="85">
        <v>579.46199999999999</v>
      </c>
      <c r="N1729" s="85">
        <v>1150</v>
      </c>
      <c r="O1729" s="85">
        <v>740.23900000000003</v>
      </c>
      <c r="P1729" s="85">
        <v>355.08780999999999</v>
      </c>
      <c r="Q1729" s="85">
        <v>22462</v>
      </c>
      <c r="R1729" s="85">
        <v>12523.18404</v>
      </c>
      <c r="S1729" s="85">
        <v>8132.3370699999996</v>
      </c>
      <c r="T1729" s="85">
        <v>2100</v>
      </c>
      <c r="U1729" s="85">
        <v>1337.0024699999999</v>
      </c>
      <c r="V1729" s="85">
        <v>623.89912000000004</v>
      </c>
      <c r="W1729" s="85">
        <v>10500</v>
      </c>
      <c r="X1729" s="85">
        <v>5001.1474600000001</v>
      </c>
      <c r="Y1729" s="85">
        <v>3272.1292199999998</v>
      </c>
      <c r="Z1729" s="85">
        <v>462</v>
      </c>
      <c r="AA1729" s="85">
        <v>652.07294000000002</v>
      </c>
      <c r="AB1729" s="85">
        <v>158.22720000000001</v>
      </c>
      <c r="AC1729" s="85">
        <v>0</v>
      </c>
      <c r="AD1729" s="85">
        <v>0</v>
      </c>
      <c r="AE1729" s="85">
        <v>0</v>
      </c>
      <c r="AF1729" s="85">
        <v>9400</v>
      </c>
      <c r="AG1729" s="85">
        <v>5532.8941699999996</v>
      </c>
      <c r="AH1729" s="85">
        <v>4077.3615300000001</v>
      </c>
      <c r="AI1729" s="85">
        <v>0</v>
      </c>
      <c r="AJ1729" s="85">
        <v>0</v>
      </c>
      <c r="AK1729" s="85">
        <v>0</v>
      </c>
      <c r="AL1729" s="85">
        <v>690</v>
      </c>
      <c r="AM1729" s="85">
        <v>451.94866000000002</v>
      </c>
      <c r="AN1729" s="85">
        <v>245.94122999999999</v>
      </c>
      <c r="AO1729" s="85"/>
      <c r="AP1729" s="85"/>
      <c r="AQ1729" s="85"/>
      <c r="AR1729" s="85"/>
      <c r="AS1729" s="85"/>
      <c r="AT1729" s="85"/>
    </row>
    <row r="1730" spans="1:46" ht="12.75" customHeight="1" x14ac:dyDescent="0.15">
      <c r="A1730" s="79"/>
      <c r="B1730" s="79"/>
      <c r="C1730" s="79" t="str">
        <f t="shared" si="6"/>
        <v>2555800000</v>
      </c>
      <c r="D1730" s="79" t="s">
        <v>2626</v>
      </c>
      <c r="E1730" s="84">
        <v>17061.91</v>
      </c>
      <c r="F1730" s="85">
        <v>9590.0504099999998</v>
      </c>
      <c r="G1730" s="85">
        <v>3856.2488400000002</v>
      </c>
      <c r="H1730" s="85">
        <v>10792.91</v>
      </c>
      <c r="I1730" s="85">
        <v>6394.23891</v>
      </c>
      <c r="J1730" s="85">
        <v>2024.2546000000002</v>
      </c>
      <c r="K1730" s="85">
        <v>15</v>
      </c>
      <c r="L1730" s="85">
        <v>7.5855399999999999</v>
      </c>
      <c r="M1730" s="85">
        <v>13.725000000000001</v>
      </c>
      <c r="N1730" s="85">
        <v>0</v>
      </c>
      <c r="O1730" s="85">
        <v>0</v>
      </c>
      <c r="P1730" s="85">
        <v>0</v>
      </c>
      <c r="Q1730" s="85">
        <v>6174</v>
      </c>
      <c r="R1730" s="85">
        <v>3148.2115199999998</v>
      </c>
      <c r="S1730" s="85">
        <v>1762.4486099999999</v>
      </c>
      <c r="T1730" s="85">
        <v>232</v>
      </c>
      <c r="U1730" s="85">
        <v>105.61613</v>
      </c>
      <c r="V1730" s="85">
        <v>38.481409999999997</v>
      </c>
      <c r="W1730" s="85">
        <v>3032</v>
      </c>
      <c r="X1730" s="85">
        <v>1290.88816</v>
      </c>
      <c r="Y1730" s="85">
        <v>488.47897</v>
      </c>
      <c r="Z1730" s="85">
        <v>209</v>
      </c>
      <c r="AA1730" s="85">
        <v>116.6546</v>
      </c>
      <c r="AB1730" s="85">
        <v>57.786189999999998</v>
      </c>
      <c r="AC1730" s="85">
        <v>0</v>
      </c>
      <c r="AD1730" s="85">
        <v>4.1666600000000003</v>
      </c>
      <c r="AE1730" s="85">
        <v>0</v>
      </c>
      <c r="AF1730" s="85">
        <v>2701</v>
      </c>
      <c r="AG1730" s="85">
        <v>1630.88597</v>
      </c>
      <c r="AH1730" s="85">
        <v>1177.7020399999999</v>
      </c>
      <c r="AI1730" s="85">
        <v>0</v>
      </c>
      <c r="AJ1730" s="85">
        <v>0</v>
      </c>
      <c r="AK1730" s="85">
        <v>0</v>
      </c>
      <c r="AL1730" s="85">
        <v>1</v>
      </c>
      <c r="AM1730" s="85">
        <v>1.25692</v>
      </c>
      <c r="AN1730" s="85">
        <v>0.22900000000000001</v>
      </c>
      <c r="AO1730" s="85"/>
      <c r="AP1730" s="85"/>
      <c r="AQ1730" s="85"/>
      <c r="AR1730" s="85"/>
      <c r="AS1730" s="85"/>
      <c r="AT1730" s="85"/>
    </row>
    <row r="1731" spans="1:46" ht="12.75" customHeight="1" x14ac:dyDescent="0.15">
      <c r="A1731" s="79"/>
      <c r="B1731" s="79"/>
      <c r="C1731" s="79" t="str">
        <f t="shared" si="6"/>
        <v>2555900000</v>
      </c>
      <c r="D1731" s="79" t="s">
        <v>2627</v>
      </c>
      <c r="E1731" s="84">
        <v>2978889</v>
      </c>
      <c r="F1731" s="85">
        <v>1224689.40787</v>
      </c>
      <c r="G1731" s="85">
        <v>933679.89300000004</v>
      </c>
      <c r="H1731" s="85">
        <v>2073286.7</v>
      </c>
      <c r="I1731" s="85">
        <v>792658.01775999996</v>
      </c>
      <c r="J1731" s="85">
        <v>654268.48366999999</v>
      </c>
      <c r="K1731" s="85">
        <v>163491.5</v>
      </c>
      <c r="L1731" s="85">
        <v>98995.64314</v>
      </c>
      <c r="M1731" s="85">
        <v>36568.546159999998</v>
      </c>
      <c r="N1731" s="85">
        <v>51496.4</v>
      </c>
      <c r="O1731" s="85">
        <v>28989.027600000001</v>
      </c>
      <c r="P1731" s="85">
        <v>14162.68022</v>
      </c>
      <c r="Q1731" s="85">
        <v>685893.5</v>
      </c>
      <c r="R1731" s="85">
        <v>257683.40388999999</v>
      </c>
      <c r="S1731" s="85">
        <v>227407.89004</v>
      </c>
      <c r="T1731" s="85">
        <v>137570</v>
      </c>
      <c r="U1731" s="85">
        <v>32501.06394</v>
      </c>
      <c r="V1731" s="85">
        <v>34689.999949999998</v>
      </c>
      <c r="W1731" s="85">
        <v>132730</v>
      </c>
      <c r="X1731" s="85">
        <v>45861.857320000003</v>
      </c>
      <c r="Y1731" s="85">
        <v>25781.597979999999</v>
      </c>
      <c r="Z1731" s="85">
        <v>34080.800000000003</v>
      </c>
      <c r="AA1731" s="85">
        <v>12953.61952</v>
      </c>
      <c r="AB1731" s="85">
        <v>8073.3734700000005</v>
      </c>
      <c r="AC1731" s="85">
        <v>650</v>
      </c>
      <c r="AD1731" s="85">
        <v>242.25</v>
      </c>
      <c r="AE1731" s="85">
        <v>214.92332999999999</v>
      </c>
      <c r="AF1731" s="85">
        <v>379280</v>
      </c>
      <c r="AG1731" s="85">
        <v>165445.18105000001</v>
      </c>
      <c r="AH1731" s="85">
        <v>158104.7225</v>
      </c>
      <c r="AI1731" s="85">
        <v>832.7</v>
      </c>
      <c r="AJ1731" s="85">
        <v>437.25981000000002</v>
      </c>
      <c r="AK1731" s="85">
        <v>243.6</v>
      </c>
      <c r="AL1731" s="85">
        <v>18100</v>
      </c>
      <c r="AM1731" s="85">
        <v>8294.9334899999994</v>
      </c>
      <c r="AN1731" s="85">
        <v>3665.5620100000001</v>
      </c>
      <c r="AO1731" s="85"/>
      <c r="AP1731" s="85"/>
      <c r="AQ1731" s="85"/>
      <c r="AR1731" s="85"/>
      <c r="AS1731" s="85"/>
      <c r="AT1731" s="85"/>
    </row>
    <row r="1732" spans="1:46" ht="12.75" customHeight="1" x14ac:dyDescent="0.15">
      <c r="A1732" s="79"/>
      <c r="B1732" s="79"/>
      <c r="C1732" s="79" t="str">
        <f t="shared" si="6"/>
        <v>2556000000</v>
      </c>
      <c r="D1732" s="79" t="s">
        <v>2628</v>
      </c>
      <c r="E1732" s="84">
        <v>19559.5</v>
      </c>
      <c r="F1732" s="85">
        <v>8763.9727199999998</v>
      </c>
      <c r="G1732" s="85">
        <v>5335.7490399999997</v>
      </c>
      <c r="H1732" s="85">
        <v>10053.300000000001</v>
      </c>
      <c r="I1732" s="85">
        <v>3276.2282399999999</v>
      </c>
      <c r="J1732" s="85">
        <v>2738.9758700000002</v>
      </c>
      <c r="K1732" s="85">
        <v>216.4</v>
      </c>
      <c r="L1732" s="85">
        <v>21.90767</v>
      </c>
      <c r="M1732" s="85">
        <v>14.768079999999999</v>
      </c>
      <c r="N1732" s="85">
        <v>0</v>
      </c>
      <c r="O1732" s="85">
        <v>0</v>
      </c>
      <c r="P1732" s="85">
        <v>0</v>
      </c>
      <c r="Q1732" s="85">
        <v>9288.1</v>
      </c>
      <c r="R1732" s="85">
        <v>5440.4580500000002</v>
      </c>
      <c r="S1732" s="85">
        <v>2532.2944600000001</v>
      </c>
      <c r="T1732" s="85">
        <v>198.20000000000002</v>
      </c>
      <c r="U1732" s="85">
        <v>427.74335000000002</v>
      </c>
      <c r="V1732" s="85">
        <v>29.425659999999997</v>
      </c>
      <c r="W1732" s="85">
        <v>4232.6000000000004</v>
      </c>
      <c r="X1732" s="85">
        <v>2240.2502100000002</v>
      </c>
      <c r="Y1732" s="85">
        <v>1464.09024</v>
      </c>
      <c r="Z1732" s="85">
        <v>151.4</v>
      </c>
      <c r="AA1732" s="85">
        <v>129.32999000000001</v>
      </c>
      <c r="AB1732" s="85">
        <v>77.618179999999995</v>
      </c>
      <c r="AC1732" s="85">
        <v>25</v>
      </c>
      <c r="AD1732" s="85">
        <v>0</v>
      </c>
      <c r="AE1732" s="85">
        <v>12.5</v>
      </c>
      <c r="AF1732" s="85">
        <v>4680.9000000000005</v>
      </c>
      <c r="AG1732" s="85">
        <v>2643.1345000000001</v>
      </c>
      <c r="AH1732" s="85">
        <v>948.66038000000003</v>
      </c>
      <c r="AI1732" s="85">
        <v>0</v>
      </c>
      <c r="AJ1732" s="85">
        <v>0</v>
      </c>
      <c r="AK1732" s="85">
        <v>0</v>
      </c>
      <c r="AL1732" s="85">
        <v>1.3</v>
      </c>
      <c r="AM1732" s="85">
        <v>1.7134399999999999</v>
      </c>
      <c r="AN1732" s="85">
        <v>0.75715999999999994</v>
      </c>
      <c r="AO1732" s="85"/>
      <c r="AP1732" s="85"/>
      <c r="AQ1732" s="85"/>
      <c r="AR1732" s="85"/>
      <c r="AS1732" s="85"/>
      <c r="AT1732" s="85"/>
    </row>
    <row r="1733" spans="1:46" ht="12.75" customHeight="1" x14ac:dyDescent="0.15">
      <c r="A1733" s="79" t="s">
        <v>2629</v>
      </c>
      <c r="B1733" s="79"/>
      <c r="C1733" s="79" t="str">
        <f t="shared" si="6"/>
        <v/>
      </c>
      <c r="D1733" s="79"/>
      <c r="E1733" s="84">
        <v>56117570.399999999</v>
      </c>
      <c r="F1733" s="85">
        <v>28894358.395149998</v>
      </c>
      <c r="G1733" s="85">
        <v>23682552.32973</v>
      </c>
      <c r="H1733" s="85">
        <v>30614595.5</v>
      </c>
      <c r="I1733" s="85">
        <v>14247025.783849999</v>
      </c>
      <c r="J1733" s="85">
        <v>11610950.63338</v>
      </c>
      <c r="K1733" s="85">
        <v>2632600</v>
      </c>
      <c r="L1733" s="85">
        <v>1192777.04134</v>
      </c>
      <c r="M1733" s="85">
        <v>550653.42246999999</v>
      </c>
      <c r="N1733" s="85">
        <v>800000</v>
      </c>
      <c r="O1733" s="85">
        <v>254197.50260000001</v>
      </c>
      <c r="P1733" s="85">
        <v>124735.84776999999</v>
      </c>
      <c r="Q1733" s="85">
        <v>18069242.600000001</v>
      </c>
      <c r="R1733" s="85">
        <v>9014603.9595199991</v>
      </c>
      <c r="S1733" s="85">
        <v>6767953.8702100003</v>
      </c>
      <c r="T1733" s="85">
        <v>2063557.2</v>
      </c>
      <c r="U1733" s="85">
        <v>685434.11872000003</v>
      </c>
      <c r="V1733" s="85">
        <v>509198.48667999997</v>
      </c>
      <c r="W1733" s="85">
        <v>3056931.8</v>
      </c>
      <c r="X1733" s="85">
        <v>1288735.9084900001</v>
      </c>
      <c r="Y1733" s="85">
        <v>714631.90853000002</v>
      </c>
      <c r="Z1733" s="85">
        <v>2049713.6</v>
      </c>
      <c r="AA1733" s="85">
        <v>1072704.4601700001</v>
      </c>
      <c r="AB1733" s="85">
        <v>658512.32984000002</v>
      </c>
      <c r="AC1733" s="85">
        <v>29350</v>
      </c>
      <c r="AD1733" s="85">
        <v>20324.28558</v>
      </c>
      <c r="AE1733" s="85">
        <v>12779.22537</v>
      </c>
      <c r="AF1733" s="85">
        <v>10830690</v>
      </c>
      <c r="AG1733" s="85">
        <v>5930754.81482</v>
      </c>
      <c r="AH1733" s="85">
        <v>4850213.5119899996</v>
      </c>
      <c r="AI1733" s="85">
        <v>0</v>
      </c>
      <c r="AJ1733" s="85">
        <v>0</v>
      </c>
      <c r="AK1733" s="85">
        <v>0</v>
      </c>
      <c r="AL1733" s="85">
        <v>366000</v>
      </c>
      <c r="AM1733" s="85">
        <v>210537.94255000001</v>
      </c>
      <c r="AN1733" s="85">
        <v>153045.94047</v>
      </c>
      <c r="AO1733" s="85"/>
      <c r="AP1733" s="85"/>
      <c r="AQ1733" s="85"/>
      <c r="AR1733" s="85"/>
      <c r="AS1733" s="85"/>
      <c r="AT1733" s="85"/>
    </row>
    <row r="1734" spans="1:46" ht="12.75" customHeight="1" x14ac:dyDescent="0.15">
      <c r="A1734" s="79" t="s">
        <v>2630</v>
      </c>
      <c r="B1734" s="79"/>
      <c r="C1734" s="79" t="str">
        <f t="shared" si="6"/>
        <v/>
      </c>
      <c r="D1734" s="79"/>
      <c r="E1734" s="84">
        <v>0</v>
      </c>
      <c r="F1734" s="85">
        <v>33.142400000000002</v>
      </c>
      <c r="G1734" s="85">
        <v>1.5659799999999999</v>
      </c>
      <c r="H1734" s="85">
        <v>0</v>
      </c>
      <c r="I1734" s="85">
        <v>0</v>
      </c>
      <c r="J1734" s="85">
        <v>0</v>
      </c>
      <c r="K1734" s="85">
        <v>0</v>
      </c>
      <c r="L1734" s="85">
        <v>0</v>
      </c>
      <c r="M1734" s="85">
        <v>0</v>
      </c>
      <c r="N1734" s="85">
        <v>0</v>
      </c>
      <c r="O1734" s="85">
        <v>0</v>
      </c>
      <c r="P1734" s="85">
        <v>0</v>
      </c>
      <c r="Q1734" s="85">
        <v>0</v>
      </c>
      <c r="R1734" s="85">
        <v>33.142400000000002</v>
      </c>
      <c r="S1734" s="85">
        <v>1.5659799999999999</v>
      </c>
      <c r="T1734" s="85">
        <v>0</v>
      </c>
      <c r="U1734" s="85">
        <v>1.35</v>
      </c>
      <c r="V1734" s="85">
        <v>0.11784</v>
      </c>
      <c r="W1734" s="85">
        <v>0</v>
      </c>
      <c r="X1734" s="85">
        <v>0</v>
      </c>
      <c r="Y1734" s="85">
        <v>0</v>
      </c>
      <c r="Z1734" s="85">
        <v>0</v>
      </c>
      <c r="AA1734" s="85">
        <v>0</v>
      </c>
      <c r="AB1734" s="85">
        <v>0</v>
      </c>
      <c r="AC1734" s="85">
        <v>0</v>
      </c>
      <c r="AD1734" s="85">
        <v>0</v>
      </c>
      <c r="AE1734" s="85">
        <v>0</v>
      </c>
      <c r="AF1734" s="85">
        <v>0</v>
      </c>
      <c r="AG1734" s="85">
        <v>23.346400000000003</v>
      </c>
      <c r="AH1734" s="85">
        <v>9.1400000000000009E-2</v>
      </c>
      <c r="AI1734" s="85">
        <v>0</v>
      </c>
      <c r="AJ1734" s="85">
        <v>0</v>
      </c>
      <c r="AK1734" s="85">
        <v>0</v>
      </c>
      <c r="AL1734" s="85">
        <v>0</v>
      </c>
      <c r="AM1734" s="85">
        <v>0</v>
      </c>
      <c r="AN1734" s="85">
        <v>0</v>
      </c>
      <c r="AO1734" s="85"/>
      <c r="AP1734" s="85"/>
      <c r="AQ1734" s="85"/>
      <c r="AR1734" s="85"/>
      <c r="AS1734" s="85"/>
      <c r="AT1734" s="85"/>
    </row>
    <row r="1735" spans="1:46" ht="12.75" customHeight="1" x14ac:dyDescent="0.15">
      <c r="A1735" s="86" t="s">
        <v>2631</v>
      </c>
      <c r="B1735" s="86"/>
      <c r="C1735" s="79" t="str">
        <f t="shared" si="6"/>
        <v/>
      </c>
      <c r="D1735" s="86"/>
      <c r="E1735" s="87">
        <v>375713805.10718</v>
      </c>
      <c r="F1735" s="88">
        <v>180984732.6004</v>
      </c>
      <c r="G1735" s="88">
        <v>144994097.13249999</v>
      </c>
      <c r="H1735" s="88">
        <v>253177468.56797999</v>
      </c>
      <c r="I1735" s="88">
        <v>118073256.2184</v>
      </c>
      <c r="J1735" s="88">
        <v>92896514.834380001</v>
      </c>
      <c r="K1735" s="88">
        <v>17636655.471250001</v>
      </c>
      <c r="L1735" s="88">
        <v>8048429.19594</v>
      </c>
      <c r="M1735" s="88">
        <v>3813003.7225100002</v>
      </c>
      <c r="N1735" s="88">
        <v>5778994.5012100004</v>
      </c>
      <c r="O1735" s="88">
        <v>2813623.51755</v>
      </c>
      <c r="P1735" s="88">
        <v>1324692.5560000001</v>
      </c>
      <c r="Q1735" s="88">
        <v>85035324.922830001</v>
      </c>
      <c r="R1735" s="88">
        <v>41666978.562899999</v>
      </c>
      <c r="S1735" s="88">
        <v>33862744.4987</v>
      </c>
      <c r="T1735" s="88">
        <v>11301879.18551</v>
      </c>
      <c r="U1735" s="88">
        <v>4780566.5249100002</v>
      </c>
      <c r="V1735" s="88">
        <v>3877553.1409800001</v>
      </c>
      <c r="W1735" s="88">
        <v>18985073.612769999</v>
      </c>
      <c r="X1735" s="88">
        <v>9027262.8658399992</v>
      </c>
      <c r="Y1735" s="88">
        <v>6455235.4798800005</v>
      </c>
      <c r="Z1735" s="88">
        <v>7329676.5001999997</v>
      </c>
      <c r="AA1735" s="88">
        <v>3882649.3430699999</v>
      </c>
      <c r="AB1735" s="88">
        <v>2563459.1867499999</v>
      </c>
      <c r="AC1735" s="88">
        <v>82734.570999999996</v>
      </c>
      <c r="AD1735" s="88">
        <v>55734.349450000002</v>
      </c>
      <c r="AE1735" s="88">
        <v>42091.385479999997</v>
      </c>
      <c r="AF1735" s="88">
        <v>47003765.972350001</v>
      </c>
      <c r="AG1735" s="88">
        <v>23783954.46587</v>
      </c>
      <c r="AH1735" s="88">
        <v>20797621.58453</v>
      </c>
      <c r="AI1735" s="88">
        <v>144200.24</v>
      </c>
      <c r="AJ1735" s="88">
        <v>59128.153859999999</v>
      </c>
      <c r="AK1735" s="88">
        <v>40568.080860000002</v>
      </c>
      <c r="AL1735" s="88">
        <v>3055397.7714</v>
      </c>
      <c r="AM1735" s="88">
        <v>1522378.65595</v>
      </c>
      <c r="AN1735" s="88">
        <v>1131100.5631299999</v>
      </c>
      <c r="AO1735" s="88"/>
      <c r="AP1735" s="88"/>
      <c r="AQ1735" s="88"/>
      <c r="AR1735" s="88"/>
      <c r="AS1735" s="88"/>
      <c r="AT1735" s="88"/>
    </row>
    <row r="1736" spans="1:46" ht="12.75" customHeight="1" x14ac:dyDescent="0.15">
      <c r="A1736" s="79"/>
      <c r="B1736" s="79"/>
      <c r="C1736" s="79"/>
      <c r="D1736" s="79"/>
      <c r="E1736" s="84"/>
      <c r="F1736" s="85"/>
      <c r="G1736" s="85"/>
      <c r="H1736" s="85"/>
      <c r="I1736" s="85"/>
      <c r="J1736" s="85"/>
      <c r="K1736" s="85"/>
      <c r="L1736" s="85"/>
      <c r="M1736" s="85"/>
      <c r="N1736" s="85"/>
      <c r="O1736" s="85"/>
      <c r="P1736" s="85"/>
      <c r="Q1736" s="85"/>
      <c r="R1736" s="85"/>
      <c r="S1736" s="85"/>
      <c r="T1736" s="85"/>
      <c r="U1736" s="85"/>
      <c r="V1736" s="85"/>
      <c r="W1736" s="85"/>
      <c r="X1736" s="85"/>
      <c r="Y1736" s="85"/>
      <c r="Z1736" s="85"/>
      <c r="AA1736" s="85"/>
      <c r="AB1736" s="85"/>
      <c r="AC1736" s="85"/>
      <c r="AD1736" s="85"/>
      <c r="AE1736" s="85"/>
      <c r="AF1736" s="85"/>
      <c r="AG1736" s="85"/>
      <c r="AH1736" s="85"/>
      <c r="AI1736" s="85"/>
      <c r="AJ1736" s="85"/>
      <c r="AK1736" s="85"/>
      <c r="AL1736" s="85"/>
      <c r="AM1736" s="85"/>
      <c r="AN1736" s="85"/>
      <c r="AO1736" s="85"/>
      <c r="AP1736" s="85"/>
      <c r="AQ1736" s="85"/>
      <c r="AR1736" s="85"/>
      <c r="AS1736" s="85"/>
      <c r="AT1736" s="85"/>
    </row>
    <row r="1737" spans="1:46" ht="12.75" customHeight="1" x14ac:dyDescent="0.15">
      <c r="A1737" s="79"/>
      <c r="B1737" s="79"/>
      <c r="C1737" s="79"/>
      <c r="D1737" s="79"/>
      <c r="E1737" s="84"/>
      <c r="F1737" s="85"/>
      <c r="G1737" s="85"/>
      <c r="H1737" s="85"/>
      <c r="I1737" s="85"/>
      <c r="J1737" s="85"/>
      <c r="K1737" s="85"/>
      <c r="L1737" s="85"/>
      <c r="M1737" s="85"/>
      <c r="N1737" s="85"/>
      <c r="O1737" s="85"/>
      <c r="P1737" s="85"/>
      <c r="Q1737" s="85"/>
      <c r="R1737" s="85"/>
      <c r="S1737" s="85"/>
      <c r="T1737" s="85"/>
      <c r="U1737" s="85"/>
      <c r="V1737" s="85"/>
      <c r="W1737" s="85"/>
      <c r="X1737" s="85"/>
      <c r="Y1737" s="85"/>
      <c r="Z1737" s="85"/>
      <c r="AA1737" s="85"/>
      <c r="AB1737" s="85"/>
      <c r="AC1737" s="85"/>
      <c r="AD1737" s="85"/>
      <c r="AE1737" s="85"/>
      <c r="AF1737" s="85"/>
      <c r="AG1737" s="85"/>
      <c r="AH1737" s="85"/>
      <c r="AI1737" s="85"/>
      <c r="AJ1737" s="85"/>
      <c r="AK1737" s="85"/>
      <c r="AL1737" s="85"/>
      <c r="AM1737" s="85"/>
      <c r="AN1737" s="85"/>
      <c r="AO1737" s="85"/>
      <c r="AP1737" s="85"/>
      <c r="AQ1737" s="85"/>
      <c r="AR1737" s="85"/>
      <c r="AS1737" s="85"/>
      <c r="AT1737" s="85"/>
    </row>
    <row r="1738" spans="1:46" ht="12.75" customHeight="1" x14ac:dyDescent="0.15">
      <c r="A1738" s="79"/>
      <c r="B1738" s="79"/>
      <c r="C1738" s="79"/>
      <c r="D1738" s="79"/>
      <c r="E1738" s="84"/>
      <c r="F1738" s="85"/>
      <c r="G1738" s="85"/>
      <c r="H1738" s="85"/>
      <c r="I1738" s="85"/>
      <c r="J1738" s="85"/>
      <c r="K1738" s="85"/>
      <c r="L1738" s="85"/>
      <c r="M1738" s="85"/>
      <c r="N1738" s="85"/>
      <c r="O1738" s="85"/>
      <c r="P1738" s="85"/>
      <c r="Q1738" s="85"/>
      <c r="R1738" s="85"/>
      <c r="S1738" s="85"/>
      <c r="T1738" s="85"/>
      <c r="U1738" s="85"/>
      <c r="V1738" s="85"/>
      <c r="W1738" s="85"/>
      <c r="X1738" s="85"/>
      <c r="Y1738" s="85"/>
      <c r="Z1738" s="85"/>
      <c r="AA1738" s="85"/>
      <c r="AB1738" s="85"/>
      <c r="AC1738" s="85"/>
      <c r="AD1738" s="85"/>
      <c r="AE1738" s="85"/>
      <c r="AF1738" s="85"/>
      <c r="AG1738" s="85"/>
      <c r="AH1738" s="85"/>
      <c r="AI1738" s="85"/>
      <c r="AJ1738" s="85"/>
      <c r="AK1738" s="85"/>
      <c r="AL1738" s="85"/>
      <c r="AM1738" s="85"/>
      <c r="AN1738" s="85"/>
      <c r="AO1738" s="85"/>
      <c r="AP1738" s="85"/>
      <c r="AQ1738" s="85"/>
      <c r="AR1738" s="85"/>
      <c r="AS1738" s="85"/>
      <c r="AT1738" s="85"/>
    </row>
    <row r="1739" spans="1:46" ht="12.75" customHeight="1" x14ac:dyDescent="0.15">
      <c r="A1739" s="79"/>
      <c r="B1739" s="79"/>
      <c r="C1739" s="79"/>
      <c r="D1739" s="79"/>
      <c r="E1739" s="84"/>
      <c r="F1739" s="85"/>
      <c r="G1739" s="85"/>
      <c r="H1739" s="85"/>
      <c r="I1739" s="85"/>
      <c r="J1739" s="85"/>
      <c r="K1739" s="85"/>
      <c r="L1739" s="85"/>
      <c r="M1739" s="85"/>
      <c r="N1739" s="85"/>
      <c r="O1739" s="85"/>
      <c r="P1739" s="85"/>
      <c r="Q1739" s="85"/>
      <c r="R1739" s="85"/>
      <c r="S1739" s="85"/>
      <c r="T1739" s="85"/>
      <c r="U1739" s="85"/>
      <c r="V1739" s="85"/>
      <c r="W1739" s="85"/>
      <c r="X1739" s="85"/>
      <c r="Y1739" s="85"/>
      <c r="Z1739" s="85"/>
      <c r="AA1739" s="85"/>
      <c r="AB1739" s="85"/>
      <c r="AC1739" s="85"/>
      <c r="AD1739" s="85"/>
      <c r="AE1739" s="85"/>
      <c r="AF1739" s="85"/>
      <c r="AG1739" s="85"/>
      <c r="AH1739" s="85"/>
      <c r="AI1739" s="85"/>
      <c r="AJ1739" s="85"/>
      <c r="AK1739" s="85"/>
      <c r="AL1739" s="85"/>
      <c r="AM1739" s="85"/>
      <c r="AN1739" s="85"/>
      <c r="AO1739" s="85"/>
      <c r="AP1739" s="85"/>
      <c r="AQ1739" s="85"/>
      <c r="AR1739" s="85"/>
      <c r="AS1739" s="85"/>
      <c r="AT1739" s="85"/>
    </row>
    <row r="1740" spans="1:46" ht="12.75" customHeight="1" x14ac:dyDescent="0.15">
      <c r="A1740" s="79"/>
      <c r="B1740" s="79"/>
      <c r="C1740" s="79"/>
      <c r="D1740" s="79"/>
      <c r="E1740" s="84"/>
      <c r="F1740" s="85"/>
      <c r="G1740" s="85"/>
      <c r="H1740" s="85"/>
      <c r="I1740" s="85"/>
      <c r="J1740" s="85"/>
      <c r="K1740" s="85"/>
      <c r="L1740" s="85"/>
      <c r="M1740" s="85"/>
      <c r="N1740" s="85"/>
      <c r="O1740" s="85"/>
      <c r="P1740" s="85"/>
      <c r="Q1740" s="85"/>
      <c r="R1740" s="85"/>
      <c r="S1740" s="85"/>
      <c r="T1740" s="85"/>
      <c r="U1740" s="85"/>
      <c r="V1740" s="85"/>
      <c r="W1740" s="85"/>
      <c r="X1740" s="85"/>
      <c r="Y1740" s="85"/>
      <c r="Z1740" s="85"/>
      <c r="AA1740" s="85"/>
      <c r="AB1740" s="85"/>
      <c r="AC1740" s="85"/>
      <c r="AD1740" s="85"/>
      <c r="AE1740" s="85"/>
      <c r="AF1740" s="85"/>
      <c r="AG1740" s="85"/>
      <c r="AH1740" s="85"/>
      <c r="AI1740" s="85"/>
      <c r="AJ1740" s="85"/>
      <c r="AK1740" s="85"/>
      <c r="AL1740" s="85"/>
      <c r="AM1740" s="85"/>
      <c r="AN1740" s="85"/>
      <c r="AO1740" s="85"/>
      <c r="AP1740" s="85"/>
      <c r="AQ1740" s="85"/>
      <c r="AR1740" s="85"/>
      <c r="AS1740" s="85"/>
      <c r="AT1740" s="85"/>
    </row>
    <row r="1741" spans="1:46" ht="12.75" customHeight="1" x14ac:dyDescent="0.15">
      <c r="A1741" s="79"/>
      <c r="B1741" s="79"/>
      <c r="C1741" s="79"/>
      <c r="D1741" s="79"/>
      <c r="E1741" s="84"/>
      <c r="F1741" s="85"/>
      <c r="G1741" s="85"/>
      <c r="H1741" s="85"/>
      <c r="I1741" s="85"/>
      <c r="J1741" s="85"/>
      <c r="K1741" s="85"/>
      <c r="L1741" s="85"/>
      <c r="M1741" s="85"/>
      <c r="N1741" s="85"/>
      <c r="O1741" s="85"/>
      <c r="P1741" s="85"/>
      <c r="Q1741" s="85"/>
      <c r="R1741" s="85"/>
      <c r="S1741" s="85"/>
      <c r="T1741" s="85"/>
      <c r="U1741" s="85"/>
      <c r="V1741" s="85"/>
      <c r="W1741" s="85"/>
      <c r="X1741" s="85"/>
      <c r="Y1741" s="85"/>
      <c r="Z1741" s="85"/>
      <c r="AA1741" s="85"/>
      <c r="AB1741" s="85"/>
      <c r="AC1741" s="85"/>
      <c r="AD1741" s="85"/>
      <c r="AE1741" s="85"/>
      <c r="AF1741" s="85"/>
      <c r="AG1741" s="85"/>
      <c r="AH1741" s="85"/>
      <c r="AI1741" s="85"/>
      <c r="AJ1741" s="85"/>
      <c r="AK1741" s="85"/>
      <c r="AL1741" s="85"/>
      <c r="AM1741" s="85"/>
      <c r="AN1741" s="85"/>
      <c r="AO1741" s="85"/>
      <c r="AP1741" s="85"/>
      <c r="AQ1741" s="85"/>
      <c r="AR1741" s="85"/>
      <c r="AS1741" s="85"/>
      <c r="AT1741" s="85"/>
    </row>
    <row r="1742" spans="1:46" ht="12.75" customHeight="1" x14ac:dyDescent="0.15">
      <c r="A1742" s="79"/>
      <c r="B1742" s="79"/>
      <c r="C1742" s="79"/>
      <c r="D1742" s="79"/>
      <c r="E1742" s="84"/>
      <c r="F1742" s="85"/>
      <c r="G1742" s="85"/>
      <c r="H1742" s="85"/>
      <c r="I1742" s="85"/>
      <c r="J1742" s="85"/>
      <c r="K1742" s="85"/>
      <c r="L1742" s="85"/>
      <c r="M1742" s="85"/>
      <c r="N1742" s="85"/>
      <c r="O1742" s="85"/>
      <c r="P1742" s="85"/>
      <c r="Q1742" s="85"/>
      <c r="R1742" s="85"/>
      <c r="S1742" s="85"/>
      <c r="T1742" s="85"/>
      <c r="U1742" s="85"/>
      <c r="V1742" s="85"/>
      <c r="W1742" s="85"/>
      <c r="X1742" s="85"/>
      <c r="Y1742" s="85"/>
      <c r="Z1742" s="85"/>
      <c r="AA1742" s="85"/>
      <c r="AB1742" s="85"/>
      <c r="AC1742" s="85"/>
      <c r="AD1742" s="85"/>
      <c r="AE1742" s="85"/>
      <c r="AF1742" s="85"/>
      <c r="AG1742" s="85"/>
      <c r="AH1742" s="85"/>
      <c r="AI1742" s="85"/>
      <c r="AJ1742" s="85"/>
      <c r="AK1742" s="85"/>
      <c r="AL1742" s="85"/>
      <c r="AM1742" s="85"/>
      <c r="AN1742" s="85"/>
      <c r="AO1742" s="85"/>
      <c r="AP1742" s="85"/>
      <c r="AQ1742" s="85"/>
      <c r="AR1742" s="85"/>
      <c r="AS1742" s="85"/>
      <c r="AT1742" s="85"/>
    </row>
    <row r="1743" spans="1:46" ht="12.75" customHeight="1" x14ac:dyDescent="0.15">
      <c r="A1743" s="79"/>
      <c r="B1743" s="79"/>
      <c r="C1743" s="79"/>
      <c r="D1743" s="79"/>
      <c r="E1743" s="84"/>
      <c r="F1743" s="85"/>
      <c r="G1743" s="85"/>
      <c r="H1743" s="85"/>
      <c r="I1743" s="85"/>
      <c r="J1743" s="85"/>
      <c r="K1743" s="85"/>
      <c r="L1743" s="85"/>
      <c r="M1743" s="85"/>
      <c r="N1743" s="85"/>
      <c r="O1743" s="85"/>
      <c r="P1743" s="85"/>
      <c r="Q1743" s="85"/>
      <c r="R1743" s="85"/>
      <c r="S1743" s="85"/>
      <c r="T1743" s="85"/>
      <c r="U1743" s="85"/>
      <c r="V1743" s="85"/>
      <c r="W1743" s="85"/>
      <c r="X1743" s="85"/>
      <c r="Y1743" s="85"/>
      <c r="Z1743" s="85"/>
      <c r="AA1743" s="85"/>
      <c r="AB1743" s="85"/>
      <c r="AC1743" s="85"/>
      <c r="AD1743" s="85"/>
      <c r="AE1743" s="85"/>
      <c r="AF1743" s="85"/>
      <c r="AG1743" s="85"/>
      <c r="AH1743" s="85"/>
      <c r="AI1743" s="85"/>
      <c r="AJ1743" s="85"/>
      <c r="AK1743" s="85"/>
      <c r="AL1743" s="85"/>
      <c r="AM1743" s="85"/>
      <c r="AN1743" s="85"/>
      <c r="AO1743" s="85"/>
      <c r="AP1743" s="85"/>
      <c r="AQ1743" s="85"/>
      <c r="AR1743" s="85"/>
      <c r="AS1743" s="85"/>
      <c r="AT1743" s="85"/>
    </row>
    <row r="1744" spans="1:46" ht="12.75" customHeight="1" x14ac:dyDescent="0.15">
      <c r="A1744" s="79"/>
      <c r="B1744" s="79"/>
      <c r="C1744" s="79"/>
      <c r="D1744" s="79"/>
      <c r="E1744" s="84"/>
      <c r="F1744" s="85"/>
      <c r="G1744" s="85"/>
      <c r="H1744" s="85"/>
      <c r="I1744" s="85"/>
      <c r="J1744" s="85"/>
      <c r="K1744" s="85"/>
      <c r="L1744" s="85"/>
      <c r="M1744" s="85"/>
      <c r="N1744" s="85"/>
      <c r="O1744" s="85"/>
      <c r="P1744" s="85"/>
      <c r="Q1744" s="85"/>
      <c r="R1744" s="85"/>
      <c r="S1744" s="85"/>
      <c r="T1744" s="85"/>
      <c r="U1744" s="85"/>
      <c r="V1744" s="85"/>
      <c r="W1744" s="85"/>
      <c r="X1744" s="85"/>
      <c r="Y1744" s="85"/>
      <c r="Z1744" s="85"/>
      <c r="AA1744" s="85"/>
      <c r="AB1744" s="85"/>
      <c r="AC1744" s="85"/>
      <c r="AD1744" s="85"/>
      <c r="AE1744" s="85"/>
      <c r="AF1744" s="85"/>
      <c r="AG1744" s="85"/>
      <c r="AH1744" s="85"/>
      <c r="AI1744" s="85"/>
      <c r="AJ1744" s="85"/>
      <c r="AK1744" s="85"/>
      <c r="AL1744" s="85"/>
      <c r="AM1744" s="85"/>
      <c r="AN1744" s="85"/>
      <c r="AO1744" s="85"/>
      <c r="AP1744" s="85"/>
      <c r="AQ1744" s="85"/>
      <c r="AR1744" s="85"/>
      <c r="AS1744" s="85"/>
      <c r="AT1744" s="85"/>
    </row>
    <row r="1745" spans="1:46" ht="12.75" customHeight="1" x14ac:dyDescent="0.15">
      <c r="A1745" s="79"/>
      <c r="B1745" s="79"/>
      <c r="C1745" s="79"/>
      <c r="D1745" s="79"/>
      <c r="E1745" s="84"/>
      <c r="F1745" s="85"/>
      <c r="G1745" s="85"/>
      <c r="H1745" s="85"/>
      <c r="I1745" s="85"/>
      <c r="J1745" s="85"/>
      <c r="K1745" s="85"/>
      <c r="L1745" s="85"/>
      <c r="M1745" s="85"/>
      <c r="N1745" s="85"/>
      <c r="O1745" s="85"/>
      <c r="P1745" s="85"/>
      <c r="Q1745" s="85"/>
      <c r="R1745" s="85"/>
      <c r="S1745" s="85"/>
      <c r="T1745" s="85"/>
      <c r="U1745" s="85"/>
      <c r="V1745" s="85"/>
      <c r="W1745" s="85"/>
      <c r="X1745" s="85"/>
      <c r="Y1745" s="85"/>
      <c r="Z1745" s="85"/>
      <c r="AA1745" s="85"/>
      <c r="AB1745" s="85"/>
      <c r="AC1745" s="85"/>
      <c r="AD1745" s="85"/>
      <c r="AE1745" s="85"/>
      <c r="AF1745" s="85"/>
      <c r="AG1745" s="85"/>
      <c r="AH1745" s="85"/>
      <c r="AI1745" s="85"/>
      <c r="AJ1745" s="85"/>
      <c r="AK1745" s="85"/>
      <c r="AL1745" s="85"/>
      <c r="AM1745" s="85"/>
      <c r="AN1745" s="85"/>
      <c r="AO1745" s="85"/>
      <c r="AP1745" s="85"/>
      <c r="AQ1745" s="85"/>
      <c r="AR1745" s="85"/>
      <c r="AS1745" s="85"/>
      <c r="AT1745" s="85"/>
    </row>
    <row r="1746" spans="1:46" ht="12.75" customHeight="1" x14ac:dyDescent="0.15">
      <c r="A1746" s="79"/>
      <c r="B1746" s="79"/>
      <c r="C1746" s="79"/>
      <c r="D1746" s="79"/>
      <c r="E1746" s="84"/>
      <c r="F1746" s="85"/>
      <c r="G1746" s="85"/>
      <c r="H1746" s="85"/>
      <c r="I1746" s="85"/>
      <c r="J1746" s="85"/>
      <c r="K1746" s="85"/>
      <c r="L1746" s="85"/>
      <c r="M1746" s="85"/>
      <c r="N1746" s="85"/>
      <c r="O1746" s="85"/>
      <c r="P1746" s="85"/>
      <c r="Q1746" s="85"/>
      <c r="R1746" s="85"/>
      <c r="S1746" s="85"/>
      <c r="T1746" s="85"/>
      <c r="U1746" s="85"/>
      <c r="V1746" s="85"/>
      <c r="W1746" s="85"/>
      <c r="X1746" s="85"/>
      <c r="Y1746" s="85"/>
      <c r="Z1746" s="85"/>
      <c r="AA1746" s="85"/>
      <c r="AB1746" s="85"/>
      <c r="AC1746" s="85"/>
      <c r="AD1746" s="85"/>
      <c r="AE1746" s="85"/>
      <c r="AF1746" s="85"/>
      <c r="AG1746" s="85"/>
      <c r="AH1746" s="85"/>
      <c r="AI1746" s="85"/>
      <c r="AJ1746" s="85"/>
      <c r="AK1746" s="85"/>
      <c r="AL1746" s="85"/>
      <c r="AM1746" s="85"/>
      <c r="AN1746" s="85"/>
      <c r="AO1746" s="85"/>
      <c r="AP1746" s="85"/>
      <c r="AQ1746" s="85"/>
      <c r="AR1746" s="85"/>
      <c r="AS1746" s="85"/>
      <c r="AT1746" s="85"/>
    </row>
    <row r="1747" spans="1:46" ht="12.75" customHeight="1" x14ac:dyDescent="0.15">
      <c r="A1747" s="79"/>
      <c r="B1747" s="79"/>
      <c r="C1747" s="79"/>
      <c r="D1747" s="79"/>
      <c r="E1747" s="84"/>
      <c r="F1747" s="85"/>
      <c r="G1747" s="85"/>
      <c r="H1747" s="85"/>
      <c r="I1747" s="85"/>
      <c r="J1747" s="85"/>
      <c r="K1747" s="85"/>
      <c r="L1747" s="85"/>
      <c r="M1747" s="85"/>
      <c r="N1747" s="85"/>
      <c r="O1747" s="85"/>
      <c r="P1747" s="85"/>
      <c r="Q1747" s="85"/>
      <c r="R1747" s="85"/>
      <c r="S1747" s="85"/>
      <c r="T1747" s="85"/>
      <c r="U1747" s="85"/>
      <c r="V1747" s="85"/>
      <c r="W1747" s="85"/>
      <c r="X1747" s="85"/>
      <c r="Y1747" s="85"/>
      <c r="Z1747" s="85"/>
      <c r="AA1747" s="85"/>
      <c r="AB1747" s="85"/>
      <c r="AC1747" s="85"/>
      <c r="AD1747" s="85"/>
      <c r="AE1747" s="85"/>
      <c r="AF1747" s="85"/>
      <c r="AG1747" s="85"/>
      <c r="AH1747" s="85"/>
      <c r="AI1747" s="85"/>
      <c r="AJ1747" s="85"/>
      <c r="AK1747" s="85"/>
      <c r="AL1747" s="85"/>
      <c r="AM1747" s="85"/>
      <c r="AN1747" s="85"/>
      <c r="AO1747" s="85"/>
      <c r="AP1747" s="85"/>
      <c r="AQ1747" s="85"/>
      <c r="AR1747" s="85"/>
      <c r="AS1747" s="85"/>
      <c r="AT1747" s="85"/>
    </row>
    <row r="1748" spans="1:46" ht="12.75" customHeight="1" x14ac:dyDescent="0.15">
      <c r="A1748" s="79"/>
      <c r="B1748" s="79"/>
      <c r="C1748" s="79"/>
      <c r="D1748" s="79"/>
      <c r="E1748" s="84"/>
      <c r="F1748" s="85"/>
      <c r="G1748" s="85"/>
      <c r="H1748" s="85"/>
      <c r="I1748" s="85"/>
      <c r="J1748" s="85"/>
      <c r="K1748" s="85"/>
      <c r="L1748" s="85"/>
      <c r="M1748" s="85"/>
      <c r="N1748" s="85"/>
      <c r="O1748" s="85"/>
      <c r="P1748" s="85"/>
      <c r="Q1748" s="85"/>
      <c r="R1748" s="85"/>
      <c r="S1748" s="85"/>
      <c r="T1748" s="85"/>
      <c r="U1748" s="85"/>
      <c r="V1748" s="85"/>
      <c r="W1748" s="85"/>
      <c r="X1748" s="85"/>
      <c r="Y1748" s="85"/>
      <c r="Z1748" s="85"/>
      <c r="AA1748" s="85"/>
      <c r="AB1748" s="85"/>
      <c r="AC1748" s="85"/>
      <c r="AD1748" s="85"/>
      <c r="AE1748" s="85"/>
      <c r="AF1748" s="85"/>
      <c r="AG1748" s="85"/>
      <c r="AH1748" s="85"/>
      <c r="AI1748" s="85"/>
      <c r="AJ1748" s="85"/>
      <c r="AK1748" s="85"/>
      <c r="AL1748" s="85"/>
      <c r="AM1748" s="85"/>
      <c r="AN1748" s="85"/>
      <c r="AO1748" s="85"/>
      <c r="AP1748" s="85"/>
      <c r="AQ1748" s="85"/>
      <c r="AR1748" s="85"/>
      <c r="AS1748" s="85"/>
      <c r="AT1748" s="85"/>
    </row>
    <row r="1749" spans="1:46" ht="12.75" customHeight="1" x14ac:dyDescent="0.15">
      <c r="A1749" s="79"/>
      <c r="B1749" s="79"/>
      <c r="C1749" s="79"/>
      <c r="D1749" s="79"/>
      <c r="E1749" s="84"/>
      <c r="F1749" s="85"/>
      <c r="G1749" s="85"/>
      <c r="H1749" s="85"/>
      <c r="I1749" s="85"/>
      <c r="J1749" s="85"/>
      <c r="K1749" s="85"/>
      <c r="L1749" s="85"/>
      <c r="M1749" s="85"/>
      <c r="N1749" s="85"/>
      <c r="O1749" s="85"/>
      <c r="P1749" s="85"/>
      <c r="Q1749" s="85"/>
      <c r="R1749" s="85"/>
      <c r="S1749" s="85"/>
      <c r="T1749" s="85"/>
      <c r="U1749" s="85"/>
      <c r="V1749" s="85"/>
      <c r="W1749" s="85"/>
      <c r="X1749" s="85"/>
      <c r="Y1749" s="85"/>
      <c r="Z1749" s="85"/>
      <c r="AA1749" s="85"/>
      <c r="AB1749" s="85"/>
      <c r="AC1749" s="85"/>
      <c r="AD1749" s="85"/>
      <c r="AE1749" s="85"/>
      <c r="AF1749" s="85"/>
      <c r="AG1749" s="85"/>
      <c r="AH1749" s="85"/>
      <c r="AI1749" s="85"/>
      <c r="AJ1749" s="85"/>
      <c r="AK1749" s="85"/>
      <c r="AL1749" s="85"/>
      <c r="AM1749" s="85"/>
      <c r="AN1749" s="85"/>
      <c r="AO1749" s="85"/>
      <c r="AP1749" s="85"/>
      <c r="AQ1749" s="85"/>
      <c r="AR1749" s="85"/>
      <c r="AS1749" s="85"/>
      <c r="AT1749" s="85"/>
    </row>
    <row r="1750" spans="1:46" ht="12.75" customHeight="1" x14ac:dyDescent="0.15">
      <c r="A1750" s="79"/>
      <c r="B1750" s="79"/>
      <c r="C1750" s="79"/>
      <c r="D1750" s="79"/>
      <c r="E1750" s="84"/>
      <c r="F1750" s="85"/>
      <c r="G1750" s="85"/>
      <c r="H1750" s="85"/>
      <c r="I1750" s="85"/>
      <c r="J1750" s="85"/>
      <c r="K1750" s="85"/>
      <c r="L1750" s="85"/>
      <c r="M1750" s="85"/>
      <c r="N1750" s="85"/>
      <c r="O1750" s="85"/>
      <c r="P1750" s="85"/>
      <c r="Q1750" s="85"/>
      <c r="R1750" s="85"/>
      <c r="S1750" s="85"/>
      <c r="T1750" s="85"/>
      <c r="U1750" s="85"/>
      <c r="V1750" s="85"/>
      <c r="W1750" s="85"/>
      <c r="X1750" s="85"/>
      <c r="Y1750" s="85"/>
      <c r="Z1750" s="85"/>
      <c r="AA1750" s="85"/>
      <c r="AB1750" s="85"/>
      <c r="AC1750" s="85"/>
      <c r="AD1750" s="85"/>
      <c r="AE1750" s="85"/>
      <c r="AF1750" s="85"/>
      <c r="AG1750" s="85"/>
      <c r="AH1750" s="85"/>
      <c r="AI1750" s="85"/>
      <c r="AJ1750" s="85"/>
      <c r="AK1750" s="85"/>
      <c r="AL1750" s="85"/>
      <c r="AM1750" s="85"/>
      <c r="AN1750" s="85"/>
      <c r="AO1750" s="85"/>
      <c r="AP1750" s="85"/>
      <c r="AQ1750" s="85"/>
      <c r="AR1750" s="85"/>
      <c r="AS1750" s="85"/>
      <c r="AT1750" s="85"/>
    </row>
    <row r="1751" spans="1:46" ht="12.75" customHeight="1" x14ac:dyDescent="0.15">
      <c r="A1751" s="79"/>
      <c r="B1751" s="79"/>
      <c r="C1751" s="79"/>
      <c r="D1751" s="79"/>
      <c r="E1751" s="84"/>
      <c r="F1751" s="85"/>
      <c r="G1751" s="85"/>
      <c r="H1751" s="85"/>
      <c r="I1751" s="85"/>
      <c r="J1751" s="85"/>
      <c r="K1751" s="85"/>
      <c r="L1751" s="85"/>
      <c r="M1751" s="85"/>
      <c r="N1751" s="85"/>
      <c r="O1751" s="85"/>
      <c r="P1751" s="85"/>
      <c r="Q1751" s="85"/>
      <c r="R1751" s="85"/>
      <c r="S1751" s="85"/>
      <c r="T1751" s="85"/>
      <c r="U1751" s="85"/>
      <c r="V1751" s="85"/>
      <c r="W1751" s="85"/>
      <c r="X1751" s="85"/>
      <c r="Y1751" s="85"/>
      <c r="Z1751" s="85"/>
      <c r="AA1751" s="85"/>
      <c r="AB1751" s="85"/>
      <c r="AC1751" s="85"/>
      <c r="AD1751" s="85"/>
      <c r="AE1751" s="85"/>
      <c r="AF1751" s="85"/>
      <c r="AG1751" s="85"/>
      <c r="AH1751" s="85"/>
      <c r="AI1751" s="85"/>
      <c r="AJ1751" s="85"/>
      <c r="AK1751" s="85"/>
      <c r="AL1751" s="85"/>
      <c r="AM1751" s="85"/>
      <c r="AN1751" s="85"/>
      <c r="AO1751" s="85"/>
      <c r="AP1751" s="85"/>
      <c r="AQ1751" s="85"/>
      <c r="AR1751" s="85"/>
      <c r="AS1751" s="85"/>
      <c r="AT1751" s="85"/>
    </row>
    <row r="1752" spans="1:46" ht="12.75" customHeight="1" x14ac:dyDescent="0.15">
      <c r="A1752" s="79"/>
      <c r="B1752" s="79"/>
      <c r="C1752" s="79"/>
      <c r="D1752" s="79"/>
      <c r="E1752" s="84"/>
      <c r="F1752" s="85"/>
      <c r="G1752" s="85"/>
      <c r="H1752" s="85"/>
      <c r="I1752" s="85"/>
      <c r="J1752" s="85"/>
      <c r="K1752" s="85"/>
      <c r="L1752" s="85"/>
      <c r="M1752" s="85"/>
      <c r="N1752" s="85"/>
      <c r="O1752" s="85"/>
      <c r="P1752" s="85"/>
      <c r="Q1752" s="85"/>
      <c r="R1752" s="85"/>
      <c r="S1752" s="85"/>
      <c r="T1752" s="85"/>
      <c r="U1752" s="85"/>
      <c r="V1752" s="85"/>
      <c r="W1752" s="85"/>
      <c r="X1752" s="85"/>
      <c r="Y1752" s="85"/>
      <c r="Z1752" s="85"/>
      <c r="AA1752" s="85"/>
      <c r="AB1752" s="85"/>
      <c r="AC1752" s="85"/>
      <c r="AD1752" s="85"/>
      <c r="AE1752" s="85"/>
      <c r="AF1752" s="85"/>
      <c r="AG1752" s="85"/>
      <c r="AH1752" s="85"/>
      <c r="AI1752" s="85"/>
      <c r="AJ1752" s="85"/>
      <c r="AK1752" s="85"/>
      <c r="AL1752" s="85"/>
      <c r="AM1752" s="85"/>
      <c r="AN1752" s="85"/>
      <c r="AO1752" s="85"/>
      <c r="AP1752" s="85"/>
      <c r="AQ1752" s="85"/>
      <c r="AR1752" s="85"/>
      <c r="AS1752" s="85"/>
      <c r="AT1752" s="85"/>
    </row>
    <row r="1753" spans="1:46" ht="12.75" customHeight="1" x14ac:dyDescent="0.15">
      <c r="A1753" s="79"/>
      <c r="B1753" s="79"/>
      <c r="C1753" s="79"/>
      <c r="D1753" s="79"/>
      <c r="E1753" s="84"/>
      <c r="F1753" s="85"/>
      <c r="G1753" s="85"/>
      <c r="H1753" s="85"/>
      <c r="I1753" s="85"/>
      <c r="J1753" s="85"/>
      <c r="K1753" s="85"/>
      <c r="L1753" s="85"/>
      <c r="M1753" s="85"/>
      <c r="N1753" s="85"/>
      <c r="O1753" s="85"/>
      <c r="P1753" s="85"/>
      <c r="Q1753" s="85"/>
      <c r="R1753" s="85"/>
      <c r="S1753" s="85"/>
      <c r="T1753" s="85"/>
      <c r="U1753" s="85"/>
      <c r="V1753" s="85"/>
      <c r="W1753" s="85"/>
      <c r="X1753" s="85"/>
      <c r="Y1753" s="85"/>
      <c r="Z1753" s="85"/>
      <c r="AA1753" s="85"/>
      <c r="AB1753" s="85"/>
      <c r="AC1753" s="85"/>
      <c r="AD1753" s="85"/>
      <c r="AE1753" s="85"/>
      <c r="AF1753" s="85"/>
      <c r="AG1753" s="85"/>
      <c r="AH1753" s="85"/>
      <c r="AI1753" s="85"/>
      <c r="AJ1753" s="85"/>
      <c r="AK1753" s="85"/>
      <c r="AL1753" s="85"/>
      <c r="AM1753" s="85"/>
      <c r="AN1753" s="85"/>
      <c r="AO1753" s="85"/>
      <c r="AP1753" s="85"/>
      <c r="AQ1753" s="85"/>
      <c r="AR1753" s="85"/>
      <c r="AS1753" s="85"/>
      <c r="AT1753" s="85"/>
    </row>
    <row r="1754" spans="1:46" ht="12.75" customHeight="1" x14ac:dyDescent="0.15">
      <c r="A1754" s="79"/>
      <c r="B1754" s="79"/>
      <c r="C1754" s="79"/>
      <c r="D1754" s="79"/>
      <c r="E1754" s="84"/>
      <c r="F1754" s="85"/>
      <c r="G1754" s="85"/>
      <c r="H1754" s="85"/>
      <c r="I1754" s="85"/>
      <c r="J1754" s="85"/>
      <c r="K1754" s="85"/>
      <c r="L1754" s="85"/>
      <c r="M1754" s="85"/>
      <c r="N1754" s="85"/>
      <c r="O1754" s="85"/>
      <c r="P1754" s="85"/>
      <c r="Q1754" s="85"/>
      <c r="R1754" s="85"/>
      <c r="S1754" s="85"/>
      <c r="T1754" s="85"/>
      <c r="U1754" s="85"/>
      <c r="V1754" s="85"/>
      <c r="W1754" s="85"/>
      <c r="X1754" s="85"/>
      <c r="Y1754" s="85"/>
      <c r="Z1754" s="85"/>
      <c r="AA1754" s="85"/>
      <c r="AB1754" s="85"/>
      <c r="AC1754" s="85"/>
      <c r="AD1754" s="85"/>
      <c r="AE1754" s="85"/>
      <c r="AF1754" s="85"/>
      <c r="AG1754" s="85"/>
      <c r="AH1754" s="85"/>
      <c r="AI1754" s="85"/>
      <c r="AJ1754" s="85"/>
      <c r="AK1754" s="85"/>
      <c r="AL1754" s="85"/>
      <c r="AM1754" s="85"/>
      <c r="AN1754" s="85"/>
      <c r="AO1754" s="85"/>
      <c r="AP1754" s="85"/>
      <c r="AQ1754" s="85"/>
      <c r="AR1754" s="85"/>
      <c r="AS1754" s="85"/>
      <c r="AT1754" s="85"/>
    </row>
    <row r="1755" spans="1:46" ht="12.75" customHeight="1" x14ac:dyDescent="0.15">
      <c r="A1755" s="79"/>
      <c r="B1755" s="79"/>
      <c r="C1755" s="79"/>
      <c r="D1755" s="79"/>
      <c r="E1755" s="84"/>
      <c r="F1755" s="85"/>
      <c r="G1755" s="85"/>
      <c r="H1755" s="85"/>
      <c r="I1755" s="85"/>
      <c r="J1755" s="85"/>
      <c r="K1755" s="85"/>
      <c r="L1755" s="85"/>
      <c r="M1755" s="85"/>
      <c r="N1755" s="85"/>
      <c r="O1755" s="85"/>
      <c r="P1755" s="85"/>
      <c r="Q1755" s="85"/>
      <c r="R1755" s="85"/>
      <c r="S1755" s="85"/>
      <c r="T1755" s="85"/>
      <c r="U1755" s="85"/>
      <c r="V1755" s="85"/>
      <c r="W1755" s="85"/>
      <c r="X1755" s="85"/>
      <c r="Y1755" s="85"/>
      <c r="Z1755" s="85"/>
      <c r="AA1755" s="85"/>
      <c r="AB1755" s="85"/>
      <c r="AC1755" s="85"/>
      <c r="AD1755" s="85"/>
      <c r="AE1755" s="85"/>
      <c r="AF1755" s="85"/>
      <c r="AG1755" s="85"/>
      <c r="AH1755" s="85"/>
      <c r="AI1755" s="85"/>
      <c r="AJ1755" s="85"/>
      <c r="AK1755" s="85"/>
      <c r="AL1755" s="85"/>
      <c r="AM1755" s="85"/>
      <c r="AN1755" s="85"/>
      <c r="AO1755" s="85"/>
      <c r="AP1755" s="85"/>
      <c r="AQ1755" s="85"/>
      <c r="AR1755" s="85"/>
      <c r="AS1755" s="85"/>
      <c r="AT1755" s="85"/>
    </row>
    <row r="1756" spans="1:46" ht="12.75" customHeight="1" x14ac:dyDescent="0.15">
      <c r="A1756" s="79"/>
      <c r="B1756" s="79"/>
      <c r="C1756" s="79"/>
      <c r="D1756" s="79"/>
      <c r="E1756" s="84"/>
      <c r="F1756" s="85"/>
      <c r="G1756" s="85"/>
      <c r="H1756" s="85"/>
      <c r="I1756" s="85"/>
      <c r="J1756" s="85"/>
      <c r="K1756" s="85"/>
      <c r="L1756" s="85"/>
      <c r="M1756" s="85"/>
      <c r="N1756" s="85"/>
      <c r="O1756" s="85"/>
      <c r="P1756" s="85"/>
      <c r="Q1756" s="85"/>
      <c r="R1756" s="85"/>
      <c r="S1756" s="85"/>
      <c r="T1756" s="85"/>
      <c r="U1756" s="85"/>
      <c r="V1756" s="85"/>
      <c r="W1756" s="85"/>
      <c r="X1756" s="85"/>
      <c r="Y1756" s="85"/>
      <c r="Z1756" s="85"/>
      <c r="AA1756" s="85"/>
      <c r="AB1756" s="85"/>
      <c r="AC1756" s="85"/>
      <c r="AD1756" s="85"/>
      <c r="AE1756" s="85"/>
      <c r="AF1756" s="85"/>
      <c r="AG1756" s="85"/>
      <c r="AH1756" s="85"/>
      <c r="AI1756" s="85"/>
      <c r="AJ1756" s="85"/>
      <c r="AK1756" s="85"/>
      <c r="AL1756" s="85"/>
      <c r="AM1756" s="85"/>
      <c r="AN1756" s="85"/>
      <c r="AO1756" s="85"/>
      <c r="AP1756" s="85"/>
      <c r="AQ1756" s="85"/>
      <c r="AR1756" s="85"/>
      <c r="AS1756" s="85"/>
      <c r="AT1756" s="85"/>
    </row>
    <row r="1757" spans="1:46" ht="12.75" customHeight="1" x14ac:dyDescent="0.15">
      <c r="A1757" s="79"/>
      <c r="B1757" s="79"/>
      <c r="C1757" s="79"/>
      <c r="D1757" s="79"/>
      <c r="E1757" s="84"/>
      <c r="F1757" s="85"/>
      <c r="G1757" s="85"/>
      <c r="H1757" s="85"/>
      <c r="I1757" s="85"/>
      <c r="J1757" s="85"/>
      <c r="K1757" s="85"/>
      <c r="L1757" s="85"/>
      <c r="M1757" s="85"/>
      <c r="N1757" s="85"/>
      <c r="O1757" s="85"/>
      <c r="P1757" s="85"/>
      <c r="Q1757" s="85"/>
      <c r="R1757" s="85"/>
      <c r="S1757" s="85"/>
      <c r="T1757" s="85"/>
      <c r="U1757" s="85"/>
      <c r="V1757" s="85"/>
      <c r="W1757" s="85"/>
      <c r="X1757" s="85"/>
      <c r="Y1757" s="85"/>
      <c r="Z1757" s="85"/>
      <c r="AA1757" s="85"/>
      <c r="AB1757" s="85"/>
      <c r="AC1757" s="85"/>
      <c r="AD1757" s="85"/>
      <c r="AE1757" s="85"/>
      <c r="AF1757" s="85"/>
      <c r="AG1757" s="85"/>
      <c r="AH1757" s="85"/>
      <c r="AI1757" s="85"/>
      <c r="AJ1757" s="85"/>
      <c r="AK1757" s="85"/>
      <c r="AL1757" s="85"/>
      <c r="AM1757" s="85"/>
      <c r="AN1757" s="85"/>
      <c r="AO1757" s="85"/>
      <c r="AP1757" s="85"/>
      <c r="AQ1757" s="85"/>
      <c r="AR1757" s="85"/>
      <c r="AS1757" s="85"/>
      <c r="AT1757" s="85"/>
    </row>
    <row r="1758" spans="1:46" ht="12.75" customHeight="1" x14ac:dyDescent="0.15">
      <c r="A1758" s="79"/>
      <c r="B1758" s="79"/>
      <c r="C1758" s="79"/>
      <c r="D1758" s="79"/>
      <c r="E1758" s="84"/>
      <c r="F1758" s="85"/>
      <c r="G1758" s="85"/>
      <c r="H1758" s="85"/>
      <c r="I1758" s="85"/>
      <c r="J1758" s="85"/>
      <c r="K1758" s="85"/>
      <c r="L1758" s="85"/>
      <c r="M1758" s="85"/>
      <c r="N1758" s="85"/>
      <c r="O1758" s="85"/>
      <c r="P1758" s="85"/>
      <c r="Q1758" s="85"/>
      <c r="R1758" s="85"/>
      <c r="S1758" s="85"/>
      <c r="T1758" s="85"/>
      <c r="U1758" s="85"/>
      <c r="V1758" s="85"/>
      <c r="W1758" s="85"/>
      <c r="X1758" s="85"/>
      <c r="Y1758" s="85"/>
      <c r="Z1758" s="85"/>
      <c r="AA1758" s="85"/>
      <c r="AB1758" s="85"/>
      <c r="AC1758" s="85"/>
      <c r="AD1758" s="85"/>
      <c r="AE1758" s="85"/>
      <c r="AF1758" s="85"/>
      <c r="AG1758" s="85"/>
      <c r="AH1758" s="85"/>
      <c r="AI1758" s="85"/>
      <c r="AJ1758" s="85"/>
      <c r="AK1758" s="85"/>
      <c r="AL1758" s="85"/>
      <c r="AM1758" s="85"/>
      <c r="AN1758" s="85"/>
      <c r="AO1758" s="85"/>
      <c r="AP1758" s="85"/>
      <c r="AQ1758" s="85"/>
      <c r="AR1758" s="85"/>
      <c r="AS1758" s="85"/>
      <c r="AT1758" s="85"/>
    </row>
    <row r="1759" spans="1:46" ht="12.75" customHeight="1" x14ac:dyDescent="0.15">
      <c r="A1759" s="79"/>
      <c r="B1759" s="79"/>
      <c r="C1759" s="79"/>
      <c r="D1759" s="79"/>
      <c r="E1759" s="84"/>
      <c r="F1759" s="85"/>
      <c r="G1759" s="85"/>
      <c r="H1759" s="85"/>
      <c r="I1759" s="85"/>
      <c r="J1759" s="85"/>
      <c r="K1759" s="85"/>
      <c r="L1759" s="85"/>
      <c r="M1759" s="85"/>
      <c r="N1759" s="85"/>
      <c r="O1759" s="85"/>
      <c r="P1759" s="85"/>
      <c r="Q1759" s="85"/>
      <c r="R1759" s="85"/>
      <c r="S1759" s="85"/>
      <c r="T1759" s="85"/>
      <c r="U1759" s="85"/>
      <c r="V1759" s="85"/>
      <c r="W1759" s="85"/>
      <c r="X1759" s="85"/>
      <c r="Y1759" s="85"/>
      <c r="Z1759" s="85"/>
      <c r="AA1759" s="85"/>
      <c r="AB1759" s="85"/>
      <c r="AC1759" s="85"/>
      <c r="AD1759" s="85"/>
      <c r="AE1759" s="85"/>
      <c r="AF1759" s="85"/>
      <c r="AG1759" s="85"/>
      <c r="AH1759" s="85"/>
      <c r="AI1759" s="85"/>
      <c r="AJ1759" s="85"/>
      <c r="AK1759" s="85"/>
      <c r="AL1759" s="85"/>
      <c r="AM1759" s="85"/>
      <c r="AN1759" s="85"/>
      <c r="AO1759" s="85"/>
      <c r="AP1759" s="85"/>
      <c r="AQ1759" s="85"/>
      <c r="AR1759" s="85"/>
      <c r="AS1759" s="85"/>
      <c r="AT1759" s="85"/>
    </row>
    <row r="1760" spans="1:46" ht="12.75" customHeight="1" x14ac:dyDescent="0.15">
      <c r="A1760" s="79"/>
      <c r="B1760" s="79"/>
      <c r="C1760" s="79"/>
      <c r="D1760" s="79"/>
      <c r="E1760" s="84"/>
      <c r="F1760" s="85"/>
      <c r="G1760" s="85"/>
      <c r="H1760" s="85"/>
      <c r="I1760" s="85"/>
      <c r="J1760" s="85"/>
      <c r="K1760" s="85"/>
      <c r="L1760" s="85"/>
      <c r="M1760" s="85"/>
      <c r="N1760" s="85"/>
      <c r="O1760" s="85"/>
      <c r="P1760" s="85"/>
      <c r="Q1760" s="85"/>
      <c r="R1760" s="85"/>
      <c r="S1760" s="85"/>
      <c r="T1760" s="85"/>
      <c r="U1760" s="85"/>
      <c r="V1760" s="85"/>
      <c r="W1760" s="85"/>
      <c r="X1760" s="85"/>
      <c r="Y1760" s="85"/>
      <c r="Z1760" s="85"/>
      <c r="AA1760" s="85"/>
      <c r="AB1760" s="85"/>
      <c r="AC1760" s="85"/>
      <c r="AD1760" s="85"/>
      <c r="AE1760" s="85"/>
      <c r="AF1760" s="85"/>
      <c r="AG1760" s="85"/>
      <c r="AH1760" s="85"/>
      <c r="AI1760" s="85"/>
      <c r="AJ1760" s="85"/>
      <c r="AK1760" s="85"/>
      <c r="AL1760" s="85"/>
      <c r="AM1760" s="85"/>
      <c r="AN1760" s="85"/>
      <c r="AO1760" s="85"/>
      <c r="AP1760" s="85"/>
      <c r="AQ1760" s="85"/>
      <c r="AR1760" s="85"/>
      <c r="AS1760" s="85"/>
      <c r="AT1760" s="85"/>
    </row>
    <row r="1761" spans="1:46" ht="12.75" customHeight="1" x14ac:dyDescent="0.15">
      <c r="A1761" s="79"/>
      <c r="B1761" s="79"/>
      <c r="C1761" s="79"/>
      <c r="D1761" s="79"/>
      <c r="E1761" s="84"/>
      <c r="F1761" s="85"/>
      <c r="G1761" s="85"/>
      <c r="H1761" s="85"/>
      <c r="I1761" s="85"/>
      <c r="J1761" s="85"/>
      <c r="K1761" s="85"/>
      <c r="L1761" s="85"/>
      <c r="M1761" s="85"/>
      <c r="N1761" s="85"/>
      <c r="O1761" s="85"/>
      <c r="P1761" s="85"/>
      <c r="Q1761" s="85"/>
      <c r="R1761" s="85"/>
      <c r="S1761" s="85"/>
      <c r="T1761" s="85"/>
      <c r="U1761" s="85"/>
      <c r="V1761" s="85"/>
      <c r="W1761" s="85"/>
      <c r="X1761" s="85"/>
      <c r="Y1761" s="85"/>
      <c r="Z1761" s="85"/>
      <c r="AA1761" s="85"/>
      <c r="AB1761" s="85"/>
      <c r="AC1761" s="85"/>
      <c r="AD1761" s="85"/>
      <c r="AE1761" s="85"/>
      <c r="AF1761" s="85"/>
      <c r="AG1761" s="85"/>
      <c r="AH1761" s="85"/>
      <c r="AI1761" s="85"/>
      <c r="AJ1761" s="85"/>
      <c r="AK1761" s="85"/>
      <c r="AL1761" s="85"/>
      <c r="AM1761" s="85"/>
      <c r="AN1761" s="85"/>
      <c r="AO1761" s="85"/>
      <c r="AP1761" s="85"/>
      <c r="AQ1761" s="85"/>
      <c r="AR1761" s="85"/>
      <c r="AS1761" s="85"/>
      <c r="AT1761" s="85"/>
    </row>
    <row r="1762" spans="1:46" ht="12.75" customHeight="1" x14ac:dyDescent="0.15">
      <c r="A1762" s="79"/>
      <c r="B1762" s="79"/>
      <c r="C1762" s="79"/>
      <c r="D1762" s="79"/>
      <c r="E1762" s="84"/>
      <c r="F1762" s="85"/>
      <c r="G1762" s="85"/>
      <c r="H1762" s="85"/>
      <c r="I1762" s="85"/>
      <c r="J1762" s="85"/>
      <c r="K1762" s="85"/>
      <c r="L1762" s="85"/>
      <c r="M1762" s="85"/>
      <c r="N1762" s="85"/>
      <c r="O1762" s="85"/>
      <c r="P1762" s="85"/>
      <c r="Q1762" s="85"/>
      <c r="R1762" s="85"/>
      <c r="S1762" s="85"/>
      <c r="T1762" s="85"/>
      <c r="U1762" s="85"/>
      <c r="V1762" s="85"/>
      <c r="W1762" s="85"/>
      <c r="X1762" s="85"/>
      <c r="Y1762" s="85"/>
      <c r="Z1762" s="85"/>
      <c r="AA1762" s="85"/>
      <c r="AB1762" s="85"/>
      <c r="AC1762" s="85"/>
      <c r="AD1762" s="85"/>
      <c r="AE1762" s="85"/>
      <c r="AF1762" s="85"/>
      <c r="AG1762" s="85"/>
      <c r="AH1762" s="85"/>
      <c r="AI1762" s="85"/>
      <c r="AJ1762" s="85"/>
      <c r="AK1762" s="85"/>
      <c r="AL1762" s="85"/>
      <c r="AM1762" s="85"/>
      <c r="AN1762" s="85"/>
      <c r="AO1762" s="85"/>
      <c r="AP1762" s="85"/>
      <c r="AQ1762" s="85"/>
      <c r="AR1762" s="85"/>
      <c r="AS1762" s="85"/>
      <c r="AT1762" s="85"/>
    </row>
    <row r="1763" spans="1:46" ht="12.75" customHeight="1" x14ac:dyDescent="0.15">
      <c r="A1763" s="79"/>
      <c r="B1763" s="79"/>
      <c r="C1763" s="79"/>
      <c r="D1763" s="79"/>
      <c r="E1763" s="84"/>
      <c r="F1763" s="85"/>
      <c r="G1763" s="85"/>
      <c r="H1763" s="85"/>
      <c r="I1763" s="85"/>
      <c r="J1763" s="85"/>
      <c r="K1763" s="85"/>
      <c r="L1763" s="85"/>
      <c r="M1763" s="85"/>
      <c r="N1763" s="85"/>
      <c r="O1763" s="85"/>
      <c r="P1763" s="85"/>
      <c r="Q1763" s="85"/>
      <c r="R1763" s="85"/>
      <c r="S1763" s="85"/>
      <c r="T1763" s="85"/>
      <c r="U1763" s="85"/>
      <c r="V1763" s="85"/>
      <c r="W1763" s="85"/>
      <c r="X1763" s="85"/>
      <c r="Y1763" s="85"/>
      <c r="Z1763" s="85"/>
      <c r="AA1763" s="85"/>
      <c r="AB1763" s="85"/>
      <c r="AC1763" s="85"/>
      <c r="AD1763" s="85"/>
      <c r="AE1763" s="85"/>
      <c r="AF1763" s="85"/>
      <c r="AG1763" s="85"/>
      <c r="AH1763" s="85"/>
      <c r="AI1763" s="85"/>
      <c r="AJ1763" s="85"/>
      <c r="AK1763" s="85"/>
      <c r="AL1763" s="85"/>
      <c r="AM1763" s="85"/>
      <c r="AN1763" s="85"/>
      <c r="AO1763" s="85"/>
      <c r="AP1763" s="85"/>
      <c r="AQ1763" s="85"/>
      <c r="AR1763" s="85"/>
      <c r="AS1763" s="85"/>
      <c r="AT1763" s="85"/>
    </row>
    <row r="1764" spans="1:46" ht="12.75" customHeight="1" x14ac:dyDescent="0.15">
      <c r="A1764" s="79"/>
      <c r="B1764" s="79"/>
      <c r="C1764" s="79"/>
      <c r="D1764" s="79"/>
      <c r="E1764" s="84"/>
      <c r="F1764" s="85"/>
      <c r="G1764" s="85"/>
      <c r="H1764" s="85"/>
      <c r="I1764" s="85"/>
      <c r="J1764" s="85"/>
      <c r="K1764" s="85"/>
      <c r="L1764" s="85"/>
      <c r="M1764" s="85"/>
      <c r="N1764" s="85"/>
      <c r="O1764" s="85"/>
      <c r="P1764" s="85"/>
      <c r="Q1764" s="85"/>
      <c r="R1764" s="85"/>
      <c r="S1764" s="85"/>
      <c r="T1764" s="85"/>
      <c r="U1764" s="85"/>
      <c r="V1764" s="85"/>
      <c r="W1764" s="85"/>
      <c r="X1764" s="85"/>
      <c r="Y1764" s="85"/>
      <c r="Z1764" s="85"/>
      <c r="AA1764" s="85"/>
      <c r="AB1764" s="85"/>
      <c r="AC1764" s="85"/>
      <c r="AD1764" s="85"/>
      <c r="AE1764" s="85"/>
      <c r="AF1764" s="85"/>
      <c r="AG1764" s="85"/>
      <c r="AH1764" s="85"/>
      <c r="AI1764" s="85"/>
      <c r="AJ1764" s="85"/>
      <c r="AK1764" s="85"/>
      <c r="AL1764" s="85"/>
      <c r="AM1764" s="85"/>
      <c r="AN1764" s="85"/>
      <c r="AO1764" s="85"/>
      <c r="AP1764" s="85"/>
      <c r="AQ1764" s="85"/>
      <c r="AR1764" s="85"/>
      <c r="AS1764" s="85"/>
      <c r="AT1764" s="85"/>
    </row>
    <row r="1765" spans="1:46" ht="12.75" customHeight="1" x14ac:dyDescent="0.15">
      <c r="A1765" s="79"/>
      <c r="B1765" s="79"/>
      <c r="C1765" s="79"/>
      <c r="D1765" s="79"/>
      <c r="E1765" s="84"/>
      <c r="F1765" s="85"/>
      <c r="G1765" s="85"/>
      <c r="H1765" s="85"/>
      <c r="I1765" s="85"/>
      <c r="J1765" s="85"/>
      <c r="K1765" s="85"/>
      <c r="L1765" s="85"/>
      <c r="M1765" s="85"/>
      <c r="N1765" s="85"/>
      <c r="O1765" s="85"/>
      <c r="P1765" s="85"/>
      <c r="Q1765" s="85"/>
      <c r="R1765" s="85"/>
      <c r="S1765" s="85"/>
      <c r="T1765" s="85"/>
      <c r="U1765" s="85"/>
      <c r="V1765" s="85"/>
      <c r="W1765" s="85"/>
      <c r="X1765" s="85"/>
      <c r="Y1765" s="85"/>
      <c r="Z1765" s="85"/>
      <c r="AA1765" s="85"/>
      <c r="AB1765" s="85"/>
      <c r="AC1765" s="85"/>
      <c r="AD1765" s="85"/>
      <c r="AE1765" s="85"/>
      <c r="AF1765" s="85"/>
      <c r="AG1765" s="85"/>
      <c r="AH1765" s="85"/>
      <c r="AI1765" s="85"/>
      <c r="AJ1765" s="85"/>
      <c r="AK1765" s="85"/>
      <c r="AL1765" s="85"/>
      <c r="AM1765" s="85"/>
      <c r="AN1765" s="85"/>
      <c r="AO1765" s="85"/>
      <c r="AP1765" s="85"/>
      <c r="AQ1765" s="85"/>
      <c r="AR1765" s="85"/>
      <c r="AS1765" s="85"/>
      <c r="AT1765" s="85"/>
    </row>
    <row r="1766" spans="1:46" ht="12.75" customHeight="1" x14ac:dyDescent="0.15">
      <c r="A1766" s="79"/>
      <c r="B1766" s="79"/>
      <c r="C1766" s="79"/>
      <c r="D1766" s="79"/>
      <c r="E1766" s="84"/>
      <c r="F1766" s="85"/>
      <c r="G1766" s="85"/>
      <c r="H1766" s="85"/>
      <c r="I1766" s="85"/>
      <c r="J1766" s="85"/>
      <c r="K1766" s="85"/>
      <c r="L1766" s="85"/>
      <c r="M1766" s="85"/>
      <c r="N1766" s="85"/>
      <c r="O1766" s="85"/>
      <c r="P1766" s="85"/>
      <c r="Q1766" s="85"/>
      <c r="R1766" s="85"/>
      <c r="S1766" s="85"/>
      <c r="T1766" s="85"/>
      <c r="U1766" s="85"/>
      <c r="V1766" s="85"/>
      <c r="W1766" s="85"/>
      <c r="X1766" s="85"/>
      <c r="Y1766" s="85"/>
      <c r="Z1766" s="85"/>
      <c r="AA1766" s="85"/>
      <c r="AB1766" s="85"/>
      <c r="AC1766" s="85"/>
      <c r="AD1766" s="85"/>
      <c r="AE1766" s="85"/>
      <c r="AF1766" s="85"/>
      <c r="AG1766" s="85"/>
      <c r="AH1766" s="85"/>
      <c r="AI1766" s="85"/>
      <c r="AJ1766" s="85"/>
      <c r="AK1766" s="85"/>
      <c r="AL1766" s="85"/>
      <c r="AM1766" s="85"/>
      <c r="AN1766" s="85"/>
      <c r="AO1766" s="85"/>
      <c r="AP1766" s="85"/>
      <c r="AQ1766" s="85"/>
      <c r="AR1766" s="85"/>
      <c r="AS1766" s="85"/>
      <c r="AT1766" s="85"/>
    </row>
    <row r="1767" spans="1:46" ht="12.75" customHeight="1" x14ac:dyDescent="0.15">
      <c r="A1767" s="79"/>
      <c r="B1767" s="79"/>
      <c r="C1767" s="79"/>
      <c r="D1767" s="79"/>
      <c r="E1767" s="84"/>
      <c r="F1767" s="85"/>
      <c r="G1767" s="85"/>
      <c r="H1767" s="85"/>
      <c r="I1767" s="85"/>
      <c r="J1767" s="85"/>
      <c r="K1767" s="85"/>
      <c r="L1767" s="85"/>
      <c r="M1767" s="85"/>
      <c r="N1767" s="85"/>
      <c r="O1767" s="85"/>
      <c r="P1767" s="85"/>
      <c r="Q1767" s="85"/>
      <c r="R1767" s="85"/>
      <c r="S1767" s="85"/>
      <c r="T1767" s="85"/>
      <c r="U1767" s="85"/>
      <c r="V1767" s="85"/>
      <c r="W1767" s="85"/>
      <c r="X1767" s="85"/>
      <c r="Y1767" s="85"/>
      <c r="Z1767" s="85"/>
      <c r="AA1767" s="85"/>
      <c r="AB1767" s="85"/>
      <c r="AC1767" s="85"/>
      <c r="AD1767" s="85"/>
      <c r="AE1767" s="85"/>
      <c r="AF1767" s="85"/>
      <c r="AG1767" s="85"/>
      <c r="AH1767" s="85"/>
      <c r="AI1767" s="85"/>
      <c r="AJ1767" s="85"/>
      <c r="AK1767" s="85"/>
      <c r="AL1767" s="85"/>
      <c r="AM1767" s="85"/>
      <c r="AN1767" s="85"/>
      <c r="AO1767" s="85"/>
      <c r="AP1767" s="85"/>
      <c r="AQ1767" s="85"/>
      <c r="AR1767" s="85"/>
      <c r="AS1767" s="85"/>
      <c r="AT1767" s="85"/>
    </row>
    <row r="1768" spans="1:46" ht="12.75" customHeight="1" x14ac:dyDescent="0.15">
      <c r="A1768" s="79"/>
      <c r="B1768" s="79"/>
      <c r="C1768" s="79"/>
      <c r="D1768" s="79"/>
      <c r="E1768" s="84"/>
      <c r="F1768" s="85"/>
      <c r="G1768" s="85"/>
      <c r="H1768" s="85"/>
      <c r="I1768" s="85"/>
      <c r="J1768" s="85"/>
      <c r="K1768" s="85"/>
      <c r="L1768" s="85"/>
      <c r="M1768" s="85"/>
      <c r="N1768" s="85"/>
      <c r="O1768" s="85"/>
      <c r="P1768" s="85"/>
      <c r="Q1768" s="85"/>
      <c r="R1768" s="85"/>
      <c r="S1768" s="85"/>
      <c r="T1768" s="85"/>
      <c r="U1768" s="85"/>
      <c r="V1768" s="85"/>
      <c r="W1768" s="85"/>
      <c r="X1768" s="85"/>
      <c r="Y1768" s="85"/>
      <c r="Z1768" s="85"/>
      <c r="AA1768" s="85"/>
      <c r="AB1768" s="85"/>
      <c r="AC1768" s="85"/>
      <c r="AD1768" s="85"/>
      <c r="AE1768" s="85"/>
      <c r="AF1768" s="85"/>
      <c r="AG1768" s="85"/>
      <c r="AH1768" s="85"/>
      <c r="AI1768" s="85"/>
      <c r="AJ1768" s="85"/>
      <c r="AK1768" s="85"/>
      <c r="AL1768" s="85"/>
      <c r="AM1768" s="85"/>
      <c r="AN1768" s="85"/>
      <c r="AO1768" s="85"/>
      <c r="AP1768" s="85"/>
      <c r="AQ1768" s="85"/>
      <c r="AR1768" s="85"/>
      <c r="AS1768" s="85"/>
      <c r="AT1768" s="85"/>
    </row>
    <row r="1769" spans="1:46" ht="12.75" customHeight="1" x14ac:dyDescent="0.15">
      <c r="A1769" s="79"/>
      <c r="B1769" s="79"/>
      <c r="C1769" s="79"/>
      <c r="D1769" s="79"/>
      <c r="E1769" s="84"/>
      <c r="F1769" s="85"/>
      <c r="G1769" s="85"/>
      <c r="H1769" s="85"/>
      <c r="I1769" s="85"/>
      <c r="J1769" s="85"/>
      <c r="K1769" s="85"/>
      <c r="L1769" s="85"/>
      <c r="M1769" s="85"/>
      <c r="N1769" s="85"/>
      <c r="O1769" s="85"/>
      <c r="P1769" s="85"/>
      <c r="Q1769" s="85"/>
      <c r="R1769" s="85"/>
      <c r="S1769" s="85"/>
      <c r="T1769" s="85"/>
      <c r="U1769" s="85"/>
      <c r="V1769" s="85"/>
      <c r="W1769" s="85"/>
      <c r="X1769" s="85"/>
      <c r="Y1769" s="85"/>
      <c r="Z1769" s="85"/>
      <c r="AA1769" s="85"/>
      <c r="AB1769" s="85"/>
      <c r="AC1769" s="85"/>
      <c r="AD1769" s="85"/>
      <c r="AE1769" s="85"/>
      <c r="AF1769" s="85"/>
      <c r="AG1769" s="85"/>
      <c r="AH1769" s="85"/>
      <c r="AI1769" s="85"/>
      <c r="AJ1769" s="85"/>
      <c r="AK1769" s="85"/>
      <c r="AL1769" s="85"/>
      <c r="AM1769" s="85"/>
      <c r="AN1769" s="85"/>
      <c r="AO1769" s="85"/>
      <c r="AP1769" s="85"/>
      <c r="AQ1769" s="85"/>
      <c r="AR1769" s="85"/>
      <c r="AS1769" s="85"/>
      <c r="AT1769" s="85"/>
    </row>
    <row r="1770" spans="1:46" ht="12.75" customHeight="1" x14ac:dyDescent="0.15">
      <c r="A1770" s="79"/>
      <c r="B1770" s="79"/>
      <c r="C1770" s="79"/>
      <c r="D1770" s="79"/>
      <c r="E1770" s="84"/>
      <c r="F1770" s="85"/>
      <c r="G1770" s="85"/>
      <c r="H1770" s="85"/>
      <c r="I1770" s="85"/>
      <c r="J1770" s="85"/>
      <c r="K1770" s="85"/>
      <c r="L1770" s="85"/>
      <c r="M1770" s="85"/>
      <c r="N1770" s="85"/>
      <c r="O1770" s="85"/>
      <c r="P1770" s="85"/>
      <c r="Q1770" s="85"/>
      <c r="R1770" s="85"/>
      <c r="S1770" s="85"/>
      <c r="T1770" s="85"/>
      <c r="U1770" s="85"/>
      <c r="V1770" s="85"/>
      <c r="W1770" s="85"/>
      <c r="X1770" s="85"/>
      <c r="Y1770" s="85"/>
      <c r="Z1770" s="85"/>
      <c r="AA1770" s="85"/>
      <c r="AB1770" s="85"/>
      <c r="AC1770" s="85"/>
      <c r="AD1770" s="85"/>
      <c r="AE1770" s="85"/>
      <c r="AF1770" s="85"/>
      <c r="AG1770" s="85"/>
      <c r="AH1770" s="85"/>
      <c r="AI1770" s="85"/>
      <c r="AJ1770" s="85"/>
      <c r="AK1770" s="85"/>
      <c r="AL1770" s="85"/>
      <c r="AM1770" s="85"/>
      <c r="AN1770" s="85"/>
      <c r="AO1770" s="85"/>
      <c r="AP1770" s="85"/>
      <c r="AQ1770" s="85"/>
      <c r="AR1770" s="85"/>
      <c r="AS1770" s="85"/>
      <c r="AT1770" s="85"/>
    </row>
    <row r="1771" spans="1:46" ht="12.75" customHeight="1" x14ac:dyDescent="0.15">
      <c r="A1771" s="79"/>
      <c r="B1771" s="79"/>
      <c r="C1771" s="79"/>
      <c r="D1771" s="79"/>
      <c r="E1771" s="84"/>
      <c r="F1771" s="85"/>
      <c r="G1771" s="85"/>
      <c r="H1771" s="85"/>
      <c r="I1771" s="85"/>
      <c r="J1771" s="85"/>
      <c r="K1771" s="85"/>
      <c r="L1771" s="85"/>
      <c r="M1771" s="85"/>
      <c r="N1771" s="85"/>
      <c r="O1771" s="85"/>
      <c r="P1771" s="85"/>
      <c r="Q1771" s="85"/>
      <c r="R1771" s="85"/>
      <c r="S1771" s="85"/>
      <c r="T1771" s="85"/>
      <c r="U1771" s="85"/>
      <c r="V1771" s="85"/>
      <c r="W1771" s="85"/>
      <c r="X1771" s="85"/>
      <c r="Y1771" s="85"/>
      <c r="Z1771" s="85"/>
      <c r="AA1771" s="85"/>
      <c r="AB1771" s="85"/>
      <c r="AC1771" s="85"/>
      <c r="AD1771" s="85"/>
      <c r="AE1771" s="85"/>
      <c r="AF1771" s="85"/>
      <c r="AG1771" s="85"/>
      <c r="AH1771" s="85"/>
      <c r="AI1771" s="85"/>
      <c r="AJ1771" s="85"/>
      <c r="AK1771" s="85"/>
      <c r="AL1771" s="85"/>
      <c r="AM1771" s="85"/>
      <c r="AN1771" s="85"/>
      <c r="AO1771" s="85"/>
      <c r="AP1771" s="85"/>
      <c r="AQ1771" s="85"/>
      <c r="AR1771" s="85"/>
      <c r="AS1771" s="85"/>
      <c r="AT1771" s="85"/>
    </row>
    <row r="1772" spans="1:46" ht="12.75" customHeight="1" x14ac:dyDescent="0.15">
      <c r="A1772" s="79"/>
      <c r="B1772" s="79"/>
      <c r="C1772" s="79"/>
      <c r="D1772" s="79"/>
      <c r="E1772" s="84"/>
      <c r="F1772" s="85"/>
      <c r="G1772" s="85"/>
      <c r="H1772" s="85"/>
      <c r="I1772" s="85"/>
      <c r="J1772" s="85"/>
      <c r="K1772" s="85"/>
      <c r="L1772" s="85"/>
      <c r="M1772" s="85"/>
      <c r="N1772" s="85"/>
      <c r="O1772" s="85"/>
      <c r="P1772" s="85"/>
      <c r="Q1772" s="85"/>
      <c r="R1772" s="85"/>
      <c r="S1772" s="85"/>
      <c r="T1772" s="85"/>
      <c r="U1772" s="85"/>
      <c r="V1772" s="85"/>
      <c r="W1772" s="85"/>
      <c r="X1772" s="85"/>
      <c r="Y1772" s="85"/>
      <c r="Z1772" s="85"/>
      <c r="AA1772" s="85"/>
      <c r="AB1772" s="85"/>
      <c r="AC1772" s="85"/>
      <c r="AD1772" s="85"/>
      <c r="AE1772" s="85"/>
      <c r="AF1772" s="85"/>
      <c r="AG1772" s="85"/>
      <c r="AH1772" s="85"/>
      <c r="AI1772" s="85"/>
      <c r="AJ1772" s="85"/>
      <c r="AK1772" s="85"/>
      <c r="AL1772" s="85"/>
      <c r="AM1772" s="85"/>
      <c r="AN1772" s="85"/>
      <c r="AO1772" s="85"/>
      <c r="AP1772" s="85"/>
      <c r="AQ1772" s="85"/>
      <c r="AR1772" s="85"/>
      <c r="AS1772" s="85"/>
      <c r="AT1772" s="85"/>
    </row>
    <row r="1773" spans="1:46" ht="12.75" customHeight="1" x14ac:dyDescent="0.15">
      <c r="A1773" s="79"/>
      <c r="B1773" s="79"/>
      <c r="C1773" s="79"/>
      <c r="D1773" s="79"/>
      <c r="E1773" s="84"/>
      <c r="F1773" s="85"/>
      <c r="G1773" s="85"/>
      <c r="H1773" s="85"/>
      <c r="I1773" s="85"/>
      <c r="J1773" s="85"/>
      <c r="K1773" s="85"/>
      <c r="L1773" s="85"/>
      <c r="M1773" s="85"/>
      <c r="N1773" s="85"/>
      <c r="O1773" s="85"/>
      <c r="P1773" s="85"/>
      <c r="Q1773" s="85"/>
      <c r="R1773" s="85"/>
      <c r="S1773" s="85"/>
      <c r="T1773" s="85"/>
      <c r="U1773" s="85"/>
      <c r="V1773" s="85"/>
      <c r="W1773" s="85"/>
      <c r="X1773" s="85"/>
      <c r="Y1773" s="85"/>
      <c r="Z1773" s="85"/>
      <c r="AA1773" s="85"/>
      <c r="AB1773" s="85"/>
      <c r="AC1773" s="85"/>
      <c r="AD1773" s="85"/>
      <c r="AE1773" s="85"/>
      <c r="AF1773" s="85"/>
      <c r="AG1773" s="85"/>
      <c r="AH1773" s="85"/>
      <c r="AI1773" s="85"/>
      <c r="AJ1773" s="85"/>
      <c r="AK1773" s="85"/>
      <c r="AL1773" s="85"/>
      <c r="AM1773" s="85"/>
      <c r="AN1773" s="85"/>
      <c r="AO1773" s="85"/>
      <c r="AP1773" s="85"/>
      <c r="AQ1773" s="85"/>
      <c r="AR1773" s="85"/>
      <c r="AS1773" s="85"/>
      <c r="AT1773" s="85"/>
    </row>
    <row r="1774" spans="1:46" ht="12.75" customHeight="1" x14ac:dyDescent="0.15">
      <c r="A1774" s="79"/>
      <c r="B1774" s="79"/>
      <c r="C1774" s="79"/>
      <c r="D1774" s="79"/>
      <c r="E1774" s="84"/>
      <c r="F1774" s="85"/>
      <c r="G1774" s="85"/>
      <c r="H1774" s="85"/>
      <c r="I1774" s="85"/>
      <c r="J1774" s="85"/>
      <c r="K1774" s="85"/>
      <c r="L1774" s="85"/>
      <c r="M1774" s="85"/>
      <c r="N1774" s="85"/>
      <c r="O1774" s="85"/>
      <c r="P1774" s="85"/>
      <c r="Q1774" s="85"/>
      <c r="R1774" s="85"/>
      <c r="S1774" s="85"/>
      <c r="T1774" s="85"/>
      <c r="U1774" s="85"/>
      <c r="V1774" s="85"/>
      <c r="W1774" s="85"/>
      <c r="X1774" s="85"/>
      <c r="Y1774" s="85"/>
      <c r="Z1774" s="85"/>
      <c r="AA1774" s="85"/>
      <c r="AB1774" s="85"/>
      <c r="AC1774" s="85"/>
      <c r="AD1774" s="85"/>
      <c r="AE1774" s="85"/>
      <c r="AF1774" s="85"/>
      <c r="AG1774" s="85"/>
      <c r="AH1774" s="85"/>
      <c r="AI1774" s="85"/>
      <c r="AJ1774" s="85"/>
      <c r="AK1774" s="85"/>
      <c r="AL1774" s="85"/>
      <c r="AM1774" s="85"/>
      <c r="AN1774" s="85"/>
      <c r="AO1774" s="85"/>
      <c r="AP1774" s="85"/>
      <c r="AQ1774" s="85"/>
      <c r="AR1774" s="85"/>
      <c r="AS1774" s="85"/>
      <c r="AT1774" s="85"/>
    </row>
    <row r="1775" spans="1:46" ht="12.75" customHeight="1" x14ac:dyDescent="0.15">
      <c r="A1775" s="79"/>
      <c r="B1775" s="79"/>
      <c r="C1775" s="79"/>
      <c r="D1775" s="79"/>
      <c r="E1775" s="84"/>
      <c r="F1775" s="85"/>
      <c r="G1775" s="85"/>
      <c r="H1775" s="85"/>
      <c r="I1775" s="85"/>
      <c r="J1775" s="85"/>
      <c r="K1775" s="85"/>
      <c r="L1775" s="85"/>
      <c r="M1775" s="85"/>
      <c r="N1775" s="85"/>
      <c r="O1775" s="85"/>
      <c r="P1775" s="85"/>
      <c r="Q1775" s="85"/>
      <c r="R1775" s="85"/>
      <c r="S1775" s="85"/>
      <c r="T1775" s="85"/>
      <c r="U1775" s="85"/>
      <c r="V1775" s="85"/>
      <c r="W1775" s="85"/>
      <c r="X1775" s="85"/>
      <c r="Y1775" s="85"/>
      <c r="Z1775" s="85"/>
      <c r="AA1775" s="85"/>
      <c r="AB1775" s="85"/>
      <c r="AC1775" s="85"/>
      <c r="AD1775" s="85"/>
      <c r="AE1775" s="85"/>
      <c r="AF1775" s="85"/>
      <c r="AG1775" s="85"/>
      <c r="AH1775" s="85"/>
      <c r="AI1775" s="85"/>
      <c r="AJ1775" s="85"/>
      <c r="AK1775" s="85"/>
      <c r="AL1775" s="85"/>
      <c r="AM1775" s="85"/>
      <c r="AN1775" s="85"/>
      <c r="AO1775" s="85"/>
      <c r="AP1775" s="85"/>
      <c r="AQ1775" s="85"/>
      <c r="AR1775" s="85"/>
      <c r="AS1775" s="85"/>
      <c r="AT1775" s="85"/>
    </row>
    <row r="1776" spans="1:46" ht="12.75" customHeight="1" x14ac:dyDescent="0.15">
      <c r="A1776" s="79"/>
      <c r="B1776" s="79"/>
      <c r="C1776" s="79"/>
      <c r="D1776" s="79"/>
      <c r="E1776" s="84"/>
      <c r="F1776" s="85"/>
      <c r="G1776" s="85"/>
      <c r="H1776" s="85"/>
      <c r="I1776" s="85"/>
      <c r="J1776" s="85"/>
      <c r="K1776" s="85"/>
      <c r="L1776" s="85"/>
      <c r="M1776" s="85"/>
      <c r="N1776" s="85"/>
      <c r="O1776" s="85"/>
      <c r="P1776" s="85"/>
      <c r="Q1776" s="85"/>
      <c r="R1776" s="85"/>
      <c r="S1776" s="85"/>
      <c r="T1776" s="85"/>
      <c r="U1776" s="85"/>
      <c r="V1776" s="85"/>
      <c r="W1776" s="85"/>
      <c r="X1776" s="85"/>
      <c r="Y1776" s="85"/>
      <c r="Z1776" s="85"/>
      <c r="AA1776" s="85"/>
      <c r="AB1776" s="85"/>
      <c r="AC1776" s="85"/>
      <c r="AD1776" s="85"/>
      <c r="AE1776" s="85"/>
      <c r="AF1776" s="85"/>
      <c r="AG1776" s="85"/>
      <c r="AH1776" s="85"/>
      <c r="AI1776" s="85"/>
      <c r="AJ1776" s="85"/>
      <c r="AK1776" s="85"/>
      <c r="AL1776" s="85"/>
      <c r="AM1776" s="85"/>
      <c r="AN1776" s="85"/>
      <c r="AO1776" s="85"/>
      <c r="AP1776" s="85"/>
      <c r="AQ1776" s="85"/>
      <c r="AR1776" s="85"/>
      <c r="AS1776" s="85"/>
      <c r="AT1776" s="85"/>
    </row>
    <row r="1777" spans="1:46" ht="12.75" customHeight="1" x14ac:dyDescent="0.15">
      <c r="A1777" s="79"/>
      <c r="B1777" s="79"/>
      <c r="C1777" s="79"/>
      <c r="D1777" s="79"/>
      <c r="E1777" s="84"/>
      <c r="F1777" s="85"/>
      <c r="G1777" s="85"/>
      <c r="H1777" s="85"/>
      <c r="I1777" s="85"/>
      <c r="J1777" s="85"/>
      <c r="K1777" s="85"/>
      <c r="L1777" s="85"/>
      <c r="M1777" s="85"/>
      <c r="N1777" s="85"/>
      <c r="O1777" s="85"/>
      <c r="P1777" s="85"/>
      <c r="Q1777" s="85"/>
      <c r="R1777" s="85"/>
      <c r="S1777" s="85"/>
      <c r="T1777" s="85"/>
      <c r="U1777" s="85"/>
      <c r="V1777" s="85"/>
      <c r="W1777" s="85"/>
      <c r="X1777" s="85"/>
      <c r="Y1777" s="85"/>
      <c r="Z1777" s="85"/>
      <c r="AA1777" s="85"/>
      <c r="AB1777" s="85"/>
      <c r="AC1777" s="85"/>
      <c r="AD1777" s="85"/>
      <c r="AE1777" s="85"/>
      <c r="AF1777" s="85"/>
      <c r="AG1777" s="85"/>
      <c r="AH1777" s="85"/>
      <c r="AI1777" s="85"/>
      <c r="AJ1777" s="85"/>
      <c r="AK1777" s="85"/>
      <c r="AL1777" s="85"/>
      <c r="AM1777" s="85"/>
      <c r="AN1777" s="85"/>
      <c r="AO1777" s="85"/>
      <c r="AP1777" s="85"/>
      <c r="AQ1777" s="85"/>
      <c r="AR1777" s="85"/>
      <c r="AS1777" s="85"/>
      <c r="AT1777" s="85"/>
    </row>
    <row r="1778" spans="1:46" ht="12.75" customHeight="1" x14ac:dyDescent="0.15">
      <c r="A1778" s="79"/>
      <c r="B1778" s="79"/>
      <c r="C1778" s="79"/>
      <c r="D1778" s="79"/>
      <c r="E1778" s="84"/>
      <c r="F1778" s="85"/>
      <c r="G1778" s="85"/>
      <c r="H1778" s="85"/>
      <c r="I1778" s="85"/>
      <c r="J1778" s="85"/>
      <c r="K1778" s="85"/>
      <c r="L1778" s="85"/>
      <c r="M1778" s="85"/>
      <c r="N1778" s="85"/>
      <c r="O1778" s="85"/>
      <c r="P1778" s="85"/>
      <c r="Q1778" s="85"/>
      <c r="R1778" s="85"/>
      <c r="S1778" s="85"/>
      <c r="T1778" s="85"/>
      <c r="U1778" s="85"/>
      <c r="V1778" s="85"/>
      <c r="W1778" s="85"/>
      <c r="X1778" s="85"/>
      <c r="Y1778" s="85"/>
      <c r="Z1778" s="85"/>
      <c r="AA1778" s="85"/>
      <c r="AB1778" s="85"/>
      <c r="AC1778" s="85"/>
      <c r="AD1778" s="85"/>
      <c r="AE1778" s="85"/>
      <c r="AF1778" s="85"/>
      <c r="AG1778" s="85"/>
      <c r="AH1778" s="85"/>
      <c r="AI1778" s="85"/>
      <c r="AJ1778" s="85"/>
      <c r="AK1778" s="85"/>
      <c r="AL1778" s="85"/>
      <c r="AM1778" s="85"/>
      <c r="AN1778" s="85"/>
      <c r="AO1778" s="85"/>
      <c r="AP1778" s="85"/>
      <c r="AQ1778" s="85"/>
      <c r="AR1778" s="85"/>
      <c r="AS1778" s="85"/>
      <c r="AT1778" s="85"/>
    </row>
    <row r="1779" spans="1:46" ht="12.75" customHeight="1" x14ac:dyDescent="0.15">
      <c r="A1779" s="79"/>
      <c r="B1779" s="79"/>
      <c r="C1779" s="79"/>
      <c r="D1779" s="79"/>
      <c r="E1779" s="84"/>
      <c r="F1779" s="85"/>
      <c r="G1779" s="85"/>
      <c r="H1779" s="85"/>
      <c r="I1779" s="85"/>
      <c r="J1779" s="85"/>
      <c r="K1779" s="85"/>
      <c r="L1779" s="85"/>
      <c r="M1779" s="85"/>
      <c r="N1779" s="85"/>
      <c r="O1779" s="85"/>
      <c r="P1779" s="85"/>
      <c r="Q1779" s="85"/>
      <c r="R1779" s="85"/>
      <c r="S1779" s="85"/>
      <c r="T1779" s="85"/>
      <c r="U1779" s="85"/>
      <c r="V1779" s="85"/>
      <c r="W1779" s="85"/>
      <c r="X1779" s="85"/>
      <c r="Y1779" s="85"/>
      <c r="Z1779" s="85"/>
      <c r="AA1779" s="85"/>
      <c r="AB1779" s="85"/>
      <c r="AC1779" s="85"/>
      <c r="AD1779" s="85"/>
      <c r="AE1779" s="85"/>
      <c r="AF1779" s="85"/>
      <c r="AG1779" s="85"/>
      <c r="AH1779" s="85"/>
      <c r="AI1779" s="85"/>
      <c r="AJ1779" s="85"/>
      <c r="AK1779" s="85"/>
      <c r="AL1779" s="85"/>
      <c r="AM1779" s="85"/>
      <c r="AN1779" s="85"/>
      <c r="AO1779" s="85"/>
      <c r="AP1779" s="85"/>
      <c r="AQ1779" s="85"/>
      <c r="AR1779" s="85"/>
      <c r="AS1779" s="85"/>
      <c r="AT1779" s="85"/>
    </row>
    <row r="1780" spans="1:46" ht="12.75" customHeight="1" x14ac:dyDescent="0.15">
      <c r="A1780" s="79"/>
      <c r="B1780" s="79"/>
      <c r="C1780" s="79"/>
      <c r="D1780" s="79"/>
      <c r="E1780" s="84"/>
      <c r="F1780" s="85"/>
      <c r="G1780" s="85"/>
      <c r="H1780" s="85"/>
      <c r="I1780" s="85"/>
      <c r="J1780" s="85"/>
      <c r="K1780" s="85"/>
      <c r="L1780" s="85"/>
      <c r="M1780" s="85"/>
      <c r="N1780" s="85"/>
      <c r="O1780" s="85"/>
      <c r="P1780" s="85"/>
      <c r="Q1780" s="85"/>
      <c r="R1780" s="85"/>
      <c r="S1780" s="85"/>
      <c r="T1780" s="85"/>
      <c r="U1780" s="85"/>
      <c r="V1780" s="85"/>
      <c r="W1780" s="85"/>
      <c r="X1780" s="85"/>
      <c r="Y1780" s="85"/>
      <c r="Z1780" s="85"/>
      <c r="AA1780" s="85"/>
      <c r="AB1780" s="85"/>
      <c r="AC1780" s="85"/>
      <c r="AD1780" s="85"/>
      <c r="AE1780" s="85"/>
      <c r="AF1780" s="85"/>
      <c r="AG1780" s="85"/>
      <c r="AH1780" s="85"/>
      <c r="AI1780" s="85"/>
      <c r="AJ1780" s="85"/>
      <c r="AK1780" s="85"/>
      <c r="AL1780" s="85"/>
      <c r="AM1780" s="85"/>
      <c r="AN1780" s="85"/>
      <c r="AO1780" s="85"/>
      <c r="AP1780" s="85"/>
      <c r="AQ1780" s="85"/>
      <c r="AR1780" s="85"/>
      <c r="AS1780" s="85"/>
      <c r="AT1780" s="85"/>
    </row>
    <row r="1781" spans="1:46" ht="12.75" customHeight="1" x14ac:dyDescent="0.15">
      <c r="A1781" s="79"/>
      <c r="B1781" s="79"/>
      <c r="C1781" s="79"/>
      <c r="D1781" s="79"/>
      <c r="E1781" s="84"/>
      <c r="F1781" s="85"/>
      <c r="G1781" s="85"/>
      <c r="H1781" s="85"/>
      <c r="I1781" s="85"/>
      <c r="J1781" s="85"/>
      <c r="K1781" s="85"/>
      <c r="L1781" s="85"/>
      <c r="M1781" s="85"/>
      <c r="N1781" s="85"/>
      <c r="O1781" s="85"/>
      <c r="P1781" s="85"/>
      <c r="Q1781" s="85"/>
      <c r="R1781" s="85"/>
      <c r="S1781" s="85"/>
      <c r="T1781" s="85"/>
      <c r="U1781" s="85"/>
      <c r="V1781" s="85"/>
      <c r="W1781" s="85"/>
      <c r="X1781" s="85"/>
      <c r="Y1781" s="85"/>
      <c r="Z1781" s="85"/>
      <c r="AA1781" s="85"/>
      <c r="AB1781" s="85"/>
      <c r="AC1781" s="85"/>
      <c r="AD1781" s="85"/>
      <c r="AE1781" s="85"/>
      <c r="AF1781" s="85"/>
      <c r="AG1781" s="85"/>
      <c r="AH1781" s="85"/>
      <c r="AI1781" s="85"/>
      <c r="AJ1781" s="85"/>
      <c r="AK1781" s="85"/>
      <c r="AL1781" s="85"/>
      <c r="AM1781" s="85"/>
      <c r="AN1781" s="85"/>
      <c r="AO1781" s="85"/>
      <c r="AP1781" s="85"/>
      <c r="AQ1781" s="85"/>
      <c r="AR1781" s="85"/>
      <c r="AS1781" s="85"/>
      <c r="AT1781" s="85"/>
    </row>
    <row r="1782" spans="1:46" ht="12.75" customHeight="1" x14ac:dyDescent="0.15">
      <c r="A1782" s="79"/>
      <c r="B1782" s="79"/>
      <c r="C1782" s="79"/>
      <c r="D1782" s="79"/>
      <c r="E1782" s="84"/>
      <c r="F1782" s="85"/>
      <c r="G1782" s="85"/>
      <c r="H1782" s="85"/>
      <c r="I1782" s="85"/>
      <c r="J1782" s="85"/>
      <c r="K1782" s="85"/>
      <c r="L1782" s="85"/>
      <c r="M1782" s="85"/>
      <c r="N1782" s="85"/>
      <c r="O1782" s="85"/>
      <c r="P1782" s="85"/>
      <c r="Q1782" s="85"/>
      <c r="R1782" s="85"/>
      <c r="S1782" s="85"/>
      <c r="T1782" s="85"/>
      <c r="U1782" s="85"/>
      <c r="V1782" s="85"/>
      <c r="W1782" s="85"/>
      <c r="X1782" s="85"/>
      <c r="Y1782" s="85"/>
      <c r="Z1782" s="85"/>
      <c r="AA1782" s="85"/>
      <c r="AB1782" s="85"/>
      <c r="AC1782" s="85"/>
      <c r="AD1782" s="85"/>
      <c r="AE1782" s="85"/>
      <c r="AF1782" s="85"/>
      <c r="AG1782" s="85"/>
      <c r="AH1782" s="85"/>
      <c r="AI1782" s="85"/>
      <c r="AJ1782" s="85"/>
      <c r="AK1782" s="85"/>
      <c r="AL1782" s="85"/>
      <c r="AM1782" s="85"/>
      <c r="AN1782" s="85"/>
      <c r="AO1782" s="85"/>
      <c r="AP1782" s="85"/>
      <c r="AQ1782" s="85"/>
      <c r="AR1782" s="85"/>
      <c r="AS1782" s="85"/>
      <c r="AT1782" s="85"/>
    </row>
    <row r="1783" spans="1:46" ht="12.75" customHeight="1" x14ac:dyDescent="0.15">
      <c r="A1783" s="79"/>
      <c r="B1783" s="79"/>
      <c r="C1783" s="79"/>
      <c r="D1783" s="79"/>
      <c r="E1783" s="84"/>
      <c r="F1783" s="85"/>
      <c r="G1783" s="85"/>
      <c r="H1783" s="85"/>
      <c r="I1783" s="85"/>
      <c r="J1783" s="85"/>
      <c r="K1783" s="85"/>
      <c r="L1783" s="85"/>
      <c r="M1783" s="85"/>
      <c r="N1783" s="85"/>
      <c r="O1783" s="85"/>
      <c r="P1783" s="85"/>
      <c r="Q1783" s="85"/>
      <c r="R1783" s="85"/>
      <c r="S1783" s="85"/>
      <c r="T1783" s="85"/>
      <c r="U1783" s="85"/>
      <c r="V1783" s="85"/>
      <c r="W1783" s="85"/>
      <c r="X1783" s="85"/>
      <c r="Y1783" s="85"/>
      <c r="Z1783" s="85"/>
      <c r="AA1783" s="85"/>
      <c r="AB1783" s="85"/>
      <c r="AC1783" s="85"/>
      <c r="AD1783" s="85"/>
      <c r="AE1783" s="85"/>
      <c r="AF1783" s="85"/>
      <c r="AG1783" s="85"/>
      <c r="AH1783" s="85"/>
      <c r="AI1783" s="85"/>
      <c r="AJ1783" s="85"/>
      <c r="AK1783" s="85"/>
      <c r="AL1783" s="85"/>
      <c r="AM1783" s="85"/>
      <c r="AN1783" s="85"/>
      <c r="AO1783" s="85"/>
      <c r="AP1783" s="85"/>
      <c r="AQ1783" s="85"/>
      <c r="AR1783" s="85"/>
      <c r="AS1783" s="85"/>
      <c r="AT1783" s="85"/>
    </row>
    <row r="1784" spans="1:46" ht="12.75" customHeight="1" x14ac:dyDescent="0.15">
      <c r="A1784" s="79"/>
      <c r="B1784" s="79"/>
      <c r="C1784" s="79"/>
      <c r="D1784" s="79"/>
      <c r="E1784" s="84"/>
      <c r="F1784" s="85"/>
      <c r="G1784" s="85"/>
      <c r="H1784" s="85"/>
      <c r="I1784" s="85"/>
      <c r="J1784" s="85"/>
      <c r="K1784" s="85"/>
      <c r="L1784" s="85"/>
      <c r="M1784" s="85"/>
      <c r="N1784" s="85"/>
      <c r="O1784" s="85"/>
      <c r="P1784" s="85"/>
      <c r="Q1784" s="85"/>
      <c r="R1784" s="85"/>
      <c r="S1784" s="85"/>
      <c r="T1784" s="85"/>
      <c r="U1784" s="85"/>
      <c r="V1784" s="85"/>
      <c r="W1784" s="85"/>
      <c r="X1784" s="85"/>
      <c r="Y1784" s="85"/>
      <c r="Z1784" s="85"/>
      <c r="AA1784" s="85"/>
      <c r="AB1784" s="85"/>
      <c r="AC1784" s="85"/>
      <c r="AD1784" s="85"/>
      <c r="AE1784" s="85"/>
      <c r="AF1784" s="85"/>
      <c r="AG1784" s="85"/>
      <c r="AH1784" s="85"/>
      <c r="AI1784" s="85"/>
      <c r="AJ1784" s="85"/>
      <c r="AK1784" s="85"/>
      <c r="AL1784" s="85"/>
      <c r="AM1784" s="85"/>
      <c r="AN1784" s="85"/>
      <c r="AO1784" s="85"/>
      <c r="AP1784" s="85"/>
      <c r="AQ1784" s="85"/>
      <c r="AR1784" s="85"/>
      <c r="AS1784" s="85"/>
      <c r="AT1784" s="85"/>
    </row>
    <row r="1785" spans="1:46" ht="12.75" customHeight="1" x14ac:dyDescent="0.15">
      <c r="A1785" s="79"/>
      <c r="B1785" s="79"/>
      <c r="C1785" s="79"/>
      <c r="D1785" s="79"/>
      <c r="E1785" s="84"/>
      <c r="F1785" s="85"/>
      <c r="G1785" s="85"/>
      <c r="H1785" s="85"/>
      <c r="I1785" s="85"/>
      <c r="J1785" s="85"/>
      <c r="K1785" s="85"/>
      <c r="L1785" s="85"/>
      <c r="M1785" s="85"/>
      <c r="N1785" s="85"/>
      <c r="O1785" s="85"/>
      <c r="P1785" s="85"/>
      <c r="Q1785" s="85"/>
      <c r="R1785" s="85"/>
      <c r="S1785" s="85"/>
      <c r="T1785" s="85"/>
      <c r="U1785" s="85"/>
      <c r="V1785" s="85"/>
      <c r="W1785" s="85"/>
      <c r="X1785" s="85"/>
      <c r="Y1785" s="85"/>
      <c r="Z1785" s="85"/>
      <c r="AA1785" s="85"/>
      <c r="AB1785" s="85"/>
      <c r="AC1785" s="85"/>
      <c r="AD1785" s="85"/>
      <c r="AE1785" s="85"/>
      <c r="AF1785" s="85"/>
      <c r="AG1785" s="85"/>
      <c r="AH1785" s="85"/>
      <c r="AI1785" s="85"/>
      <c r="AJ1785" s="85"/>
      <c r="AK1785" s="85"/>
      <c r="AL1785" s="85"/>
      <c r="AM1785" s="85"/>
      <c r="AN1785" s="85"/>
      <c r="AO1785" s="85"/>
      <c r="AP1785" s="85"/>
      <c r="AQ1785" s="85"/>
      <c r="AR1785" s="85"/>
      <c r="AS1785" s="85"/>
      <c r="AT1785" s="85"/>
    </row>
    <row r="1786" spans="1:46" ht="12.75" customHeight="1" x14ac:dyDescent="0.15">
      <c r="A1786" s="79"/>
      <c r="B1786" s="79"/>
      <c r="C1786" s="79"/>
      <c r="D1786" s="79"/>
      <c r="E1786" s="84"/>
      <c r="F1786" s="85"/>
      <c r="G1786" s="85"/>
      <c r="H1786" s="85"/>
      <c r="I1786" s="85"/>
      <c r="J1786" s="85"/>
      <c r="K1786" s="85"/>
      <c r="L1786" s="85"/>
      <c r="M1786" s="85"/>
      <c r="N1786" s="85"/>
      <c r="O1786" s="85"/>
      <c r="P1786" s="85"/>
      <c r="Q1786" s="85"/>
      <c r="R1786" s="85"/>
      <c r="S1786" s="85"/>
      <c r="T1786" s="85"/>
      <c r="U1786" s="85"/>
      <c r="V1786" s="85"/>
      <c r="W1786" s="85"/>
      <c r="X1786" s="85"/>
      <c r="Y1786" s="85"/>
      <c r="Z1786" s="85"/>
      <c r="AA1786" s="85"/>
      <c r="AB1786" s="85"/>
      <c r="AC1786" s="85"/>
      <c r="AD1786" s="85"/>
      <c r="AE1786" s="85"/>
      <c r="AF1786" s="85"/>
      <c r="AG1786" s="85"/>
      <c r="AH1786" s="85"/>
      <c r="AI1786" s="85"/>
      <c r="AJ1786" s="85"/>
      <c r="AK1786" s="85"/>
      <c r="AL1786" s="85"/>
      <c r="AM1786" s="85"/>
      <c r="AN1786" s="85"/>
      <c r="AO1786" s="85"/>
      <c r="AP1786" s="85"/>
      <c r="AQ1786" s="85"/>
      <c r="AR1786" s="85"/>
      <c r="AS1786" s="85"/>
      <c r="AT1786" s="85"/>
    </row>
    <row r="1787" spans="1:46" ht="12.75" customHeight="1" x14ac:dyDescent="0.15">
      <c r="A1787" s="79"/>
      <c r="B1787" s="79"/>
      <c r="C1787" s="79"/>
      <c r="D1787" s="79"/>
      <c r="E1787" s="84"/>
      <c r="F1787" s="85"/>
      <c r="G1787" s="85"/>
      <c r="H1787" s="85"/>
      <c r="I1787" s="85"/>
      <c r="J1787" s="85"/>
      <c r="K1787" s="85"/>
      <c r="L1787" s="85"/>
      <c r="M1787" s="85"/>
      <c r="N1787" s="85"/>
      <c r="O1787" s="85"/>
      <c r="P1787" s="85"/>
      <c r="Q1787" s="85"/>
      <c r="R1787" s="85"/>
      <c r="S1787" s="85"/>
      <c r="T1787" s="85"/>
      <c r="U1787" s="85"/>
      <c r="V1787" s="85"/>
      <c r="W1787" s="85"/>
      <c r="X1787" s="85"/>
      <c r="Y1787" s="85"/>
      <c r="Z1787" s="85"/>
      <c r="AA1787" s="85"/>
      <c r="AB1787" s="85"/>
      <c r="AC1787" s="85"/>
      <c r="AD1787" s="85"/>
      <c r="AE1787" s="85"/>
      <c r="AF1787" s="85"/>
      <c r="AG1787" s="85"/>
      <c r="AH1787" s="85"/>
      <c r="AI1787" s="85"/>
      <c r="AJ1787" s="85"/>
      <c r="AK1787" s="85"/>
      <c r="AL1787" s="85"/>
      <c r="AM1787" s="85"/>
      <c r="AN1787" s="85"/>
      <c r="AO1787" s="85"/>
      <c r="AP1787" s="85"/>
      <c r="AQ1787" s="85"/>
      <c r="AR1787" s="85"/>
      <c r="AS1787" s="85"/>
      <c r="AT1787" s="85"/>
    </row>
    <row r="1788" spans="1:46" ht="12.75" customHeight="1" x14ac:dyDescent="0.15">
      <c r="A1788" s="79"/>
      <c r="B1788" s="79"/>
      <c r="C1788" s="79"/>
      <c r="D1788" s="79"/>
      <c r="E1788" s="84"/>
      <c r="F1788" s="85"/>
      <c r="G1788" s="85"/>
      <c r="H1788" s="85"/>
      <c r="I1788" s="85"/>
      <c r="J1788" s="85"/>
      <c r="K1788" s="85"/>
      <c r="L1788" s="85"/>
      <c r="M1788" s="85"/>
      <c r="N1788" s="85"/>
      <c r="O1788" s="85"/>
      <c r="P1788" s="85"/>
      <c r="Q1788" s="85"/>
      <c r="R1788" s="85"/>
      <c r="S1788" s="85"/>
      <c r="T1788" s="85"/>
      <c r="U1788" s="85"/>
      <c r="V1788" s="85"/>
      <c r="W1788" s="85"/>
      <c r="X1788" s="85"/>
      <c r="Y1788" s="85"/>
      <c r="Z1788" s="85"/>
      <c r="AA1788" s="85"/>
      <c r="AB1788" s="85"/>
      <c r="AC1788" s="85"/>
      <c r="AD1788" s="85"/>
      <c r="AE1788" s="85"/>
      <c r="AF1788" s="85"/>
      <c r="AG1788" s="85"/>
      <c r="AH1788" s="85"/>
      <c r="AI1788" s="85"/>
      <c r="AJ1788" s="85"/>
      <c r="AK1788" s="85"/>
      <c r="AL1788" s="85"/>
      <c r="AM1788" s="85"/>
      <c r="AN1788" s="85"/>
      <c r="AO1788" s="85"/>
      <c r="AP1788" s="85"/>
      <c r="AQ1788" s="85"/>
      <c r="AR1788" s="85"/>
      <c r="AS1788" s="85"/>
      <c r="AT1788" s="85"/>
    </row>
    <row r="1789" spans="1:46" ht="12.75" customHeight="1" x14ac:dyDescent="0.15">
      <c r="A1789" s="79"/>
      <c r="B1789" s="79"/>
      <c r="C1789" s="79"/>
      <c r="D1789" s="79"/>
      <c r="E1789" s="84"/>
      <c r="F1789" s="85"/>
      <c r="G1789" s="85"/>
      <c r="H1789" s="85"/>
      <c r="I1789" s="85"/>
      <c r="J1789" s="85"/>
      <c r="K1789" s="85"/>
      <c r="L1789" s="85"/>
      <c r="M1789" s="85"/>
      <c r="N1789" s="85"/>
      <c r="O1789" s="85"/>
      <c r="P1789" s="85"/>
      <c r="Q1789" s="85"/>
      <c r="R1789" s="85"/>
      <c r="S1789" s="85"/>
      <c r="T1789" s="85"/>
      <c r="U1789" s="85"/>
      <c r="V1789" s="85"/>
      <c r="W1789" s="85"/>
      <c r="X1789" s="85"/>
      <c r="Y1789" s="85"/>
      <c r="Z1789" s="85"/>
      <c r="AA1789" s="85"/>
      <c r="AB1789" s="85"/>
      <c r="AC1789" s="85"/>
      <c r="AD1789" s="85"/>
      <c r="AE1789" s="85"/>
      <c r="AF1789" s="85"/>
      <c r="AG1789" s="85"/>
      <c r="AH1789" s="85"/>
      <c r="AI1789" s="85"/>
      <c r="AJ1789" s="85"/>
      <c r="AK1789" s="85"/>
      <c r="AL1789" s="85"/>
      <c r="AM1789" s="85"/>
      <c r="AN1789" s="85"/>
      <c r="AO1789" s="85"/>
      <c r="AP1789" s="85"/>
      <c r="AQ1789" s="85"/>
      <c r="AR1789" s="85"/>
      <c r="AS1789" s="85"/>
      <c r="AT1789" s="85"/>
    </row>
    <row r="1790" spans="1:46" ht="12.75" customHeight="1" x14ac:dyDescent="0.15">
      <c r="A1790" s="79"/>
      <c r="B1790" s="79"/>
      <c r="C1790" s="79"/>
      <c r="D1790" s="79"/>
      <c r="E1790" s="84"/>
      <c r="F1790" s="85"/>
      <c r="G1790" s="85"/>
      <c r="H1790" s="85"/>
      <c r="I1790" s="85"/>
      <c r="J1790" s="85"/>
      <c r="K1790" s="85"/>
      <c r="L1790" s="85"/>
      <c r="M1790" s="85"/>
      <c r="N1790" s="85"/>
      <c r="O1790" s="85"/>
      <c r="P1790" s="85"/>
      <c r="Q1790" s="85"/>
      <c r="R1790" s="85"/>
      <c r="S1790" s="85"/>
      <c r="T1790" s="85"/>
      <c r="U1790" s="85"/>
      <c r="V1790" s="85"/>
      <c r="W1790" s="85"/>
      <c r="X1790" s="85"/>
      <c r="Y1790" s="85"/>
      <c r="Z1790" s="85"/>
      <c r="AA1790" s="85"/>
      <c r="AB1790" s="85"/>
      <c r="AC1790" s="85"/>
      <c r="AD1790" s="85"/>
      <c r="AE1790" s="85"/>
      <c r="AF1790" s="85"/>
      <c r="AG1790" s="85"/>
      <c r="AH1790" s="85"/>
      <c r="AI1790" s="85"/>
      <c r="AJ1790" s="85"/>
      <c r="AK1790" s="85"/>
      <c r="AL1790" s="85"/>
      <c r="AM1790" s="85"/>
      <c r="AN1790" s="85"/>
      <c r="AO1790" s="85"/>
      <c r="AP1790" s="85"/>
      <c r="AQ1790" s="85"/>
      <c r="AR1790" s="85"/>
      <c r="AS1790" s="85"/>
      <c r="AT1790" s="85"/>
    </row>
    <row r="1791" spans="1:46" ht="12.75" customHeight="1" x14ac:dyDescent="0.15">
      <c r="A1791" s="79"/>
      <c r="B1791" s="79"/>
      <c r="C1791" s="79"/>
      <c r="D1791" s="79"/>
      <c r="E1791" s="84"/>
      <c r="F1791" s="85"/>
      <c r="G1791" s="85"/>
      <c r="H1791" s="85"/>
      <c r="I1791" s="85"/>
      <c r="J1791" s="85"/>
      <c r="K1791" s="85"/>
      <c r="L1791" s="85"/>
      <c r="M1791" s="85"/>
      <c r="N1791" s="85"/>
      <c r="O1791" s="85"/>
      <c r="P1791" s="85"/>
      <c r="Q1791" s="85"/>
      <c r="R1791" s="85"/>
      <c r="S1791" s="85"/>
      <c r="T1791" s="85"/>
      <c r="U1791" s="85"/>
      <c r="V1791" s="85"/>
      <c r="W1791" s="85"/>
      <c r="X1791" s="85"/>
      <c r="Y1791" s="85"/>
      <c r="Z1791" s="85"/>
      <c r="AA1791" s="85"/>
      <c r="AB1791" s="85"/>
      <c r="AC1791" s="85"/>
      <c r="AD1791" s="85"/>
      <c r="AE1791" s="85"/>
      <c r="AF1791" s="85"/>
      <c r="AG1791" s="85"/>
      <c r="AH1791" s="85"/>
      <c r="AI1791" s="85"/>
      <c r="AJ1791" s="85"/>
      <c r="AK1791" s="85"/>
      <c r="AL1791" s="85"/>
      <c r="AM1791" s="85"/>
      <c r="AN1791" s="85"/>
      <c r="AO1791" s="85"/>
      <c r="AP1791" s="85"/>
      <c r="AQ1791" s="85"/>
      <c r="AR1791" s="85"/>
      <c r="AS1791" s="85"/>
      <c r="AT1791" s="85"/>
    </row>
    <row r="1792" spans="1:46" ht="12.75" customHeight="1" x14ac:dyDescent="0.15">
      <c r="A1792" s="79"/>
      <c r="B1792" s="79"/>
      <c r="C1792" s="79"/>
      <c r="D1792" s="79"/>
      <c r="E1792" s="84"/>
      <c r="F1792" s="85"/>
      <c r="G1792" s="85"/>
      <c r="H1792" s="85"/>
      <c r="I1792" s="85"/>
      <c r="J1792" s="85"/>
      <c r="K1792" s="85"/>
      <c r="L1792" s="85"/>
      <c r="M1792" s="85"/>
      <c r="N1792" s="85"/>
      <c r="O1792" s="85"/>
      <c r="P1792" s="85"/>
      <c r="Q1792" s="85"/>
      <c r="R1792" s="85"/>
      <c r="S1792" s="85"/>
      <c r="T1792" s="85"/>
      <c r="U1792" s="85"/>
      <c r="V1792" s="85"/>
      <c r="W1792" s="85"/>
      <c r="X1792" s="85"/>
      <c r="Y1792" s="85"/>
      <c r="Z1792" s="85"/>
      <c r="AA1792" s="85"/>
      <c r="AB1792" s="85"/>
      <c r="AC1792" s="85"/>
      <c r="AD1792" s="85"/>
      <c r="AE1792" s="85"/>
      <c r="AF1792" s="85"/>
      <c r="AG1792" s="85"/>
      <c r="AH1792" s="85"/>
      <c r="AI1792" s="85"/>
      <c r="AJ1792" s="85"/>
      <c r="AK1792" s="85"/>
      <c r="AL1792" s="85"/>
      <c r="AM1792" s="85"/>
      <c r="AN1792" s="85"/>
      <c r="AO1792" s="85"/>
      <c r="AP1792" s="85"/>
      <c r="AQ1792" s="85"/>
      <c r="AR1792" s="85"/>
      <c r="AS1792" s="85"/>
      <c r="AT1792" s="85"/>
    </row>
    <row r="1793" spans="1:46" ht="12.75" customHeight="1" x14ac:dyDescent="0.15">
      <c r="A1793" s="79"/>
      <c r="B1793" s="79"/>
      <c r="C1793" s="79"/>
      <c r="D1793" s="79"/>
      <c r="E1793" s="84"/>
      <c r="F1793" s="85"/>
      <c r="G1793" s="85"/>
      <c r="H1793" s="85"/>
      <c r="I1793" s="85"/>
      <c r="J1793" s="85"/>
      <c r="K1793" s="85"/>
      <c r="L1793" s="85"/>
      <c r="M1793" s="85"/>
      <c r="N1793" s="85"/>
      <c r="O1793" s="85"/>
      <c r="P1793" s="85"/>
      <c r="Q1793" s="85"/>
      <c r="R1793" s="85"/>
      <c r="S1793" s="85"/>
      <c r="T1793" s="85"/>
      <c r="U1793" s="85"/>
      <c r="V1793" s="85"/>
      <c r="W1793" s="85"/>
      <c r="X1793" s="85"/>
      <c r="Y1793" s="85"/>
      <c r="Z1793" s="85"/>
      <c r="AA1793" s="85"/>
      <c r="AB1793" s="85"/>
      <c r="AC1793" s="85"/>
      <c r="AD1793" s="85"/>
      <c r="AE1793" s="85"/>
      <c r="AF1793" s="85"/>
      <c r="AG1793" s="85"/>
      <c r="AH1793" s="85"/>
      <c r="AI1793" s="85"/>
      <c r="AJ1793" s="85"/>
      <c r="AK1793" s="85"/>
      <c r="AL1793" s="85"/>
      <c r="AM1793" s="85"/>
      <c r="AN1793" s="85"/>
      <c r="AO1793" s="85"/>
      <c r="AP1793" s="85"/>
      <c r="AQ1793" s="85"/>
      <c r="AR1793" s="85"/>
      <c r="AS1793" s="85"/>
      <c r="AT1793" s="85"/>
    </row>
    <row r="1794" spans="1:46" ht="12.75" customHeight="1" x14ac:dyDescent="0.15">
      <c r="A1794" s="79"/>
      <c r="B1794" s="79"/>
      <c r="C1794" s="79"/>
      <c r="D1794" s="79"/>
      <c r="E1794" s="84"/>
      <c r="F1794" s="85"/>
      <c r="G1794" s="85"/>
      <c r="H1794" s="85"/>
      <c r="I1794" s="85"/>
      <c r="J1794" s="85"/>
      <c r="K1794" s="85"/>
      <c r="L1794" s="85"/>
      <c r="M1794" s="85"/>
      <c r="N1794" s="85"/>
      <c r="O1794" s="85"/>
      <c r="P1794" s="85"/>
      <c r="Q1794" s="85"/>
      <c r="R1794" s="85"/>
      <c r="S1794" s="85"/>
      <c r="T1794" s="85"/>
      <c r="U1794" s="85"/>
      <c r="V1794" s="85"/>
      <c r="W1794" s="85"/>
      <c r="X1794" s="85"/>
      <c r="Y1794" s="85"/>
      <c r="Z1794" s="85"/>
      <c r="AA1794" s="85"/>
      <c r="AB1794" s="85"/>
      <c r="AC1794" s="85"/>
      <c r="AD1794" s="85"/>
      <c r="AE1794" s="85"/>
      <c r="AF1794" s="85"/>
      <c r="AG1794" s="85"/>
      <c r="AH1794" s="85"/>
      <c r="AI1794" s="85"/>
      <c r="AJ1794" s="85"/>
      <c r="AK1794" s="85"/>
      <c r="AL1794" s="85"/>
      <c r="AM1794" s="85"/>
      <c r="AN1794" s="85"/>
      <c r="AO1794" s="85"/>
      <c r="AP1794" s="85"/>
      <c r="AQ1794" s="85"/>
      <c r="AR1794" s="85"/>
      <c r="AS1794" s="85"/>
      <c r="AT1794" s="85"/>
    </row>
    <row r="1795" spans="1:46" ht="12.75" customHeight="1" x14ac:dyDescent="0.15">
      <c r="A1795" s="79"/>
      <c r="B1795" s="79"/>
      <c r="C1795" s="79"/>
      <c r="D1795" s="79"/>
      <c r="E1795" s="84"/>
      <c r="F1795" s="85"/>
      <c r="G1795" s="85"/>
      <c r="H1795" s="85"/>
      <c r="I1795" s="85"/>
      <c r="J1795" s="85"/>
      <c r="K1795" s="85"/>
      <c r="L1795" s="85"/>
      <c r="M1795" s="85"/>
      <c r="N1795" s="85"/>
      <c r="O1795" s="85"/>
      <c r="P1795" s="85"/>
      <c r="Q1795" s="85"/>
      <c r="R1795" s="85"/>
      <c r="S1795" s="85"/>
      <c r="T1795" s="85"/>
      <c r="U1795" s="85"/>
      <c r="V1795" s="85"/>
      <c r="W1795" s="85"/>
      <c r="X1795" s="85"/>
      <c r="Y1795" s="85"/>
      <c r="Z1795" s="85"/>
      <c r="AA1795" s="85"/>
      <c r="AB1795" s="85"/>
      <c r="AC1795" s="85"/>
      <c r="AD1795" s="85"/>
      <c r="AE1795" s="85"/>
      <c r="AF1795" s="85"/>
      <c r="AG1795" s="85"/>
      <c r="AH1795" s="85"/>
      <c r="AI1795" s="85"/>
      <c r="AJ1795" s="85"/>
      <c r="AK1795" s="85"/>
      <c r="AL1795" s="85"/>
      <c r="AM1795" s="85"/>
      <c r="AN1795" s="85"/>
      <c r="AO1795" s="85"/>
      <c r="AP1795" s="85"/>
      <c r="AQ1795" s="85"/>
      <c r="AR1795" s="85"/>
      <c r="AS1795" s="85"/>
      <c r="AT1795" s="85"/>
    </row>
    <row r="1796" spans="1:46" ht="12.75" customHeight="1" x14ac:dyDescent="0.15">
      <c r="A1796" s="79"/>
      <c r="B1796" s="79"/>
      <c r="C1796" s="79"/>
      <c r="D1796" s="79"/>
      <c r="E1796" s="84"/>
      <c r="F1796" s="85"/>
      <c r="G1796" s="85"/>
      <c r="H1796" s="85"/>
      <c r="I1796" s="85"/>
      <c r="J1796" s="85"/>
      <c r="K1796" s="85"/>
      <c r="L1796" s="85"/>
      <c r="M1796" s="85"/>
      <c r="N1796" s="85"/>
      <c r="O1796" s="85"/>
      <c r="P1796" s="85"/>
      <c r="Q1796" s="85"/>
      <c r="R1796" s="85"/>
      <c r="S1796" s="85"/>
      <c r="T1796" s="85"/>
      <c r="U1796" s="85"/>
      <c r="V1796" s="85"/>
      <c r="W1796" s="85"/>
      <c r="X1796" s="85"/>
      <c r="Y1796" s="85"/>
      <c r="Z1796" s="85"/>
      <c r="AA1796" s="85"/>
      <c r="AB1796" s="85"/>
      <c r="AC1796" s="85"/>
      <c r="AD1796" s="85"/>
      <c r="AE1796" s="85"/>
      <c r="AF1796" s="85"/>
      <c r="AG1796" s="85"/>
      <c r="AH1796" s="85"/>
      <c r="AI1796" s="85"/>
      <c r="AJ1796" s="85"/>
      <c r="AK1796" s="85"/>
      <c r="AL1796" s="85"/>
      <c r="AM1796" s="85"/>
      <c r="AN1796" s="85"/>
      <c r="AO1796" s="85"/>
      <c r="AP1796" s="85"/>
      <c r="AQ1796" s="85"/>
      <c r="AR1796" s="85"/>
      <c r="AS1796" s="85"/>
      <c r="AT1796" s="85"/>
    </row>
    <row r="1797" spans="1:46" ht="12.75" customHeight="1" x14ac:dyDescent="0.15">
      <c r="A1797" s="79"/>
      <c r="B1797" s="79"/>
      <c r="C1797" s="79"/>
      <c r="D1797" s="79"/>
      <c r="E1797" s="84"/>
      <c r="F1797" s="85"/>
      <c r="G1797" s="85"/>
      <c r="H1797" s="85"/>
      <c r="I1797" s="85"/>
      <c r="J1797" s="85"/>
      <c r="K1797" s="85"/>
      <c r="L1797" s="85"/>
      <c r="M1797" s="85"/>
      <c r="N1797" s="85"/>
      <c r="O1797" s="85"/>
      <c r="P1797" s="85"/>
      <c r="Q1797" s="85"/>
      <c r="R1797" s="85"/>
      <c r="S1797" s="85"/>
      <c r="T1797" s="85"/>
      <c r="U1797" s="85"/>
      <c r="V1797" s="85"/>
      <c r="W1797" s="85"/>
      <c r="X1797" s="85"/>
      <c r="Y1797" s="85"/>
      <c r="Z1797" s="85"/>
      <c r="AA1797" s="85"/>
      <c r="AB1797" s="85"/>
      <c r="AC1797" s="85"/>
      <c r="AD1797" s="85"/>
      <c r="AE1797" s="85"/>
      <c r="AF1797" s="85"/>
      <c r="AG1797" s="85"/>
      <c r="AH1797" s="85"/>
      <c r="AI1797" s="85"/>
      <c r="AJ1797" s="85"/>
      <c r="AK1797" s="85"/>
      <c r="AL1797" s="85"/>
      <c r="AM1797" s="85"/>
      <c r="AN1797" s="85"/>
      <c r="AO1797" s="85"/>
      <c r="AP1797" s="85"/>
      <c r="AQ1797" s="85"/>
      <c r="AR1797" s="85"/>
      <c r="AS1797" s="85"/>
      <c r="AT1797" s="85"/>
    </row>
    <row r="1798" spans="1:46" ht="12.75" customHeight="1" x14ac:dyDescent="0.15">
      <c r="A1798" s="79"/>
      <c r="B1798" s="79"/>
      <c r="C1798" s="79"/>
      <c r="D1798" s="79"/>
      <c r="E1798" s="84"/>
      <c r="F1798" s="85"/>
      <c r="G1798" s="85"/>
      <c r="H1798" s="85"/>
      <c r="I1798" s="85"/>
      <c r="J1798" s="85"/>
      <c r="K1798" s="85"/>
      <c r="L1798" s="85"/>
      <c r="M1798" s="85"/>
      <c r="N1798" s="85"/>
      <c r="O1798" s="85"/>
      <c r="P1798" s="85"/>
      <c r="Q1798" s="85"/>
      <c r="R1798" s="85"/>
      <c r="S1798" s="85"/>
      <c r="T1798" s="85"/>
      <c r="U1798" s="85"/>
      <c r="V1798" s="85"/>
      <c r="W1798" s="85"/>
      <c r="X1798" s="85"/>
      <c r="Y1798" s="85"/>
      <c r="Z1798" s="85"/>
      <c r="AA1798" s="85"/>
      <c r="AB1798" s="85"/>
      <c r="AC1798" s="85"/>
      <c r="AD1798" s="85"/>
      <c r="AE1798" s="85"/>
      <c r="AF1798" s="85"/>
      <c r="AG1798" s="85"/>
      <c r="AH1798" s="85"/>
      <c r="AI1798" s="85"/>
      <c r="AJ1798" s="85"/>
      <c r="AK1798" s="85"/>
      <c r="AL1798" s="85"/>
      <c r="AM1798" s="85"/>
      <c r="AN1798" s="85"/>
      <c r="AO1798" s="85"/>
      <c r="AP1798" s="85"/>
      <c r="AQ1798" s="85"/>
      <c r="AR1798" s="85"/>
      <c r="AS1798" s="85"/>
      <c r="AT1798" s="85"/>
    </row>
    <row r="1799" spans="1:46" ht="12.75" customHeight="1" x14ac:dyDescent="0.15">
      <c r="A1799" s="79"/>
      <c r="B1799" s="79"/>
      <c r="C1799" s="79"/>
      <c r="D1799" s="79"/>
      <c r="E1799" s="84"/>
      <c r="F1799" s="85"/>
      <c r="G1799" s="85"/>
      <c r="H1799" s="85"/>
      <c r="I1799" s="85"/>
      <c r="J1799" s="85"/>
      <c r="K1799" s="85"/>
      <c r="L1799" s="85"/>
      <c r="M1799" s="85"/>
      <c r="N1799" s="85"/>
      <c r="O1799" s="85"/>
      <c r="P1799" s="85"/>
      <c r="Q1799" s="85"/>
      <c r="R1799" s="85"/>
      <c r="S1799" s="85"/>
      <c r="T1799" s="85"/>
      <c r="U1799" s="85"/>
      <c r="V1799" s="85"/>
      <c r="W1799" s="85"/>
      <c r="X1799" s="85"/>
      <c r="Y1799" s="85"/>
      <c r="Z1799" s="85"/>
      <c r="AA1799" s="85"/>
      <c r="AB1799" s="85"/>
      <c r="AC1799" s="85"/>
      <c r="AD1799" s="85"/>
      <c r="AE1799" s="85"/>
      <c r="AF1799" s="85"/>
      <c r="AG1799" s="85"/>
      <c r="AH1799" s="85"/>
      <c r="AI1799" s="85"/>
      <c r="AJ1799" s="85"/>
      <c r="AK1799" s="85"/>
      <c r="AL1799" s="85"/>
      <c r="AM1799" s="85"/>
      <c r="AN1799" s="85"/>
      <c r="AO1799" s="85"/>
      <c r="AP1799" s="85"/>
      <c r="AQ1799" s="85"/>
      <c r="AR1799" s="85"/>
      <c r="AS1799" s="85"/>
      <c r="AT1799" s="85"/>
    </row>
    <row r="1800" spans="1:46" ht="12.75" customHeight="1" x14ac:dyDescent="0.15">
      <c r="A1800" s="79"/>
      <c r="B1800" s="79"/>
      <c r="C1800" s="79"/>
      <c r="D1800" s="79"/>
      <c r="E1800" s="84"/>
      <c r="F1800" s="85"/>
      <c r="G1800" s="85"/>
      <c r="H1800" s="85"/>
      <c r="I1800" s="85"/>
      <c r="J1800" s="85"/>
      <c r="K1800" s="85"/>
      <c r="L1800" s="85"/>
      <c r="M1800" s="85"/>
      <c r="N1800" s="85"/>
      <c r="O1800" s="85"/>
      <c r="P1800" s="85"/>
      <c r="Q1800" s="85"/>
      <c r="R1800" s="85"/>
      <c r="S1800" s="85"/>
      <c r="T1800" s="85"/>
      <c r="U1800" s="85"/>
      <c r="V1800" s="85"/>
      <c r="W1800" s="85"/>
      <c r="X1800" s="85"/>
      <c r="Y1800" s="85"/>
      <c r="Z1800" s="85"/>
      <c r="AA1800" s="85"/>
      <c r="AB1800" s="85"/>
      <c r="AC1800" s="85"/>
      <c r="AD1800" s="85"/>
      <c r="AE1800" s="85"/>
      <c r="AF1800" s="85"/>
      <c r="AG1800" s="85"/>
      <c r="AH1800" s="85"/>
      <c r="AI1800" s="85"/>
      <c r="AJ1800" s="85"/>
      <c r="AK1800" s="85"/>
      <c r="AL1800" s="85"/>
      <c r="AM1800" s="85"/>
      <c r="AN1800" s="85"/>
      <c r="AO1800" s="85"/>
      <c r="AP1800" s="85"/>
      <c r="AQ1800" s="85"/>
      <c r="AR1800" s="85"/>
      <c r="AS1800" s="85"/>
      <c r="AT1800" s="85"/>
    </row>
    <row r="1801" spans="1:46" ht="12.75" customHeight="1" x14ac:dyDescent="0.15">
      <c r="A1801" s="79"/>
      <c r="B1801" s="79"/>
      <c r="C1801" s="79"/>
      <c r="D1801" s="79"/>
      <c r="E1801" s="84"/>
      <c r="F1801" s="85"/>
      <c r="G1801" s="85"/>
      <c r="H1801" s="85"/>
      <c r="I1801" s="85"/>
      <c r="J1801" s="85"/>
      <c r="K1801" s="85"/>
      <c r="L1801" s="85"/>
      <c r="M1801" s="85"/>
      <c r="N1801" s="85"/>
      <c r="O1801" s="85"/>
      <c r="P1801" s="85"/>
      <c r="Q1801" s="85"/>
      <c r="R1801" s="85"/>
      <c r="S1801" s="85"/>
      <c r="T1801" s="85"/>
      <c r="U1801" s="85"/>
      <c r="V1801" s="85"/>
      <c r="W1801" s="85"/>
      <c r="X1801" s="85"/>
      <c r="Y1801" s="85"/>
      <c r="Z1801" s="85"/>
      <c r="AA1801" s="85"/>
      <c r="AB1801" s="85"/>
      <c r="AC1801" s="85"/>
      <c r="AD1801" s="85"/>
      <c r="AE1801" s="85"/>
      <c r="AF1801" s="85"/>
      <c r="AG1801" s="85"/>
      <c r="AH1801" s="85"/>
      <c r="AI1801" s="85"/>
      <c r="AJ1801" s="85"/>
      <c r="AK1801" s="85"/>
      <c r="AL1801" s="85"/>
      <c r="AM1801" s="85"/>
      <c r="AN1801" s="85"/>
      <c r="AO1801" s="85"/>
      <c r="AP1801" s="85"/>
      <c r="AQ1801" s="85"/>
      <c r="AR1801" s="85"/>
      <c r="AS1801" s="85"/>
      <c r="AT1801" s="85"/>
    </row>
    <row r="1802" spans="1:46" ht="12.75" customHeight="1" x14ac:dyDescent="0.15">
      <c r="A1802" s="79"/>
      <c r="B1802" s="79"/>
      <c r="C1802" s="79"/>
      <c r="D1802" s="79"/>
      <c r="E1802" s="84"/>
      <c r="F1802" s="85"/>
      <c r="G1802" s="85"/>
      <c r="H1802" s="85"/>
      <c r="I1802" s="85"/>
      <c r="J1802" s="85"/>
      <c r="K1802" s="85"/>
      <c r="L1802" s="85"/>
      <c r="M1802" s="85"/>
      <c r="N1802" s="85"/>
      <c r="O1802" s="85"/>
      <c r="P1802" s="85"/>
      <c r="Q1802" s="85"/>
      <c r="R1802" s="85"/>
      <c r="S1802" s="85"/>
      <c r="T1802" s="85"/>
      <c r="U1802" s="85"/>
      <c r="V1802" s="85"/>
      <c r="W1802" s="85"/>
      <c r="X1802" s="85"/>
      <c r="Y1802" s="85"/>
      <c r="Z1802" s="85"/>
      <c r="AA1802" s="85"/>
      <c r="AB1802" s="85"/>
      <c r="AC1802" s="85"/>
      <c r="AD1802" s="85"/>
      <c r="AE1802" s="85"/>
      <c r="AF1802" s="85"/>
      <c r="AG1802" s="85"/>
      <c r="AH1802" s="85"/>
      <c r="AI1802" s="85"/>
      <c r="AJ1802" s="85"/>
      <c r="AK1802" s="85"/>
      <c r="AL1802" s="85"/>
      <c r="AM1802" s="85"/>
      <c r="AN1802" s="85"/>
      <c r="AO1802" s="85"/>
      <c r="AP1802" s="85"/>
      <c r="AQ1802" s="85"/>
      <c r="AR1802" s="85"/>
      <c r="AS1802" s="85"/>
      <c r="AT1802" s="85"/>
    </row>
    <row r="1803" spans="1:46" ht="12.75" customHeight="1" x14ac:dyDescent="0.15">
      <c r="A1803" s="79"/>
      <c r="B1803" s="79"/>
      <c r="C1803" s="79"/>
      <c r="D1803" s="79"/>
      <c r="E1803" s="84"/>
      <c r="F1803" s="85"/>
      <c r="G1803" s="85"/>
      <c r="H1803" s="85"/>
      <c r="I1803" s="85"/>
      <c r="J1803" s="85"/>
      <c r="K1803" s="85"/>
      <c r="L1803" s="85"/>
      <c r="M1803" s="85"/>
      <c r="N1803" s="85"/>
      <c r="O1803" s="85"/>
      <c r="P1803" s="85"/>
      <c r="Q1803" s="85"/>
      <c r="R1803" s="85"/>
      <c r="S1803" s="85"/>
      <c r="T1803" s="85"/>
      <c r="U1803" s="85"/>
      <c r="V1803" s="85"/>
      <c r="W1803" s="85"/>
      <c r="X1803" s="85"/>
      <c r="Y1803" s="85"/>
      <c r="Z1803" s="85"/>
      <c r="AA1803" s="85"/>
      <c r="AB1803" s="85"/>
      <c r="AC1803" s="85"/>
      <c r="AD1803" s="85"/>
      <c r="AE1803" s="85"/>
      <c r="AF1803" s="85"/>
      <c r="AG1803" s="85"/>
      <c r="AH1803" s="85"/>
      <c r="AI1803" s="85"/>
      <c r="AJ1803" s="85"/>
      <c r="AK1803" s="85"/>
      <c r="AL1803" s="85"/>
      <c r="AM1803" s="85"/>
      <c r="AN1803" s="85"/>
      <c r="AO1803" s="85"/>
      <c r="AP1803" s="85"/>
      <c r="AQ1803" s="85"/>
      <c r="AR1803" s="85"/>
      <c r="AS1803" s="85"/>
      <c r="AT1803" s="85"/>
    </row>
    <row r="1804" spans="1:46" ht="12.75" customHeight="1" x14ac:dyDescent="0.15">
      <c r="A1804" s="79"/>
      <c r="B1804" s="79"/>
      <c r="C1804" s="79"/>
      <c r="D1804" s="79"/>
      <c r="E1804" s="84"/>
      <c r="F1804" s="85"/>
      <c r="G1804" s="85"/>
      <c r="H1804" s="85"/>
      <c r="I1804" s="85"/>
      <c r="J1804" s="85"/>
      <c r="K1804" s="85"/>
      <c r="L1804" s="85"/>
      <c r="M1804" s="85"/>
      <c r="N1804" s="85"/>
      <c r="O1804" s="85"/>
      <c r="P1804" s="85"/>
      <c r="Q1804" s="85"/>
      <c r="R1804" s="85"/>
      <c r="S1804" s="85"/>
      <c r="T1804" s="85"/>
      <c r="U1804" s="85"/>
      <c r="V1804" s="85"/>
      <c r="W1804" s="85"/>
      <c r="X1804" s="85"/>
      <c r="Y1804" s="85"/>
      <c r="Z1804" s="85"/>
      <c r="AA1804" s="85"/>
      <c r="AB1804" s="85"/>
      <c r="AC1804" s="85"/>
      <c r="AD1804" s="85"/>
      <c r="AE1804" s="85"/>
      <c r="AF1804" s="85"/>
      <c r="AG1804" s="85"/>
      <c r="AH1804" s="85"/>
      <c r="AI1804" s="85"/>
      <c r="AJ1804" s="85"/>
      <c r="AK1804" s="85"/>
      <c r="AL1804" s="85"/>
      <c r="AM1804" s="85"/>
      <c r="AN1804" s="85"/>
      <c r="AO1804" s="85"/>
      <c r="AP1804" s="85"/>
      <c r="AQ1804" s="85"/>
      <c r="AR1804" s="85"/>
      <c r="AS1804" s="85"/>
      <c r="AT1804" s="85"/>
    </row>
    <row r="1805" spans="1:46" ht="12.75" customHeight="1" x14ac:dyDescent="0.15">
      <c r="A1805" s="79"/>
      <c r="B1805" s="79"/>
      <c r="C1805" s="79"/>
      <c r="D1805" s="79"/>
      <c r="E1805" s="84"/>
      <c r="F1805" s="85"/>
      <c r="G1805" s="85"/>
      <c r="H1805" s="85"/>
      <c r="I1805" s="85"/>
      <c r="J1805" s="85"/>
      <c r="K1805" s="85"/>
      <c r="L1805" s="85"/>
      <c r="M1805" s="85"/>
      <c r="N1805" s="85"/>
      <c r="O1805" s="85"/>
      <c r="P1805" s="85"/>
      <c r="Q1805" s="85"/>
      <c r="R1805" s="85"/>
      <c r="S1805" s="85"/>
      <c r="T1805" s="85"/>
      <c r="U1805" s="85"/>
      <c r="V1805" s="85"/>
      <c r="W1805" s="85"/>
      <c r="X1805" s="85"/>
      <c r="Y1805" s="85"/>
      <c r="Z1805" s="85"/>
      <c r="AA1805" s="85"/>
      <c r="AB1805" s="85"/>
      <c r="AC1805" s="85"/>
      <c r="AD1805" s="85"/>
      <c r="AE1805" s="85"/>
      <c r="AF1805" s="85"/>
      <c r="AG1805" s="85"/>
      <c r="AH1805" s="85"/>
      <c r="AI1805" s="85"/>
      <c r="AJ1805" s="85"/>
      <c r="AK1805" s="85"/>
      <c r="AL1805" s="85"/>
      <c r="AM1805" s="85"/>
      <c r="AN1805" s="85"/>
      <c r="AO1805" s="85"/>
      <c r="AP1805" s="85"/>
      <c r="AQ1805" s="85"/>
      <c r="AR1805" s="85"/>
      <c r="AS1805" s="85"/>
      <c r="AT1805" s="85"/>
    </row>
    <row r="1806" spans="1:46" ht="12.75" customHeight="1" x14ac:dyDescent="0.15">
      <c r="A1806" s="79"/>
      <c r="B1806" s="79"/>
      <c r="C1806" s="79"/>
      <c r="D1806" s="79"/>
      <c r="E1806" s="84"/>
      <c r="F1806" s="85"/>
      <c r="G1806" s="85"/>
      <c r="H1806" s="85"/>
      <c r="I1806" s="85"/>
      <c r="J1806" s="85"/>
      <c r="K1806" s="85"/>
      <c r="L1806" s="85"/>
      <c r="M1806" s="85"/>
      <c r="N1806" s="85"/>
      <c r="O1806" s="85"/>
      <c r="P1806" s="85"/>
      <c r="Q1806" s="85"/>
      <c r="R1806" s="85"/>
      <c r="S1806" s="85"/>
      <c r="T1806" s="85"/>
      <c r="U1806" s="85"/>
      <c r="V1806" s="85"/>
      <c r="W1806" s="85"/>
      <c r="X1806" s="85"/>
      <c r="Y1806" s="85"/>
      <c r="Z1806" s="85"/>
      <c r="AA1806" s="85"/>
      <c r="AB1806" s="85"/>
      <c r="AC1806" s="85"/>
      <c r="AD1806" s="85"/>
      <c r="AE1806" s="85"/>
      <c r="AF1806" s="85"/>
      <c r="AG1806" s="85"/>
      <c r="AH1806" s="85"/>
      <c r="AI1806" s="85"/>
      <c r="AJ1806" s="85"/>
      <c r="AK1806" s="85"/>
      <c r="AL1806" s="85"/>
      <c r="AM1806" s="85"/>
      <c r="AN1806" s="85"/>
      <c r="AO1806" s="85"/>
      <c r="AP1806" s="85"/>
      <c r="AQ1806" s="85"/>
      <c r="AR1806" s="85"/>
      <c r="AS1806" s="85"/>
      <c r="AT1806" s="85"/>
    </row>
    <row r="1807" spans="1:46" ht="12.75" customHeight="1" x14ac:dyDescent="0.15">
      <c r="A1807" s="79"/>
      <c r="B1807" s="79"/>
      <c r="C1807" s="79"/>
      <c r="D1807" s="79"/>
      <c r="E1807" s="84"/>
      <c r="F1807" s="85"/>
      <c r="G1807" s="85"/>
      <c r="H1807" s="85"/>
      <c r="I1807" s="85"/>
      <c r="J1807" s="85"/>
      <c r="K1807" s="85"/>
      <c r="L1807" s="85"/>
      <c r="M1807" s="85"/>
      <c r="N1807" s="85"/>
      <c r="O1807" s="85"/>
      <c r="P1807" s="85"/>
      <c r="Q1807" s="85"/>
      <c r="R1807" s="85"/>
      <c r="S1807" s="85"/>
      <c r="T1807" s="85"/>
      <c r="U1807" s="85"/>
      <c r="V1807" s="85"/>
      <c r="W1807" s="85"/>
      <c r="X1807" s="85"/>
      <c r="Y1807" s="85"/>
      <c r="Z1807" s="85"/>
      <c r="AA1807" s="85"/>
      <c r="AB1807" s="85"/>
      <c r="AC1807" s="85"/>
      <c r="AD1807" s="85"/>
      <c r="AE1807" s="85"/>
      <c r="AF1807" s="85"/>
      <c r="AG1807" s="85"/>
      <c r="AH1807" s="85"/>
      <c r="AI1807" s="85"/>
      <c r="AJ1807" s="85"/>
      <c r="AK1807" s="85"/>
      <c r="AL1807" s="85"/>
      <c r="AM1807" s="85"/>
      <c r="AN1807" s="85"/>
      <c r="AO1807" s="85"/>
      <c r="AP1807" s="85"/>
      <c r="AQ1807" s="85"/>
      <c r="AR1807" s="85"/>
      <c r="AS1807" s="85"/>
      <c r="AT1807" s="85"/>
    </row>
    <row r="1808" spans="1:46" ht="12.75" customHeight="1" x14ac:dyDescent="0.15">
      <c r="A1808" s="79"/>
      <c r="B1808" s="79"/>
      <c r="C1808" s="79"/>
      <c r="D1808" s="79"/>
      <c r="E1808" s="84"/>
      <c r="F1808" s="85"/>
      <c r="G1808" s="85"/>
      <c r="H1808" s="85"/>
      <c r="I1808" s="85"/>
      <c r="J1808" s="85"/>
      <c r="K1808" s="85"/>
      <c r="L1808" s="85"/>
      <c r="M1808" s="85"/>
      <c r="N1808" s="85"/>
      <c r="O1808" s="85"/>
      <c r="P1808" s="85"/>
      <c r="Q1808" s="85"/>
      <c r="R1808" s="85"/>
      <c r="S1808" s="85"/>
      <c r="T1808" s="85"/>
      <c r="U1808" s="85"/>
      <c r="V1808" s="85"/>
      <c r="W1808" s="85"/>
      <c r="X1808" s="85"/>
      <c r="Y1808" s="85"/>
      <c r="Z1808" s="85"/>
      <c r="AA1808" s="85"/>
      <c r="AB1808" s="85"/>
      <c r="AC1808" s="85"/>
      <c r="AD1808" s="85"/>
      <c r="AE1808" s="85"/>
      <c r="AF1808" s="85"/>
      <c r="AG1808" s="85"/>
      <c r="AH1808" s="85"/>
      <c r="AI1808" s="85"/>
      <c r="AJ1808" s="85"/>
      <c r="AK1808" s="85"/>
      <c r="AL1808" s="85"/>
      <c r="AM1808" s="85"/>
      <c r="AN1808" s="85"/>
      <c r="AO1808" s="85"/>
      <c r="AP1808" s="85"/>
      <c r="AQ1808" s="85"/>
      <c r="AR1808" s="85"/>
      <c r="AS1808" s="85"/>
      <c r="AT1808" s="85"/>
    </row>
    <row r="1809" spans="1:46" ht="12.75" customHeight="1" x14ac:dyDescent="0.15">
      <c r="A1809" s="79"/>
      <c r="B1809" s="79"/>
      <c r="C1809" s="79"/>
      <c r="D1809" s="79"/>
      <c r="E1809" s="84"/>
      <c r="F1809" s="85"/>
      <c r="G1809" s="85"/>
      <c r="H1809" s="85"/>
      <c r="I1809" s="85"/>
      <c r="J1809" s="85"/>
      <c r="K1809" s="85"/>
      <c r="L1809" s="85"/>
      <c r="M1809" s="85"/>
      <c r="N1809" s="85"/>
      <c r="O1809" s="85"/>
      <c r="P1809" s="85"/>
      <c r="Q1809" s="85"/>
      <c r="R1809" s="85"/>
      <c r="S1809" s="85"/>
      <c r="T1809" s="85"/>
      <c r="U1809" s="85"/>
      <c r="V1809" s="85"/>
      <c r="W1809" s="85"/>
      <c r="X1809" s="85"/>
      <c r="Y1809" s="85"/>
      <c r="Z1809" s="85"/>
      <c r="AA1809" s="85"/>
      <c r="AB1809" s="85"/>
      <c r="AC1809" s="85"/>
      <c r="AD1809" s="85"/>
      <c r="AE1809" s="85"/>
      <c r="AF1809" s="85"/>
      <c r="AG1809" s="85"/>
      <c r="AH1809" s="85"/>
      <c r="AI1809" s="85"/>
      <c r="AJ1809" s="85"/>
      <c r="AK1809" s="85"/>
      <c r="AL1809" s="85"/>
      <c r="AM1809" s="85"/>
      <c r="AN1809" s="85"/>
      <c r="AO1809" s="85"/>
      <c r="AP1809" s="85"/>
      <c r="AQ1809" s="85"/>
      <c r="AR1809" s="85"/>
      <c r="AS1809" s="85"/>
      <c r="AT1809" s="85"/>
    </row>
    <row r="1810" spans="1:46" ht="12.75" customHeight="1" x14ac:dyDescent="0.15">
      <c r="A1810" s="79"/>
      <c r="B1810" s="79"/>
      <c r="C1810" s="79"/>
      <c r="D1810" s="79"/>
      <c r="E1810" s="84"/>
      <c r="F1810" s="85"/>
      <c r="G1810" s="85"/>
      <c r="H1810" s="85"/>
      <c r="I1810" s="85"/>
      <c r="J1810" s="85"/>
      <c r="K1810" s="85"/>
      <c r="L1810" s="85"/>
      <c r="M1810" s="85"/>
      <c r="N1810" s="85"/>
      <c r="O1810" s="85"/>
      <c r="P1810" s="85"/>
      <c r="Q1810" s="85"/>
      <c r="R1810" s="85"/>
      <c r="S1810" s="85"/>
      <c r="T1810" s="85"/>
      <c r="U1810" s="85"/>
      <c r="V1810" s="85"/>
      <c r="W1810" s="85"/>
      <c r="X1810" s="85"/>
      <c r="Y1810" s="85"/>
      <c r="Z1810" s="85"/>
      <c r="AA1810" s="85"/>
      <c r="AB1810" s="85"/>
      <c r="AC1810" s="85"/>
      <c r="AD1810" s="85"/>
      <c r="AE1810" s="85"/>
      <c r="AF1810" s="85"/>
      <c r="AG1810" s="85"/>
      <c r="AH1810" s="85"/>
      <c r="AI1810" s="85"/>
      <c r="AJ1810" s="85"/>
      <c r="AK1810" s="85"/>
      <c r="AL1810" s="85"/>
      <c r="AM1810" s="85"/>
      <c r="AN1810" s="85"/>
      <c r="AO1810" s="85"/>
      <c r="AP1810" s="85"/>
      <c r="AQ1810" s="85"/>
      <c r="AR1810" s="85"/>
      <c r="AS1810" s="85"/>
      <c r="AT1810" s="85"/>
    </row>
    <row r="1811" spans="1:46" ht="12.75" customHeight="1" x14ac:dyDescent="0.15">
      <c r="A1811" s="79"/>
      <c r="B1811" s="79"/>
      <c r="C1811" s="79"/>
      <c r="D1811" s="79"/>
      <c r="E1811" s="84"/>
      <c r="F1811" s="85"/>
      <c r="G1811" s="85"/>
      <c r="H1811" s="85"/>
      <c r="I1811" s="85"/>
      <c r="J1811" s="85"/>
      <c r="K1811" s="85"/>
      <c r="L1811" s="85"/>
      <c r="M1811" s="85"/>
      <c r="N1811" s="85"/>
      <c r="O1811" s="85"/>
      <c r="P1811" s="85"/>
      <c r="Q1811" s="85"/>
      <c r="R1811" s="85"/>
      <c r="S1811" s="85"/>
      <c r="T1811" s="85"/>
      <c r="U1811" s="85"/>
      <c r="V1811" s="85"/>
      <c r="W1811" s="85"/>
      <c r="X1811" s="85"/>
      <c r="Y1811" s="85"/>
      <c r="Z1811" s="85"/>
      <c r="AA1811" s="85"/>
      <c r="AB1811" s="85"/>
      <c r="AC1811" s="85"/>
      <c r="AD1811" s="85"/>
      <c r="AE1811" s="85"/>
      <c r="AF1811" s="85"/>
      <c r="AG1811" s="85"/>
      <c r="AH1811" s="85"/>
      <c r="AI1811" s="85"/>
      <c r="AJ1811" s="85"/>
      <c r="AK1811" s="85"/>
      <c r="AL1811" s="85"/>
      <c r="AM1811" s="85"/>
      <c r="AN1811" s="85"/>
      <c r="AO1811" s="85"/>
      <c r="AP1811" s="85"/>
      <c r="AQ1811" s="85"/>
      <c r="AR1811" s="85"/>
      <c r="AS1811" s="85"/>
      <c r="AT1811" s="85"/>
    </row>
    <row r="1812" spans="1:46" ht="12.75" customHeight="1" x14ac:dyDescent="0.15">
      <c r="A1812" s="79"/>
      <c r="B1812" s="79"/>
      <c r="C1812" s="79"/>
      <c r="D1812" s="79"/>
      <c r="E1812" s="84"/>
      <c r="F1812" s="85"/>
      <c r="G1812" s="85"/>
      <c r="H1812" s="85"/>
      <c r="I1812" s="85"/>
      <c r="J1812" s="85"/>
      <c r="K1812" s="85"/>
      <c r="L1812" s="85"/>
      <c r="M1812" s="85"/>
      <c r="N1812" s="85"/>
      <c r="O1812" s="85"/>
      <c r="P1812" s="85"/>
      <c r="Q1812" s="85"/>
      <c r="R1812" s="85"/>
      <c r="S1812" s="85"/>
      <c r="T1812" s="85"/>
      <c r="U1812" s="85"/>
      <c r="V1812" s="85"/>
      <c r="W1812" s="85"/>
      <c r="X1812" s="85"/>
      <c r="Y1812" s="85"/>
      <c r="Z1812" s="85"/>
      <c r="AA1812" s="85"/>
      <c r="AB1812" s="85"/>
      <c r="AC1812" s="85"/>
      <c r="AD1812" s="85"/>
      <c r="AE1812" s="85"/>
      <c r="AF1812" s="85"/>
      <c r="AG1812" s="85"/>
      <c r="AH1812" s="85"/>
      <c r="AI1812" s="85"/>
      <c r="AJ1812" s="85"/>
      <c r="AK1812" s="85"/>
      <c r="AL1812" s="85"/>
      <c r="AM1812" s="85"/>
      <c r="AN1812" s="85"/>
      <c r="AO1812" s="85"/>
      <c r="AP1812" s="85"/>
      <c r="AQ1812" s="85"/>
      <c r="AR1812" s="85"/>
      <c r="AS1812" s="85"/>
      <c r="AT1812" s="85"/>
    </row>
    <row r="1813" spans="1:46" ht="12.75" customHeight="1" x14ac:dyDescent="0.15">
      <c r="A1813" s="79"/>
      <c r="B1813" s="79"/>
      <c r="C1813" s="79"/>
      <c r="D1813" s="79"/>
      <c r="E1813" s="84"/>
      <c r="F1813" s="85"/>
      <c r="G1813" s="85"/>
      <c r="H1813" s="85"/>
      <c r="I1813" s="85"/>
      <c r="J1813" s="85"/>
      <c r="K1813" s="85"/>
      <c r="L1813" s="85"/>
      <c r="M1813" s="85"/>
      <c r="N1813" s="85"/>
      <c r="O1813" s="85"/>
      <c r="P1813" s="85"/>
      <c r="Q1813" s="85"/>
      <c r="R1813" s="85"/>
      <c r="S1813" s="85"/>
      <c r="T1813" s="85"/>
      <c r="U1813" s="85"/>
      <c r="V1813" s="85"/>
      <c r="W1813" s="85"/>
      <c r="X1813" s="85"/>
      <c r="Y1813" s="85"/>
      <c r="Z1813" s="85"/>
      <c r="AA1813" s="85"/>
      <c r="AB1813" s="85"/>
      <c r="AC1813" s="85"/>
      <c r="AD1813" s="85"/>
      <c r="AE1813" s="85"/>
      <c r="AF1813" s="85"/>
      <c r="AG1813" s="85"/>
      <c r="AH1813" s="85"/>
      <c r="AI1813" s="85"/>
      <c r="AJ1813" s="85"/>
      <c r="AK1813" s="85"/>
      <c r="AL1813" s="85"/>
      <c r="AM1813" s="85"/>
      <c r="AN1813" s="85"/>
      <c r="AO1813" s="85"/>
      <c r="AP1813" s="85"/>
      <c r="AQ1813" s="85"/>
      <c r="AR1813" s="85"/>
      <c r="AS1813" s="85"/>
      <c r="AT1813" s="85"/>
    </row>
    <row r="1814" spans="1:46" ht="12.75" customHeight="1" x14ac:dyDescent="0.15">
      <c r="A1814" s="79"/>
      <c r="B1814" s="79"/>
      <c r="C1814" s="79"/>
      <c r="D1814" s="79"/>
      <c r="E1814" s="84"/>
      <c r="F1814" s="85"/>
      <c r="G1814" s="85"/>
      <c r="H1814" s="85"/>
      <c r="I1814" s="85"/>
      <c r="J1814" s="85"/>
      <c r="K1814" s="85"/>
      <c r="L1814" s="85"/>
      <c r="M1814" s="85"/>
      <c r="N1814" s="85"/>
      <c r="O1814" s="85"/>
      <c r="P1814" s="85"/>
      <c r="Q1814" s="85"/>
      <c r="R1814" s="85"/>
      <c r="S1814" s="85"/>
      <c r="T1814" s="85"/>
      <c r="U1814" s="85"/>
      <c r="V1814" s="85"/>
      <c r="W1814" s="85"/>
      <c r="X1814" s="85"/>
      <c r="Y1814" s="85"/>
      <c r="Z1814" s="85"/>
      <c r="AA1814" s="85"/>
      <c r="AB1814" s="85"/>
      <c r="AC1814" s="85"/>
      <c r="AD1814" s="85"/>
      <c r="AE1814" s="85"/>
      <c r="AF1814" s="85"/>
      <c r="AG1814" s="85"/>
      <c r="AH1814" s="85"/>
      <c r="AI1814" s="85"/>
      <c r="AJ1814" s="85"/>
      <c r="AK1814" s="85"/>
      <c r="AL1814" s="85"/>
      <c r="AM1814" s="85"/>
      <c r="AN1814" s="85"/>
      <c r="AO1814" s="85"/>
      <c r="AP1814" s="85"/>
      <c r="AQ1814" s="85"/>
      <c r="AR1814" s="85"/>
      <c r="AS1814" s="85"/>
      <c r="AT1814" s="85"/>
    </row>
    <row r="1815" spans="1:46" ht="12.75" customHeight="1" x14ac:dyDescent="0.15">
      <c r="A1815" s="79"/>
      <c r="B1815" s="79"/>
      <c r="C1815" s="79"/>
      <c r="D1815" s="79"/>
      <c r="E1815" s="84"/>
      <c r="F1815" s="85"/>
      <c r="G1815" s="85"/>
      <c r="H1815" s="85"/>
      <c r="I1815" s="85"/>
      <c r="J1815" s="85"/>
      <c r="K1815" s="85"/>
      <c r="L1815" s="85"/>
      <c r="M1815" s="85"/>
      <c r="N1815" s="85"/>
      <c r="O1815" s="85"/>
      <c r="P1815" s="85"/>
      <c r="Q1815" s="85"/>
      <c r="R1815" s="85"/>
      <c r="S1815" s="85"/>
      <c r="T1815" s="85"/>
      <c r="U1815" s="85"/>
      <c r="V1815" s="85"/>
      <c r="W1815" s="85"/>
      <c r="X1815" s="85"/>
      <c r="Y1815" s="85"/>
      <c r="Z1815" s="85"/>
      <c r="AA1815" s="85"/>
      <c r="AB1815" s="85"/>
      <c r="AC1815" s="85"/>
      <c r="AD1815" s="85"/>
      <c r="AE1815" s="85"/>
      <c r="AF1815" s="85"/>
      <c r="AG1815" s="85"/>
      <c r="AH1815" s="85"/>
      <c r="AI1815" s="85"/>
      <c r="AJ1815" s="85"/>
      <c r="AK1815" s="85"/>
      <c r="AL1815" s="85"/>
      <c r="AM1815" s="85"/>
      <c r="AN1815" s="85"/>
      <c r="AO1815" s="85"/>
      <c r="AP1815" s="85"/>
      <c r="AQ1815" s="85"/>
      <c r="AR1815" s="85"/>
      <c r="AS1815" s="85"/>
      <c r="AT1815" s="85"/>
    </row>
    <row r="1816" spans="1:46" ht="12.75" customHeight="1" x14ac:dyDescent="0.15">
      <c r="A1816" s="79"/>
      <c r="B1816" s="79"/>
      <c r="C1816" s="79"/>
      <c r="D1816" s="79"/>
      <c r="E1816" s="84"/>
      <c r="F1816" s="85"/>
      <c r="G1816" s="85"/>
      <c r="H1816" s="85"/>
      <c r="I1816" s="85"/>
      <c r="J1816" s="85"/>
      <c r="K1816" s="85"/>
      <c r="L1816" s="85"/>
      <c r="M1816" s="85"/>
      <c r="N1816" s="85"/>
      <c r="O1816" s="85"/>
      <c r="P1816" s="85"/>
      <c r="Q1816" s="85"/>
      <c r="R1816" s="85"/>
      <c r="S1816" s="85"/>
      <c r="T1816" s="85"/>
      <c r="U1816" s="85"/>
      <c r="V1816" s="85"/>
      <c r="W1816" s="85"/>
      <c r="X1816" s="85"/>
      <c r="Y1816" s="85"/>
      <c r="Z1816" s="85"/>
      <c r="AA1816" s="85"/>
      <c r="AB1816" s="85"/>
      <c r="AC1816" s="85"/>
      <c r="AD1816" s="85"/>
      <c r="AE1816" s="85"/>
      <c r="AF1816" s="85"/>
      <c r="AG1816" s="85"/>
      <c r="AH1816" s="85"/>
      <c r="AI1816" s="85"/>
      <c r="AJ1816" s="85"/>
      <c r="AK1816" s="85"/>
      <c r="AL1816" s="85"/>
      <c r="AM1816" s="85"/>
      <c r="AN1816" s="85"/>
      <c r="AO1816" s="85"/>
      <c r="AP1816" s="85"/>
      <c r="AQ1816" s="85"/>
      <c r="AR1816" s="85"/>
      <c r="AS1816" s="85"/>
      <c r="AT1816" s="85"/>
    </row>
    <row r="1817" spans="1:46" ht="12.75" customHeight="1" x14ac:dyDescent="0.15">
      <c r="A1817" s="79"/>
      <c r="B1817" s="79"/>
      <c r="C1817" s="79"/>
      <c r="D1817" s="79"/>
      <c r="E1817" s="84"/>
      <c r="F1817" s="85"/>
      <c r="G1817" s="85"/>
      <c r="H1817" s="85"/>
      <c r="I1817" s="85"/>
      <c r="J1817" s="85"/>
      <c r="K1817" s="85"/>
      <c r="L1817" s="85"/>
      <c r="M1817" s="85"/>
      <c r="N1817" s="85"/>
      <c r="O1817" s="85"/>
      <c r="P1817" s="85"/>
      <c r="Q1817" s="85"/>
      <c r="R1817" s="85"/>
      <c r="S1817" s="85"/>
      <c r="T1817" s="85"/>
      <c r="U1817" s="85"/>
      <c r="V1817" s="85"/>
      <c r="W1817" s="85"/>
      <c r="X1817" s="85"/>
      <c r="Y1817" s="85"/>
      <c r="Z1817" s="85"/>
      <c r="AA1817" s="85"/>
      <c r="AB1817" s="85"/>
      <c r="AC1817" s="85"/>
      <c r="AD1817" s="85"/>
      <c r="AE1817" s="85"/>
      <c r="AF1817" s="85"/>
      <c r="AG1817" s="85"/>
      <c r="AH1817" s="85"/>
      <c r="AI1817" s="85"/>
      <c r="AJ1817" s="85"/>
      <c r="AK1817" s="85"/>
      <c r="AL1817" s="85"/>
      <c r="AM1817" s="85"/>
      <c r="AN1817" s="85"/>
      <c r="AO1817" s="85"/>
      <c r="AP1817" s="85"/>
      <c r="AQ1817" s="85"/>
      <c r="AR1817" s="85"/>
      <c r="AS1817" s="85"/>
      <c r="AT1817" s="85"/>
    </row>
    <row r="1818" spans="1:46" ht="12.75" customHeight="1" x14ac:dyDescent="0.15">
      <c r="A1818" s="79"/>
      <c r="B1818" s="79"/>
      <c r="C1818" s="79"/>
      <c r="D1818" s="79"/>
      <c r="E1818" s="84"/>
      <c r="F1818" s="85"/>
      <c r="G1818" s="85"/>
      <c r="H1818" s="85"/>
      <c r="I1818" s="85"/>
      <c r="J1818" s="85"/>
      <c r="K1818" s="85"/>
      <c r="L1818" s="85"/>
      <c r="M1818" s="85"/>
      <c r="N1818" s="85"/>
      <c r="O1818" s="85"/>
      <c r="P1818" s="85"/>
      <c r="Q1818" s="85"/>
      <c r="R1818" s="85"/>
      <c r="S1818" s="85"/>
      <c r="T1818" s="85"/>
      <c r="U1818" s="85"/>
      <c r="V1818" s="85"/>
      <c r="W1818" s="85"/>
      <c r="X1818" s="85"/>
      <c r="Y1818" s="85"/>
      <c r="Z1818" s="85"/>
      <c r="AA1818" s="85"/>
      <c r="AB1818" s="85"/>
      <c r="AC1818" s="85"/>
      <c r="AD1818" s="85"/>
      <c r="AE1818" s="85"/>
      <c r="AF1818" s="85"/>
      <c r="AG1818" s="85"/>
      <c r="AH1818" s="85"/>
      <c r="AI1818" s="85"/>
      <c r="AJ1818" s="85"/>
      <c r="AK1818" s="85"/>
      <c r="AL1818" s="85"/>
      <c r="AM1818" s="85"/>
      <c r="AN1818" s="85"/>
      <c r="AO1818" s="85"/>
      <c r="AP1818" s="85"/>
      <c r="AQ1818" s="85"/>
      <c r="AR1818" s="85"/>
      <c r="AS1818" s="85"/>
      <c r="AT1818" s="85"/>
    </row>
    <row r="1819" spans="1:46" ht="12.75" customHeight="1" x14ac:dyDescent="0.15">
      <c r="A1819" s="79"/>
      <c r="B1819" s="79"/>
      <c r="C1819" s="79"/>
      <c r="D1819" s="79"/>
      <c r="E1819" s="84"/>
      <c r="F1819" s="85"/>
      <c r="G1819" s="85"/>
      <c r="H1819" s="85"/>
      <c r="I1819" s="85"/>
      <c r="J1819" s="85"/>
      <c r="K1819" s="85"/>
      <c r="L1819" s="85"/>
      <c r="M1819" s="85"/>
      <c r="N1819" s="85"/>
      <c r="O1819" s="85"/>
      <c r="P1819" s="85"/>
      <c r="Q1819" s="85"/>
      <c r="R1819" s="85"/>
      <c r="S1819" s="85"/>
      <c r="T1819" s="85"/>
      <c r="U1819" s="85"/>
      <c r="V1819" s="85"/>
      <c r="W1819" s="85"/>
      <c r="X1819" s="85"/>
      <c r="Y1819" s="85"/>
      <c r="Z1819" s="85"/>
      <c r="AA1819" s="85"/>
      <c r="AB1819" s="85"/>
      <c r="AC1819" s="85"/>
      <c r="AD1819" s="85"/>
      <c r="AE1819" s="85"/>
      <c r="AF1819" s="85"/>
      <c r="AG1819" s="85"/>
      <c r="AH1819" s="85"/>
      <c r="AI1819" s="85"/>
      <c r="AJ1819" s="85"/>
      <c r="AK1819" s="85"/>
      <c r="AL1819" s="85"/>
      <c r="AM1819" s="85"/>
      <c r="AN1819" s="85"/>
      <c r="AO1819" s="85"/>
      <c r="AP1819" s="85"/>
      <c r="AQ1819" s="85"/>
      <c r="AR1819" s="85"/>
      <c r="AS1819" s="85"/>
      <c r="AT1819" s="85"/>
    </row>
    <row r="1820" spans="1:46" ht="12.75" customHeight="1" x14ac:dyDescent="0.15">
      <c r="A1820" s="79"/>
      <c r="B1820" s="79"/>
      <c r="C1820" s="79"/>
      <c r="D1820" s="79"/>
      <c r="E1820" s="84"/>
      <c r="F1820" s="85"/>
      <c r="G1820" s="85"/>
      <c r="H1820" s="85"/>
      <c r="I1820" s="85"/>
      <c r="J1820" s="85"/>
      <c r="K1820" s="85"/>
      <c r="L1820" s="85"/>
      <c r="M1820" s="85"/>
      <c r="N1820" s="85"/>
      <c r="O1820" s="85"/>
      <c r="P1820" s="85"/>
      <c r="Q1820" s="85"/>
      <c r="R1820" s="85"/>
      <c r="S1820" s="85"/>
      <c r="T1820" s="85"/>
      <c r="U1820" s="85"/>
      <c r="V1820" s="85"/>
      <c r="W1820" s="85"/>
      <c r="X1820" s="85"/>
      <c r="Y1820" s="85"/>
      <c r="Z1820" s="85"/>
      <c r="AA1820" s="85"/>
      <c r="AB1820" s="85"/>
      <c r="AC1820" s="85"/>
      <c r="AD1820" s="85"/>
      <c r="AE1820" s="85"/>
      <c r="AF1820" s="85"/>
      <c r="AG1820" s="85"/>
      <c r="AH1820" s="85"/>
      <c r="AI1820" s="85"/>
      <c r="AJ1820" s="85"/>
      <c r="AK1820" s="85"/>
      <c r="AL1820" s="85"/>
      <c r="AM1820" s="85"/>
      <c r="AN1820" s="85"/>
      <c r="AO1820" s="85"/>
      <c r="AP1820" s="85"/>
      <c r="AQ1820" s="85"/>
      <c r="AR1820" s="85"/>
      <c r="AS1820" s="85"/>
      <c r="AT1820" s="85"/>
    </row>
    <row r="1821" spans="1:46" ht="12.75" customHeight="1" x14ac:dyDescent="0.15">
      <c r="A1821" s="79"/>
      <c r="B1821" s="79"/>
      <c r="C1821" s="79"/>
      <c r="D1821" s="79"/>
      <c r="E1821" s="84"/>
      <c r="F1821" s="85"/>
      <c r="G1821" s="85"/>
      <c r="H1821" s="85"/>
      <c r="I1821" s="85"/>
      <c r="J1821" s="85"/>
      <c r="K1821" s="85"/>
      <c r="L1821" s="85"/>
      <c r="M1821" s="85"/>
      <c r="N1821" s="85"/>
      <c r="O1821" s="85"/>
      <c r="P1821" s="85"/>
      <c r="Q1821" s="85"/>
      <c r="R1821" s="85"/>
      <c r="S1821" s="85"/>
      <c r="T1821" s="85"/>
      <c r="U1821" s="85"/>
      <c r="V1821" s="85"/>
      <c r="W1821" s="85"/>
      <c r="X1821" s="85"/>
      <c r="Y1821" s="85"/>
      <c r="Z1821" s="85"/>
      <c r="AA1821" s="85"/>
      <c r="AB1821" s="85"/>
      <c r="AC1821" s="85"/>
      <c r="AD1821" s="85"/>
      <c r="AE1821" s="85"/>
      <c r="AF1821" s="85"/>
      <c r="AG1821" s="85"/>
      <c r="AH1821" s="85"/>
      <c r="AI1821" s="85"/>
      <c r="AJ1821" s="85"/>
      <c r="AK1821" s="85"/>
      <c r="AL1821" s="85"/>
      <c r="AM1821" s="85"/>
      <c r="AN1821" s="85"/>
      <c r="AO1821" s="85"/>
      <c r="AP1821" s="85"/>
      <c r="AQ1821" s="85"/>
      <c r="AR1821" s="85"/>
      <c r="AS1821" s="85"/>
      <c r="AT1821" s="85"/>
    </row>
    <row r="1822" spans="1:46" ht="12.75" customHeight="1" x14ac:dyDescent="0.15">
      <c r="A1822" s="79"/>
      <c r="B1822" s="79"/>
      <c r="C1822" s="79"/>
      <c r="D1822" s="79"/>
      <c r="E1822" s="84"/>
      <c r="F1822" s="85"/>
      <c r="G1822" s="85"/>
      <c r="H1822" s="85"/>
      <c r="I1822" s="85"/>
      <c r="J1822" s="85"/>
      <c r="K1822" s="85"/>
      <c r="L1822" s="85"/>
      <c r="M1822" s="85"/>
      <c r="N1822" s="85"/>
      <c r="O1822" s="85"/>
      <c r="P1822" s="85"/>
      <c r="Q1822" s="85"/>
      <c r="R1822" s="85"/>
      <c r="S1822" s="85"/>
      <c r="T1822" s="85"/>
      <c r="U1822" s="85"/>
      <c r="V1822" s="85"/>
      <c r="W1822" s="85"/>
      <c r="X1822" s="85"/>
      <c r="Y1822" s="85"/>
      <c r="Z1822" s="85"/>
      <c r="AA1822" s="85"/>
      <c r="AB1822" s="85"/>
      <c r="AC1822" s="85"/>
      <c r="AD1822" s="85"/>
      <c r="AE1822" s="85"/>
      <c r="AF1822" s="85"/>
      <c r="AG1822" s="85"/>
      <c r="AH1822" s="85"/>
      <c r="AI1822" s="85"/>
      <c r="AJ1822" s="85"/>
      <c r="AK1822" s="85"/>
      <c r="AL1822" s="85"/>
      <c r="AM1822" s="85"/>
      <c r="AN1822" s="85"/>
      <c r="AO1822" s="85"/>
      <c r="AP1822" s="85"/>
      <c r="AQ1822" s="85"/>
      <c r="AR1822" s="85"/>
      <c r="AS1822" s="85"/>
      <c r="AT1822" s="85"/>
    </row>
    <row r="1823" spans="1:46" ht="12.75" customHeight="1" x14ac:dyDescent="0.15">
      <c r="A1823" s="79"/>
      <c r="B1823" s="79"/>
      <c r="C1823" s="79"/>
      <c r="D1823" s="79"/>
      <c r="E1823" s="84"/>
      <c r="F1823" s="85"/>
      <c r="G1823" s="85"/>
      <c r="H1823" s="85"/>
      <c r="I1823" s="85"/>
      <c r="J1823" s="85"/>
      <c r="K1823" s="85"/>
      <c r="L1823" s="85"/>
      <c r="M1823" s="85"/>
      <c r="N1823" s="85"/>
      <c r="O1823" s="85"/>
      <c r="P1823" s="85"/>
      <c r="Q1823" s="85"/>
      <c r="R1823" s="85"/>
      <c r="S1823" s="85"/>
      <c r="T1823" s="85"/>
      <c r="U1823" s="85"/>
      <c r="V1823" s="85"/>
      <c r="W1823" s="85"/>
      <c r="X1823" s="85"/>
      <c r="Y1823" s="85"/>
      <c r="Z1823" s="85"/>
      <c r="AA1823" s="85"/>
      <c r="AB1823" s="85"/>
      <c r="AC1823" s="85"/>
      <c r="AD1823" s="85"/>
      <c r="AE1823" s="85"/>
      <c r="AF1823" s="85"/>
      <c r="AG1823" s="85"/>
      <c r="AH1823" s="85"/>
      <c r="AI1823" s="85"/>
      <c r="AJ1823" s="85"/>
      <c r="AK1823" s="85"/>
      <c r="AL1823" s="85"/>
      <c r="AM1823" s="85"/>
      <c r="AN1823" s="85"/>
      <c r="AO1823" s="85"/>
      <c r="AP1823" s="85"/>
      <c r="AQ1823" s="85"/>
      <c r="AR1823" s="85"/>
      <c r="AS1823" s="85"/>
      <c r="AT1823" s="85"/>
    </row>
    <row r="1824" spans="1:46" ht="12.75" customHeight="1" x14ac:dyDescent="0.15">
      <c r="A1824" s="79"/>
      <c r="B1824" s="79"/>
      <c r="C1824" s="79"/>
      <c r="D1824" s="79"/>
      <c r="E1824" s="84"/>
      <c r="F1824" s="85"/>
      <c r="G1824" s="85"/>
      <c r="H1824" s="85"/>
      <c r="I1824" s="85"/>
      <c r="J1824" s="85"/>
      <c r="K1824" s="85"/>
      <c r="L1824" s="85"/>
      <c r="M1824" s="85"/>
      <c r="N1824" s="85"/>
      <c r="O1824" s="85"/>
      <c r="P1824" s="85"/>
      <c r="Q1824" s="85"/>
      <c r="R1824" s="85"/>
      <c r="S1824" s="85"/>
      <c r="T1824" s="85"/>
      <c r="U1824" s="85"/>
      <c r="V1824" s="85"/>
      <c r="W1824" s="85"/>
      <c r="X1824" s="85"/>
      <c r="Y1824" s="85"/>
      <c r="Z1824" s="85"/>
      <c r="AA1824" s="85"/>
      <c r="AB1824" s="85"/>
      <c r="AC1824" s="85"/>
      <c r="AD1824" s="85"/>
      <c r="AE1824" s="85"/>
      <c r="AF1824" s="85"/>
      <c r="AG1824" s="85"/>
      <c r="AH1824" s="85"/>
      <c r="AI1824" s="85"/>
      <c r="AJ1824" s="85"/>
      <c r="AK1824" s="85"/>
      <c r="AL1824" s="85"/>
      <c r="AM1824" s="85"/>
      <c r="AN1824" s="85"/>
      <c r="AO1824" s="85"/>
      <c r="AP1824" s="85"/>
      <c r="AQ1824" s="85"/>
      <c r="AR1824" s="85"/>
      <c r="AS1824" s="85"/>
      <c r="AT1824" s="85"/>
    </row>
    <row r="1825" spans="1:46" ht="12.75" customHeight="1" x14ac:dyDescent="0.15">
      <c r="A1825" s="79"/>
      <c r="B1825" s="79"/>
      <c r="C1825" s="79"/>
      <c r="D1825" s="79"/>
      <c r="E1825" s="84"/>
      <c r="F1825" s="85"/>
      <c r="G1825" s="85"/>
      <c r="H1825" s="85"/>
      <c r="I1825" s="85"/>
      <c r="J1825" s="85"/>
      <c r="K1825" s="85"/>
      <c r="L1825" s="85"/>
      <c r="M1825" s="85"/>
      <c r="N1825" s="85"/>
      <c r="O1825" s="85"/>
      <c r="P1825" s="85"/>
      <c r="Q1825" s="85"/>
      <c r="R1825" s="85"/>
      <c r="S1825" s="85"/>
      <c r="T1825" s="85"/>
      <c r="U1825" s="85"/>
      <c r="V1825" s="85"/>
      <c r="W1825" s="85"/>
      <c r="X1825" s="85"/>
      <c r="Y1825" s="85"/>
      <c r="Z1825" s="85"/>
      <c r="AA1825" s="85"/>
      <c r="AB1825" s="85"/>
      <c r="AC1825" s="85"/>
      <c r="AD1825" s="85"/>
      <c r="AE1825" s="85"/>
      <c r="AF1825" s="85"/>
      <c r="AG1825" s="85"/>
      <c r="AH1825" s="85"/>
      <c r="AI1825" s="85"/>
      <c r="AJ1825" s="85"/>
      <c r="AK1825" s="85"/>
      <c r="AL1825" s="85"/>
      <c r="AM1825" s="85"/>
      <c r="AN1825" s="85"/>
      <c r="AO1825" s="85"/>
      <c r="AP1825" s="85"/>
      <c r="AQ1825" s="85"/>
      <c r="AR1825" s="85"/>
      <c r="AS1825" s="85"/>
      <c r="AT1825" s="85"/>
    </row>
    <row r="1826" spans="1:46" ht="12.75" customHeight="1" x14ac:dyDescent="0.15">
      <c r="A1826" s="79"/>
      <c r="B1826" s="79"/>
      <c r="C1826" s="79"/>
      <c r="D1826" s="79"/>
      <c r="E1826" s="84"/>
      <c r="F1826" s="85"/>
      <c r="G1826" s="85"/>
      <c r="H1826" s="85"/>
      <c r="I1826" s="85"/>
      <c r="J1826" s="85"/>
      <c r="K1826" s="85"/>
      <c r="L1826" s="85"/>
      <c r="M1826" s="85"/>
      <c r="N1826" s="85"/>
      <c r="O1826" s="85"/>
      <c r="P1826" s="85"/>
      <c r="Q1826" s="85"/>
      <c r="R1826" s="85"/>
      <c r="S1826" s="85"/>
      <c r="T1826" s="85"/>
      <c r="U1826" s="85"/>
      <c r="V1826" s="85"/>
      <c r="W1826" s="85"/>
      <c r="X1826" s="85"/>
      <c r="Y1826" s="85"/>
      <c r="Z1826" s="85"/>
      <c r="AA1826" s="85"/>
      <c r="AB1826" s="85"/>
      <c r="AC1826" s="85"/>
      <c r="AD1826" s="85"/>
      <c r="AE1826" s="85"/>
      <c r="AF1826" s="85"/>
      <c r="AG1826" s="85"/>
      <c r="AH1826" s="85"/>
      <c r="AI1826" s="85"/>
      <c r="AJ1826" s="85"/>
      <c r="AK1826" s="85"/>
      <c r="AL1826" s="85"/>
      <c r="AM1826" s="85"/>
      <c r="AN1826" s="85"/>
      <c r="AO1826" s="85"/>
      <c r="AP1826" s="85"/>
      <c r="AQ1826" s="85"/>
      <c r="AR1826" s="85"/>
      <c r="AS1826" s="85"/>
      <c r="AT1826" s="85"/>
    </row>
    <row r="1827" spans="1:46" ht="12.75" customHeight="1" x14ac:dyDescent="0.15">
      <c r="A1827" s="79"/>
      <c r="B1827" s="79"/>
      <c r="C1827" s="79"/>
      <c r="D1827" s="79"/>
      <c r="E1827" s="84"/>
      <c r="F1827" s="85"/>
      <c r="G1827" s="85"/>
      <c r="H1827" s="85"/>
      <c r="I1827" s="85"/>
      <c r="J1827" s="85"/>
      <c r="K1827" s="85"/>
      <c r="L1827" s="85"/>
      <c r="M1827" s="85"/>
      <c r="N1827" s="85"/>
      <c r="O1827" s="85"/>
      <c r="P1827" s="85"/>
      <c r="Q1827" s="85"/>
      <c r="R1827" s="85"/>
      <c r="S1827" s="85"/>
      <c r="T1827" s="85"/>
      <c r="U1827" s="85"/>
      <c r="V1827" s="85"/>
      <c r="W1827" s="85"/>
      <c r="X1827" s="85"/>
      <c r="Y1827" s="85"/>
      <c r="Z1827" s="85"/>
      <c r="AA1827" s="85"/>
      <c r="AB1827" s="85"/>
      <c r="AC1827" s="85"/>
      <c r="AD1827" s="85"/>
      <c r="AE1827" s="85"/>
      <c r="AF1827" s="85"/>
      <c r="AG1827" s="85"/>
      <c r="AH1827" s="85"/>
      <c r="AI1827" s="85"/>
      <c r="AJ1827" s="85"/>
      <c r="AK1827" s="85"/>
      <c r="AL1827" s="85"/>
      <c r="AM1827" s="85"/>
      <c r="AN1827" s="85"/>
      <c r="AO1827" s="85"/>
      <c r="AP1827" s="85"/>
      <c r="AQ1827" s="85"/>
      <c r="AR1827" s="85"/>
      <c r="AS1827" s="85"/>
      <c r="AT1827" s="85"/>
    </row>
    <row r="1828" spans="1:46" ht="12.75" customHeight="1" x14ac:dyDescent="0.15">
      <c r="A1828" s="79"/>
      <c r="B1828" s="79"/>
      <c r="C1828" s="79"/>
      <c r="D1828" s="79"/>
      <c r="E1828" s="84"/>
      <c r="F1828" s="85"/>
      <c r="G1828" s="85"/>
      <c r="H1828" s="85"/>
      <c r="I1828" s="85"/>
      <c r="J1828" s="85"/>
      <c r="K1828" s="85"/>
      <c r="L1828" s="85"/>
      <c r="M1828" s="85"/>
      <c r="N1828" s="85"/>
      <c r="O1828" s="85"/>
      <c r="P1828" s="85"/>
      <c r="Q1828" s="85"/>
      <c r="R1828" s="85"/>
      <c r="S1828" s="85"/>
      <c r="T1828" s="85"/>
      <c r="U1828" s="85"/>
      <c r="V1828" s="85"/>
      <c r="W1828" s="85"/>
      <c r="X1828" s="85"/>
      <c r="Y1828" s="85"/>
      <c r="Z1828" s="85"/>
      <c r="AA1828" s="85"/>
      <c r="AB1828" s="85"/>
      <c r="AC1828" s="85"/>
      <c r="AD1828" s="85"/>
      <c r="AE1828" s="85"/>
      <c r="AF1828" s="85"/>
      <c r="AG1828" s="85"/>
      <c r="AH1828" s="85"/>
      <c r="AI1828" s="85"/>
      <c r="AJ1828" s="85"/>
      <c r="AK1828" s="85"/>
      <c r="AL1828" s="85"/>
      <c r="AM1828" s="85"/>
      <c r="AN1828" s="85"/>
      <c r="AO1828" s="85"/>
      <c r="AP1828" s="85"/>
      <c r="AQ1828" s="85"/>
      <c r="AR1828" s="85"/>
      <c r="AS1828" s="85"/>
      <c r="AT1828" s="85"/>
    </row>
    <row r="1829" spans="1:46" ht="12.75" customHeight="1" x14ac:dyDescent="0.15">
      <c r="A1829" s="79"/>
      <c r="B1829" s="79"/>
      <c r="C1829" s="79"/>
      <c r="D1829" s="79"/>
      <c r="E1829" s="84"/>
      <c r="F1829" s="85"/>
      <c r="G1829" s="85"/>
      <c r="H1829" s="85"/>
      <c r="I1829" s="85"/>
      <c r="J1829" s="85"/>
      <c r="K1829" s="85"/>
      <c r="L1829" s="85"/>
      <c r="M1829" s="85"/>
      <c r="N1829" s="85"/>
      <c r="O1829" s="85"/>
      <c r="P1829" s="85"/>
      <c r="Q1829" s="85"/>
      <c r="R1829" s="85"/>
      <c r="S1829" s="85"/>
      <c r="T1829" s="85"/>
      <c r="U1829" s="85"/>
      <c r="V1829" s="85"/>
      <c r="W1829" s="85"/>
      <c r="X1829" s="85"/>
      <c r="Y1829" s="85"/>
      <c r="Z1829" s="85"/>
      <c r="AA1829" s="85"/>
      <c r="AB1829" s="85"/>
      <c r="AC1829" s="85"/>
      <c r="AD1829" s="85"/>
      <c r="AE1829" s="85"/>
      <c r="AF1829" s="85"/>
      <c r="AG1829" s="85"/>
      <c r="AH1829" s="85"/>
      <c r="AI1829" s="85"/>
      <c r="AJ1829" s="85"/>
      <c r="AK1829" s="85"/>
      <c r="AL1829" s="85"/>
      <c r="AM1829" s="85"/>
      <c r="AN1829" s="85"/>
      <c r="AO1829" s="85"/>
      <c r="AP1829" s="85"/>
      <c r="AQ1829" s="85"/>
      <c r="AR1829" s="85"/>
      <c r="AS1829" s="85"/>
      <c r="AT1829" s="85"/>
    </row>
    <row r="1830" spans="1:46" ht="12.75" customHeight="1" x14ac:dyDescent="0.15">
      <c r="A1830" s="79"/>
      <c r="B1830" s="79"/>
      <c r="C1830" s="79"/>
      <c r="D1830" s="79"/>
      <c r="E1830" s="84"/>
      <c r="F1830" s="85"/>
      <c r="G1830" s="85"/>
      <c r="H1830" s="85"/>
      <c r="I1830" s="85"/>
      <c r="J1830" s="85"/>
      <c r="K1830" s="85"/>
      <c r="L1830" s="85"/>
      <c r="M1830" s="85"/>
      <c r="N1830" s="85"/>
      <c r="O1830" s="85"/>
      <c r="P1830" s="85"/>
      <c r="Q1830" s="85"/>
      <c r="R1830" s="85"/>
      <c r="S1830" s="85"/>
      <c r="T1830" s="85"/>
      <c r="U1830" s="85"/>
      <c r="V1830" s="85"/>
      <c r="W1830" s="85"/>
      <c r="X1830" s="85"/>
      <c r="Y1830" s="85"/>
      <c r="Z1830" s="85"/>
      <c r="AA1830" s="85"/>
      <c r="AB1830" s="85"/>
      <c r="AC1830" s="85"/>
      <c r="AD1830" s="85"/>
      <c r="AE1830" s="85"/>
      <c r="AF1830" s="85"/>
      <c r="AG1830" s="85"/>
      <c r="AH1830" s="85"/>
      <c r="AI1830" s="85"/>
      <c r="AJ1830" s="85"/>
      <c r="AK1830" s="85"/>
      <c r="AL1830" s="85"/>
      <c r="AM1830" s="85"/>
      <c r="AN1830" s="85"/>
      <c r="AO1830" s="85"/>
      <c r="AP1830" s="85"/>
      <c r="AQ1830" s="85"/>
      <c r="AR1830" s="85"/>
      <c r="AS1830" s="85"/>
      <c r="AT1830" s="85"/>
    </row>
    <row r="1831" spans="1:46" ht="12.75" customHeight="1" x14ac:dyDescent="0.15">
      <c r="A1831" s="79"/>
      <c r="B1831" s="79"/>
      <c r="C1831" s="79"/>
      <c r="D1831" s="79"/>
      <c r="E1831" s="84"/>
      <c r="F1831" s="85"/>
      <c r="G1831" s="85"/>
      <c r="H1831" s="85"/>
      <c r="I1831" s="85"/>
      <c r="J1831" s="85"/>
      <c r="K1831" s="85"/>
      <c r="L1831" s="85"/>
      <c r="M1831" s="85"/>
      <c r="N1831" s="85"/>
      <c r="O1831" s="85"/>
      <c r="P1831" s="85"/>
      <c r="Q1831" s="85"/>
      <c r="R1831" s="85"/>
      <c r="S1831" s="85"/>
      <c r="T1831" s="85"/>
      <c r="U1831" s="85"/>
      <c r="V1831" s="85"/>
      <c r="W1831" s="85"/>
      <c r="X1831" s="85"/>
      <c r="Y1831" s="85"/>
      <c r="Z1831" s="85"/>
      <c r="AA1831" s="85"/>
      <c r="AB1831" s="85"/>
      <c r="AC1831" s="85"/>
      <c r="AD1831" s="85"/>
      <c r="AE1831" s="85"/>
      <c r="AF1831" s="85"/>
      <c r="AG1831" s="85"/>
      <c r="AH1831" s="85"/>
      <c r="AI1831" s="85"/>
      <c r="AJ1831" s="85"/>
      <c r="AK1831" s="85"/>
      <c r="AL1831" s="85"/>
      <c r="AM1831" s="85"/>
      <c r="AN1831" s="85"/>
      <c r="AO1831" s="85"/>
      <c r="AP1831" s="85"/>
      <c r="AQ1831" s="85"/>
      <c r="AR1831" s="85"/>
      <c r="AS1831" s="85"/>
      <c r="AT1831" s="85"/>
    </row>
    <row r="1832" spans="1:46" ht="12.75" customHeight="1" x14ac:dyDescent="0.15">
      <c r="A1832" s="79"/>
      <c r="B1832" s="79"/>
      <c r="C1832" s="79"/>
      <c r="D1832" s="79"/>
      <c r="E1832" s="84"/>
      <c r="F1832" s="85"/>
      <c r="G1832" s="85"/>
      <c r="H1832" s="85"/>
      <c r="I1832" s="85"/>
      <c r="J1832" s="85"/>
      <c r="K1832" s="85"/>
      <c r="L1832" s="85"/>
      <c r="M1832" s="85"/>
      <c r="N1832" s="85"/>
      <c r="O1832" s="85"/>
      <c r="P1832" s="85"/>
      <c r="Q1832" s="85"/>
      <c r="R1832" s="85"/>
      <c r="S1832" s="85"/>
      <c r="T1832" s="85"/>
      <c r="U1832" s="85"/>
      <c r="V1832" s="85"/>
      <c r="W1832" s="85"/>
      <c r="X1832" s="85"/>
      <c r="Y1832" s="85"/>
      <c r="Z1832" s="85"/>
      <c r="AA1832" s="85"/>
      <c r="AB1832" s="85"/>
      <c r="AC1832" s="85"/>
      <c r="AD1832" s="85"/>
      <c r="AE1832" s="85"/>
      <c r="AF1832" s="85"/>
      <c r="AG1832" s="85"/>
      <c r="AH1832" s="85"/>
      <c r="AI1832" s="85"/>
      <c r="AJ1832" s="85"/>
      <c r="AK1832" s="85"/>
      <c r="AL1832" s="85"/>
      <c r="AM1832" s="85"/>
      <c r="AN1832" s="85"/>
      <c r="AO1832" s="85"/>
      <c r="AP1832" s="85"/>
      <c r="AQ1832" s="85"/>
      <c r="AR1832" s="85"/>
      <c r="AS1832" s="85"/>
      <c r="AT1832" s="85"/>
    </row>
    <row r="1833" spans="1:46" ht="12.75" customHeight="1" x14ac:dyDescent="0.15">
      <c r="A1833" s="79"/>
      <c r="B1833" s="79"/>
      <c r="C1833" s="79"/>
      <c r="D1833" s="79"/>
      <c r="E1833" s="84"/>
      <c r="F1833" s="85"/>
      <c r="G1833" s="85"/>
      <c r="H1833" s="85"/>
      <c r="I1833" s="85"/>
      <c r="J1833" s="85"/>
      <c r="K1833" s="85"/>
      <c r="L1833" s="85"/>
      <c r="M1833" s="85"/>
      <c r="N1833" s="85"/>
      <c r="O1833" s="85"/>
      <c r="P1833" s="85"/>
      <c r="Q1833" s="85"/>
      <c r="R1833" s="85"/>
      <c r="S1833" s="85"/>
      <c r="T1833" s="85"/>
      <c r="U1833" s="85"/>
      <c r="V1833" s="85"/>
      <c r="W1833" s="85"/>
      <c r="X1833" s="85"/>
      <c r="Y1833" s="85"/>
      <c r="Z1833" s="85"/>
      <c r="AA1833" s="85"/>
      <c r="AB1833" s="85"/>
      <c r="AC1833" s="85"/>
      <c r="AD1833" s="85"/>
      <c r="AE1833" s="85"/>
      <c r="AF1833" s="85"/>
      <c r="AG1833" s="85"/>
      <c r="AH1833" s="85"/>
      <c r="AI1833" s="85"/>
      <c r="AJ1833" s="85"/>
      <c r="AK1833" s="85"/>
      <c r="AL1833" s="85"/>
      <c r="AM1833" s="85"/>
      <c r="AN1833" s="85"/>
      <c r="AO1833" s="85"/>
      <c r="AP1833" s="85"/>
      <c r="AQ1833" s="85"/>
      <c r="AR1833" s="85"/>
      <c r="AS1833" s="85"/>
      <c r="AT1833" s="85"/>
    </row>
    <row r="1834" spans="1:46" ht="12.75" customHeight="1" x14ac:dyDescent="0.15">
      <c r="A1834" s="79"/>
      <c r="B1834" s="79"/>
      <c r="C1834" s="79"/>
      <c r="D1834" s="79"/>
      <c r="E1834" s="84"/>
      <c r="F1834" s="85"/>
      <c r="G1834" s="85"/>
      <c r="H1834" s="85"/>
      <c r="I1834" s="85"/>
      <c r="J1834" s="85"/>
      <c r="K1834" s="85"/>
      <c r="L1834" s="85"/>
      <c r="M1834" s="85"/>
      <c r="N1834" s="85"/>
      <c r="O1834" s="85"/>
      <c r="P1834" s="85"/>
      <c r="Q1834" s="85"/>
      <c r="R1834" s="85"/>
      <c r="S1834" s="85"/>
      <c r="T1834" s="85"/>
      <c r="U1834" s="85"/>
      <c r="V1834" s="85"/>
      <c r="W1834" s="85"/>
      <c r="X1834" s="85"/>
      <c r="Y1834" s="85"/>
      <c r="Z1834" s="85"/>
      <c r="AA1834" s="85"/>
      <c r="AB1834" s="85"/>
      <c r="AC1834" s="85"/>
      <c r="AD1834" s="85"/>
      <c r="AE1834" s="85"/>
      <c r="AF1834" s="85"/>
      <c r="AG1834" s="85"/>
      <c r="AH1834" s="85"/>
      <c r="AI1834" s="85"/>
      <c r="AJ1834" s="85"/>
      <c r="AK1834" s="85"/>
      <c r="AL1834" s="85"/>
      <c r="AM1834" s="85"/>
      <c r="AN1834" s="85"/>
      <c r="AO1834" s="85"/>
      <c r="AP1834" s="85"/>
      <c r="AQ1834" s="85"/>
      <c r="AR1834" s="85"/>
      <c r="AS1834" s="85"/>
      <c r="AT1834" s="85"/>
    </row>
    <row r="1835" spans="1:46" ht="12.75" customHeight="1" x14ac:dyDescent="0.15">
      <c r="A1835" s="79"/>
      <c r="B1835" s="79"/>
      <c r="C1835" s="79"/>
      <c r="D1835" s="79"/>
      <c r="E1835" s="84"/>
      <c r="F1835" s="85"/>
      <c r="G1835" s="85"/>
      <c r="H1835" s="85"/>
      <c r="I1835" s="85"/>
      <c r="J1835" s="85"/>
      <c r="K1835" s="85"/>
      <c r="L1835" s="85"/>
      <c r="M1835" s="85"/>
      <c r="N1835" s="85"/>
      <c r="O1835" s="85"/>
      <c r="P1835" s="85"/>
      <c r="Q1835" s="85"/>
      <c r="R1835" s="85"/>
      <c r="S1835" s="85"/>
      <c r="T1835" s="85"/>
      <c r="U1835" s="85"/>
      <c r="V1835" s="85"/>
      <c r="W1835" s="85"/>
      <c r="X1835" s="85"/>
      <c r="Y1835" s="85"/>
      <c r="Z1835" s="85"/>
      <c r="AA1835" s="85"/>
      <c r="AB1835" s="85"/>
      <c r="AC1835" s="85"/>
      <c r="AD1835" s="85"/>
      <c r="AE1835" s="85"/>
      <c r="AF1835" s="85"/>
      <c r="AG1835" s="85"/>
      <c r="AH1835" s="85"/>
      <c r="AI1835" s="85"/>
      <c r="AJ1835" s="85"/>
      <c r="AK1835" s="85"/>
      <c r="AL1835" s="85"/>
      <c r="AM1835" s="85"/>
      <c r="AN1835" s="85"/>
      <c r="AO1835" s="85"/>
      <c r="AP1835" s="85"/>
      <c r="AQ1835" s="85"/>
      <c r="AR1835" s="85"/>
      <c r="AS1835" s="85"/>
      <c r="AT1835" s="85"/>
    </row>
    <row r="1836" spans="1:46" ht="12.75" customHeight="1" x14ac:dyDescent="0.15">
      <c r="A1836" s="79"/>
      <c r="B1836" s="79"/>
      <c r="C1836" s="79"/>
      <c r="D1836" s="79"/>
      <c r="E1836" s="84"/>
      <c r="F1836" s="85"/>
      <c r="G1836" s="85"/>
      <c r="H1836" s="85"/>
      <c r="I1836" s="85"/>
      <c r="J1836" s="85"/>
      <c r="K1836" s="85"/>
      <c r="L1836" s="85"/>
      <c r="M1836" s="85"/>
      <c r="N1836" s="85"/>
      <c r="O1836" s="85"/>
      <c r="P1836" s="85"/>
      <c r="Q1836" s="85"/>
      <c r="R1836" s="85"/>
      <c r="S1836" s="85"/>
      <c r="T1836" s="85"/>
      <c r="U1836" s="85"/>
      <c r="V1836" s="85"/>
      <c r="W1836" s="85"/>
      <c r="X1836" s="85"/>
      <c r="Y1836" s="85"/>
      <c r="Z1836" s="85"/>
      <c r="AA1836" s="85"/>
      <c r="AB1836" s="85"/>
      <c r="AC1836" s="85"/>
      <c r="AD1836" s="85"/>
      <c r="AE1836" s="85"/>
      <c r="AF1836" s="85"/>
      <c r="AG1836" s="85"/>
      <c r="AH1836" s="85"/>
      <c r="AI1836" s="85"/>
      <c r="AJ1836" s="85"/>
      <c r="AK1836" s="85"/>
      <c r="AL1836" s="85"/>
      <c r="AM1836" s="85"/>
      <c r="AN1836" s="85"/>
      <c r="AO1836" s="85"/>
      <c r="AP1836" s="85"/>
      <c r="AQ1836" s="85"/>
      <c r="AR1836" s="85"/>
      <c r="AS1836" s="85"/>
      <c r="AT1836" s="85"/>
    </row>
    <row r="1837" spans="1:46" ht="12.75" customHeight="1" x14ac:dyDescent="0.15">
      <c r="A1837" s="79"/>
      <c r="B1837" s="79"/>
      <c r="C1837" s="79"/>
      <c r="D1837" s="79"/>
      <c r="E1837" s="84"/>
      <c r="F1837" s="85"/>
      <c r="G1837" s="85"/>
      <c r="H1837" s="85"/>
      <c r="I1837" s="85"/>
      <c r="J1837" s="85"/>
      <c r="K1837" s="85"/>
      <c r="L1837" s="85"/>
      <c r="M1837" s="85"/>
      <c r="N1837" s="85"/>
      <c r="O1837" s="85"/>
      <c r="P1837" s="85"/>
      <c r="Q1837" s="85"/>
      <c r="R1837" s="85"/>
      <c r="S1837" s="85"/>
      <c r="T1837" s="85"/>
      <c r="U1837" s="85"/>
      <c r="V1837" s="85"/>
      <c r="W1837" s="85"/>
      <c r="X1837" s="85"/>
      <c r="Y1837" s="85"/>
      <c r="Z1837" s="85"/>
      <c r="AA1837" s="85"/>
      <c r="AB1837" s="85"/>
      <c r="AC1837" s="85"/>
      <c r="AD1837" s="85"/>
      <c r="AE1837" s="85"/>
      <c r="AF1837" s="85"/>
      <c r="AG1837" s="85"/>
      <c r="AH1837" s="85"/>
      <c r="AI1837" s="85"/>
      <c r="AJ1837" s="85"/>
      <c r="AK1837" s="85"/>
      <c r="AL1837" s="85"/>
      <c r="AM1837" s="85"/>
      <c r="AN1837" s="85"/>
      <c r="AO1837" s="85"/>
      <c r="AP1837" s="85"/>
      <c r="AQ1837" s="85"/>
      <c r="AR1837" s="85"/>
      <c r="AS1837" s="85"/>
      <c r="AT1837" s="85"/>
    </row>
    <row r="1838" spans="1:46" ht="12.75" customHeight="1" x14ac:dyDescent="0.15">
      <c r="A1838" s="79"/>
      <c r="B1838" s="79"/>
      <c r="C1838" s="79"/>
      <c r="D1838" s="79"/>
      <c r="E1838" s="84"/>
      <c r="F1838" s="85"/>
      <c r="G1838" s="85"/>
      <c r="H1838" s="85"/>
      <c r="I1838" s="85"/>
      <c r="J1838" s="85"/>
      <c r="K1838" s="85"/>
      <c r="L1838" s="85"/>
      <c r="M1838" s="85"/>
      <c r="N1838" s="85"/>
      <c r="O1838" s="85"/>
      <c r="P1838" s="85"/>
      <c r="Q1838" s="85"/>
      <c r="R1838" s="85"/>
      <c r="S1838" s="85"/>
      <c r="T1838" s="85"/>
      <c r="U1838" s="85"/>
      <c r="V1838" s="85"/>
      <c r="W1838" s="85"/>
      <c r="X1838" s="85"/>
      <c r="Y1838" s="85"/>
      <c r="Z1838" s="85"/>
      <c r="AA1838" s="85"/>
      <c r="AB1838" s="85"/>
      <c r="AC1838" s="85"/>
      <c r="AD1838" s="85"/>
      <c r="AE1838" s="85"/>
      <c r="AF1838" s="85"/>
      <c r="AG1838" s="85"/>
      <c r="AH1838" s="85"/>
      <c r="AI1838" s="85"/>
      <c r="AJ1838" s="85"/>
      <c r="AK1838" s="85"/>
      <c r="AL1838" s="85"/>
      <c r="AM1838" s="85"/>
      <c r="AN1838" s="85"/>
      <c r="AO1838" s="85"/>
      <c r="AP1838" s="85"/>
      <c r="AQ1838" s="85"/>
      <c r="AR1838" s="85"/>
      <c r="AS1838" s="85"/>
      <c r="AT1838" s="85"/>
    </row>
    <row r="1839" spans="1:46" ht="12.75" customHeight="1" x14ac:dyDescent="0.15">
      <c r="A1839" s="79"/>
      <c r="B1839" s="79"/>
      <c r="C1839" s="79"/>
      <c r="D1839" s="79"/>
      <c r="E1839" s="84"/>
      <c r="F1839" s="85"/>
      <c r="G1839" s="85"/>
      <c r="H1839" s="85"/>
      <c r="I1839" s="85"/>
      <c r="J1839" s="85"/>
      <c r="K1839" s="85"/>
      <c r="L1839" s="85"/>
      <c r="M1839" s="85"/>
      <c r="N1839" s="85"/>
      <c r="O1839" s="85"/>
      <c r="P1839" s="85"/>
      <c r="Q1839" s="85"/>
      <c r="R1839" s="85"/>
      <c r="S1839" s="85"/>
      <c r="T1839" s="85"/>
      <c r="U1839" s="85"/>
      <c r="V1839" s="85"/>
      <c r="W1839" s="85"/>
      <c r="X1839" s="85"/>
      <c r="Y1839" s="85"/>
      <c r="Z1839" s="85"/>
      <c r="AA1839" s="85"/>
      <c r="AB1839" s="85"/>
      <c r="AC1839" s="85"/>
      <c r="AD1839" s="85"/>
      <c r="AE1839" s="85"/>
      <c r="AF1839" s="85"/>
      <c r="AG1839" s="85"/>
      <c r="AH1839" s="85"/>
      <c r="AI1839" s="85"/>
      <c r="AJ1839" s="85"/>
      <c r="AK1839" s="85"/>
      <c r="AL1839" s="85"/>
      <c r="AM1839" s="85"/>
      <c r="AN1839" s="85"/>
      <c r="AO1839" s="85"/>
      <c r="AP1839" s="85"/>
      <c r="AQ1839" s="85"/>
      <c r="AR1839" s="85"/>
      <c r="AS1839" s="85"/>
      <c r="AT1839" s="85"/>
    </row>
    <row r="1840" spans="1:46" ht="12.75" customHeight="1" x14ac:dyDescent="0.15">
      <c r="A1840" s="79"/>
      <c r="B1840" s="79"/>
      <c r="C1840" s="79"/>
      <c r="D1840" s="79"/>
      <c r="E1840" s="84"/>
      <c r="F1840" s="85"/>
      <c r="G1840" s="85"/>
      <c r="H1840" s="85"/>
      <c r="I1840" s="85"/>
      <c r="J1840" s="85"/>
      <c r="K1840" s="85"/>
      <c r="L1840" s="85"/>
      <c r="M1840" s="85"/>
      <c r="N1840" s="85"/>
      <c r="O1840" s="85"/>
      <c r="P1840" s="85"/>
      <c r="Q1840" s="85"/>
      <c r="R1840" s="85"/>
      <c r="S1840" s="85"/>
      <c r="T1840" s="85"/>
      <c r="U1840" s="85"/>
      <c r="V1840" s="85"/>
      <c r="W1840" s="85"/>
      <c r="X1840" s="85"/>
      <c r="Y1840" s="85"/>
      <c r="Z1840" s="85"/>
      <c r="AA1840" s="85"/>
      <c r="AB1840" s="85"/>
      <c r="AC1840" s="85"/>
      <c r="AD1840" s="85"/>
      <c r="AE1840" s="85"/>
      <c r="AF1840" s="85"/>
      <c r="AG1840" s="85"/>
      <c r="AH1840" s="85"/>
      <c r="AI1840" s="85"/>
      <c r="AJ1840" s="85"/>
      <c r="AK1840" s="85"/>
      <c r="AL1840" s="85"/>
      <c r="AM1840" s="85"/>
      <c r="AN1840" s="85"/>
      <c r="AO1840" s="85"/>
      <c r="AP1840" s="85"/>
      <c r="AQ1840" s="85"/>
      <c r="AR1840" s="85"/>
      <c r="AS1840" s="85"/>
      <c r="AT1840" s="85"/>
    </row>
    <row r="1841" spans="1:46" ht="12.75" customHeight="1" x14ac:dyDescent="0.15">
      <c r="A1841" s="79"/>
      <c r="B1841" s="79"/>
      <c r="C1841" s="79"/>
      <c r="D1841" s="79"/>
      <c r="E1841" s="84"/>
      <c r="F1841" s="85"/>
      <c r="G1841" s="85"/>
      <c r="H1841" s="85"/>
      <c r="I1841" s="85"/>
      <c r="J1841" s="85"/>
      <c r="K1841" s="85"/>
      <c r="L1841" s="85"/>
      <c r="M1841" s="85"/>
      <c r="N1841" s="85"/>
      <c r="O1841" s="85"/>
      <c r="P1841" s="85"/>
      <c r="Q1841" s="85"/>
      <c r="R1841" s="85"/>
      <c r="S1841" s="85"/>
      <c r="T1841" s="85"/>
      <c r="U1841" s="85"/>
      <c r="V1841" s="85"/>
      <c r="W1841" s="85"/>
      <c r="X1841" s="85"/>
      <c r="Y1841" s="85"/>
      <c r="Z1841" s="85"/>
      <c r="AA1841" s="85"/>
      <c r="AB1841" s="85"/>
      <c r="AC1841" s="85"/>
      <c r="AD1841" s="85"/>
      <c r="AE1841" s="85"/>
      <c r="AF1841" s="85"/>
      <c r="AG1841" s="85"/>
      <c r="AH1841" s="85"/>
      <c r="AI1841" s="85"/>
      <c r="AJ1841" s="85"/>
      <c r="AK1841" s="85"/>
      <c r="AL1841" s="85"/>
      <c r="AM1841" s="85"/>
      <c r="AN1841" s="85"/>
      <c r="AO1841" s="85"/>
      <c r="AP1841" s="85"/>
      <c r="AQ1841" s="85"/>
      <c r="AR1841" s="85"/>
      <c r="AS1841" s="85"/>
      <c r="AT1841" s="85"/>
    </row>
    <row r="1842" spans="1:46" ht="12.75" customHeight="1" x14ac:dyDescent="0.15">
      <c r="A1842" s="79"/>
      <c r="B1842" s="79"/>
      <c r="C1842" s="79"/>
      <c r="D1842" s="79"/>
      <c r="E1842" s="84"/>
      <c r="F1842" s="85"/>
      <c r="G1842" s="85"/>
      <c r="H1842" s="85"/>
      <c r="I1842" s="85"/>
      <c r="J1842" s="85"/>
      <c r="K1842" s="85"/>
      <c r="L1842" s="85"/>
      <c r="M1842" s="85"/>
      <c r="N1842" s="85"/>
      <c r="O1842" s="85"/>
      <c r="P1842" s="85"/>
      <c r="Q1842" s="85"/>
      <c r="R1842" s="85"/>
      <c r="S1842" s="85"/>
      <c r="T1842" s="85"/>
      <c r="U1842" s="85"/>
      <c r="V1842" s="85"/>
      <c r="W1842" s="85"/>
      <c r="X1842" s="85"/>
      <c r="Y1842" s="85"/>
      <c r="Z1842" s="85"/>
      <c r="AA1842" s="85"/>
      <c r="AB1842" s="85"/>
      <c r="AC1842" s="85"/>
      <c r="AD1842" s="85"/>
      <c r="AE1842" s="85"/>
      <c r="AF1842" s="85"/>
      <c r="AG1842" s="85"/>
      <c r="AH1842" s="85"/>
      <c r="AI1842" s="85"/>
      <c r="AJ1842" s="85"/>
      <c r="AK1842" s="85"/>
      <c r="AL1842" s="85"/>
      <c r="AM1842" s="85"/>
      <c r="AN1842" s="85"/>
      <c r="AO1842" s="85"/>
      <c r="AP1842" s="85"/>
      <c r="AQ1842" s="85"/>
      <c r="AR1842" s="85"/>
      <c r="AS1842" s="85"/>
      <c r="AT1842" s="85"/>
    </row>
    <row r="1843" spans="1:46" ht="12.75" customHeight="1" x14ac:dyDescent="0.15">
      <c r="A1843" s="79"/>
      <c r="B1843" s="79"/>
      <c r="C1843" s="79"/>
      <c r="D1843" s="79"/>
      <c r="E1843" s="84"/>
      <c r="F1843" s="85"/>
      <c r="G1843" s="85"/>
      <c r="H1843" s="85"/>
      <c r="I1843" s="85"/>
      <c r="J1843" s="85"/>
      <c r="K1843" s="85"/>
      <c r="L1843" s="85"/>
      <c r="M1843" s="85"/>
      <c r="N1843" s="85"/>
      <c r="O1843" s="85"/>
      <c r="P1843" s="85"/>
      <c r="Q1843" s="85"/>
      <c r="R1843" s="85"/>
      <c r="S1843" s="85"/>
      <c r="T1843" s="85"/>
      <c r="U1843" s="85"/>
      <c r="V1843" s="85"/>
      <c r="W1843" s="85"/>
      <c r="X1843" s="85"/>
      <c r="Y1843" s="85"/>
      <c r="Z1843" s="85"/>
      <c r="AA1843" s="85"/>
      <c r="AB1843" s="85"/>
      <c r="AC1843" s="85"/>
      <c r="AD1843" s="85"/>
      <c r="AE1843" s="85"/>
      <c r="AF1843" s="85"/>
      <c r="AG1843" s="85"/>
      <c r="AH1843" s="85"/>
      <c r="AI1843" s="85"/>
      <c r="AJ1843" s="85"/>
      <c r="AK1843" s="85"/>
      <c r="AL1843" s="85"/>
      <c r="AM1843" s="85"/>
      <c r="AN1843" s="85"/>
      <c r="AO1843" s="85"/>
      <c r="AP1843" s="85"/>
      <c r="AQ1843" s="85"/>
      <c r="AR1843" s="85"/>
      <c r="AS1843" s="85"/>
      <c r="AT1843" s="85"/>
    </row>
    <row r="1844" spans="1:46" ht="12.75" customHeight="1" x14ac:dyDescent="0.15">
      <c r="A1844" s="79"/>
      <c r="B1844" s="79"/>
      <c r="C1844" s="79"/>
      <c r="D1844" s="79"/>
      <c r="E1844" s="84"/>
      <c r="F1844" s="85"/>
      <c r="G1844" s="85"/>
      <c r="H1844" s="85"/>
      <c r="I1844" s="85"/>
      <c r="J1844" s="85"/>
      <c r="K1844" s="85"/>
      <c r="L1844" s="85"/>
      <c r="M1844" s="85"/>
      <c r="N1844" s="85"/>
      <c r="O1844" s="85"/>
      <c r="P1844" s="85"/>
      <c r="Q1844" s="85"/>
      <c r="R1844" s="85"/>
      <c r="S1844" s="85"/>
      <c r="T1844" s="85"/>
      <c r="U1844" s="85"/>
      <c r="V1844" s="85"/>
      <c r="W1844" s="85"/>
      <c r="X1844" s="85"/>
      <c r="Y1844" s="85"/>
      <c r="Z1844" s="85"/>
      <c r="AA1844" s="85"/>
      <c r="AB1844" s="85"/>
      <c r="AC1844" s="85"/>
      <c r="AD1844" s="85"/>
      <c r="AE1844" s="85"/>
      <c r="AF1844" s="85"/>
      <c r="AG1844" s="85"/>
      <c r="AH1844" s="85"/>
      <c r="AI1844" s="85"/>
      <c r="AJ1844" s="85"/>
      <c r="AK1844" s="85"/>
      <c r="AL1844" s="85"/>
      <c r="AM1844" s="85"/>
      <c r="AN1844" s="85"/>
      <c r="AO1844" s="85"/>
      <c r="AP1844" s="85"/>
      <c r="AQ1844" s="85"/>
      <c r="AR1844" s="85"/>
      <c r="AS1844" s="85"/>
      <c r="AT1844" s="85"/>
    </row>
    <row r="1845" spans="1:46" ht="12.75" customHeight="1" x14ac:dyDescent="0.15">
      <c r="A1845" s="79"/>
      <c r="B1845" s="79"/>
      <c r="C1845" s="79"/>
      <c r="D1845" s="79"/>
      <c r="E1845" s="84"/>
      <c r="F1845" s="85"/>
      <c r="G1845" s="85"/>
      <c r="H1845" s="85"/>
      <c r="I1845" s="85"/>
      <c r="J1845" s="85"/>
      <c r="K1845" s="85"/>
      <c r="L1845" s="85"/>
      <c r="M1845" s="85"/>
      <c r="N1845" s="85"/>
      <c r="O1845" s="85"/>
      <c r="P1845" s="85"/>
      <c r="Q1845" s="85"/>
      <c r="R1845" s="85"/>
      <c r="S1845" s="85"/>
      <c r="T1845" s="85"/>
      <c r="U1845" s="85"/>
      <c r="V1845" s="85"/>
      <c r="W1845" s="85"/>
      <c r="X1845" s="85"/>
      <c r="Y1845" s="85"/>
      <c r="Z1845" s="85"/>
      <c r="AA1845" s="85"/>
      <c r="AB1845" s="85"/>
      <c r="AC1845" s="85"/>
      <c r="AD1845" s="85"/>
      <c r="AE1845" s="85"/>
      <c r="AF1845" s="85"/>
      <c r="AG1845" s="85"/>
      <c r="AH1845" s="85"/>
      <c r="AI1845" s="85"/>
      <c r="AJ1845" s="85"/>
      <c r="AK1845" s="85"/>
      <c r="AL1845" s="85"/>
      <c r="AM1845" s="85"/>
      <c r="AN1845" s="85"/>
      <c r="AO1845" s="85"/>
      <c r="AP1845" s="85"/>
      <c r="AQ1845" s="85"/>
      <c r="AR1845" s="85"/>
      <c r="AS1845" s="85"/>
      <c r="AT1845" s="85"/>
    </row>
    <row r="1846" spans="1:46" ht="12.75" customHeight="1" x14ac:dyDescent="0.15">
      <c r="A1846" s="79"/>
      <c r="B1846" s="79"/>
      <c r="C1846" s="79"/>
      <c r="D1846" s="79"/>
      <c r="E1846" s="84"/>
      <c r="F1846" s="85"/>
      <c r="G1846" s="85"/>
      <c r="H1846" s="85"/>
      <c r="I1846" s="85"/>
      <c r="J1846" s="85"/>
      <c r="K1846" s="85"/>
      <c r="L1846" s="85"/>
      <c r="M1846" s="85"/>
      <c r="N1846" s="85"/>
      <c r="O1846" s="85"/>
      <c r="P1846" s="85"/>
      <c r="Q1846" s="85"/>
      <c r="R1846" s="85"/>
      <c r="S1846" s="85"/>
      <c r="T1846" s="85"/>
      <c r="U1846" s="85"/>
      <c r="V1846" s="85"/>
      <c r="W1846" s="85"/>
      <c r="X1846" s="85"/>
      <c r="Y1846" s="85"/>
      <c r="Z1846" s="85"/>
      <c r="AA1846" s="85"/>
      <c r="AB1846" s="85"/>
      <c r="AC1846" s="85"/>
      <c r="AD1846" s="85"/>
      <c r="AE1846" s="85"/>
      <c r="AF1846" s="85"/>
      <c r="AG1846" s="85"/>
      <c r="AH1846" s="85"/>
      <c r="AI1846" s="85"/>
      <c r="AJ1846" s="85"/>
      <c r="AK1846" s="85"/>
      <c r="AL1846" s="85"/>
      <c r="AM1846" s="85"/>
      <c r="AN1846" s="85"/>
      <c r="AO1846" s="85"/>
      <c r="AP1846" s="85"/>
      <c r="AQ1846" s="85"/>
      <c r="AR1846" s="85"/>
      <c r="AS1846" s="85"/>
      <c r="AT1846" s="85"/>
    </row>
    <row r="1847" spans="1:46" ht="12.75" customHeight="1" x14ac:dyDescent="0.15">
      <c r="A1847" s="79"/>
      <c r="B1847" s="79"/>
      <c r="C1847" s="79"/>
      <c r="D1847" s="79"/>
      <c r="E1847" s="84"/>
      <c r="F1847" s="85"/>
      <c r="G1847" s="85"/>
      <c r="H1847" s="85"/>
      <c r="I1847" s="85"/>
      <c r="J1847" s="85"/>
      <c r="K1847" s="85"/>
      <c r="L1847" s="85"/>
      <c r="M1847" s="85"/>
      <c r="N1847" s="85"/>
      <c r="O1847" s="85"/>
      <c r="P1847" s="85"/>
      <c r="Q1847" s="85"/>
      <c r="R1847" s="85"/>
      <c r="S1847" s="85"/>
      <c r="T1847" s="85"/>
      <c r="U1847" s="85"/>
      <c r="V1847" s="85"/>
      <c r="W1847" s="85"/>
      <c r="X1847" s="85"/>
      <c r="Y1847" s="85"/>
      <c r="Z1847" s="85"/>
      <c r="AA1847" s="85"/>
      <c r="AB1847" s="85"/>
      <c r="AC1847" s="85"/>
      <c r="AD1847" s="85"/>
      <c r="AE1847" s="85"/>
      <c r="AF1847" s="85"/>
      <c r="AG1847" s="85"/>
      <c r="AH1847" s="85"/>
      <c r="AI1847" s="85"/>
      <c r="AJ1847" s="85"/>
      <c r="AK1847" s="85"/>
      <c r="AL1847" s="85"/>
      <c r="AM1847" s="85"/>
      <c r="AN1847" s="85"/>
      <c r="AO1847" s="85"/>
      <c r="AP1847" s="85"/>
      <c r="AQ1847" s="85"/>
      <c r="AR1847" s="85"/>
      <c r="AS1847" s="85"/>
      <c r="AT1847" s="85"/>
    </row>
    <row r="1848" spans="1:46" ht="12.75" customHeight="1" x14ac:dyDescent="0.15">
      <c r="A1848" s="79"/>
      <c r="B1848" s="79"/>
      <c r="C1848" s="79"/>
      <c r="D1848" s="79"/>
      <c r="E1848" s="84"/>
      <c r="F1848" s="85"/>
      <c r="G1848" s="85"/>
      <c r="H1848" s="85"/>
      <c r="I1848" s="85"/>
      <c r="J1848" s="85"/>
      <c r="K1848" s="85"/>
      <c r="L1848" s="85"/>
      <c r="M1848" s="85"/>
      <c r="N1848" s="85"/>
      <c r="O1848" s="85"/>
      <c r="P1848" s="85"/>
      <c r="Q1848" s="85"/>
      <c r="R1848" s="85"/>
      <c r="S1848" s="85"/>
      <c r="T1848" s="85"/>
      <c r="U1848" s="85"/>
      <c r="V1848" s="85"/>
      <c r="W1848" s="85"/>
      <c r="X1848" s="85"/>
      <c r="Y1848" s="85"/>
      <c r="Z1848" s="85"/>
      <c r="AA1848" s="85"/>
      <c r="AB1848" s="85"/>
      <c r="AC1848" s="85"/>
      <c r="AD1848" s="85"/>
      <c r="AE1848" s="85"/>
      <c r="AF1848" s="85"/>
      <c r="AG1848" s="85"/>
      <c r="AH1848" s="85"/>
      <c r="AI1848" s="85"/>
      <c r="AJ1848" s="85"/>
      <c r="AK1848" s="85"/>
      <c r="AL1848" s="85"/>
      <c r="AM1848" s="85"/>
      <c r="AN1848" s="85"/>
      <c r="AO1848" s="85"/>
      <c r="AP1848" s="85"/>
      <c r="AQ1848" s="85"/>
      <c r="AR1848" s="85"/>
      <c r="AS1848" s="85"/>
      <c r="AT1848" s="85"/>
    </row>
    <row r="1849" spans="1:46" ht="12.75" customHeight="1" x14ac:dyDescent="0.15">
      <c r="A1849" s="79"/>
      <c r="B1849" s="79"/>
      <c r="C1849" s="79"/>
      <c r="D1849" s="79"/>
      <c r="E1849" s="84"/>
      <c r="F1849" s="85"/>
      <c r="G1849" s="85"/>
      <c r="H1849" s="85"/>
      <c r="I1849" s="85"/>
      <c r="J1849" s="85"/>
      <c r="K1849" s="85"/>
      <c r="L1849" s="85"/>
      <c r="M1849" s="85"/>
      <c r="N1849" s="85"/>
      <c r="O1849" s="85"/>
      <c r="P1849" s="85"/>
      <c r="Q1849" s="85"/>
      <c r="R1849" s="85"/>
      <c r="S1849" s="85"/>
      <c r="T1849" s="85"/>
      <c r="U1849" s="85"/>
      <c r="V1849" s="85"/>
      <c r="W1849" s="85"/>
      <c r="X1849" s="85"/>
      <c r="Y1849" s="85"/>
      <c r="Z1849" s="85"/>
      <c r="AA1849" s="85"/>
      <c r="AB1849" s="85"/>
      <c r="AC1849" s="85"/>
      <c r="AD1849" s="85"/>
      <c r="AE1849" s="85"/>
      <c r="AF1849" s="85"/>
      <c r="AG1849" s="85"/>
      <c r="AH1849" s="85"/>
      <c r="AI1849" s="85"/>
      <c r="AJ1849" s="85"/>
      <c r="AK1849" s="85"/>
      <c r="AL1849" s="85"/>
      <c r="AM1849" s="85"/>
      <c r="AN1849" s="85"/>
      <c r="AO1849" s="85"/>
      <c r="AP1849" s="85"/>
      <c r="AQ1849" s="85"/>
      <c r="AR1849" s="85"/>
      <c r="AS1849" s="85"/>
      <c r="AT1849" s="85"/>
    </row>
    <row r="1850" spans="1:46" ht="12.75" customHeight="1" x14ac:dyDescent="0.15">
      <c r="A1850" s="79"/>
      <c r="B1850" s="79"/>
      <c r="C1850" s="79"/>
      <c r="D1850" s="79"/>
      <c r="E1850" s="84"/>
      <c r="F1850" s="85"/>
      <c r="G1850" s="85"/>
      <c r="H1850" s="85"/>
      <c r="I1850" s="85"/>
      <c r="J1850" s="85"/>
      <c r="K1850" s="85"/>
      <c r="L1850" s="85"/>
      <c r="M1850" s="85"/>
      <c r="N1850" s="85"/>
      <c r="O1850" s="85"/>
      <c r="P1850" s="85"/>
      <c r="Q1850" s="85"/>
      <c r="R1850" s="85"/>
      <c r="S1850" s="85"/>
      <c r="T1850" s="85"/>
      <c r="U1850" s="85"/>
      <c r="V1850" s="85"/>
      <c r="W1850" s="85"/>
      <c r="X1850" s="85"/>
      <c r="Y1850" s="85"/>
      <c r="Z1850" s="85"/>
      <c r="AA1850" s="85"/>
      <c r="AB1850" s="85"/>
      <c r="AC1850" s="85"/>
      <c r="AD1850" s="85"/>
      <c r="AE1850" s="85"/>
      <c r="AF1850" s="85"/>
      <c r="AG1850" s="85"/>
      <c r="AH1850" s="85"/>
      <c r="AI1850" s="85"/>
      <c r="AJ1850" s="85"/>
      <c r="AK1850" s="85"/>
      <c r="AL1850" s="85"/>
      <c r="AM1850" s="85"/>
      <c r="AN1850" s="85"/>
      <c r="AO1850" s="85"/>
      <c r="AP1850" s="85"/>
      <c r="AQ1850" s="85"/>
      <c r="AR1850" s="85"/>
      <c r="AS1850" s="85"/>
      <c r="AT1850" s="85"/>
    </row>
    <row r="1851" spans="1:46" ht="12.75" customHeight="1" x14ac:dyDescent="0.15">
      <c r="A1851" s="79"/>
      <c r="B1851" s="79"/>
      <c r="C1851" s="79"/>
      <c r="D1851" s="79"/>
      <c r="E1851" s="84"/>
      <c r="F1851" s="85"/>
      <c r="G1851" s="85"/>
      <c r="H1851" s="85"/>
      <c r="I1851" s="85"/>
      <c r="J1851" s="85"/>
      <c r="K1851" s="85"/>
      <c r="L1851" s="85"/>
      <c r="M1851" s="85"/>
      <c r="N1851" s="85"/>
      <c r="O1851" s="85"/>
      <c r="P1851" s="85"/>
      <c r="Q1851" s="85"/>
      <c r="R1851" s="85"/>
      <c r="S1851" s="85"/>
      <c r="T1851" s="85"/>
      <c r="U1851" s="85"/>
      <c r="V1851" s="85"/>
      <c r="W1851" s="85"/>
      <c r="X1851" s="85"/>
      <c r="Y1851" s="85"/>
      <c r="Z1851" s="85"/>
      <c r="AA1851" s="85"/>
      <c r="AB1851" s="85"/>
      <c r="AC1851" s="85"/>
      <c r="AD1851" s="85"/>
      <c r="AE1851" s="85"/>
      <c r="AF1851" s="85"/>
      <c r="AG1851" s="85"/>
      <c r="AH1851" s="85"/>
      <c r="AI1851" s="85"/>
      <c r="AJ1851" s="85"/>
      <c r="AK1851" s="85"/>
      <c r="AL1851" s="85"/>
      <c r="AM1851" s="85"/>
      <c r="AN1851" s="85"/>
      <c r="AO1851" s="85"/>
      <c r="AP1851" s="85"/>
      <c r="AQ1851" s="85"/>
      <c r="AR1851" s="85"/>
      <c r="AS1851" s="85"/>
      <c r="AT1851" s="85"/>
    </row>
    <row r="1852" spans="1:46" ht="12.75" customHeight="1" x14ac:dyDescent="0.15">
      <c r="A1852" s="79"/>
      <c r="B1852" s="79"/>
      <c r="C1852" s="79"/>
      <c r="D1852" s="79"/>
      <c r="E1852" s="84"/>
      <c r="F1852" s="85"/>
      <c r="G1852" s="85"/>
      <c r="H1852" s="85"/>
      <c r="I1852" s="85"/>
      <c r="J1852" s="85"/>
      <c r="K1852" s="85"/>
      <c r="L1852" s="85"/>
      <c r="M1852" s="85"/>
      <c r="N1852" s="85"/>
      <c r="O1852" s="85"/>
      <c r="P1852" s="85"/>
      <c r="Q1852" s="85"/>
      <c r="R1852" s="85"/>
      <c r="S1852" s="85"/>
      <c r="T1852" s="85"/>
      <c r="U1852" s="85"/>
      <c r="V1852" s="85"/>
      <c r="W1852" s="85"/>
      <c r="X1852" s="85"/>
      <c r="Y1852" s="85"/>
      <c r="Z1852" s="85"/>
      <c r="AA1852" s="85"/>
      <c r="AB1852" s="85"/>
      <c r="AC1852" s="85"/>
      <c r="AD1852" s="85"/>
      <c r="AE1852" s="85"/>
      <c r="AF1852" s="85"/>
      <c r="AG1852" s="85"/>
      <c r="AH1852" s="85"/>
      <c r="AI1852" s="85"/>
      <c r="AJ1852" s="85"/>
      <c r="AK1852" s="85"/>
      <c r="AL1852" s="85"/>
      <c r="AM1852" s="85"/>
      <c r="AN1852" s="85"/>
      <c r="AO1852" s="85"/>
      <c r="AP1852" s="85"/>
      <c r="AQ1852" s="85"/>
      <c r="AR1852" s="85"/>
      <c r="AS1852" s="85"/>
      <c r="AT1852" s="85"/>
    </row>
    <row r="1853" spans="1:46" ht="12.75" customHeight="1" x14ac:dyDescent="0.15">
      <c r="A1853" s="79"/>
      <c r="B1853" s="79"/>
      <c r="C1853" s="79"/>
      <c r="D1853" s="79"/>
      <c r="E1853" s="84"/>
      <c r="F1853" s="85"/>
      <c r="G1853" s="85"/>
      <c r="H1853" s="85"/>
      <c r="I1853" s="85"/>
      <c r="J1853" s="85"/>
      <c r="K1853" s="85"/>
      <c r="L1853" s="85"/>
      <c r="M1853" s="85"/>
      <c r="N1853" s="85"/>
      <c r="O1853" s="85"/>
      <c r="P1853" s="85"/>
      <c r="Q1853" s="85"/>
      <c r="R1853" s="85"/>
      <c r="S1853" s="85"/>
      <c r="T1853" s="85"/>
      <c r="U1853" s="85"/>
      <c r="V1853" s="85"/>
      <c r="W1853" s="85"/>
      <c r="X1853" s="85"/>
      <c r="Y1853" s="85"/>
      <c r="Z1853" s="85"/>
      <c r="AA1853" s="85"/>
      <c r="AB1853" s="85"/>
      <c r="AC1853" s="85"/>
      <c r="AD1853" s="85"/>
      <c r="AE1853" s="85"/>
      <c r="AF1853" s="85"/>
      <c r="AG1853" s="85"/>
      <c r="AH1853" s="85"/>
      <c r="AI1853" s="85"/>
      <c r="AJ1853" s="85"/>
      <c r="AK1853" s="85"/>
      <c r="AL1853" s="85"/>
      <c r="AM1853" s="85"/>
      <c r="AN1853" s="85"/>
      <c r="AO1853" s="85"/>
      <c r="AP1853" s="85"/>
      <c r="AQ1853" s="85"/>
      <c r="AR1853" s="85"/>
      <c r="AS1853" s="85"/>
      <c r="AT1853" s="85"/>
    </row>
    <row r="1854" spans="1:46" ht="12.75" customHeight="1" x14ac:dyDescent="0.15">
      <c r="A1854" s="79"/>
      <c r="B1854" s="79"/>
      <c r="C1854" s="79"/>
      <c r="D1854" s="79"/>
      <c r="E1854" s="84"/>
      <c r="F1854" s="85"/>
      <c r="G1854" s="85"/>
      <c r="H1854" s="85"/>
      <c r="I1854" s="85"/>
      <c r="J1854" s="85"/>
      <c r="K1854" s="85"/>
      <c r="L1854" s="85"/>
      <c r="M1854" s="85"/>
      <c r="N1854" s="85"/>
      <c r="O1854" s="85"/>
      <c r="P1854" s="85"/>
      <c r="Q1854" s="85"/>
      <c r="R1854" s="85"/>
      <c r="S1854" s="85"/>
      <c r="T1854" s="85"/>
      <c r="U1854" s="85"/>
      <c r="V1854" s="85"/>
      <c r="W1854" s="85"/>
      <c r="X1854" s="85"/>
      <c r="Y1854" s="85"/>
      <c r="Z1854" s="85"/>
      <c r="AA1854" s="85"/>
      <c r="AB1854" s="85"/>
      <c r="AC1854" s="85"/>
      <c r="AD1854" s="85"/>
      <c r="AE1854" s="85"/>
      <c r="AF1854" s="85"/>
      <c r="AG1854" s="85"/>
      <c r="AH1854" s="85"/>
      <c r="AI1854" s="85"/>
      <c r="AJ1854" s="85"/>
      <c r="AK1854" s="85"/>
      <c r="AL1854" s="85"/>
      <c r="AM1854" s="85"/>
      <c r="AN1854" s="85"/>
      <c r="AO1854" s="85"/>
      <c r="AP1854" s="85"/>
      <c r="AQ1854" s="85"/>
      <c r="AR1854" s="85"/>
      <c r="AS1854" s="85"/>
      <c r="AT1854" s="85"/>
    </row>
    <row r="1855" spans="1:46" ht="12.75" customHeight="1" x14ac:dyDescent="0.15">
      <c r="A1855" s="79"/>
      <c r="B1855" s="79"/>
      <c r="C1855" s="79"/>
      <c r="D1855" s="79"/>
      <c r="E1855" s="84"/>
      <c r="F1855" s="85"/>
      <c r="G1855" s="85"/>
      <c r="H1855" s="85"/>
      <c r="I1855" s="85"/>
      <c r="J1855" s="85"/>
      <c r="K1855" s="85"/>
      <c r="L1855" s="85"/>
      <c r="M1855" s="85"/>
      <c r="N1855" s="85"/>
      <c r="O1855" s="85"/>
      <c r="P1855" s="85"/>
      <c r="Q1855" s="85"/>
      <c r="R1855" s="85"/>
      <c r="S1855" s="85"/>
      <c r="T1855" s="85"/>
      <c r="U1855" s="85"/>
      <c r="V1855" s="85"/>
      <c r="W1855" s="85"/>
      <c r="X1855" s="85"/>
      <c r="Y1855" s="85"/>
      <c r="Z1855" s="85"/>
      <c r="AA1855" s="85"/>
      <c r="AB1855" s="85"/>
      <c r="AC1855" s="85"/>
      <c r="AD1855" s="85"/>
      <c r="AE1855" s="85"/>
      <c r="AF1855" s="85"/>
      <c r="AG1855" s="85"/>
      <c r="AH1855" s="85"/>
      <c r="AI1855" s="85"/>
      <c r="AJ1855" s="85"/>
      <c r="AK1855" s="85"/>
      <c r="AL1855" s="85"/>
      <c r="AM1855" s="85"/>
      <c r="AN1855" s="85"/>
      <c r="AO1855" s="85"/>
      <c r="AP1855" s="85"/>
      <c r="AQ1855" s="85"/>
      <c r="AR1855" s="85"/>
      <c r="AS1855" s="85"/>
      <c r="AT1855" s="85"/>
    </row>
    <row r="1856" spans="1:46" ht="12.75" customHeight="1" x14ac:dyDescent="0.15">
      <c r="A1856" s="79"/>
      <c r="B1856" s="79"/>
      <c r="C1856" s="79"/>
      <c r="D1856" s="79"/>
      <c r="E1856" s="84"/>
      <c r="F1856" s="85"/>
      <c r="G1856" s="85"/>
      <c r="H1856" s="85"/>
      <c r="I1856" s="85"/>
      <c r="J1856" s="85"/>
      <c r="K1856" s="85"/>
      <c r="L1856" s="85"/>
      <c r="M1856" s="85"/>
      <c r="N1856" s="85"/>
      <c r="O1856" s="85"/>
      <c r="P1856" s="85"/>
      <c r="Q1856" s="85"/>
      <c r="R1856" s="85"/>
      <c r="S1856" s="85"/>
      <c r="T1856" s="85"/>
      <c r="U1856" s="85"/>
      <c r="V1856" s="85"/>
      <c r="W1856" s="85"/>
      <c r="X1856" s="85"/>
      <c r="Y1856" s="85"/>
      <c r="Z1856" s="85"/>
      <c r="AA1856" s="85"/>
      <c r="AB1856" s="85"/>
      <c r="AC1856" s="85"/>
      <c r="AD1856" s="85"/>
      <c r="AE1856" s="85"/>
      <c r="AF1856" s="85"/>
      <c r="AG1856" s="85"/>
      <c r="AH1856" s="85"/>
      <c r="AI1856" s="85"/>
      <c r="AJ1856" s="85"/>
      <c r="AK1856" s="85"/>
      <c r="AL1856" s="85"/>
      <c r="AM1856" s="85"/>
      <c r="AN1856" s="85"/>
      <c r="AO1856" s="85"/>
      <c r="AP1856" s="85"/>
      <c r="AQ1856" s="85"/>
      <c r="AR1856" s="85"/>
      <c r="AS1856" s="85"/>
      <c r="AT1856" s="85"/>
    </row>
    <row r="1857" spans="1:46" ht="12.75" customHeight="1" x14ac:dyDescent="0.15">
      <c r="A1857" s="79"/>
      <c r="B1857" s="79"/>
      <c r="C1857" s="79"/>
      <c r="D1857" s="79"/>
      <c r="E1857" s="84"/>
      <c r="F1857" s="85"/>
      <c r="G1857" s="85"/>
      <c r="H1857" s="85"/>
      <c r="I1857" s="85"/>
      <c r="J1857" s="85"/>
      <c r="K1857" s="85"/>
      <c r="L1857" s="85"/>
      <c r="M1857" s="85"/>
      <c r="N1857" s="85"/>
      <c r="O1857" s="85"/>
      <c r="P1857" s="85"/>
      <c r="Q1857" s="85"/>
      <c r="R1857" s="85"/>
      <c r="S1857" s="85"/>
      <c r="T1857" s="85"/>
      <c r="U1857" s="85"/>
      <c r="V1857" s="85"/>
      <c r="W1857" s="85"/>
      <c r="X1857" s="85"/>
      <c r="Y1857" s="85"/>
      <c r="Z1857" s="85"/>
      <c r="AA1857" s="85"/>
      <c r="AB1857" s="85"/>
      <c r="AC1857" s="85"/>
      <c r="AD1857" s="85"/>
      <c r="AE1857" s="85"/>
      <c r="AF1857" s="85"/>
      <c r="AG1857" s="85"/>
      <c r="AH1857" s="85"/>
      <c r="AI1857" s="85"/>
      <c r="AJ1857" s="85"/>
      <c r="AK1857" s="85"/>
      <c r="AL1857" s="85"/>
      <c r="AM1857" s="85"/>
      <c r="AN1857" s="85"/>
      <c r="AO1857" s="85"/>
      <c r="AP1857" s="85"/>
      <c r="AQ1857" s="85"/>
      <c r="AR1857" s="85"/>
      <c r="AS1857" s="85"/>
      <c r="AT1857" s="85"/>
    </row>
    <row r="1858" spans="1:46" ht="12.75" customHeight="1" x14ac:dyDescent="0.15">
      <c r="A1858" s="79"/>
      <c r="B1858" s="79"/>
      <c r="C1858" s="79"/>
      <c r="D1858" s="79"/>
      <c r="E1858" s="84"/>
      <c r="F1858" s="85"/>
      <c r="G1858" s="85"/>
      <c r="H1858" s="85"/>
      <c r="I1858" s="85"/>
      <c r="J1858" s="85"/>
      <c r="K1858" s="85"/>
      <c r="L1858" s="85"/>
      <c r="M1858" s="85"/>
      <c r="N1858" s="85"/>
      <c r="O1858" s="85"/>
      <c r="P1858" s="85"/>
      <c r="Q1858" s="85"/>
      <c r="R1858" s="85"/>
      <c r="S1858" s="85"/>
      <c r="T1858" s="85"/>
      <c r="U1858" s="85"/>
      <c r="V1858" s="85"/>
      <c r="W1858" s="85"/>
      <c r="X1858" s="85"/>
      <c r="Y1858" s="85"/>
      <c r="Z1858" s="85"/>
      <c r="AA1858" s="85"/>
      <c r="AB1858" s="85"/>
      <c r="AC1858" s="85"/>
      <c r="AD1858" s="85"/>
      <c r="AE1858" s="85"/>
      <c r="AF1858" s="85"/>
      <c r="AG1858" s="85"/>
      <c r="AH1858" s="85"/>
      <c r="AI1858" s="85"/>
      <c r="AJ1858" s="85"/>
      <c r="AK1858" s="85"/>
      <c r="AL1858" s="85"/>
      <c r="AM1858" s="85"/>
      <c r="AN1858" s="85"/>
      <c r="AO1858" s="85"/>
      <c r="AP1858" s="85"/>
      <c r="AQ1858" s="85"/>
      <c r="AR1858" s="85"/>
      <c r="AS1858" s="85"/>
      <c r="AT1858" s="85"/>
    </row>
    <row r="1859" spans="1:46" ht="12.75" customHeight="1" x14ac:dyDescent="0.15">
      <c r="A1859" s="79"/>
      <c r="B1859" s="79"/>
      <c r="C1859" s="79"/>
      <c r="D1859" s="79"/>
      <c r="E1859" s="84"/>
      <c r="F1859" s="85"/>
      <c r="G1859" s="85"/>
      <c r="H1859" s="85"/>
      <c r="I1859" s="85"/>
      <c r="J1859" s="85"/>
      <c r="K1859" s="85"/>
      <c r="L1859" s="85"/>
      <c r="M1859" s="85"/>
      <c r="N1859" s="85"/>
      <c r="O1859" s="85"/>
      <c r="P1859" s="85"/>
      <c r="Q1859" s="85"/>
      <c r="R1859" s="85"/>
      <c r="S1859" s="85"/>
      <c r="T1859" s="85"/>
      <c r="U1859" s="85"/>
      <c r="V1859" s="85"/>
      <c r="W1859" s="85"/>
      <c r="X1859" s="85"/>
      <c r="Y1859" s="85"/>
      <c r="Z1859" s="85"/>
      <c r="AA1859" s="85"/>
      <c r="AB1859" s="85"/>
      <c r="AC1859" s="85"/>
      <c r="AD1859" s="85"/>
      <c r="AE1859" s="85"/>
      <c r="AF1859" s="85"/>
      <c r="AG1859" s="85"/>
      <c r="AH1859" s="85"/>
      <c r="AI1859" s="85"/>
      <c r="AJ1859" s="85"/>
      <c r="AK1859" s="85"/>
      <c r="AL1859" s="85"/>
      <c r="AM1859" s="85"/>
      <c r="AN1859" s="85"/>
      <c r="AO1859" s="85"/>
      <c r="AP1859" s="85"/>
      <c r="AQ1859" s="85"/>
      <c r="AR1859" s="85"/>
      <c r="AS1859" s="85"/>
      <c r="AT1859" s="85"/>
    </row>
    <row r="1860" spans="1:46" ht="12.75" customHeight="1" x14ac:dyDescent="0.15">
      <c r="A1860" s="79"/>
      <c r="B1860" s="79"/>
      <c r="C1860" s="79"/>
      <c r="D1860" s="79"/>
      <c r="E1860" s="84"/>
      <c r="F1860" s="85"/>
      <c r="G1860" s="85"/>
      <c r="H1860" s="85"/>
      <c r="I1860" s="85"/>
      <c r="J1860" s="85"/>
      <c r="K1860" s="85"/>
      <c r="L1860" s="85"/>
      <c r="M1860" s="85"/>
      <c r="N1860" s="85"/>
      <c r="O1860" s="85"/>
      <c r="P1860" s="85"/>
      <c r="Q1860" s="85"/>
      <c r="R1860" s="85"/>
      <c r="S1860" s="85"/>
      <c r="T1860" s="85"/>
      <c r="U1860" s="85"/>
      <c r="V1860" s="85"/>
      <c r="W1860" s="85"/>
      <c r="X1860" s="85"/>
      <c r="Y1860" s="85"/>
      <c r="Z1860" s="85"/>
      <c r="AA1860" s="85"/>
      <c r="AB1860" s="85"/>
      <c r="AC1860" s="85"/>
      <c r="AD1860" s="85"/>
      <c r="AE1860" s="85"/>
      <c r="AF1860" s="85"/>
      <c r="AG1860" s="85"/>
      <c r="AH1860" s="85"/>
      <c r="AI1860" s="85"/>
      <c r="AJ1860" s="85"/>
      <c r="AK1860" s="85"/>
      <c r="AL1860" s="85"/>
      <c r="AM1860" s="85"/>
      <c r="AN1860" s="85"/>
      <c r="AO1860" s="85"/>
      <c r="AP1860" s="85"/>
      <c r="AQ1860" s="85"/>
      <c r="AR1860" s="85"/>
      <c r="AS1860" s="85"/>
      <c r="AT1860" s="85"/>
    </row>
    <row r="1861" spans="1:46" ht="12.75" customHeight="1" x14ac:dyDescent="0.15">
      <c r="A1861" s="79"/>
      <c r="B1861" s="79"/>
      <c r="C1861" s="79"/>
      <c r="D1861" s="79"/>
      <c r="E1861" s="84"/>
      <c r="F1861" s="85"/>
      <c r="G1861" s="85"/>
      <c r="H1861" s="85"/>
      <c r="I1861" s="85"/>
      <c r="J1861" s="85"/>
      <c r="K1861" s="85"/>
      <c r="L1861" s="85"/>
      <c r="M1861" s="85"/>
      <c r="N1861" s="85"/>
      <c r="O1861" s="85"/>
      <c r="P1861" s="85"/>
      <c r="Q1861" s="85"/>
      <c r="R1861" s="85"/>
      <c r="S1861" s="85"/>
      <c r="T1861" s="85"/>
      <c r="U1861" s="85"/>
      <c r="V1861" s="85"/>
      <c r="W1861" s="85"/>
      <c r="X1861" s="85"/>
      <c r="Y1861" s="85"/>
      <c r="Z1861" s="85"/>
      <c r="AA1861" s="85"/>
      <c r="AB1861" s="85"/>
      <c r="AC1861" s="85"/>
      <c r="AD1861" s="85"/>
      <c r="AE1861" s="85"/>
      <c r="AF1861" s="85"/>
      <c r="AG1861" s="85"/>
      <c r="AH1861" s="85"/>
      <c r="AI1861" s="85"/>
      <c r="AJ1861" s="85"/>
      <c r="AK1861" s="85"/>
      <c r="AL1861" s="85"/>
      <c r="AM1861" s="85"/>
      <c r="AN1861" s="85"/>
      <c r="AO1861" s="85"/>
      <c r="AP1861" s="85"/>
      <c r="AQ1861" s="85"/>
      <c r="AR1861" s="85"/>
      <c r="AS1861" s="85"/>
      <c r="AT1861" s="85"/>
    </row>
    <row r="1862" spans="1:46" ht="12.75" customHeight="1" x14ac:dyDescent="0.15">
      <c r="A1862" s="79"/>
      <c r="B1862" s="79"/>
      <c r="C1862" s="79"/>
      <c r="D1862" s="79"/>
      <c r="E1862" s="84"/>
      <c r="F1862" s="85"/>
      <c r="G1862" s="85"/>
      <c r="H1862" s="85"/>
      <c r="I1862" s="85"/>
      <c r="J1862" s="85"/>
      <c r="K1862" s="85"/>
      <c r="L1862" s="85"/>
      <c r="M1862" s="85"/>
      <c r="N1862" s="85"/>
      <c r="O1862" s="85"/>
      <c r="P1862" s="85"/>
      <c r="Q1862" s="85"/>
      <c r="R1862" s="85"/>
      <c r="S1862" s="85"/>
      <c r="T1862" s="85"/>
      <c r="U1862" s="85"/>
      <c r="V1862" s="85"/>
      <c r="W1862" s="85"/>
      <c r="X1862" s="85"/>
      <c r="Y1862" s="85"/>
      <c r="Z1862" s="85"/>
      <c r="AA1862" s="85"/>
      <c r="AB1862" s="85"/>
      <c r="AC1862" s="85"/>
      <c r="AD1862" s="85"/>
      <c r="AE1862" s="85"/>
      <c r="AF1862" s="85"/>
      <c r="AG1862" s="85"/>
      <c r="AH1862" s="85"/>
      <c r="AI1862" s="85"/>
      <c r="AJ1862" s="85"/>
      <c r="AK1862" s="85"/>
      <c r="AL1862" s="85"/>
      <c r="AM1862" s="85"/>
      <c r="AN1862" s="85"/>
      <c r="AO1862" s="85"/>
      <c r="AP1862" s="85"/>
      <c r="AQ1862" s="85"/>
      <c r="AR1862" s="85"/>
      <c r="AS1862" s="85"/>
      <c r="AT1862" s="85"/>
    </row>
    <row r="1863" spans="1:46" ht="12.75" customHeight="1" x14ac:dyDescent="0.15">
      <c r="A1863" s="79"/>
      <c r="B1863" s="79"/>
      <c r="C1863" s="79"/>
      <c r="D1863" s="79"/>
      <c r="E1863" s="84"/>
      <c r="F1863" s="85"/>
      <c r="G1863" s="85"/>
      <c r="H1863" s="85"/>
      <c r="I1863" s="85"/>
      <c r="J1863" s="85"/>
      <c r="K1863" s="85"/>
      <c r="L1863" s="85"/>
      <c r="M1863" s="85"/>
      <c r="N1863" s="85"/>
      <c r="O1863" s="85"/>
      <c r="P1863" s="85"/>
      <c r="Q1863" s="85"/>
      <c r="R1863" s="85"/>
      <c r="S1863" s="85"/>
      <c r="T1863" s="85"/>
      <c r="U1863" s="85"/>
      <c r="V1863" s="85"/>
      <c r="W1863" s="85"/>
      <c r="X1863" s="85"/>
      <c r="Y1863" s="85"/>
      <c r="Z1863" s="85"/>
      <c r="AA1863" s="85"/>
      <c r="AB1863" s="85"/>
      <c r="AC1863" s="85"/>
      <c r="AD1863" s="85"/>
      <c r="AE1863" s="85"/>
      <c r="AF1863" s="85"/>
      <c r="AG1863" s="85"/>
      <c r="AH1863" s="85"/>
      <c r="AI1863" s="85"/>
      <c r="AJ1863" s="85"/>
      <c r="AK1863" s="85"/>
      <c r="AL1863" s="85"/>
      <c r="AM1863" s="85"/>
      <c r="AN1863" s="85"/>
      <c r="AO1863" s="85"/>
      <c r="AP1863" s="85"/>
      <c r="AQ1863" s="85"/>
      <c r="AR1863" s="85"/>
      <c r="AS1863" s="85"/>
      <c r="AT1863" s="85"/>
    </row>
    <row r="1864" spans="1:46" ht="12.75" customHeight="1" x14ac:dyDescent="0.15">
      <c r="A1864" s="79"/>
      <c r="B1864" s="79"/>
      <c r="C1864" s="79"/>
      <c r="D1864" s="79"/>
      <c r="E1864" s="84"/>
      <c r="F1864" s="85"/>
      <c r="G1864" s="85"/>
      <c r="H1864" s="85"/>
      <c r="I1864" s="85"/>
      <c r="J1864" s="85"/>
      <c r="K1864" s="85"/>
      <c r="L1864" s="85"/>
      <c r="M1864" s="85"/>
      <c r="N1864" s="85"/>
      <c r="O1864" s="85"/>
      <c r="P1864" s="85"/>
      <c r="Q1864" s="85"/>
      <c r="R1864" s="85"/>
      <c r="S1864" s="85"/>
      <c r="T1864" s="85"/>
      <c r="U1864" s="85"/>
      <c r="V1864" s="85"/>
      <c r="W1864" s="85"/>
      <c r="X1864" s="85"/>
      <c r="Y1864" s="85"/>
      <c r="Z1864" s="85"/>
      <c r="AA1864" s="85"/>
      <c r="AB1864" s="85"/>
      <c r="AC1864" s="85"/>
      <c r="AD1864" s="85"/>
      <c r="AE1864" s="85"/>
      <c r="AF1864" s="85"/>
      <c r="AG1864" s="85"/>
      <c r="AH1864" s="85"/>
      <c r="AI1864" s="85"/>
      <c r="AJ1864" s="85"/>
      <c r="AK1864" s="85"/>
      <c r="AL1864" s="85"/>
      <c r="AM1864" s="85"/>
      <c r="AN1864" s="85"/>
      <c r="AO1864" s="85"/>
      <c r="AP1864" s="85"/>
      <c r="AQ1864" s="85"/>
      <c r="AR1864" s="85"/>
      <c r="AS1864" s="85"/>
      <c r="AT1864" s="85"/>
    </row>
    <row r="1865" spans="1:46" ht="12.75" customHeight="1" x14ac:dyDescent="0.15">
      <c r="A1865" s="79"/>
      <c r="B1865" s="79"/>
      <c r="C1865" s="79"/>
      <c r="D1865" s="79"/>
      <c r="E1865" s="84"/>
      <c r="F1865" s="85"/>
      <c r="G1865" s="85"/>
      <c r="H1865" s="85"/>
      <c r="I1865" s="85"/>
      <c r="J1865" s="85"/>
      <c r="K1865" s="85"/>
      <c r="L1865" s="85"/>
      <c r="M1865" s="85"/>
      <c r="N1865" s="85"/>
      <c r="O1865" s="85"/>
      <c r="P1865" s="85"/>
      <c r="Q1865" s="85"/>
      <c r="R1865" s="85"/>
      <c r="S1865" s="85"/>
      <c r="T1865" s="85"/>
      <c r="U1865" s="85"/>
      <c r="V1865" s="85"/>
      <c r="W1865" s="85"/>
      <c r="X1865" s="85"/>
      <c r="Y1865" s="85"/>
      <c r="Z1865" s="85"/>
      <c r="AA1865" s="85"/>
      <c r="AB1865" s="85"/>
      <c r="AC1865" s="85"/>
      <c r="AD1865" s="85"/>
      <c r="AE1865" s="85"/>
      <c r="AF1865" s="85"/>
      <c r="AG1865" s="85"/>
      <c r="AH1865" s="85"/>
      <c r="AI1865" s="85"/>
      <c r="AJ1865" s="85"/>
      <c r="AK1865" s="85"/>
      <c r="AL1865" s="85"/>
      <c r="AM1865" s="85"/>
      <c r="AN1865" s="85"/>
      <c r="AO1865" s="85"/>
      <c r="AP1865" s="85"/>
      <c r="AQ1865" s="85"/>
      <c r="AR1865" s="85"/>
      <c r="AS1865" s="85"/>
      <c r="AT1865" s="85"/>
    </row>
    <row r="1866" spans="1:46" ht="12.75" customHeight="1" x14ac:dyDescent="0.15">
      <c r="A1866" s="79"/>
      <c r="B1866" s="79"/>
      <c r="C1866" s="79"/>
      <c r="D1866" s="79"/>
      <c r="E1866" s="84"/>
      <c r="F1866" s="85"/>
      <c r="G1866" s="85"/>
      <c r="H1866" s="85"/>
      <c r="I1866" s="85"/>
      <c r="J1866" s="85"/>
      <c r="K1866" s="85"/>
      <c r="L1866" s="85"/>
      <c r="M1866" s="85"/>
      <c r="N1866" s="85"/>
      <c r="O1866" s="85"/>
      <c r="P1866" s="85"/>
      <c r="Q1866" s="85"/>
      <c r="R1866" s="85"/>
      <c r="S1866" s="85"/>
      <c r="T1866" s="85"/>
      <c r="U1866" s="85"/>
      <c r="V1866" s="85"/>
      <c r="W1866" s="85"/>
      <c r="X1866" s="85"/>
      <c r="Y1866" s="85"/>
      <c r="Z1866" s="85"/>
      <c r="AA1866" s="85"/>
      <c r="AB1866" s="85"/>
      <c r="AC1866" s="85"/>
      <c r="AD1866" s="85"/>
      <c r="AE1866" s="85"/>
      <c r="AF1866" s="85"/>
      <c r="AG1866" s="85"/>
      <c r="AH1866" s="85"/>
      <c r="AI1866" s="85"/>
      <c r="AJ1866" s="85"/>
      <c r="AK1866" s="85"/>
      <c r="AL1866" s="85"/>
      <c r="AM1866" s="85"/>
      <c r="AN1866" s="85"/>
      <c r="AO1866" s="85"/>
      <c r="AP1866" s="85"/>
      <c r="AQ1866" s="85"/>
      <c r="AR1866" s="85"/>
      <c r="AS1866" s="85"/>
      <c r="AT1866" s="85"/>
    </row>
    <row r="1867" spans="1:46" ht="12.75" customHeight="1" x14ac:dyDescent="0.15">
      <c r="A1867" s="79"/>
      <c r="B1867" s="79"/>
      <c r="C1867" s="79"/>
      <c r="D1867" s="79"/>
      <c r="E1867" s="84"/>
      <c r="F1867" s="85"/>
      <c r="G1867" s="85"/>
      <c r="H1867" s="85"/>
      <c r="I1867" s="85"/>
      <c r="J1867" s="85"/>
      <c r="K1867" s="85"/>
      <c r="L1867" s="85"/>
      <c r="M1867" s="85"/>
      <c r="N1867" s="85"/>
      <c r="O1867" s="85"/>
      <c r="P1867" s="85"/>
      <c r="Q1867" s="85"/>
      <c r="R1867" s="85"/>
      <c r="S1867" s="85"/>
      <c r="T1867" s="85"/>
      <c r="U1867" s="85"/>
      <c r="V1867" s="85"/>
      <c r="W1867" s="85"/>
      <c r="X1867" s="85"/>
      <c r="Y1867" s="85"/>
      <c r="Z1867" s="85"/>
      <c r="AA1867" s="85"/>
      <c r="AB1867" s="85"/>
      <c r="AC1867" s="85"/>
      <c r="AD1867" s="85"/>
      <c r="AE1867" s="85"/>
      <c r="AF1867" s="85"/>
      <c r="AG1867" s="85"/>
      <c r="AH1867" s="85"/>
      <c r="AI1867" s="85"/>
      <c r="AJ1867" s="85"/>
      <c r="AK1867" s="85"/>
      <c r="AL1867" s="85"/>
      <c r="AM1867" s="85"/>
      <c r="AN1867" s="85"/>
      <c r="AO1867" s="85"/>
      <c r="AP1867" s="85"/>
      <c r="AQ1867" s="85"/>
      <c r="AR1867" s="85"/>
      <c r="AS1867" s="85"/>
      <c r="AT1867" s="85"/>
    </row>
    <row r="1868" spans="1:46" ht="12.75" customHeight="1" x14ac:dyDescent="0.15">
      <c r="A1868" s="79"/>
      <c r="B1868" s="79"/>
      <c r="C1868" s="79"/>
      <c r="D1868" s="79"/>
      <c r="E1868" s="84"/>
      <c r="F1868" s="85"/>
      <c r="G1868" s="85"/>
      <c r="H1868" s="85"/>
      <c r="I1868" s="85"/>
      <c r="J1868" s="85"/>
      <c r="K1868" s="85"/>
      <c r="L1868" s="85"/>
      <c r="M1868" s="85"/>
      <c r="N1868" s="85"/>
      <c r="O1868" s="85"/>
      <c r="P1868" s="85"/>
      <c r="Q1868" s="85"/>
      <c r="R1868" s="85"/>
      <c r="S1868" s="85"/>
      <c r="T1868" s="85"/>
      <c r="U1868" s="85"/>
      <c r="V1868" s="85"/>
      <c r="W1868" s="85"/>
      <c r="X1868" s="85"/>
      <c r="Y1868" s="85"/>
      <c r="Z1868" s="85"/>
      <c r="AA1868" s="85"/>
      <c r="AB1868" s="85"/>
      <c r="AC1868" s="85"/>
      <c r="AD1868" s="85"/>
      <c r="AE1868" s="85"/>
      <c r="AF1868" s="85"/>
      <c r="AG1868" s="85"/>
      <c r="AH1868" s="85"/>
      <c r="AI1868" s="85"/>
      <c r="AJ1868" s="85"/>
      <c r="AK1868" s="85"/>
      <c r="AL1868" s="85"/>
      <c r="AM1868" s="85"/>
      <c r="AN1868" s="85"/>
      <c r="AO1868" s="85"/>
      <c r="AP1868" s="85"/>
      <c r="AQ1868" s="85"/>
      <c r="AR1868" s="85"/>
      <c r="AS1868" s="85"/>
      <c r="AT1868" s="85"/>
    </row>
    <row r="1869" spans="1:46" ht="12.75" customHeight="1" x14ac:dyDescent="0.15">
      <c r="A1869" s="79"/>
      <c r="B1869" s="79"/>
      <c r="C1869" s="79"/>
      <c r="D1869" s="79"/>
      <c r="E1869" s="84"/>
      <c r="F1869" s="85"/>
      <c r="G1869" s="85"/>
      <c r="H1869" s="85"/>
      <c r="I1869" s="85"/>
      <c r="J1869" s="85"/>
      <c r="K1869" s="85"/>
      <c r="L1869" s="85"/>
      <c r="M1869" s="85"/>
      <c r="N1869" s="85"/>
      <c r="O1869" s="85"/>
      <c r="P1869" s="85"/>
      <c r="Q1869" s="85"/>
      <c r="R1869" s="85"/>
      <c r="S1869" s="85"/>
      <c r="T1869" s="85"/>
      <c r="U1869" s="85"/>
      <c r="V1869" s="85"/>
      <c r="W1869" s="85"/>
      <c r="X1869" s="85"/>
      <c r="Y1869" s="85"/>
      <c r="Z1869" s="85"/>
      <c r="AA1869" s="85"/>
      <c r="AB1869" s="85"/>
      <c r="AC1869" s="85"/>
      <c r="AD1869" s="85"/>
      <c r="AE1869" s="85"/>
      <c r="AF1869" s="85"/>
      <c r="AG1869" s="85"/>
      <c r="AH1869" s="85"/>
      <c r="AI1869" s="85"/>
      <c r="AJ1869" s="85"/>
      <c r="AK1869" s="85"/>
      <c r="AL1869" s="85"/>
      <c r="AM1869" s="85"/>
      <c r="AN1869" s="85"/>
      <c r="AO1869" s="85"/>
      <c r="AP1869" s="85"/>
      <c r="AQ1869" s="85"/>
      <c r="AR1869" s="85"/>
      <c r="AS1869" s="85"/>
      <c r="AT1869" s="85"/>
    </row>
    <row r="1870" spans="1:46" ht="12.75" customHeight="1" x14ac:dyDescent="0.15">
      <c r="A1870" s="79"/>
      <c r="B1870" s="79"/>
      <c r="C1870" s="79"/>
      <c r="D1870" s="79"/>
      <c r="E1870" s="84"/>
      <c r="F1870" s="85"/>
      <c r="G1870" s="85"/>
      <c r="H1870" s="85"/>
      <c r="I1870" s="85"/>
      <c r="J1870" s="85"/>
      <c r="K1870" s="85"/>
      <c r="L1870" s="85"/>
      <c r="M1870" s="85"/>
      <c r="N1870" s="85"/>
      <c r="O1870" s="85"/>
      <c r="P1870" s="85"/>
      <c r="Q1870" s="85"/>
      <c r="R1870" s="85"/>
      <c r="S1870" s="85"/>
      <c r="T1870" s="85"/>
      <c r="U1870" s="85"/>
      <c r="V1870" s="85"/>
      <c r="W1870" s="85"/>
      <c r="X1870" s="85"/>
      <c r="Y1870" s="85"/>
      <c r="Z1870" s="85"/>
      <c r="AA1870" s="85"/>
      <c r="AB1870" s="85"/>
      <c r="AC1870" s="85"/>
      <c r="AD1870" s="85"/>
      <c r="AE1870" s="85"/>
      <c r="AF1870" s="85"/>
      <c r="AG1870" s="85"/>
      <c r="AH1870" s="85"/>
      <c r="AI1870" s="85"/>
      <c r="AJ1870" s="85"/>
      <c r="AK1870" s="85"/>
      <c r="AL1870" s="85"/>
      <c r="AM1870" s="85"/>
      <c r="AN1870" s="85"/>
      <c r="AO1870" s="85"/>
      <c r="AP1870" s="85"/>
      <c r="AQ1870" s="85"/>
      <c r="AR1870" s="85"/>
      <c r="AS1870" s="85"/>
      <c r="AT1870" s="85"/>
    </row>
    <row r="1871" spans="1:46" ht="12.75" customHeight="1" x14ac:dyDescent="0.15">
      <c r="A1871" s="79"/>
      <c r="B1871" s="79"/>
      <c r="C1871" s="79"/>
      <c r="D1871" s="79"/>
      <c r="E1871" s="84"/>
      <c r="F1871" s="85"/>
      <c r="G1871" s="85"/>
      <c r="H1871" s="85"/>
      <c r="I1871" s="85"/>
      <c r="J1871" s="85"/>
      <c r="K1871" s="85"/>
      <c r="L1871" s="85"/>
      <c r="M1871" s="85"/>
      <c r="N1871" s="85"/>
      <c r="O1871" s="85"/>
      <c r="P1871" s="85"/>
      <c r="Q1871" s="85"/>
      <c r="R1871" s="85"/>
      <c r="S1871" s="85"/>
      <c r="T1871" s="85"/>
      <c r="U1871" s="85"/>
      <c r="V1871" s="85"/>
      <c r="W1871" s="85"/>
      <c r="X1871" s="85"/>
      <c r="Y1871" s="85"/>
      <c r="Z1871" s="85"/>
      <c r="AA1871" s="85"/>
      <c r="AB1871" s="85"/>
      <c r="AC1871" s="85"/>
      <c r="AD1871" s="85"/>
      <c r="AE1871" s="85"/>
      <c r="AF1871" s="85"/>
      <c r="AG1871" s="85"/>
      <c r="AH1871" s="85"/>
      <c r="AI1871" s="85"/>
      <c r="AJ1871" s="85"/>
      <c r="AK1871" s="85"/>
      <c r="AL1871" s="85"/>
      <c r="AM1871" s="85"/>
      <c r="AN1871" s="85"/>
      <c r="AO1871" s="85"/>
      <c r="AP1871" s="85"/>
      <c r="AQ1871" s="85"/>
      <c r="AR1871" s="85"/>
      <c r="AS1871" s="85"/>
      <c r="AT1871" s="85"/>
    </row>
    <row r="1872" spans="1:46" ht="12.75" customHeight="1" x14ac:dyDescent="0.15">
      <c r="A1872" s="79"/>
      <c r="B1872" s="79"/>
      <c r="C1872" s="79"/>
      <c r="D1872" s="79"/>
      <c r="E1872" s="84"/>
      <c r="F1872" s="85"/>
      <c r="G1872" s="85"/>
      <c r="H1872" s="85"/>
      <c r="I1872" s="85"/>
      <c r="J1872" s="85"/>
      <c r="K1872" s="85"/>
      <c r="L1872" s="85"/>
      <c r="M1872" s="85"/>
      <c r="N1872" s="85"/>
      <c r="O1872" s="85"/>
      <c r="P1872" s="85"/>
      <c r="Q1872" s="85"/>
      <c r="R1872" s="85"/>
      <c r="S1872" s="85"/>
      <c r="T1872" s="85"/>
      <c r="U1872" s="85"/>
      <c r="V1872" s="85"/>
      <c r="W1872" s="85"/>
      <c r="X1872" s="85"/>
      <c r="Y1872" s="85"/>
      <c r="Z1872" s="85"/>
      <c r="AA1872" s="85"/>
      <c r="AB1872" s="85"/>
      <c r="AC1872" s="85"/>
      <c r="AD1872" s="85"/>
      <c r="AE1872" s="85"/>
      <c r="AF1872" s="85"/>
      <c r="AG1872" s="85"/>
      <c r="AH1872" s="85"/>
      <c r="AI1872" s="85"/>
      <c r="AJ1872" s="85"/>
      <c r="AK1872" s="85"/>
      <c r="AL1872" s="85"/>
      <c r="AM1872" s="85"/>
      <c r="AN1872" s="85"/>
      <c r="AO1872" s="85"/>
      <c r="AP1872" s="85"/>
      <c r="AQ1872" s="85"/>
      <c r="AR1872" s="85"/>
      <c r="AS1872" s="85"/>
      <c r="AT1872" s="85"/>
    </row>
    <row r="1873" spans="1:46" ht="12.75" customHeight="1" x14ac:dyDescent="0.15">
      <c r="A1873" s="79"/>
      <c r="B1873" s="79"/>
      <c r="C1873" s="79"/>
      <c r="D1873" s="79"/>
      <c r="E1873" s="84"/>
      <c r="F1873" s="85"/>
      <c r="G1873" s="85"/>
      <c r="H1873" s="85"/>
      <c r="I1873" s="85"/>
      <c r="J1873" s="85"/>
      <c r="K1873" s="85"/>
      <c r="L1873" s="85"/>
      <c r="M1873" s="85"/>
      <c r="N1873" s="85"/>
      <c r="O1873" s="85"/>
      <c r="P1873" s="85"/>
      <c r="Q1873" s="85"/>
      <c r="R1873" s="85"/>
      <c r="S1873" s="85"/>
      <c r="T1873" s="85"/>
      <c r="U1873" s="85"/>
      <c r="V1873" s="85"/>
      <c r="W1873" s="85"/>
      <c r="X1873" s="85"/>
      <c r="Y1873" s="85"/>
      <c r="Z1873" s="85"/>
      <c r="AA1873" s="85"/>
      <c r="AB1873" s="85"/>
      <c r="AC1873" s="85"/>
      <c r="AD1873" s="85"/>
      <c r="AE1873" s="85"/>
      <c r="AF1873" s="85"/>
      <c r="AG1873" s="85"/>
      <c r="AH1873" s="85"/>
      <c r="AI1873" s="85"/>
      <c r="AJ1873" s="85"/>
      <c r="AK1873" s="85"/>
      <c r="AL1873" s="85"/>
      <c r="AM1873" s="85"/>
      <c r="AN1873" s="85"/>
      <c r="AO1873" s="85"/>
      <c r="AP1873" s="85"/>
      <c r="AQ1873" s="85"/>
      <c r="AR1873" s="85"/>
      <c r="AS1873" s="85"/>
      <c r="AT1873" s="85"/>
    </row>
    <row r="1874" spans="1:46" ht="12.75" customHeight="1" x14ac:dyDescent="0.15">
      <c r="A1874" s="79"/>
      <c r="B1874" s="79"/>
      <c r="C1874" s="79"/>
      <c r="D1874" s="79"/>
      <c r="E1874" s="84"/>
      <c r="F1874" s="85"/>
      <c r="G1874" s="85"/>
      <c r="H1874" s="85"/>
      <c r="I1874" s="85"/>
      <c r="J1874" s="85"/>
      <c r="K1874" s="85"/>
      <c r="L1874" s="85"/>
      <c r="M1874" s="85"/>
      <c r="N1874" s="85"/>
      <c r="O1874" s="85"/>
      <c r="P1874" s="85"/>
      <c r="Q1874" s="85"/>
      <c r="R1874" s="85"/>
      <c r="S1874" s="85"/>
      <c r="T1874" s="85"/>
      <c r="U1874" s="85"/>
      <c r="V1874" s="85"/>
      <c r="W1874" s="85"/>
      <c r="X1874" s="85"/>
      <c r="Y1874" s="85"/>
      <c r="Z1874" s="85"/>
      <c r="AA1874" s="85"/>
      <c r="AB1874" s="85"/>
      <c r="AC1874" s="85"/>
      <c r="AD1874" s="85"/>
      <c r="AE1874" s="85"/>
      <c r="AF1874" s="85"/>
      <c r="AG1874" s="85"/>
      <c r="AH1874" s="85"/>
      <c r="AI1874" s="85"/>
      <c r="AJ1874" s="85"/>
      <c r="AK1874" s="85"/>
      <c r="AL1874" s="85"/>
      <c r="AM1874" s="85"/>
      <c r="AN1874" s="85"/>
      <c r="AO1874" s="85"/>
      <c r="AP1874" s="85"/>
      <c r="AQ1874" s="85"/>
      <c r="AR1874" s="85"/>
      <c r="AS1874" s="85"/>
      <c r="AT1874" s="85"/>
    </row>
    <row r="1875" spans="1:46" ht="12.75" customHeight="1" x14ac:dyDescent="0.15">
      <c r="A1875" s="79"/>
      <c r="B1875" s="79"/>
      <c r="C1875" s="79"/>
      <c r="D1875" s="79"/>
      <c r="E1875" s="84"/>
      <c r="F1875" s="85"/>
      <c r="G1875" s="85"/>
      <c r="H1875" s="85"/>
      <c r="I1875" s="85"/>
      <c r="J1875" s="85"/>
      <c r="K1875" s="85"/>
      <c r="L1875" s="85"/>
      <c r="M1875" s="85"/>
      <c r="N1875" s="85"/>
      <c r="O1875" s="85"/>
      <c r="P1875" s="85"/>
      <c r="Q1875" s="85"/>
      <c r="R1875" s="85"/>
      <c r="S1875" s="85"/>
      <c r="T1875" s="85"/>
      <c r="U1875" s="85"/>
      <c r="V1875" s="85"/>
      <c r="W1875" s="85"/>
      <c r="X1875" s="85"/>
      <c r="Y1875" s="85"/>
      <c r="Z1875" s="85"/>
      <c r="AA1875" s="85"/>
      <c r="AB1875" s="85"/>
      <c r="AC1875" s="85"/>
      <c r="AD1875" s="85"/>
      <c r="AE1875" s="85"/>
      <c r="AF1875" s="85"/>
      <c r="AG1875" s="85"/>
      <c r="AH1875" s="85"/>
      <c r="AI1875" s="85"/>
      <c r="AJ1875" s="85"/>
      <c r="AK1875" s="85"/>
      <c r="AL1875" s="85"/>
      <c r="AM1875" s="85"/>
      <c r="AN1875" s="85"/>
      <c r="AO1875" s="85"/>
      <c r="AP1875" s="85"/>
      <c r="AQ1875" s="85"/>
      <c r="AR1875" s="85"/>
      <c r="AS1875" s="85"/>
      <c r="AT1875" s="85"/>
    </row>
    <row r="1876" spans="1:46" ht="12.75" customHeight="1" x14ac:dyDescent="0.15">
      <c r="A1876" s="79"/>
      <c r="B1876" s="79"/>
      <c r="C1876" s="79"/>
      <c r="D1876" s="79"/>
      <c r="E1876" s="84"/>
      <c r="F1876" s="85"/>
      <c r="G1876" s="85"/>
      <c r="H1876" s="85"/>
      <c r="I1876" s="85"/>
      <c r="J1876" s="85"/>
      <c r="K1876" s="85"/>
      <c r="L1876" s="85"/>
      <c r="M1876" s="85"/>
      <c r="N1876" s="85"/>
      <c r="O1876" s="85"/>
      <c r="P1876" s="85"/>
      <c r="Q1876" s="85"/>
      <c r="R1876" s="85"/>
      <c r="S1876" s="85"/>
      <c r="T1876" s="85"/>
      <c r="U1876" s="85"/>
      <c r="V1876" s="85"/>
      <c r="W1876" s="85"/>
      <c r="X1876" s="85"/>
      <c r="Y1876" s="85"/>
      <c r="Z1876" s="85"/>
      <c r="AA1876" s="85"/>
      <c r="AB1876" s="85"/>
      <c r="AC1876" s="85"/>
      <c r="AD1876" s="85"/>
      <c r="AE1876" s="85"/>
      <c r="AF1876" s="85"/>
      <c r="AG1876" s="85"/>
      <c r="AH1876" s="85"/>
      <c r="AI1876" s="85"/>
      <c r="AJ1876" s="85"/>
      <c r="AK1876" s="85"/>
      <c r="AL1876" s="85"/>
      <c r="AM1876" s="85"/>
      <c r="AN1876" s="85"/>
      <c r="AO1876" s="85"/>
      <c r="AP1876" s="85"/>
      <c r="AQ1876" s="85"/>
      <c r="AR1876" s="85"/>
      <c r="AS1876" s="85"/>
      <c r="AT1876" s="85"/>
    </row>
    <row r="1877" spans="1:46" ht="12.75" customHeight="1" x14ac:dyDescent="0.15">
      <c r="A1877" s="79"/>
      <c r="B1877" s="79"/>
      <c r="C1877" s="79"/>
      <c r="D1877" s="79"/>
      <c r="E1877" s="84"/>
      <c r="F1877" s="85"/>
      <c r="G1877" s="85"/>
      <c r="H1877" s="85"/>
      <c r="I1877" s="85"/>
      <c r="J1877" s="85"/>
      <c r="K1877" s="85"/>
      <c r="L1877" s="85"/>
      <c r="M1877" s="85"/>
      <c r="N1877" s="85"/>
      <c r="O1877" s="85"/>
      <c r="P1877" s="85"/>
      <c r="Q1877" s="85"/>
      <c r="R1877" s="85"/>
      <c r="S1877" s="85"/>
      <c r="T1877" s="85"/>
      <c r="U1877" s="85"/>
      <c r="V1877" s="85"/>
      <c r="W1877" s="85"/>
      <c r="X1877" s="85"/>
      <c r="Y1877" s="85"/>
      <c r="Z1877" s="85"/>
      <c r="AA1877" s="85"/>
      <c r="AB1877" s="85"/>
      <c r="AC1877" s="85"/>
      <c r="AD1877" s="85"/>
      <c r="AE1877" s="85"/>
      <c r="AF1877" s="85"/>
      <c r="AG1877" s="85"/>
      <c r="AH1877" s="85"/>
      <c r="AI1877" s="85"/>
      <c r="AJ1877" s="85"/>
      <c r="AK1877" s="85"/>
      <c r="AL1877" s="85"/>
      <c r="AM1877" s="85"/>
      <c r="AN1877" s="85"/>
      <c r="AO1877" s="85"/>
      <c r="AP1877" s="85"/>
      <c r="AQ1877" s="85"/>
      <c r="AR1877" s="85"/>
      <c r="AS1877" s="85"/>
      <c r="AT1877" s="85"/>
    </row>
    <row r="1878" spans="1:46" ht="12.75" customHeight="1" x14ac:dyDescent="0.15">
      <c r="A1878" s="79"/>
      <c r="B1878" s="79"/>
      <c r="C1878" s="79"/>
      <c r="D1878" s="79"/>
      <c r="E1878" s="84"/>
      <c r="F1878" s="85"/>
      <c r="G1878" s="85"/>
      <c r="H1878" s="85"/>
      <c r="I1878" s="85"/>
      <c r="J1878" s="85"/>
      <c r="K1878" s="85"/>
      <c r="L1878" s="85"/>
      <c r="M1878" s="85"/>
      <c r="N1878" s="85"/>
      <c r="O1878" s="85"/>
      <c r="P1878" s="85"/>
      <c r="Q1878" s="85"/>
      <c r="R1878" s="85"/>
      <c r="S1878" s="85"/>
      <c r="T1878" s="85"/>
      <c r="U1878" s="85"/>
      <c r="V1878" s="85"/>
      <c r="W1878" s="85"/>
      <c r="X1878" s="85"/>
      <c r="Y1878" s="85"/>
      <c r="Z1878" s="85"/>
      <c r="AA1878" s="85"/>
      <c r="AB1878" s="85"/>
      <c r="AC1878" s="85"/>
      <c r="AD1878" s="85"/>
      <c r="AE1878" s="85"/>
      <c r="AF1878" s="85"/>
      <c r="AG1878" s="85"/>
      <c r="AH1878" s="85"/>
      <c r="AI1878" s="85"/>
      <c r="AJ1878" s="85"/>
      <c r="AK1878" s="85"/>
      <c r="AL1878" s="85"/>
      <c r="AM1878" s="85"/>
      <c r="AN1878" s="85"/>
      <c r="AO1878" s="85"/>
      <c r="AP1878" s="85"/>
      <c r="AQ1878" s="85"/>
      <c r="AR1878" s="85"/>
      <c r="AS1878" s="85"/>
      <c r="AT1878" s="85"/>
    </row>
    <row r="1879" spans="1:46" ht="12.75" customHeight="1" x14ac:dyDescent="0.15">
      <c r="A1879" s="79"/>
      <c r="B1879" s="79"/>
      <c r="C1879" s="79"/>
      <c r="D1879" s="79"/>
      <c r="E1879" s="84"/>
      <c r="F1879" s="85"/>
      <c r="G1879" s="85"/>
      <c r="H1879" s="85"/>
      <c r="I1879" s="85"/>
      <c r="J1879" s="85"/>
      <c r="K1879" s="85"/>
      <c r="L1879" s="85"/>
      <c r="M1879" s="85"/>
      <c r="N1879" s="85"/>
      <c r="O1879" s="85"/>
      <c r="P1879" s="85"/>
      <c r="Q1879" s="85"/>
      <c r="R1879" s="85"/>
      <c r="S1879" s="85"/>
      <c r="T1879" s="85"/>
      <c r="U1879" s="85"/>
      <c r="V1879" s="85"/>
      <c r="W1879" s="85"/>
      <c r="X1879" s="85"/>
      <c r="Y1879" s="85"/>
      <c r="Z1879" s="85"/>
      <c r="AA1879" s="85"/>
      <c r="AB1879" s="85"/>
      <c r="AC1879" s="85"/>
      <c r="AD1879" s="85"/>
      <c r="AE1879" s="85"/>
      <c r="AF1879" s="85"/>
      <c r="AG1879" s="85"/>
      <c r="AH1879" s="85"/>
      <c r="AI1879" s="85"/>
      <c r="AJ1879" s="85"/>
      <c r="AK1879" s="85"/>
      <c r="AL1879" s="85"/>
      <c r="AM1879" s="85"/>
      <c r="AN1879" s="85"/>
      <c r="AO1879" s="85"/>
      <c r="AP1879" s="85"/>
      <c r="AQ1879" s="85"/>
      <c r="AR1879" s="85"/>
      <c r="AS1879" s="85"/>
      <c r="AT1879" s="85"/>
    </row>
    <row r="1880" spans="1:46" ht="12.75" customHeight="1" x14ac:dyDescent="0.15">
      <c r="A1880" s="79"/>
      <c r="B1880" s="79"/>
      <c r="C1880" s="79"/>
      <c r="D1880" s="79"/>
      <c r="E1880" s="84"/>
      <c r="F1880" s="85"/>
      <c r="G1880" s="85"/>
      <c r="H1880" s="85"/>
      <c r="I1880" s="85"/>
      <c r="J1880" s="85"/>
      <c r="K1880" s="85"/>
      <c r="L1880" s="85"/>
      <c r="M1880" s="85"/>
      <c r="N1880" s="85"/>
      <c r="O1880" s="85"/>
      <c r="P1880" s="85"/>
      <c r="Q1880" s="85"/>
      <c r="R1880" s="85"/>
      <c r="S1880" s="85"/>
      <c r="T1880" s="85"/>
      <c r="U1880" s="85"/>
      <c r="V1880" s="85"/>
      <c r="W1880" s="85"/>
      <c r="X1880" s="85"/>
      <c r="Y1880" s="85"/>
      <c r="Z1880" s="85"/>
      <c r="AA1880" s="85"/>
      <c r="AB1880" s="85"/>
      <c r="AC1880" s="85"/>
      <c r="AD1880" s="85"/>
      <c r="AE1880" s="85"/>
      <c r="AF1880" s="85"/>
      <c r="AG1880" s="85"/>
      <c r="AH1880" s="85"/>
      <c r="AI1880" s="85"/>
      <c r="AJ1880" s="85"/>
      <c r="AK1880" s="85"/>
      <c r="AL1880" s="85"/>
      <c r="AM1880" s="85"/>
      <c r="AN1880" s="85"/>
      <c r="AO1880" s="85"/>
      <c r="AP1880" s="85"/>
      <c r="AQ1880" s="85"/>
      <c r="AR1880" s="85"/>
      <c r="AS1880" s="85"/>
      <c r="AT1880" s="85"/>
    </row>
    <row r="1881" spans="1:46" ht="12.75" customHeight="1" x14ac:dyDescent="0.15">
      <c r="A1881" s="79"/>
      <c r="B1881" s="79"/>
      <c r="C1881" s="79"/>
      <c r="D1881" s="79"/>
      <c r="E1881" s="84"/>
      <c r="F1881" s="85"/>
      <c r="G1881" s="85"/>
      <c r="H1881" s="85"/>
      <c r="I1881" s="85"/>
      <c r="J1881" s="85"/>
      <c r="K1881" s="85"/>
      <c r="L1881" s="85"/>
      <c r="M1881" s="85"/>
      <c r="N1881" s="85"/>
      <c r="O1881" s="85"/>
      <c r="P1881" s="85"/>
      <c r="Q1881" s="85"/>
      <c r="R1881" s="85"/>
      <c r="S1881" s="85"/>
      <c r="T1881" s="85"/>
      <c r="U1881" s="85"/>
      <c r="V1881" s="85"/>
      <c r="W1881" s="85"/>
      <c r="X1881" s="85"/>
      <c r="Y1881" s="85"/>
      <c r="Z1881" s="85"/>
      <c r="AA1881" s="85"/>
      <c r="AB1881" s="85"/>
      <c r="AC1881" s="85"/>
      <c r="AD1881" s="85"/>
      <c r="AE1881" s="85"/>
      <c r="AF1881" s="85"/>
      <c r="AG1881" s="85"/>
      <c r="AH1881" s="85"/>
      <c r="AI1881" s="85"/>
      <c r="AJ1881" s="85"/>
      <c r="AK1881" s="85"/>
      <c r="AL1881" s="85"/>
      <c r="AM1881" s="85"/>
      <c r="AN1881" s="85"/>
      <c r="AO1881" s="85"/>
      <c r="AP1881" s="85"/>
      <c r="AQ1881" s="85"/>
      <c r="AR1881" s="85"/>
      <c r="AS1881" s="85"/>
      <c r="AT1881" s="85"/>
    </row>
    <row r="1882" spans="1:46" ht="12.75" customHeight="1" x14ac:dyDescent="0.15">
      <c r="A1882" s="79"/>
      <c r="B1882" s="79"/>
      <c r="C1882" s="79"/>
      <c r="D1882" s="79"/>
      <c r="E1882" s="84"/>
      <c r="F1882" s="85"/>
      <c r="G1882" s="85"/>
      <c r="H1882" s="85"/>
      <c r="I1882" s="85"/>
      <c r="J1882" s="85"/>
      <c r="K1882" s="85"/>
      <c r="L1882" s="85"/>
      <c r="M1882" s="85"/>
      <c r="N1882" s="85"/>
      <c r="O1882" s="85"/>
      <c r="P1882" s="85"/>
      <c r="Q1882" s="85"/>
      <c r="R1882" s="85"/>
      <c r="S1882" s="85"/>
      <c r="T1882" s="85"/>
      <c r="U1882" s="85"/>
      <c r="V1882" s="85"/>
      <c r="W1882" s="85"/>
      <c r="X1882" s="85"/>
      <c r="Y1882" s="85"/>
      <c r="Z1882" s="85"/>
      <c r="AA1882" s="85"/>
      <c r="AB1882" s="85"/>
      <c r="AC1882" s="85"/>
      <c r="AD1882" s="85"/>
      <c r="AE1882" s="85"/>
      <c r="AF1882" s="85"/>
      <c r="AG1882" s="85"/>
      <c r="AH1882" s="85"/>
      <c r="AI1882" s="85"/>
      <c r="AJ1882" s="85"/>
      <c r="AK1882" s="85"/>
      <c r="AL1882" s="85"/>
      <c r="AM1882" s="85"/>
      <c r="AN1882" s="85"/>
      <c r="AO1882" s="85"/>
      <c r="AP1882" s="85"/>
      <c r="AQ1882" s="85"/>
      <c r="AR1882" s="85"/>
      <c r="AS1882" s="85"/>
      <c r="AT1882" s="85"/>
    </row>
    <row r="1883" spans="1:46" ht="12.75" customHeight="1" x14ac:dyDescent="0.15">
      <c r="A1883" s="79"/>
      <c r="B1883" s="79"/>
      <c r="C1883" s="79"/>
      <c r="D1883" s="79"/>
      <c r="E1883" s="84"/>
      <c r="F1883" s="85"/>
      <c r="G1883" s="85"/>
      <c r="H1883" s="85"/>
      <c r="I1883" s="85"/>
      <c r="J1883" s="85"/>
      <c r="K1883" s="85"/>
      <c r="L1883" s="85"/>
      <c r="M1883" s="85"/>
      <c r="N1883" s="85"/>
      <c r="O1883" s="85"/>
      <c r="P1883" s="85"/>
      <c r="Q1883" s="85"/>
      <c r="R1883" s="85"/>
      <c r="S1883" s="85"/>
      <c r="T1883" s="85"/>
      <c r="U1883" s="85"/>
      <c r="V1883" s="85"/>
      <c r="W1883" s="85"/>
      <c r="X1883" s="85"/>
      <c r="Y1883" s="85"/>
      <c r="Z1883" s="85"/>
      <c r="AA1883" s="85"/>
      <c r="AB1883" s="85"/>
      <c r="AC1883" s="85"/>
      <c r="AD1883" s="85"/>
      <c r="AE1883" s="85"/>
      <c r="AF1883" s="85"/>
      <c r="AG1883" s="85"/>
      <c r="AH1883" s="85"/>
      <c r="AI1883" s="85"/>
      <c r="AJ1883" s="85"/>
      <c r="AK1883" s="85"/>
      <c r="AL1883" s="85"/>
      <c r="AM1883" s="85"/>
      <c r="AN1883" s="85"/>
      <c r="AO1883" s="85"/>
      <c r="AP1883" s="85"/>
      <c r="AQ1883" s="85"/>
      <c r="AR1883" s="85"/>
      <c r="AS1883" s="85"/>
      <c r="AT1883" s="85"/>
    </row>
    <row r="1884" spans="1:46" ht="12.75" customHeight="1" x14ac:dyDescent="0.15">
      <c r="A1884" s="79"/>
      <c r="B1884" s="79"/>
      <c r="C1884" s="79"/>
      <c r="D1884" s="79"/>
      <c r="E1884" s="84"/>
      <c r="F1884" s="85"/>
      <c r="G1884" s="85"/>
      <c r="H1884" s="85"/>
      <c r="I1884" s="85"/>
      <c r="J1884" s="85"/>
      <c r="K1884" s="85"/>
      <c r="L1884" s="85"/>
      <c r="M1884" s="85"/>
      <c r="N1884" s="85"/>
      <c r="O1884" s="85"/>
      <c r="P1884" s="85"/>
      <c r="Q1884" s="85"/>
      <c r="R1884" s="85"/>
      <c r="S1884" s="85"/>
      <c r="T1884" s="85"/>
      <c r="U1884" s="85"/>
      <c r="V1884" s="85"/>
      <c r="W1884" s="85"/>
      <c r="X1884" s="85"/>
      <c r="Y1884" s="85"/>
      <c r="Z1884" s="85"/>
      <c r="AA1884" s="85"/>
      <c r="AB1884" s="85"/>
      <c r="AC1884" s="85"/>
      <c r="AD1884" s="85"/>
      <c r="AE1884" s="85"/>
      <c r="AF1884" s="85"/>
      <c r="AG1884" s="85"/>
      <c r="AH1884" s="85"/>
      <c r="AI1884" s="85"/>
      <c r="AJ1884" s="85"/>
      <c r="AK1884" s="85"/>
      <c r="AL1884" s="85"/>
      <c r="AM1884" s="85"/>
      <c r="AN1884" s="85"/>
      <c r="AO1884" s="85"/>
      <c r="AP1884" s="85"/>
      <c r="AQ1884" s="85"/>
      <c r="AR1884" s="85"/>
      <c r="AS1884" s="85"/>
      <c r="AT1884" s="85"/>
    </row>
    <row r="1885" spans="1:46" ht="12.75" customHeight="1" x14ac:dyDescent="0.15">
      <c r="A1885" s="79"/>
      <c r="B1885" s="79"/>
      <c r="C1885" s="79"/>
      <c r="D1885" s="79"/>
      <c r="E1885" s="84"/>
      <c r="F1885" s="85"/>
      <c r="G1885" s="85"/>
      <c r="H1885" s="85"/>
      <c r="I1885" s="85"/>
      <c r="J1885" s="85"/>
      <c r="K1885" s="85"/>
      <c r="L1885" s="85"/>
      <c r="M1885" s="85"/>
      <c r="N1885" s="85"/>
      <c r="O1885" s="85"/>
      <c r="P1885" s="85"/>
      <c r="Q1885" s="85"/>
      <c r="R1885" s="85"/>
      <c r="S1885" s="85"/>
      <c r="T1885" s="85"/>
      <c r="U1885" s="85"/>
      <c r="V1885" s="85"/>
      <c r="W1885" s="85"/>
      <c r="X1885" s="85"/>
      <c r="Y1885" s="85"/>
      <c r="Z1885" s="85"/>
      <c r="AA1885" s="85"/>
      <c r="AB1885" s="85"/>
      <c r="AC1885" s="85"/>
      <c r="AD1885" s="85"/>
      <c r="AE1885" s="85"/>
      <c r="AF1885" s="85"/>
      <c r="AG1885" s="85"/>
      <c r="AH1885" s="85"/>
      <c r="AI1885" s="85"/>
      <c r="AJ1885" s="85"/>
      <c r="AK1885" s="85"/>
      <c r="AL1885" s="85"/>
      <c r="AM1885" s="85"/>
      <c r="AN1885" s="85"/>
      <c r="AO1885" s="85"/>
      <c r="AP1885" s="85"/>
      <c r="AQ1885" s="85"/>
      <c r="AR1885" s="85"/>
      <c r="AS1885" s="85"/>
      <c r="AT1885" s="85"/>
    </row>
    <row r="1886" spans="1:46" ht="12.75" customHeight="1" x14ac:dyDescent="0.15">
      <c r="A1886" s="79"/>
      <c r="B1886" s="79"/>
      <c r="C1886" s="79"/>
      <c r="D1886" s="79"/>
      <c r="E1886" s="84"/>
      <c r="F1886" s="85"/>
      <c r="G1886" s="85"/>
      <c r="H1886" s="85"/>
      <c r="I1886" s="85"/>
      <c r="J1886" s="85"/>
      <c r="K1886" s="85"/>
      <c r="L1886" s="85"/>
      <c r="M1886" s="85"/>
      <c r="N1886" s="85"/>
      <c r="O1886" s="85"/>
      <c r="P1886" s="85"/>
      <c r="Q1886" s="85"/>
      <c r="R1886" s="85"/>
      <c r="S1886" s="85"/>
      <c r="T1886" s="85"/>
      <c r="U1886" s="85"/>
      <c r="V1886" s="85"/>
      <c r="W1886" s="85"/>
      <c r="X1886" s="85"/>
      <c r="Y1886" s="85"/>
      <c r="Z1886" s="85"/>
      <c r="AA1886" s="85"/>
      <c r="AB1886" s="85"/>
      <c r="AC1886" s="85"/>
      <c r="AD1886" s="85"/>
      <c r="AE1886" s="85"/>
      <c r="AF1886" s="85"/>
      <c r="AG1886" s="85"/>
      <c r="AH1886" s="85"/>
      <c r="AI1886" s="85"/>
      <c r="AJ1886" s="85"/>
      <c r="AK1886" s="85"/>
      <c r="AL1886" s="85"/>
      <c r="AM1886" s="85"/>
      <c r="AN1886" s="85"/>
      <c r="AO1886" s="85"/>
      <c r="AP1886" s="85"/>
      <c r="AQ1886" s="85"/>
      <c r="AR1886" s="85"/>
      <c r="AS1886" s="85"/>
      <c r="AT1886" s="85"/>
    </row>
    <row r="1887" spans="1:46" ht="12.75" customHeight="1" x14ac:dyDescent="0.15">
      <c r="A1887" s="79"/>
      <c r="B1887" s="79"/>
      <c r="C1887" s="79"/>
      <c r="D1887" s="79"/>
      <c r="E1887" s="84"/>
      <c r="F1887" s="85"/>
      <c r="G1887" s="85"/>
      <c r="H1887" s="85"/>
      <c r="I1887" s="85"/>
      <c r="J1887" s="85"/>
      <c r="K1887" s="85"/>
      <c r="L1887" s="85"/>
      <c r="M1887" s="85"/>
      <c r="N1887" s="85"/>
      <c r="O1887" s="85"/>
      <c r="P1887" s="85"/>
      <c r="Q1887" s="85"/>
      <c r="R1887" s="85"/>
      <c r="S1887" s="85"/>
      <c r="T1887" s="85"/>
      <c r="U1887" s="85"/>
      <c r="V1887" s="85"/>
      <c r="W1887" s="85"/>
      <c r="X1887" s="85"/>
      <c r="Y1887" s="85"/>
      <c r="Z1887" s="85"/>
      <c r="AA1887" s="85"/>
      <c r="AB1887" s="85"/>
      <c r="AC1887" s="85"/>
      <c r="AD1887" s="85"/>
      <c r="AE1887" s="85"/>
      <c r="AF1887" s="85"/>
      <c r="AG1887" s="85"/>
      <c r="AH1887" s="85"/>
      <c r="AI1887" s="85"/>
      <c r="AJ1887" s="85"/>
      <c r="AK1887" s="85"/>
      <c r="AL1887" s="85"/>
      <c r="AM1887" s="85"/>
      <c r="AN1887" s="85"/>
      <c r="AO1887" s="85"/>
      <c r="AP1887" s="85"/>
      <c r="AQ1887" s="85"/>
      <c r="AR1887" s="85"/>
      <c r="AS1887" s="85"/>
      <c r="AT1887" s="85"/>
    </row>
    <row r="1888" spans="1:46" ht="12.75" customHeight="1" x14ac:dyDescent="0.15">
      <c r="A1888" s="79"/>
      <c r="B1888" s="79"/>
      <c r="C1888" s="79"/>
      <c r="D1888" s="79"/>
      <c r="E1888" s="84"/>
      <c r="F1888" s="85"/>
      <c r="G1888" s="85"/>
      <c r="H1888" s="85"/>
      <c r="I1888" s="85"/>
      <c r="J1888" s="85"/>
      <c r="K1888" s="85"/>
      <c r="L1888" s="85"/>
      <c r="M1888" s="85"/>
      <c r="N1888" s="85"/>
      <c r="O1888" s="85"/>
      <c r="P1888" s="85"/>
      <c r="Q1888" s="85"/>
      <c r="R1888" s="85"/>
      <c r="S1888" s="85"/>
      <c r="T1888" s="85"/>
      <c r="U1888" s="85"/>
      <c r="V1888" s="85"/>
      <c r="W1888" s="85"/>
      <c r="X1888" s="85"/>
      <c r="Y1888" s="85"/>
      <c r="Z1888" s="85"/>
      <c r="AA1888" s="85"/>
      <c r="AB1888" s="85"/>
      <c r="AC1888" s="85"/>
      <c r="AD1888" s="85"/>
      <c r="AE1888" s="85"/>
      <c r="AF1888" s="85"/>
      <c r="AG1888" s="85"/>
      <c r="AH1888" s="85"/>
      <c r="AI1888" s="85"/>
      <c r="AJ1888" s="85"/>
      <c r="AK1888" s="85"/>
      <c r="AL1888" s="85"/>
      <c r="AM1888" s="85"/>
      <c r="AN1888" s="85"/>
      <c r="AO1888" s="85"/>
      <c r="AP1888" s="85"/>
      <c r="AQ1888" s="85"/>
      <c r="AR1888" s="85"/>
      <c r="AS1888" s="85"/>
      <c r="AT1888" s="85"/>
    </row>
    <row r="1889" spans="1:46" ht="12.75" customHeight="1" x14ac:dyDescent="0.15">
      <c r="A1889" s="79"/>
      <c r="B1889" s="79"/>
      <c r="C1889" s="79"/>
      <c r="D1889" s="79"/>
      <c r="E1889" s="84"/>
      <c r="F1889" s="85"/>
      <c r="G1889" s="85"/>
      <c r="H1889" s="85"/>
      <c r="I1889" s="85"/>
      <c r="J1889" s="85"/>
      <c r="K1889" s="85"/>
      <c r="L1889" s="85"/>
      <c r="M1889" s="85"/>
      <c r="N1889" s="85"/>
      <c r="O1889" s="85"/>
      <c r="P1889" s="85"/>
      <c r="Q1889" s="85"/>
      <c r="R1889" s="85"/>
      <c r="S1889" s="85"/>
      <c r="T1889" s="85"/>
      <c r="U1889" s="85"/>
      <c r="V1889" s="85"/>
      <c r="W1889" s="85"/>
      <c r="X1889" s="85"/>
      <c r="Y1889" s="85"/>
      <c r="Z1889" s="85"/>
      <c r="AA1889" s="85"/>
      <c r="AB1889" s="85"/>
      <c r="AC1889" s="85"/>
      <c r="AD1889" s="85"/>
      <c r="AE1889" s="85"/>
      <c r="AF1889" s="85"/>
      <c r="AG1889" s="85"/>
      <c r="AH1889" s="85"/>
      <c r="AI1889" s="85"/>
      <c r="AJ1889" s="85"/>
      <c r="AK1889" s="85"/>
      <c r="AL1889" s="85"/>
      <c r="AM1889" s="85"/>
      <c r="AN1889" s="85"/>
      <c r="AO1889" s="85"/>
      <c r="AP1889" s="85"/>
      <c r="AQ1889" s="85"/>
      <c r="AR1889" s="85"/>
      <c r="AS1889" s="85"/>
      <c r="AT1889" s="85"/>
    </row>
    <row r="1890" spans="1:46" ht="12.75" customHeight="1" x14ac:dyDescent="0.15">
      <c r="A1890" s="79"/>
      <c r="B1890" s="79"/>
      <c r="C1890" s="79"/>
      <c r="D1890" s="79"/>
      <c r="E1890" s="84"/>
      <c r="F1890" s="85"/>
      <c r="G1890" s="85"/>
      <c r="H1890" s="85"/>
      <c r="I1890" s="85"/>
      <c r="J1890" s="85"/>
      <c r="K1890" s="85"/>
      <c r="L1890" s="85"/>
      <c r="M1890" s="85"/>
      <c r="N1890" s="85"/>
      <c r="O1890" s="85"/>
      <c r="P1890" s="85"/>
      <c r="Q1890" s="85"/>
      <c r="R1890" s="85"/>
      <c r="S1890" s="85"/>
      <c r="T1890" s="85"/>
      <c r="U1890" s="85"/>
      <c r="V1890" s="85"/>
      <c r="W1890" s="85"/>
      <c r="X1890" s="85"/>
      <c r="Y1890" s="85"/>
      <c r="Z1890" s="85"/>
      <c r="AA1890" s="85"/>
      <c r="AB1890" s="85"/>
      <c r="AC1890" s="85"/>
      <c r="AD1890" s="85"/>
      <c r="AE1890" s="85"/>
      <c r="AF1890" s="85"/>
      <c r="AG1890" s="85"/>
      <c r="AH1890" s="85"/>
      <c r="AI1890" s="85"/>
      <c r="AJ1890" s="85"/>
      <c r="AK1890" s="85"/>
      <c r="AL1890" s="85"/>
      <c r="AM1890" s="85"/>
      <c r="AN1890" s="85"/>
      <c r="AO1890" s="85"/>
      <c r="AP1890" s="85"/>
      <c r="AQ1890" s="85"/>
      <c r="AR1890" s="85"/>
      <c r="AS1890" s="85"/>
      <c r="AT1890" s="85"/>
    </row>
    <row r="1891" spans="1:46" ht="12.75" customHeight="1" x14ac:dyDescent="0.15">
      <c r="A1891" s="79"/>
      <c r="B1891" s="79"/>
      <c r="C1891" s="79"/>
      <c r="D1891" s="79"/>
      <c r="E1891" s="84"/>
      <c r="F1891" s="85"/>
      <c r="G1891" s="85"/>
      <c r="H1891" s="85"/>
      <c r="I1891" s="85"/>
      <c r="J1891" s="85"/>
      <c r="K1891" s="85"/>
      <c r="L1891" s="85"/>
      <c r="M1891" s="85"/>
      <c r="N1891" s="85"/>
      <c r="O1891" s="85"/>
      <c r="P1891" s="85"/>
      <c r="Q1891" s="85"/>
      <c r="R1891" s="85"/>
      <c r="S1891" s="85"/>
      <c r="T1891" s="85"/>
      <c r="U1891" s="85"/>
      <c r="V1891" s="85"/>
      <c r="W1891" s="85"/>
      <c r="X1891" s="85"/>
      <c r="Y1891" s="85"/>
      <c r="Z1891" s="85"/>
      <c r="AA1891" s="85"/>
      <c r="AB1891" s="85"/>
      <c r="AC1891" s="85"/>
      <c r="AD1891" s="85"/>
      <c r="AE1891" s="85"/>
      <c r="AF1891" s="85"/>
      <c r="AG1891" s="85"/>
      <c r="AH1891" s="85"/>
      <c r="AI1891" s="85"/>
      <c r="AJ1891" s="85"/>
      <c r="AK1891" s="85"/>
      <c r="AL1891" s="85"/>
      <c r="AM1891" s="85"/>
      <c r="AN1891" s="85"/>
      <c r="AO1891" s="85"/>
      <c r="AP1891" s="85"/>
      <c r="AQ1891" s="85"/>
      <c r="AR1891" s="85"/>
      <c r="AS1891" s="85"/>
      <c r="AT1891" s="85"/>
    </row>
    <row r="1892" spans="1:46" ht="12.75" customHeight="1" x14ac:dyDescent="0.15">
      <c r="A1892" s="79"/>
      <c r="B1892" s="79"/>
      <c r="C1892" s="79"/>
      <c r="D1892" s="79"/>
      <c r="E1892" s="84"/>
      <c r="F1892" s="85"/>
      <c r="G1892" s="85"/>
      <c r="H1892" s="85"/>
      <c r="I1892" s="85"/>
      <c r="J1892" s="85"/>
      <c r="K1892" s="85"/>
      <c r="L1892" s="85"/>
      <c r="M1892" s="85"/>
      <c r="N1892" s="85"/>
      <c r="O1892" s="85"/>
      <c r="P1892" s="85"/>
      <c r="Q1892" s="85"/>
      <c r="R1892" s="85"/>
      <c r="S1892" s="85"/>
      <c r="T1892" s="85"/>
      <c r="U1892" s="85"/>
      <c r="V1892" s="85"/>
      <c r="W1892" s="85"/>
      <c r="X1892" s="85"/>
      <c r="Y1892" s="85"/>
      <c r="Z1892" s="85"/>
      <c r="AA1892" s="85"/>
      <c r="AB1892" s="85"/>
      <c r="AC1892" s="85"/>
      <c r="AD1892" s="85"/>
      <c r="AE1892" s="85"/>
      <c r="AF1892" s="85"/>
      <c r="AG1892" s="85"/>
      <c r="AH1892" s="85"/>
      <c r="AI1892" s="85"/>
      <c r="AJ1892" s="85"/>
      <c r="AK1892" s="85"/>
      <c r="AL1892" s="85"/>
      <c r="AM1892" s="85"/>
      <c r="AN1892" s="85"/>
      <c r="AO1892" s="85"/>
      <c r="AP1892" s="85"/>
      <c r="AQ1892" s="85"/>
      <c r="AR1892" s="85"/>
      <c r="AS1892" s="85"/>
      <c r="AT1892" s="85"/>
    </row>
    <row r="1893" spans="1:46" ht="12.75" customHeight="1" x14ac:dyDescent="0.15">
      <c r="A1893" s="79"/>
      <c r="B1893" s="79"/>
      <c r="C1893" s="79"/>
      <c r="D1893" s="79"/>
      <c r="E1893" s="84"/>
      <c r="F1893" s="85"/>
      <c r="G1893" s="85"/>
      <c r="H1893" s="85"/>
      <c r="I1893" s="85"/>
      <c r="J1893" s="85"/>
      <c r="K1893" s="85"/>
      <c r="L1893" s="85"/>
      <c r="M1893" s="85"/>
      <c r="N1893" s="85"/>
      <c r="O1893" s="85"/>
      <c r="P1893" s="85"/>
      <c r="Q1893" s="85"/>
      <c r="R1893" s="85"/>
      <c r="S1893" s="85"/>
      <c r="T1893" s="85"/>
      <c r="U1893" s="85"/>
      <c r="V1893" s="85"/>
      <c r="W1893" s="85"/>
      <c r="X1893" s="85"/>
      <c r="Y1893" s="85"/>
      <c r="Z1893" s="85"/>
      <c r="AA1893" s="85"/>
      <c r="AB1893" s="85"/>
      <c r="AC1893" s="85"/>
      <c r="AD1893" s="85"/>
      <c r="AE1893" s="85"/>
      <c r="AF1893" s="85"/>
      <c r="AG1893" s="85"/>
      <c r="AH1893" s="85"/>
      <c r="AI1893" s="85"/>
      <c r="AJ1893" s="85"/>
      <c r="AK1893" s="85"/>
      <c r="AL1893" s="85"/>
      <c r="AM1893" s="85"/>
      <c r="AN1893" s="85"/>
      <c r="AO1893" s="85"/>
      <c r="AP1893" s="85"/>
      <c r="AQ1893" s="85"/>
      <c r="AR1893" s="85"/>
      <c r="AS1893" s="85"/>
      <c r="AT1893" s="85"/>
    </row>
    <row r="1894" spans="1:46" ht="12.75" customHeight="1" x14ac:dyDescent="0.15">
      <c r="A1894" s="79"/>
      <c r="B1894" s="79"/>
      <c r="C1894" s="79"/>
      <c r="D1894" s="79"/>
      <c r="E1894" s="84"/>
      <c r="F1894" s="85"/>
      <c r="G1894" s="85"/>
      <c r="H1894" s="85"/>
      <c r="I1894" s="85"/>
      <c r="J1894" s="85"/>
      <c r="K1894" s="85"/>
      <c r="L1894" s="85"/>
      <c r="M1894" s="85"/>
      <c r="N1894" s="85"/>
      <c r="O1894" s="85"/>
      <c r="P1894" s="85"/>
      <c r="Q1894" s="85"/>
      <c r="R1894" s="85"/>
      <c r="S1894" s="85"/>
      <c r="T1894" s="85"/>
      <c r="U1894" s="85"/>
      <c r="V1894" s="85"/>
      <c r="W1894" s="85"/>
      <c r="X1894" s="85"/>
      <c r="Y1894" s="85"/>
      <c r="Z1894" s="85"/>
      <c r="AA1894" s="85"/>
      <c r="AB1894" s="85"/>
      <c r="AC1894" s="85"/>
      <c r="AD1894" s="85"/>
      <c r="AE1894" s="85"/>
      <c r="AF1894" s="85"/>
      <c r="AG1894" s="85"/>
      <c r="AH1894" s="85"/>
      <c r="AI1894" s="85"/>
      <c r="AJ1894" s="85"/>
      <c r="AK1894" s="85"/>
      <c r="AL1894" s="85"/>
      <c r="AM1894" s="85"/>
      <c r="AN1894" s="85"/>
      <c r="AO1894" s="85"/>
      <c r="AP1894" s="85"/>
      <c r="AQ1894" s="85"/>
      <c r="AR1894" s="85"/>
      <c r="AS1894" s="85"/>
      <c r="AT1894" s="85"/>
    </row>
    <row r="1895" spans="1:46" ht="12.75" customHeight="1" x14ac:dyDescent="0.15">
      <c r="A1895" s="79"/>
      <c r="B1895" s="79"/>
      <c r="C1895" s="79"/>
      <c r="D1895" s="79"/>
      <c r="E1895" s="84"/>
      <c r="F1895" s="85"/>
      <c r="G1895" s="85"/>
      <c r="H1895" s="85"/>
      <c r="I1895" s="85"/>
      <c r="J1895" s="85"/>
      <c r="K1895" s="85"/>
      <c r="L1895" s="85"/>
      <c r="M1895" s="85"/>
      <c r="N1895" s="85"/>
      <c r="O1895" s="85"/>
      <c r="P1895" s="85"/>
      <c r="Q1895" s="85"/>
      <c r="R1895" s="85"/>
      <c r="S1895" s="85"/>
      <c r="T1895" s="85"/>
      <c r="U1895" s="85"/>
      <c r="V1895" s="85"/>
      <c r="W1895" s="85"/>
      <c r="X1895" s="85"/>
      <c r="Y1895" s="85"/>
      <c r="Z1895" s="85"/>
      <c r="AA1895" s="85"/>
      <c r="AB1895" s="85"/>
      <c r="AC1895" s="85"/>
      <c r="AD1895" s="85"/>
      <c r="AE1895" s="85"/>
      <c r="AF1895" s="85"/>
      <c r="AG1895" s="85"/>
      <c r="AH1895" s="85"/>
      <c r="AI1895" s="85"/>
      <c r="AJ1895" s="85"/>
      <c r="AK1895" s="85"/>
      <c r="AL1895" s="85"/>
      <c r="AM1895" s="85"/>
      <c r="AN1895" s="85"/>
      <c r="AO1895" s="85"/>
      <c r="AP1895" s="85"/>
      <c r="AQ1895" s="85"/>
      <c r="AR1895" s="85"/>
      <c r="AS1895" s="85"/>
      <c r="AT1895" s="85"/>
    </row>
    <row r="1896" spans="1:46" ht="12.75" customHeight="1" x14ac:dyDescent="0.15">
      <c r="A1896" s="79"/>
      <c r="B1896" s="79"/>
      <c r="C1896" s="79"/>
      <c r="D1896" s="79"/>
      <c r="E1896" s="84"/>
      <c r="F1896" s="85"/>
      <c r="G1896" s="85"/>
      <c r="H1896" s="85"/>
      <c r="I1896" s="85"/>
      <c r="J1896" s="85"/>
      <c r="K1896" s="85"/>
      <c r="L1896" s="85"/>
      <c r="M1896" s="85"/>
      <c r="N1896" s="85"/>
      <c r="O1896" s="85"/>
      <c r="P1896" s="85"/>
      <c r="Q1896" s="85"/>
      <c r="R1896" s="85"/>
      <c r="S1896" s="85"/>
      <c r="T1896" s="85"/>
      <c r="U1896" s="85"/>
      <c r="V1896" s="85"/>
      <c r="W1896" s="85"/>
      <c r="X1896" s="85"/>
      <c r="Y1896" s="85"/>
      <c r="Z1896" s="85"/>
      <c r="AA1896" s="85"/>
      <c r="AB1896" s="85"/>
      <c r="AC1896" s="85"/>
      <c r="AD1896" s="85"/>
      <c r="AE1896" s="85"/>
      <c r="AF1896" s="85"/>
      <c r="AG1896" s="85"/>
      <c r="AH1896" s="85"/>
      <c r="AI1896" s="85"/>
      <c r="AJ1896" s="85"/>
      <c r="AK1896" s="85"/>
      <c r="AL1896" s="85"/>
      <c r="AM1896" s="85"/>
      <c r="AN1896" s="85"/>
      <c r="AO1896" s="85"/>
      <c r="AP1896" s="85"/>
      <c r="AQ1896" s="85"/>
      <c r="AR1896" s="85"/>
      <c r="AS1896" s="85"/>
      <c r="AT1896" s="85"/>
    </row>
    <row r="1897" spans="1:46" ht="12.75" customHeight="1" x14ac:dyDescent="0.15">
      <c r="A1897" s="79"/>
      <c r="B1897" s="79"/>
      <c r="C1897" s="79"/>
      <c r="D1897" s="79"/>
      <c r="E1897" s="84"/>
      <c r="F1897" s="85"/>
      <c r="G1897" s="85"/>
      <c r="H1897" s="85"/>
      <c r="I1897" s="85"/>
      <c r="J1897" s="85"/>
      <c r="K1897" s="85"/>
      <c r="L1897" s="85"/>
      <c r="M1897" s="85"/>
      <c r="N1897" s="85"/>
      <c r="O1897" s="85"/>
      <c r="P1897" s="85"/>
      <c r="Q1897" s="85"/>
      <c r="R1897" s="85"/>
      <c r="S1897" s="85"/>
      <c r="T1897" s="85"/>
      <c r="U1897" s="85"/>
      <c r="V1897" s="85"/>
      <c r="W1897" s="85"/>
      <c r="X1897" s="85"/>
      <c r="Y1897" s="85"/>
      <c r="Z1897" s="85"/>
      <c r="AA1897" s="85"/>
      <c r="AB1897" s="85"/>
      <c r="AC1897" s="85"/>
      <c r="AD1897" s="85"/>
      <c r="AE1897" s="85"/>
      <c r="AF1897" s="85"/>
      <c r="AG1897" s="85"/>
      <c r="AH1897" s="85"/>
      <c r="AI1897" s="85"/>
      <c r="AJ1897" s="85"/>
      <c r="AK1897" s="85"/>
      <c r="AL1897" s="85"/>
      <c r="AM1897" s="85"/>
      <c r="AN1897" s="85"/>
      <c r="AO1897" s="85"/>
      <c r="AP1897" s="85"/>
      <c r="AQ1897" s="85"/>
      <c r="AR1897" s="85"/>
      <c r="AS1897" s="85"/>
      <c r="AT1897" s="85"/>
    </row>
    <row r="1898" spans="1:46" ht="12.75" customHeight="1" x14ac:dyDescent="0.15">
      <c r="A1898" s="79"/>
      <c r="B1898" s="79"/>
      <c r="C1898" s="79"/>
      <c r="D1898" s="79"/>
      <c r="E1898" s="84"/>
      <c r="F1898" s="85"/>
      <c r="G1898" s="85"/>
      <c r="H1898" s="85"/>
      <c r="I1898" s="85"/>
      <c r="J1898" s="85"/>
      <c r="K1898" s="85"/>
      <c r="L1898" s="85"/>
      <c r="M1898" s="85"/>
      <c r="N1898" s="85"/>
      <c r="O1898" s="85"/>
      <c r="P1898" s="85"/>
      <c r="Q1898" s="85"/>
      <c r="R1898" s="85"/>
      <c r="S1898" s="85"/>
      <c r="T1898" s="85"/>
      <c r="U1898" s="85"/>
      <c r="V1898" s="85"/>
      <c r="W1898" s="85"/>
      <c r="X1898" s="85"/>
      <c r="Y1898" s="85"/>
      <c r="Z1898" s="85"/>
      <c r="AA1898" s="85"/>
      <c r="AB1898" s="85"/>
      <c r="AC1898" s="85"/>
      <c r="AD1898" s="85"/>
      <c r="AE1898" s="85"/>
      <c r="AF1898" s="85"/>
      <c r="AG1898" s="85"/>
      <c r="AH1898" s="85"/>
      <c r="AI1898" s="85"/>
      <c r="AJ1898" s="85"/>
      <c r="AK1898" s="85"/>
      <c r="AL1898" s="85"/>
      <c r="AM1898" s="85"/>
      <c r="AN1898" s="85"/>
      <c r="AO1898" s="85"/>
      <c r="AP1898" s="85"/>
      <c r="AQ1898" s="85"/>
      <c r="AR1898" s="85"/>
      <c r="AS1898" s="85"/>
      <c r="AT1898" s="85"/>
    </row>
    <row r="1899" spans="1:46" ht="12.75" customHeight="1" x14ac:dyDescent="0.15">
      <c r="A1899" s="79"/>
      <c r="B1899" s="79"/>
      <c r="C1899" s="79"/>
      <c r="D1899" s="79"/>
      <c r="E1899" s="84"/>
      <c r="F1899" s="85"/>
      <c r="G1899" s="85"/>
      <c r="H1899" s="85"/>
      <c r="I1899" s="85"/>
      <c r="J1899" s="85"/>
      <c r="K1899" s="85"/>
      <c r="L1899" s="85"/>
      <c r="M1899" s="85"/>
      <c r="N1899" s="85"/>
      <c r="O1899" s="85"/>
      <c r="P1899" s="85"/>
      <c r="Q1899" s="85"/>
      <c r="R1899" s="85"/>
      <c r="S1899" s="85"/>
      <c r="T1899" s="85"/>
      <c r="U1899" s="85"/>
      <c r="V1899" s="85"/>
      <c r="W1899" s="85"/>
      <c r="X1899" s="85"/>
      <c r="Y1899" s="85"/>
      <c r="Z1899" s="85"/>
      <c r="AA1899" s="85"/>
      <c r="AB1899" s="85"/>
      <c r="AC1899" s="85"/>
      <c r="AD1899" s="85"/>
      <c r="AE1899" s="85"/>
      <c r="AF1899" s="85"/>
      <c r="AG1899" s="85"/>
      <c r="AH1899" s="85"/>
      <c r="AI1899" s="85"/>
      <c r="AJ1899" s="85"/>
      <c r="AK1899" s="85"/>
      <c r="AL1899" s="85"/>
      <c r="AM1899" s="85"/>
      <c r="AN1899" s="85"/>
      <c r="AO1899" s="85"/>
      <c r="AP1899" s="85"/>
      <c r="AQ1899" s="85"/>
      <c r="AR1899" s="85"/>
      <c r="AS1899" s="85"/>
      <c r="AT1899" s="85"/>
    </row>
    <row r="1900" spans="1:46" ht="12.75" customHeight="1" x14ac:dyDescent="0.15">
      <c r="A1900" s="79"/>
      <c r="B1900" s="79"/>
      <c r="C1900" s="79"/>
      <c r="D1900" s="79"/>
      <c r="E1900" s="84"/>
      <c r="F1900" s="85"/>
      <c r="G1900" s="85"/>
      <c r="H1900" s="85"/>
      <c r="I1900" s="85"/>
      <c r="J1900" s="85"/>
      <c r="K1900" s="85"/>
      <c r="L1900" s="85"/>
      <c r="M1900" s="85"/>
      <c r="N1900" s="85"/>
      <c r="O1900" s="85"/>
      <c r="P1900" s="85"/>
      <c r="Q1900" s="85"/>
      <c r="R1900" s="85"/>
      <c r="S1900" s="85"/>
      <c r="T1900" s="85"/>
      <c r="U1900" s="85"/>
      <c r="V1900" s="85"/>
      <c r="W1900" s="85"/>
      <c r="X1900" s="85"/>
      <c r="Y1900" s="85"/>
      <c r="Z1900" s="85"/>
      <c r="AA1900" s="85"/>
      <c r="AB1900" s="85"/>
      <c r="AC1900" s="85"/>
      <c r="AD1900" s="85"/>
      <c r="AE1900" s="85"/>
      <c r="AF1900" s="85"/>
      <c r="AG1900" s="85"/>
      <c r="AH1900" s="85"/>
      <c r="AI1900" s="85"/>
      <c r="AJ1900" s="85"/>
      <c r="AK1900" s="85"/>
      <c r="AL1900" s="85"/>
      <c r="AM1900" s="85"/>
      <c r="AN1900" s="85"/>
      <c r="AO1900" s="85"/>
      <c r="AP1900" s="85"/>
      <c r="AQ1900" s="85"/>
      <c r="AR1900" s="85"/>
      <c r="AS1900" s="85"/>
      <c r="AT1900" s="85"/>
    </row>
    <row r="1901" spans="1:46" ht="12.75" customHeight="1" x14ac:dyDescent="0.15">
      <c r="A1901" s="79"/>
      <c r="B1901" s="79"/>
      <c r="C1901" s="79"/>
      <c r="D1901" s="79"/>
      <c r="E1901" s="84"/>
      <c r="F1901" s="85"/>
      <c r="G1901" s="85"/>
      <c r="H1901" s="85"/>
      <c r="I1901" s="85"/>
      <c r="J1901" s="85"/>
      <c r="K1901" s="85"/>
      <c r="L1901" s="85"/>
      <c r="M1901" s="85"/>
      <c r="N1901" s="85"/>
      <c r="O1901" s="85"/>
      <c r="P1901" s="85"/>
      <c r="Q1901" s="85"/>
      <c r="R1901" s="85"/>
      <c r="S1901" s="85"/>
      <c r="T1901" s="85"/>
      <c r="U1901" s="85"/>
      <c r="V1901" s="85"/>
      <c r="W1901" s="85"/>
      <c r="X1901" s="85"/>
      <c r="Y1901" s="85"/>
      <c r="Z1901" s="85"/>
      <c r="AA1901" s="85"/>
      <c r="AB1901" s="85"/>
      <c r="AC1901" s="85"/>
      <c r="AD1901" s="85"/>
      <c r="AE1901" s="85"/>
      <c r="AF1901" s="85"/>
      <c r="AG1901" s="85"/>
      <c r="AH1901" s="85"/>
      <c r="AI1901" s="85"/>
      <c r="AJ1901" s="85"/>
      <c r="AK1901" s="85"/>
      <c r="AL1901" s="85"/>
      <c r="AM1901" s="85"/>
      <c r="AN1901" s="85"/>
      <c r="AO1901" s="85"/>
      <c r="AP1901" s="85"/>
      <c r="AQ1901" s="85"/>
      <c r="AR1901" s="85"/>
      <c r="AS1901" s="85"/>
      <c r="AT1901" s="85"/>
    </row>
    <row r="1902" spans="1:46" ht="12.75" customHeight="1" x14ac:dyDescent="0.15">
      <c r="A1902" s="79"/>
      <c r="B1902" s="79"/>
      <c r="C1902" s="79"/>
      <c r="D1902" s="79"/>
      <c r="E1902" s="84"/>
      <c r="F1902" s="85"/>
      <c r="G1902" s="85"/>
      <c r="H1902" s="85"/>
      <c r="I1902" s="85"/>
      <c r="J1902" s="85"/>
      <c r="K1902" s="85"/>
      <c r="L1902" s="85"/>
      <c r="M1902" s="85"/>
      <c r="N1902" s="85"/>
      <c r="O1902" s="85"/>
      <c r="P1902" s="85"/>
      <c r="Q1902" s="85"/>
      <c r="R1902" s="85"/>
      <c r="S1902" s="85"/>
      <c r="T1902" s="85"/>
      <c r="U1902" s="85"/>
      <c r="V1902" s="85"/>
      <c r="W1902" s="85"/>
      <c r="X1902" s="85"/>
      <c r="Y1902" s="85"/>
      <c r="Z1902" s="85"/>
      <c r="AA1902" s="85"/>
      <c r="AB1902" s="85"/>
      <c r="AC1902" s="85"/>
      <c r="AD1902" s="85"/>
      <c r="AE1902" s="85"/>
      <c r="AF1902" s="85"/>
      <c r="AG1902" s="85"/>
      <c r="AH1902" s="85"/>
      <c r="AI1902" s="85"/>
      <c r="AJ1902" s="85"/>
      <c r="AK1902" s="85"/>
      <c r="AL1902" s="85"/>
      <c r="AM1902" s="85"/>
      <c r="AN1902" s="85"/>
      <c r="AO1902" s="85"/>
      <c r="AP1902" s="85"/>
      <c r="AQ1902" s="85"/>
      <c r="AR1902" s="85"/>
      <c r="AS1902" s="85"/>
      <c r="AT1902" s="85"/>
    </row>
    <row r="1903" spans="1:46" ht="12.75" customHeight="1" x14ac:dyDescent="0.15">
      <c r="A1903" s="79"/>
      <c r="B1903" s="79"/>
      <c r="C1903" s="79"/>
      <c r="D1903" s="79"/>
      <c r="E1903" s="84"/>
      <c r="F1903" s="85"/>
      <c r="G1903" s="85"/>
      <c r="H1903" s="85"/>
      <c r="I1903" s="85"/>
      <c r="J1903" s="85"/>
      <c r="K1903" s="85"/>
      <c r="L1903" s="85"/>
      <c r="M1903" s="85"/>
      <c r="N1903" s="85"/>
      <c r="O1903" s="85"/>
      <c r="P1903" s="85"/>
      <c r="Q1903" s="85"/>
      <c r="R1903" s="85"/>
      <c r="S1903" s="85"/>
      <c r="T1903" s="85"/>
      <c r="U1903" s="85"/>
      <c r="V1903" s="85"/>
      <c r="W1903" s="85"/>
      <c r="X1903" s="85"/>
      <c r="Y1903" s="85"/>
      <c r="Z1903" s="85"/>
      <c r="AA1903" s="85"/>
      <c r="AB1903" s="85"/>
      <c r="AC1903" s="85"/>
      <c r="AD1903" s="85"/>
      <c r="AE1903" s="85"/>
      <c r="AF1903" s="85"/>
      <c r="AG1903" s="85"/>
      <c r="AH1903" s="85"/>
      <c r="AI1903" s="85"/>
      <c r="AJ1903" s="85"/>
      <c r="AK1903" s="85"/>
      <c r="AL1903" s="85"/>
      <c r="AM1903" s="85"/>
      <c r="AN1903" s="85"/>
      <c r="AO1903" s="85"/>
      <c r="AP1903" s="85"/>
      <c r="AQ1903" s="85"/>
      <c r="AR1903" s="85"/>
      <c r="AS1903" s="85"/>
      <c r="AT1903" s="85"/>
    </row>
    <row r="1904" spans="1:46" ht="12.75" customHeight="1" x14ac:dyDescent="0.15">
      <c r="A1904" s="79"/>
      <c r="B1904" s="79"/>
      <c r="C1904" s="79"/>
      <c r="D1904" s="79"/>
      <c r="E1904" s="84"/>
      <c r="F1904" s="85"/>
      <c r="G1904" s="85"/>
      <c r="H1904" s="85"/>
      <c r="I1904" s="85"/>
      <c r="J1904" s="85"/>
      <c r="K1904" s="85"/>
      <c r="L1904" s="85"/>
      <c r="M1904" s="85"/>
      <c r="N1904" s="85"/>
      <c r="O1904" s="85"/>
      <c r="P1904" s="85"/>
      <c r="Q1904" s="85"/>
      <c r="R1904" s="85"/>
      <c r="S1904" s="85"/>
      <c r="T1904" s="85"/>
      <c r="U1904" s="85"/>
      <c r="V1904" s="85"/>
      <c r="W1904" s="85"/>
      <c r="X1904" s="85"/>
      <c r="Y1904" s="85"/>
      <c r="Z1904" s="85"/>
      <c r="AA1904" s="85"/>
      <c r="AB1904" s="85"/>
      <c r="AC1904" s="85"/>
      <c r="AD1904" s="85"/>
      <c r="AE1904" s="85"/>
      <c r="AF1904" s="85"/>
      <c r="AG1904" s="85"/>
      <c r="AH1904" s="85"/>
      <c r="AI1904" s="85"/>
      <c r="AJ1904" s="85"/>
      <c r="AK1904" s="85"/>
      <c r="AL1904" s="85"/>
      <c r="AM1904" s="85"/>
      <c r="AN1904" s="85"/>
      <c r="AO1904" s="85"/>
      <c r="AP1904" s="85"/>
      <c r="AQ1904" s="85"/>
      <c r="AR1904" s="85"/>
      <c r="AS1904" s="85"/>
      <c r="AT1904" s="85"/>
    </row>
    <row r="1905" spans="1:46" ht="12.75" customHeight="1" x14ac:dyDescent="0.15">
      <c r="A1905" s="79"/>
      <c r="B1905" s="79"/>
      <c r="C1905" s="79"/>
      <c r="D1905" s="79"/>
      <c r="E1905" s="84"/>
      <c r="F1905" s="85"/>
      <c r="G1905" s="85"/>
      <c r="H1905" s="85"/>
      <c r="I1905" s="85"/>
      <c r="J1905" s="85"/>
      <c r="K1905" s="85"/>
      <c r="L1905" s="85"/>
      <c r="M1905" s="85"/>
      <c r="N1905" s="85"/>
      <c r="O1905" s="85"/>
      <c r="P1905" s="85"/>
      <c r="Q1905" s="85"/>
      <c r="R1905" s="85"/>
      <c r="S1905" s="85"/>
      <c r="T1905" s="85"/>
      <c r="U1905" s="85"/>
      <c r="V1905" s="85"/>
      <c r="W1905" s="85"/>
      <c r="X1905" s="85"/>
      <c r="Y1905" s="85"/>
      <c r="Z1905" s="85"/>
      <c r="AA1905" s="85"/>
      <c r="AB1905" s="85"/>
      <c r="AC1905" s="85"/>
      <c r="AD1905" s="85"/>
      <c r="AE1905" s="85"/>
      <c r="AF1905" s="85"/>
      <c r="AG1905" s="85"/>
      <c r="AH1905" s="85"/>
      <c r="AI1905" s="85"/>
      <c r="AJ1905" s="85"/>
      <c r="AK1905" s="85"/>
      <c r="AL1905" s="85"/>
      <c r="AM1905" s="85"/>
      <c r="AN1905" s="85"/>
      <c r="AO1905" s="85"/>
      <c r="AP1905" s="85"/>
      <c r="AQ1905" s="85"/>
      <c r="AR1905" s="85"/>
      <c r="AS1905" s="85"/>
      <c r="AT1905" s="85"/>
    </row>
    <row r="1906" spans="1:46" ht="12.75" customHeight="1" x14ac:dyDescent="0.15">
      <c r="A1906" s="79"/>
      <c r="B1906" s="79"/>
      <c r="C1906" s="79"/>
      <c r="D1906" s="79"/>
      <c r="E1906" s="84"/>
      <c r="F1906" s="85"/>
      <c r="G1906" s="85"/>
      <c r="H1906" s="85"/>
      <c r="I1906" s="85"/>
      <c r="J1906" s="85"/>
      <c r="K1906" s="85"/>
      <c r="L1906" s="85"/>
      <c r="M1906" s="85"/>
      <c r="N1906" s="85"/>
      <c r="O1906" s="85"/>
      <c r="P1906" s="85"/>
      <c r="Q1906" s="85"/>
      <c r="R1906" s="85"/>
      <c r="S1906" s="85"/>
      <c r="T1906" s="85"/>
      <c r="U1906" s="85"/>
      <c r="V1906" s="85"/>
      <c r="W1906" s="85"/>
      <c r="X1906" s="85"/>
      <c r="Y1906" s="85"/>
      <c r="Z1906" s="85"/>
      <c r="AA1906" s="85"/>
      <c r="AB1906" s="85"/>
      <c r="AC1906" s="85"/>
      <c r="AD1906" s="85"/>
      <c r="AE1906" s="85"/>
      <c r="AF1906" s="85"/>
      <c r="AG1906" s="85"/>
      <c r="AH1906" s="85"/>
      <c r="AI1906" s="85"/>
      <c r="AJ1906" s="85"/>
      <c r="AK1906" s="85"/>
      <c r="AL1906" s="85"/>
      <c r="AM1906" s="85"/>
      <c r="AN1906" s="85"/>
      <c r="AO1906" s="85"/>
      <c r="AP1906" s="85"/>
      <c r="AQ1906" s="85"/>
      <c r="AR1906" s="85"/>
      <c r="AS1906" s="85"/>
      <c r="AT1906" s="85"/>
    </row>
    <row r="1907" spans="1:46" ht="12.75" customHeight="1" x14ac:dyDescent="0.15">
      <c r="A1907" s="79"/>
      <c r="B1907" s="79"/>
      <c r="C1907" s="79"/>
      <c r="D1907" s="79"/>
      <c r="E1907" s="84"/>
      <c r="F1907" s="85"/>
      <c r="G1907" s="85"/>
      <c r="H1907" s="85"/>
      <c r="I1907" s="85"/>
      <c r="J1907" s="85"/>
      <c r="K1907" s="85"/>
      <c r="L1907" s="85"/>
      <c r="M1907" s="85"/>
      <c r="N1907" s="85"/>
      <c r="O1907" s="85"/>
      <c r="P1907" s="85"/>
      <c r="Q1907" s="85"/>
      <c r="R1907" s="85"/>
      <c r="S1907" s="85"/>
      <c r="T1907" s="85"/>
      <c r="U1907" s="85"/>
      <c r="V1907" s="85"/>
      <c r="W1907" s="85"/>
      <c r="X1907" s="85"/>
      <c r="Y1907" s="85"/>
      <c r="Z1907" s="85"/>
      <c r="AA1907" s="85"/>
      <c r="AB1907" s="85"/>
      <c r="AC1907" s="85"/>
      <c r="AD1907" s="85"/>
      <c r="AE1907" s="85"/>
      <c r="AF1907" s="85"/>
      <c r="AG1907" s="85"/>
      <c r="AH1907" s="85"/>
      <c r="AI1907" s="85"/>
      <c r="AJ1907" s="85"/>
      <c r="AK1907" s="85"/>
      <c r="AL1907" s="85"/>
      <c r="AM1907" s="85"/>
      <c r="AN1907" s="85"/>
      <c r="AO1907" s="85"/>
      <c r="AP1907" s="85"/>
      <c r="AQ1907" s="85"/>
      <c r="AR1907" s="85"/>
      <c r="AS1907" s="85"/>
      <c r="AT1907" s="85"/>
    </row>
    <row r="1908" spans="1:46" ht="12.75" customHeight="1" x14ac:dyDescent="0.15">
      <c r="A1908" s="79"/>
      <c r="B1908" s="79"/>
      <c r="C1908" s="79"/>
      <c r="D1908" s="79"/>
      <c r="E1908" s="84"/>
      <c r="F1908" s="85"/>
      <c r="G1908" s="85"/>
      <c r="H1908" s="85"/>
      <c r="I1908" s="85"/>
      <c r="J1908" s="85"/>
      <c r="K1908" s="85"/>
      <c r="L1908" s="85"/>
      <c r="M1908" s="85"/>
      <c r="N1908" s="85"/>
      <c r="O1908" s="85"/>
      <c r="P1908" s="85"/>
      <c r="Q1908" s="85"/>
      <c r="R1908" s="85"/>
      <c r="S1908" s="85"/>
      <c r="T1908" s="85"/>
      <c r="U1908" s="85"/>
      <c r="V1908" s="85"/>
      <c r="W1908" s="85"/>
      <c r="X1908" s="85"/>
      <c r="Y1908" s="85"/>
      <c r="Z1908" s="85"/>
      <c r="AA1908" s="85"/>
      <c r="AB1908" s="85"/>
      <c r="AC1908" s="85"/>
      <c r="AD1908" s="85"/>
      <c r="AE1908" s="85"/>
      <c r="AF1908" s="85"/>
      <c r="AG1908" s="85"/>
      <c r="AH1908" s="85"/>
      <c r="AI1908" s="85"/>
      <c r="AJ1908" s="85"/>
      <c r="AK1908" s="85"/>
      <c r="AL1908" s="85"/>
      <c r="AM1908" s="85"/>
      <c r="AN1908" s="85"/>
      <c r="AO1908" s="85"/>
      <c r="AP1908" s="85"/>
      <c r="AQ1908" s="85"/>
      <c r="AR1908" s="85"/>
      <c r="AS1908" s="85"/>
      <c r="AT1908" s="85"/>
    </row>
    <row r="1909" spans="1:46" ht="12.75" customHeight="1" x14ac:dyDescent="0.15">
      <c r="A1909" s="79"/>
      <c r="B1909" s="79"/>
      <c r="C1909" s="79"/>
      <c r="D1909" s="79"/>
      <c r="E1909" s="84"/>
      <c r="F1909" s="85"/>
      <c r="G1909" s="85"/>
      <c r="H1909" s="85"/>
      <c r="I1909" s="85"/>
      <c r="J1909" s="85"/>
      <c r="K1909" s="85"/>
      <c r="L1909" s="85"/>
      <c r="M1909" s="85"/>
      <c r="N1909" s="85"/>
      <c r="O1909" s="85"/>
      <c r="P1909" s="85"/>
      <c r="Q1909" s="85"/>
      <c r="R1909" s="85"/>
      <c r="S1909" s="85"/>
      <c r="T1909" s="85"/>
      <c r="U1909" s="85"/>
      <c r="V1909" s="85"/>
      <c r="W1909" s="85"/>
      <c r="X1909" s="85"/>
      <c r="Y1909" s="85"/>
      <c r="Z1909" s="85"/>
      <c r="AA1909" s="85"/>
      <c r="AB1909" s="85"/>
      <c r="AC1909" s="85"/>
      <c r="AD1909" s="85"/>
      <c r="AE1909" s="85"/>
      <c r="AF1909" s="85"/>
      <c r="AG1909" s="85"/>
      <c r="AH1909" s="85"/>
      <c r="AI1909" s="85"/>
      <c r="AJ1909" s="85"/>
      <c r="AK1909" s="85"/>
      <c r="AL1909" s="85"/>
      <c r="AM1909" s="85"/>
      <c r="AN1909" s="85"/>
      <c r="AO1909" s="85"/>
      <c r="AP1909" s="85"/>
      <c r="AQ1909" s="85"/>
      <c r="AR1909" s="85"/>
      <c r="AS1909" s="85"/>
      <c r="AT1909" s="85"/>
    </row>
    <row r="1910" spans="1:46" ht="12.75" customHeight="1" x14ac:dyDescent="0.15">
      <c r="A1910" s="79"/>
      <c r="B1910" s="79"/>
      <c r="C1910" s="79"/>
      <c r="D1910" s="79"/>
      <c r="E1910" s="84"/>
      <c r="F1910" s="85"/>
      <c r="G1910" s="85"/>
      <c r="H1910" s="85"/>
      <c r="I1910" s="85"/>
      <c r="J1910" s="85"/>
      <c r="K1910" s="85"/>
      <c r="L1910" s="85"/>
      <c r="M1910" s="85"/>
      <c r="N1910" s="85"/>
      <c r="O1910" s="85"/>
      <c r="P1910" s="85"/>
      <c r="Q1910" s="85"/>
      <c r="R1910" s="85"/>
      <c r="S1910" s="85"/>
      <c r="T1910" s="85"/>
      <c r="U1910" s="85"/>
      <c r="V1910" s="85"/>
      <c r="W1910" s="85"/>
      <c r="X1910" s="85"/>
      <c r="Y1910" s="85"/>
      <c r="Z1910" s="85"/>
      <c r="AA1910" s="85"/>
      <c r="AB1910" s="85"/>
      <c r="AC1910" s="85"/>
      <c r="AD1910" s="85"/>
      <c r="AE1910" s="85"/>
      <c r="AF1910" s="85"/>
      <c r="AG1910" s="85"/>
      <c r="AH1910" s="85"/>
      <c r="AI1910" s="85"/>
      <c r="AJ1910" s="85"/>
      <c r="AK1910" s="85"/>
      <c r="AL1910" s="85"/>
      <c r="AM1910" s="85"/>
      <c r="AN1910" s="85"/>
      <c r="AO1910" s="85"/>
      <c r="AP1910" s="85"/>
      <c r="AQ1910" s="85"/>
      <c r="AR1910" s="85"/>
      <c r="AS1910" s="85"/>
      <c r="AT1910" s="85"/>
    </row>
    <row r="1911" spans="1:46" ht="12.75" customHeight="1" x14ac:dyDescent="0.15">
      <c r="A1911" s="79"/>
      <c r="B1911" s="79"/>
      <c r="C1911" s="79"/>
      <c r="D1911" s="79"/>
      <c r="E1911" s="84"/>
      <c r="F1911" s="85"/>
      <c r="G1911" s="85"/>
      <c r="H1911" s="85"/>
      <c r="I1911" s="85"/>
      <c r="J1911" s="85"/>
      <c r="K1911" s="85"/>
      <c r="L1911" s="85"/>
      <c r="M1911" s="85"/>
      <c r="N1911" s="85"/>
      <c r="O1911" s="85"/>
      <c r="P1911" s="85"/>
      <c r="Q1911" s="85"/>
      <c r="R1911" s="85"/>
      <c r="S1911" s="85"/>
      <c r="T1911" s="85"/>
      <c r="U1911" s="85"/>
      <c r="V1911" s="85"/>
      <c r="W1911" s="85"/>
      <c r="X1911" s="85"/>
      <c r="Y1911" s="85"/>
      <c r="Z1911" s="85"/>
      <c r="AA1911" s="85"/>
      <c r="AB1911" s="85"/>
      <c r="AC1911" s="85"/>
      <c r="AD1911" s="85"/>
      <c r="AE1911" s="85"/>
      <c r="AF1911" s="85"/>
      <c r="AG1911" s="85"/>
      <c r="AH1911" s="85"/>
      <c r="AI1911" s="85"/>
      <c r="AJ1911" s="85"/>
      <c r="AK1911" s="85"/>
      <c r="AL1911" s="85"/>
      <c r="AM1911" s="85"/>
      <c r="AN1911" s="85"/>
      <c r="AO1911" s="85"/>
      <c r="AP1911" s="85"/>
      <c r="AQ1911" s="85"/>
      <c r="AR1911" s="85"/>
      <c r="AS1911" s="85"/>
      <c r="AT1911" s="85"/>
    </row>
    <row r="1912" spans="1:46" ht="12.75" customHeight="1" x14ac:dyDescent="0.15">
      <c r="A1912" s="79"/>
      <c r="B1912" s="79"/>
      <c r="C1912" s="79"/>
      <c r="D1912" s="79"/>
      <c r="E1912" s="84"/>
      <c r="F1912" s="85"/>
      <c r="G1912" s="85"/>
      <c r="H1912" s="85"/>
      <c r="I1912" s="85"/>
      <c r="J1912" s="85"/>
      <c r="K1912" s="85"/>
      <c r="L1912" s="85"/>
      <c r="M1912" s="85"/>
      <c r="N1912" s="85"/>
      <c r="O1912" s="85"/>
      <c r="P1912" s="85"/>
      <c r="Q1912" s="85"/>
      <c r="R1912" s="85"/>
      <c r="S1912" s="85"/>
      <c r="T1912" s="85"/>
      <c r="U1912" s="85"/>
      <c r="V1912" s="85"/>
      <c r="W1912" s="85"/>
      <c r="X1912" s="85"/>
      <c r="Y1912" s="85"/>
      <c r="Z1912" s="85"/>
      <c r="AA1912" s="85"/>
      <c r="AB1912" s="85"/>
      <c r="AC1912" s="85"/>
      <c r="AD1912" s="85"/>
      <c r="AE1912" s="85"/>
      <c r="AF1912" s="85"/>
      <c r="AG1912" s="85"/>
      <c r="AH1912" s="85"/>
      <c r="AI1912" s="85"/>
      <c r="AJ1912" s="85"/>
      <c r="AK1912" s="85"/>
      <c r="AL1912" s="85"/>
      <c r="AM1912" s="85"/>
      <c r="AN1912" s="85"/>
      <c r="AO1912" s="85"/>
      <c r="AP1912" s="85"/>
      <c r="AQ1912" s="85"/>
      <c r="AR1912" s="85"/>
      <c r="AS1912" s="85"/>
      <c r="AT1912" s="85"/>
    </row>
    <row r="1913" spans="1:46" ht="12.75" customHeight="1" x14ac:dyDescent="0.15">
      <c r="A1913" s="79"/>
      <c r="B1913" s="79"/>
      <c r="C1913" s="79"/>
      <c r="D1913" s="79"/>
      <c r="E1913" s="84"/>
      <c r="F1913" s="85"/>
      <c r="G1913" s="85"/>
      <c r="H1913" s="85"/>
      <c r="I1913" s="85"/>
      <c r="J1913" s="85"/>
      <c r="K1913" s="85"/>
      <c r="L1913" s="85"/>
      <c r="M1913" s="85"/>
      <c r="N1913" s="85"/>
      <c r="O1913" s="85"/>
      <c r="P1913" s="85"/>
      <c r="Q1913" s="85"/>
      <c r="R1913" s="85"/>
      <c r="S1913" s="85"/>
      <c r="T1913" s="85"/>
      <c r="U1913" s="85"/>
      <c r="V1913" s="85"/>
      <c r="W1913" s="85"/>
      <c r="X1913" s="85"/>
      <c r="Y1913" s="85"/>
      <c r="Z1913" s="85"/>
      <c r="AA1913" s="85"/>
      <c r="AB1913" s="85"/>
      <c r="AC1913" s="85"/>
      <c r="AD1913" s="85"/>
      <c r="AE1913" s="85"/>
      <c r="AF1913" s="85"/>
      <c r="AG1913" s="85"/>
      <c r="AH1913" s="85"/>
      <c r="AI1913" s="85"/>
      <c r="AJ1913" s="85"/>
      <c r="AK1913" s="85"/>
      <c r="AL1913" s="85"/>
      <c r="AM1913" s="85"/>
      <c r="AN1913" s="85"/>
      <c r="AO1913" s="85"/>
      <c r="AP1913" s="85"/>
      <c r="AQ1913" s="85"/>
      <c r="AR1913" s="85"/>
      <c r="AS1913" s="85"/>
      <c r="AT1913" s="85"/>
    </row>
    <row r="1914" spans="1:46" ht="12.75" customHeight="1" x14ac:dyDescent="0.15">
      <c r="A1914" s="79"/>
      <c r="B1914" s="79"/>
      <c r="C1914" s="79"/>
      <c r="D1914" s="79"/>
      <c r="E1914" s="84"/>
      <c r="F1914" s="85"/>
      <c r="G1914" s="85"/>
      <c r="H1914" s="85"/>
      <c r="I1914" s="85"/>
      <c r="J1914" s="85"/>
      <c r="K1914" s="85"/>
      <c r="L1914" s="85"/>
      <c r="M1914" s="85"/>
      <c r="N1914" s="85"/>
      <c r="O1914" s="85"/>
      <c r="P1914" s="85"/>
      <c r="Q1914" s="85"/>
      <c r="R1914" s="85"/>
      <c r="S1914" s="85"/>
      <c r="T1914" s="85"/>
      <c r="U1914" s="85"/>
      <c r="V1914" s="85"/>
      <c r="W1914" s="85"/>
      <c r="X1914" s="85"/>
      <c r="Y1914" s="85"/>
      <c r="Z1914" s="85"/>
      <c r="AA1914" s="85"/>
      <c r="AB1914" s="85"/>
      <c r="AC1914" s="85"/>
      <c r="AD1914" s="85"/>
      <c r="AE1914" s="85"/>
      <c r="AF1914" s="85"/>
      <c r="AG1914" s="85"/>
      <c r="AH1914" s="85"/>
      <c r="AI1914" s="85"/>
      <c r="AJ1914" s="85"/>
      <c r="AK1914" s="85"/>
      <c r="AL1914" s="85"/>
      <c r="AM1914" s="85"/>
      <c r="AN1914" s="85"/>
      <c r="AO1914" s="85"/>
      <c r="AP1914" s="85"/>
      <c r="AQ1914" s="85"/>
      <c r="AR1914" s="85"/>
      <c r="AS1914" s="85"/>
      <c r="AT1914" s="85"/>
    </row>
    <row r="1915" spans="1:46" ht="12.75" customHeight="1" x14ac:dyDescent="0.15">
      <c r="A1915" s="79"/>
      <c r="B1915" s="79"/>
      <c r="C1915" s="79"/>
      <c r="D1915" s="79"/>
      <c r="E1915" s="84"/>
      <c r="F1915" s="85"/>
      <c r="G1915" s="85"/>
      <c r="H1915" s="85"/>
      <c r="I1915" s="85"/>
      <c r="J1915" s="85"/>
      <c r="K1915" s="85"/>
      <c r="L1915" s="85"/>
      <c r="M1915" s="85"/>
      <c r="N1915" s="85"/>
      <c r="O1915" s="85"/>
      <c r="P1915" s="85"/>
      <c r="Q1915" s="85"/>
      <c r="R1915" s="85"/>
      <c r="S1915" s="85"/>
      <c r="T1915" s="85"/>
      <c r="U1915" s="85"/>
      <c r="V1915" s="85"/>
      <c r="W1915" s="85"/>
      <c r="X1915" s="85"/>
      <c r="Y1915" s="85"/>
      <c r="Z1915" s="85"/>
      <c r="AA1915" s="85"/>
      <c r="AB1915" s="85"/>
      <c r="AC1915" s="85"/>
      <c r="AD1915" s="85"/>
      <c r="AE1915" s="85"/>
      <c r="AF1915" s="85"/>
      <c r="AG1915" s="85"/>
      <c r="AH1915" s="85"/>
      <c r="AI1915" s="85"/>
      <c r="AJ1915" s="85"/>
      <c r="AK1915" s="85"/>
      <c r="AL1915" s="85"/>
      <c r="AM1915" s="85"/>
      <c r="AN1915" s="85"/>
      <c r="AO1915" s="85"/>
      <c r="AP1915" s="85"/>
      <c r="AQ1915" s="85"/>
      <c r="AR1915" s="85"/>
      <c r="AS1915" s="85"/>
      <c r="AT1915" s="85"/>
    </row>
    <row r="1916" spans="1:46" ht="12.75" customHeight="1" x14ac:dyDescent="0.15">
      <c r="A1916" s="79"/>
      <c r="B1916" s="79"/>
      <c r="C1916" s="79"/>
      <c r="D1916" s="79"/>
      <c r="E1916" s="84"/>
      <c r="F1916" s="85"/>
      <c r="G1916" s="85"/>
      <c r="H1916" s="85"/>
      <c r="I1916" s="85"/>
      <c r="J1916" s="85"/>
      <c r="K1916" s="85"/>
      <c r="L1916" s="85"/>
      <c r="M1916" s="85"/>
      <c r="N1916" s="85"/>
      <c r="O1916" s="85"/>
      <c r="P1916" s="85"/>
      <c r="Q1916" s="85"/>
      <c r="R1916" s="85"/>
      <c r="S1916" s="85"/>
      <c r="T1916" s="85"/>
      <c r="U1916" s="85"/>
      <c r="V1916" s="85"/>
      <c r="W1916" s="85"/>
      <c r="X1916" s="85"/>
      <c r="Y1916" s="85"/>
      <c r="Z1916" s="85"/>
      <c r="AA1916" s="85"/>
      <c r="AB1916" s="85"/>
      <c r="AC1916" s="85"/>
      <c r="AD1916" s="85"/>
      <c r="AE1916" s="85"/>
      <c r="AF1916" s="85"/>
      <c r="AG1916" s="85"/>
      <c r="AH1916" s="85"/>
      <c r="AI1916" s="85"/>
      <c r="AJ1916" s="85"/>
      <c r="AK1916" s="85"/>
      <c r="AL1916" s="85"/>
      <c r="AM1916" s="85"/>
      <c r="AN1916" s="85"/>
      <c r="AO1916" s="85"/>
      <c r="AP1916" s="85"/>
      <c r="AQ1916" s="85"/>
      <c r="AR1916" s="85"/>
      <c r="AS1916" s="85"/>
      <c r="AT1916" s="85"/>
    </row>
    <row r="1917" spans="1:46" ht="12.75" customHeight="1" x14ac:dyDescent="0.15">
      <c r="A1917" s="79"/>
      <c r="B1917" s="79"/>
      <c r="C1917" s="79"/>
      <c r="D1917" s="79"/>
      <c r="E1917" s="84"/>
      <c r="F1917" s="85"/>
      <c r="G1917" s="85"/>
      <c r="H1917" s="85"/>
      <c r="I1917" s="85"/>
      <c r="J1917" s="85"/>
      <c r="K1917" s="85"/>
      <c r="L1917" s="85"/>
      <c r="M1917" s="85"/>
      <c r="N1917" s="85"/>
      <c r="O1917" s="85"/>
      <c r="P1917" s="85"/>
      <c r="Q1917" s="85"/>
      <c r="R1917" s="85"/>
      <c r="S1917" s="85"/>
      <c r="T1917" s="85"/>
      <c r="U1917" s="85"/>
      <c r="V1917" s="85"/>
      <c r="W1917" s="85"/>
      <c r="X1917" s="85"/>
      <c r="Y1917" s="85"/>
      <c r="Z1917" s="85"/>
      <c r="AA1917" s="85"/>
      <c r="AB1917" s="85"/>
      <c r="AC1917" s="85"/>
      <c r="AD1917" s="85"/>
      <c r="AE1917" s="85"/>
      <c r="AF1917" s="85"/>
      <c r="AG1917" s="85"/>
      <c r="AH1917" s="85"/>
      <c r="AI1917" s="85"/>
      <c r="AJ1917" s="85"/>
      <c r="AK1917" s="85"/>
      <c r="AL1917" s="85"/>
      <c r="AM1917" s="85"/>
      <c r="AN1917" s="85"/>
      <c r="AO1917" s="85"/>
      <c r="AP1917" s="85"/>
      <c r="AQ1917" s="85"/>
      <c r="AR1917" s="85"/>
      <c r="AS1917" s="85"/>
      <c r="AT1917" s="85"/>
    </row>
    <row r="1918" spans="1:46" ht="12.75" customHeight="1" x14ac:dyDescent="0.15">
      <c r="A1918" s="79"/>
      <c r="B1918" s="79"/>
      <c r="C1918" s="79"/>
      <c r="D1918" s="79"/>
      <c r="E1918" s="84"/>
      <c r="F1918" s="85"/>
      <c r="G1918" s="85"/>
      <c r="H1918" s="85"/>
      <c r="I1918" s="85"/>
      <c r="J1918" s="85"/>
      <c r="K1918" s="85"/>
      <c r="L1918" s="85"/>
      <c r="M1918" s="85"/>
      <c r="N1918" s="85"/>
      <c r="O1918" s="85"/>
      <c r="P1918" s="85"/>
      <c r="Q1918" s="85"/>
      <c r="R1918" s="85"/>
      <c r="S1918" s="85"/>
      <c r="T1918" s="85"/>
      <c r="U1918" s="85"/>
      <c r="V1918" s="85"/>
      <c r="W1918" s="85"/>
      <c r="X1918" s="85"/>
      <c r="Y1918" s="85"/>
      <c r="Z1918" s="85"/>
      <c r="AA1918" s="85"/>
      <c r="AB1918" s="85"/>
      <c r="AC1918" s="85"/>
      <c r="AD1918" s="85"/>
      <c r="AE1918" s="85"/>
      <c r="AF1918" s="85"/>
      <c r="AG1918" s="85"/>
      <c r="AH1918" s="85"/>
      <c r="AI1918" s="85"/>
      <c r="AJ1918" s="85"/>
      <c r="AK1918" s="85"/>
      <c r="AL1918" s="85"/>
      <c r="AM1918" s="85"/>
      <c r="AN1918" s="85"/>
      <c r="AO1918" s="85"/>
      <c r="AP1918" s="85"/>
      <c r="AQ1918" s="85"/>
      <c r="AR1918" s="85"/>
      <c r="AS1918" s="85"/>
      <c r="AT1918" s="85"/>
    </row>
    <row r="1919" spans="1:46" ht="12.75" customHeight="1" x14ac:dyDescent="0.15">
      <c r="A1919" s="79"/>
      <c r="B1919" s="79"/>
      <c r="C1919" s="79"/>
      <c r="D1919" s="79"/>
      <c r="E1919" s="84"/>
      <c r="F1919" s="85"/>
      <c r="G1919" s="85"/>
      <c r="H1919" s="85"/>
      <c r="I1919" s="85"/>
      <c r="J1919" s="85"/>
      <c r="K1919" s="85"/>
      <c r="L1919" s="85"/>
      <c r="M1919" s="85"/>
      <c r="N1919" s="85"/>
      <c r="O1919" s="85"/>
      <c r="P1919" s="85"/>
      <c r="Q1919" s="85"/>
      <c r="R1919" s="85"/>
      <c r="S1919" s="85"/>
      <c r="T1919" s="85"/>
      <c r="U1919" s="85"/>
      <c r="V1919" s="85"/>
      <c r="W1919" s="85"/>
      <c r="X1919" s="85"/>
      <c r="Y1919" s="85"/>
      <c r="Z1919" s="85"/>
      <c r="AA1919" s="85"/>
      <c r="AB1919" s="85"/>
      <c r="AC1919" s="85"/>
      <c r="AD1919" s="85"/>
      <c r="AE1919" s="85"/>
      <c r="AF1919" s="85"/>
      <c r="AG1919" s="85"/>
      <c r="AH1919" s="85"/>
      <c r="AI1919" s="85"/>
      <c r="AJ1919" s="85"/>
      <c r="AK1919" s="85"/>
      <c r="AL1919" s="85"/>
      <c r="AM1919" s="85"/>
      <c r="AN1919" s="85"/>
      <c r="AO1919" s="85"/>
      <c r="AP1919" s="85"/>
      <c r="AQ1919" s="85"/>
      <c r="AR1919" s="85"/>
      <c r="AS1919" s="85"/>
      <c r="AT1919" s="85"/>
    </row>
    <row r="1920" spans="1:46" ht="12.75" customHeight="1" x14ac:dyDescent="0.15">
      <c r="A1920" s="79"/>
      <c r="B1920" s="79"/>
      <c r="C1920" s="79"/>
      <c r="D1920" s="79"/>
      <c r="E1920" s="84"/>
      <c r="F1920" s="85"/>
      <c r="G1920" s="85"/>
      <c r="H1920" s="85"/>
      <c r="I1920" s="85"/>
      <c r="J1920" s="85"/>
      <c r="K1920" s="85"/>
      <c r="L1920" s="85"/>
      <c r="M1920" s="85"/>
      <c r="N1920" s="85"/>
      <c r="O1920" s="85"/>
      <c r="P1920" s="85"/>
      <c r="Q1920" s="85"/>
      <c r="R1920" s="85"/>
      <c r="S1920" s="85"/>
      <c r="T1920" s="85"/>
      <c r="U1920" s="85"/>
      <c r="V1920" s="85"/>
      <c r="W1920" s="85"/>
      <c r="X1920" s="85"/>
      <c r="Y1920" s="85"/>
      <c r="Z1920" s="85"/>
      <c r="AA1920" s="85"/>
      <c r="AB1920" s="85"/>
      <c r="AC1920" s="85"/>
      <c r="AD1920" s="85"/>
      <c r="AE1920" s="85"/>
      <c r="AF1920" s="85"/>
      <c r="AG1920" s="85"/>
      <c r="AH1920" s="85"/>
      <c r="AI1920" s="85"/>
      <c r="AJ1920" s="85"/>
      <c r="AK1920" s="85"/>
      <c r="AL1920" s="85"/>
      <c r="AM1920" s="85"/>
      <c r="AN1920" s="85"/>
      <c r="AO1920" s="85"/>
      <c r="AP1920" s="85"/>
      <c r="AQ1920" s="85"/>
      <c r="AR1920" s="85"/>
      <c r="AS1920" s="85"/>
      <c r="AT1920" s="85"/>
    </row>
    <row r="1921" spans="1:46" ht="12.75" customHeight="1" x14ac:dyDescent="0.15">
      <c r="A1921" s="79"/>
      <c r="B1921" s="79"/>
      <c r="C1921" s="79"/>
      <c r="D1921" s="79"/>
      <c r="E1921" s="84"/>
      <c r="F1921" s="85"/>
      <c r="G1921" s="85"/>
      <c r="H1921" s="85"/>
      <c r="I1921" s="85"/>
      <c r="J1921" s="85"/>
      <c r="K1921" s="85"/>
      <c r="L1921" s="85"/>
      <c r="M1921" s="85"/>
      <c r="N1921" s="85"/>
      <c r="O1921" s="85"/>
      <c r="P1921" s="85"/>
      <c r="Q1921" s="85"/>
      <c r="R1921" s="85"/>
      <c r="S1921" s="85"/>
      <c r="T1921" s="85"/>
      <c r="U1921" s="85"/>
      <c r="V1921" s="85"/>
      <c r="W1921" s="85"/>
      <c r="X1921" s="85"/>
      <c r="Y1921" s="85"/>
      <c r="Z1921" s="85"/>
      <c r="AA1921" s="85"/>
      <c r="AB1921" s="85"/>
      <c r="AC1921" s="85"/>
      <c r="AD1921" s="85"/>
      <c r="AE1921" s="85"/>
      <c r="AF1921" s="85"/>
      <c r="AG1921" s="85"/>
      <c r="AH1921" s="85"/>
      <c r="AI1921" s="85"/>
      <c r="AJ1921" s="85"/>
      <c r="AK1921" s="85"/>
      <c r="AL1921" s="85"/>
      <c r="AM1921" s="85"/>
      <c r="AN1921" s="85"/>
      <c r="AO1921" s="85"/>
      <c r="AP1921" s="85"/>
      <c r="AQ1921" s="85"/>
      <c r="AR1921" s="85"/>
      <c r="AS1921" s="85"/>
      <c r="AT1921" s="85"/>
    </row>
    <row r="1922" spans="1:46" ht="12.75" customHeight="1" x14ac:dyDescent="0.15">
      <c r="A1922" s="79"/>
      <c r="B1922" s="79"/>
      <c r="C1922" s="79"/>
      <c r="D1922" s="79"/>
      <c r="E1922" s="84"/>
      <c r="F1922" s="85"/>
      <c r="G1922" s="85"/>
      <c r="H1922" s="85"/>
      <c r="I1922" s="85"/>
      <c r="J1922" s="85"/>
      <c r="K1922" s="85"/>
      <c r="L1922" s="85"/>
      <c r="M1922" s="85"/>
      <c r="N1922" s="85"/>
      <c r="O1922" s="85"/>
      <c r="P1922" s="85"/>
      <c r="Q1922" s="85"/>
      <c r="R1922" s="85"/>
      <c r="S1922" s="85"/>
      <c r="T1922" s="85"/>
      <c r="U1922" s="85"/>
      <c r="V1922" s="85"/>
      <c r="W1922" s="85"/>
      <c r="X1922" s="85"/>
      <c r="Y1922" s="85"/>
      <c r="Z1922" s="85"/>
      <c r="AA1922" s="85"/>
      <c r="AB1922" s="85"/>
      <c r="AC1922" s="85"/>
      <c r="AD1922" s="85"/>
      <c r="AE1922" s="85"/>
      <c r="AF1922" s="85"/>
      <c r="AG1922" s="85"/>
      <c r="AH1922" s="85"/>
      <c r="AI1922" s="85"/>
      <c r="AJ1922" s="85"/>
      <c r="AK1922" s="85"/>
      <c r="AL1922" s="85"/>
      <c r="AM1922" s="85"/>
      <c r="AN1922" s="85"/>
      <c r="AO1922" s="85"/>
      <c r="AP1922" s="85"/>
      <c r="AQ1922" s="85"/>
      <c r="AR1922" s="85"/>
      <c r="AS1922" s="85"/>
      <c r="AT1922" s="85"/>
    </row>
    <row r="1923" spans="1:46" ht="12.75" customHeight="1" x14ac:dyDescent="0.15">
      <c r="A1923" s="79"/>
      <c r="B1923" s="79"/>
      <c r="C1923" s="79"/>
      <c r="D1923" s="79"/>
      <c r="E1923" s="84"/>
      <c r="F1923" s="85"/>
      <c r="G1923" s="85"/>
      <c r="H1923" s="85"/>
      <c r="I1923" s="85"/>
      <c r="J1923" s="85"/>
      <c r="K1923" s="85"/>
      <c r="L1923" s="85"/>
      <c r="M1923" s="85"/>
      <c r="N1923" s="85"/>
      <c r="O1923" s="85"/>
      <c r="P1923" s="85"/>
      <c r="Q1923" s="85"/>
      <c r="R1923" s="85"/>
      <c r="S1923" s="85"/>
      <c r="T1923" s="85"/>
      <c r="U1923" s="85"/>
      <c r="V1923" s="85"/>
      <c r="W1923" s="85"/>
      <c r="X1923" s="85"/>
      <c r="Y1923" s="85"/>
      <c r="Z1923" s="85"/>
      <c r="AA1923" s="85"/>
      <c r="AB1923" s="85"/>
      <c r="AC1923" s="85"/>
      <c r="AD1923" s="85"/>
      <c r="AE1923" s="85"/>
      <c r="AF1923" s="85"/>
      <c r="AG1923" s="85"/>
      <c r="AH1923" s="85"/>
      <c r="AI1923" s="85"/>
      <c r="AJ1923" s="85"/>
      <c r="AK1923" s="85"/>
      <c r="AL1923" s="85"/>
      <c r="AM1923" s="85"/>
      <c r="AN1923" s="85"/>
      <c r="AO1923" s="85"/>
      <c r="AP1923" s="85"/>
      <c r="AQ1923" s="85"/>
      <c r="AR1923" s="85"/>
      <c r="AS1923" s="85"/>
      <c r="AT1923" s="85"/>
    </row>
    <row r="1924" spans="1:46" ht="12.75" customHeight="1" x14ac:dyDescent="0.15">
      <c r="A1924" s="79"/>
      <c r="B1924" s="79"/>
      <c r="C1924" s="79"/>
      <c r="D1924" s="79"/>
      <c r="E1924" s="84"/>
      <c r="F1924" s="85"/>
      <c r="G1924" s="85"/>
      <c r="H1924" s="85"/>
      <c r="I1924" s="85"/>
      <c r="J1924" s="85"/>
      <c r="K1924" s="85"/>
      <c r="L1924" s="85"/>
      <c r="M1924" s="85"/>
      <c r="N1924" s="85"/>
      <c r="O1924" s="85"/>
      <c r="P1924" s="85"/>
      <c r="Q1924" s="85"/>
      <c r="R1924" s="85"/>
      <c r="S1924" s="85"/>
      <c r="T1924" s="85"/>
      <c r="U1924" s="85"/>
      <c r="V1924" s="85"/>
      <c r="W1924" s="85"/>
      <c r="X1924" s="85"/>
      <c r="Y1924" s="85"/>
      <c r="Z1924" s="85"/>
      <c r="AA1924" s="85"/>
      <c r="AB1924" s="85"/>
      <c r="AC1924" s="85"/>
      <c r="AD1924" s="85"/>
      <c r="AE1924" s="85"/>
      <c r="AF1924" s="85"/>
      <c r="AG1924" s="85"/>
      <c r="AH1924" s="85"/>
      <c r="AI1924" s="85"/>
      <c r="AJ1924" s="85"/>
      <c r="AK1924" s="85"/>
      <c r="AL1924" s="85"/>
      <c r="AM1924" s="85"/>
      <c r="AN1924" s="85"/>
      <c r="AO1924" s="85"/>
      <c r="AP1924" s="85"/>
      <c r="AQ1924" s="85"/>
      <c r="AR1924" s="85"/>
      <c r="AS1924" s="85"/>
      <c r="AT1924" s="85"/>
    </row>
    <row r="1925" spans="1:46" ht="12.75" customHeight="1" x14ac:dyDescent="0.15">
      <c r="A1925" s="79"/>
      <c r="B1925" s="79"/>
      <c r="C1925" s="79"/>
      <c r="D1925" s="79"/>
      <c r="E1925" s="84"/>
      <c r="F1925" s="85"/>
      <c r="G1925" s="85"/>
      <c r="H1925" s="85"/>
      <c r="I1925" s="85"/>
      <c r="J1925" s="85"/>
      <c r="K1925" s="85"/>
      <c r="L1925" s="85"/>
      <c r="M1925" s="85"/>
      <c r="N1925" s="85"/>
      <c r="O1925" s="85"/>
      <c r="P1925" s="85"/>
      <c r="Q1925" s="85"/>
      <c r="R1925" s="85"/>
      <c r="S1925" s="85"/>
      <c r="T1925" s="85"/>
      <c r="U1925" s="85"/>
      <c r="V1925" s="85"/>
      <c r="W1925" s="85"/>
      <c r="X1925" s="85"/>
      <c r="Y1925" s="85"/>
      <c r="Z1925" s="85"/>
      <c r="AA1925" s="85"/>
      <c r="AB1925" s="85"/>
      <c r="AC1925" s="85"/>
      <c r="AD1925" s="85"/>
      <c r="AE1925" s="85"/>
      <c r="AF1925" s="85"/>
      <c r="AG1925" s="85"/>
      <c r="AH1925" s="85"/>
      <c r="AI1925" s="85"/>
      <c r="AJ1925" s="85"/>
      <c r="AK1925" s="85"/>
      <c r="AL1925" s="85"/>
      <c r="AM1925" s="85"/>
      <c r="AN1925" s="85"/>
      <c r="AO1925" s="85"/>
      <c r="AP1925" s="85"/>
      <c r="AQ1925" s="85"/>
      <c r="AR1925" s="85"/>
      <c r="AS1925" s="85"/>
      <c r="AT1925" s="85"/>
    </row>
    <row r="1926" spans="1:46" ht="12.75" customHeight="1" x14ac:dyDescent="0.15">
      <c r="A1926" s="79"/>
      <c r="B1926" s="79"/>
      <c r="C1926" s="79"/>
      <c r="D1926" s="79"/>
      <c r="E1926" s="84"/>
      <c r="F1926" s="85"/>
      <c r="G1926" s="85"/>
      <c r="H1926" s="85"/>
      <c r="I1926" s="85"/>
      <c r="J1926" s="85"/>
      <c r="K1926" s="85"/>
      <c r="L1926" s="85"/>
      <c r="M1926" s="85"/>
      <c r="N1926" s="85"/>
      <c r="O1926" s="85"/>
      <c r="P1926" s="85"/>
      <c r="Q1926" s="85"/>
      <c r="R1926" s="85"/>
      <c r="S1926" s="85"/>
      <c r="T1926" s="85"/>
      <c r="U1926" s="85"/>
      <c r="V1926" s="85"/>
      <c r="W1926" s="85"/>
      <c r="X1926" s="85"/>
      <c r="Y1926" s="85"/>
      <c r="Z1926" s="85"/>
      <c r="AA1926" s="85"/>
      <c r="AB1926" s="85"/>
      <c r="AC1926" s="85"/>
      <c r="AD1926" s="85"/>
      <c r="AE1926" s="85"/>
      <c r="AF1926" s="85"/>
      <c r="AG1926" s="85"/>
      <c r="AH1926" s="85"/>
      <c r="AI1926" s="85"/>
      <c r="AJ1926" s="85"/>
      <c r="AK1926" s="85"/>
      <c r="AL1926" s="85"/>
      <c r="AM1926" s="85"/>
      <c r="AN1926" s="85"/>
      <c r="AO1926" s="85"/>
      <c r="AP1926" s="85"/>
      <c r="AQ1926" s="85"/>
      <c r="AR1926" s="85"/>
      <c r="AS1926" s="85"/>
      <c r="AT1926" s="85"/>
    </row>
    <row r="1927" spans="1:46" ht="12.75" customHeight="1" x14ac:dyDescent="0.15">
      <c r="A1927" s="79"/>
      <c r="B1927" s="79"/>
      <c r="C1927" s="79"/>
      <c r="D1927" s="79"/>
      <c r="E1927" s="84"/>
      <c r="F1927" s="85"/>
      <c r="G1927" s="85"/>
      <c r="H1927" s="85"/>
      <c r="I1927" s="85"/>
      <c r="J1927" s="85"/>
      <c r="K1927" s="85"/>
      <c r="L1927" s="85"/>
      <c r="M1927" s="85"/>
      <c r="N1927" s="85"/>
      <c r="O1927" s="85"/>
      <c r="P1927" s="85"/>
      <c r="Q1927" s="85"/>
      <c r="R1927" s="85"/>
      <c r="S1927" s="85"/>
      <c r="T1927" s="85"/>
      <c r="U1927" s="85"/>
      <c r="V1927" s="85"/>
      <c r="W1927" s="85"/>
      <c r="X1927" s="85"/>
      <c r="Y1927" s="85"/>
      <c r="Z1927" s="85"/>
      <c r="AA1927" s="85"/>
      <c r="AB1927" s="85"/>
      <c r="AC1927" s="85"/>
      <c r="AD1927" s="85"/>
      <c r="AE1927" s="85"/>
      <c r="AF1927" s="85"/>
      <c r="AG1927" s="85"/>
      <c r="AH1927" s="85"/>
      <c r="AI1927" s="85"/>
      <c r="AJ1927" s="85"/>
      <c r="AK1927" s="85"/>
      <c r="AL1927" s="85"/>
      <c r="AM1927" s="85"/>
      <c r="AN1927" s="85"/>
      <c r="AO1927" s="85"/>
      <c r="AP1927" s="85"/>
      <c r="AQ1927" s="85"/>
      <c r="AR1927" s="85"/>
      <c r="AS1927" s="85"/>
      <c r="AT1927" s="85"/>
    </row>
    <row r="1928" spans="1:46" ht="12.75" customHeight="1" x14ac:dyDescent="0.15">
      <c r="A1928" s="79"/>
      <c r="B1928" s="79"/>
      <c r="C1928" s="79"/>
      <c r="D1928" s="79"/>
      <c r="E1928" s="84"/>
      <c r="F1928" s="85"/>
      <c r="G1928" s="85"/>
      <c r="H1928" s="85"/>
      <c r="I1928" s="85"/>
      <c r="J1928" s="85"/>
      <c r="K1928" s="85"/>
      <c r="L1928" s="85"/>
      <c r="M1928" s="85"/>
      <c r="N1928" s="85"/>
      <c r="O1928" s="85"/>
      <c r="P1928" s="85"/>
      <c r="Q1928" s="85"/>
      <c r="R1928" s="85"/>
      <c r="S1928" s="85"/>
      <c r="T1928" s="85"/>
      <c r="U1928" s="85"/>
      <c r="V1928" s="85"/>
      <c r="W1928" s="85"/>
      <c r="X1928" s="85"/>
      <c r="Y1928" s="85"/>
      <c r="Z1928" s="85"/>
      <c r="AA1928" s="85"/>
      <c r="AB1928" s="85"/>
      <c r="AC1928" s="85"/>
      <c r="AD1928" s="85"/>
      <c r="AE1928" s="85"/>
      <c r="AF1928" s="85"/>
      <c r="AG1928" s="85"/>
      <c r="AH1928" s="85"/>
      <c r="AI1928" s="85"/>
      <c r="AJ1928" s="85"/>
      <c r="AK1928" s="85"/>
      <c r="AL1928" s="85"/>
      <c r="AM1928" s="85"/>
      <c r="AN1928" s="85"/>
      <c r="AO1928" s="85"/>
      <c r="AP1928" s="85"/>
      <c r="AQ1928" s="85"/>
      <c r="AR1928" s="85"/>
      <c r="AS1928" s="85"/>
      <c r="AT1928" s="85"/>
    </row>
    <row r="1929" spans="1:46" ht="12.75" customHeight="1" x14ac:dyDescent="0.15">
      <c r="A1929" s="79"/>
      <c r="B1929" s="79"/>
      <c r="C1929" s="79"/>
      <c r="D1929" s="79"/>
      <c r="E1929" s="84"/>
      <c r="F1929" s="85"/>
      <c r="G1929" s="85"/>
      <c r="H1929" s="85"/>
      <c r="I1929" s="85"/>
      <c r="J1929" s="85"/>
      <c r="K1929" s="85"/>
      <c r="L1929" s="85"/>
      <c r="M1929" s="85"/>
      <c r="N1929" s="85"/>
      <c r="O1929" s="85"/>
      <c r="P1929" s="85"/>
      <c r="Q1929" s="85"/>
      <c r="R1929" s="85"/>
      <c r="S1929" s="85"/>
      <c r="T1929" s="85"/>
      <c r="U1929" s="85"/>
      <c r="V1929" s="85"/>
      <c r="W1929" s="85"/>
      <c r="X1929" s="85"/>
      <c r="Y1929" s="85"/>
      <c r="Z1929" s="85"/>
      <c r="AA1929" s="85"/>
      <c r="AB1929" s="85"/>
      <c r="AC1929" s="85"/>
      <c r="AD1929" s="85"/>
      <c r="AE1929" s="85"/>
      <c r="AF1929" s="85"/>
      <c r="AG1929" s="85"/>
      <c r="AH1929" s="85"/>
      <c r="AI1929" s="85"/>
      <c r="AJ1929" s="85"/>
      <c r="AK1929" s="85"/>
      <c r="AL1929" s="85"/>
      <c r="AM1929" s="85"/>
      <c r="AN1929" s="85"/>
      <c r="AO1929" s="85"/>
      <c r="AP1929" s="85"/>
      <c r="AQ1929" s="85"/>
      <c r="AR1929" s="85"/>
      <c r="AS1929" s="85"/>
      <c r="AT1929" s="85"/>
    </row>
    <row r="1930" spans="1:46" ht="12.75" customHeight="1" x14ac:dyDescent="0.15">
      <c r="A1930" s="79"/>
      <c r="B1930" s="79"/>
      <c r="C1930" s="79"/>
      <c r="D1930" s="79"/>
      <c r="E1930" s="84"/>
      <c r="F1930" s="85"/>
      <c r="G1930" s="85"/>
      <c r="H1930" s="85"/>
      <c r="I1930" s="85"/>
      <c r="J1930" s="85"/>
      <c r="K1930" s="85"/>
      <c r="L1930" s="85"/>
      <c r="M1930" s="85"/>
      <c r="N1930" s="85"/>
      <c r="O1930" s="85"/>
      <c r="P1930" s="85"/>
      <c r="Q1930" s="85"/>
      <c r="R1930" s="85"/>
      <c r="S1930" s="85"/>
      <c r="T1930" s="85"/>
      <c r="U1930" s="85"/>
      <c r="V1930" s="85"/>
      <c r="W1930" s="85"/>
      <c r="X1930" s="85"/>
      <c r="Y1930" s="85"/>
      <c r="Z1930" s="85"/>
      <c r="AA1930" s="85"/>
      <c r="AB1930" s="85"/>
      <c r="AC1930" s="85"/>
      <c r="AD1930" s="85"/>
      <c r="AE1930" s="85"/>
      <c r="AF1930" s="85"/>
      <c r="AG1930" s="85"/>
      <c r="AH1930" s="85"/>
      <c r="AI1930" s="85"/>
      <c r="AJ1930" s="85"/>
      <c r="AK1930" s="85"/>
      <c r="AL1930" s="85"/>
      <c r="AM1930" s="85"/>
      <c r="AN1930" s="85"/>
      <c r="AO1930" s="85"/>
      <c r="AP1930" s="85"/>
      <c r="AQ1930" s="85"/>
      <c r="AR1930" s="85"/>
      <c r="AS1930" s="85"/>
      <c r="AT1930" s="85"/>
    </row>
    <row r="1931" spans="1:46" ht="12.75" customHeight="1" x14ac:dyDescent="0.15">
      <c r="A1931" s="79"/>
      <c r="B1931" s="79"/>
      <c r="C1931" s="79"/>
      <c r="D1931" s="79"/>
      <c r="E1931" s="84"/>
      <c r="F1931" s="85"/>
      <c r="G1931" s="85"/>
      <c r="H1931" s="85"/>
      <c r="I1931" s="85"/>
      <c r="J1931" s="85"/>
      <c r="K1931" s="85"/>
      <c r="L1931" s="85"/>
      <c r="M1931" s="85"/>
      <c r="N1931" s="85"/>
      <c r="O1931" s="85"/>
      <c r="P1931" s="85"/>
      <c r="Q1931" s="85"/>
      <c r="R1931" s="85"/>
      <c r="S1931" s="85"/>
      <c r="T1931" s="85"/>
      <c r="U1931" s="85"/>
      <c r="V1931" s="85"/>
      <c r="W1931" s="85"/>
      <c r="X1931" s="85"/>
      <c r="Y1931" s="85"/>
      <c r="Z1931" s="85"/>
      <c r="AA1931" s="85"/>
      <c r="AB1931" s="85"/>
      <c r="AC1931" s="85"/>
      <c r="AD1931" s="85"/>
      <c r="AE1931" s="85"/>
      <c r="AF1931" s="85"/>
      <c r="AG1931" s="85"/>
      <c r="AH1931" s="85"/>
      <c r="AI1931" s="85"/>
      <c r="AJ1931" s="85"/>
      <c r="AK1931" s="85"/>
      <c r="AL1931" s="85"/>
      <c r="AM1931" s="85"/>
      <c r="AN1931" s="85"/>
      <c r="AO1931" s="85"/>
      <c r="AP1931" s="85"/>
      <c r="AQ1931" s="85"/>
      <c r="AR1931" s="85"/>
      <c r="AS1931" s="85"/>
      <c r="AT1931" s="85"/>
    </row>
    <row r="1932" spans="1:46" ht="12.75" customHeight="1" x14ac:dyDescent="0.15">
      <c r="A1932" s="79"/>
      <c r="B1932" s="79"/>
      <c r="C1932" s="79"/>
      <c r="D1932" s="79"/>
      <c r="E1932" s="84"/>
      <c r="F1932" s="85"/>
      <c r="G1932" s="85"/>
      <c r="H1932" s="85"/>
      <c r="I1932" s="85"/>
      <c r="J1932" s="85"/>
      <c r="K1932" s="85"/>
      <c r="L1932" s="85"/>
      <c r="M1932" s="85"/>
      <c r="N1932" s="85"/>
      <c r="O1932" s="85"/>
      <c r="P1932" s="85"/>
      <c r="Q1932" s="85"/>
      <c r="R1932" s="85"/>
      <c r="S1932" s="85"/>
      <c r="T1932" s="85"/>
      <c r="U1932" s="85"/>
      <c r="V1932" s="85"/>
      <c r="W1932" s="85"/>
      <c r="X1932" s="85"/>
      <c r="Y1932" s="85"/>
      <c r="Z1932" s="85"/>
      <c r="AA1932" s="85"/>
      <c r="AB1932" s="85"/>
      <c r="AC1932" s="85"/>
      <c r="AD1932" s="85"/>
      <c r="AE1932" s="85"/>
      <c r="AF1932" s="85"/>
      <c r="AG1932" s="85"/>
      <c r="AH1932" s="85"/>
      <c r="AI1932" s="85"/>
      <c r="AJ1932" s="85"/>
      <c r="AK1932" s="85"/>
      <c r="AL1932" s="85"/>
      <c r="AM1932" s="85"/>
      <c r="AN1932" s="85"/>
      <c r="AO1932" s="85"/>
      <c r="AP1932" s="85"/>
      <c r="AQ1932" s="85"/>
      <c r="AR1932" s="85"/>
      <c r="AS1932" s="85"/>
      <c r="AT1932" s="85"/>
    </row>
    <row r="1933" spans="1:46" ht="12.75" customHeight="1" x14ac:dyDescent="0.15">
      <c r="A1933" s="79"/>
      <c r="B1933" s="79"/>
      <c r="C1933" s="79"/>
      <c r="D1933" s="79"/>
      <c r="E1933" s="84"/>
      <c r="F1933" s="85"/>
      <c r="G1933" s="85"/>
      <c r="H1933" s="85"/>
      <c r="I1933" s="85"/>
      <c r="J1933" s="85"/>
      <c r="K1933" s="85"/>
      <c r="L1933" s="85"/>
      <c r="M1933" s="85"/>
      <c r="N1933" s="85"/>
      <c r="O1933" s="85"/>
      <c r="P1933" s="85"/>
      <c r="Q1933" s="85"/>
      <c r="R1933" s="85"/>
      <c r="S1933" s="85"/>
      <c r="T1933" s="85"/>
      <c r="U1933" s="85"/>
      <c r="V1933" s="85"/>
      <c r="W1933" s="85"/>
      <c r="X1933" s="85"/>
      <c r="Y1933" s="85"/>
      <c r="Z1933" s="85"/>
      <c r="AA1933" s="85"/>
      <c r="AB1933" s="85"/>
      <c r="AC1933" s="85"/>
      <c r="AD1933" s="85"/>
      <c r="AE1933" s="85"/>
      <c r="AF1933" s="85"/>
      <c r="AG1933" s="85"/>
      <c r="AH1933" s="85"/>
      <c r="AI1933" s="85"/>
      <c r="AJ1933" s="85"/>
      <c r="AK1933" s="85"/>
      <c r="AL1933" s="85"/>
      <c r="AM1933" s="85"/>
      <c r="AN1933" s="85"/>
      <c r="AO1933" s="85"/>
      <c r="AP1933" s="85"/>
      <c r="AQ1933" s="85"/>
      <c r="AR1933" s="85"/>
      <c r="AS1933" s="85"/>
      <c r="AT1933" s="85"/>
    </row>
    <row r="1934" spans="1:46" ht="12.75" customHeight="1" x14ac:dyDescent="0.15">
      <c r="A1934" s="79"/>
      <c r="B1934" s="79"/>
      <c r="C1934" s="79"/>
      <c r="D1934" s="79"/>
      <c r="E1934" s="84"/>
      <c r="F1934" s="85"/>
      <c r="G1934" s="85"/>
      <c r="H1934" s="85"/>
      <c r="I1934" s="85"/>
      <c r="J1934" s="85"/>
      <c r="K1934" s="85"/>
      <c r="L1934" s="85"/>
      <c r="M1934" s="85"/>
      <c r="N1934" s="85"/>
      <c r="O1934" s="85"/>
      <c r="P1934" s="85"/>
      <c r="Q1934" s="85"/>
      <c r="R1934" s="85"/>
      <c r="S1934" s="85"/>
      <c r="T1934" s="85"/>
      <c r="U1934" s="85"/>
      <c r="V1934" s="85"/>
      <c r="W1934" s="85"/>
      <c r="X1934" s="85"/>
      <c r="Y1934" s="85"/>
      <c r="Z1934" s="85"/>
      <c r="AA1934" s="85"/>
      <c r="AB1934" s="85"/>
      <c r="AC1934" s="85"/>
      <c r="AD1934" s="85"/>
      <c r="AE1934" s="85"/>
      <c r="AF1934" s="85"/>
      <c r="AG1934" s="85"/>
      <c r="AH1934" s="85"/>
      <c r="AI1934" s="85"/>
      <c r="AJ1934" s="85"/>
      <c r="AK1934" s="85"/>
      <c r="AL1934" s="85"/>
      <c r="AM1934" s="85"/>
      <c r="AN1934" s="85"/>
      <c r="AO1934" s="85"/>
      <c r="AP1934" s="85"/>
      <c r="AQ1934" s="85"/>
      <c r="AR1934" s="85"/>
      <c r="AS1934" s="85"/>
      <c r="AT1934" s="85"/>
    </row>
    <row r="1935" spans="1:46" ht="12.75" customHeight="1" x14ac:dyDescent="0.15">
      <c r="A1935" s="79"/>
      <c r="B1935" s="79"/>
      <c r="C1935" s="79"/>
      <c r="D1935" s="79"/>
      <c r="E1935" s="84"/>
      <c r="F1935" s="85"/>
      <c r="G1935" s="85"/>
      <c r="H1935" s="85"/>
      <c r="I1935" s="85"/>
      <c r="J1935" s="85"/>
      <c r="K1935" s="85"/>
      <c r="L1935" s="85"/>
      <c r="M1935" s="85"/>
      <c r="N1935" s="85"/>
      <c r="O1935" s="85"/>
      <c r="P1935" s="85"/>
      <c r="Q1935" s="85"/>
      <c r="R1935" s="85"/>
      <c r="S1935" s="85"/>
      <c r="T1935" s="85"/>
      <c r="U1935" s="85"/>
      <c r="V1935" s="85"/>
      <c r="W1935" s="85"/>
      <c r="X1935" s="85"/>
      <c r="Y1935" s="85"/>
      <c r="Z1935" s="85"/>
      <c r="AA1935" s="85"/>
      <c r="AB1935" s="85"/>
      <c r="AC1935" s="85"/>
      <c r="AD1935" s="85"/>
      <c r="AE1935" s="85"/>
      <c r="AF1935" s="85"/>
      <c r="AG1935" s="85"/>
      <c r="AH1935" s="85"/>
      <c r="AI1935" s="85"/>
      <c r="AJ1935" s="85"/>
      <c r="AK1935" s="85"/>
      <c r="AL1935" s="85"/>
      <c r="AM1935" s="85"/>
      <c r="AN1935" s="85"/>
      <c r="AO1935" s="85"/>
      <c r="AP1935" s="85"/>
      <c r="AQ1935" s="85"/>
      <c r="AR1935" s="85"/>
      <c r="AS1935" s="85"/>
      <c r="AT1935" s="85"/>
    </row>
  </sheetData>
  <mergeCells count="1">
    <mergeCell ref="A2:M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1734"/>
  <sheetViews>
    <sheetView workbookViewId="0"/>
  </sheetViews>
  <sheetFormatPr defaultColWidth="12.67578125" defaultRowHeight="15" customHeight="1" x14ac:dyDescent="0.15"/>
  <cols>
    <col min="1" max="26" width="11.0546875" customWidth="1"/>
  </cols>
  <sheetData>
    <row r="1" spans="1:4" ht="15.75" customHeight="1" x14ac:dyDescent="0.15"/>
    <row r="2" spans="1:4" ht="15.75" customHeight="1" x14ac:dyDescent="0.15"/>
    <row r="3" spans="1:4" ht="15.75" customHeight="1" x14ac:dyDescent="0.15"/>
    <row r="4" spans="1:4" ht="15.75" customHeight="1" x14ac:dyDescent="0.15"/>
    <row r="5" spans="1:4" ht="15.75" customHeight="1" x14ac:dyDescent="0.15"/>
    <row r="6" spans="1:4" ht="15.75" customHeight="1" x14ac:dyDescent="0.15"/>
    <row r="7" spans="1:4" ht="15.75" customHeight="1" x14ac:dyDescent="0.15"/>
    <row r="8" spans="1:4" ht="15.75" customHeight="1" x14ac:dyDescent="0.15">
      <c r="A8" s="89">
        <v>120110000</v>
      </c>
      <c r="B8" s="89" t="s">
        <v>2632</v>
      </c>
      <c r="D8" s="89" t="s">
        <v>928</v>
      </c>
    </row>
    <row r="9" spans="1:4" ht="15.75" customHeight="1" x14ac:dyDescent="0.15">
      <c r="A9" s="89">
        <v>120210000</v>
      </c>
      <c r="B9" s="89" t="s">
        <v>2633</v>
      </c>
      <c r="D9" s="89" t="s">
        <v>929</v>
      </c>
    </row>
    <row r="10" spans="1:4" ht="15.75" customHeight="1" x14ac:dyDescent="0.15">
      <c r="A10" s="89">
        <v>120410000</v>
      </c>
      <c r="B10" s="89" t="s">
        <v>2634</v>
      </c>
      <c r="D10" s="89" t="s">
        <v>930</v>
      </c>
    </row>
    <row r="11" spans="1:4" ht="15.75" customHeight="1" x14ac:dyDescent="0.15">
      <c r="A11" s="89">
        <v>120510000</v>
      </c>
      <c r="B11" s="89" t="s">
        <v>2635</v>
      </c>
      <c r="D11" s="89" t="s">
        <v>931</v>
      </c>
    </row>
    <row r="12" spans="1:4" ht="15.75" customHeight="1" x14ac:dyDescent="0.15">
      <c r="A12" s="89">
        <v>120610000</v>
      </c>
      <c r="B12" s="89" t="s">
        <v>2636</v>
      </c>
      <c r="D12" s="89" t="s">
        <v>932</v>
      </c>
    </row>
    <row r="13" spans="1:4" ht="15.75" customHeight="1" x14ac:dyDescent="0.15">
      <c r="A13" s="89">
        <v>120810000</v>
      </c>
      <c r="B13" s="89" t="s">
        <v>2637</v>
      </c>
      <c r="D13" s="89" t="s">
        <v>933</v>
      </c>
    </row>
    <row r="14" spans="1:4" ht="15.75" customHeight="1" x14ac:dyDescent="0.15">
      <c r="A14" s="89">
        <v>120910000</v>
      </c>
      <c r="B14" s="89" t="s">
        <v>2638</v>
      </c>
      <c r="D14" s="89" t="s">
        <v>934</v>
      </c>
    </row>
    <row r="15" spans="1:4" ht="15.75" customHeight="1" x14ac:dyDescent="0.15">
      <c r="A15" s="89">
        <v>121010000</v>
      </c>
      <c r="B15" s="89" t="s">
        <v>2639</v>
      </c>
      <c r="D15" s="89" t="s">
        <v>935</v>
      </c>
    </row>
    <row r="16" spans="1:4" ht="15.75" customHeight="1" x14ac:dyDescent="0.15">
      <c r="A16" s="89">
        <v>121110000</v>
      </c>
      <c r="B16" s="89" t="s">
        <v>2640</v>
      </c>
      <c r="D16" s="89" t="s">
        <v>936</v>
      </c>
    </row>
    <row r="17" spans="1:4" ht="15.75" customHeight="1" x14ac:dyDescent="0.15">
      <c r="B17" s="89" t="e">
        <v>#N/A</v>
      </c>
    </row>
    <row r="18" spans="1:4" ht="15.75" customHeight="1" x14ac:dyDescent="0.15">
      <c r="A18" s="89">
        <v>130151000</v>
      </c>
      <c r="B18" s="89" t="s">
        <v>2641</v>
      </c>
      <c r="D18" s="89" t="s">
        <v>938</v>
      </c>
    </row>
    <row r="19" spans="1:4" ht="15.75" customHeight="1" x14ac:dyDescent="0.15">
      <c r="A19" s="89">
        <v>130351500</v>
      </c>
      <c r="B19" s="89" t="s">
        <v>2642</v>
      </c>
      <c r="D19" s="89" t="s">
        <v>939</v>
      </c>
    </row>
    <row r="20" spans="1:4" ht="15.75" customHeight="1" x14ac:dyDescent="0.15">
      <c r="A20" s="89">
        <v>130540200</v>
      </c>
      <c r="B20" s="89" t="s">
        <v>2643</v>
      </c>
      <c r="D20" s="89" t="s">
        <v>940</v>
      </c>
    </row>
    <row r="21" spans="1:4" ht="15.75" customHeight="1" x14ac:dyDescent="0.15">
      <c r="A21" s="89">
        <v>131250600</v>
      </c>
      <c r="B21" s="89" t="s">
        <v>2644</v>
      </c>
      <c r="D21" s="89" t="s">
        <v>941</v>
      </c>
    </row>
    <row r="22" spans="1:4" ht="15.75" customHeight="1" x14ac:dyDescent="0.15">
      <c r="A22" s="89">
        <v>131251700</v>
      </c>
      <c r="B22" s="89" t="s">
        <v>2645</v>
      </c>
      <c r="D22" s="89" t="s">
        <v>942</v>
      </c>
    </row>
    <row r="23" spans="1:4" ht="15.75" customHeight="1" x14ac:dyDescent="0.15">
      <c r="A23" s="89">
        <v>131340100</v>
      </c>
      <c r="B23" s="89" t="s">
        <v>2646</v>
      </c>
      <c r="D23" s="89" t="s">
        <v>943</v>
      </c>
    </row>
    <row r="24" spans="1:4" ht="15.75" customHeight="1" x14ac:dyDescent="0.15">
      <c r="A24" s="89">
        <v>131440100</v>
      </c>
      <c r="B24" s="89" t="s">
        <v>2647</v>
      </c>
      <c r="D24" s="89" t="s">
        <v>944</v>
      </c>
    </row>
    <row r="25" spans="1:4" ht="15.75" customHeight="1" x14ac:dyDescent="0.15">
      <c r="A25" s="89">
        <v>131450900</v>
      </c>
      <c r="B25" s="89" t="s">
        <v>2648</v>
      </c>
      <c r="D25" s="89" t="s">
        <v>945</v>
      </c>
    </row>
    <row r="26" spans="1:4" ht="15.75" customHeight="1" x14ac:dyDescent="0.15">
      <c r="B26" s="89" t="e">
        <v>#N/A</v>
      </c>
    </row>
    <row r="27" spans="1:4" ht="15.75" customHeight="1" x14ac:dyDescent="0.15">
      <c r="B27" s="89" t="e">
        <v>#N/A</v>
      </c>
    </row>
    <row r="28" spans="1:4" ht="15.75" customHeight="1" x14ac:dyDescent="0.15">
      <c r="A28" s="89">
        <v>210000000</v>
      </c>
      <c r="B28" s="89" t="s">
        <v>2649</v>
      </c>
      <c r="D28" s="89" t="s">
        <v>947</v>
      </c>
    </row>
    <row r="29" spans="1:4" ht="15.75" customHeight="1" x14ac:dyDescent="0.15">
      <c r="B29" s="89" t="e">
        <v>#N/A</v>
      </c>
    </row>
    <row r="30" spans="1:4" ht="15.75" customHeight="1" x14ac:dyDescent="0.15">
      <c r="A30" s="89">
        <v>230320000</v>
      </c>
      <c r="B30" s="89" t="s">
        <v>2650</v>
      </c>
      <c r="D30" s="89" t="s">
        <v>949</v>
      </c>
    </row>
    <row r="31" spans="1:4" ht="15.75" customHeight="1" x14ac:dyDescent="0.15">
      <c r="A31" s="89">
        <v>230420000</v>
      </c>
      <c r="B31" s="89" t="s">
        <v>2651</v>
      </c>
      <c r="D31" s="89" t="s">
        <v>950</v>
      </c>
    </row>
    <row r="32" spans="1:4" ht="15.75" customHeight="1" x14ac:dyDescent="0.15">
      <c r="A32" s="89">
        <v>230520000</v>
      </c>
      <c r="B32" s="89" t="s">
        <v>2652</v>
      </c>
      <c r="D32" s="89" t="s">
        <v>951</v>
      </c>
    </row>
    <row r="33" spans="1:4" ht="15.75" customHeight="1" x14ac:dyDescent="0.15">
      <c r="A33" s="89">
        <v>231220000</v>
      </c>
      <c r="B33" s="89" t="s">
        <v>2653</v>
      </c>
      <c r="D33" s="89" t="s">
        <v>952</v>
      </c>
    </row>
    <row r="34" spans="1:4" ht="15.75" customHeight="1" x14ac:dyDescent="0.15">
      <c r="A34" s="89">
        <v>232220000</v>
      </c>
      <c r="B34" s="89" t="s">
        <v>2654</v>
      </c>
      <c r="D34" s="89" t="s">
        <v>953</v>
      </c>
    </row>
    <row r="35" spans="1:4" ht="15.75" customHeight="1" x14ac:dyDescent="0.15">
      <c r="A35" s="89">
        <v>232320000</v>
      </c>
      <c r="B35" s="89" t="s">
        <v>2655</v>
      </c>
      <c r="D35" s="89" t="s">
        <v>954</v>
      </c>
    </row>
    <row r="36" spans="1:4" ht="15.75" customHeight="1" x14ac:dyDescent="0.15">
      <c r="B36" s="89" t="e">
        <v>#N/A</v>
      </c>
    </row>
    <row r="37" spans="1:4" ht="15.75" customHeight="1" x14ac:dyDescent="0.15">
      <c r="A37" s="89">
        <v>250100000</v>
      </c>
      <c r="B37" s="89" t="s">
        <v>2656</v>
      </c>
      <c r="D37" s="89" t="s">
        <v>956</v>
      </c>
    </row>
    <row r="38" spans="1:4" ht="15.75" customHeight="1" x14ac:dyDescent="0.15">
      <c r="A38" s="89">
        <v>250200000</v>
      </c>
      <c r="B38" s="89" t="s">
        <v>2657</v>
      </c>
      <c r="D38" s="89" t="s">
        <v>957</v>
      </c>
    </row>
    <row r="39" spans="1:4" ht="15.75" customHeight="1" x14ac:dyDescent="0.15">
      <c r="A39" s="89">
        <v>250300000</v>
      </c>
      <c r="B39" s="89" t="s">
        <v>2658</v>
      </c>
      <c r="D39" s="89" t="s">
        <v>958</v>
      </c>
    </row>
    <row r="40" spans="1:4" ht="15.75" customHeight="1" x14ac:dyDescent="0.15">
      <c r="A40" s="89">
        <v>250400000</v>
      </c>
      <c r="B40" s="89" t="s">
        <v>2659</v>
      </c>
      <c r="D40" s="89" t="s">
        <v>959</v>
      </c>
    </row>
    <row r="41" spans="1:4" ht="15.75" customHeight="1" x14ac:dyDescent="0.15">
      <c r="A41" s="89">
        <v>250500000</v>
      </c>
      <c r="B41" s="89" t="s">
        <v>2660</v>
      </c>
      <c r="D41" s="89" t="s">
        <v>960</v>
      </c>
    </row>
    <row r="42" spans="1:4" ht="15.75" customHeight="1" x14ac:dyDescent="0.15">
      <c r="A42" s="89">
        <v>250600000</v>
      </c>
      <c r="B42" s="89" t="s">
        <v>2661</v>
      </c>
      <c r="D42" s="89" t="s">
        <v>961</v>
      </c>
    </row>
    <row r="43" spans="1:4" ht="15.75" customHeight="1" x14ac:dyDescent="0.15">
      <c r="A43" s="89">
        <v>250700000</v>
      </c>
      <c r="B43" s="89" t="s">
        <v>2662</v>
      </c>
      <c r="D43" s="89" t="s">
        <v>962</v>
      </c>
    </row>
    <row r="44" spans="1:4" ht="15.75" customHeight="1" x14ac:dyDescent="0.15">
      <c r="A44" s="89">
        <v>250800000</v>
      </c>
      <c r="B44" s="89" t="s">
        <v>2663</v>
      </c>
      <c r="D44" s="89" t="s">
        <v>963</v>
      </c>
    </row>
    <row r="45" spans="1:4" ht="15.75" customHeight="1" x14ac:dyDescent="0.15">
      <c r="A45" s="89">
        <v>250900000</v>
      </c>
      <c r="B45" s="89" t="s">
        <v>2664</v>
      </c>
      <c r="D45" s="89" t="s">
        <v>964</v>
      </c>
    </row>
    <row r="46" spans="1:4" ht="15.75" customHeight="1" x14ac:dyDescent="0.15">
      <c r="A46" s="89">
        <v>251000000</v>
      </c>
      <c r="B46" s="89" t="s">
        <v>2665</v>
      </c>
      <c r="D46" s="89" t="s">
        <v>965</v>
      </c>
    </row>
    <row r="47" spans="1:4" ht="15.75" customHeight="1" x14ac:dyDescent="0.15">
      <c r="A47" s="89">
        <v>251200000</v>
      </c>
      <c r="B47" s="89" t="s">
        <v>2666</v>
      </c>
      <c r="D47" s="89" t="s">
        <v>966</v>
      </c>
    </row>
    <row r="48" spans="1:4" ht="15.75" customHeight="1" x14ac:dyDescent="0.15">
      <c r="A48" s="89">
        <v>251300000</v>
      </c>
      <c r="B48" s="89" t="s">
        <v>2667</v>
      </c>
      <c r="D48" s="89" t="s">
        <v>967</v>
      </c>
    </row>
    <row r="49" spans="1:4" ht="15.75" customHeight="1" x14ac:dyDescent="0.15">
      <c r="A49" s="89">
        <v>251400000</v>
      </c>
      <c r="B49" s="89" t="s">
        <v>2668</v>
      </c>
      <c r="D49" s="89" t="s">
        <v>968</v>
      </c>
    </row>
    <row r="50" spans="1:4" ht="15.75" customHeight="1" x14ac:dyDescent="0.15">
      <c r="A50" s="89">
        <v>251500000</v>
      </c>
      <c r="B50" s="89" t="s">
        <v>2669</v>
      </c>
      <c r="D50" s="89" t="s">
        <v>969</v>
      </c>
    </row>
    <row r="51" spans="1:4" ht="15.75" customHeight="1" x14ac:dyDescent="0.15">
      <c r="A51" s="89">
        <v>251600000</v>
      </c>
      <c r="B51" s="89" t="s">
        <v>2670</v>
      </c>
      <c r="D51" s="89" t="s">
        <v>970</v>
      </c>
    </row>
    <row r="52" spans="1:4" ht="15.75" customHeight="1" x14ac:dyDescent="0.15">
      <c r="A52" s="89">
        <v>251900000</v>
      </c>
      <c r="B52" s="89" t="s">
        <v>2671</v>
      </c>
      <c r="D52" s="89" t="s">
        <v>971</v>
      </c>
    </row>
    <row r="53" spans="1:4" ht="15.75" customHeight="1" x14ac:dyDescent="0.15">
      <c r="A53" s="89">
        <v>252000000</v>
      </c>
      <c r="B53" s="89" t="s">
        <v>2672</v>
      </c>
      <c r="D53" s="89" t="s">
        <v>972</v>
      </c>
    </row>
    <row r="54" spans="1:4" ht="15.75" customHeight="1" x14ac:dyDescent="0.15">
      <c r="A54" s="89">
        <v>252200000</v>
      </c>
      <c r="B54" s="89" t="s">
        <v>2673</v>
      </c>
      <c r="D54" s="89" t="s">
        <v>973</v>
      </c>
    </row>
    <row r="55" spans="1:4" ht="15.75" customHeight="1" x14ac:dyDescent="0.15">
      <c r="A55" s="89">
        <v>252300000</v>
      </c>
      <c r="B55" s="89" t="s">
        <v>2674</v>
      </c>
      <c r="D55" s="89" t="s">
        <v>974</v>
      </c>
    </row>
    <row r="56" spans="1:4" ht="15.75" customHeight="1" x14ac:dyDescent="0.15">
      <c r="A56" s="89">
        <v>252400000</v>
      </c>
      <c r="B56" s="89" t="s">
        <v>2675</v>
      </c>
      <c r="D56" s="89" t="s">
        <v>975</v>
      </c>
    </row>
    <row r="57" spans="1:4" ht="15.75" customHeight="1" x14ac:dyDescent="0.15">
      <c r="A57" s="89">
        <v>252600000</v>
      </c>
      <c r="B57" s="89" t="s">
        <v>2676</v>
      </c>
      <c r="D57" s="89" t="s">
        <v>976</v>
      </c>
    </row>
    <row r="58" spans="1:4" ht="15.75" customHeight="1" x14ac:dyDescent="0.15">
      <c r="A58" s="89">
        <v>252700000</v>
      </c>
      <c r="B58" s="89" t="s">
        <v>2677</v>
      </c>
      <c r="D58" s="89" t="s">
        <v>977</v>
      </c>
    </row>
    <row r="59" spans="1:4" ht="15.75" customHeight="1" x14ac:dyDescent="0.15">
      <c r="A59" s="89">
        <v>252900000</v>
      </c>
      <c r="B59" s="89" t="s">
        <v>2678</v>
      </c>
      <c r="D59" s="89" t="s">
        <v>978</v>
      </c>
    </row>
    <row r="60" spans="1:4" ht="15.75" customHeight="1" x14ac:dyDescent="0.15">
      <c r="A60" s="89">
        <v>253000000</v>
      </c>
      <c r="B60" s="89" t="s">
        <v>2679</v>
      </c>
      <c r="D60" s="89" t="s">
        <v>979</v>
      </c>
    </row>
    <row r="61" spans="1:4" ht="15.75" customHeight="1" x14ac:dyDescent="0.15">
      <c r="A61" s="89">
        <v>253100000</v>
      </c>
      <c r="B61" s="89" t="s">
        <v>2680</v>
      </c>
      <c r="D61" s="89" t="s">
        <v>980</v>
      </c>
    </row>
    <row r="62" spans="1:4" ht="15.75" customHeight="1" x14ac:dyDescent="0.15">
      <c r="A62" s="89">
        <v>253300000</v>
      </c>
      <c r="B62" s="89" t="s">
        <v>2681</v>
      </c>
      <c r="D62" s="89" t="s">
        <v>981</v>
      </c>
    </row>
    <row r="63" spans="1:4" ht="15.75" customHeight="1" x14ac:dyDescent="0.15">
      <c r="A63" s="89">
        <v>253500000</v>
      </c>
      <c r="B63" s="89" t="s">
        <v>2682</v>
      </c>
      <c r="D63" s="89" t="s">
        <v>982</v>
      </c>
    </row>
    <row r="64" spans="1:4" ht="15.75" customHeight="1" x14ac:dyDescent="0.15">
      <c r="A64" s="89">
        <v>253600000</v>
      </c>
      <c r="B64" s="89" t="s">
        <v>2683</v>
      </c>
      <c r="D64" s="89" t="s">
        <v>983</v>
      </c>
    </row>
    <row r="65" spans="1:4" ht="15.75" customHeight="1" x14ac:dyDescent="0.15">
      <c r="A65" s="89">
        <v>253700000</v>
      </c>
      <c r="B65" s="89" t="s">
        <v>2684</v>
      </c>
      <c r="D65" s="89" t="s">
        <v>984</v>
      </c>
    </row>
    <row r="66" spans="1:4" ht="15.75" customHeight="1" x14ac:dyDescent="0.15">
      <c r="A66" s="89">
        <v>253800000</v>
      </c>
      <c r="B66" s="89" t="s">
        <v>2685</v>
      </c>
      <c r="D66" s="89" t="s">
        <v>985</v>
      </c>
    </row>
    <row r="67" spans="1:4" ht="15.75" customHeight="1" x14ac:dyDescent="0.15">
      <c r="A67" s="89">
        <v>254000000</v>
      </c>
      <c r="B67" s="89" t="s">
        <v>2686</v>
      </c>
      <c r="D67" s="89" t="s">
        <v>986</v>
      </c>
    </row>
    <row r="68" spans="1:4" ht="15.75" customHeight="1" x14ac:dyDescent="0.15">
      <c r="A68" s="89">
        <v>254100000</v>
      </c>
      <c r="B68" s="89" t="s">
        <v>2687</v>
      </c>
      <c r="D68" s="89" t="s">
        <v>987</v>
      </c>
    </row>
    <row r="69" spans="1:4" ht="15.75" customHeight="1" x14ac:dyDescent="0.15">
      <c r="A69" s="89">
        <v>254200000</v>
      </c>
      <c r="B69" s="89" t="s">
        <v>2688</v>
      </c>
      <c r="D69" s="89" t="s">
        <v>988</v>
      </c>
    </row>
    <row r="70" spans="1:4" ht="15.75" customHeight="1" x14ac:dyDescent="0.15">
      <c r="A70" s="89">
        <v>254300000</v>
      </c>
      <c r="B70" s="89" t="s">
        <v>2689</v>
      </c>
      <c r="D70" s="89" t="s">
        <v>989</v>
      </c>
    </row>
    <row r="71" spans="1:4" ht="15.75" customHeight="1" x14ac:dyDescent="0.15">
      <c r="A71" s="89">
        <v>254600000</v>
      </c>
      <c r="B71" s="89" t="s">
        <v>2690</v>
      </c>
      <c r="D71" s="89" t="s">
        <v>990</v>
      </c>
    </row>
    <row r="72" spans="1:4" ht="15.75" customHeight="1" x14ac:dyDescent="0.15">
      <c r="A72" s="89">
        <v>254700000</v>
      </c>
      <c r="B72" s="89" t="s">
        <v>2691</v>
      </c>
      <c r="D72" s="89" t="s">
        <v>991</v>
      </c>
    </row>
    <row r="73" spans="1:4" ht="15.75" customHeight="1" x14ac:dyDescent="0.15">
      <c r="A73" s="89">
        <v>254800000</v>
      </c>
      <c r="B73" s="89" t="s">
        <v>2692</v>
      </c>
      <c r="D73" s="89" t="s">
        <v>992</v>
      </c>
    </row>
    <row r="74" spans="1:4" ht="15.75" customHeight="1" x14ac:dyDescent="0.15">
      <c r="A74" s="89">
        <v>254900000</v>
      </c>
      <c r="B74" s="89" t="s">
        <v>2693</v>
      </c>
      <c r="D74" s="89" t="s">
        <v>993</v>
      </c>
    </row>
    <row r="75" spans="1:4" ht="15.75" customHeight="1" x14ac:dyDescent="0.15">
      <c r="A75" s="89">
        <v>255000000</v>
      </c>
      <c r="B75" s="89" t="s">
        <v>2694</v>
      </c>
      <c r="D75" s="89" t="s">
        <v>994</v>
      </c>
    </row>
    <row r="76" spans="1:4" ht="15.75" customHeight="1" x14ac:dyDescent="0.15">
      <c r="A76" s="89">
        <v>255100000</v>
      </c>
      <c r="B76" s="89" t="s">
        <v>2695</v>
      </c>
      <c r="D76" s="89" t="s">
        <v>995</v>
      </c>
    </row>
    <row r="77" spans="1:4" ht="15.75" customHeight="1" x14ac:dyDescent="0.15">
      <c r="A77" s="89">
        <v>255200000</v>
      </c>
      <c r="B77" s="89" t="s">
        <v>2696</v>
      </c>
      <c r="D77" s="89" t="s">
        <v>996</v>
      </c>
    </row>
    <row r="78" spans="1:4" ht="15.75" customHeight="1" x14ac:dyDescent="0.15">
      <c r="A78" s="89">
        <v>255300000</v>
      </c>
      <c r="B78" s="89" t="s">
        <v>2697</v>
      </c>
      <c r="D78" s="89" t="s">
        <v>997</v>
      </c>
    </row>
    <row r="79" spans="1:4" ht="15.75" customHeight="1" x14ac:dyDescent="0.15">
      <c r="A79" s="89">
        <v>255400000</v>
      </c>
      <c r="B79" s="89" t="s">
        <v>2698</v>
      </c>
      <c r="D79" s="89" t="s">
        <v>998</v>
      </c>
    </row>
    <row r="80" spans="1:4" ht="15.75" customHeight="1" x14ac:dyDescent="0.15">
      <c r="A80" s="89">
        <v>255500000</v>
      </c>
      <c r="B80" s="89" t="s">
        <v>2699</v>
      </c>
      <c r="D80" s="89" t="s">
        <v>999</v>
      </c>
    </row>
    <row r="81" spans="1:4" ht="15.75" customHeight="1" x14ac:dyDescent="0.15">
      <c r="A81" s="89">
        <v>255600000</v>
      </c>
      <c r="B81" s="89" t="s">
        <v>2700</v>
      </c>
      <c r="D81" s="89" t="s">
        <v>1000</v>
      </c>
    </row>
    <row r="82" spans="1:4" ht="15.75" customHeight="1" x14ac:dyDescent="0.15">
      <c r="A82" s="89">
        <v>255700000</v>
      </c>
      <c r="B82" s="89" t="s">
        <v>2701</v>
      </c>
      <c r="D82" s="89" t="s">
        <v>1001</v>
      </c>
    </row>
    <row r="83" spans="1:4" ht="15.75" customHeight="1" x14ac:dyDescent="0.15">
      <c r="A83" s="89">
        <v>255800000</v>
      </c>
      <c r="B83" s="89" t="s">
        <v>2702</v>
      </c>
      <c r="D83" s="89" t="s">
        <v>1002</v>
      </c>
    </row>
    <row r="84" spans="1:4" ht="15.75" customHeight="1" x14ac:dyDescent="0.15">
      <c r="A84" s="89">
        <v>255900000</v>
      </c>
      <c r="B84" s="89" t="s">
        <v>2703</v>
      </c>
      <c r="D84" s="89" t="s">
        <v>1003</v>
      </c>
    </row>
    <row r="85" spans="1:4" ht="15.75" customHeight="1" x14ac:dyDescent="0.15">
      <c r="A85" s="89">
        <v>256000000</v>
      </c>
      <c r="B85" s="89" t="s">
        <v>2704</v>
      </c>
      <c r="D85" s="89" t="s">
        <v>1004</v>
      </c>
    </row>
    <row r="86" spans="1:4" ht="15.75" customHeight="1" x14ac:dyDescent="0.15">
      <c r="A86" s="89">
        <v>256100000</v>
      </c>
      <c r="B86" s="89" t="s">
        <v>2705</v>
      </c>
      <c r="D86" s="89" t="s">
        <v>1005</v>
      </c>
    </row>
    <row r="87" spans="1:4" ht="15.75" customHeight="1" x14ac:dyDescent="0.15">
      <c r="A87" s="89">
        <v>256200000</v>
      </c>
      <c r="B87" s="89" t="s">
        <v>2706</v>
      </c>
      <c r="D87" s="89" t="s">
        <v>1006</v>
      </c>
    </row>
    <row r="88" spans="1:4" ht="15.75" customHeight="1" x14ac:dyDescent="0.15">
      <c r="A88" s="89">
        <v>256300000</v>
      </c>
      <c r="B88" s="89" t="s">
        <v>2707</v>
      </c>
      <c r="D88" s="89" t="s">
        <v>1007</v>
      </c>
    </row>
    <row r="89" spans="1:4" ht="15.75" customHeight="1" x14ac:dyDescent="0.15">
      <c r="A89" s="89">
        <v>256400000</v>
      </c>
      <c r="B89" s="89" t="s">
        <v>2708</v>
      </c>
      <c r="D89" s="89" t="s">
        <v>1008</v>
      </c>
    </row>
    <row r="90" spans="1:4" ht="15.75" customHeight="1" x14ac:dyDescent="0.15">
      <c r="A90" s="89">
        <v>256500000</v>
      </c>
      <c r="B90" s="89" t="s">
        <v>2709</v>
      </c>
      <c r="D90" s="89" t="s">
        <v>1009</v>
      </c>
    </row>
    <row r="91" spans="1:4" ht="15.75" customHeight="1" x14ac:dyDescent="0.15">
      <c r="A91" s="89">
        <v>256600000</v>
      </c>
      <c r="B91" s="89" t="s">
        <v>2710</v>
      </c>
      <c r="D91" s="89" t="s">
        <v>1010</v>
      </c>
    </row>
    <row r="92" spans="1:4" ht="15.75" customHeight="1" x14ac:dyDescent="0.15">
      <c r="A92" s="89">
        <v>256700000</v>
      </c>
      <c r="B92" s="89" t="s">
        <v>2711</v>
      </c>
      <c r="D92" s="89" t="s">
        <v>1011</v>
      </c>
    </row>
    <row r="93" spans="1:4" ht="15.75" customHeight="1" x14ac:dyDescent="0.15">
      <c r="A93" s="89">
        <v>256800000</v>
      </c>
      <c r="B93" s="89" t="s">
        <v>2712</v>
      </c>
      <c r="D93" s="89" t="s">
        <v>1012</v>
      </c>
    </row>
    <row r="94" spans="1:4" ht="15.75" customHeight="1" x14ac:dyDescent="0.15">
      <c r="A94" s="89">
        <v>256900000</v>
      </c>
      <c r="B94" s="89" t="s">
        <v>2713</v>
      </c>
      <c r="D94" s="89" t="s">
        <v>1013</v>
      </c>
    </row>
    <row r="95" spans="1:4" ht="15.75" customHeight="1" x14ac:dyDescent="0.15">
      <c r="A95" s="89">
        <v>257000000</v>
      </c>
      <c r="B95" s="89" t="s">
        <v>2714</v>
      </c>
      <c r="D95" s="89" t="s">
        <v>1014</v>
      </c>
    </row>
    <row r="96" spans="1:4" ht="15.75" customHeight="1" x14ac:dyDescent="0.15">
      <c r="A96" s="89">
        <v>257100000</v>
      </c>
      <c r="B96" s="89" t="s">
        <v>2715</v>
      </c>
      <c r="D96" s="89" t="s">
        <v>1015</v>
      </c>
    </row>
    <row r="97" spans="1:4" ht="15.75" customHeight="1" x14ac:dyDescent="0.15">
      <c r="A97" s="89">
        <v>257200000</v>
      </c>
      <c r="B97" s="89" t="s">
        <v>2716</v>
      </c>
      <c r="D97" s="89" t="s">
        <v>1016</v>
      </c>
    </row>
    <row r="98" spans="1:4" ht="15.75" customHeight="1" x14ac:dyDescent="0.15">
      <c r="A98" s="89">
        <v>257300000</v>
      </c>
      <c r="B98" s="89" t="s">
        <v>2717</v>
      </c>
      <c r="D98" s="89" t="s">
        <v>1017</v>
      </c>
    </row>
    <row r="99" spans="1:4" ht="15.75" customHeight="1" x14ac:dyDescent="0.15">
      <c r="A99" s="89">
        <v>257400000</v>
      </c>
      <c r="B99" s="89" t="s">
        <v>2718</v>
      </c>
      <c r="D99" s="89" t="s">
        <v>1018</v>
      </c>
    </row>
    <row r="100" spans="1:4" ht="15.75" customHeight="1" x14ac:dyDescent="0.15">
      <c r="B100" s="89" t="e">
        <v>#N/A</v>
      </c>
    </row>
    <row r="101" spans="1:4" ht="15.75" customHeight="1" x14ac:dyDescent="0.15">
      <c r="B101" s="89" t="e">
        <v>#N/A</v>
      </c>
    </row>
    <row r="102" spans="1:4" ht="15.75" customHeight="1" x14ac:dyDescent="0.15">
      <c r="A102" s="89">
        <v>310000000</v>
      </c>
      <c r="B102" s="89" t="s">
        <v>2719</v>
      </c>
      <c r="D102" s="89" t="s">
        <v>1020</v>
      </c>
    </row>
    <row r="103" spans="1:4" ht="15.75" customHeight="1" x14ac:dyDescent="0.15">
      <c r="B103" s="89" t="e">
        <v>#N/A</v>
      </c>
    </row>
    <row r="104" spans="1:4" ht="15.75" customHeight="1" x14ac:dyDescent="0.15">
      <c r="A104" s="89">
        <v>330120000</v>
      </c>
      <c r="B104" s="89" t="s">
        <v>2720</v>
      </c>
      <c r="D104" s="89" t="s">
        <v>1022</v>
      </c>
    </row>
    <row r="105" spans="1:4" ht="15.75" customHeight="1" x14ac:dyDescent="0.15">
      <c r="A105" s="89">
        <v>330420000</v>
      </c>
      <c r="B105" s="89" t="s">
        <v>2721</v>
      </c>
      <c r="D105" s="89" t="s">
        <v>1023</v>
      </c>
    </row>
    <row r="106" spans="1:4" ht="15.75" customHeight="1" x14ac:dyDescent="0.15">
      <c r="A106" s="89">
        <v>330620000</v>
      </c>
      <c r="B106" s="89" t="s">
        <v>2722</v>
      </c>
      <c r="D106" s="89" t="s">
        <v>1024</v>
      </c>
    </row>
    <row r="107" spans="1:4" ht="15.75" customHeight="1" x14ac:dyDescent="0.15">
      <c r="A107" s="89">
        <v>330820000</v>
      </c>
      <c r="B107" s="89" t="s">
        <v>2723</v>
      </c>
      <c r="D107" s="89" t="s">
        <v>1025</v>
      </c>
    </row>
    <row r="108" spans="1:4" ht="15.75" customHeight="1" x14ac:dyDescent="0.15">
      <c r="B108" s="89" t="e">
        <v>#N/A</v>
      </c>
    </row>
    <row r="109" spans="1:4" ht="15.75" customHeight="1" x14ac:dyDescent="0.15">
      <c r="A109" s="89">
        <v>350100000</v>
      </c>
      <c r="B109" s="89" t="s">
        <v>2724</v>
      </c>
      <c r="D109" s="89" t="s">
        <v>1027</v>
      </c>
    </row>
    <row r="110" spans="1:4" ht="15.75" customHeight="1" x14ac:dyDescent="0.15">
      <c r="A110" s="89">
        <v>350200000</v>
      </c>
      <c r="B110" s="89" t="s">
        <v>2725</v>
      </c>
      <c r="D110" s="89" t="s">
        <v>1028</v>
      </c>
    </row>
    <row r="111" spans="1:4" ht="15.75" customHeight="1" x14ac:dyDescent="0.15">
      <c r="A111" s="89">
        <v>350300000</v>
      </c>
      <c r="B111" s="89" t="s">
        <v>2726</v>
      </c>
      <c r="D111" s="89" t="s">
        <v>1029</v>
      </c>
    </row>
    <row r="112" spans="1:4" ht="15.75" customHeight="1" x14ac:dyDescent="0.15">
      <c r="A112" s="89">
        <v>350500000</v>
      </c>
      <c r="B112" s="89" t="s">
        <v>2727</v>
      </c>
      <c r="D112" s="89" t="s">
        <v>1030</v>
      </c>
    </row>
    <row r="113" spans="1:4" ht="15.75" customHeight="1" x14ac:dyDescent="0.15">
      <c r="A113" s="89">
        <v>350600000</v>
      </c>
      <c r="B113" s="89" t="s">
        <v>2728</v>
      </c>
      <c r="D113" s="89" t="s">
        <v>1031</v>
      </c>
    </row>
    <row r="114" spans="1:4" ht="15.75" customHeight="1" x14ac:dyDescent="0.15">
      <c r="A114" s="89">
        <v>350700000</v>
      </c>
      <c r="B114" s="89" t="s">
        <v>2729</v>
      </c>
      <c r="D114" s="89" t="s">
        <v>1032</v>
      </c>
    </row>
    <row r="115" spans="1:4" ht="15.75" customHeight="1" x14ac:dyDescent="0.15">
      <c r="A115" s="89">
        <v>350800000</v>
      </c>
      <c r="B115" s="89" t="s">
        <v>2730</v>
      </c>
      <c r="D115" s="89" t="s">
        <v>1033</v>
      </c>
    </row>
    <row r="116" spans="1:4" ht="15.75" customHeight="1" x14ac:dyDescent="0.15">
      <c r="A116" s="89">
        <v>350900000</v>
      </c>
      <c r="B116" s="89" t="s">
        <v>2731</v>
      </c>
      <c r="D116" s="89" t="s">
        <v>1034</v>
      </c>
    </row>
    <row r="117" spans="1:4" ht="15.75" customHeight="1" x14ac:dyDescent="0.15">
      <c r="A117" s="89">
        <v>351100000</v>
      </c>
      <c r="B117" s="89" t="s">
        <v>2732</v>
      </c>
      <c r="D117" s="89" t="s">
        <v>1035</v>
      </c>
    </row>
    <row r="118" spans="1:4" ht="15.75" customHeight="1" x14ac:dyDescent="0.15">
      <c r="A118" s="89">
        <v>351200000</v>
      </c>
      <c r="B118" s="89" t="s">
        <v>2733</v>
      </c>
      <c r="D118" s="89" t="s">
        <v>1036</v>
      </c>
    </row>
    <row r="119" spans="1:4" ht="15.75" customHeight="1" x14ac:dyDescent="0.15">
      <c r="A119" s="89">
        <v>351300000</v>
      </c>
      <c r="B119" s="89" t="s">
        <v>2734</v>
      </c>
      <c r="D119" s="89" t="s">
        <v>1037</v>
      </c>
    </row>
    <row r="120" spans="1:4" ht="15.75" customHeight="1" x14ac:dyDescent="0.15">
      <c r="A120" s="89">
        <v>351400000</v>
      </c>
      <c r="B120" s="89" t="s">
        <v>2735</v>
      </c>
      <c r="D120" s="89" t="s">
        <v>1038</v>
      </c>
    </row>
    <row r="121" spans="1:4" ht="15.75" customHeight="1" x14ac:dyDescent="0.15">
      <c r="A121" s="89">
        <v>351500000</v>
      </c>
      <c r="B121" s="89" t="s">
        <v>2736</v>
      </c>
      <c r="D121" s="89" t="s">
        <v>1039</v>
      </c>
    </row>
    <row r="122" spans="1:4" ht="15.75" customHeight="1" x14ac:dyDescent="0.15">
      <c r="A122" s="89">
        <v>351600000</v>
      </c>
      <c r="B122" s="89" t="s">
        <v>2737</v>
      </c>
      <c r="D122" s="89" t="s">
        <v>1040</v>
      </c>
    </row>
    <row r="123" spans="1:4" ht="15.75" customHeight="1" x14ac:dyDescent="0.15">
      <c r="A123" s="89">
        <v>351800000</v>
      </c>
      <c r="B123" s="89" t="s">
        <v>2738</v>
      </c>
      <c r="D123" s="89" t="s">
        <v>1041</v>
      </c>
    </row>
    <row r="124" spans="1:4" ht="15.75" customHeight="1" x14ac:dyDescent="0.15">
      <c r="A124" s="89">
        <v>351900000</v>
      </c>
      <c r="B124" s="89" t="s">
        <v>2739</v>
      </c>
      <c r="D124" s="89" t="s">
        <v>1042</v>
      </c>
    </row>
    <row r="125" spans="1:4" ht="15.75" customHeight="1" x14ac:dyDescent="0.15">
      <c r="A125" s="89">
        <v>352000000</v>
      </c>
      <c r="B125" s="89" t="s">
        <v>2740</v>
      </c>
      <c r="D125" s="89" t="s">
        <v>1043</v>
      </c>
    </row>
    <row r="126" spans="1:4" ht="15.75" customHeight="1" x14ac:dyDescent="0.15">
      <c r="A126" s="89">
        <v>352200000</v>
      </c>
      <c r="B126" s="89" t="s">
        <v>2741</v>
      </c>
      <c r="D126" s="89" t="s">
        <v>1044</v>
      </c>
    </row>
    <row r="127" spans="1:4" ht="15.75" customHeight="1" x14ac:dyDescent="0.15">
      <c r="A127" s="89">
        <v>352400000</v>
      </c>
      <c r="B127" s="89" t="s">
        <v>2742</v>
      </c>
      <c r="D127" s="89" t="s">
        <v>1045</v>
      </c>
    </row>
    <row r="128" spans="1:4" ht="15.75" customHeight="1" x14ac:dyDescent="0.15">
      <c r="A128" s="89">
        <v>352500000</v>
      </c>
      <c r="B128" s="89" t="s">
        <v>2743</v>
      </c>
      <c r="D128" s="89" t="s">
        <v>1046</v>
      </c>
    </row>
    <row r="129" spans="1:4" ht="15.75" customHeight="1" x14ac:dyDescent="0.15">
      <c r="A129" s="89">
        <v>352600000</v>
      </c>
      <c r="B129" s="89" t="s">
        <v>2744</v>
      </c>
      <c r="D129" s="89" t="s">
        <v>1047</v>
      </c>
    </row>
    <row r="130" spans="1:4" ht="15.75" customHeight="1" x14ac:dyDescent="0.15">
      <c r="A130" s="89">
        <v>352700000</v>
      </c>
      <c r="B130" s="89" t="s">
        <v>2745</v>
      </c>
      <c r="D130" s="89" t="s">
        <v>1048</v>
      </c>
    </row>
    <row r="131" spans="1:4" ht="15.75" customHeight="1" x14ac:dyDescent="0.15">
      <c r="A131" s="89">
        <v>352800000</v>
      </c>
      <c r="B131" s="89" t="s">
        <v>2746</v>
      </c>
      <c r="D131" s="89" t="s">
        <v>1049</v>
      </c>
    </row>
    <row r="132" spans="1:4" ht="15.75" customHeight="1" x14ac:dyDescent="0.15">
      <c r="A132" s="89">
        <v>352900000</v>
      </c>
      <c r="B132" s="89" t="s">
        <v>2747</v>
      </c>
      <c r="D132" s="89" t="s">
        <v>1050</v>
      </c>
    </row>
    <row r="133" spans="1:4" ht="15.75" customHeight="1" x14ac:dyDescent="0.15">
      <c r="A133" s="89">
        <v>353000000</v>
      </c>
      <c r="B133" s="89" t="s">
        <v>2748</v>
      </c>
      <c r="D133" s="89" t="s">
        <v>1051</v>
      </c>
    </row>
    <row r="134" spans="1:4" ht="15.75" customHeight="1" x14ac:dyDescent="0.15">
      <c r="A134" s="89">
        <v>353100000</v>
      </c>
      <c r="B134" s="89" t="s">
        <v>2749</v>
      </c>
      <c r="D134" s="89" t="s">
        <v>1052</v>
      </c>
    </row>
    <row r="135" spans="1:4" ht="15.75" customHeight="1" x14ac:dyDescent="0.15">
      <c r="A135" s="89">
        <v>353200000</v>
      </c>
      <c r="B135" s="89" t="s">
        <v>2750</v>
      </c>
      <c r="D135" s="89" t="s">
        <v>1053</v>
      </c>
    </row>
    <row r="136" spans="1:4" ht="15.75" customHeight="1" x14ac:dyDescent="0.15">
      <c r="A136" s="89">
        <v>353300000</v>
      </c>
      <c r="B136" s="89" t="s">
        <v>2751</v>
      </c>
      <c r="D136" s="89" t="s">
        <v>1054</v>
      </c>
    </row>
    <row r="137" spans="1:4" ht="15.75" customHeight="1" x14ac:dyDescent="0.15">
      <c r="A137" s="89">
        <v>353400000</v>
      </c>
      <c r="B137" s="89" t="s">
        <v>2752</v>
      </c>
      <c r="D137" s="89" t="s">
        <v>1055</v>
      </c>
    </row>
    <row r="138" spans="1:4" ht="15.75" customHeight="1" x14ac:dyDescent="0.15">
      <c r="A138" s="89">
        <v>353500000</v>
      </c>
      <c r="B138" s="89" t="s">
        <v>2753</v>
      </c>
      <c r="D138" s="89" t="s">
        <v>1056</v>
      </c>
    </row>
    <row r="139" spans="1:4" ht="15.75" customHeight="1" x14ac:dyDescent="0.15">
      <c r="A139" s="89">
        <v>353600000</v>
      </c>
      <c r="B139" s="89" t="s">
        <v>2754</v>
      </c>
      <c r="D139" s="89" t="s">
        <v>1057</v>
      </c>
    </row>
    <row r="140" spans="1:4" ht="15.75" customHeight="1" x14ac:dyDescent="0.15">
      <c r="A140" s="89">
        <v>353700000</v>
      </c>
      <c r="B140" s="89" t="s">
        <v>2755</v>
      </c>
      <c r="D140" s="89" t="s">
        <v>1058</v>
      </c>
    </row>
    <row r="141" spans="1:4" ht="15.75" customHeight="1" x14ac:dyDescent="0.15">
      <c r="A141" s="89">
        <v>353800000</v>
      </c>
      <c r="B141" s="89" t="s">
        <v>2756</v>
      </c>
      <c r="D141" s="89" t="s">
        <v>1059</v>
      </c>
    </row>
    <row r="142" spans="1:4" ht="15.75" customHeight="1" x14ac:dyDescent="0.15">
      <c r="A142" s="89">
        <v>353900000</v>
      </c>
      <c r="B142" s="89" t="s">
        <v>2757</v>
      </c>
      <c r="D142" s="89" t="s">
        <v>1060</v>
      </c>
    </row>
    <row r="143" spans="1:4" ht="15.75" customHeight="1" x14ac:dyDescent="0.15">
      <c r="A143" s="89">
        <v>354000000</v>
      </c>
      <c r="B143" s="89" t="s">
        <v>2758</v>
      </c>
      <c r="D143" s="89" t="s">
        <v>1061</v>
      </c>
    </row>
    <row r="144" spans="1:4" ht="15.75" customHeight="1" x14ac:dyDescent="0.15">
      <c r="A144" s="89">
        <v>354100000</v>
      </c>
      <c r="B144" s="89" t="s">
        <v>2759</v>
      </c>
      <c r="D144" s="89" t="s">
        <v>1062</v>
      </c>
    </row>
    <row r="145" spans="1:4" ht="15.75" customHeight="1" x14ac:dyDescent="0.15">
      <c r="A145" s="89">
        <v>354500000</v>
      </c>
      <c r="B145" s="89" t="s">
        <v>2760</v>
      </c>
      <c r="D145" s="89" t="s">
        <v>1063</v>
      </c>
    </row>
    <row r="146" spans="1:4" ht="15.75" customHeight="1" x14ac:dyDescent="0.15">
      <c r="A146" s="89">
        <v>354600000</v>
      </c>
      <c r="B146" s="89" t="s">
        <v>2761</v>
      </c>
      <c r="D146" s="89" t="s">
        <v>1064</v>
      </c>
    </row>
    <row r="147" spans="1:4" ht="15.75" customHeight="1" x14ac:dyDescent="0.15">
      <c r="A147" s="89">
        <v>354900000</v>
      </c>
      <c r="B147" s="89" t="s">
        <v>2762</v>
      </c>
      <c r="D147" s="89" t="s">
        <v>1065</v>
      </c>
    </row>
    <row r="148" spans="1:4" ht="15.75" customHeight="1" x14ac:dyDescent="0.15">
      <c r="A148" s="89">
        <v>355100000</v>
      </c>
      <c r="B148" s="89" t="s">
        <v>2763</v>
      </c>
      <c r="D148" s="89" t="s">
        <v>1066</v>
      </c>
    </row>
    <row r="149" spans="1:4" ht="15.75" customHeight="1" x14ac:dyDescent="0.15">
      <c r="A149" s="89">
        <v>355200000</v>
      </c>
      <c r="B149" s="89" t="s">
        <v>2764</v>
      </c>
      <c r="D149" s="89" t="s">
        <v>1067</v>
      </c>
    </row>
    <row r="150" spans="1:4" ht="15.75" customHeight="1" x14ac:dyDescent="0.15">
      <c r="A150" s="89">
        <v>355300000</v>
      </c>
      <c r="B150" s="89" t="s">
        <v>2765</v>
      </c>
      <c r="D150" s="89" t="s">
        <v>1068</v>
      </c>
    </row>
    <row r="151" spans="1:4" ht="15.75" customHeight="1" x14ac:dyDescent="0.15">
      <c r="A151" s="89">
        <v>355400000</v>
      </c>
      <c r="B151" s="89" t="s">
        <v>2766</v>
      </c>
      <c r="D151" s="89" t="s">
        <v>1069</v>
      </c>
    </row>
    <row r="152" spans="1:4" ht="15.75" customHeight="1" x14ac:dyDescent="0.15">
      <c r="A152" s="89">
        <v>355500000</v>
      </c>
      <c r="B152" s="89" t="s">
        <v>2767</v>
      </c>
      <c r="D152" s="89" t="s">
        <v>1070</v>
      </c>
    </row>
    <row r="153" spans="1:4" ht="15.75" customHeight="1" x14ac:dyDescent="0.15">
      <c r="A153" s="89">
        <v>355600000</v>
      </c>
      <c r="B153" s="89" t="s">
        <v>2768</v>
      </c>
      <c r="D153" s="89" t="s">
        <v>1071</v>
      </c>
    </row>
    <row r="154" spans="1:4" ht="15.75" customHeight="1" x14ac:dyDescent="0.15">
      <c r="A154" s="89">
        <v>355700000</v>
      </c>
      <c r="B154" s="89" t="s">
        <v>2769</v>
      </c>
      <c r="D154" s="89" t="s">
        <v>1072</v>
      </c>
    </row>
    <row r="155" spans="1:4" ht="15.75" customHeight="1" x14ac:dyDescent="0.15">
      <c r="A155" s="89">
        <v>355800000</v>
      </c>
      <c r="B155" s="89" t="s">
        <v>2770</v>
      </c>
      <c r="D155" s="89" t="s">
        <v>1073</v>
      </c>
    </row>
    <row r="156" spans="1:4" ht="15.75" customHeight="1" x14ac:dyDescent="0.15">
      <c r="A156" s="89">
        <v>355900000</v>
      </c>
      <c r="B156" s="89" t="s">
        <v>2771</v>
      </c>
      <c r="D156" s="89" t="s">
        <v>1074</v>
      </c>
    </row>
    <row r="157" spans="1:4" ht="15.75" customHeight="1" x14ac:dyDescent="0.15">
      <c r="A157" s="89">
        <v>356000000</v>
      </c>
      <c r="B157" s="89" t="s">
        <v>2772</v>
      </c>
      <c r="D157" s="89" t="s">
        <v>1075</v>
      </c>
    </row>
    <row r="158" spans="1:4" ht="15.75" customHeight="1" x14ac:dyDescent="0.15">
      <c r="A158" s="89">
        <v>356100000</v>
      </c>
      <c r="B158" s="89" t="s">
        <v>2773</v>
      </c>
      <c r="D158" s="89" t="s">
        <v>1076</v>
      </c>
    </row>
    <row r="159" spans="1:4" ht="15.75" customHeight="1" x14ac:dyDescent="0.15">
      <c r="A159" s="89">
        <v>356200000</v>
      </c>
      <c r="B159" s="89" t="s">
        <v>2774</v>
      </c>
      <c r="D159" s="89" t="s">
        <v>1077</v>
      </c>
    </row>
    <row r="160" spans="1:4" ht="15.75" customHeight="1" x14ac:dyDescent="0.15">
      <c r="A160" s="89">
        <v>356300000</v>
      </c>
      <c r="B160" s="89" t="s">
        <v>2775</v>
      </c>
      <c r="D160" s="89" t="s">
        <v>1078</v>
      </c>
    </row>
    <row r="161" spans="1:4" ht="15.75" customHeight="1" x14ac:dyDescent="0.15">
      <c r="A161" s="89">
        <v>356400000</v>
      </c>
      <c r="B161" s="89" t="s">
        <v>2776</v>
      </c>
      <c r="D161" s="89" t="s">
        <v>1079</v>
      </c>
    </row>
    <row r="162" spans="1:4" ht="15.75" customHeight="1" x14ac:dyDescent="0.15">
      <c r="A162" s="89">
        <v>356500000</v>
      </c>
      <c r="B162" s="89" t="s">
        <v>2777</v>
      </c>
      <c r="D162" s="89" t="s">
        <v>1080</v>
      </c>
    </row>
    <row r="163" spans="1:4" ht="15.75" customHeight="1" x14ac:dyDescent="0.15">
      <c r="B163" s="89" t="e">
        <v>#N/A</v>
      </c>
    </row>
    <row r="164" spans="1:4" ht="15.75" customHeight="1" x14ac:dyDescent="0.15">
      <c r="B164" s="89" t="e">
        <v>#N/A</v>
      </c>
    </row>
    <row r="165" spans="1:4" ht="15.75" customHeight="1" x14ac:dyDescent="0.15">
      <c r="A165" s="89">
        <v>410000000</v>
      </c>
      <c r="B165" s="89" t="s">
        <v>2778</v>
      </c>
      <c r="D165" s="89" t="s">
        <v>1082</v>
      </c>
    </row>
    <row r="166" spans="1:4" ht="15.75" customHeight="1" x14ac:dyDescent="0.15">
      <c r="B166" s="89" t="e">
        <v>#N/A</v>
      </c>
    </row>
    <row r="167" spans="1:4" ht="15.75" customHeight="1" x14ac:dyDescent="0.15">
      <c r="A167" s="89">
        <v>430420000</v>
      </c>
      <c r="B167" s="89" t="s">
        <v>2779</v>
      </c>
      <c r="D167" s="89" t="s">
        <v>1084</v>
      </c>
    </row>
    <row r="168" spans="1:4" ht="15.75" customHeight="1" x14ac:dyDescent="0.15">
      <c r="A168" s="89">
        <v>430520000</v>
      </c>
      <c r="B168" s="89" t="s">
        <v>2780</v>
      </c>
      <c r="D168" s="89" t="s">
        <v>1085</v>
      </c>
    </row>
    <row r="169" spans="1:4" ht="15.75" customHeight="1" x14ac:dyDescent="0.15">
      <c r="A169" s="89">
        <v>430920000</v>
      </c>
      <c r="B169" s="89" t="s">
        <v>2781</v>
      </c>
      <c r="D169" s="89" t="s">
        <v>1086</v>
      </c>
    </row>
    <row r="170" spans="1:4" ht="15.75" customHeight="1" x14ac:dyDescent="0.15">
      <c r="A170" s="89">
        <v>431020000</v>
      </c>
      <c r="B170" s="89" t="s">
        <v>2782</v>
      </c>
      <c r="D170" s="89" t="s">
        <v>1087</v>
      </c>
    </row>
    <row r="171" spans="1:4" ht="15.75" customHeight="1" x14ac:dyDescent="0.15">
      <c r="A171" s="89">
        <v>431120000</v>
      </c>
      <c r="B171" s="89" t="s">
        <v>2783</v>
      </c>
      <c r="D171" s="89" t="s">
        <v>1088</v>
      </c>
    </row>
    <row r="172" spans="1:4" ht="15.75" customHeight="1" x14ac:dyDescent="0.15">
      <c r="A172" s="89">
        <v>431620000</v>
      </c>
      <c r="B172" s="89" t="s">
        <v>2784</v>
      </c>
      <c r="D172" s="89" t="s">
        <v>1089</v>
      </c>
    </row>
    <row r="173" spans="1:4" ht="15.75" customHeight="1" x14ac:dyDescent="0.15">
      <c r="A173" s="89">
        <v>432320000</v>
      </c>
      <c r="B173" s="89" t="s">
        <v>2785</v>
      </c>
      <c r="D173" s="89" t="s">
        <v>1090</v>
      </c>
    </row>
    <row r="174" spans="1:4" ht="15.75" customHeight="1" x14ac:dyDescent="0.15">
      <c r="B174" s="89" t="e">
        <v>#N/A</v>
      </c>
    </row>
    <row r="175" spans="1:4" ht="15.75" customHeight="1" x14ac:dyDescent="0.15">
      <c r="A175" s="89">
        <v>450100000</v>
      </c>
      <c r="B175" s="89" t="s">
        <v>2786</v>
      </c>
      <c r="D175" s="89" t="s">
        <v>1092</v>
      </c>
    </row>
    <row r="176" spans="1:4" ht="15.75" customHeight="1" x14ac:dyDescent="0.15">
      <c r="A176" s="89">
        <v>450200000</v>
      </c>
      <c r="B176" s="89" t="s">
        <v>2787</v>
      </c>
      <c r="D176" s="89" t="s">
        <v>1093</v>
      </c>
    </row>
    <row r="177" spans="1:4" ht="15.75" customHeight="1" x14ac:dyDescent="0.15">
      <c r="A177" s="89">
        <v>450300000</v>
      </c>
      <c r="B177" s="89" t="s">
        <v>2788</v>
      </c>
      <c r="D177" s="89" t="s">
        <v>1094</v>
      </c>
    </row>
    <row r="178" spans="1:4" ht="15.75" customHeight="1" x14ac:dyDescent="0.15">
      <c r="A178" s="89">
        <v>450400000</v>
      </c>
      <c r="B178" s="89" t="s">
        <v>2789</v>
      </c>
      <c r="D178" s="89" t="s">
        <v>1095</v>
      </c>
    </row>
    <row r="179" spans="1:4" ht="15.75" customHeight="1" x14ac:dyDescent="0.15">
      <c r="A179" s="89">
        <v>450500000</v>
      </c>
      <c r="B179" s="89" t="s">
        <v>2790</v>
      </c>
      <c r="D179" s="89" t="s">
        <v>1096</v>
      </c>
    </row>
    <row r="180" spans="1:4" ht="15.75" customHeight="1" x14ac:dyDescent="0.15">
      <c r="A180" s="89">
        <v>450600000</v>
      </c>
      <c r="B180" s="89" t="s">
        <v>2791</v>
      </c>
      <c r="D180" s="89" t="s">
        <v>1097</v>
      </c>
    </row>
    <row r="181" spans="1:4" ht="15.75" customHeight="1" x14ac:dyDescent="0.15">
      <c r="A181" s="89">
        <v>450700000</v>
      </c>
      <c r="B181" s="89" t="s">
        <v>2792</v>
      </c>
      <c r="D181" s="89" t="s">
        <v>1098</v>
      </c>
    </row>
    <row r="182" spans="1:4" ht="15.75" customHeight="1" x14ac:dyDescent="0.15">
      <c r="A182" s="89">
        <v>450800000</v>
      </c>
      <c r="B182" s="89" t="s">
        <v>2793</v>
      </c>
      <c r="D182" s="89" t="s">
        <v>1099</v>
      </c>
    </row>
    <row r="183" spans="1:4" ht="15.75" customHeight="1" x14ac:dyDescent="0.15">
      <c r="A183" s="89">
        <v>450900000</v>
      </c>
      <c r="B183" s="89" t="s">
        <v>2794</v>
      </c>
      <c r="D183" s="89" t="s">
        <v>1100</v>
      </c>
    </row>
    <row r="184" spans="1:4" ht="15.75" customHeight="1" x14ac:dyDescent="0.15">
      <c r="A184" s="89">
        <v>451000000</v>
      </c>
      <c r="B184" s="89" t="s">
        <v>2795</v>
      </c>
      <c r="D184" s="89" t="s">
        <v>1101</v>
      </c>
    </row>
    <row r="185" spans="1:4" ht="15.75" customHeight="1" x14ac:dyDescent="0.15">
      <c r="A185" s="89">
        <v>451100000</v>
      </c>
      <c r="B185" s="89" t="s">
        <v>2796</v>
      </c>
      <c r="D185" s="89" t="s">
        <v>1102</v>
      </c>
    </row>
    <row r="186" spans="1:4" ht="15.75" customHeight="1" x14ac:dyDescent="0.15">
      <c r="A186" s="89">
        <v>451200000</v>
      </c>
      <c r="B186" s="89" t="s">
        <v>2797</v>
      </c>
      <c r="D186" s="89" t="s">
        <v>1103</v>
      </c>
    </row>
    <row r="187" spans="1:4" ht="15.75" customHeight="1" x14ac:dyDescent="0.15">
      <c r="A187" s="89">
        <v>451300000</v>
      </c>
      <c r="B187" s="89" t="s">
        <v>2798</v>
      </c>
      <c r="D187" s="89" t="s">
        <v>1104</v>
      </c>
    </row>
    <row r="188" spans="1:4" ht="15.75" customHeight="1" x14ac:dyDescent="0.15">
      <c r="A188" s="89">
        <v>451400000</v>
      </c>
      <c r="B188" s="89" t="s">
        <v>2799</v>
      </c>
      <c r="D188" s="89" t="s">
        <v>1105</v>
      </c>
    </row>
    <row r="189" spans="1:4" ht="15.75" customHeight="1" x14ac:dyDescent="0.15">
      <c r="A189" s="89">
        <v>451500000</v>
      </c>
      <c r="B189" s="89" t="s">
        <v>2800</v>
      </c>
      <c r="D189" s="89" t="s">
        <v>1106</v>
      </c>
    </row>
    <row r="190" spans="1:4" ht="15.75" customHeight="1" x14ac:dyDescent="0.15">
      <c r="A190" s="89">
        <v>451600000</v>
      </c>
      <c r="B190" s="89" t="s">
        <v>2801</v>
      </c>
      <c r="D190" s="89" t="s">
        <v>1107</v>
      </c>
    </row>
    <row r="191" spans="1:4" ht="15.75" customHeight="1" x14ac:dyDescent="0.15">
      <c r="A191" s="89">
        <v>451800000</v>
      </c>
      <c r="B191" s="89" t="s">
        <v>2802</v>
      </c>
      <c r="D191" s="89" t="s">
        <v>1108</v>
      </c>
    </row>
    <row r="192" spans="1:4" ht="15.75" customHeight="1" x14ac:dyDescent="0.15">
      <c r="A192" s="89">
        <v>451900000</v>
      </c>
      <c r="B192" s="89" t="s">
        <v>2803</v>
      </c>
      <c r="D192" s="89" t="s">
        <v>1109</v>
      </c>
    </row>
    <row r="193" spans="1:4" ht="15.75" customHeight="1" x14ac:dyDescent="0.15">
      <c r="A193" s="89">
        <v>452000000</v>
      </c>
      <c r="B193" s="89" t="s">
        <v>2804</v>
      </c>
      <c r="D193" s="89" t="s">
        <v>1110</v>
      </c>
    </row>
    <row r="194" spans="1:4" ht="15.75" customHeight="1" x14ac:dyDescent="0.15">
      <c r="A194" s="89">
        <v>452100000</v>
      </c>
      <c r="B194" s="89" t="s">
        <v>2805</v>
      </c>
      <c r="D194" s="89" t="s">
        <v>1111</v>
      </c>
    </row>
    <row r="195" spans="1:4" ht="15.75" customHeight="1" x14ac:dyDescent="0.15">
      <c r="A195" s="89">
        <v>452200000</v>
      </c>
      <c r="B195" s="89" t="s">
        <v>2806</v>
      </c>
      <c r="D195" s="89" t="s">
        <v>1112</v>
      </c>
    </row>
    <row r="196" spans="1:4" ht="15.75" customHeight="1" x14ac:dyDescent="0.15">
      <c r="A196" s="89">
        <v>452300000</v>
      </c>
      <c r="B196" s="89" t="s">
        <v>2807</v>
      </c>
      <c r="D196" s="89" t="s">
        <v>1113</v>
      </c>
    </row>
    <row r="197" spans="1:4" ht="15.75" customHeight="1" x14ac:dyDescent="0.15">
      <c r="A197" s="89">
        <v>452400000</v>
      </c>
      <c r="B197" s="89" t="s">
        <v>2808</v>
      </c>
      <c r="D197" s="89" t="s">
        <v>1114</v>
      </c>
    </row>
    <row r="198" spans="1:4" ht="15.75" customHeight="1" x14ac:dyDescent="0.15">
      <c r="A198" s="89">
        <v>452500000</v>
      </c>
      <c r="B198" s="89" t="s">
        <v>2809</v>
      </c>
      <c r="D198" s="89" t="s">
        <v>1115</v>
      </c>
    </row>
    <row r="199" spans="1:4" ht="15.75" customHeight="1" x14ac:dyDescent="0.15">
      <c r="A199" s="89">
        <v>452600000</v>
      </c>
      <c r="B199" s="89" t="s">
        <v>2810</v>
      </c>
      <c r="D199" s="89" t="s">
        <v>1116</v>
      </c>
    </row>
    <row r="200" spans="1:4" ht="15.75" customHeight="1" x14ac:dyDescent="0.15">
      <c r="A200" s="89">
        <v>452700000</v>
      </c>
      <c r="B200" s="89" t="s">
        <v>2811</v>
      </c>
      <c r="D200" s="89" t="s">
        <v>1117</v>
      </c>
    </row>
    <row r="201" spans="1:4" ht="15.75" customHeight="1" x14ac:dyDescent="0.15">
      <c r="A201" s="89">
        <v>452900000</v>
      </c>
      <c r="B201" s="89" t="s">
        <v>2812</v>
      </c>
      <c r="D201" s="89" t="s">
        <v>1118</v>
      </c>
    </row>
    <row r="202" spans="1:4" ht="15.75" customHeight="1" x14ac:dyDescent="0.15">
      <c r="A202" s="89">
        <v>453000000</v>
      </c>
      <c r="B202" s="89" t="s">
        <v>2813</v>
      </c>
      <c r="D202" s="89" t="s">
        <v>1119</v>
      </c>
    </row>
    <row r="203" spans="1:4" ht="15.75" customHeight="1" x14ac:dyDescent="0.15">
      <c r="A203" s="89">
        <v>453100000</v>
      </c>
      <c r="B203" s="89" t="s">
        <v>2814</v>
      </c>
      <c r="D203" s="89" t="s">
        <v>1120</v>
      </c>
    </row>
    <row r="204" spans="1:4" ht="15.75" customHeight="1" x14ac:dyDescent="0.15">
      <c r="A204" s="89">
        <v>453200000</v>
      </c>
      <c r="B204" s="89" t="s">
        <v>2815</v>
      </c>
      <c r="D204" s="89" t="s">
        <v>1121</v>
      </c>
    </row>
    <row r="205" spans="1:4" ht="15.75" customHeight="1" x14ac:dyDescent="0.15">
      <c r="A205" s="89">
        <v>453300000</v>
      </c>
      <c r="B205" s="89" t="s">
        <v>2816</v>
      </c>
      <c r="D205" s="89" t="s">
        <v>1122</v>
      </c>
    </row>
    <row r="206" spans="1:4" ht="15.75" customHeight="1" x14ac:dyDescent="0.15">
      <c r="A206" s="89">
        <v>453500000</v>
      </c>
      <c r="B206" s="89" t="s">
        <v>2817</v>
      </c>
      <c r="D206" s="89" t="s">
        <v>1123</v>
      </c>
    </row>
    <row r="207" spans="1:4" ht="15.75" customHeight="1" x14ac:dyDescent="0.15">
      <c r="A207" s="89">
        <v>453600000</v>
      </c>
      <c r="B207" s="89" t="s">
        <v>2818</v>
      </c>
      <c r="D207" s="89" t="s">
        <v>1124</v>
      </c>
    </row>
    <row r="208" spans="1:4" ht="15.75" customHeight="1" x14ac:dyDescent="0.15">
      <c r="A208" s="89">
        <v>453700000</v>
      </c>
      <c r="B208" s="89" t="s">
        <v>2819</v>
      </c>
      <c r="D208" s="89" t="s">
        <v>1125</v>
      </c>
    </row>
    <row r="209" spans="1:4" ht="15.75" customHeight="1" x14ac:dyDescent="0.15">
      <c r="A209" s="89">
        <v>453900000</v>
      </c>
      <c r="B209" s="89" t="s">
        <v>2820</v>
      </c>
      <c r="D209" s="89" t="s">
        <v>1126</v>
      </c>
    </row>
    <row r="210" spans="1:4" ht="15.75" customHeight="1" x14ac:dyDescent="0.15">
      <c r="A210" s="89">
        <v>454000000</v>
      </c>
      <c r="B210" s="89" t="s">
        <v>2821</v>
      </c>
      <c r="D210" s="89" t="s">
        <v>1127</v>
      </c>
    </row>
    <row r="211" spans="1:4" ht="15.75" customHeight="1" x14ac:dyDescent="0.15">
      <c r="A211" s="89">
        <v>454100000</v>
      </c>
      <c r="B211" s="89" t="s">
        <v>2822</v>
      </c>
      <c r="D211" s="89" t="s">
        <v>1128</v>
      </c>
    </row>
    <row r="212" spans="1:4" ht="15.75" customHeight="1" x14ac:dyDescent="0.15">
      <c r="A212" s="89">
        <v>454200000</v>
      </c>
      <c r="B212" s="89" t="s">
        <v>2823</v>
      </c>
      <c r="D212" s="89" t="s">
        <v>1129</v>
      </c>
    </row>
    <row r="213" spans="1:4" ht="15.75" customHeight="1" x14ac:dyDescent="0.15">
      <c r="A213" s="89">
        <v>454300000</v>
      </c>
      <c r="B213" s="89" t="s">
        <v>2824</v>
      </c>
      <c r="D213" s="89" t="s">
        <v>1130</v>
      </c>
    </row>
    <row r="214" spans="1:4" ht="15.75" customHeight="1" x14ac:dyDescent="0.15">
      <c r="A214" s="89">
        <v>454400000</v>
      </c>
      <c r="B214" s="89" t="s">
        <v>2825</v>
      </c>
      <c r="D214" s="89" t="s">
        <v>1131</v>
      </c>
    </row>
    <row r="215" spans="1:4" ht="15.75" customHeight="1" x14ac:dyDescent="0.15">
      <c r="A215" s="89">
        <v>454500000</v>
      </c>
      <c r="B215" s="89" t="s">
        <v>2826</v>
      </c>
      <c r="D215" s="89" t="s">
        <v>1132</v>
      </c>
    </row>
    <row r="216" spans="1:4" ht="15.75" customHeight="1" x14ac:dyDescent="0.15">
      <c r="A216" s="89">
        <v>454600000</v>
      </c>
      <c r="B216" s="89" t="s">
        <v>2827</v>
      </c>
      <c r="D216" s="89" t="s">
        <v>1133</v>
      </c>
    </row>
    <row r="217" spans="1:4" ht="15.75" customHeight="1" x14ac:dyDescent="0.15">
      <c r="A217" s="89">
        <v>454700000</v>
      </c>
      <c r="B217" s="89" t="s">
        <v>2828</v>
      </c>
      <c r="D217" s="89" t="s">
        <v>1134</v>
      </c>
    </row>
    <row r="218" spans="1:4" ht="15.75" customHeight="1" x14ac:dyDescent="0.15">
      <c r="A218" s="89">
        <v>454800000</v>
      </c>
      <c r="B218" s="89" t="s">
        <v>2829</v>
      </c>
      <c r="D218" s="89" t="s">
        <v>1135</v>
      </c>
    </row>
    <row r="219" spans="1:4" ht="15.75" customHeight="1" x14ac:dyDescent="0.15">
      <c r="A219" s="89">
        <v>454900000</v>
      </c>
      <c r="B219" s="89" t="s">
        <v>2830</v>
      </c>
      <c r="D219" s="89" t="s">
        <v>1136</v>
      </c>
    </row>
    <row r="220" spans="1:4" ht="15.75" customHeight="1" x14ac:dyDescent="0.15">
      <c r="A220" s="89">
        <v>455000000</v>
      </c>
      <c r="B220" s="89" t="s">
        <v>2831</v>
      </c>
      <c r="D220" s="89" t="s">
        <v>1137</v>
      </c>
    </row>
    <row r="221" spans="1:4" ht="15.75" customHeight="1" x14ac:dyDescent="0.15">
      <c r="A221" s="89">
        <v>455100000</v>
      </c>
      <c r="B221" s="89" t="s">
        <v>2832</v>
      </c>
      <c r="D221" s="89" t="s">
        <v>1138</v>
      </c>
    </row>
    <row r="222" spans="1:4" ht="15.75" customHeight="1" x14ac:dyDescent="0.15">
      <c r="A222" s="89">
        <v>455200000</v>
      </c>
      <c r="B222" s="89" t="s">
        <v>2833</v>
      </c>
      <c r="D222" s="89" t="s">
        <v>1139</v>
      </c>
    </row>
    <row r="223" spans="1:4" ht="15.75" customHeight="1" x14ac:dyDescent="0.15">
      <c r="A223" s="89">
        <v>455300000</v>
      </c>
      <c r="B223" s="89" t="s">
        <v>2834</v>
      </c>
      <c r="D223" s="89" t="s">
        <v>1140</v>
      </c>
    </row>
    <row r="224" spans="1:4" ht="15.75" customHeight="1" x14ac:dyDescent="0.15">
      <c r="A224" s="89">
        <v>455400000</v>
      </c>
      <c r="B224" s="89" t="s">
        <v>2835</v>
      </c>
      <c r="D224" s="89" t="s">
        <v>1141</v>
      </c>
    </row>
    <row r="225" spans="1:4" ht="15.75" customHeight="1" x14ac:dyDescent="0.15">
      <c r="A225" s="89">
        <v>455500000</v>
      </c>
      <c r="B225" s="89" t="s">
        <v>2836</v>
      </c>
      <c r="D225" s="89" t="s">
        <v>1142</v>
      </c>
    </row>
    <row r="226" spans="1:4" ht="15.75" customHeight="1" x14ac:dyDescent="0.15">
      <c r="A226" s="89">
        <v>455600000</v>
      </c>
      <c r="B226" s="89" t="s">
        <v>2837</v>
      </c>
      <c r="D226" s="89" t="s">
        <v>1143</v>
      </c>
    </row>
    <row r="227" spans="1:4" ht="15.75" customHeight="1" x14ac:dyDescent="0.15">
      <c r="A227" s="89">
        <v>455700000</v>
      </c>
      <c r="B227" s="89" t="s">
        <v>2838</v>
      </c>
      <c r="D227" s="89" t="s">
        <v>1144</v>
      </c>
    </row>
    <row r="228" spans="1:4" ht="15.75" customHeight="1" x14ac:dyDescent="0.15">
      <c r="A228" s="89">
        <v>455800000</v>
      </c>
      <c r="B228" s="89" t="s">
        <v>2839</v>
      </c>
      <c r="D228" s="89" t="s">
        <v>1145</v>
      </c>
    </row>
    <row r="229" spans="1:4" ht="15.75" customHeight="1" x14ac:dyDescent="0.15">
      <c r="A229" s="89">
        <v>455900000</v>
      </c>
      <c r="B229" s="89" t="s">
        <v>2840</v>
      </c>
      <c r="D229" s="89" t="s">
        <v>1146</v>
      </c>
    </row>
    <row r="230" spans="1:4" ht="15.75" customHeight="1" x14ac:dyDescent="0.15">
      <c r="A230" s="89">
        <v>456000000</v>
      </c>
      <c r="B230" s="89" t="s">
        <v>2841</v>
      </c>
      <c r="D230" s="89" t="s">
        <v>1147</v>
      </c>
    </row>
    <row r="231" spans="1:4" ht="15.75" customHeight="1" x14ac:dyDescent="0.15">
      <c r="A231" s="89">
        <v>456100000</v>
      </c>
      <c r="B231" s="89" t="s">
        <v>2842</v>
      </c>
      <c r="D231" s="89" t="s">
        <v>1148</v>
      </c>
    </row>
    <row r="232" spans="1:4" ht="15.75" customHeight="1" x14ac:dyDescent="0.15">
      <c r="A232" s="89">
        <v>456200000</v>
      </c>
      <c r="B232" s="89" t="s">
        <v>2843</v>
      </c>
      <c r="D232" s="89" t="s">
        <v>1149</v>
      </c>
    </row>
    <row r="233" spans="1:4" ht="15.75" customHeight="1" x14ac:dyDescent="0.15">
      <c r="A233" s="89">
        <v>456300000</v>
      </c>
      <c r="B233" s="89" t="s">
        <v>2844</v>
      </c>
      <c r="D233" s="89" t="s">
        <v>1150</v>
      </c>
    </row>
    <row r="234" spans="1:4" ht="15.75" customHeight="1" x14ac:dyDescent="0.15">
      <c r="A234" s="89">
        <v>456400000</v>
      </c>
      <c r="B234" s="89" t="s">
        <v>2845</v>
      </c>
      <c r="D234" s="89" t="s">
        <v>1151</v>
      </c>
    </row>
    <row r="235" spans="1:4" ht="15.75" customHeight="1" x14ac:dyDescent="0.15">
      <c r="A235" s="89">
        <v>456500000</v>
      </c>
      <c r="B235" s="89" t="s">
        <v>2846</v>
      </c>
      <c r="D235" s="89" t="s">
        <v>1152</v>
      </c>
    </row>
    <row r="236" spans="1:4" ht="15.75" customHeight="1" x14ac:dyDescent="0.15">
      <c r="A236" s="89">
        <v>456600000</v>
      </c>
      <c r="B236" s="89" t="s">
        <v>2847</v>
      </c>
      <c r="D236" s="89" t="s">
        <v>1153</v>
      </c>
    </row>
    <row r="237" spans="1:4" ht="15.75" customHeight="1" x14ac:dyDescent="0.15">
      <c r="A237" s="89">
        <v>456700000</v>
      </c>
      <c r="B237" s="89" t="s">
        <v>2848</v>
      </c>
      <c r="D237" s="89" t="s">
        <v>1154</v>
      </c>
    </row>
    <row r="238" spans="1:4" ht="15.75" customHeight="1" x14ac:dyDescent="0.15">
      <c r="A238" s="89">
        <v>456800000</v>
      </c>
      <c r="B238" s="89" t="s">
        <v>2849</v>
      </c>
      <c r="D238" s="89" t="s">
        <v>1155</v>
      </c>
    </row>
    <row r="239" spans="1:4" ht="15.75" customHeight="1" x14ac:dyDescent="0.15">
      <c r="A239" s="89">
        <v>457000000</v>
      </c>
      <c r="B239" s="89" t="s">
        <v>2850</v>
      </c>
      <c r="D239" s="89" t="s">
        <v>1156</v>
      </c>
    </row>
    <row r="240" spans="1:4" ht="15.75" customHeight="1" x14ac:dyDescent="0.15">
      <c r="A240" s="89">
        <v>457100000</v>
      </c>
      <c r="B240" s="89" t="s">
        <v>2851</v>
      </c>
      <c r="D240" s="89" t="s">
        <v>1157</v>
      </c>
    </row>
    <row r="241" spans="1:4" ht="15.75" customHeight="1" x14ac:dyDescent="0.15">
      <c r="A241" s="89">
        <v>457200000</v>
      </c>
      <c r="B241" s="89" t="s">
        <v>2852</v>
      </c>
      <c r="D241" s="89" t="s">
        <v>1158</v>
      </c>
    </row>
    <row r="242" spans="1:4" ht="15.75" customHeight="1" x14ac:dyDescent="0.15">
      <c r="A242" s="89">
        <v>457300000</v>
      </c>
      <c r="B242" s="89" t="s">
        <v>2853</v>
      </c>
      <c r="D242" s="89" t="s">
        <v>1159</v>
      </c>
    </row>
    <row r="243" spans="1:4" ht="15.75" customHeight="1" x14ac:dyDescent="0.15">
      <c r="A243" s="89">
        <v>457400000</v>
      </c>
      <c r="B243" s="89" t="s">
        <v>2854</v>
      </c>
      <c r="D243" s="89" t="s">
        <v>1160</v>
      </c>
    </row>
    <row r="244" spans="1:4" ht="15.75" customHeight="1" x14ac:dyDescent="0.15">
      <c r="A244" s="89">
        <v>457500000</v>
      </c>
      <c r="B244" s="89" t="s">
        <v>2855</v>
      </c>
      <c r="D244" s="89" t="s">
        <v>1161</v>
      </c>
    </row>
    <row r="245" spans="1:4" ht="15.75" customHeight="1" x14ac:dyDescent="0.15">
      <c r="A245" s="89">
        <v>457600000</v>
      </c>
      <c r="B245" s="89" t="s">
        <v>2856</v>
      </c>
      <c r="D245" s="89" t="s">
        <v>1162</v>
      </c>
    </row>
    <row r="246" spans="1:4" ht="15.75" customHeight="1" x14ac:dyDescent="0.15">
      <c r="A246" s="89">
        <v>457700000</v>
      </c>
      <c r="B246" s="89" t="s">
        <v>2857</v>
      </c>
      <c r="D246" s="89" t="s">
        <v>1163</v>
      </c>
    </row>
    <row r="247" spans="1:4" ht="15.75" customHeight="1" x14ac:dyDescent="0.15">
      <c r="A247" s="89">
        <v>457800000</v>
      </c>
      <c r="D247" s="89" t="s">
        <v>1164</v>
      </c>
    </row>
    <row r="248" spans="1:4" ht="15.75" customHeight="1" x14ac:dyDescent="0.15">
      <c r="A248" s="89">
        <v>457900000</v>
      </c>
      <c r="B248" s="89" t="s">
        <v>2858</v>
      </c>
      <c r="D248" s="89" t="s">
        <v>1165</v>
      </c>
    </row>
    <row r="249" spans="1:4" ht="15.75" customHeight="1" x14ac:dyDescent="0.15">
      <c r="A249" s="89">
        <v>458000000</v>
      </c>
      <c r="B249" s="89" t="s">
        <v>2859</v>
      </c>
      <c r="D249" s="89" t="s">
        <v>1166</v>
      </c>
    </row>
    <row r="250" spans="1:4" ht="15.75" customHeight="1" x14ac:dyDescent="0.15">
      <c r="A250" s="89">
        <v>458100000</v>
      </c>
      <c r="B250" s="89" t="s">
        <v>2860</v>
      </c>
      <c r="D250" s="89" t="s">
        <v>1167</v>
      </c>
    </row>
    <row r="251" spans="1:4" ht="15.75" customHeight="1" x14ac:dyDescent="0.15">
      <c r="A251" s="89">
        <v>458200000</v>
      </c>
      <c r="B251" s="89" t="s">
        <v>2861</v>
      </c>
      <c r="D251" s="89" t="s">
        <v>1168</v>
      </c>
    </row>
    <row r="252" spans="1:4" ht="15.75" customHeight="1" x14ac:dyDescent="0.15">
      <c r="A252" s="89">
        <v>458300000</v>
      </c>
      <c r="B252" s="89" t="s">
        <v>2862</v>
      </c>
      <c r="D252" s="89" t="s">
        <v>1169</v>
      </c>
    </row>
    <row r="253" spans="1:4" ht="15.75" customHeight="1" x14ac:dyDescent="0.15">
      <c r="A253" s="89">
        <v>458400000</v>
      </c>
      <c r="B253" s="89" t="s">
        <v>2863</v>
      </c>
      <c r="D253" s="89" t="s">
        <v>1170</v>
      </c>
    </row>
    <row r="254" spans="1:4" ht="15.75" customHeight="1" x14ac:dyDescent="0.15">
      <c r="A254" s="89">
        <v>458500000</v>
      </c>
      <c r="B254" s="89" t="s">
        <v>2864</v>
      </c>
      <c r="D254" s="89" t="s">
        <v>1171</v>
      </c>
    </row>
    <row r="255" spans="1:4" ht="15.75" customHeight="1" x14ac:dyDescent="0.15">
      <c r="A255" s="89">
        <v>458600000</v>
      </c>
      <c r="B255" s="89" t="s">
        <v>2865</v>
      </c>
      <c r="D255" s="89" t="s">
        <v>1172</v>
      </c>
    </row>
    <row r="256" spans="1:4" ht="15.75" customHeight="1" x14ac:dyDescent="0.15">
      <c r="A256" s="89">
        <v>458700000</v>
      </c>
      <c r="B256" s="89" t="s">
        <v>2866</v>
      </c>
      <c r="D256" s="89" t="s">
        <v>1173</v>
      </c>
    </row>
    <row r="257" spans="1:4" ht="15.75" customHeight="1" x14ac:dyDescent="0.15">
      <c r="A257" s="89">
        <v>458800000</v>
      </c>
      <c r="B257" s="89" t="s">
        <v>2867</v>
      </c>
      <c r="D257" s="89" t="s">
        <v>1174</v>
      </c>
    </row>
    <row r="258" spans="1:4" ht="15.75" customHeight="1" x14ac:dyDescent="0.15">
      <c r="A258" s="89">
        <v>458900000</v>
      </c>
      <c r="B258" s="89" t="s">
        <v>2868</v>
      </c>
      <c r="D258" s="89" t="s">
        <v>1175</v>
      </c>
    </row>
    <row r="259" spans="1:4" ht="15.75" customHeight="1" x14ac:dyDescent="0.15">
      <c r="A259" s="89">
        <v>459000000</v>
      </c>
      <c r="B259" s="89" t="s">
        <v>2869</v>
      </c>
      <c r="D259" s="89" t="s">
        <v>1176</v>
      </c>
    </row>
    <row r="260" spans="1:4" ht="15.75" customHeight="1" x14ac:dyDescent="0.15">
      <c r="A260" s="89">
        <v>459100000</v>
      </c>
      <c r="B260" s="89" t="s">
        <v>2870</v>
      </c>
      <c r="D260" s="89" t="s">
        <v>1177</v>
      </c>
    </row>
    <row r="261" spans="1:4" ht="15.75" customHeight="1" x14ac:dyDescent="0.15">
      <c r="B261" s="89" t="e">
        <v>#N/A</v>
      </c>
    </row>
    <row r="262" spans="1:4" ht="15.75" customHeight="1" x14ac:dyDescent="0.15">
      <c r="B262" s="89" t="e">
        <v>#N/A</v>
      </c>
    </row>
    <row r="263" spans="1:4" ht="15.75" customHeight="1" x14ac:dyDescent="0.15">
      <c r="A263" s="89">
        <v>510000000</v>
      </c>
      <c r="B263" s="89" t="s">
        <v>2871</v>
      </c>
      <c r="D263" s="89" t="s">
        <v>1179</v>
      </c>
    </row>
    <row r="264" spans="1:4" ht="15.75" customHeight="1" x14ac:dyDescent="0.15">
      <c r="B264" s="89" t="e">
        <v>#N/A</v>
      </c>
    </row>
    <row r="265" spans="1:4" ht="15.75" customHeight="1" x14ac:dyDescent="0.15">
      <c r="A265" s="89">
        <v>530220000</v>
      </c>
      <c r="B265" s="89" t="s">
        <v>2872</v>
      </c>
      <c r="D265" s="89" t="s">
        <v>1181</v>
      </c>
    </row>
    <row r="266" spans="1:4" ht="15.75" customHeight="1" x14ac:dyDescent="0.15">
      <c r="A266" s="89">
        <v>530420000</v>
      </c>
      <c r="B266" s="89" t="s">
        <v>2873</v>
      </c>
      <c r="D266" s="89" t="s">
        <v>1182</v>
      </c>
    </row>
    <row r="267" spans="1:4" ht="15.75" customHeight="1" x14ac:dyDescent="0.15">
      <c r="A267" s="89">
        <v>530820000</v>
      </c>
      <c r="B267" s="89" t="s">
        <v>2874</v>
      </c>
      <c r="D267" s="89" t="s">
        <v>1183</v>
      </c>
    </row>
    <row r="268" spans="1:4" ht="15.75" customHeight="1" x14ac:dyDescent="0.15">
      <c r="A268" s="89">
        <v>531820000</v>
      </c>
      <c r="B268" s="89" t="s">
        <v>2875</v>
      </c>
      <c r="D268" s="89" t="s">
        <v>1184</v>
      </c>
    </row>
    <row r="269" spans="1:4" ht="15.75" customHeight="1" x14ac:dyDescent="0.15">
      <c r="A269" s="89">
        <v>531920000</v>
      </c>
      <c r="B269" s="89" t="s">
        <v>2876</v>
      </c>
      <c r="D269" s="89" t="s">
        <v>1185</v>
      </c>
    </row>
    <row r="270" spans="1:4" ht="15.75" customHeight="1" x14ac:dyDescent="0.15">
      <c r="B270" s="89" t="e">
        <v>#N/A</v>
      </c>
    </row>
    <row r="271" spans="1:4" ht="15.75" customHeight="1" x14ac:dyDescent="0.15">
      <c r="A271" s="89">
        <v>550100000</v>
      </c>
      <c r="B271" s="89" t="s">
        <v>2877</v>
      </c>
      <c r="D271" s="89" t="s">
        <v>1187</v>
      </c>
    </row>
    <row r="272" spans="1:4" ht="15.75" customHeight="1" x14ac:dyDescent="0.15">
      <c r="A272" s="89">
        <v>550200000</v>
      </c>
      <c r="B272" s="89" t="s">
        <v>2878</v>
      </c>
      <c r="D272" s="89" t="s">
        <v>1188</v>
      </c>
    </row>
    <row r="273" spans="1:4" ht="15.75" customHeight="1" x14ac:dyDescent="0.15">
      <c r="A273" s="89">
        <v>550300000</v>
      </c>
      <c r="B273" s="89" t="s">
        <v>2879</v>
      </c>
      <c r="D273" s="89" t="s">
        <v>1189</v>
      </c>
    </row>
    <row r="274" spans="1:4" ht="15.75" customHeight="1" x14ac:dyDescent="0.15">
      <c r="A274" s="89">
        <v>550400000</v>
      </c>
      <c r="B274" s="89" t="s">
        <v>2880</v>
      </c>
      <c r="D274" s="89" t="s">
        <v>1190</v>
      </c>
    </row>
    <row r="275" spans="1:4" ht="15.75" customHeight="1" x14ac:dyDescent="0.15">
      <c r="A275" s="89">
        <v>550500000</v>
      </c>
      <c r="B275" s="89" t="s">
        <v>2881</v>
      </c>
      <c r="D275" s="89" t="s">
        <v>1191</v>
      </c>
    </row>
    <row r="276" spans="1:4" ht="15.75" customHeight="1" x14ac:dyDescent="0.15">
      <c r="A276" s="89">
        <v>550600000</v>
      </c>
      <c r="B276" s="89" t="s">
        <v>2882</v>
      </c>
      <c r="D276" s="89" t="s">
        <v>1192</v>
      </c>
    </row>
    <row r="277" spans="1:4" ht="15.75" customHeight="1" x14ac:dyDescent="0.15">
      <c r="A277" s="89">
        <v>550700000</v>
      </c>
      <c r="B277" s="89" t="s">
        <v>2883</v>
      </c>
      <c r="D277" s="89" t="s">
        <v>1193</v>
      </c>
    </row>
    <row r="278" spans="1:4" ht="15.75" customHeight="1" x14ac:dyDescent="0.15">
      <c r="A278" s="89">
        <v>550800000</v>
      </c>
      <c r="B278" s="89" t="s">
        <v>2884</v>
      </c>
      <c r="D278" s="89" t="s">
        <v>1194</v>
      </c>
    </row>
    <row r="279" spans="1:4" ht="15.75" customHeight="1" x14ac:dyDescent="0.15">
      <c r="A279" s="89">
        <v>550900000</v>
      </c>
      <c r="B279" s="89" t="s">
        <v>2885</v>
      </c>
      <c r="D279" s="89" t="s">
        <v>1195</v>
      </c>
    </row>
    <row r="280" spans="1:4" ht="15.75" customHeight="1" x14ac:dyDescent="0.15">
      <c r="A280" s="89">
        <v>551000000</v>
      </c>
      <c r="B280" s="89" t="s">
        <v>2886</v>
      </c>
      <c r="D280" s="89" t="s">
        <v>1196</v>
      </c>
    </row>
    <row r="281" spans="1:4" ht="15.75" customHeight="1" x14ac:dyDescent="0.15">
      <c r="A281" s="89">
        <v>551100000</v>
      </c>
      <c r="B281" s="89" t="s">
        <v>2887</v>
      </c>
      <c r="D281" s="89" t="s">
        <v>1197</v>
      </c>
    </row>
    <row r="282" spans="1:4" ht="15.75" customHeight="1" x14ac:dyDescent="0.15">
      <c r="A282" s="89">
        <v>551200000</v>
      </c>
      <c r="B282" s="89" t="s">
        <v>2888</v>
      </c>
      <c r="D282" s="89" t="s">
        <v>1198</v>
      </c>
    </row>
    <row r="283" spans="1:4" ht="15.75" customHeight="1" x14ac:dyDescent="0.15">
      <c r="A283" s="89">
        <v>551300000</v>
      </c>
      <c r="B283" s="89" t="s">
        <v>2889</v>
      </c>
      <c r="D283" s="89" t="s">
        <v>1199</v>
      </c>
    </row>
    <row r="284" spans="1:4" ht="15.75" customHeight="1" x14ac:dyDescent="0.15">
      <c r="A284" s="89">
        <v>551400000</v>
      </c>
      <c r="B284" s="89" t="s">
        <v>2890</v>
      </c>
      <c r="D284" s="89" t="s">
        <v>1200</v>
      </c>
    </row>
    <row r="285" spans="1:4" ht="15.75" customHeight="1" x14ac:dyDescent="0.15">
      <c r="A285" s="89">
        <v>551500000</v>
      </c>
      <c r="B285" s="89" t="s">
        <v>2891</v>
      </c>
      <c r="D285" s="89" t="s">
        <v>1201</v>
      </c>
    </row>
    <row r="286" spans="1:4" ht="15.75" customHeight="1" x14ac:dyDescent="0.15">
      <c r="A286" s="89">
        <v>551600000</v>
      </c>
      <c r="B286" s="89" t="s">
        <v>2892</v>
      </c>
      <c r="D286" s="89" t="s">
        <v>1202</v>
      </c>
    </row>
    <row r="287" spans="1:4" ht="15.75" customHeight="1" x14ac:dyDescent="0.15">
      <c r="A287" s="89">
        <v>551700000</v>
      </c>
      <c r="B287" s="89" t="s">
        <v>2893</v>
      </c>
      <c r="D287" s="89" t="s">
        <v>1203</v>
      </c>
    </row>
    <row r="288" spans="1:4" ht="15.75" customHeight="1" x14ac:dyDescent="0.15">
      <c r="A288" s="89">
        <v>551800000</v>
      </c>
      <c r="B288" s="89" t="s">
        <v>2894</v>
      </c>
      <c r="D288" s="89" t="s">
        <v>1204</v>
      </c>
    </row>
    <row r="289" spans="1:4" ht="15.75" customHeight="1" x14ac:dyDescent="0.15">
      <c r="A289" s="89">
        <v>551900000</v>
      </c>
      <c r="B289" s="89" t="s">
        <v>2895</v>
      </c>
      <c r="D289" s="89" t="s">
        <v>1205</v>
      </c>
    </row>
    <row r="290" spans="1:4" ht="15.75" customHeight="1" x14ac:dyDescent="0.15">
      <c r="A290" s="89">
        <v>552000000</v>
      </c>
      <c r="B290" s="89" t="s">
        <v>2896</v>
      </c>
      <c r="D290" s="89" t="s">
        <v>1206</v>
      </c>
    </row>
    <row r="291" spans="1:4" ht="15.75" customHeight="1" x14ac:dyDescent="0.15">
      <c r="A291" s="89">
        <v>552100000</v>
      </c>
      <c r="B291" s="89" t="s">
        <v>2897</v>
      </c>
      <c r="D291" s="89" t="s">
        <v>1207</v>
      </c>
    </row>
    <row r="292" spans="1:4" ht="15.75" customHeight="1" x14ac:dyDescent="0.15">
      <c r="A292" s="89">
        <v>552200000</v>
      </c>
      <c r="B292" s="89" t="s">
        <v>2898</v>
      </c>
      <c r="D292" s="89" t="s">
        <v>1208</v>
      </c>
    </row>
    <row r="293" spans="1:4" ht="15.75" customHeight="1" x14ac:dyDescent="0.15">
      <c r="A293" s="89">
        <v>552300000</v>
      </c>
      <c r="B293" s="89" t="s">
        <v>2899</v>
      </c>
      <c r="D293" s="89" t="s">
        <v>1209</v>
      </c>
    </row>
    <row r="294" spans="1:4" ht="15.75" customHeight="1" x14ac:dyDescent="0.15">
      <c r="A294" s="89">
        <v>552400000</v>
      </c>
      <c r="B294" s="89" t="s">
        <v>2900</v>
      </c>
      <c r="D294" s="89" t="s">
        <v>1210</v>
      </c>
    </row>
    <row r="295" spans="1:4" ht="15.75" customHeight="1" x14ac:dyDescent="0.15">
      <c r="A295" s="89">
        <v>552500000</v>
      </c>
      <c r="B295" s="89" t="s">
        <v>2901</v>
      </c>
      <c r="D295" s="89" t="s">
        <v>1211</v>
      </c>
    </row>
    <row r="296" spans="1:4" ht="15.75" customHeight="1" x14ac:dyDescent="0.15">
      <c r="A296" s="89">
        <v>552600000</v>
      </c>
      <c r="B296" s="89" t="s">
        <v>2902</v>
      </c>
      <c r="D296" s="89" t="s">
        <v>1212</v>
      </c>
    </row>
    <row r="297" spans="1:4" ht="15.75" customHeight="1" x14ac:dyDescent="0.15">
      <c r="A297" s="89">
        <v>552700000</v>
      </c>
      <c r="B297" s="89" t="s">
        <v>2903</v>
      </c>
      <c r="D297" s="89" t="s">
        <v>1213</v>
      </c>
    </row>
    <row r="298" spans="1:4" ht="15.75" customHeight="1" x14ac:dyDescent="0.15">
      <c r="A298" s="89">
        <v>552800000</v>
      </c>
      <c r="B298" s="89" t="s">
        <v>2904</v>
      </c>
      <c r="D298" s="89" t="s">
        <v>1214</v>
      </c>
    </row>
    <row r="299" spans="1:4" ht="15.75" customHeight="1" x14ac:dyDescent="0.15">
      <c r="A299" s="89">
        <v>552900000</v>
      </c>
      <c r="B299" s="89" t="s">
        <v>2905</v>
      </c>
      <c r="D299" s="89" t="s">
        <v>1215</v>
      </c>
    </row>
    <row r="300" spans="1:4" ht="15.75" customHeight="1" x14ac:dyDescent="0.15">
      <c r="A300" s="89">
        <v>553000000</v>
      </c>
      <c r="B300" s="89" t="s">
        <v>2906</v>
      </c>
      <c r="D300" s="89" t="s">
        <v>1216</v>
      </c>
    </row>
    <row r="301" spans="1:4" ht="15.75" customHeight="1" x14ac:dyDescent="0.15">
      <c r="A301" s="89">
        <v>553100000</v>
      </c>
      <c r="B301" s="89" t="s">
        <v>2907</v>
      </c>
      <c r="D301" s="89" t="s">
        <v>1217</v>
      </c>
    </row>
    <row r="302" spans="1:4" ht="15.75" customHeight="1" x14ac:dyDescent="0.15">
      <c r="A302" s="89">
        <v>553200000</v>
      </c>
      <c r="B302" s="89" t="s">
        <v>2908</v>
      </c>
      <c r="D302" s="89" t="s">
        <v>1218</v>
      </c>
    </row>
    <row r="303" spans="1:4" ht="15.75" customHeight="1" x14ac:dyDescent="0.15">
      <c r="A303" s="89">
        <v>553300000</v>
      </c>
      <c r="B303" s="89" t="s">
        <v>2909</v>
      </c>
      <c r="D303" s="89" t="s">
        <v>1219</v>
      </c>
    </row>
    <row r="304" spans="1:4" ht="15.75" customHeight="1" x14ac:dyDescent="0.15">
      <c r="A304" s="89">
        <v>553400000</v>
      </c>
      <c r="B304" s="89" t="s">
        <v>2910</v>
      </c>
      <c r="D304" s="89" t="s">
        <v>1220</v>
      </c>
    </row>
    <row r="305" spans="1:4" ht="15.75" customHeight="1" x14ac:dyDescent="0.15">
      <c r="A305" s="89">
        <v>553500000</v>
      </c>
      <c r="B305" s="89" t="s">
        <v>2911</v>
      </c>
      <c r="D305" s="89" t="s">
        <v>1221</v>
      </c>
    </row>
    <row r="306" spans="1:4" ht="15.75" customHeight="1" x14ac:dyDescent="0.15">
      <c r="A306" s="89">
        <v>553600000</v>
      </c>
      <c r="B306" s="89" t="s">
        <v>2912</v>
      </c>
      <c r="D306" s="89" t="s">
        <v>1222</v>
      </c>
    </row>
    <row r="307" spans="1:4" ht="15.75" customHeight="1" x14ac:dyDescent="0.15">
      <c r="A307" s="89">
        <v>553700000</v>
      </c>
      <c r="B307" s="89" t="s">
        <v>2913</v>
      </c>
      <c r="D307" s="89" t="s">
        <v>1223</v>
      </c>
    </row>
    <row r="308" spans="1:4" ht="15.75" customHeight="1" x14ac:dyDescent="0.15">
      <c r="A308" s="89">
        <v>553800000</v>
      </c>
      <c r="B308" s="89" t="s">
        <v>2914</v>
      </c>
      <c r="D308" s="89" t="s">
        <v>1224</v>
      </c>
    </row>
    <row r="309" spans="1:4" ht="15.75" customHeight="1" x14ac:dyDescent="0.15">
      <c r="A309" s="89">
        <v>553900000</v>
      </c>
      <c r="B309" s="89" t="s">
        <v>2915</v>
      </c>
      <c r="D309" s="89" t="s">
        <v>1225</v>
      </c>
    </row>
    <row r="310" spans="1:4" ht="15.75" customHeight="1" x14ac:dyDescent="0.15">
      <c r="A310" s="89">
        <v>554000000</v>
      </c>
      <c r="B310" s="89" t="s">
        <v>2916</v>
      </c>
      <c r="D310" s="89" t="s">
        <v>1226</v>
      </c>
    </row>
    <row r="311" spans="1:4" ht="15.75" customHeight="1" x14ac:dyDescent="0.15">
      <c r="A311" s="89">
        <v>554100000</v>
      </c>
      <c r="B311" s="89" t="s">
        <v>2917</v>
      </c>
      <c r="D311" s="89" t="s">
        <v>1227</v>
      </c>
    </row>
    <row r="312" spans="1:4" ht="15.75" customHeight="1" x14ac:dyDescent="0.15">
      <c r="A312" s="89">
        <v>554200000</v>
      </c>
      <c r="B312" s="89" t="s">
        <v>2918</v>
      </c>
      <c r="D312" s="89" t="s">
        <v>1228</v>
      </c>
    </row>
    <row r="313" spans="1:4" ht="15.75" customHeight="1" x14ac:dyDescent="0.15">
      <c r="A313" s="89">
        <v>554300000</v>
      </c>
      <c r="B313" s="89" t="s">
        <v>2919</v>
      </c>
      <c r="D313" s="89" t="s">
        <v>1229</v>
      </c>
    </row>
    <row r="314" spans="1:4" ht="15.75" customHeight="1" x14ac:dyDescent="0.15">
      <c r="A314" s="89">
        <v>554400000</v>
      </c>
      <c r="B314" s="89" t="s">
        <v>2920</v>
      </c>
      <c r="D314" s="89" t="s">
        <v>1230</v>
      </c>
    </row>
    <row r="315" spans="1:4" ht="15.75" customHeight="1" x14ac:dyDescent="0.15">
      <c r="A315" s="89">
        <v>554500000</v>
      </c>
      <c r="B315" s="89" t="s">
        <v>2921</v>
      </c>
      <c r="D315" s="89" t="s">
        <v>1231</v>
      </c>
    </row>
    <row r="316" spans="1:4" ht="15.75" customHeight="1" x14ac:dyDescent="0.15">
      <c r="A316" s="89">
        <v>554600000</v>
      </c>
      <c r="B316" s="89" t="s">
        <v>2922</v>
      </c>
      <c r="D316" s="89" t="s">
        <v>1232</v>
      </c>
    </row>
    <row r="317" spans="1:4" ht="15.75" customHeight="1" x14ac:dyDescent="0.15">
      <c r="A317" s="89">
        <v>554700000</v>
      </c>
      <c r="B317" s="89" t="s">
        <v>2923</v>
      </c>
      <c r="D317" s="89" t="s">
        <v>1233</v>
      </c>
    </row>
    <row r="318" spans="1:4" ht="15.75" customHeight="1" x14ac:dyDescent="0.15">
      <c r="A318" s="89">
        <v>554800000</v>
      </c>
      <c r="B318" s="89" t="s">
        <v>2924</v>
      </c>
      <c r="D318" s="89" t="s">
        <v>1234</v>
      </c>
    </row>
    <row r="319" spans="1:4" ht="15.75" customHeight="1" x14ac:dyDescent="0.15">
      <c r="A319" s="89">
        <v>554900000</v>
      </c>
      <c r="B319" s="89" t="s">
        <v>2925</v>
      </c>
      <c r="D319" s="89" t="s">
        <v>1235</v>
      </c>
    </row>
    <row r="320" spans="1:4" ht="15.75" customHeight="1" x14ac:dyDescent="0.15">
      <c r="A320" s="89">
        <v>555000000</v>
      </c>
      <c r="B320" s="89" t="s">
        <v>2926</v>
      </c>
      <c r="D320" s="89" t="s">
        <v>1236</v>
      </c>
    </row>
    <row r="321" spans="1:4" ht="15.75" customHeight="1" x14ac:dyDescent="0.15">
      <c r="A321" s="89">
        <v>555100000</v>
      </c>
      <c r="B321" s="89" t="s">
        <v>2927</v>
      </c>
      <c r="D321" s="89" t="s">
        <v>1237</v>
      </c>
    </row>
    <row r="322" spans="1:4" ht="15.75" customHeight="1" x14ac:dyDescent="0.15">
      <c r="A322" s="89">
        <v>555200000</v>
      </c>
      <c r="B322" s="89" t="s">
        <v>2928</v>
      </c>
      <c r="D322" s="89" t="s">
        <v>1238</v>
      </c>
    </row>
    <row r="323" spans="1:4" ht="15.75" customHeight="1" x14ac:dyDescent="0.15">
      <c r="A323" s="89">
        <v>555300000</v>
      </c>
      <c r="B323" s="89" t="s">
        <v>2929</v>
      </c>
      <c r="D323" s="89" t="s">
        <v>1239</v>
      </c>
    </row>
    <row r="324" spans="1:4" ht="15.75" customHeight="1" x14ac:dyDescent="0.15">
      <c r="A324" s="89">
        <v>555400000</v>
      </c>
      <c r="B324" s="89" t="s">
        <v>2930</v>
      </c>
      <c r="D324" s="89" t="s">
        <v>1240</v>
      </c>
    </row>
    <row r="325" spans="1:4" ht="15.75" customHeight="1" x14ac:dyDescent="0.15">
      <c r="A325" s="89">
        <v>555500000</v>
      </c>
      <c r="B325" s="89" t="s">
        <v>2931</v>
      </c>
      <c r="D325" s="89" t="s">
        <v>1241</v>
      </c>
    </row>
    <row r="326" spans="1:4" ht="15.75" customHeight="1" x14ac:dyDescent="0.15">
      <c r="A326" s="89">
        <v>555600000</v>
      </c>
      <c r="B326" s="89" t="s">
        <v>2932</v>
      </c>
      <c r="D326" s="89" t="s">
        <v>1242</v>
      </c>
    </row>
    <row r="327" spans="1:4" ht="15.75" customHeight="1" x14ac:dyDescent="0.15">
      <c r="A327" s="89">
        <v>555700000</v>
      </c>
      <c r="B327" s="89" t="s">
        <v>2933</v>
      </c>
      <c r="D327" s="89" t="s">
        <v>1243</v>
      </c>
    </row>
    <row r="328" spans="1:4" ht="15.75" customHeight="1" x14ac:dyDescent="0.15">
      <c r="A328" s="89">
        <v>555800000</v>
      </c>
      <c r="B328" s="89" t="s">
        <v>2934</v>
      </c>
      <c r="D328" s="89" t="s">
        <v>1244</v>
      </c>
    </row>
    <row r="329" spans="1:4" ht="15.75" customHeight="1" x14ac:dyDescent="0.15">
      <c r="A329" s="89">
        <v>555900000</v>
      </c>
      <c r="B329" s="89" t="s">
        <v>2935</v>
      </c>
      <c r="D329" s="89" t="s">
        <v>1245</v>
      </c>
    </row>
    <row r="330" spans="1:4" ht="15.75" customHeight="1" x14ac:dyDescent="0.15">
      <c r="A330" s="89">
        <v>556000000</v>
      </c>
      <c r="B330" s="89" t="s">
        <v>2936</v>
      </c>
      <c r="D330" s="89" t="s">
        <v>1246</v>
      </c>
    </row>
    <row r="331" spans="1:4" ht="15.75" customHeight="1" x14ac:dyDescent="0.15">
      <c r="A331" s="89">
        <v>556100000</v>
      </c>
      <c r="B331" s="89" t="s">
        <v>2937</v>
      </c>
      <c r="D331" s="89" t="s">
        <v>1247</v>
      </c>
    </row>
    <row r="332" spans="1:4" ht="15.75" customHeight="1" x14ac:dyDescent="0.15">
      <c r="A332" s="89">
        <v>556200000</v>
      </c>
      <c r="B332" s="89" t="s">
        <v>2938</v>
      </c>
      <c r="D332" s="89" t="s">
        <v>1248</v>
      </c>
    </row>
    <row r="333" spans="1:4" ht="15.75" customHeight="1" x14ac:dyDescent="0.15">
      <c r="A333" s="89">
        <v>556300000</v>
      </c>
      <c r="B333" s="89" t="s">
        <v>2939</v>
      </c>
      <c r="D333" s="89" t="s">
        <v>1249</v>
      </c>
    </row>
    <row r="334" spans="1:4" ht="15.75" customHeight="1" x14ac:dyDescent="0.15">
      <c r="A334" s="89">
        <v>556400000</v>
      </c>
      <c r="B334" s="89" t="s">
        <v>2940</v>
      </c>
      <c r="D334" s="89" t="s">
        <v>1250</v>
      </c>
    </row>
    <row r="335" spans="1:4" ht="15.75" customHeight="1" x14ac:dyDescent="0.15">
      <c r="A335" s="89">
        <v>556500000</v>
      </c>
      <c r="B335" s="89" t="s">
        <v>2941</v>
      </c>
      <c r="D335" s="89" t="s">
        <v>1251</v>
      </c>
    </row>
    <row r="336" spans="1:4" ht="15.75" customHeight="1" x14ac:dyDescent="0.15">
      <c r="A336" s="89">
        <v>556600000</v>
      </c>
      <c r="B336" s="89" t="s">
        <v>2942</v>
      </c>
      <c r="D336" s="89" t="s">
        <v>1252</v>
      </c>
    </row>
    <row r="337" spans="1:4" ht="15.75" customHeight="1" x14ac:dyDescent="0.15">
      <c r="B337" s="89" t="e">
        <v>#N/A</v>
      </c>
    </row>
    <row r="338" spans="1:4" ht="15.75" customHeight="1" x14ac:dyDescent="0.15">
      <c r="B338" s="89" t="e">
        <v>#N/A</v>
      </c>
    </row>
    <row r="339" spans="1:4" ht="15.75" customHeight="1" x14ac:dyDescent="0.15">
      <c r="A339" s="89">
        <v>610000000</v>
      </c>
      <c r="B339" s="89" t="s">
        <v>2943</v>
      </c>
      <c r="D339" s="89" t="s">
        <v>1254</v>
      </c>
    </row>
    <row r="340" spans="1:4" ht="15.75" customHeight="1" x14ac:dyDescent="0.15">
      <c r="B340" s="89" t="e">
        <v>#N/A</v>
      </c>
    </row>
    <row r="341" spans="1:4" ht="15.75" customHeight="1" x14ac:dyDescent="0.15">
      <c r="A341" s="89">
        <v>630320000</v>
      </c>
      <c r="B341" s="89" t="s">
        <v>2944</v>
      </c>
      <c r="D341" s="89" t="s">
        <v>1256</v>
      </c>
    </row>
    <row r="342" spans="1:4" ht="15.75" customHeight="1" x14ac:dyDescent="0.15">
      <c r="A342" s="89">
        <v>630820000</v>
      </c>
      <c r="B342" s="89" t="s">
        <v>2945</v>
      </c>
      <c r="D342" s="89" t="s">
        <v>1257</v>
      </c>
    </row>
    <row r="343" spans="1:4" ht="15.75" customHeight="1" x14ac:dyDescent="0.15">
      <c r="A343" s="89">
        <v>630920000</v>
      </c>
      <c r="B343" s="89" t="s">
        <v>2946</v>
      </c>
      <c r="D343" s="89" t="s">
        <v>1258</v>
      </c>
    </row>
    <row r="344" spans="1:4" ht="15.75" customHeight="1" x14ac:dyDescent="0.15">
      <c r="A344" s="89">
        <v>631520000</v>
      </c>
      <c r="B344" s="89" t="s">
        <v>2947</v>
      </c>
      <c r="D344" s="89" t="s">
        <v>1259</v>
      </c>
    </row>
    <row r="345" spans="1:4" ht="15.75" customHeight="1" x14ac:dyDescent="0.15">
      <c r="B345" s="89" t="e">
        <v>#N/A</v>
      </c>
    </row>
    <row r="346" spans="1:4" ht="15.75" customHeight="1" x14ac:dyDescent="0.15">
      <c r="A346" s="89">
        <v>650100000</v>
      </c>
      <c r="B346" s="89" t="s">
        <v>2948</v>
      </c>
      <c r="D346" s="89" t="s">
        <v>1261</v>
      </c>
    </row>
    <row r="347" spans="1:4" ht="15.75" customHeight="1" x14ac:dyDescent="0.15">
      <c r="A347" s="89">
        <v>650200000</v>
      </c>
      <c r="B347" s="89" t="s">
        <v>2949</v>
      </c>
      <c r="D347" s="89" t="s">
        <v>1262</v>
      </c>
    </row>
    <row r="348" spans="1:4" ht="15.75" customHeight="1" x14ac:dyDescent="0.15">
      <c r="A348" s="89">
        <v>650300000</v>
      </c>
      <c r="B348" s="89" t="s">
        <v>2950</v>
      </c>
      <c r="D348" s="89" t="s">
        <v>1263</v>
      </c>
    </row>
    <row r="349" spans="1:4" ht="15.75" customHeight="1" x14ac:dyDescent="0.15">
      <c r="A349" s="89">
        <v>650400000</v>
      </c>
      <c r="B349" s="89" t="s">
        <v>2951</v>
      </c>
      <c r="D349" s="89" t="s">
        <v>1264</v>
      </c>
    </row>
    <row r="350" spans="1:4" ht="15.75" customHeight="1" x14ac:dyDescent="0.15">
      <c r="A350" s="89">
        <v>650500000</v>
      </c>
      <c r="B350" s="89" t="s">
        <v>2952</v>
      </c>
      <c r="D350" s="89" t="s">
        <v>1265</v>
      </c>
    </row>
    <row r="351" spans="1:4" ht="15.75" customHeight="1" x14ac:dyDescent="0.15">
      <c r="A351" s="89">
        <v>650600000</v>
      </c>
      <c r="B351" s="89" t="s">
        <v>2953</v>
      </c>
      <c r="D351" s="89" t="s">
        <v>1266</v>
      </c>
    </row>
    <row r="352" spans="1:4" ht="15.75" customHeight="1" x14ac:dyDescent="0.15">
      <c r="A352" s="89">
        <v>650700000</v>
      </c>
      <c r="B352" s="89" t="s">
        <v>2954</v>
      </c>
      <c r="D352" s="89" t="s">
        <v>1267</v>
      </c>
    </row>
    <row r="353" spans="1:4" ht="15.75" customHeight="1" x14ac:dyDescent="0.15">
      <c r="A353" s="89">
        <v>650800000</v>
      </c>
      <c r="B353" s="89" t="s">
        <v>2955</v>
      </c>
      <c r="D353" s="89" t="s">
        <v>1268</v>
      </c>
    </row>
    <row r="354" spans="1:4" ht="15.75" customHeight="1" x14ac:dyDescent="0.15">
      <c r="A354" s="89">
        <v>650900000</v>
      </c>
      <c r="B354" s="89" t="s">
        <v>2956</v>
      </c>
      <c r="D354" s="89" t="s">
        <v>1269</v>
      </c>
    </row>
    <row r="355" spans="1:4" ht="15.75" customHeight="1" x14ac:dyDescent="0.15">
      <c r="A355" s="89">
        <v>651000000</v>
      </c>
      <c r="B355" s="89" t="s">
        <v>2957</v>
      </c>
      <c r="D355" s="89" t="s">
        <v>1270</v>
      </c>
    </row>
    <row r="356" spans="1:4" ht="15.75" customHeight="1" x14ac:dyDescent="0.15">
      <c r="A356" s="89">
        <v>651100000</v>
      </c>
      <c r="B356" s="89" t="s">
        <v>2958</v>
      </c>
      <c r="D356" s="89" t="s">
        <v>1271</v>
      </c>
    </row>
    <row r="357" spans="1:4" ht="15.75" customHeight="1" x14ac:dyDescent="0.15">
      <c r="A357" s="89">
        <v>651200000</v>
      </c>
      <c r="B357" s="89" t="s">
        <v>2959</v>
      </c>
      <c r="D357" s="89" t="s">
        <v>1272</v>
      </c>
    </row>
    <row r="358" spans="1:4" ht="15.75" customHeight="1" x14ac:dyDescent="0.15">
      <c r="A358" s="89">
        <v>651300000</v>
      </c>
      <c r="B358" s="89" t="s">
        <v>2960</v>
      </c>
      <c r="D358" s="89" t="s">
        <v>1273</v>
      </c>
    </row>
    <row r="359" spans="1:4" ht="15.75" customHeight="1" x14ac:dyDescent="0.15">
      <c r="A359" s="89">
        <v>651400000</v>
      </c>
      <c r="B359" s="89" t="s">
        <v>2961</v>
      </c>
      <c r="D359" s="89" t="s">
        <v>1274</v>
      </c>
    </row>
    <row r="360" spans="1:4" ht="15.75" customHeight="1" x14ac:dyDescent="0.15">
      <c r="A360" s="89">
        <v>651500000</v>
      </c>
      <c r="B360" s="89" t="s">
        <v>2962</v>
      </c>
      <c r="D360" s="89" t="s">
        <v>1275</v>
      </c>
    </row>
    <row r="361" spans="1:4" ht="15.75" customHeight="1" x14ac:dyDescent="0.15">
      <c r="A361" s="89">
        <v>651600000</v>
      </c>
      <c r="B361" s="89" t="s">
        <v>2963</v>
      </c>
      <c r="D361" s="89" t="s">
        <v>1276</v>
      </c>
    </row>
    <row r="362" spans="1:4" ht="15.75" customHeight="1" x14ac:dyDescent="0.15">
      <c r="A362" s="89">
        <v>651700000</v>
      </c>
      <c r="B362" s="89" t="s">
        <v>2964</v>
      </c>
      <c r="D362" s="89" t="s">
        <v>1277</v>
      </c>
    </row>
    <row r="363" spans="1:4" ht="15.75" customHeight="1" x14ac:dyDescent="0.15">
      <c r="A363" s="89">
        <v>651800000</v>
      </c>
      <c r="B363" s="89" t="s">
        <v>2965</v>
      </c>
      <c r="D363" s="89" t="s">
        <v>1278</v>
      </c>
    </row>
    <row r="364" spans="1:4" ht="15.75" customHeight="1" x14ac:dyDescent="0.15">
      <c r="A364" s="89">
        <v>651900000</v>
      </c>
      <c r="B364" s="89" t="s">
        <v>2966</v>
      </c>
      <c r="D364" s="89" t="s">
        <v>1279</v>
      </c>
    </row>
    <row r="365" spans="1:4" ht="15.75" customHeight="1" x14ac:dyDescent="0.15">
      <c r="A365" s="89">
        <v>652000000</v>
      </c>
      <c r="B365" s="89" t="s">
        <v>2967</v>
      </c>
      <c r="D365" s="89" t="s">
        <v>1280</v>
      </c>
    </row>
    <row r="366" spans="1:4" ht="15.75" customHeight="1" x14ac:dyDescent="0.15">
      <c r="A366" s="89">
        <v>652100000</v>
      </c>
      <c r="B366" s="89" t="s">
        <v>2968</v>
      </c>
      <c r="D366" s="89" t="s">
        <v>1281</v>
      </c>
    </row>
    <row r="367" spans="1:4" ht="15.75" customHeight="1" x14ac:dyDescent="0.15">
      <c r="A367" s="89">
        <v>652200000</v>
      </c>
      <c r="B367" s="89" t="s">
        <v>2969</v>
      </c>
      <c r="D367" s="89" t="s">
        <v>1282</v>
      </c>
    </row>
    <row r="368" spans="1:4" ht="15.75" customHeight="1" x14ac:dyDescent="0.15">
      <c r="A368" s="89">
        <v>652300000</v>
      </c>
      <c r="B368" s="89" t="s">
        <v>2970</v>
      </c>
      <c r="D368" s="89" t="s">
        <v>1283</v>
      </c>
    </row>
    <row r="369" spans="1:4" ht="15.75" customHeight="1" x14ac:dyDescent="0.15">
      <c r="A369" s="89">
        <v>652400000</v>
      </c>
      <c r="B369" s="89" t="s">
        <v>2971</v>
      </c>
      <c r="D369" s="89" t="s">
        <v>1284</v>
      </c>
    </row>
    <row r="370" spans="1:4" ht="15.75" customHeight="1" x14ac:dyDescent="0.15">
      <c r="A370" s="89">
        <v>652600000</v>
      </c>
      <c r="B370" s="89" t="s">
        <v>2972</v>
      </c>
      <c r="D370" s="89" t="s">
        <v>1285</v>
      </c>
    </row>
    <row r="371" spans="1:4" ht="15.75" customHeight="1" x14ac:dyDescent="0.15">
      <c r="A371" s="89">
        <v>652700000</v>
      </c>
      <c r="B371" s="89" t="s">
        <v>2973</v>
      </c>
      <c r="D371" s="89" t="s">
        <v>1286</v>
      </c>
    </row>
    <row r="372" spans="1:4" ht="15.75" customHeight="1" x14ac:dyDescent="0.15">
      <c r="A372" s="89">
        <v>652800000</v>
      </c>
      <c r="B372" s="89" t="s">
        <v>2974</v>
      </c>
      <c r="D372" s="89" t="s">
        <v>1287</v>
      </c>
    </row>
    <row r="373" spans="1:4" ht="15.75" customHeight="1" x14ac:dyDescent="0.15">
      <c r="A373" s="89">
        <v>652900000</v>
      </c>
      <c r="B373" s="89" t="s">
        <v>2975</v>
      </c>
      <c r="D373" s="89" t="s">
        <v>1288</v>
      </c>
    </row>
    <row r="374" spans="1:4" ht="15.75" customHeight="1" x14ac:dyDescent="0.15">
      <c r="A374" s="89">
        <v>653000000</v>
      </c>
      <c r="B374" s="89" t="s">
        <v>2976</v>
      </c>
      <c r="D374" s="89" t="s">
        <v>1289</v>
      </c>
    </row>
    <row r="375" spans="1:4" ht="15.75" customHeight="1" x14ac:dyDescent="0.15">
      <c r="A375" s="89">
        <v>653100000</v>
      </c>
      <c r="B375" s="89" t="s">
        <v>2977</v>
      </c>
      <c r="D375" s="89" t="s">
        <v>1290</v>
      </c>
    </row>
    <row r="376" spans="1:4" ht="15.75" customHeight="1" x14ac:dyDescent="0.15">
      <c r="A376" s="89">
        <v>653200000</v>
      </c>
      <c r="B376" s="89" t="s">
        <v>2978</v>
      </c>
      <c r="D376" s="89" t="s">
        <v>1291</v>
      </c>
    </row>
    <row r="377" spans="1:4" ht="15.75" customHeight="1" x14ac:dyDescent="0.15">
      <c r="A377" s="89">
        <v>653300000</v>
      </c>
      <c r="B377" s="89" t="s">
        <v>2979</v>
      </c>
      <c r="D377" s="89" t="s">
        <v>1292</v>
      </c>
    </row>
    <row r="378" spans="1:4" ht="15.75" customHeight="1" x14ac:dyDescent="0.15">
      <c r="A378" s="89">
        <v>653400000</v>
      </c>
      <c r="B378" s="89" t="s">
        <v>2980</v>
      </c>
      <c r="D378" s="89" t="s">
        <v>1293</v>
      </c>
    </row>
    <row r="379" spans="1:4" ht="15.75" customHeight="1" x14ac:dyDescent="0.15">
      <c r="A379" s="89">
        <v>653500000</v>
      </c>
      <c r="B379" s="89" t="s">
        <v>2981</v>
      </c>
      <c r="D379" s="89" t="s">
        <v>1294</v>
      </c>
    </row>
    <row r="380" spans="1:4" ht="15.75" customHeight="1" x14ac:dyDescent="0.15">
      <c r="A380" s="89">
        <v>653600000</v>
      </c>
      <c r="B380" s="89" t="s">
        <v>2982</v>
      </c>
      <c r="D380" s="89" t="s">
        <v>1295</v>
      </c>
    </row>
    <row r="381" spans="1:4" ht="15.75" customHeight="1" x14ac:dyDescent="0.15">
      <c r="A381" s="89">
        <v>653700000</v>
      </c>
      <c r="B381" s="89" t="s">
        <v>2983</v>
      </c>
      <c r="D381" s="89" t="s">
        <v>1296</v>
      </c>
    </row>
    <row r="382" spans="1:4" ht="15.75" customHeight="1" x14ac:dyDescent="0.15">
      <c r="A382" s="89">
        <v>653800000</v>
      </c>
      <c r="B382" s="89" t="s">
        <v>2984</v>
      </c>
      <c r="D382" s="89" t="s">
        <v>1297</v>
      </c>
    </row>
    <row r="383" spans="1:4" ht="15.75" customHeight="1" x14ac:dyDescent="0.15">
      <c r="A383" s="89">
        <v>653900000</v>
      </c>
      <c r="B383" s="89" t="s">
        <v>2985</v>
      </c>
      <c r="D383" s="89" t="s">
        <v>1298</v>
      </c>
    </row>
    <row r="384" spans="1:4" ht="15.75" customHeight="1" x14ac:dyDescent="0.15">
      <c r="A384" s="89">
        <v>654200000</v>
      </c>
      <c r="B384" s="89" t="s">
        <v>2986</v>
      </c>
      <c r="D384" s="89" t="s">
        <v>1299</v>
      </c>
    </row>
    <row r="385" spans="1:4" ht="15.75" customHeight="1" x14ac:dyDescent="0.15">
      <c r="A385" s="89">
        <v>654300000</v>
      </c>
      <c r="B385" s="89" t="s">
        <v>2987</v>
      </c>
      <c r="D385" s="89" t="s">
        <v>1300</v>
      </c>
    </row>
    <row r="386" spans="1:4" ht="15.75" customHeight="1" x14ac:dyDescent="0.15">
      <c r="A386" s="89">
        <v>654400000</v>
      </c>
      <c r="B386" s="89" t="s">
        <v>2988</v>
      </c>
      <c r="D386" s="89" t="s">
        <v>1301</v>
      </c>
    </row>
    <row r="387" spans="1:4" ht="15.75" customHeight="1" x14ac:dyDescent="0.15">
      <c r="A387" s="89">
        <v>654500000</v>
      </c>
      <c r="B387" s="89" t="s">
        <v>2989</v>
      </c>
      <c r="D387" s="89" t="s">
        <v>1302</v>
      </c>
    </row>
    <row r="388" spans="1:4" ht="15.75" customHeight="1" x14ac:dyDescent="0.15">
      <c r="A388" s="89">
        <v>654600000</v>
      </c>
      <c r="B388" s="89" t="s">
        <v>2990</v>
      </c>
      <c r="D388" s="89" t="s">
        <v>1303</v>
      </c>
    </row>
    <row r="389" spans="1:4" ht="15.75" customHeight="1" x14ac:dyDescent="0.15">
      <c r="A389" s="89">
        <v>654700000</v>
      </c>
      <c r="B389" s="89" t="s">
        <v>2991</v>
      </c>
      <c r="D389" s="89" t="s">
        <v>1304</v>
      </c>
    </row>
    <row r="390" spans="1:4" ht="15.75" customHeight="1" x14ac:dyDescent="0.15">
      <c r="A390" s="89">
        <v>654800000</v>
      </c>
      <c r="B390" s="89" t="s">
        <v>2992</v>
      </c>
      <c r="D390" s="89" t="s">
        <v>1305</v>
      </c>
    </row>
    <row r="391" spans="1:4" ht="15.75" customHeight="1" x14ac:dyDescent="0.15">
      <c r="A391" s="89">
        <v>654900000</v>
      </c>
      <c r="B391" s="89" t="s">
        <v>2993</v>
      </c>
      <c r="D391" s="89" t="s">
        <v>1306</v>
      </c>
    </row>
    <row r="392" spans="1:4" ht="15.75" customHeight="1" x14ac:dyDescent="0.15">
      <c r="A392" s="89">
        <v>655000000</v>
      </c>
      <c r="B392" s="89" t="s">
        <v>2994</v>
      </c>
      <c r="D392" s="89" t="s">
        <v>1307</v>
      </c>
    </row>
    <row r="393" spans="1:4" ht="15.75" customHeight="1" x14ac:dyDescent="0.15">
      <c r="A393" s="89">
        <v>655100000</v>
      </c>
      <c r="B393" s="89" t="s">
        <v>2995</v>
      </c>
      <c r="D393" s="89" t="s">
        <v>1308</v>
      </c>
    </row>
    <row r="394" spans="1:4" ht="15.75" customHeight="1" x14ac:dyDescent="0.15">
      <c r="A394" s="89">
        <v>655200000</v>
      </c>
      <c r="B394" s="89" t="s">
        <v>2996</v>
      </c>
      <c r="D394" s="89" t="s">
        <v>1309</v>
      </c>
    </row>
    <row r="395" spans="1:4" ht="15.75" customHeight="1" x14ac:dyDescent="0.15">
      <c r="A395" s="89">
        <v>655300000</v>
      </c>
      <c r="B395" s="89" t="s">
        <v>2997</v>
      </c>
      <c r="D395" s="89" t="s">
        <v>1310</v>
      </c>
    </row>
    <row r="396" spans="1:4" ht="15.75" customHeight="1" x14ac:dyDescent="0.15">
      <c r="A396" s="89">
        <v>655400000</v>
      </c>
      <c r="B396" s="89" t="s">
        <v>2998</v>
      </c>
      <c r="D396" s="89" t="s">
        <v>1311</v>
      </c>
    </row>
    <row r="397" spans="1:4" ht="15.75" customHeight="1" x14ac:dyDescent="0.15">
      <c r="A397" s="89">
        <v>655500000</v>
      </c>
      <c r="B397" s="89" t="s">
        <v>2999</v>
      </c>
      <c r="D397" s="89" t="s">
        <v>1312</v>
      </c>
    </row>
    <row r="398" spans="1:4" ht="15.75" customHeight="1" x14ac:dyDescent="0.15">
      <c r="A398" s="89">
        <v>655600000</v>
      </c>
      <c r="B398" s="89" t="s">
        <v>3000</v>
      </c>
      <c r="D398" s="89" t="s">
        <v>1313</v>
      </c>
    </row>
    <row r="399" spans="1:4" ht="15.75" customHeight="1" x14ac:dyDescent="0.15">
      <c r="A399" s="89">
        <v>655700000</v>
      </c>
      <c r="B399" s="89" t="s">
        <v>3001</v>
      </c>
      <c r="D399" s="89" t="s">
        <v>1314</v>
      </c>
    </row>
    <row r="400" spans="1:4" ht="15.75" customHeight="1" x14ac:dyDescent="0.15">
      <c r="A400" s="89">
        <v>655800000</v>
      </c>
      <c r="B400" s="89" t="s">
        <v>3002</v>
      </c>
      <c r="D400" s="89" t="s">
        <v>1315</v>
      </c>
    </row>
    <row r="401" spans="1:4" ht="15.75" customHeight="1" x14ac:dyDescent="0.15">
      <c r="A401" s="89">
        <v>655900000</v>
      </c>
      <c r="B401" s="89" t="s">
        <v>3003</v>
      </c>
      <c r="D401" s="89" t="s">
        <v>1316</v>
      </c>
    </row>
    <row r="402" spans="1:4" ht="15.75" customHeight="1" x14ac:dyDescent="0.15">
      <c r="A402" s="89">
        <v>656000000</v>
      </c>
      <c r="B402" s="89" t="s">
        <v>3004</v>
      </c>
      <c r="D402" s="89" t="s">
        <v>1317</v>
      </c>
    </row>
    <row r="403" spans="1:4" ht="15.75" customHeight="1" x14ac:dyDescent="0.15">
      <c r="A403" s="89">
        <v>656100000</v>
      </c>
      <c r="B403" s="89" t="s">
        <v>3005</v>
      </c>
      <c r="D403" s="89" t="s">
        <v>1318</v>
      </c>
    </row>
    <row r="404" spans="1:4" ht="15.75" customHeight="1" x14ac:dyDescent="0.15">
      <c r="A404" s="89">
        <v>656200000</v>
      </c>
      <c r="B404" s="89" t="s">
        <v>3006</v>
      </c>
      <c r="D404" s="89" t="s">
        <v>1319</v>
      </c>
    </row>
    <row r="405" spans="1:4" ht="15.75" customHeight="1" x14ac:dyDescent="0.15">
      <c r="A405" s="89">
        <v>656300000</v>
      </c>
      <c r="B405" s="89" t="s">
        <v>3007</v>
      </c>
      <c r="D405" s="89" t="s">
        <v>1320</v>
      </c>
    </row>
    <row r="406" spans="1:4" ht="15.75" customHeight="1" x14ac:dyDescent="0.15">
      <c r="A406" s="89">
        <v>656400000</v>
      </c>
      <c r="B406" s="89" t="s">
        <v>3008</v>
      </c>
      <c r="D406" s="89" t="s">
        <v>1321</v>
      </c>
    </row>
    <row r="407" spans="1:4" ht="15.75" customHeight="1" x14ac:dyDescent="0.15">
      <c r="A407" s="89">
        <v>656500000</v>
      </c>
      <c r="B407" s="89" t="s">
        <v>3009</v>
      </c>
      <c r="D407" s="89" t="s">
        <v>1322</v>
      </c>
    </row>
    <row r="408" spans="1:4" ht="15.75" customHeight="1" x14ac:dyDescent="0.15">
      <c r="A408" s="89">
        <v>656600000</v>
      </c>
      <c r="B408" s="89" t="s">
        <v>3010</v>
      </c>
      <c r="D408" s="89" t="s">
        <v>1323</v>
      </c>
    </row>
    <row r="409" spans="1:4" ht="15.75" customHeight="1" x14ac:dyDescent="0.15">
      <c r="A409" s="89">
        <v>656700000</v>
      </c>
      <c r="B409" s="89" t="s">
        <v>3011</v>
      </c>
      <c r="D409" s="89" t="s">
        <v>1324</v>
      </c>
    </row>
    <row r="410" spans="1:4" ht="15.75" customHeight="1" x14ac:dyDescent="0.15">
      <c r="A410" s="89">
        <v>656800000</v>
      </c>
      <c r="B410" s="89" t="s">
        <v>3012</v>
      </c>
      <c r="D410" s="89" t="s">
        <v>1325</v>
      </c>
    </row>
    <row r="411" spans="1:4" ht="15.75" customHeight="1" x14ac:dyDescent="0.15">
      <c r="A411" s="89">
        <v>656900000</v>
      </c>
      <c r="B411" s="89" t="s">
        <v>3013</v>
      </c>
      <c r="D411" s="89" t="s">
        <v>1326</v>
      </c>
    </row>
    <row r="412" spans="1:4" ht="15.75" customHeight="1" x14ac:dyDescent="0.15">
      <c r="B412" s="89" t="e">
        <v>#N/A</v>
      </c>
    </row>
    <row r="413" spans="1:4" ht="15.75" customHeight="1" x14ac:dyDescent="0.15">
      <c r="B413" s="89" t="e">
        <v>#N/A</v>
      </c>
    </row>
    <row r="414" spans="1:4" ht="15.75" customHeight="1" x14ac:dyDescent="0.15">
      <c r="A414" s="89">
        <v>710000000</v>
      </c>
      <c r="B414" s="89" t="s">
        <v>3014</v>
      </c>
      <c r="D414" s="89" t="s">
        <v>1328</v>
      </c>
    </row>
    <row r="415" spans="1:4" ht="15.75" customHeight="1" x14ac:dyDescent="0.15">
      <c r="B415" s="89" t="e">
        <v>#N/A</v>
      </c>
    </row>
    <row r="416" spans="1:4" ht="15.75" customHeight="1" x14ac:dyDescent="0.15">
      <c r="A416" s="89">
        <v>730120000</v>
      </c>
      <c r="B416" s="89" t="s">
        <v>3015</v>
      </c>
      <c r="D416" s="89" t="s">
        <v>1330</v>
      </c>
    </row>
    <row r="417" spans="1:4" ht="15.75" customHeight="1" x14ac:dyDescent="0.15">
      <c r="A417" s="89">
        <v>730720000</v>
      </c>
      <c r="B417" s="89" t="s">
        <v>3016</v>
      </c>
      <c r="D417" s="89" t="s">
        <v>1331</v>
      </c>
    </row>
    <row r="418" spans="1:4" ht="15.75" customHeight="1" x14ac:dyDescent="0.15">
      <c r="A418" s="89">
        <v>730920000</v>
      </c>
      <c r="B418" s="89" t="s">
        <v>3017</v>
      </c>
      <c r="D418" s="89" t="s">
        <v>1332</v>
      </c>
    </row>
    <row r="419" spans="1:4" ht="15.75" customHeight="1" x14ac:dyDescent="0.15">
      <c r="A419" s="89">
        <v>731120000</v>
      </c>
      <c r="B419" s="89" t="s">
        <v>3018</v>
      </c>
      <c r="D419" s="89" t="s">
        <v>1333</v>
      </c>
    </row>
    <row r="420" spans="1:4" ht="15.75" customHeight="1" x14ac:dyDescent="0.15">
      <c r="A420" s="89">
        <v>731220000</v>
      </c>
      <c r="B420" s="89" t="s">
        <v>3019</v>
      </c>
      <c r="D420" s="89" t="s">
        <v>1334</v>
      </c>
    </row>
    <row r="421" spans="1:4" ht="15.75" customHeight="1" x14ac:dyDescent="0.15">
      <c r="A421" s="89">
        <v>731320000</v>
      </c>
      <c r="B421" s="89" t="s">
        <v>3020</v>
      </c>
      <c r="D421" s="89" t="s">
        <v>1335</v>
      </c>
    </row>
    <row r="422" spans="1:4" ht="15.75" customHeight="1" x14ac:dyDescent="0.15">
      <c r="B422" s="89" t="e">
        <v>#N/A</v>
      </c>
    </row>
    <row r="423" spans="1:4" ht="15.75" customHeight="1" x14ac:dyDescent="0.15">
      <c r="A423" s="89">
        <v>750100000</v>
      </c>
      <c r="B423" s="89" t="s">
        <v>3021</v>
      </c>
      <c r="D423" s="89" t="s">
        <v>1337</v>
      </c>
    </row>
    <row r="424" spans="1:4" ht="15.75" customHeight="1" x14ac:dyDescent="0.15">
      <c r="A424" s="89">
        <v>750200000</v>
      </c>
      <c r="B424" s="89" t="s">
        <v>3022</v>
      </c>
      <c r="D424" s="89" t="s">
        <v>1338</v>
      </c>
    </row>
    <row r="425" spans="1:4" ht="15.75" customHeight="1" x14ac:dyDescent="0.15">
      <c r="A425" s="89">
        <v>750300000</v>
      </c>
      <c r="B425" s="89" t="s">
        <v>3023</v>
      </c>
      <c r="D425" s="89" t="s">
        <v>1339</v>
      </c>
    </row>
    <row r="426" spans="1:4" ht="15.75" customHeight="1" x14ac:dyDescent="0.15">
      <c r="A426" s="89">
        <v>750400000</v>
      </c>
      <c r="B426" s="89" t="s">
        <v>3024</v>
      </c>
      <c r="D426" s="89" t="s">
        <v>1340</v>
      </c>
    </row>
    <row r="427" spans="1:4" ht="15.75" customHeight="1" x14ac:dyDescent="0.15">
      <c r="A427" s="89">
        <v>750500000</v>
      </c>
      <c r="B427" s="89" t="s">
        <v>3025</v>
      </c>
      <c r="D427" s="89" t="s">
        <v>1341</v>
      </c>
    </row>
    <row r="428" spans="1:4" ht="15.75" customHeight="1" x14ac:dyDescent="0.15">
      <c r="A428" s="89">
        <v>750600000</v>
      </c>
      <c r="B428" s="89" t="s">
        <v>3026</v>
      </c>
      <c r="D428" s="89" t="s">
        <v>1342</v>
      </c>
    </row>
    <row r="429" spans="1:4" ht="15.75" customHeight="1" x14ac:dyDescent="0.15">
      <c r="A429" s="89">
        <v>750700000</v>
      </c>
      <c r="B429" s="89" t="s">
        <v>3027</v>
      </c>
      <c r="D429" s="89" t="s">
        <v>1343</v>
      </c>
    </row>
    <row r="430" spans="1:4" ht="15.75" customHeight="1" x14ac:dyDescent="0.15">
      <c r="A430" s="89">
        <v>750800000</v>
      </c>
      <c r="B430" s="89" t="s">
        <v>3028</v>
      </c>
      <c r="D430" s="89" t="s">
        <v>1344</v>
      </c>
    </row>
    <row r="431" spans="1:4" ht="15.75" customHeight="1" x14ac:dyDescent="0.15">
      <c r="A431" s="89">
        <v>750900000</v>
      </c>
      <c r="B431" s="89" t="s">
        <v>3029</v>
      </c>
      <c r="D431" s="89" t="s">
        <v>1345</v>
      </c>
    </row>
    <row r="432" spans="1:4" ht="15.75" customHeight="1" x14ac:dyDescent="0.15">
      <c r="A432" s="89">
        <v>751000000</v>
      </c>
      <c r="B432" s="89" t="s">
        <v>3030</v>
      </c>
      <c r="D432" s="89" t="s">
        <v>1346</v>
      </c>
    </row>
    <row r="433" spans="1:4" ht="15.75" customHeight="1" x14ac:dyDescent="0.15">
      <c r="A433" s="89">
        <v>751100000</v>
      </c>
      <c r="B433" s="89" t="s">
        <v>3031</v>
      </c>
      <c r="D433" s="89" t="s">
        <v>1347</v>
      </c>
    </row>
    <row r="434" spans="1:4" ht="15.75" customHeight="1" x14ac:dyDescent="0.15">
      <c r="A434" s="89">
        <v>751200000</v>
      </c>
      <c r="B434" s="89" t="s">
        <v>3032</v>
      </c>
      <c r="D434" s="89" t="s">
        <v>1348</v>
      </c>
    </row>
    <row r="435" spans="1:4" ht="15.75" customHeight="1" x14ac:dyDescent="0.15">
      <c r="A435" s="89">
        <v>751300000</v>
      </c>
      <c r="B435" s="89" t="s">
        <v>3033</v>
      </c>
      <c r="D435" s="89" t="s">
        <v>1349</v>
      </c>
    </row>
    <row r="436" spans="1:4" ht="15.75" customHeight="1" x14ac:dyDescent="0.15">
      <c r="A436" s="89">
        <v>751400000</v>
      </c>
      <c r="B436" s="89" t="s">
        <v>3034</v>
      </c>
      <c r="D436" s="89" t="s">
        <v>1350</v>
      </c>
    </row>
    <row r="437" spans="1:4" ht="15.75" customHeight="1" x14ac:dyDescent="0.15">
      <c r="A437" s="89">
        <v>751500000</v>
      </c>
      <c r="B437" s="89" t="s">
        <v>3035</v>
      </c>
      <c r="D437" s="89" t="s">
        <v>1351</v>
      </c>
    </row>
    <row r="438" spans="1:4" ht="15.75" customHeight="1" x14ac:dyDescent="0.15">
      <c r="A438" s="89">
        <v>751600000</v>
      </c>
      <c r="B438" s="89" t="s">
        <v>3036</v>
      </c>
      <c r="D438" s="89" t="s">
        <v>1352</v>
      </c>
    </row>
    <row r="439" spans="1:4" ht="15.75" customHeight="1" x14ac:dyDescent="0.15">
      <c r="A439" s="89">
        <v>751700000</v>
      </c>
      <c r="B439" s="89" t="s">
        <v>3037</v>
      </c>
      <c r="D439" s="89" t="s">
        <v>1353</v>
      </c>
    </row>
    <row r="440" spans="1:4" ht="15.75" customHeight="1" x14ac:dyDescent="0.15">
      <c r="A440" s="89">
        <v>751800000</v>
      </c>
      <c r="B440" s="89" t="s">
        <v>3038</v>
      </c>
      <c r="D440" s="89" t="s">
        <v>1354</v>
      </c>
    </row>
    <row r="441" spans="1:4" ht="15.75" customHeight="1" x14ac:dyDescent="0.15">
      <c r="A441" s="89">
        <v>751900000</v>
      </c>
      <c r="B441" s="89" t="s">
        <v>3039</v>
      </c>
      <c r="D441" s="89" t="s">
        <v>1355</v>
      </c>
    </row>
    <row r="442" spans="1:4" ht="15.75" customHeight="1" x14ac:dyDescent="0.15">
      <c r="A442" s="89">
        <v>752000000</v>
      </c>
      <c r="B442" s="89" t="s">
        <v>3040</v>
      </c>
      <c r="D442" s="89" t="s">
        <v>1356</v>
      </c>
    </row>
    <row r="443" spans="1:4" ht="15.75" customHeight="1" x14ac:dyDescent="0.15">
      <c r="A443" s="89">
        <v>752100000</v>
      </c>
      <c r="B443" s="89" t="s">
        <v>3041</v>
      </c>
      <c r="D443" s="89" t="s">
        <v>1357</v>
      </c>
    </row>
    <row r="444" spans="1:4" ht="15.75" customHeight="1" x14ac:dyDescent="0.15">
      <c r="A444" s="89">
        <v>752200000</v>
      </c>
      <c r="B444" s="89" t="s">
        <v>3042</v>
      </c>
      <c r="D444" s="89" t="s">
        <v>1358</v>
      </c>
    </row>
    <row r="445" spans="1:4" ht="15.75" customHeight="1" x14ac:dyDescent="0.15">
      <c r="A445" s="89">
        <v>752300000</v>
      </c>
      <c r="B445" s="89" t="s">
        <v>3043</v>
      </c>
      <c r="D445" s="89" t="s">
        <v>1359</v>
      </c>
    </row>
    <row r="446" spans="1:4" ht="15.75" customHeight="1" x14ac:dyDescent="0.15">
      <c r="A446" s="89">
        <v>752400000</v>
      </c>
      <c r="B446" s="89" t="s">
        <v>3044</v>
      </c>
      <c r="D446" s="89" t="s">
        <v>1360</v>
      </c>
    </row>
    <row r="447" spans="1:4" ht="15.75" customHeight="1" x14ac:dyDescent="0.15">
      <c r="A447" s="89">
        <v>752500000</v>
      </c>
      <c r="B447" s="89" t="s">
        <v>3045</v>
      </c>
      <c r="D447" s="89" t="s">
        <v>1361</v>
      </c>
    </row>
    <row r="448" spans="1:4" ht="15.75" customHeight="1" x14ac:dyDescent="0.15">
      <c r="A448" s="89">
        <v>752600000</v>
      </c>
      <c r="B448" s="89" t="s">
        <v>3046</v>
      </c>
      <c r="D448" s="89" t="s">
        <v>1362</v>
      </c>
    </row>
    <row r="449" spans="1:4" ht="15.75" customHeight="1" x14ac:dyDescent="0.15">
      <c r="A449" s="89">
        <v>752700000</v>
      </c>
      <c r="B449" s="89" t="s">
        <v>3047</v>
      </c>
      <c r="D449" s="89" t="s">
        <v>1363</v>
      </c>
    </row>
    <row r="450" spans="1:4" ht="15.75" customHeight="1" x14ac:dyDescent="0.15">
      <c r="A450" s="89">
        <v>752800000</v>
      </c>
      <c r="B450" s="89" t="s">
        <v>3048</v>
      </c>
      <c r="D450" s="89" t="s">
        <v>1364</v>
      </c>
    </row>
    <row r="451" spans="1:4" ht="15.75" customHeight="1" x14ac:dyDescent="0.15">
      <c r="A451" s="89">
        <v>752900000</v>
      </c>
      <c r="B451" s="89" t="s">
        <v>3049</v>
      </c>
      <c r="D451" s="89" t="s">
        <v>1365</v>
      </c>
    </row>
    <row r="452" spans="1:4" ht="15.75" customHeight="1" x14ac:dyDescent="0.15">
      <c r="A452" s="89">
        <v>753000000</v>
      </c>
      <c r="B452" s="89" t="s">
        <v>3050</v>
      </c>
      <c r="D452" s="89" t="s">
        <v>1366</v>
      </c>
    </row>
    <row r="453" spans="1:4" ht="15.75" customHeight="1" x14ac:dyDescent="0.15">
      <c r="A453" s="89">
        <v>753100000</v>
      </c>
      <c r="B453" s="89" t="s">
        <v>3051</v>
      </c>
      <c r="D453" s="89" t="s">
        <v>1367</v>
      </c>
    </row>
    <row r="454" spans="1:4" ht="15.75" customHeight="1" x14ac:dyDescent="0.15">
      <c r="A454" s="89">
        <v>753200000</v>
      </c>
      <c r="B454" s="89" t="s">
        <v>3052</v>
      </c>
      <c r="D454" s="89" t="s">
        <v>1368</v>
      </c>
    </row>
    <row r="455" spans="1:4" ht="15.75" customHeight="1" x14ac:dyDescent="0.15">
      <c r="A455" s="89">
        <v>753300000</v>
      </c>
      <c r="B455" s="89" t="s">
        <v>3053</v>
      </c>
      <c r="D455" s="89" t="s">
        <v>1369</v>
      </c>
    </row>
    <row r="456" spans="1:4" ht="15.75" customHeight="1" x14ac:dyDescent="0.15">
      <c r="A456" s="89">
        <v>753400000</v>
      </c>
      <c r="B456" s="89" t="s">
        <v>3054</v>
      </c>
      <c r="D456" s="89" t="s">
        <v>1370</v>
      </c>
    </row>
    <row r="457" spans="1:4" ht="15.75" customHeight="1" x14ac:dyDescent="0.15">
      <c r="A457" s="89">
        <v>753500000</v>
      </c>
      <c r="B457" s="89" t="s">
        <v>3055</v>
      </c>
      <c r="D457" s="89" t="s">
        <v>1371</v>
      </c>
    </row>
    <row r="458" spans="1:4" ht="15.75" customHeight="1" x14ac:dyDescent="0.15">
      <c r="A458" s="89">
        <v>753600000</v>
      </c>
      <c r="B458" s="89" t="s">
        <v>3056</v>
      </c>
      <c r="D458" s="89" t="s">
        <v>1372</v>
      </c>
    </row>
    <row r="459" spans="1:4" ht="15.75" customHeight="1" x14ac:dyDescent="0.15">
      <c r="A459" s="89">
        <v>753700000</v>
      </c>
      <c r="B459" s="89" t="s">
        <v>3057</v>
      </c>
      <c r="D459" s="89" t="s">
        <v>1373</v>
      </c>
    </row>
    <row r="460" spans="1:4" ht="15.75" customHeight="1" x14ac:dyDescent="0.15">
      <c r="A460" s="89">
        <v>753800000</v>
      </c>
      <c r="B460" s="89" t="s">
        <v>3058</v>
      </c>
      <c r="D460" s="89" t="s">
        <v>1374</v>
      </c>
    </row>
    <row r="461" spans="1:4" ht="15.75" customHeight="1" x14ac:dyDescent="0.15">
      <c r="A461" s="89">
        <v>753900000</v>
      </c>
      <c r="B461" s="89" t="s">
        <v>3059</v>
      </c>
      <c r="D461" s="89" t="s">
        <v>1375</v>
      </c>
    </row>
    <row r="462" spans="1:4" ht="15.75" customHeight="1" x14ac:dyDescent="0.15">
      <c r="A462" s="89">
        <v>754000000</v>
      </c>
      <c r="B462" s="89" t="s">
        <v>3060</v>
      </c>
      <c r="D462" s="89" t="s">
        <v>1376</v>
      </c>
    </row>
    <row r="463" spans="1:4" ht="15.75" customHeight="1" x14ac:dyDescent="0.15">
      <c r="A463" s="89">
        <v>754100000</v>
      </c>
      <c r="B463" s="89" t="s">
        <v>3061</v>
      </c>
      <c r="D463" s="89" t="s">
        <v>1377</v>
      </c>
    </row>
    <row r="464" spans="1:4" ht="15.75" customHeight="1" x14ac:dyDescent="0.15">
      <c r="A464" s="89">
        <v>754200000</v>
      </c>
      <c r="B464" s="89" t="s">
        <v>3062</v>
      </c>
      <c r="D464" s="89" t="s">
        <v>1378</v>
      </c>
    </row>
    <row r="465" spans="1:4" ht="15.75" customHeight="1" x14ac:dyDescent="0.15">
      <c r="A465" s="89">
        <v>754300000</v>
      </c>
      <c r="B465" s="89" t="s">
        <v>3063</v>
      </c>
      <c r="D465" s="89" t="s">
        <v>1379</v>
      </c>
    </row>
    <row r="466" spans="1:4" ht="15.75" customHeight="1" x14ac:dyDescent="0.15">
      <c r="A466" s="89">
        <v>754400000</v>
      </c>
      <c r="B466" s="89" t="s">
        <v>3064</v>
      </c>
      <c r="D466" s="89" t="s">
        <v>1380</v>
      </c>
    </row>
    <row r="467" spans="1:4" ht="15.75" customHeight="1" x14ac:dyDescent="0.15">
      <c r="A467" s="89">
        <v>754500000</v>
      </c>
      <c r="B467" s="89" t="s">
        <v>3065</v>
      </c>
      <c r="D467" s="89" t="s">
        <v>1381</v>
      </c>
    </row>
    <row r="468" spans="1:4" ht="15.75" customHeight="1" x14ac:dyDescent="0.15">
      <c r="A468" s="89">
        <v>754600000</v>
      </c>
      <c r="B468" s="89" t="s">
        <v>3066</v>
      </c>
      <c r="D468" s="89" t="s">
        <v>1382</v>
      </c>
    </row>
    <row r="469" spans="1:4" ht="15.75" customHeight="1" x14ac:dyDescent="0.15">
      <c r="A469" s="89">
        <v>754700000</v>
      </c>
      <c r="B469" s="89" t="s">
        <v>3067</v>
      </c>
      <c r="D469" s="89" t="s">
        <v>1383</v>
      </c>
    </row>
    <row r="470" spans="1:4" ht="15.75" customHeight="1" x14ac:dyDescent="0.15">
      <c r="A470" s="89">
        <v>754800000</v>
      </c>
      <c r="B470" s="89" t="s">
        <v>3068</v>
      </c>
      <c r="D470" s="89" t="s">
        <v>1384</v>
      </c>
    </row>
    <row r="471" spans="1:4" ht="15.75" customHeight="1" x14ac:dyDescent="0.15">
      <c r="A471" s="89">
        <v>754900000</v>
      </c>
      <c r="B471" s="89" t="s">
        <v>3069</v>
      </c>
      <c r="D471" s="89" t="s">
        <v>1385</v>
      </c>
    </row>
    <row r="472" spans="1:4" ht="15.75" customHeight="1" x14ac:dyDescent="0.15">
      <c r="A472" s="89">
        <v>755000000</v>
      </c>
      <c r="B472" s="89" t="s">
        <v>3070</v>
      </c>
      <c r="D472" s="89" t="s">
        <v>1386</v>
      </c>
    </row>
    <row r="473" spans="1:4" ht="15.75" customHeight="1" x14ac:dyDescent="0.15">
      <c r="A473" s="89">
        <v>755100000</v>
      </c>
      <c r="B473" s="89" t="s">
        <v>3071</v>
      </c>
      <c r="D473" s="89" t="s">
        <v>1387</v>
      </c>
    </row>
    <row r="474" spans="1:4" ht="15.75" customHeight="1" x14ac:dyDescent="0.15">
      <c r="A474" s="89">
        <v>755200000</v>
      </c>
      <c r="B474" s="89" t="s">
        <v>3072</v>
      </c>
      <c r="D474" s="89" t="s">
        <v>1388</v>
      </c>
    </row>
    <row r="475" spans="1:4" ht="15.75" customHeight="1" x14ac:dyDescent="0.15">
      <c r="A475" s="89">
        <v>755300000</v>
      </c>
      <c r="B475" s="89" t="s">
        <v>3073</v>
      </c>
      <c r="D475" s="89" t="s">
        <v>1389</v>
      </c>
    </row>
    <row r="476" spans="1:4" ht="15.75" customHeight="1" x14ac:dyDescent="0.15">
      <c r="A476" s="89">
        <v>755400000</v>
      </c>
      <c r="B476" s="89" t="s">
        <v>3074</v>
      </c>
      <c r="D476" s="89" t="s">
        <v>1390</v>
      </c>
    </row>
    <row r="477" spans="1:4" ht="15.75" customHeight="1" x14ac:dyDescent="0.15">
      <c r="A477" s="89">
        <v>755500000</v>
      </c>
      <c r="B477" s="89" t="s">
        <v>3075</v>
      </c>
      <c r="D477" s="89" t="s">
        <v>1391</v>
      </c>
    </row>
    <row r="478" spans="1:4" ht="15.75" customHeight="1" x14ac:dyDescent="0.15">
      <c r="A478" s="89">
        <v>755600000</v>
      </c>
      <c r="B478" s="89" t="s">
        <v>3076</v>
      </c>
      <c r="D478" s="89" t="s">
        <v>1392</v>
      </c>
    </row>
    <row r="479" spans="1:4" ht="15.75" customHeight="1" x14ac:dyDescent="0.15">
      <c r="A479" s="89">
        <v>755700000</v>
      </c>
      <c r="B479" s="89" t="s">
        <v>3077</v>
      </c>
      <c r="D479" s="89" t="s">
        <v>1393</v>
      </c>
    </row>
    <row r="480" spans="1:4" ht="15.75" customHeight="1" x14ac:dyDescent="0.15">
      <c r="A480" s="89">
        <v>755800000</v>
      </c>
      <c r="B480" s="89" t="s">
        <v>3078</v>
      </c>
      <c r="D480" s="89" t="s">
        <v>1394</v>
      </c>
    </row>
    <row r="481" spans="1:4" ht="15.75" customHeight="1" x14ac:dyDescent="0.15">
      <c r="A481" s="89">
        <v>755900000</v>
      </c>
      <c r="B481" s="89" t="s">
        <v>3079</v>
      </c>
      <c r="D481" s="89" t="s">
        <v>1395</v>
      </c>
    </row>
    <row r="482" spans="1:4" ht="15.75" customHeight="1" x14ac:dyDescent="0.15">
      <c r="A482" s="89">
        <v>756000000</v>
      </c>
      <c r="B482" s="89" t="s">
        <v>3080</v>
      </c>
      <c r="D482" s="89" t="s">
        <v>1396</v>
      </c>
    </row>
    <row r="483" spans="1:4" ht="15.75" customHeight="1" x14ac:dyDescent="0.15">
      <c r="A483" s="89">
        <v>756100000</v>
      </c>
      <c r="B483" s="89" t="s">
        <v>3081</v>
      </c>
      <c r="D483" s="89" t="s">
        <v>1397</v>
      </c>
    </row>
    <row r="484" spans="1:4" ht="15.75" customHeight="1" x14ac:dyDescent="0.15">
      <c r="A484" s="89">
        <v>756200000</v>
      </c>
      <c r="B484" s="89" t="s">
        <v>3082</v>
      </c>
      <c r="D484" s="89" t="s">
        <v>1398</v>
      </c>
    </row>
    <row r="485" spans="1:4" ht="15.75" customHeight="1" x14ac:dyDescent="0.15">
      <c r="A485" s="89">
        <v>756300000</v>
      </c>
      <c r="B485" s="89" t="s">
        <v>3083</v>
      </c>
      <c r="D485" s="89" t="s">
        <v>1399</v>
      </c>
    </row>
    <row r="486" spans="1:4" ht="15.75" customHeight="1" x14ac:dyDescent="0.15">
      <c r="A486" s="89">
        <v>756400000</v>
      </c>
      <c r="B486" s="89" t="s">
        <v>3084</v>
      </c>
      <c r="D486" s="89" t="s">
        <v>1400</v>
      </c>
    </row>
    <row r="487" spans="1:4" ht="15.75" customHeight="1" x14ac:dyDescent="0.15">
      <c r="B487" s="89" t="e">
        <v>#N/A</v>
      </c>
    </row>
    <row r="488" spans="1:4" ht="15.75" customHeight="1" x14ac:dyDescent="0.15">
      <c r="B488" s="89" t="e">
        <v>#N/A</v>
      </c>
    </row>
    <row r="489" spans="1:4" ht="15.75" customHeight="1" x14ac:dyDescent="0.15">
      <c r="A489" s="89">
        <v>810000000</v>
      </c>
      <c r="B489" s="89" t="s">
        <v>3085</v>
      </c>
      <c r="D489" s="89" t="s">
        <v>1402</v>
      </c>
    </row>
    <row r="490" spans="1:4" ht="15.75" customHeight="1" x14ac:dyDescent="0.15">
      <c r="B490" s="89" t="e">
        <v>#N/A</v>
      </c>
    </row>
    <row r="491" spans="1:4" ht="15.75" customHeight="1" x14ac:dyDescent="0.15">
      <c r="A491" s="89">
        <v>830120000</v>
      </c>
      <c r="B491" s="89" t="s">
        <v>3086</v>
      </c>
      <c r="D491" s="89" t="s">
        <v>1404</v>
      </c>
    </row>
    <row r="492" spans="1:4" ht="15.75" customHeight="1" x14ac:dyDescent="0.15">
      <c r="A492" s="89">
        <v>830220000</v>
      </c>
      <c r="B492" s="89" t="s">
        <v>3087</v>
      </c>
      <c r="D492" s="89" t="s">
        <v>1405</v>
      </c>
    </row>
    <row r="493" spans="1:4" ht="15.75" customHeight="1" x14ac:dyDescent="0.15">
      <c r="A493" s="89">
        <v>830720000</v>
      </c>
      <c r="B493" s="89" t="s">
        <v>3088</v>
      </c>
      <c r="D493" s="89" t="s">
        <v>1406</v>
      </c>
    </row>
    <row r="494" spans="1:4" ht="15.75" customHeight="1" x14ac:dyDescent="0.15">
      <c r="A494" s="89">
        <v>831020000</v>
      </c>
      <c r="B494" s="89" t="s">
        <v>3089</v>
      </c>
      <c r="D494" s="89" t="s">
        <v>1407</v>
      </c>
    </row>
    <row r="495" spans="1:4" ht="15.75" customHeight="1" x14ac:dyDescent="0.15">
      <c r="A495" s="89">
        <v>831420000</v>
      </c>
      <c r="B495" s="89" t="s">
        <v>3090</v>
      </c>
      <c r="D495" s="89" t="s">
        <v>1408</v>
      </c>
    </row>
    <row r="496" spans="1:4" ht="15.75" customHeight="1" x14ac:dyDescent="0.15">
      <c r="B496" s="89" t="e">
        <v>#N/A</v>
      </c>
    </row>
    <row r="497" spans="1:4" ht="15.75" customHeight="1" x14ac:dyDescent="0.15">
      <c r="A497" s="89">
        <v>850100000</v>
      </c>
      <c r="B497" s="89" t="s">
        <v>3091</v>
      </c>
      <c r="D497" s="89" t="s">
        <v>1410</v>
      </c>
    </row>
    <row r="498" spans="1:4" ht="15.75" customHeight="1" x14ac:dyDescent="0.15">
      <c r="A498" s="89">
        <v>850200000</v>
      </c>
      <c r="B498" s="89" t="s">
        <v>3092</v>
      </c>
      <c r="D498" s="89" t="s">
        <v>1411</v>
      </c>
    </row>
    <row r="499" spans="1:4" ht="15.75" customHeight="1" x14ac:dyDescent="0.15">
      <c r="A499" s="89">
        <v>850300000</v>
      </c>
      <c r="B499" s="89" t="s">
        <v>3093</v>
      </c>
      <c r="D499" s="89" t="s">
        <v>1412</v>
      </c>
    </row>
    <row r="500" spans="1:4" ht="15.75" customHeight="1" x14ac:dyDescent="0.15">
      <c r="A500" s="89">
        <v>850400000</v>
      </c>
      <c r="B500" s="89" t="s">
        <v>3094</v>
      </c>
      <c r="D500" s="89" t="s">
        <v>1413</v>
      </c>
    </row>
    <row r="501" spans="1:4" ht="15.75" customHeight="1" x14ac:dyDescent="0.15">
      <c r="A501" s="89">
        <v>850500000</v>
      </c>
      <c r="B501" s="89" t="s">
        <v>3095</v>
      </c>
      <c r="D501" s="89" t="s">
        <v>1414</v>
      </c>
    </row>
    <row r="502" spans="1:4" ht="15.75" customHeight="1" x14ac:dyDescent="0.15">
      <c r="A502" s="89">
        <v>850600000</v>
      </c>
      <c r="B502" s="89" t="s">
        <v>3096</v>
      </c>
      <c r="D502" s="89" t="s">
        <v>1415</v>
      </c>
    </row>
    <row r="503" spans="1:4" ht="15.75" customHeight="1" x14ac:dyDescent="0.15">
      <c r="A503" s="89">
        <v>850700000</v>
      </c>
      <c r="B503" s="89" t="s">
        <v>3097</v>
      </c>
      <c r="D503" s="89" t="s">
        <v>1416</v>
      </c>
    </row>
    <row r="504" spans="1:4" ht="15.75" customHeight="1" x14ac:dyDescent="0.15">
      <c r="A504" s="89">
        <v>850800000</v>
      </c>
      <c r="B504" s="89" t="s">
        <v>3098</v>
      </c>
      <c r="D504" s="89" t="s">
        <v>1417</v>
      </c>
    </row>
    <row r="505" spans="1:4" ht="15.75" customHeight="1" x14ac:dyDescent="0.15">
      <c r="A505" s="89">
        <v>850900000</v>
      </c>
      <c r="B505" s="89" t="s">
        <v>3099</v>
      </c>
      <c r="D505" s="89" t="s">
        <v>1418</v>
      </c>
    </row>
    <row r="506" spans="1:4" ht="15.75" customHeight="1" x14ac:dyDescent="0.15">
      <c r="A506" s="89">
        <v>851000000</v>
      </c>
      <c r="B506" s="89" t="s">
        <v>3100</v>
      </c>
      <c r="D506" s="89" t="s">
        <v>1419</v>
      </c>
    </row>
    <row r="507" spans="1:4" ht="15.75" customHeight="1" x14ac:dyDescent="0.15">
      <c r="A507" s="89">
        <v>851300000</v>
      </c>
      <c r="B507" s="89" t="s">
        <v>3101</v>
      </c>
      <c r="D507" s="89" t="s">
        <v>1420</v>
      </c>
    </row>
    <row r="508" spans="1:4" ht="15.75" customHeight="1" x14ac:dyDescent="0.15">
      <c r="A508" s="89">
        <v>851400000</v>
      </c>
      <c r="B508" s="89" t="s">
        <v>3102</v>
      </c>
      <c r="D508" s="89" t="s">
        <v>1421</v>
      </c>
    </row>
    <row r="509" spans="1:4" ht="15.75" customHeight="1" x14ac:dyDescent="0.15">
      <c r="A509" s="89">
        <v>851600000</v>
      </c>
      <c r="B509" s="89" t="s">
        <v>3103</v>
      </c>
      <c r="D509" s="89" t="s">
        <v>1422</v>
      </c>
    </row>
    <row r="510" spans="1:4" ht="15.75" customHeight="1" x14ac:dyDescent="0.15">
      <c r="A510" s="89">
        <v>851700000</v>
      </c>
      <c r="B510" s="89" t="s">
        <v>3104</v>
      </c>
      <c r="D510" s="89" t="s">
        <v>1423</v>
      </c>
    </row>
    <row r="511" spans="1:4" ht="15.75" customHeight="1" x14ac:dyDescent="0.15">
      <c r="A511" s="89">
        <v>851800000</v>
      </c>
      <c r="B511" s="89" t="s">
        <v>3105</v>
      </c>
      <c r="D511" s="89" t="s">
        <v>1424</v>
      </c>
    </row>
    <row r="512" spans="1:4" ht="15.75" customHeight="1" x14ac:dyDescent="0.15">
      <c r="A512" s="89">
        <v>851900000</v>
      </c>
      <c r="B512" s="89" t="s">
        <v>3106</v>
      </c>
      <c r="D512" s="89" t="s">
        <v>1425</v>
      </c>
    </row>
    <row r="513" spans="1:4" ht="15.75" customHeight="1" x14ac:dyDescent="0.15">
      <c r="A513" s="89">
        <v>852000000</v>
      </c>
      <c r="B513" s="89" t="s">
        <v>3107</v>
      </c>
      <c r="D513" s="89" t="s">
        <v>1426</v>
      </c>
    </row>
    <row r="514" spans="1:4" ht="15.75" customHeight="1" x14ac:dyDescent="0.15">
      <c r="A514" s="89">
        <v>852100000</v>
      </c>
      <c r="B514" s="89" t="s">
        <v>3108</v>
      </c>
      <c r="D514" s="89" t="s">
        <v>1427</v>
      </c>
    </row>
    <row r="515" spans="1:4" ht="15.75" customHeight="1" x14ac:dyDescent="0.15">
      <c r="A515" s="89">
        <v>852200000</v>
      </c>
      <c r="B515" s="89" t="s">
        <v>3109</v>
      </c>
      <c r="D515" s="89" t="s">
        <v>1428</v>
      </c>
    </row>
    <row r="516" spans="1:4" ht="15.75" customHeight="1" x14ac:dyDescent="0.15">
      <c r="A516" s="89">
        <v>852300000</v>
      </c>
      <c r="B516" s="89" t="s">
        <v>3110</v>
      </c>
      <c r="D516" s="89" t="s">
        <v>1429</v>
      </c>
    </row>
    <row r="517" spans="1:4" ht="15.75" customHeight="1" x14ac:dyDescent="0.15">
      <c r="A517" s="89">
        <v>852400000</v>
      </c>
      <c r="B517" s="89" t="s">
        <v>3111</v>
      </c>
      <c r="D517" s="89" t="s">
        <v>1430</v>
      </c>
    </row>
    <row r="518" spans="1:4" ht="15.75" customHeight="1" x14ac:dyDescent="0.15">
      <c r="A518" s="89">
        <v>852600000</v>
      </c>
      <c r="B518" s="89" t="s">
        <v>3112</v>
      </c>
      <c r="D518" s="89" t="s">
        <v>1431</v>
      </c>
    </row>
    <row r="519" spans="1:4" ht="15.75" customHeight="1" x14ac:dyDescent="0.15">
      <c r="A519" s="89">
        <v>852700000</v>
      </c>
      <c r="B519" s="89" t="s">
        <v>3113</v>
      </c>
      <c r="D519" s="89" t="s">
        <v>1432</v>
      </c>
    </row>
    <row r="520" spans="1:4" ht="15.75" customHeight="1" x14ac:dyDescent="0.15">
      <c r="A520" s="89">
        <v>852800000</v>
      </c>
      <c r="B520" s="89" t="s">
        <v>3114</v>
      </c>
      <c r="D520" s="89" t="s">
        <v>1433</v>
      </c>
    </row>
    <row r="521" spans="1:4" ht="15.75" customHeight="1" x14ac:dyDescent="0.15">
      <c r="A521" s="89">
        <v>852900000</v>
      </c>
      <c r="B521" s="89" t="s">
        <v>3115</v>
      </c>
      <c r="D521" s="89" t="s">
        <v>1434</v>
      </c>
    </row>
    <row r="522" spans="1:4" ht="15.75" customHeight="1" x14ac:dyDescent="0.15">
      <c r="A522" s="89">
        <v>853000000</v>
      </c>
      <c r="B522" s="89" t="s">
        <v>3116</v>
      </c>
      <c r="D522" s="89" t="s">
        <v>1435</v>
      </c>
    </row>
    <row r="523" spans="1:4" ht="15.75" customHeight="1" x14ac:dyDescent="0.15">
      <c r="A523" s="89">
        <v>853100000</v>
      </c>
      <c r="B523" s="89" t="s">
        <v>3117</v>
      </c>
      <c r="D523" s="89" t="s">
        <v>1436</v>
      </c>
    </row>
    <row r="524" spans="1:4" ht="15.75" customHeight="1" x14ac:dyDescent="0.15">
      <c r="A524" s="89">
        <v>853200000</v>
      </c>
      <c r="B524" s="89" t="s">
        <v>3118</v>
      </c>
      <c r="D524" s="89" t="s">
        <v>1437</v>
      </c>
    </row>
    <row r="525" spans="1:4" ht="15.75" customHeight="1" x14ac:dyDescent="0.15">
      <c r="A525" s="89">
        <v>853300000</v>
      </c>
      <c r="B525" s="89" t="s">
        <v>3119</v>
      </c>
      <c r="D525" s="89" t="s">
        <v>1438</v>
      </c>
    </row>
    <row r="526" spans="1:4" ht="15.75" customHeight="1" x14ac:dyDescent="0.15">
      <c r="A526" s="89">
        <v>853400000</v>
      </c>
      <c r="B526" s="89" t="s">
        <v>3120</v>
      </c>
      <c r="D526" s="89" t="s">
        <v>1439</v>
      </c>
    </row>
    <row r="527" spans="1:4" ht="15.75" customHeight="1" x14ac:dyDescent="0.15">
      <c r="A527" s="89">
        <v>853500000</v>
      </c>
      <c r="B527" s="89" t="s">
        <v>3121</v>
      </c>
      <c r="D527" s="89" t="s">
        <v>1440</v>
      </c>
    </row>
    <row r="528" spans="1:4" ht="15.75" customHeight="1" x14ac:dyDescent="0.15">
      <c r="A528" s="89">
        <v>853700000</v>
      </c>
      <c r="B528" s="89" t="s">
        <v>3122</v>
      </c>
      <c r="D528" s="89" t="s">
        <v>1441</v>
      </c>
    </row>
    <row r="529" spans="1:4" ht="15.75" customHeight="1" x14ac:dyDescent="0.15">
      <c r="A529" s="89">
        <v>853800000</v>
      </c>
      <c r="B529" s="89" t="s">
        <v>3123</v>
      </c>
      <c r="D529" s="89" t="s">
        <v>1442</v>
      </c>
    </row>
    <row r="530" spans="1:4" ht="15.75" customHeight="1" x14ac:dyDescent="0.15">
      <c r="A530" s="89">
        <v>853900000</v>
      </c>
      <c r="B530" s="89" t="s">
        <v>3124</v>
      </c>
      <c r="D530" s="89" t="s">
        <v>1443</v>
      </c>
    </row>
    <row r="531" spans="1:4" ht="15.75" customHeight="1" x14ac:dyDescent="0.15">
      <c r="A531" s="89">
        <v>854100000</v>
      </c>
      <c r="B531" s="89" t="s">
        <v>3125</v>
      </c>
      <c r="D531" s="89" t="s">
        <v>1444</v>
      </c>
    </row>
    <row r="532" spans="1:4" ht="15.75" customHeight="1" x14ac:dyDescent="0.15">
      <c r="A532" s="89">
        <v>854200000</v>
      </c>
      <c r="B532" s="89" t="s">
        <v>3126</v>
      </c>
      <c r="D532" s="89" t="s">
        <v>1445</v>
      </c>
    </row>
    <row r="533" spans="1:4" ht="15.75" customHeight="1" x14ac:dyDescent="0.15">
      <c r="A533" s="89">
        <v>854400000</v>
      </c>
      <c r="B533" s="89" t="s">
        <v>3127</v>
      </c>
      <c r="D533" s="89" t="s">
        <v>1446</v>
      </c>
    </row>
    <row r="534" spans="1:4" ht="15.75" customHeight="1" x14ac:dyDescent="0.15">
      <c r="A534" s="89">
        <v>854500000</v>
      </c>
      <c r="B534" s="89" t="s">
        <v>3128</v>
      </c>
      <c r="D534" s="89" t="s">
        <v>1447</v>
      </c>
    </row>
    <row r="535" spans="1:4" ht="15.75" customHeight="1" x14ac:dyDescent="0.15">
      <c r="A535" s="89">
        <v>854600000</v>
      </c>
      <c r="B535" s="89" t="s">
        <v>3129</v>
      </c>
      <c r="D535" s="89" t="s">
        <v>1448</v>
      </c>
    </row>
    <row r="536" spans="1:4" ht="15.75" customHeight="1" x14ac:dyDescent="0.15">
      <c r="A536" s="89">
        <v>854700000</v>
      </c>
      <c r="B536" s="89" t="s">
        <v>3130</v>
      </c>
      <c r="D536" s="89" t="s">
        <v>1449</v>
      </c>
    </row>
    <row r="537" spans="1:4" ht="15.75" customHeight="1" x14ac:dyDescent="0.15">
      <c r="A537" s="89">
        <v>854800000</v>
      </c>
      <c r="B537" s="89" t="s">
        <v>3131</v>
      </c>
      <c r="D537" s="89" t="s">
        <v>1450</v>
      </c>
    </row>
    <row r="538" spans="1:4" ht="15.75" customHeight="1" x14ac:dyDescent="0.15">
      <c r="A538" s="89">
        <v>854900000</v>
      </c>
      <c r="B538" s="89" t="s">
        <v>3132</v>
      </c>
      <c r="D538" s="89" t="s">
        <v>1451</v>
      </c>
    </row>
    <row r="539" spans="1:4" ht="15.75" customHeight="1" x14ac:dyDescent="0.15">
      <c r="A539" s="89">
        <v>855100000</v>
      </c>
      <c r="B539" s="89" t="s">
        <v>3133</v>
      </c>
      <c r="D539" s="89" t="s">
        <v>1452</v>
      </c>
    </row>
    <row r="540" spans="1:4" ht="15.75" customHeight="1" x14ac:dyDescent="0.15">
      <c r="A540" s="89">
        <v>855200000</v>
      </c>
      <c r="B540" s="89" t="s">
        <v>3134</v>
      </c>
      <c r="D540" s="89" t="s">
        <v>1453</v>
      </c>
    </row>
    <row r="541" spans="1:4" ht="15.75" customHeight="1" x14ac:dyDescent="0.15">
      <c r="A541" s="89">
        <v>855400000</v>
      </c>
      <c r="B541" s="89" t="s">
        <v>3135</v>
      </c>
      <c r="D541" s="89" t="s">
        <v>1454</v>
      </c>
    </row>
    <row r="542" spans="1:4" ht="15.75" customHeight="1" x14ac:dyDescent="0.15">
      <c r="A542" s="89">
        <v>855500000</v>
      </c>
      <c r="B542" s="89" t="s">
        <v>3136</v>
      </c>
      <c r="D542" s="89" t="s">
        <v>1455</v>
      </c>
    </row>
    <row r="543" spans="1:4" ht="15.75" customHeight="1" x14ac:dyDescent="0.15">
      <c r="A543" s="89">
        <v>855600000</v>
      </c>
      <c r="B543" s="89" t="s">
        <v>3137</v>
      </c>
      <c r="D543" s="89" t="s">
        <v>1456</v>
      </c>
    </row>
    <row r="544" spans="1:4" ht="15.75" customHeight="1" x14ac:dyDescent="0.15">
      <c r="A544" s="89">
        <v>855700000</v>
      </c>
      <c r="B544" s="89" t="s">
        <v>3138</v>
      </c>
      <c r="D544" s="89" t="s">
        <v>1457</v>
      </c>
    </row>
    <row r="545" spans="1:4" ht="15.75" customHeight="1" x14ac:dyDescent="0.15">
      <c r="A545" s="89">
        <v>855800000</v>
      </c>
      <c r="B545" s="89" t="s">
        <v>3139</v>
      </c>
      <c r="D545" s="89" t="s">
        <v>1458</v>
      </c>
    </row>
    <row r="546" spans="1:4" ht="15.75" customHeight="1" x14ac:dyDescent="0.15">
      <c r="A546" s="89">
        <v>855900000</v>
      </c>
      <c r="B546" s="89" t="s">
        <v>3140</v>
      </c>
      <c r="D546" s="89" t="s">
        <v>1459</v>
      </c>
    </row>
    <row r="547" spans="1:4" ht="15.75" customHeight="1" x14ac:dyDescent="0.15">
      <c r="A547" s="89">
        <v>856000000</v>
      </c>
      <c r="B547" s="89" t="s">
        <v>3141</v>
      </c>
      <c r="D547" s="89" t="s">
        <v>1460</v>
      </c>
    </row>
    <row r="548" spans="1:4" ht="15.75" customHeight="1" x14ac:dyDescent="0.15">
      <c r="A548" s="89">
        <v>856100000</v>
      </c>
      <c r="B548" s="89" t="s">
        <v>3142</v>
      </c>
      <c r="D548" s="89" t="s">
        <v>1461</v>
      </c>
    </row>
    <row r="549" spans="1:4" ht="15.75" customHeight="1" x14ac:dyDescent="0.15">
      <c r="A549" s="89">
        <v>856200000</v>
      </c>
      <c r="B549" s="89" t="s">
        <v>3143</v>
      </c>
      <c r="D549" s="89" t="s">
        <v>1462</v>
      </c>
    </row>
    <row r="550" spans="1:4" ht="15.75" customHeight="1" x14ac:dyDescent="0.15">
      <c r="A550" s="89">
        <v>856300000</v>
      </c>
      <c r="B550" s="89" t="s">
        <v>3144</v>
      </c>
      <c r="D550" s="89" t="s">
        <v>1463</v>
      </c>
    </row>
    <row r="551" spans="1:4" ht="15.75" customHeight="1" x14ac:dyDescent="0.15">
      <c r="A551" s="89">
        <v>856400000</v>
      </c>
      <c r="B551" s="89" t="s">
        <v>3145</v>
      </c>
      <c r="D551" s="89" t="s">
        <v>1464</v>
      </c>
    </row>
    <row r="552" spans="1:4" ht="15.75" customHeight="1" x14ac:dyDescent="0.15">
      <c r="A552" s="89">
        <v>856500000</v>
      </c>
      <c r="B552" s="89" t="s">
        <v>3146</v>
      </c>
      <c r="D552" s="89" t="s">
        <v>1465</v>
      </c>
    </row>
    <row r="553" spans="1:4" ht="15.75" customHeight="1" x14ac:dyDescent="0.15">
      <c r="A553" s="89">
        <v>856600000</v>
      </c>
      <c r="B553" s="89" t="s">
        <v>3147</v>
      </c>
      <c r="D553" s="89" t="s">
        <v>1466</v>
      </c>
    </row>
    <row r="554" spans="1:4" ht="15.75" customHeight="1" x14ac:dyDescent="0.15">
      <c r="A554" s="89">
        <v>856700000</v>
      </c>
      <c r="B554" s="89" t="s">
        <v>3148</v>
      </c>
      <c r="D554" s="89" t="s">
        <v>1467</v>
      </c>
    </row>
    <row r="555" spans="1:4" ht="15.75" customHeight="1" x14ac:dyDescent="0.15">
      <c r="A555" s="89">
        <v>856800000</v>
      </c>
      <c r="B555" s="89" t="s">
        <v>3149</v>
      </c>
      <c r="D555" s="89" t="s">
        <v>1468</v>
      </c>
    </row>
    <row r="556" spans="1:4" ht="15.75" customHeight="1" x14ac:dyDescent="0.15">
      <c r="A556" s="89">
        <v>856900000</v>
      </c>
      <c r="B556" s="89" t="s">
        <v>3150</v>
      </c>
      <c r="D556" s="89" t="s">
        <v>1469</v>
      </c>
    </row>
    <row r="557" spans="1:4" ht="15.75" customHeight="1" x14ac:dyDescent="0.15">
      <c r="A557" s="89">
        <v>857000000</v>
      </c>
      <c r="B557" s="89" t="s">
        <v>3151</v>
      </c>
      <c r="D557" s="89" t="s">
        <v>1470</v>
      </c>
    </row>
    <row r="558" spans="1:4" ht="15.75" customHeight="1" x14ac:dyDescent="0.15">
      <c r="A558" s="89">
        <v>857100000</v>
      </c>
      <c r="B558" s="89" t="s">
        <v>3152</v>
      </c>
      <c r="D558" s="89" t="s">
        <v>1471</v>
      </c>
    </row>
    <row r="559" spans="1:4" ht="15.75" customHeight="1" x14ac:dyDescent="0.15">
      <c r="A559" s="89">
        <v>857200000</v>
      </c>
      <c r="B559" s="89" t="s">
        <v>3153</v>
      </c>
      <c r="D559" s="89" t="s">
        <v>1472</v>
      </c>
    </row>
    <row r="560" spans="1:4" ht="15.75" customHeight="1" x14ac:dyDescent="0.15">
      <c r="A560" s="89">
        <v>857300000</v>
      </c>
      <c r="B560" s="89" t="s">
        <v>3154</v>
      </c>
      <c r="D560" s="89" t="s">
        <v>1473</v>
      </c>
    </row>
    <row r="561" spans="1:4" ht="15.75" customHeight="1" x14ac:dyDescent="0.15">
      <c r="A561" s="89">
        <v>857400000</v>
      </c>
      <c r="B561" s="89" t="s">
        <v>3155</v>
      </c>
      <c r="D561" s="89" t="s">
        <v>1474</v>
      </c>
    </row>
    <row r="562" spans="1:4" ht="15.75" customHeight="1" x14ac:dyDescent="0.15">
      <c r="A562" s="89">
        <v>857500000</v>
      </c>
      <c r="B562" s="89" t="s">
        <v>3156</v>
      </c>
      <c r="D562" s="89" t="s">
        <v>1475</v>
      </c>
    </row>
    <row r="563" spans="1:4" ht="15.75" customHeight="1" x14ac:dyDescent="0.15">
      <c r="A563" s="89">
        <v>857600000</v>
      </c>
      <c r="B563" s="89" t="s">
        <v>3157</v>
      </c>
      <c r="D563" s="89" t="s">
        <v>1476</v>
      </c>
    </row>
    <row r="564" spans="1:4" ht="15.75" customHeight="1" x14ac:dyDescent="0.15">
      <c r="B564" s="89" t="e">
        <v>#N/A</v>
      </c>
    </row>
    <row r="565" spans="1:4" ht="15.75" customHeight="1" x14ac:dyDescent="0.15">
      <c r="B565" s="89" t="e">
        <v>#N/A</v>
      </c>
    </row>
    <row r="566" spans="1:4" ht="15.75" customHeight="1" x14ac:dyDescent="0.15">
      <c r="A566" s="89">
        <v>910000000</v>
      </c>
      <c r="B566" s="89" t="s">
        <v>3158</v>
      </c>
      <c r="D566" s="89" t="s">
        <v>1478</v>
      </c>
    </row>
    <row r="567" spans="1:4" ht="15.75" customHeight="1" x14ac:dyDescent="0.15">
      <c r="B567" s="89" t="e">
        <v>#N/A</v>
      </c>
    </row>
    <row r="568" spans="1:4" ht="15.75" customHeight="1" x14ac:dyDescent="0.15">
      <c r="A568" s="89">
        <v>930220000</v>
      </c>
      <c r="B568" s="89" t="s">
        <v>3159</v>
      </c>
      <c r="D568" s="89" t="s">
        <v>1480</v>
      </c>
    </row>
    <row r="569" spans="1:4" ht="15.75" customHeight="1" x14ac:dyDescent="0.15">
      <c r="A569" s="89">
        <v>930620000</v>
      </c>
      <c r="B569" s="89" t="s">
        <v>3160</v>
      </c>
      <c r="D569" s="89" t="s">
        <v>1481</v>
      </c>
    </row>
    <row r="570" spans="1:4" ht="15.75" customHeight="1" x14ac:dyDescent="0.15">
      <c r="A570" s="89">
        <v>930720000</v>
      </c>
      <c r="B570" s="89" t="s">
        <v>3161</v>
      </c>
      <c r="D570" s="89" t="s">
        <v>1482</v>
      </c>
    </row>
    <row r="571" spans="1:4" ht="15.75" customHeight="1" x14ac:dyDescent="0.15">
      <c r="A571" s="89">
        <v>930820000</v>
      </c>
      <c r="B571" s="89" t="s">
        <v>3162</v>
      </c>
      <c r="D571" s="89" t="s">
        <v>1483</v>
      </c>
    </row>
    <row r="572" spans="1:4" ht="15.75" customHeight="1" x14ac:dyDescent="0.15">
      <c r="A572" s="89">
        <v>930920000</v>
      </c>
      <c r="B572" s="89" t="s">
        <v>3163</v>
      </c>
      <c r="D572" s="89" t="s">
        <v>1484</v>
      </c>
    </row>
    <row r="573" spans="1:4" ht="15.75" customHeight="1" x14ac:dyDescent="0.15">
      <c r="A573" s="89">
        <v>931520000</v>
      </c>
      <c r="B573" s="89" t="s">
        <v>3164</v>
      </c>
      <c r="D573" s="89" t="s">
        <v>1485</v>
      </c>
    </row>
    <row r="574" spans="1:4" ht="15.75" customHeight="1" x14ac:dyDescent="0.15">
      <c r="B574" s="89" t="e">
        <v>#N/A</v>
      </c>
    </row>
    <row r="575" spans="1:4" ht="15.75" customHeight="1" x14ac:dyDescent="0.15">
      <c r="A575" s="89">
        <v>950100000</v>
      </c>
      <c r="B575" s="89" t="s">
        <v>3165</v>
      </c>
      <c r="D575" s="89" t="s">
        <v>1487</v>
      </c>
    </row>
    <row r="576" spans="1:4" ht="15.75" customHeight="1" x14ac:dyDescent="0.15">
      <c r="A576" s="89">
        <v>950200000</v>
      </c>
      <c r="B576" s="89" t="s">
        <v>3166</v>
      </c>
      <c r="D576" s="89" t="s">
        <v>1488</v>
      </c>
    </row>
    <row r="577" spans="1:4" ht="15.75" customHeight="1" x14ac:dyDescent="0.15">
      <c r="A577" s="89">
        <v>950300000</v>
      </c>
      <c r="B577" s="89" t="s">
        <v>3167</v>
      </c>
      <c r="D577" s="89" t="s">
        <v>1489</v>
      </c>
    </row>
    <row r="578" spans="1:4" ht="15.75" customHeight="1" x14ac:dyDescent="0.15">
      <c r="A578" s="89">
        <v>950400000</v>
      </c>
      <c r="B578" s="89" t="s">
        <v>3168</v>
      </c>
      <c r="D578" s="89" t="s">
        <v>1490</v>
      </c>
    </row>
    <row r="579" spans="1:4" ht="15.75" customHeight="1" x14ac:dyDescent="0.15">
      <c r="A579" s="89">
        <v>950500000</v>
      </c>
      <c r="B579" s="89" t="s">
        <v>3169</v>
      </c>
      <c r="D579" s="89" t="s">
        <v>1491</v>
      </c>
    </row>
    <row r="580" spans="1:4" ht="15.75" customHeight="1" x14ac:dyDescent="0.15">
      <c r="A580" s="89">
        <v>950600000</v>
      </c>
      <c r="B580" s="89" t="s">
        <v>3170</v>
      </c>
      <c r="D580" s="89" t="s">
        <v>1492</v>
      </c>
    </row>
    <row r="581" spans="1:4" ht="15.75" customHeight="1" x14ac:dyDescent="0.15">
      <c r="A581" s="89">
        <v>950700000</v>
      </c>
      <c r="B581" s="89" t="s">
        <v>3171</v>
      </c>
      <c r="D581" s="89" t="s">
        <v>1493</v>
      </c>
    </row>
    <row r="582" spans="1:4" ht="15.75" customHeight="1" x14ac:dyDescent="0.15">
      <c r="A582" s="89">
        <v>950800000</v>
      </c>
      <c r="B582" s="89" t="s">
        <v>3172</v>
      </c>
      <c r="D582" s="89" t="s">
        <v>1494</v>
      </c>
    </row>
    <row r="583" spans="1:4" ht="15.75" customHeight="1" x14ac:dyDescent="0.15">
      <c r="A583" s="89">
        <v>950900000</v>
      </c>
      <c r="B583" s="89" t="s">
        <v>3173</v>
      </c>
      <c r="D583" s="89" t="s">
        <v>1495</v>
      </c>
    </row>
    <row r="584" spans="1:4" ht="15.75" customHeight="1" x14ac:dyDescent="0.15">
      <c r="A584" s="89">
        <v>951000000</v>
      </c>
      <c r="B584" s="89" t="s">
        <v>3174</v>
      </c>
      <c r="D584" s="89" t="s">
        <v>1496</v>
      </c>
    </row>
    <row r="585" spans="1:4" ht="15.75" customHeight="1" x14ac:dyDescent="0.15">
      <c r="A585" s="89">
        <v>951100000</v>
      </c>
      <c r="B585" s="89" t="s">
        <v>3175</v>
      </c>
      <c r="D585" s="89" t="s">
        <v>1497</v>
      </c>
    </row>
    <row r="586" spans="1:4" ht="15.75" customHeight="1" x14ac:dyDescent="0.15">
      <c r="A586" s="89">
        <v>951200000</v>
      </c>
      <c r="B586" s="89" t="s">
        <v>3176</v>
      </c>
      <c r="D586" s="89" t="s">
        <v>1498</v>
      </c>
    </row>
    <row r="587" spans="1:4" ht="15.75" customHeight="1" x14ac:dyDescent="0.15">
      <c r="A587" s="89">
        <v>951300000</v>
      </c>
      <c r="B587" s="89" t="s">
        <v>3177</v>
      </c>
      <c r="D587" s="89" t="s">
        <v>1499</v>
      </c>
    </row>
    <row r="588" spans="1:4" ht="15.75" customHeight="1" x14ac:dyDescent="0.15">
      <c r="A588" s="89">
        <v>951400000</v>
      </c>
      <c r="B588" s="89" t="s">
        <v>3178</v>
      </c>
      <c r="D588" s="89" t="s">
        <v>1500</v>
      </c>
    </row>
    <row r="589" spans="1:4" ht="15.75" customHeight="1" x14ac:dyDescent="0.15">
      <c r="A589" s="89">
        <v>951500000</v>
      </c>
      <c r="B589" s="89" t="s">
        <v>3179</v>
      </c>
      <c r="D589" s="89" t="s">
        <v>1501</v>
      </c>
    </row>
    <row r="590" spans="1:4" ht="15.75" customHeight="1" x14ac:dyDescent="0.15">
      <c r="A590" s="89">
        <v>951600000</v>
      </c>
      <c r="B590" s="89" t="s">
        <v>3180</v>
      </c>
      <c r="D590" s="89" t="s">
        <v>1502</v>
      </c>
    </row>
    <row r="591" spans="1:4" ht="15.75" customHeight="1" x14ac:dyDescent="0.15">
      <c r="A591" s="89">
        <v>951700000</v>
      </c>
      <c r="B591" s="89" t="s">
        <v>3181</v>
      </c>
      <c r="D591" s="89" t="s">
        <v>1503</v>
      </c>
    </row>
    <row r="592" spans="1:4" ht="15.75" customHeight="1" x14ac:dyDescent="0.15">
      <c r="A592" s="89">
        <v>951800000</v>
      </c>
      <c r="B592" s="89" t="s">
        <v>3182</v>
      </c>
      <c r="D592" s="89" t="s">
        <v>1504</v>
      </c>
    </row>
    <row r="593" spans="1:4" ht="15.75" customHeight="1" x14ac:dyDescent="0.15">
      <c r="A593" s="89">
        <v>951900000</v>
      </c>
      <c r="B593" s="89" t="s">
        <v>3183</v>
      </c>
      <c r="D593" s="89" t="s">
        <v>1505</v>
      </c>
    </row>
    <row r="594" spans="1:4" ht="15.75" customHeight="1" x14ac:dyDescent="0.15">
      <c r="A594" s="89">
        <v>952000000</v>
      </c>
      <c r="B594" s="89" t="s">
        <v>3184</v>
      </c>
      <c r="D594" s="89" t="s">
        <v>1506</v>
      </c>
    </row>
    <row r="595" spans="1:4" ht="15.75" customHeight="1" x14ac:dyDescent="0.15">
      <c r="A595" s="89">
        <v>952100000</v>
      </c>
      <c r="B595" s="89" t="s">
        <v>3185</v>
      </c>
      <c r="D595" s="89" t="s">
        <v>1507</v>
      </c>
    </row>
    <row r="596" spans="1:4" ht="15.75" customHeight="1" x14ac:dyDescent="0.15">
      <c r="A596" s="89">
        <v>952200000</v>
      </c>
      <c r="B596" s="89" t="s">
        <v>3186</v>
      </c>
      <c r="D596" s="89" t="s">
        <v>1508</v>
      </c>
    </row>
    <row r="597" spans="1:4" ht="15.75" customHeight="1" x14ac:dyDescent="0.15">
      <c r="A597" s="89">
        <v>952300000</v>
      </c>
      <c r="B597" s="89" t="s">
        <v>3187</v>
      </c>
      <c r="D597" s="89" t="s">
        <v>1509</v>
      </c>
    </row>
    <row r="598" spans="1:4" ht="15.75" customHeight="1" x14ac:dyDescent="0.15">
      <c r="A598" s="89">
        <v>952400000</v>
      </c>
      <c r="B598" s="89" t="s">
        <v>3188</v>
      </c>
      <c r="D598" s="89" t="s">
        <v>1510</v>
      </c>
    </row>
    <row r="599" spans="1:4" ht="15.75" customHeight="1" x14ac:dyDescent="0.15">
      <c r="A599" s="89">
        <v>952500000</v>
      </c>
      <c r="B599" s="89" t="s">
        <v>3189</v>
      </c>
      <c r="D599" s="89" t="s">
        <v>1511</v>
      </c>
    </row>
    <row r="600" spans="1:4" ht="15.75" customHeight="1" x14ac:dyDescent="0.15">
      <c r="A600" s="89">
        <v>952600000</v>
      </c>
      <c r="B600" s="89" t="s">
        <v>3190</v>
      </c>
      <c r="D600" s="89" t="s">
        <v>1512</v>
      </c>
    </row>
    <row r="601" spans="1:4" ht="15.75" customHeight="1" x14ac:dyDescent="0.15">
      <c r="A601" s="89">
        <v>952700000</v>
      </c>
      <c r="B601" s="89" t="s">
        <v>3191</v>
      </c>
      <c r="D601" s="89" t="s">
        <v>1513</v>
      </c>
    </row>
    <row r="602" spans="1:4" ht="15.75" customHeight="1" x14ac:dyDescent="0.15">
      <c r="A602" s="89">
        <v>952800000</v>
      </c>
      <c r="B602" s="89" t="s">
        <v>3192</v>
      </c>
      <c r="D602" s="89" t="s">
        <v>1514</v>
      </c>
    </row>
    <row r="603" spans="1:4" ht="15.75" customHeight="1" x14ac:dyDescent="0.15">
      <c r="A603" s="89">
        <v>952900000</v>
      </c>
      <c r="B603" s="89" t="s">
        <v>3193</v>
      </c>
      <c r="D603" s="89" t="s">
        <v>1515</v>
      </c>
    </row>
    <row r="604" spans="1:4" ht="15.75" customHeight="1" x14ac:dyDescent="0.15">
      <c r="A604" s="89">
        <v>953000000</v>
      </c>
      <c r="B604" s="89" t="s">
        <v>3194</v>
      </c>
      <c r="D604" s="89" t="s">
        <v>1516</v>
      </c>
    </row>
    <row r="605" spans="1:4" ht="15.75" customHeight="1" x14ac:dyDescent="0.15">
      <c r="A605" s="89">
        <v>953100000</v>
      </c>
      <c r="B605" s="89" t="s">
        <v>3195</v>
      </c>
      <c r="D605" s="89" t="s">
        <v>1517</v>
      </c>
    </row>
    <row r="606" spans="1:4" ht="15.75" customHeight="1" x14ac:dyDescent="0.15">
      <c r="A606" s="89">
        <v>953200000</v>
      </c>
      <c r="B606" s="89" t="s">
        <v>3196</v>
      </c>
      <c r="D606" s="89" t="s">
        <v>1518</v>
      </c>
    </row>
    <row r="607" spans="1:4" ht="15.75" customHeight="1" x14ac:dyDescent="0.15">
      <c r="A607" s="89">
        <v>953300000</v>
      </c>
      <c r="B607" s="89" t="s">
        <v>3197</v>
      </c>
      <c r="D607" s="89" t="s">
        <v>1519</v>
      </c>
    </row>
    <row r="608" spans="1:4" ht="15.75" customHeight="1" x14ac:dyDescent="0.15">
      <c r="A608" s="89">
        <v>953400000</v>
      </c>
      <c r="B608" s="89" t="s">
        <v>3198</v>
      </c>
      <c r="D608" s="89" t="s">
        <v>1520</v>
      </c>
    </row>
    <row r="609" spans="1:4" ht="15.75" customHeight="1" x14ac:dyDescent="0.15">
      <c r="A609" s="89">
        <v>953500000</v>
      </c>
      <c r="B609" s="89" t="s">
        <v>3199</v>
      </c>
      <c r="D609" s="89" t="s">
        <v>1521</v>
      </c>
    </row>
    <row r="610" spans="1:4" ht="15.75" customHeight="1" x14ac:dyDescent="0.15">
      <c r="A610" s="89">
        <v>953600000</v>
      </c>
      <c r="B610" s="89" t="s">
        <v>3200</v>
      </c>
      <c r="D610" s="89" t="s">
        <v>1522</v>
      </c>
    </row>
    <row r="611" spans="1:4" ht="15.75" customHeight="1" x14ac:dyDescent="0.15">
      <c r="A611" s="89">
        <v>953800000</v>
      </c>
      <c r="B611" s="89" t="s">
        <v>3201</v>
      </c>
      <c r="D611" s="89" t="s">
        <v>1523</v>
      </c>
    </row>
    <row r="612" spans="1:4" ht="15.75" customHeight="1" x14ac:dyDescent="0.15">
      <c r="A612" s="89">
        <v>953900000</v>
      </c>
      <c r="B612" s="89" t="s">
        <v>3202</v>
      </c>
      <c r="D612" s="89" t="s">
        <v>1524</v>
      </c>
    </row>
    <row r="613" spans="1:4" ht="15.75" customHeight="1" x14ac:dyDescent="0.15">
      <c r="A613" s="89">
        <v>954000000</v>
      </c>
      <c r="B613" s="89" t="s">
        <v>3203</v>
      </c>
      <c r="D613" s="89" t="s">
        <v>1525</v>
      </c>
    </row>
    <row r="614" spans="1:4" ht="15.75" customHeight="1" x14ac:dyDescent="0.15">
      <c r="A614" s="89">
        <v>954100000</v>
      </c>
      <c r="B614" s="89" t="s">
        <v>3204</v>
      </c>
      <c r="D614" s="89" t="s">
        <v>1526</v>
      </c>
    </row>
    <row r="615" spans="1:4" ht="15.75" customHeight="1" x14ac:dyDescent="0.15">
      <c r="A615" s="89">
        <v>954200000</v>
      </c>
      <c r="B615" s="89" t="s">
        <v>3205</v>
      </c>
      <c r="D615" s="89" t="s">
        <v>1527</v>
      </c>
    </row>
    <row r="616" spans="1:4" ht="15.75" customHeight="1" x14ac:dyDescent="0.15">
      <c r="A616" s="89">
        <v>954300000</v>
      </c>
      <c r="B616" s="89" t="s">
        <v>3206</v>
      </c>
      <c r="D616" s="89" t="s">
        <v>1528</v>
      </c>
    </row>
    <row r="617" spans="1:4" ht="15.75" customHeight="1" x14ac:dyDescent="0.15">
      <c r="A617" s="89">
        <v>954400000</v>
      </c>
      <c r="B617" s="89" t="s">
        <v>3207</v>
      </c>
      <c r="D617" s="89" t="s">
        <v>1529</v>
      </c>
    </row>
    <row r="618" spans="1:4" ht="15.75" customHeight="1" x14ac:dyDescent="0.15">
      <c r="A618" s="89">
        <v>954500000</v>
      </c>
      <c r="B618" s="89" t="s">
        <v>3208</v>
      </c>
      <c r="D618" s="89" t="s">
        <v>1530</v>
      </c>
    </row>
    <row r="619" spans="1:4" ht="15.75" customHeight="1" x14ac:dyDescent="0.15">
      <c r="A619" s="89">
        <v>954600000</v>
      </c>
      <c r="B619" s="89" t="s">
        <v>3209</v>
      </c>
      <c r="D619" s="89" t="s">
        <v>1531</v>
      </c>
    </row>
    <row r="620" spans="1:4" ht="15.75" customHeight="1" x14ac:dyDescent="0.15">
      <c r="A620" s="89">
        <v>954700000</v>
      </c>
      <c r="B620" s="89" t="s">
        <v>3210</v>
      </c>
      <c r="D620" s="89" t="s">
        <v>1532</v>
      </c>
    </row>
    <row r="621" spans="1:4" ht="15.75" customHeight="1" x14ac:dyDescent="0.15">
      <c r="A621" s="89">
        <v>954800000</v>
      </c>
      <c r="B621" s="89" t="s">
        <v>3211</v>
      </c>
      <c r="D621" s="89" t="s">
        <v>1533</v>
      </c>
    </row>
    <row r="622" spans="1:4" ht="15.75" customHeight="1" x14ac:dyDescent="0.15">
      <c r="A622" s="89">
        <v>954900000</v>
      </c>
      <c r="B622" s="89" t="s">
        <v>3212</v>
      </c>
      <c r="D622" s="89" t="s">
        <v>1534</v>
      </c>
    </row>
    <row r="623" spans="1:4" ht="15.75" customHeight="1" x14ac:dyDescent="0.15">
      <c r="A623" s="89">
        <v>955000000</v>
      </c>
      <c r="B623" s="89" t="s">
        <v>3213</v>
      </c>
      <c r="D623" s="89" t="s">
        <v>1535</v>
      </c>
    </row>
    <row r="624" spans="1:4" ht="15.75" customHeight="1" x14ac:dyDescent="0.15">
      <c r="A624" s="89">
        <v>955100000</v>
      </c>
      <c r="B624" s="89" t="s">
        <v>3214</v>
      </c>
      <c r="D624" s="89" t="s">
        <v>1536</v>
      </c>
    </row>
    <row r="625" spans="1:4" ht="15.75" customHeight="1" x14ac:dyDescent="0.15">
      <c r="A625" s="89">
        <v>955200000</v>
      </c>
      <c r="B625" s="89" t="s">
        <v>3215</v>
      </c>
      <c r="D625" s="89" t="s">
        <v>1537</v>
      </c>
    </row>
    <row r="626" spans="1:4" ht="15.75" customHeight="1" x14ac:dyDescent="0.15">
      <c r="A626" s="89">
        <v>955300000</v>
      </c>
      <c r="B626" s="89" t="s">
        <v>3216</v>
      </c>
      <c r="D626" s="89" t="s">
        <v>1538</v>
      </c>
    </row>
    <row r="627" spans="1:4" ht="15.75" customHeight="1" x14ac:dyDescent="0.15">
      <c r="A627" s="89">
        <v>955400000</v>
      </c>
      <c r="B627" s="89" t="s">
        <v>3217</v>
      </c>
      <c r="D627" s="89" t="s">
        <v>1539</v>
      </c>
    </row>
    <row r="628" spans="1:4" ht="15.75" customHeight="1" x14ac:dyDescent="0.15">
      <c r="A628" s="89">
        <v>955500000</v>
      </c>
      <c r="B628" s="89" t="s">
        <v>3218</v>
      </c>
      <c r="D628" s="89" t="s">
        <v>1540</v>
      </c>
    </row>
    <row r="629" spans="1:4" ht="15.75" customHeight="1" x14ac:dyDescent="0.15">
      <c r="A629" s="89">
        <v>955600000</v>
      </c>
      <c r="B629" s="89" t="s">
        <v>3219</v>
      </c>
      <c r="D629" s="89" t="s">
        <v>1541</v>
      </c>
    </row>
    <row r="630" spans="1:4" ht="15.75" customHeight="1" x14ac:dyDescent="0.15">
      <c r="A630" s="89">
        <v>955700000</v>
      </c>
      <c r="B630" s="89" t="s">
        <v>3220</v>
      </c>
      <c r="D630" s="89" t="s">
        <v>1542</v>
      </c>
    </row>
    <row r="631" spans="1:4" ht="15.75" customHeight="1" x14ac:dyDescent="0.15">
      <c r="A631" s="89">
        <v>955800000</v>
      </c>
      <c r="B631" s="89" t="s">
        <v>3221</v>
      </c>
      <c r="D631" s="89" t="s">
        <v>1543</v>
      </c>
    </row>
    <row r="632" spans="1:4" ht="15.75" customHeight="1" x14ac:dyDescent="0.15">
      <c r="A632" s="89">
        <v>955900000</v>
      </c>
      <c r="B632" s="89" t="s">
        <v>3222</v>
      </c>
      <c r="D632" s="89" t="s">
        <v>1544</v>
      </c>
    </row>
    <row r="633" spans="1:4" ht="15.75" customHeight="1" x14ac:dyDescent="0.15">
      <c r="A633" s="89">
        <v>956000000</v>
      </c>
      <c r="B633" s="89" t="s">
        <v>3223</v>
      </c>
      <c r="D633" s="89" t="s">
        <v>1545</v>
      </c>
    </row>
    <row r="634" spans="1:4" ht="15.75" customHeight="1" x14ac:dyDescent="0.15">
      <c r="A634" s="89">
        <v>956100000</v>
      </c>
      <c r="B634" s="89" t="s">
        <v>3224</v>
      </c>
      <c r="D634" s="89" t="s">
        <v>1546</v>
      </c>
    </row>
    <row r="635" spans="1:4" ht="15.75" customHeight="1" x14ac:dyDescent="0.15">
      <c r="A635" s="89">
        <v>956200000</v>
      </c>
      <c r="B635" s="89" t="s">
        <v>3225</v>
      </c>
      <c r="D635" s="89" t="s">
        <v>1547</v>
      </c>
    </row>
    <row r="636" spans="1:4" ht="15.75" customHeight="1" x14ac:dyDescent="0.15">
      <c r="A636" s="89">
        <v>956300000</v>
      </c>
      <c r="B636" s="89" t="s">
        <v>3226</v>
      </c>
      <c r="D636" s="89" t="s">
        <v>1548</v>
      </c>
    </row>
    <row r="637" spans="1:4" ht="15.75" customHeight="1" x14ac:dyDescent="0.15">
      <c r="B637" s="89" t="e">
        <v>#N/A</v>
      </c>
    </row>
    <row r="638" spans="1:4" ht="15.75" customHeight="1" x14ac:dyDescent="0.15">
      <c r="B638" s="89" t="e">
        <v>#N/A</v>
      </c>
    </row>
    <row r="639" spans="1:4" ht="15.75" customHeight="1" x14ac:dyDescent="0.15">
      <c r="A639" s="89">
        <v>1010000000</v>
      </c>
      <c r="B639" s="89" t="s">
        <v>3227</v>
      </c>
      <c r="D639" s="89" t="s">
        <v>1550</v>
      </c>
    </row>
    <row r="640" spans="1:4" ht="15.75" customHeight="1" x14ac:dyDescent="0.15">
      <c r="B640" s="89" t="e">
        <v>#N/A</v>
      </c>
    </row>
    <row r="641" spans="1:4" ht="15.75" customHeight="1" x14ac:dyDescent="0.15">
      <c r="A641" s="89">
        <v>1030220000</v>
      </c>
      <c r="B641" s="89" t="s">
        <v>3228</v>
      </c>
      <c r="D641" s="89" t="s">
        <v>1552</v>
      </c>
    </row>
    <row r="642" spans="1:4" ht="15.75" customHeight="1" x14ac:dyDescent="0.15">
      <c r="A642" s="89">
        <v>1030420000</v>
      </c>
      <c r="B642" s="89" t="s">
        <v>3229</v>
      </c>
      <c r="D642" s="89" t="s">
        <v>1553</v>
      </c>
    </row>
    <row r="643" spans="1:4" ht="15.75" customHeight="1" x14ac:dyDescent="0.15">
      <c r="A643" s="89">
        <v>1030620000</v>
      </c>
      <c r="B643" s="89" t="s">
        <v>3230</v>
      </c>
      <c r="D643" s="89" t="s">
        <v>1554</v>
      </c>
    </row>
    <row r="644" spans="1:4" ht="15.75" customHeight="1" x14ac:dyDescent="0.15">
      <c r="A644" s="89">
        <v>1030820000</v>
      </c>
      <c r="B644" s="89" t="s">
        <v>3231</v>
      </c>
      <c r="D644" s="89" t="s">
        <v>1555</v>
      </c>
    </row>
    <row r="645" spans="1:4" ht="15.75" customHeight="1" x14ac:dyDescent="0.15">
      <c r="A645" s="89">
        <v>1031620000</v>
      </c>
      <c r="B645" s="89" t="s">
        <v>3232</v>
      </c>
      <c r="D645" s="89" t="s">
        <v>1556</v>
      </c>
    </row>
    <row r="646" spans="1:4" ht="15.75" customHeight="1" x14ac:dyDescent="0.15">
      <c r="A646" s="89">
        <v>1032420000</v>
      </c>
      <c r="B646" s="89" t="s">
        <v>3233</v>
      </c>
      <c r="D646" s="89" t="s">
        <v>1557</v>
      </c>
    </row>
    <row r="647" spans="1:4" ht="15.75" customHeight="1" x14ac:dyDescent="0.15">
      <c r="A647" s="89">
        <v>1032520000</v>
      </c>
      <c r="B647" s="89" t="s">
        <v>3234</v>
      </c>
      <c r="D647" s="89" t="s">
        <v>1558</v>
      </c>
    </row>
    <row r="648" spans="1:4" ht="15.75" customHeight="1" x14ac:dyDescent="0.15">
      <c r="B648" s="89" t="e">
        <v>#N/A</v>
      </c>
    </row>
    <row r="649" spans="1:4" ht="15.75" customHeight="1" x14ac:dyDescent="0.15">
      <c r="A649" s="89">
        <v>1050100000</v>
      </c>
      <c r="B649" s="89" t="s">
        <v>3235</v>
      </c>
      <c r="D649" s="89" t="s">
        <v>1560</v>
      </c>
    </row>
    <row r="650" spans="1:4" ht="15.75" customHeight="1" x14ac:dyDescent="0.15">
      <c r="A650" s="89">
        <v>1050200000</v>
      </c>
      <c r="B650" s="89" t="s">
        <v>3236</v>
      </c>
      <c r="D650" s="89" t="s">
        <v>1561</v>
      </c>
    </row>
    <row r="651" spans="1:4" ht="15.75" customHeight="1" x14ac:dyDescent="0.15">
      <c r="A651" s="89">
        <v>1050300000</v>
      </c>
      <c r="B651" s="89" t="s">
        <v>3237</v>
      </c>
      <c r="D651" s="89" t="s">
        <v>1562</v>
      </c>
    </row>
    <row r="652" spans="1:4" ht="15.75" customHeight="1" x14ac:dyDescent="0.15">
      <c r="A652" s="89">
        <v>1050400000</v>
      </c>
      <c r="B652" s="89" t="s">
        <v>3238</v>
      </c>
      <c r="D652" s="89" t="s">
        <v>1563</v>
      </c>
    </row>
    <row r="653" spans="1:4" ht="15.75" customHeight="1" x14ac:dyDescent="0.15">
      <c r="A653" s="89">
        <v>1050500000</v>
      </c>
      <c r="B653" s="89" t="s">
        <v>3239</v>
      </c>
      <c r="D653" s="89" t="s">
        <v>1564</v>
      </c>
    </row>
    <row r="654" spans="1:4" ht="15.75" customHeight="1" x14ac:dyDescent="0.15">
      <c r="A654" s="89">
        <v>1050600000</v>
      </c>
      <c r="B654" s="89" t="s">
        <v>3240</v>
      </c>
      <c r="D654" s="89" t="s">
        <v>1565</v>
      </c>
    </row>
    <row r="655" spans="1:4" ht="15.75" customHeight="1" x14ac:dyDescent="0.15">
      <c r="A655" s="89">
        <v>1050700000</v>
      </c>
      <c r="B655" s="89" t="s">
        <v>3241</v>
      </c>
      <c r="D655" s="89" t="s">
        <v>1566</v>
      </c>
    </row>
    <row r="656" spans="1:4" ht="15.75" customHeight="1" x14ac:dyDescent="0.15">
      <c r="A656" s="89">
        <v>1050800000</v>
      </c>
      <c r="B656" s="89" t="s">
        <v>3242</v>
      </c>
      <c r="D656" s="89" t="s">
        <v>1567</v>
      </c>
    </row>
    <row r="657" spans="1:4" ht="15.75" customHeight="1" x14ac:dyDescent="0.15">
      <c r="A657" s="89">
        <v>1050900000</v>
      </c>
      <c r="B657" s="89" t="s">
        <v>3243</v>
      </c>
      <c r="D657" s="89" t="s">
        <v>1568</v>
      </c>
    </row>
    <row r="658" spans="1:4" ht="15.75" customHeight="1" x14ac:dyDescent="0.15">
      <c r="A658" s="89">
        <v>1051000000</v>
      </c>
      <c r="B658" s="89" t="s">
        <v>3244</v>
      </c>
      <c r="D658" s="89" t="s">
        <v>1569</v>
      </c>
    </row>
    <row r="659" spans="1:4" ht="15.75" customHeight="1" x14ac:dyDescent="0.15">
      <c r="A659" s="89">
        <v>1051100000</v>
      </c>
      <c r="B659" s="89" t="s">
        <v>3245</v>
      </c>
      <c r="D659" s="89" t="s">
        <v>1570</v>
      </c>
    </row>
    <row r="660" spans="1:4" ht="15.75" customHeight="1" x14ac:dyDescent="0.15">
      <c r="A660" s="89">
        <v>1051200000</v>
      </c>
      <c r="B660" s="89" t="s">
        <v>3246</v>
      </c>
      <c r="D660" s="89" t="s">
        <v>1571</v>
      </c>
    </row>
    <row r="661" spans="1:4" ht="15.75" customHeight="1" x14ac:dyDescent="0.15">
      <c r="A661" s="89">
        <v>1051300000</v>
      </c>
      <c r="B661" s="89" t="s">
        <v>3247</v>
      </c>
      <c r="D661" s="89" t="s">
        <v>1572</v>
      </c>
    </row>
    <row r="662" spans="1:4" ht="15.75" customHeight="1" x14ac:dyDescent="0.15">
      <c r="A662" s="89">
        <v>1051400000</v>
      </c>
      <c r="B662" s="89" t="s">
        <v>3248</v>
      </c>
      <c r="D662" s="89" t="s">
        <v>1573</v>
      </c>
    </row>
    <row r="663" spans="1:4" ht="15.75" customHeight="1" x14ac:dyDescent="0.15">
      <c r="A663" s="89">
        <v>1051500000</v>
      </c>
      <c r="B663" s="89" t="s">
        <v>3249</v>
      </c>
      <c r="D663" s="89" t="s">
        <v>1574</v>
      </c>
    </row>
    <row r="664" spans="1:4" ht="15.75" customHeight="1" x14ac:dyDescent="0.15">
      <c r="A664" s="89">
        <v>1051600000</v>
      </c>
      <c r="B664" s="89" t="s">
        <v>3250</v>
      </c>
      <c r="D664" s="89" t="s">
        <v>1575</v>
      </c>
    </row>
    <row r="665" spans="1:4" ht="15.75" customHeight="1" x14ac:dyDescent="0.15">
      <c r="A665" s="89">
        <v>1051700000</v>
      </c>
      <c r="B665" s="89" t="s">
        <v>3251</v>
      </c>
      <c r="D665" s="89" t="s">
        <v>1576</v>
      </c>
    </row>
    <row r="666" spans="1:4" ht="15.75" customHeight="1" x14ac:dyDescent="0.15">
      <c r="A666" s="89">
        <v>1051800000</v>
      </c>
      <c r="B666" s="89" t="s">
        <v>3252</v>
      </c>
      <c r="D666" s="89" t="s">
        <v>1577</v>
      </c>
    </row>
    <row r="667" spans="1:4" ht="15.75" customHeight="1" x14ac:dyDescent="0.15">
      <c r="A667" s="89">
        <v>1051900000</v>
      </c>
      <c r="B667" s="89" t="s">
        <v>3253</v>
      </c>
      <c r="D667" s="89" t="s">
        <v>1578</v>
      </c>
    </row>
    <row r="668" spans="1:4" ht="15.75" customHeight="1" x14ac:dyDescent="0.15">
      <c r="A668" s="89">
        <v>1052000000</v>
      </c>
      <c r="B668" s="89" t="s">
        <v>3254</v>
      </c>
      <c r="D668" s="89" t="s">
        <v>1579</v>
      </c>
    </row>
    <row r="669" spans="1:4" ht="15.75" customHeight="1" x14ac:dyDescent="0.15">
      <c r="A669" s="89">
        <v>1052100000</v>
      </c>
      <c r="B669" s="89" t="s">
        <v>3255</v>
      </c>
      <c r="D669" s="89" t="s">
        <v>1580</v>
      </c>
    </row>
    <row r="670" spans="1:4" ht="15.75" customHeight="1" x14ac:dyDescent="0.15">
      <c r="A670" s="89">
        <v>1052200000</v>
      </c>
      <c r="B670" s="89" t="s">
        <v>3256</v>
      </c>
      <c r="D670" s="89" t="s">
        <v>1581</v>
      </c>
    </row>
    <row r="671" spans="1:4" ht="15.75" customHeight="1" x14ac:dyDescent="0.15">
      <c r="A671" s="89">
        <v>1052300000</v>
      </c>
      <c r="B671" s="89" t="s">
        <v>3257</v>
      </c>
      <c r="D671" s="89" t="s">
        <v>1582</v>
      </c>
    </row>
    <row r="672" spans="1:4" ht="15.75" customHeight="1" x14ac:dyDescent="0.15">
      <c r="A672" s="89">
        <v>1052400000</v>
      </c>
      <c r="B672" s="89" t="s">
        <v>3258</v>
      </c>
      <c r="D672" s="89" t="s">
        <v>1583</v>
      </c>
    </row>
    <row r="673" spans="1:4" ht="15.75" customHeight="1" x14ac:dyDescent="0.15">
      <c r="A673" s="89">
        <v>1052500000</v>
      </c>
      <c r="B673" s="89" t="s">
        <v>3259</v>
      </c>
      <c r="D673" s="89" t="s">
        <v>1584</v>
      </c>
    </row>
    <row r="674" spans="1:4" ht="15.75" customHeight="1" x14ac:dyDescent="0.15">
      <c r="A674" s="89">
        <v>1052600000</v>
      </c>
      <c r="B674" s="89" t="s">
        <v>3260</v>
      </c>
      <c r="D674" s="89" t="s">
        <v>1585</v>
      </c>
    </row>
    <row r="675" spans="1:4" ht="15.75" customHeight="1" x14ac:dyDescent="0.15">
      <c r="A675" s="89">
        <v>1052700000</v>
      </c>
      <c r="B675" s="89" t="s">
        <v>3261</v>
      </c>
      <c r="D675" s="89" t="s">
        <v>1586</v>
      </c>
    </row>
    <row r="676" spans="1:4" ht="15.75" customHeight="1" x14ac:dyDescent="0.15">
      <c r="A676" s="89">
        <v>1052800000</v>
      </c>
      <c r="B676" s="89" t="s">
        <v>3262</v>
      </c>
      <c r="D676" s="89" t="s">
        <v>1587</v>
      </c>
    </row>
    <row r="677" spans="1:4" ht="15.75" customHeight="1" x14ac:dyDescent="0.15">
      <c r="A677" s="89">
        <v>1052900000</v>
      </c>
      <c r="B677" s="89" t="s">
        <v>3263</v>
      </c>
      <c r="D677" s="89" t="s">
        <v>1588</v>
      </c>
    </row>
    <row r="678" spans="1:4" ht="15.75" customHeight="1" x14ac:dyDescent="0.15">
      <c r="A678" s="89">
        <v>1053000000</v>
      </c>
      <c r="B678" s="89" t="s">
        <v>3264</v>
      </c>
      <c r="D678" s="89" t="s">
        <v>1589</v>
      </c>
    </row>
    <row r="679" spans="1:4" ht="15.75" customHeight="1" x14ac:dyDescent="0.15">
      <c r="A679" s="89">
        <v>1053100000</v>
      </c>
      <c r="B679" s="89" t="s">
        <v>3265</v>
      </c>
      <c r="D679" s="89" t="s">
        <v>1590</v>
      </c>
    </row>
    <row r="680" spans="1:4" ht="15.75" customHeight="1" x14ac:dyDescent="0.15">
      <c r="A680" s="89">
        <v>1053200000</v>
      </c>
      <c r="B680" s="89" t="s">
        <v>3266</v>
      </c>
      <c r="D680" s="89" t="s">
        <v>1591</v>
      </c>
    </row>
    <row r="681" spans="1:4" ht="15.75" customHeight="1" x14ac:dyDescent="0.15">
      <c r="A681" s="89">
        <v>1053300000</v>
      </c>
      <c r="B681" s="89" t="s">
        <v>3267</v>
      </c>
      <c r="D681" s="89" t="s">
        <v>1592</v>
      </c>
    </row>
    <row r="682" spans="1:4" ht="15.75" customHeight="1" x14ac:dyDescent="0.15">
      <c r="A682" s="89">
        <v>1053400000</v>
      </c>
      <c r="B682" s="89" t="s">
        <v>3268</v>
      </c>
      <c r="D682" s="89" t="s">
        <v>1593</v>
      </c>
    </row>
    <row r="683" spans="1:4" ht="15.75" customHeight="1" x14ac:dyDescent="0.15">
      <c r="A683" s="89">
        <v>1053500000</v>
      </c>
      <c r="B683" s="89" t="s">
        <v>3269</v>
      </c>
      <c r="D683" s="89" t="s">
        <v>1594</v>
      </c>
    </row>
    <row r="684" spans="1:4" ht="15.75" customHeight="1" x14ac:dyDescent="0.15">
      <c r="A684" s="89">
        <v>1053600000</v>
      </c>
      <c r="B684" s="89" t="s">
        <v>3270</v>
      </c>
      <c r="D684" s="89" t="s">
        <v>1595</v>
      </c>
    </row>
    <row r="685" spans="1:4" ht="15.75" customHeight="1" x14ac:dyDescent="0.15">
      <c r="A685" s="89">
        <v>1053700000</v>
      </c>
      <c r="B685" s="89" t="s">
        <v>3271</v>
      </c>
      <c r="D685" s="89" t="s">
        <v>1596</v>
      </c>
    </row>
    <row r="686" spans="1:4" ht="15.75" customHeight="1" x14ac:dyDescent="0.15">
      <c r="A686" s="89">
        <v>1053800000</v>
      </c>
      <c r="B686" s="89" t="s">
        <v>3272</v>
      </c>
      <c r="D686" s="89" t="s">
        <v>1597</v>
      </c>
    </row>
    <row r="687" spans="1:4" ht="15.75" customHeight="1" x14ac:dyDescent="0.15">
      <c r="A687" s="89">
        <v>1053900000</v>
      </c>
      <c r="B687" s="89" t="s">
        <v>3273</v>
      </c>
      <c r="D687" s="89" t="s">
        <v>1598</v>
      </c>
    </row>
    <row r="688" spans="1:4" ht="15.75" customHeight="1" x14ac:dyDescent="0.15">
      <c r="A688" s="89">
        <v>1054000000</v>
      </c>
      <c r="B688" s="89" t="s">
        <v>3274</v>
      </c>
      <c r="D688" s="89" t="s">
        <v>1599</v>
      </c>
    </row>
    <row r="689" spans="1:4" ht="15.75" customHeight="1" x14ac:dyDescent="0.15">
      <c r="A689" s="89">
        <v>1054100000</v>
      </c>
      <c r="B689" s="89" t="s">
        <v>3275</v>
      </c>
      <c r="D689" s="89" t="s">
        <v>1600</v>
      </c>
    </row>
    <row r="690" spans="1:4" ht="15.75" customHeight="1" x14ac:dyDescent="0.15">
      <c r="A690" s="89">
        <v>1054200000</v>
      </c>
      <c r="B690" s="89" t="s">
        <v>3276</v>
      </c>
      <c r="D690" s="89" t="s">
        <v>1601</v>
      </c>
    </row>
    <row r="691" spans="1:4" ht="15.75" customHeight="1" x14ac:dyDescent="0.15">
      <c r="A691" s="89">
        <v>1054300000</v>
      </c>
      <c r="B691" s="89" t="s">
        <v>3277</v>
      </c>
      <c r="D691" s="89" t="s">
        <v>1602</v>
      </c>
    </row>
    <row r="692" spans="1:4" ht="15.75" customHeight="1" x14ac:dyDescent="0.15">
      <c r="A692" s="89">
        <v>1054400000</v>
      </c>
      <c r="B692" s="89" t="s">
        <v>3278</v>
      </c>
      <c r="D692" s="89" t="s">
        <v>1603</v>
      </c>
    </row>
    <row r="693" spans="1:4" ht="15.75" customHeight="1" x14ac:dyDescent="0.15">
      <c r="A693" s="89">
        <v>1054500000</v>
      </c>
      <c r="B693" s="89" t="s">
        <v>3279</v>
      </c>
      <c r="D693" s="89" t="s">
        <v>1604</v>
      </c>
    </row>
    <row r="694" spans="1:4" ht="15.75" customHeight="1" x14ac:dyDescent="0.15">
      <c r="A694" s="89">
        <v>1054600000</v>
      </c>
      <c r="B694" s="89" t="s">
        <v>233</v>
      </c>
      <c r="D694" s="89" t="s">
        <v>1605</v>
      </c>
    </row>
    <row r="695" spans="1:4" ht="15.75" customHeight="1" x14ac:dyDescent="0.15">
      <c r="A695" s="89">
        <v>1054700000</v>
      </c>
      <c r="B695" s="89" t="s">
        <v>3280</v>
      </c>
      <c r="D695" s="89" t="s">
        <v>1606</v>
      </c>
    </row>
    <row r="696" spans="1:4" ht="15.75" customHeight="1" x14ac:dyDescent="0.15">
      <c r="A696" s="89">
        <v>1054800000</v>
      </c>
      <c r="B696" s="89" t="s">
        <v>3281</v>
      </c>
      <c r="D696" s="89" t="s">
        <v>1607</v>
      </c>
    </row>
    <row r="697" spans="1:4" ht="15.75" customHeight="1" x14ac:dyDescent="0.15">
      <c r="A697" s="89">
        <v>1054900000</v>
      </c>
      <c r="B697" s="89" t="s">
        <v>3282</v>
      </c>
      <c r="D697" s="89" t="s">
        <v>1608</v>
      </c>
    </row>
    <row r="698" spans="1:4" ht="15.75" customHeight="1" x14ac:dyDescent="0.15">
      <c r="A698" s="89">
        <v>1055000000</v>
      </c>
      <c r="B698" s="89" t="s">
        <v>3283</v>
      </c>
      <c r="D698" s="89" t="s">
        <v>1609</v>
      </c>
    </row>
    <row r="699" spans="1:4" ht="15.75" customHeight="1" x14ac:dyDescent="0.15">
      <c r="A699" s="89">
        <v>1055100000</v>
      </c>
      <c r="B699" s="89" t="s">
        <v>3284</v>
      </c>
      <c r="D699" s="89" t="s">
        <v>1610</v>
      </c>
    </row>
    <row r="700" spans="1:4" ht="15.75" customHeight="1" x14ac:dyDescent="0.15">
      <c r="A700" s="89">
        <v>1055200000</v>
      </c>
      <c r="B700" s="89" t="s">
        <v>3285</v>
      </c>
      <c r="D700" s="89" t="s">
        <v>1611</v>
      </c>
    </row>
    <row r="701" spans="1:4" ht="15.75" customHeight="1" x14ac:dyDescent="0.15">
      <c r="A701" s="89">
        <v>1055300000</v>
      </c>
      <c r="B701" s="89" t="s">
        <v>3286</v>
      </c>
      <c r="D701" s="89" t="s">
        <v>1612</v>
      </c>
    </row>
    <row r="702" spans="1:4" ht="15.75" customHeight="1" x14ac:dyDescent="0.15">
      <c r="A702" s="89">
        <v>1055400000</v>
      </c>
      <c r="B702" s="89" t="s">
        <v>3287</v>
      </c>
      <c r="D702" s="89" t="s">
        <v>1613</v>
      </c>
    </row>
    <row r="703" spans="1:4" ht="15.75" customHeight="1" x14ac:dyDescent="0.15">
      <c r="A703" s="89">
        <v>1055500000</v>
      </c>
      <c r="B703" s="89" t="s">
        <v>3288</v>
      </c>
      <c r="D703" s="89" t="s">
        <v>1614</v>
      </c>
    </row>
    <row r="704" spans="1:4" ht="15.75" customHeight="1" x14ac:dyDescent="0.15">
      <c r="A704" s="89">
        <v>1055600000</v>
      </c>
      <c r="B704" s="89" t="s">
        <v>3289</v>
      </c>
      <c r="D704" s="89" t="s">
        <v>1615</v>
      </c>
    </row>
    <row r="705" spans="1:4" ht="15.75" customHeight="1" x14ac:dyDescent="0.15">
      <c r="A705" s="89">
        <v>1055700000</v>
      </c>
      <c r="B705" s="89" t="s">
        <v>3290</v>
      </c>
      <c r="D705" s="89" t="s">
        <v>1616</v>
      </c>
    </row>
    <row r="706" spans="1:4" ht="15.75" customHeight="1" x14ac:dyDescent="0.15">
      <c r="A706" s="89">
        <v>1055800000</v>
      </c>
      <c r="B706" s="89" t="s">
        <v>3291</v>
      </c>
      <c r="D706" s="89" t="s">
        <v>1617</v>
      </c>
    </row>
    <row r="707" spans="1:4" ht="15.75" customHeight="1" x14ac:dyDescent="0.15">
      <c r="A707" s="89">
        <v>1055900000</v>
      </c>
      <c r="B707" s="89" t="s">
        <v>3292</v>
      </c>
      <c r="D707" s="89" t="s">
        <v>1618</v>
      </c>
    </row>
    <row r="708" spans="1:4" ht="15.75" customHeight="1" x14ac:dyDescent="0.15">
      <c r="A708" s="89">
        <v>1056000000</v>
      </c>
      <c r="B708" s="89" t="s">
        <v>3293</v>
      </c>
      <c r="D708" s="89" t="s">
        <v>1619</v>
      </c>
    </row>
    <row r="709" spans="1:4" ht="15.75" customHeight="1" x14ac:dyDescent="0.15">
      <c r="A709" s="89">
        <v>1056100000</v>
      </c>
      <c r="B709" s="89" t="s">
        <v>3294</v>
      </c>
      <c r="D709" s="89" t="s">
        <v>1620</v>
      </c>
    </row>
    <row r="710" spans="1:4" ht="15.75" customHeight="1" x14ac:dyDescent="0.15">
      <c r="A710" s="89">
        <v>1056200000</v>
      </c>
      <c r="B710" s="89" t="s">
        <v>3295</v>
      </c>
      <c r="D710" s="89" t="s">
        <v>1621</v>
      </c>
    </row>
    <row r="711" spans="1:4" ht="15.75" customHeight="1" x14ac:dyDescent="0.15">
      <c r="A711" s="89">
        <v>1056300000</v>
      </c>
      <c r="B711" s="89" t="s">
        <v>3296</v>
      </c>
      <c r="D711" s="89" t="s">
        <v>1622</v>
      </c>
    </row>
    <row r="712" spans="1:4" ht="15.75" customHeight="1" x14ac:dyDescent="0.15">
      <c r="A712" s="89">
        <v>1056400000</v>
      </c>
      <c r="B712" s="89" t="s">
        <v>3297</v>
      </c>
      <c r="D712" s="89" t="s">
        <v>1623</v>
      </c>
    </row>
    <row r="713" spans="1:4" ht="15.75" customHeight="1" x14ac:dyDescent="0.15">
      <c r="A713" s="89">
        <v>1056500000</v>
      </c>
      <c r="B713" s="89" t="s">
        <v>3298</v>
      </c>
      <c r="D713" s="89" t="s">
        <v>1624</v>
      </c>
    </row>
    <row r="714" spans="1:4" ht="15.75" customHeight="1" x14ac:dyDescent="0.15">
      <c r="A714" s="89">
        <v>1056600000</v>
      </c>
      <c r="B714" s="89" t="s">
        <v>3299</v>
      </c>
      <c r="D714" s="89" t="s">
        <v>1625</v>
      </c>
    </row>
    <row r="715" spans="1:4" ht="15.75" customHeight="1" x14ac:dyDescent="0.15">
      <c r="A715" s="89">
        <v>1056700000</v>
      </c>
      <c r="B715" s="89" t="s">
        <v>3300</v>
      </c>
      <c r="D715" s="89" t="s">
        <v>1626</v>
      </c>
    </row>
    <row r="716" spans="1:4" ht="15.75" customHeight="1" x14ac:dyDescent="0.15">
      <c r="A716" s="89">
        <v>1056800000</v>
      </c>
      <c r="B716" s="89" t="s">
        <v>3301</v>
      </c>
      <c r="D716" s="89" t="s">
        <v>1627</v>
      </c>
    </row>
    <row r="717" spans="1:4" ht="15.75" customHeight="1" x14ac:dyDescent="0.15">
      <c r="A717" s="89">
        <v>1056900000</v>
      </c>
      <c r="B717" s="89" t="s">
        <v>3302</v>
      </c>
      <c r="D717" s="89" t="s">
        <v>1628</v>
      </c>
    </row>
    <row r="718" spans="1:4" ht="15.75" customHeight="1" x14ac:dyDescent="0.15">
      <c r="B718" s="89" t="e">
        <v>#N/A</v>
      </c>
    </row>
    <row r="719" spans="1:4" ht="15.75" customHeight="1" x14ac:dyDescent="0.15">
      <c r="B719" s="89" t="e">
        <v>#N/A</v>
      </c>
    </row>
    <row r="720" spans="1:4" ht="15.75" customHeight="1" x14ac:dyDescent="0.15">
      <c r="A720" s="89">
        <v>1110000000</v>
      </c>
      <c r="B720" s="89" t="s">
        <v>3303</v>
      </c>
      <c r="D720" s="89" t="s">
        <v>1630</v>
      </c>
    </row>
    <row r="721" spans="1:4" ht="15.75" customHeight="1" x14ac:dyDescent="0.15">
      <c r="B721" s="89" t="e">
        <v>#N/A</v>
      </c>
    </row>
    <row r="722" spans="1:4" ht="15.75" customHeight="1" x14ac:dyDescent="0.15">
      <c r="A722" s="89">
        <v>1130420000</v>
      </c>
      <c r="B722" s="89" t="s">
        <v>3304</v>
      </c>
      <c r="D722" s="89" t="s">
        <v>1632</v>
      </c>
    </row>
    <row r="723" spans="1:4" ht="15.75" customHeight="1" x14ac:dyDescent="0.15">
      <c r="A723" s="89">
        <v>1130820000</v>
      </c>
      <c r="B723" s="89" t="s">
        <v>3305</v>
      </c>
      <c r="D723" s="89" t="s">
        <v>1633</v>
      </c>
    </row>
    <row r="724" spans="1:4" ht="15.75" customHeight="1" x14ac:dyDescent="0.15">
      <c r="A724" s="89">
        <v>1131420000</v>
      </c>
      <c r="B724" s="89" t="s">
        <v>3306</v>
      </c>
      <c r="D724" s="89" t="s">
        <v>1634</v>
      </c>
    </row>
    <row r="725" spans="1:4" ht="15.75" customHeight="1" x14ac:dyDescent="0.15">
      <c r="A725" s="89">
        <v>1131620000</v>
      </c>
      <c r="B725" s="89" t="s">
        <v>3307</v>
      </c>
      <c r="D725" s="89" t="s">
        <v>1635</v>
      </c>
    </row>
    <row r="726" spans="1:4" ht="15.75" customHeight="1" x14ac:dyDescent="0.15">
      <c r="B726" s="89" t="e">
        <v>#N/A</v>
      </c>
    </row>
    <row r="727" spans="1:4" ht="15.75" customHeight="1" x14ac:dyDescent="0.15">
      <c r="A727" s="89">
        <v>1150100000</v>
      </c>
      <c r="B727" s="89" t="s">
        <v>3308</v>
      </c>
      <c r="D727" s="89" t="s">
        <v>1637</v>
      </c>
    </row>
    <row r="728" spans="1:4" ht="15.75" customHeight="1" x14ac:dyDescent="0.15">
      <c r="A728" s="89">
        <v>1150200000</v>
      </c>
      <c r="B728" s="89" t="s">
        <v>3309</v>
      </c>
      <c r="D728" s="89" t="s">
        <v>1638</v>
      </c>
    </row>
    <row r="729" spans="1:4" ht="15.75" customHeight="1" x14ac:dyDescent="0.15">
      <c r="A729" s="89">
        <v>1150300000</v>
      </c>
      <c r="B729" s="89" t="s">
        <v>3310</v>
      </c>
      <c r="D729" s="89" t="s">
        <v>1639</v>
      </c>
    </row>
    <row r="730" spans="1:4" ht="15.75" customHeight="1" x14ac:dyDescent="0.15">
      <c r="A730" s="89">
        <v>1150400000</v>
      </c>
      <c r="B730" s="89" t="s">
        <v>3311</v>
      </c>
      <c r="D730" s="89" t="s">
        <v>1640</v>
      </c>
    </row>
    <row r="731" spans="1:4" ht="15.75" customHeight="1" x14ac:dyDescent="0.15">
      <c r="A731" s="89">
        <v>1150500000</v>
      </c>
      <c r="B731" s="89" t="s">
        <v>3312</v>
      </c>
      <c r="D731" s="89" t="s">
        <v>1641</v>
      </c>
    </row>
    <row r="732" spans="1:4" ht="15.75" customHeight="1" x14ac:dyDescent="0.15">
      <c r="A732" s="89">
        <v>1150600000</v>
      </c>
      <c r="B732" s="89" t="s">
        <v>3313</v>
      </c>
      <c r="D732" s="89" t="s">
        <v>1642</v>
      </c>
    </row>
    <row r="733" spans="1:4" ht="15.75" customHeight="1" x14ac:dyDescent="0.15">
      <c r="A733" s="89">
        <v>1150700000</v>
      </c>
      <c r="B733" s="89" t="s">
        <v>3314</v>
      </c>
      <c r="D733" s="89" t="s">
        <v>1643</v>
      </c>
    </row>
    <row r="734" spans="1:4" ht="15.75" customHeight="1" x14ac:dyDescent="0.15">
      <c r="A734" s="89">
        <v>1150800000</v>
      </c>
      <c r="B734" s="89" t="s">
        <v>3315</v>
      </c>
      <c r="D734" s="89" t="s">
        <v>1644</v>
      </c>
    </row>
    <row r="735" spans="1:4" ht="15.75" customHeight="1" x14ac:dyDescent="0.15">
      <c r="A735" s="89">
        <v>1150900000</v>
      </c>
      <c r="B735" s="89" t="s">
        <v>3316</v>
      </c>
      <c r="D735" s="89" t="s">
        <v>1645</v>
      </c>
    </row>
    <row r="736" spans="1:4" ht="15.75" customHeight="1" x14ac:dyDescent="0.15">
      <c r="A736" s="89">
        <v>1151000000</v>
      </c>
      <c r="B736" s="89" t="s">
        <v>3317</v>
      </c>
      <c r="D736" s="89" t="s">
        <v>1646</v>
      </c>
    </row>
    <row r="737" spans="1:4" ht="15.75" customHeight="1" x14ac:dyDescent="0.15">
      <c r="A737" s="89">
        <v>1151100000</v>
      </c>
      <c r="B737" s="89" t="s">
        <v>3318</v>
      </c>
      <c r="D737" s="89" t="s">
        <v>1647</v>
      </c>
    </row>
    <row r="738" spans="1:4" ht="15.75" customHeight="1" x14ac:dyDescent="0.15">
      <c r="A738" s="89">
        <v>1151200000</v>
      </c>
      <c r="B738" s="89" t="s">
        <v>3319</v>
      </c>
      <c r="D738" s="89" t="s">
        <v>1648</v>
      </c>
    </row>
    <row r="739" spans="1:4" ht="15.75" customHeight="1" x14ac:dyDescent="0.15">
      <c r="A739" s="89">
        <v>1151300000</v>
      </c>
      <c r="B739" s="89" t="s">
        <v>3320</v>
      </c>
      <c r="D739" s="89" t="s">
        <v>1649</v>
      </c>
    </row>
    <row r="740" spans="1:4" ht="15.75" customHeight="1" x14ac:dyDescent="0.15">
      <c r="A740" s="89">
        <v>1151400000</v>
      </c>
      <c r="B740" s="89" t="s">
        <v>3321</v>
      </c>
      <c r="D740" s="89" t="s">
        <v>1650</v>
      </c>
    </row>
    <row r="741" spans="1:4" ht="15.75" customHeight="1" x14ac:dyDescent="0.15">
      <c r="A741" s="89">
        <v>1151500000</v>
      </c>
      <c r="B741" s="89" t="s">
        <v>3322</v>
      </c>
      <c r="D741" s="89" t="s">
        <v>1651</v>
      </c>
    </row>
    <row r="742" spans="1:4" ht="15.75" customHeight="1" x14ac:dyDescent="0.15">
      <c r="A742" s="89">
        <v>1151600000</v>
      </c>
      <c r="B742" s="89" t="s">
        <v>3323</v>
      </c>
      <c r="D742" s="89" t="s">
        <v>1652</v>
      </c>
    </row>
    <row r="743" spans="1:4" ht="15.75" customHeight="1" x14ac:dyDescent="0.15">
      <c r="A743" s="89">
        <v>1151700000</v>
      </c>
      <c r="B743" s="89" t="s">
        <v>3324</v>
      </c>
      <c r="D743" s="89" t="s">
        <v>1653</v>
      </c>
    </row>
    <row r="744" spans="1:4" ht="15.75" customHeight="1" x14ac:dyDescent="0.15">
      <c r="A744" s="89">
        <v>1151800000</v>
      </c>
      <c r="B744" s="89" t="s">
        <v>3325</v>
      </c>
      <c r="D744" s="89" t="s">
        <v>1654</v>
      </c>
    </row>
    <row r="745" spans="1:4" ht="15.75" customHeight="1" x14ac:dyDescent="0.15">
      <c r="A745" s="89">
        <v>1151900000</v>
      </c>
      <c r="B745" s="89" t="s">
        <v>3326</v>
      </c>
      <c r="D745" s="89" t="s">
        <v>1655</v>
      </c>
    </row>
    <row r="746" spans="1:4" ht="15.75" customHeight="1" x14ac:dyDescent="0.15">
      <c r="A746" s="89">
        <v>1152000000</v>
      </c>
      <c r="B746" s="89" t="s">
        <v>3327</v>
      </c>
      <c r="D746" s="89" t="s">
        <v>1656</v>
      </c>
    </row>
    <row r="747" spans="1:4" ht="15.75" customHeight="1" x14ac:dyDescent="0.15">
      <c r="A747" s="89">
        <v>1152100000</v>
      </c>
      <c r="B747" s="89" t="s">
        <v>3328</v>
      </c>
      <c r="D747" s="89" t="s">
        <v>1657</v>
      </c>
    </row>
    <row r="748" spans="1:4" ht="15.75" customHeight="1" x14ac:dyDescent="0.15">
      <c r="A748" s="89">
        <v>1152300000</v>
      </c>
      <c r="B748" s="89" t="s">
        <v>3329</v>
      </c>
      <c r="D748" s="89" t="s">
        <v>1658</v>
      </c>
    </row>
    <row r="749" spans="1:4" ht="15.75" customHeight="1" x14ac:dyDescent="0.15">
      <c r="A749" s="89">
        <v>1152400000</v>
      </c>
      <c r="B749" s="89" t="s">
        <v>3330</v>
      </c>
      <c r="D749" s="89" t="s">
        <v>1659</v>
      </c>
    </row>
    <row r="750" spans="1:4" ht="15.75" customHeight="1" x14ac:dyDescent="0.15">
      <c r="A750" s="89">
        <v>1152500000</v>
      </c>
      <c r="B750" s="89" t="s">
        <v>3331</v>
      </c>
      <c r="D750" s="89" t="s">
        <v>1660</v>
      </c>
    </row>
    <row r="751" spans="1:4" ht="15.75" customHeight="1" x14ac:dyDescent="0.15">
      <c r="A751" s="89">
        <v>1152800000</v>
      </c>
      <c r="D751" s="89" t="s">
        <v>1661</v>
      </c>
    </row>
    <row r="752" spans="1:4" ht="15.75" customHeight="1" x14ac:dyDescent="0.15">
      <c r="A752" s="89">
        <v>1152900000</v>
      </c>
      <c r="B752" s="89" t="s">
        <v>3332</v>
      </c>
      <c r="D752" s="89" t="s">
        <v>1662</v>
      </c>
    </row>
    <row r="753" spans="1:4" ht="15.75" customHeight="1" x14ac:dyDescent="0.15">
      <c r="A753" s="89">
        <v>1153000000</v>
      </c>
      <c r="B753" s="89" t="s">
        <v>3333</v>
      </c>
      <c r="D753" s="89" t="s">
        <v>1663</v>
      </c>
    </row>
    <row r="754" spans="1:4" ht="15.75" customHeight="1" x14ac:dyDescent="0.15">
      <c r="A754" s="89">
        <v>1153100000</v>
      </c>
      <c r="B754" s="89" t="s">
        <v>3334</v>
      </c>
      <c r="D754" s="89" t="s">
        <v>1664</v>
      </c>
    </row>
    <row r="755" spans="1:4" ht="15.75" customHeight="1" x14ac:dyDescent="0.15">
      <c r="A755" s="89">
        <v>1153200000</v>
      </c>
      <c r="B755" s="89" t="s">
        <v>3335</v>
      </c>
      <c r="D755" s="89" t="s">
        <v>1665</v>
      </c>
    </row>
    <row r="756" spans="1:4" ht="15.75" customHeight="1" x14ac:dyDescent="0.15">
      <c r="A756" s="89">
        <v>1153300000</v>
      </c>
      <c r="B756" s="89" t="s">
        <v>3336</v>
      </c>
      <c r="D756" s="89" t="s">
        <v>1666</v>
      </c>
    </row>
    <row r="757" spans="1:4" ht="15.75" customHeight="1" x14ac:dyDescent="0.15">
      <c r="A757" s="89">
        <v>1153400000</v>
      </c>
      <c r="B757" s="89" t="s">
        <v>3337</v>
      </c>
      <c r="D757" s="89" t="s">
        <v>1667</v>
      </c>
    </row>
    <row r="758" spans="1:4" ht="15.75" customHeight="1" x14ac:dyDescent="0.15">
      <c r="A758" s="89">
        <v>1153500000</v>
      </c>
      <c r="B758" s="89" t="s">
        <v>3338</v>
      </c>
      <c r="D758" s="89" t="s">
        <v>1668</v>
      </c>
    </row>
    <row r="759" spans="1:4" ht="15.75" customHeight="1" x14ac:dyDescent="0.15">
      <c r="A759" s="89">
        <v>1153600000</v>
      </c>
      <c r="B759" s="89" t="s">
        <v>3339</v>
      </c>
      <c r="D759" s="89" t="s">
        <v>1669</v>
      </c>
    </row>
    <row r="760" spans="1:4" ht="15.75" customHeight="1" x14ac:dyDescent="0.15">
      <c r="A760" s="89">
        <v>1153700000</v>
      </c>
      <c r="B760" s="89" t="s">
        <v>3340</v>
      </c>
      <c r="D760" s="89" t="s">
        <v>1670</v>
      </c>
    </row>
    <row r="761" spans="1:4" ht="15.75" customHeight="1" x14ac:dyDescent="0.15">
      <c r="A761" s="89">
        <v>1153800000</v>
      </c>
      <c r="B761" s="89" t="s">
        <v>3341</v>
      </c>
      <c r="D761" s="89" t="s">
        <v>1671</v>
      </c>
    </row>
    <row r="762" spans="1:4" ht="15.75" customHeight="1" x14ac:dyDescent="0.15">
      <c r="A762" s="89">
        <v>1153900000</v>
      </c>
      <c r="B762" s="89" t="s">
        <v>3342</v>
      </c>
      <c r="D762" s="89" t="s">
        <v>1672</v>
      </c>
    </row>
    <row r="763" spans="1:4" ht="15.75" customHeight="1" x14ac:dyDescent="0.15">
      <c r="A763" s="89">
        <v>1154000000</v>
      </c>
      <c r="B763" s="89" t="s">
        <v>3343</v>
      </c>
      <c r="D763" s="89" t="s">
        <v>1673</v>
      </c>
    </row>
    <row r="764" spans="1:4" ht="15.75" customHeight="1" x14ac:dyDescent="0.15">
      <c r="A764" s="89">
        <v>1154100000</v>
      </c>
      <c r="B764" s="89" t="s">
        <v>3344</v>
      </c>
      <c r="D764" s="89" t="s">
        <v>1674</v>
      </c>
    </row>
    <row r="765" spans="1:4" ht="15.75" customHeight="1" x14ac:dyDescent="0.15">
      <c r="A765" s="89">
        <v>1154200000</v>
      </c>
      <c r="B765" s="89" t="s">
        <v>3345</v>
      </c>
      <c r="D765" s="89" t="s">
        <v>1675</v>
      </c>
    </row>
    <row r="766" spans="1:4" ht="15.75" customHeight="1" x14ac:dyDescent="0.15">
      <c r="A766" s="89">
        <v>1154300000</v>
      </c>
      <c r="B766" s="89" t="s">
        <v>3346</v>
      </c>
      <c r="D766" s="89" t="s">
        <v>1676</v>
      </c>
    </row>
    <row r="767" spans="1:4" ht="15.75" customHeight="1" x14ac:dyDescent="0.15">
      <c r="A767" s="89">
        <v>1154400000</v>
      </c>
      <c r="B767" s="89" t="s">
        <v>3347</v>
      </c>
      <c r="D767" s="89" t="s">
        <v>1677</v>
      </c>
    </row>
    <row r="768" spans="1:4" ht="15.75" customHeight="1" x14ac:dyDescent="0.15">
      <c r="A768" s="89">
        <v>1154500000</v>
      </c>
      <c r="B768" s="89" t="s">
        <v>3348</v>
      </c>
      <c r="D768" s="89" t="s">
        <v>1678</v>
      </c>
    </row>
    <row r="769" spans="1:4" ht="15.75" customHeight="1" x14ac:dyDescent="0.15">
      <c r="A769" s="89">
        <v>1154600000</v>
      </c>
      <c r="B769" s="89" t="s">
        <v>3349</v>
      </c>
      <c r="D769" s="89" t="s">
        <v>1679</v>
      </c>
    </row>
    <row r="770" spans="1:4" ht="15.75" customHeight="1" x14ac:dyDescent="0.15">
      <c r="A770" s="89">
        <v>1154700000</v>
      </c>
      <c r="B770" s="89" t="s">
        <v>3350</v>
      </c>
      <c r="D770" s="89" t="s">
        <v>1680</v>
      </c>
    </row>
    <row r="771" spans="1:4" ht="15.75" customHeight="1" x14ac:dyDescent="0.15">
      <c r="A771" s="89">
        <v>1154800000</v>
      </c>
      <c r="B771" s="89" t="s">
        <v>3351</v>
      </c>
      <c r="D771" s="89" t="s">
        <v>1681</v>
      </c>
    </row>
    <row r="772" spans="1:4" ht="15.75" customHeight="1" x14ac:dyDescent="0.15">
      <c r="A772" s="89">
        <v>1154900000</v>
      </c>
      <c r="B772" s="89" t="s">
        <v>3352</v>
      </c>
      <c r="D772" s="89" t="s">
        <v>1682</v>
      </c>
    </row>
    <row r="773" spans="1:4" ht="15.75" customHeight="1" x14ac:dyDescent="0.15">
      <c r="A773" s="89">
        <v>1155000000</v>
      </c>
      <c r="B773" s="89" t="s">
        <v>3353</v>
      </c>
      <c r="D773" s="89" t="s">
        <v>1683</v>
      </c>
    </row>
    <row r="774" spans="1:4" ht="15.75" customHeight="1" x14ac:dyDescent="0.15">
      <c r="A774" s="89">
        <v>1155100000</v>
      </c>
      <c r="B774" s="89" t="s">
        <v>3354</v>
      </c>
      <c r="D774" s="89" t="s">
        <v>1684</v>
      </c>
    </row>
    <row r="775" spans="1:4" ht="15.75" customHeight="1" x14ac:dyDescent="0.15">
      <c r="A775" s="89">
        <v>1155200000</v>
      </c>
      <c r="B775" s="89" t="s">
        <v>3355</v>
      </c>
      <c r="D775" s="89" t="s">
        <v>1685</v>
      </c>
    </row>
    <row r="776" spans="1:4" ht="15.75" customHeight="1" x14ac:dyDescent="0.15">
      <c r="B776" s="89" t="e">
        <v>#N/A</v>
      </c>
    </row>
    <row r="777" spans="1:4" ht="15.75" customHeight="1" x14ac:dyDescent="0.15">
      <c r="B777" s="89" t="e">
        <v>#N/A</v>
      </c>
    </row>
    <row r="778" spans="1:4" ht="15.75" customHeight="1" x14ac:dyDescent="0.15">
      <c r="A778" s="89">
        <v>1210000000</v>
      </c>
      <c r="B778" s="89" t="s">
        <v>3356</v>
      </c>
      <c r="D778" s="89" t="s">
        <v>1687</v>
      </c>
    </row>
    <row r="779" spans="1:4" ht="15.75" customHeight="1" x14ac:dyDescent="0.15">
      <c r="B779" s="89" t="e">
        <v>#N/A</v>
      </c>
    </row>
    <row r="780" spans="1:4" ht="15.75" customHeight="1" x14ac:dyDescent="0.15">
      <c r="A780" s="89">
        <v>1231320000</v>
      </c>
      <c r="B780" s="89" t="s">
        <v>3357</v>
      </c>
      <c r="D780" s="89" t="s">
        <v>1689</v>
      </c>
    </row>
    <row r="781" spans="1:4" ht="15.75" customHeight="1" x14ac:dyDescent="0.15">
      <c r="A781" s="89">
        <v>1231620000</v>
      </c>
      <c r="B781" s="89" t="s">
        <v>3358</v>
      </c>
      <c r="D781" s="89" t="s">
        <v>1690</v>
      </c>
    </row>
    <row r="782" spans="1:4" ht="15.75" customHeight="1" x14ac:dyDescent="0.15">
      <c r="A782" s="89">
        <v>1231820000</v>
      </c>
      <c r="B782" s="89" t="s">
        <v>3359</v>
      </c>
      <c r="D782" s="89" t="s">
        <v>1691</v>
      </c>
    </row>
    <row r="783" spans="1:4" ht="15.75" customHeight="1" x14ac:dyDescent="0.15">
      <c r="B783" s="89" t="e">
        <v>#N/A</v>
      </c>
    </row>
    <row r="784" spans="1:4" ht="15.75" customHeight="1" x14ac:dyDescent="0.15">
      <c r="A784" s="89">
        <v>1250100000</v>
      </c>
      <c r="B784" s="89" t="s">
        <v>3360</v>
      </c>
      <c r="D784" s="89" t="s">
        <v>1693</v>
      </c>
    </row>
    <row r="785" spans="1:4" ht="15.75" customHeight="1" x14ac:dyDescent="0.15">
      <c r="A785" s="89">
        <v>1250200000</v>
      </c>
      <c r="B785" s="89" t="s">
        <v>3361</v>
      </c>
      <c r="D785" s="89" t="s">
        <v>1694</v>
      </c>
    </row>
    <row r="786" spans="1:4" ht="15.75" customHeight="1" x14ac:dyDescent="0.15">
      <c r="A786" s="89">
        <v>1250300000</v>
      </c>
      <c r="B786" s="89" t="s">
        <v>3362</v>
      </c>
      <c r="D786" s="89" t="s">
        <v>1695</v>
      </c>
    </row>
    <row r="787" spans="1:4" ht="15.75" customHeight="1" x14ac:dyDescent="0.15">
      <c r="A787" s="89">
        <v>1250400000</v>
      </c>
      <c r="B787" s="89" t="s">
        <v>3363</v>
      </c>
      <c r="D787" s="89" t="s">
        <v>1696</v>
      </c>
    </row>
    <row r="788" spans="1:4" ht="15.75" customHeight="1" x14ac:dyDescent="0.15">
      <c r="A788" s="89">
        <v>1250500000</v>
      </c>
      <c r="B788" s="89" t="s">
        <v>3364</v>
      </c>
      <c r="D788" s="89" t="s">
        <v>1697</v>
      </c>
    </row>
    <row r="789" spans="1:4" ht="15.75" customHeight="1" x14ac:dyDescent="0.15">
      <c r="A789" s="89">
        <v>1250600000</v>
      </c>
      <c r="B789" s="89" t="s">
        <v>3365</v>
      </c>
      <c r="D789" s="89" t="s">
        <v>1698</v>
      </c>
    </row>
    <row r="790" spans="1:4" ht="15.75" customHeight="1" x14ac:dyDescent="0.15">
      <c r="A790" s="89">
        <v>1250800000</v>
      </c>
      <c r="B790" s="89" t="s">
        <v>3366</v>
      </c>
      <c r="D790" s="89" t="s">
        <v>1699</v>
      </c>
    </row>
    <row r="791" spans="1:4" ht="15.75" customHeight="1" x14ac:dyDescent="0.15">
      <c r="A791" s="89">
        <v>1250900000</v>
      </c>
      <c r="B791" s="89" t="s">
        <v>3367</v>
      </c>
      <c r="D791" s="89" t="s">
        <v>1700</v>
      </c>
    </row>
    <row r="792" spans="1:4" ht="15.75" customHeight="1" x14ac:dyDescent="0.15">
      <c r="A792" s="89">
        <v>1251000000</v>
      </c>
      <c r="B792" s="89" t="s">
        <v>3368</v>
      </c>
      <c r="D792" s="89" t="s">
        <v>1701</v>
      </c>
    </row>
    <row r="793" spans="1:4" ht="15.75" customHeight="1" x14ac:dyDescent="0.15">
      <c r="A793" s="89">
        <v>1251100000</v>
      </c>
      <c r="B793" s="89" t="s">
        <v>3369</v>
      </c>
      <c r="D793" s="89" t="s">
        <v>1702</v>
      </c>
    </row>
    <row r="794" spans="1:4" ht="15.75" customHeight="1" x14ac:dyDescent="0.15">
      <c r="A794" s="89">
        <v>1251500000</v>
      </c>
      <c r="B794" s="89" t="s">
        <v>3370</v>
      </c>
      <c r="D794" s="89" t="s">
        <v>1703</v>
      </c>
    </row>
    <row r="795" spans="1:4" ht="15.75" customHeight="1" x14ac:dyDescent="0.15">
      <c r="A795" s="89">
        <v>1251600000</v>
      </c>
      <c r="B795" s="89" t="s">
        <v>3371</v>
      </c>
      <c r="D795" s="89" t="s">
        <v>1704</v>
      </c>
    </row>
    <row r="796" spans="1:4" ht="15.75" customHeight="1" x14ac:dyDescent="0.15">
      <c r="A796" s="89">
        <v>1251700000</v>
      </c>
      <c r="B796" s="89" t="s">
        <v>3372</v>
      </c>
      <c r="D796" s="89" t="s">
        <v>1705</v>
      </c>
    </row>
    <row r="797" spans="1:4" ht="15.75" customHeight="1" x14ac:dyDescent="0.15">
      <c r="A797" s="89">
        <v>1251800000</v>
      </c>
      <c r="B797" s="89" t="s">
        <v>3373</v>
      </c>
      <c r="D797" s="89" t="s">
        <v>1706</v>
      </c>
    </row>
    <row r="798" spans="1:4" ht="15.75" customHeight="1" x14ac:dyDescent="0.15">
      <c r="A798" s="89">
        <v>1251900000</v>
      </c>
      <c r="B798" s="89" t="s">
        <v>3374</v>
      </c>
      <c r="D798" s="89" t="s">
        <v>1707</v>
      </c>
    </row>
    <row r="799" spans="1:4" ht="15.75" customHeight="1" x14ac:dyDescent="0.15">
      <c r="A799" s="89">
        <v>1252000000</v>
      </c>
      <c r="B799" s="89" t="s">
        <v>3375</v>
      </c>
      <c r="D799" s="89" t="s">
        <v>1708</v>
      </c>
    </row>
    <row r="800" spans="1:4" ht="15.75" customHeight="1" x14ac:dyDescent="0.15">
      <c r="A800" s="89">
        <v>1252100000</v>
      </c>
      <c r="B800" s="89" t="s">
        <v>3376</v>
      </c>
      <c r="D800" s="89" t="s">
        <v>1709</v>
      </c>
    </row>
    <row r="801" spans="1:4" ht="15.75" customHeight="1" x14ac:dyDescent="0.15">
      <c r="A801" s="89">
        <v>1252200000</v>
      </c>
      <c r="B801" s="89" t="s">
        <v>3377</v>
      </c>
      <c r="D801" s="89" t="s">
        <v>1710</v>
      </c>
    </row>
    <row r="802" spans="1:4" ht="15.75" customHeight="1" x14ac:dyDescent="0.15">
      <c r="A802" s="89">
        <v>1252300000</v>
      </c>
      <c r="B802" s="89" t="s">
        <v>3378</v>
      </c>
      <c r="D802" s="89" t="s">
        <v>1711</v>
      </c>
    </row>
    <row r="803" spans="1:4" ht="15.75" customHeight="1" x14ac:dyDescent="0.15">
      <c r="A803" s="89">
        <v>1252400000</v>
      </c>
      <c r="B803" s="89" t="s">
        <v>3379</v>
      </c>
      <c r="D803" s="89" t="s">
        <v>1712</v>
      </c>
    </row>
    <row r="804" spans="1:4" ht="15.75" customHeight="1" x14ac:dyDescent="0.15">
      <c r="A804" s="89">
        <v>1252500000</v>
      </c>
      <c r="B804" s="89" t="s">
        <v>3380</v>
      </c>
      <c r="D804" s="89" t="s">
        <v>1713</v>
      </c>
    </row>
    <row r="805" spans="1:4" ht="15.75" customHeight="1" x14ac:dyDescent="0.15">
      <c r="A805" s="89">
        <v>1252600000</v>
      </c>
      <c r="B805" s="89" t="s">
        <v>3381</v>
      </c>
      <c r="D805" s="89" t="s">
        <v>1714</v>
      </c>
    </row>
    <row r="806" spans="1:4" ht="15.75" customHeight="1" x14ac:dyDescent="0.15">
      <c r="A806" s="89">
        <v>1252700000</v>
      </c>
      <c r="B806" s="89" t="s">
        <v>3382</v>
      </c>
      <c r="D806" s="89" t="s">
        <v>1715</v>
      </c>
    </row>
    <row r="807" spans="1:4" ht="15.75" customHeight="1" x14ac:dyDescent="0.15">
      <c r="A807" s="89">
        <v>1252800000</v>
      </c>
      <c r="B807" s="89" t="s">
        <v>3383</v>
      </c>
      <c r="D807" s="89" t="s">
        <v>1716</v>
      </c>
    </row>
    <row r="808" spans="1:4" ht="15.75" customHeight="1" x14ac:dyDescent="0.15">
      <c r="A808" s="89">
        <v>1252900000</v>
      </c>
      <c r="B808" s="89" t="s">
        <v>3384</v>
      </c>
      <c r="D808" s="89" t="s">
        <v>1717</v>
      </c>
    </row>
    <row r="809" spans="1:4" ht="15.75" customHeight="1" x14ac:dyDescent="0.15">
      <c r="A809" s="89">
        <v>1253000000</v>
      </c>
      <c r="B809" s="89" t="s">
        <v>3385</v>
      </c>
      <c r="D809" s="89" t="s">
        <v>1718</v>
      </c>
    </row>
    <row r="810" spans="1:4" ht="15.75" customHeight="1" x14ac:dyDescent="0.15">
      <c r="A810" s="89">
        <v>1253100000</v>
      </c>
      <c r="B810" s="89" t="s">
        <v>3386</v>
      </c>
      <c r="D810" s="89" t="s">
        <v>1719</v>
      </c>
    </row>
    <row r="811" spans="1:4" ht="15.75" customHeight="1" x14ac:dyDescent="0.15">
      <c r="A811" s="89">
        <v>1253200000</v>
      </c>
      <c r="B811" s="89" t="s">
        <v>3387</v>
      </c>
      <c r="D811" s="89" t="s">
        <v>1720</v>
      </c>
    </row>
    <row r="812" spans="1:4" ht="15.75" customHeight="1" x14ac:dyDescent="0.15">
      <c r="A812" s="89">
        <v>1253300000</v>
      </c>
      <c r="B812" s="89" t="s">
        <v>3388</v>
      </c>
      <c r="D812" s="89" t="s">
        <v>1721</v>
      </c>
    </row>
    <row r="813" spans="1:4" ht="15.75" customHeight="1" x14ac:dyDescent="0.15">
      <c r="A813" s="89">
        <v>1253400000</v>
      </c>
      <c r="B813" s="89" t="s">
        <v>3389</v>
      </c>
      <c r="D813" s="89" t="s">
        <v>1722</v>
      </c>
    </row>
    <row r="814" spans="1:4" ht="15.75" customHeight="1" x14ac:dyDescent="0.15">
      <c r="A814" s="89">
        <v>1253500000</v>
      </c>
      <c r="B814" s="89" t="s">
        <v>3390</v>
      </c>
      <c r="D814" s="89" t="s">
        <v>1723</v>
      </c>
    </row>
    <row r="815" spans="1:4" ht="15.75" customHeight="1" x14ac:dyDescent="0.15">
      <c r="A815" s="89">
        <v>1253600000</v>
      </c>
      <c r="B815" s="89" t="s">
        <v>3391</v>
      </c>
      <c r="D815" s="89" t="s">
        <v>1724</v>
      </c>
    </row>
    <row r="816" spans="1:4" ht="15.75" customHeight="1" x14ac:dyDescent="0.15">
      <c r="A816" s="89">
        <v>1253700000</v>
      </c>
      <c r="B816" s="89" t="s">
        <v>3392</v>
      </c>
      <c r="D816" s="89" t="s">
        <v>1725</v>
      </c>
    </row>
    <row r="817" spans="1:4" ht="15.75" customHeight="1" x14ac:dyDescent="0.15">
      <c r="A817" s="89">
        <v>1253800000</v>
      </c>
      <c r="B817" s="89" t="s">
        <v>3393</v>
      </c>
      <c r="D817" s="89" t="s">
        <v>1726</v>
      </c>
    </row>
    <row r="818" spans="1:4" ht="15.75" customHeight="1" x14ac:dyDescent="0.15">
      <c r="A818" s="89">
        <v>1253900000</v>
      </c>
      <c r="B818" s="89" t="s">
        <v>3394</v>
      </c>
      <c r="D818" s="89" t="s">
        <v>1727</v>
      </c>
    </row>
    <row r="819" spans="1:4" ht="15.75" customHeight="1" x14ac:dyDescent="0.15">
      <c r="A819" s="89">
        <v>1254000000</v>
      </c>
      <c r="B819" s="89" t="s">
        <v>3395</v>
      </c>
      <c r="D819" s="89" t="s">
        <v>1728</v>
      </c>
    </row>
    <row r="820" spans="1:4" ht="15.75" customHeight="1" x14ac:dyDescent="0.15">
      <c r="A820" s="89">
        <v>1254100000</v>
      </c>
      <c r="B820" s="89" t="s">
        <v>3396</v>
      </c>
      <c r="D820" s="89" t="s">
        <v>1729</v>
      </c>
    </row>
    <row r="821" spans="1:4" ht="15.75" customHeight="1" x14ac:dyDescent="0.15">
      <c r="B821" s="89" t="e">
        <v>#N/A</v>
      </c>
    </row>
    <row r="822" spans="1:4" ht="15.75" customHeight="1" x14ac:dyDescent="0.15">
      <c r="B822" s="89" t="e">
        <v>#N/A</v>
      </c>
    </row>
    <row r="823" spans="1:4" ht="15.75" customHeight="1" x14ac:dyDescent="0.15">
      <c r="A823" s="89">
        <v>1310000000</v>
      </c>
      <c r="B823" s="89" t="s">
        <v>3397</v>
      </c>
      <c r="D823" s="89" t="s">
        <v>1731</v>
      </c>
    </row>
    <row r="824" spans="1:4" ht="15.75" customHeight="1" x14ac:dyDescent="0.15">
      <c r="B824" s="89" t="e">
        <v>#N/A</v>
      </c>
    </row>
    <row r="825" spans="1:4" ht="15.75" customHeight="1" x14ac:dyDescent="0.15">
      <c r="A825" s="89">
        <v>1330420000</v>
      </c>
      <c r="B825" s="89" t="s">
        <v>3398</v>
      </c>
      <c r="D825" s="89" t="s">
        <v>1733</v>
      </c>
    </row>
    <row r="826" spans="1:4" ht="15.75" customHeight="1" x14ac:dyDescent="0.15">
      <c r="A826" s="89">
        <v>1330720000</v>
      </c>
      <c r="B826" s="89" t="s">
        <v>3399</v>
      </c>
      <c r="D826" s="89" t="s">
        <v>1734</v>
      </c>
    </row>
    <row r="827" spans="1:4" ht="15.75" customHeight="1" x14ac:dyDescent="0.15">
      <c r="A827" s="89">
        <v>1331420000</v>
      </c>
      <c r="B827" s="89" t="s">
        <v>3400</v>
      </c>
      <c r="D827" s="89" t="s">
        <v>1735</v>
      </c>
    </row>
    <row r="828" spans="1:4" ht="15.75" customHeight="1" x14ac:dyDescent="0.15">
      <c r="A828" s="89">
        <v>1331820000</v>
      </c>
      <c r="B828" s="89" t="s">
        <v>3401</v>
      </c>
      <c r="D828" s="89" t="s">
        <v>1736</v>
      </c>
    </row>
    <row r="829" spans="1:4" ht="15.75" customHeight="1" x14ac:dyDescent="0.15">
      <c r="A829" s="89">
        <v>1332020000</v>
      </c>
      <c r="B829" s="89" t="s">
        <v>3402</v>
      </c>
      <c r="D829" s="89" t="s">
        <v>1737</v>
      </c>
    </row>
    <row r="830" spans="1:4" ht="15.75" customHeight="1" x14ac:dyDescent="0.15">
      <c r="A830" s="89">
        <v>1332120000</v>
      </c>
      <c r="B830" s="89" t="s">
        <v>3403</v>
      </c>
      <c r="D830" s="89" t="s">
        <v>1738</v>
      </c>
    </row>
    <row r="831" spans="1:4" ht="15.75" customHeight="1" x14ac:dyDescent="0.15">
      <c r="A831" s="89">
        <v>1332220000</v>
      </c>
      <c r="B831" s="89" t="s">
        <v>3404</v>
      </c>
      <c r="D831" s="89" t="s">
        <v>1739</v>
      </c>
    </row>
    <row r="832" spans="1:4" ht="15.75" customHeight="1" x14ac:dyDescent="0.15">
      <c r="B832" s="89" t="e">
        <v>#N/A</v>
      </c>
    </row>
    <row r="833" spans="1:4" ht="15.75" customHeight="1" x14ac:dyDescent="0.15">
      <c r="A833" s="89">
        <v>1350200000</v>
      </c>
      <c r="B833" s="89" t="s">
        <v>3405</v>
      </c>
      <c r="D833" s="89" t="s">
        <v>1741</v>
      </c>
    </row>
    <row r="834" spans="1:4" ht="15.75" customHeight="1" x14ac:dyDescent="0.15">
      <c r="A834" s="89">
        <v>1350500000</v>
      </c>
      <c r="B834" s="89" t="s">
        <v>3406</v>
      </c>
      <c r="D834" s="89" t="s">
        <v>1742</v>
      </c>
    </row>
    <row r="835" spans="1:4" ht="15.75" customHeight="1" x14ac:dyDescent="0.15">
      <c r="A835" s="89">
        <v>1350800000</v>
      </c>
      <c r="B835" s="89" t="s">
        <v>3407</v>
      </c>
      <c r="D835" s="89" t="s">
        <v>1743</v>
      </c>
    </row>
    <row r="836" spans="1:4" ht="15.75" customHeight="1" x14ac:dyDescent="0.15">
      <c r="A836" s="89">
        <v>1351100000</v>
      </c>
      <c r="B836" s="89" t="s">
        <v>3408</v>
      </c>
      <c r="D836" s="89" t="s">
        <v>1744</v>
      </c>
    </row>
    <row r="837" spans="1:4" ht="15.75" customHeight="1" x14ac:dyDescent="0.15">
      <c r="A837" s="89">
        <v>1351400000</v>
      </c>
      <c r="B837" s="89" t="s">
        <v>3409</v>
      </c>
      <c r="D837" s="89" t="s">
        <v>1745</v>
      </c>
    </row>
    <row r="838" spans="1:4" ht="15.75" customHeight="1" x14ac:dyDescent="0.15">
      <c r="A838" s="89">
        <v>1351600000</v>
      </c>
      <c r="B838" s="89" t="s">
        <v>3410</v>
      </c>
      <c r="D838" s="89" t="s">
        <v>1746</v>
      </c>
    </row>
    <row r="839" spans="1:4" ht="15.75" customHeight="1" x14ac:dyDescent="0.15">
      <c r="A839" s="89">
        <v>1351700000</v>
      </c>
      <c r="B839" s="89" t="s">
        <v>3411</v>
      </c>
      <c r="D839" s="89" t="s">
        <v>1747</v>
      </c>
    </row>
    <row r="840" spans="1:4" ht="15.75" customHeight="1" x14ac:dyDescent="0.15">
      <c r="A840" s="89">
        <v>1351800000</v>
      </c>
      <c r="B840" s="89" t="s">
        <v>3412</v>
      </c>
      <c r="D840" s="89" t="s">
        <v>1748</v>
      </c>
    </row>
    <row r="841" spans="1:4" ht="15.75" customHeight="1" x14ac:dyDescent="0.15">
      <c r="A841" s="89">
        <v>1352000000</v>
      </c>
      <c r="B841" s="89" t="s">
        <v>3413</v>
      </c>
      <c r="D841" s="89" t="s">
        <v>1749</v>
      </c>
    </row>
    <row r="842" spans="1:4" ht="15.75" customHeight="1" x14ac:dyDescent="0.15">
      <c r="A842" s="89">
        <v>1352100000</v>
      </c>
      <c r="B842" s="89" t="s">
        <v>3414</v>
      </c>
      <c r="D842" s="89" t="s">
        <v>1750</v>
      </c>
    </row>
    <row r="843" spans="1:4" ht="15.75" customHeight="1" x14ac:dyDescent="0.15">
      <c r="A843" s="89">
        <v>1352200000</v>
      </c>
      <c r="B843" s="89" t="s">
        <v>3415</v>
      </c>
      <c r="D843" s="89" t="s">
        <v>1751</v>
      </c>
    </row>
    <row r="844" spans="1:4" ht="15.75" customHeight="1" x14ac:dyDescent="0.15">
      <c r="A844" s="89">
        <v>1352300000</v>
      </c>
      <c r="B844" s="89" t="s">
        <v>3416</v>
      </c>
      <c r="D844" s="89" t="s">
        <v>1752</v>
      </c>
    </row>
    <row r="845" spans="1:4" ht="15.75" customHeight="1" x14ac:dyDescent="0.15">
      <c r="A845" s="89">
        <v>1352500000</v>
      </c>
      <c r="B845" s="89" t="s">
        <v>3417</v>
      </c>
      <c r="D845" s="89" t="s">
        <v>1753</v>
      </c>
    </row>
    <row r="846" spans="1:4" ht="15.75" customHeight="1" x14ac:dyDescent="0.15">
      <c r="A846" s="89">
        <v>1352700000</v>
      </c>
      <c r="B846" s="89" t="s">
        <v>3418</v>
      </c>
      <c r="D846" s="89" t="s">
        <v>1754</v>
      </c>
    </row>
    <row r="847" spans="1:4" ht="15.75" customHeight="1" x14ac:dyDescent="0.15">
      <c r="A847" s="89">
        <v>1352800000</v>
      </c>
      <c r="B847" s="89" t="s">
        <v>3419</v>
      </c>
      <c r="D847" s="89" t="s">
        <v>1755</v>
      </c>
    </row>
    <row r="848" spans="1:4" ht="15.75" customHeight="1" x14ac:dyDescent="0.15">
      <c r="A848" s="89">
        <v>1352900000</v>
      </c>
      <c r="B848" s="89" t="s">
        <v>3420</v>
      </c>
      <c r="D848" s="89" t="s">
        <v>1756</v>
      </c>
    </row>
    <row r="849" spans="1:4" ht="15.75" customHeight="1" x14ac:dyDescent="0.15">
      <c r="A849" s="89">
        <v>1353000000</v>
      </c>
      <c r="B849" s="89" t="s">
        <v>3421</v>
      </c>
      <c r="D849" s="89" t="s">
        <v>1757</v>
      </c>
    </row>
    <row r="850" spans="1:4" ht="15.75" customHeight="1" x14ac:dyDescent="0.15">
      <c r="A850" s="89">
        <v>1353100000</v>
      </c>
      <c r="B850" s="89" t="s">
        <v>3422</v>
      </c>
      <c r="D850" s="89" t="s">
        <v>1758</v>
      </c>
    </row>
    <row r="851" spans="1:4" ht="15.75" customHeight="1" x14ac:dyDescent="0.15">
      <c r="A851" s="89">
        <v>1353200000</v>
      </c>
      <c r="B851" s="89" t="s">
        <v>3423</v>
      </c>
      <c r="D851" s="89" t="s">
        <v>1759</v>
      </c>
    </row>
    <row r="852" spans="1:4" ht="15.75" customHeight="1" x14ac:dyDescent="0.15">
      <c r="A852" s="89">
        <v>1353400000</v>
      </c>
      <c r="B852" s="89" t="s">
        <v>3424</v>
      </c>
      <c r="D852" s="89" t="s">
        <v>1760</v>
      </c>
    </row>
    <row r="853" spans="1:4" ht="15.75" customHeight="1" x14ac:dyDescent="0.15">
      <c r="A853" s="89">
        <v>1353500000</v>
      </c>
      <c r="B853" s="89" t="s">
        <v>3425</v>
      </c>
      <c r="D853" s="89" t="s">
        <v>1761</v>
      </c>
    </row>
    <row r="854" spans="1:4" ht="15.75" customHeight="1" x14ac:dyDescent="0.15">
      <c r="A854" s="89">
        <v>1353600000</v>
      </c>
      <c r="B854" s="89" t="s">
        <v>3426</v>
      </c>
      <c r="D854" s="89" t="s">
        <v>1762</v>
      </c>
    </row>
    <row r="855" spans="1:4" ht="15.75" customHeight="1" x14ac:dyDescent="0.15">
      <c r="A855" s="89">
        <v>1353700000</v>
      </c>
      <c r="B855" s="89" t="s">
        <v>3427</v>
      </c>
      <c r="D855" s="89" t="s">
        <v>1763</v>
      </c>
    </row>
    <row r="856" spans="1:4" ht="15.75" customHeight="1" x14ac:dyDescent="0.15">
      <c r="A856" s="89">
        <v>1353800000</v>
      </c>
      <c r="B856" s="89" t="s">
        <v>3428</v>
      </c>
      <c r="D856" s="89" t="s">
        <v>1764</v>
      </c>
    </row>
    <row r="857" spans="1:4" ht="15.75" customHeight="1" x14ac:dyDescent="0.15">
      <c r="A857" s="89">
        <v>1353900000</v>
      </c>
      <c r="B857" s="89" t="s">
        <v>3429</v>
      </c>
      <c r="D857" s="89" t="s">
        <v>1765</v>
      </c>
    </row>
    <row r="858" spans="1:4" ht="15.75" customHeight="1" x14ac:dyDescent="0.15">
      <c r="A858" s="89">
        <v>1354000000</v>
      </c>
      <c r="B858" s="89" t="s">
        <v>3430</v>
      </c>
      <c r="D858" s="89" t="s">
        <v>1766</v>
      </c>
    </row>
    <row r="859" spans="1:4" ht="15.75" customHeight="1" x14ac:dyDescent="0.15">
      <c r="A859" s="89">
        <v>1354200000</v>
      </c>
      <c r="B859" s="89" t="s">
        <v>3431</v>
      </c>
      <c r="D859" s="89" t="s">
        <v>1767</v>
      </c>
    </row>
    <row r="860" spans="1:4" ht="15.75" customHeight="1" x14ac:dyDescent="0.15">
      <c r="A860" s="89">
        <v>1354300000</v>
      </c>
      <c r="B860" s="89" t="s">
        <v>3432</v>
      </c>
      <c r="D860" s="89" t="s">
        <v>1768</v>
      </c>
    </row>
    <row r="861" spans="1:4" ht="15.75" customHeight="1" x14ac:dyDescent="0.15">
      <c r="A861" s="89">
        <v>1354400000</v>
      </c>
      <c r="B861" s="89" t="s">
        <v>3433</v>
      </c>
      <c r="D861" s="89" t="s">
        <v>1769</v>
      </c>
    </row>
    <row r="862" spans="1:4" ht="15.75" customHeight="1" x14ac:dyDescent="0.15">
      <c r="A862" s="89">
        <v>1354500000</v>
      </c>
      <c r="B862" s="89" t="s">
        <v>3434</v>
      </c>
      <c r="D862" s="89" t="s">
        <v>1770</v>
      </c>
    </row>
    <row r="863" spans="1:4" ht="15.75" customHeight="1" x14ac:dyDescent="0.15">
      <c r="A863" s="89">
        <v>1354600000</v>
      </c>
      <c r="B863" s="89" t="s">
        <v>3435</v>
      </c>
      <c r="D863" s="89" t="s">
        <v>1771</v>
      </c>
    </row>
    <row r="864" spans="1:4" ht="15.75" customHeight="1" x14ac:dyDescent="0.15">
      <c r="A864" s="89">
        <v>1354700000</v>
      </c>
      <c r="B864" s="89" t="s">
        <v>3436</v>
      </c>
      <c r="D864" s="89" t="s">
        <v>1772</v>
      </c>
    </row>
    <row r="865" spans="1:4" ht="15.75" customHeight="1" x14ac:dyDescent="0.15">
      <c r="A865" s="89">
        <v>1354800000</v>
      </c>
      <c r="B865" s="89" t="s">
        <v>3437</v>
      </c>
      <c r="D865" s="89" t="s">
        <v>1773</v>
      </c>
    </row>
    <row r="866" spans="1:4" ht="15.75" customHeight="1" x14ac:dyDescent="0.15">
      <c r="A866" s="89">
        <v>1354900000</v>
      </c>
      <c r="B866" s="89" t="s">
        <v>3438</v>
      </c>
      <c r="D866" s="89" t="s">
        <v>1774</v>
      </c>
    </row>
    <row r="867" spans="1:4" ht="15.75" customHeight="1" x14ac:dyDescent="0.15">
      <c r="A867" s="89">
        <v>1355000000</v>
      </c>
      <c r="B867" s="89" t="s">
        <v>3439</v>
      </c>
      <c r="D867" s="89" t="s">
        <v>1775</v>
      </c>
    </row>
    <row r="868" spans="1:4" ht="15.75" customHeight="1" x14ac:dyDescent="0.15">
      <c r="A868" s="89">
        <v>1355100000</v>
      </c>
      <c r="B868" s="89" t="s">
        <v>3440</v>
      </c>
      <c r="D868" s="89" t="s">
        <v>1776</v>
      </c>
    </row>
    <row r="869" spans="1:4" ht="15.75" customHeight="1" x14ac:dyDescent="0.15">
      <c r="A869" s="89">
        <v>1355200000</v>
      </c>
      <c r="B869" s="89" t="s">
        <v>3441</v>
      </c>
      <c r="D869" s="89" t="s">
        <v>1777</v>
      </c>
    </row>
    <row r="870" spans="1:4" ht="15.75" customHeight="1" x14ac:dyDescent="0.15">
      <c r="A870" s="89">
        <v>1355300000</v>
      </c>
      <c r="B870" s="89" t="s">
        <v>3442</v>
      </c>
      <c r="D870" s="89" t="s">
        <v>1778</v>
      </c>
    </row>
    <row r="871" spans="1:4" ht="15.75" customHeight="1" x14ac:dyDescent="0.15">
      <c r="A871" s="89">
        <v>1355400000</v>
      </c>
      <c r="B871" s="89" t="s">
        <v>3443</v>
      </c>
      <c r="D871" s="89" t="s">
        <v>1779</v>
      </c>
    </row>
    <row r="872" spans="1:4" ht="15.75" customHeight="1" x14ac:dyDescent="0.15">
      <c r="A872" s="89">
        <v>1355500000</v>
      </c>
      <c r="B872" s="89" t="s">
        <v>3444</v>
      </c>
      <c r="D872" s="89" t="s">
        <v>1780</v>
      </c>
    </row>
    <row r="873" spans="1:4" ht="15.75" customHeight="1" x14ac:dyDescent="0.15">
      <c r="A873" s="89">
        <v>1355600000</v>
      </c>
      <c r="B873" s="89" t="s">
        <v>3445</v>
      </c>
      <c r="D873" s="89" t="s">
        <v>1781</v>
      </c>
    </row>
    <row r="874" spans="1:4" ht="15.75" customHeight="1" x14ac:dyDescent="0.15">
      <c r="A874" s="89">
        <v>1355700000</v>
      </c>
      <c r="B874" s="89" t="s">
        <v>3446</v>
      </c>
      <c r="D874" s="89" t="s">
        <v>1782</v>
      </c>
    </row>
    <row r="875" spans="1:4" ht="15.75" customHeight="1" x14ac:dyDescent="0.15">
      <c r="A875" s="89">
        <v>1355800000</v>
      </c>
      <c r="B875" s="89" t="s">
        <v>3447</v>
      </c>
      <c r="D875" s="89" t="s">
        <v>1783</v>
      </c>
    </row>
    <row r="876" spans="1:4" ht="15.75" customHeight="1" x14ac:dyDescent="0.15">
      <c r="A876" s="89">
        <v>1355900000</v>
      </c>
      <c r="B876" s="89" t="s">
        <v>3448</v>
      </c>
      <c r="D876" s="89" t="s">
        <v>1784</v>
      </c>
    </row>
    <row r="877" spans="1:4" ht="15.75" customHeight="1" x14ac:dyDescent="0.15">
      <c r="A877" s="89">
        <v>1356000000</v>
      </c>
      <c r="B877" s="89" t="s">
        <v>3449</v>
      </c>
      <c r="D877" s="89" t="s">
        <v>1785</v>
      </c>
    </row>
    <row r="878" spans="1:4" ht="15.75" customHeight="1" x14ac:dyDescent="0.15">
      <c r="A878" s="89">
        <v>1356100000</v>
      </c>
      <c r="B878" s="89" t="s">
        <v>3450</v>
      </c>
      <c r="D878" s="89" t="s">
        <v>1786</v>
      </c>
    </row>
    <row r="879" spans="1:4" ht="15.75" customHeight="1" x14ac:dyDescent="0.15">
      <c r="A879" s="89">
        <v>1356200000</v>
      </c>
      <c r="B879" s="89" t="s">
        <v>3451</v>
      </c>
      <c r="D879" s="89" t="s">
        <v>1787</v>
      </c>
    </row>
    <row r="880" spans="1:4" ht="15.75" customHeight="1" x14ac:dyDescent="0.15">
      <c r="A880" s="89">
        <v>1356300000</v>
      </c>
      <c r="B880" s="89" t="s">
        <v>3452</v>
      </c>
      <c r="D880" s="89" t="s">
        <v>1788</v>
      </c>
    </row>
    <row r="881" spans="1:4" ht="15.75" customHeight="1" x14ac:dyDescent="0.15">
      <c r="A881" s="89">
        <v>1356400000</v>
      </c>
      <c r="B881" s="89" t="s">
        <v>3453</v>
      </c>
      <c r="D881" s="89" t="s">
        <v>1789</v>
      </c>
    </row>
    <row r="882" spans="1:4" ht="15.75" customHeight="1" x14ac:dyDescent="0.15">
      <c r="A882" s="89">
        <v>1356500000</v>
      </c>
      <c r="B882" s="89" t="s">
        <v>3454</v>
      </c>
      <c r="D882" s="89" t="s">
        <v>1790</v>
      </c>
    </row>
    <row r="883" spans="1:4" ht="15.75" customHeight="1" x14ac:dyDescent="0.15">
      <c r="A883" s="89">
        <v>1356600000</v>
      </c>
      <c r="B883" s="89" t="s">
        <v>3455</v>
      </c>
      <c r="D883" s="89" t="s">
        <v>1791</v>
      </c>
    </row>
    <row r="884" spans="1:4" ht="15.75" customHeight="1" x14ac:dyDescent="0.15">
      <c r="A884" s="89">
        <v>1356700000</v>
      </c>
      <c r="B884" s="89" t="s">
        <v>3456</v>
      </c>
      <c r="D884" s="89" t="s">
        <v>1792</v>
      </c>
    </row>
    <row r="885" spans="1:4" ht="15.75" customHeight="1" x14ac:dyDescent="0.15">
      <c r="A885" s="89">
        <v>1356800000</v>
      </c>
      <c r="B885" s="89" t="s">
        <v>3457</v>
      </c>
      <c r="D885" s="89" t="s">
        <v>1793</v>
      </c>
    </row>
    <row r="886" spans="1:4" ht="15.75" customHeight="1" x14ac:dyDescent="0.15">
      <c r="A886" s="89">
        <v>1356900000</v>
      </c>
      <c r="B886" s="89" t="s">
        <v>3458</v>
      </c>
      <c r="D886" s="89" t="s">
        <v>1794</v>
      </c>
    </row>
    <row r="887" spans="1:4" ht="15.75" customHeight="1" x14ac:dyDescent="0.15">
      <c r="A887" s="89">
        <v>1357000000</v>
      </c>
      <c r="B887" s="89" t="s">
        <v>3459</v>
      </c>
      <c r="D887" s="89" t="s">
        <v>1795</v>
      </c>
    </row>
    <row r="888" spans="1:4" ht="15.75" customHeight="1" x14ac:dyDescent="0.15">
      <c r="A888" s="89">
        <v>1357100000</v>
      </c>
      <c r="B888" s="89" t="s">
        <v>3460</v>
      </c>
      <c r="D888" s="89" t="s">
        <v>1796</v>
      </c>
    </row>
    <row r="889" spans="1:4" ht="15.75" customHeight="1" x14ac:dyDescent="0.15">
      <c r="A889" s="89">
        <v>1357200000</v>
      </c>
      <c r="B889" s="89" t="s">
        <v>3461</v>
      </c>
      <c r="D889" s="89" t="s">
        <v>1797</v>
      </c>
    </row>
    <row r="890" spans="1:4" ht="15.75" customHeight="1" x14ac:dyDescent="0.15">
      <c r="A890" s="89">
        <v>1357300000</v>
      </c>
      <c r="B890" s="89" t="s">
        <v>3462</v>
      </c>
      <c r="D890" s="89" t="s">
        <v>1798</v>
      </c>
    </row>
    <row r="891" spans="1:4" ht="15.75" customHeight="1" x14ac:dyDescent="0.15">
      <c r="A891" s="89">
        <v>1357400000</v>
      </c>
      <c r="B891" s="89" t="s">
        <v>3463</v>
      </c>
      <c r="D891" s="89" t="s">
        <v>1799</v>
      </c>
    </row>
    <row r="892" spans="1:4" ht="15.75" customHeight="1" x14ac:dyDescent="0.15">
      <c r="A892" s="89">
        <v>1357500000</v>
      </c>
      <c r="B892" s="89" t="s">
        <v>3464</v>
      </c>
      <c r="D892" s="89" t="s">
        <v>1800</v>
      </c>
    </row>
    <row r="893" spans="1:4" ht="15.75" customHeight="1" x14ac:dyDescent="0.15">
      <c r="A893" s="89">
        <v>1357600000</v>
      </c>
      <c r="B893" s="89" t="s">
        <v>3465</v>
      </c>
      <c r="D893" s="89" t="s">
        <v>1801</v>
      </c>
    </row>
    <row r="894" spans="1:4" ht="15.75" customHeight="1" x14ac:dyDescent="0.15">
      <c r="A894" s="89">
        <v>1357700000</v>
      </c>
      <c r="B894" s="89" t="s">
        <v>3466</v>
      </c>
      <c r="D894" s="89" t="s">
        <v>1802</v>
      </c>
    </row>
    <row r="895" spans="1:4" ht="15.75" customHeight="1" x14ac:dyDescent="0.15">
      <c r="A895" s="89">
        <v>1357800000</v>
      </c>
      <c r="B895" s="89" t="s">
        <v>3467</v>
      </c>
      <c r="D895" s="89" t="s">
        <v>1803</v>
      </c>
    </row>
    <row r="896" spans="1:4" ht="15.75" customHeight="1" x14ac:dyDescent="0.15">
      <c r="A896" s="89">
        <v>1357900000</v>
      </c>
      <c r="B896" s="89" t="s">
        <v>3468</v>
      </c>
      <c r="D896" s="89" t="s">
        <v>1804</v>
      </c>
    </row>
    <row r="897" spans="1:4" ht="15.75" customHeight="1" x14ac:dyDescent="0.15">
      <c r="A897" s="89">
        <v>1358000000</v>
      </c>
      <c r="B897" s="89" t="s">
        <v>3469</v>
      </c>
      <c r="D897" s="89" t="s">
        <v>1805</v>
      </c>
    </row>
    <row r="898" spans="1:4" ht="15.75" customHeight="1" x14ac:dyDescent="0.15">
      <c r="A898" s="89">
        <v>1358100000</v>
      </c>
      <c r="B898" s="89" t="s">
        <v>3470</v>
      </c>
      <c r="D898" s="89" t="s">
        <v>1806</v>
      </c>
    </row>
    <row r="899" spans="1:4" ht="15.75" customHeight="1" x14ac:dyDescent="0.15">
      <c r="A899" s="89">
        <v>1358200000</v>
      </c>
      <c r="B899" s="89" t="s">
        <v>3471</v>
      </c>
      <c r="D899" s="89" t="s">
        <v>1807</v>
      </c>
    </row>
    <row r="900" spans="1:4" ht="15.75" customHeight="1" x14ac:dyDescent="0.15">
      <c r="A900" s="89">
        <v>1358300000</v>
      </c>
      <c r="B900" s="89" t="s">
        <v>3472</v>
      </c>
      <c r="D900" s="89" t="s">
        <v>1808</v>
      </c>
    </row>
    <row r="901" spans="1:4" ht="15.75" customHeight="1" x14ac:dyDescent="0.15">
      <c r="A901" s="89">
        <v>1358400000</v>
      </c>
      <c r="B901" s="89" t="s">
        <v>3473</v>
      </c>
      <c r="D901" s="89" t="s">
        <v>1809</v>
      </c>
    </row>
    <row r="902" spans="1:4" ht="15.75" customHeight="1" x14ac:dyDescent="0.15">
      <c r="A902" s="89">
        <v>1358500000</v>
      </c>
      <c r="B902" s="89" t="s">
        <v>3474</v>
      </c>
      <c r="D902" s="89" t="s">
        <v>1810</v>
      </c>
    </row>
    <row r="903" spans="1:4" ht="15.75" customHeight="1" x14ac:dyDescent="0.15">
      <c r="A903" s="89">
        <v>1358600000</v>
      </c>
      <c r="B903" s="89" t="s">
        <v>3475</v>
      </c>
      <c r="D903" s="89" t="s">
        <v>1811</v>
      </c>
    </row>
    <row r="904" spans="1:4" ht="15.75" customHeight="1" x14ac:dyDescent="0.15">
      <c r="A904" s="89">
        <v>1358700000</v>
      </c>
      <c r="B904" s="89" t="s">
        <v>3476</v>
      </c>
      <c r="D904" s="89" t="s">
        <v>1812</v>
      </c>
    </row>
    <row r="905" spans="1:4" ht="15.75" customHeight="1" x14ac:dyDescent="0.15">
      <c r="A905" s="89">
        <v>1358800000</v>
      </c>
      <c r="B905" s="89" t="s">
        <v>3477</v>
      </c>
      <c r="D905" s="89" t="s">
        <v>1813</v>
      </c>
    </row>
    <row r="906" spans="1:4" ht="15.75" customHeight="1" x14ac:dyDescent="0.15">
      <c r="B906" s="89" t="e">
        <v>#N/A</v>
      </c>
    </row>
    <row r="907" spans="1:4" ht="15.75" customHeight="1" x14ac:dyDescent="0.15">
      <c r="B907" s="89" t="e">
        <v>#N/A</v>
      </c>
    </row>
    <row r="908" spans="1:4" ht="15.75" customHeight="1" x14ac:dyDescent="0.15">
      <c r="A908" s="89">
        <v>1410000000</v>
      </c>
      <c r="B908" s="89" t="s">
        <v>3478</v>
      </c>
      <c r="D908" s="89" t="s">
        <v>1815</v>
      </c>
    </row>
    <row r="909" spans="1:4" ht="15.75" customHeight="1" x14ac:dyDescent="0.15">
      <c r="B909" s="89" t="e">
        <v>#N/A</v>
      </c>
    </row>
    <row r="910" spans="1:4" ht="15.75" customHeight="1" x14ac:dyDescent="0.15">
      <c r="A910" s="89">
        <v>1430220000</v>
      </c>
      <c r="B910" s="89" t="s">
        <v>3479</v>
      </c>
      <c r="D910" s="89" t="s">
        <v>1817</v>
      </c>
    </row>
    <row r="911" spans="1:4" ht="15.75" customHeight="1" x14ac:dyDescent="0.15">
      <c r="A911" s="89">
        <v>1430720000</v>
      </c>
      <c r="B911" s="89" t="s">
        <v>3480</v>
      </c>
      <c r="D911" s="89" t="s">
        <v>1818</v>
      </c>
    </row>
    <row r="912" spans="1:4" ht="15.75" customHeight="1" x14ac:dyDescent="0.15">
      <c r="A912" s="89">
        <v>1431420000</v>
      </c>
      <c r="B912" s="89" t="s">
        <v>3481</v>
      </c>
      <c r="D912" s="89" t="s">
        <v>1819</v>
      </c>
    </row>
    <row r="913" spans="1:4" ht="15.75" customHeight="1" x14ac:dyDescent="0.15">
      <c r="A913" s="89">
        <v>1431820000</v>
      </c>
      <c r="B913" s="89" t="s">
        <v>3482</v>
      </c>
      <c r="D913" s="89" t="s">
        <v>1820</v>
      </c>
    </row>
    <row r="914" spans="1:4" ht="15.75" customHeight="1" x14ac:dyDescent="0.15">
      <c r="B914" s="89" t="e">
        <v>#N/A</v>
      </c>
    </row>
    <row r="915" spans="1:4" ht="15.75" customHeight="1" x14ac:dyDescent="0.15">
      <c r="A915" s="89">
        <v>1450100000</v>
      </c>
      <c r="B915" s="89" t="s">
        <v>3483</v>
      </c>
      <c r="D915" s="89" t="s">
        <v>1822</v>
      </c>
    </row>
    <row r="916" spans="1:4" ht="15.75" customHeight="1" x14ac:dyDescent="0.15">
      <c r="A916" s="89">
        <v>1450200000</v>
      </c>
      <c r="B916" s="89" t="s">
        <v>3484</v>
      </c>
      <c r="D916" s="89" t="s">
        <v>1823</v>
      </c>
    </row>
    <row r="917" spans="1:4" ht="15.75" customHeight="1" x14ac:dyDescent="0.15">
      <c r="A917" s="89">
        <v>1450300000</v>
      </c>
      <c r="B917" s="89" t="s">
        <v>3485</v>
      </c>
      <c r="D917" s="89" t="s">
        <v>1824</v>
      </c>
    </row>
    <row r="918" spans="1:4" ht="15.75" customHeight="1" x14ac:dyDescent="0.15">
      <c r="A918" s="89">
        <v>1450400000</v>
      </c>
      <c r="B918" s="89" t="s">
        <v>3486</v>
      </c>
      <c r="D918" s="89" t="s">
        <v>1825</v>
      </c>
    </row>
    <row r="919" spans="1:4" ht="15.75" customHeight="1" x14ac:dyDescent="0.15">
      <c r="A919" s="89">
        <v>1450500000</v>
      </c>
      <c r="B919" s="89" t="s">
        <v>3487</v>
      </c>
      <c r="D919" s="89" t="s">
        <v>1826</v>
      </c>
    </row>
    <row r="920" spans="1:4" ht="15.75" customHeight="1" x14ac:dyDescent="0.15">
      <c r="A920" s="89">
        <v>1450600000</v>
      </c>
      <c r="B920" s="89" t="s">
        <v>3488</v>
      </c>
      <c r="D920" s="89" t="s">
        <v>1827</v>
      </c>
    </row>
    <row r="921" spans="1:4" ht="15.75" customHeight="1" x14ac:dyDescent="0.15">
      <c r="A921" s="89">
        <v>1450700000</v>
      </c>
      <c r="B921" s="89" t="s">
        <v>3489</v>
      </c>
      <c r="D921" s="89" t="s">
        <v>1828</v>
      </c>
    </row>
    <row r="922" spans="1:4" ht="15.75" customHeight="1" x14ac:dyDescent="0.15">
      <c r="A922" s="89">
        <v>1450800000</v>
      </c>
      <c r="B922" s="89" t="s">
        <v>3490</v>
      </c>
      <c r="D922" s="89" t="s">
        <v>1829</v>
      </c>
    </row>
    <row r="923" spans="1:4" ht="15.75" customHeight="1" x14ac:dyDescent="0.15">
      <c r="A923" s="89">
        <v>1450900000</v>
      </c>
      <c r="B923" s="89" t="s">
        <v>3491</v>
      </c>
      <c r="D923" s="89" t="s">
        <v>1830</v>
      </c>
    </row>
    <row r="924" spans="1:4" ht="15.75" customHeight="1" x14ac:dyDescent="0.15">
      <c r="A924" s="89">
        <v>1451000000</v>
      </c>
      <c r="B924" s="89" t="s">
        <v>3492</v>
      </c>
      <c r="D924" s="89" t="s">
        <v>1831</v>
      </c>
    </row>
    <row r="925" spans="1:4" ht="15.75" customHeight="1" x14ac:dyDescent="0.15">
      <c r="A925" s="89">
        <v>1451100000</v>
      </c>
      <c r="B925" s="89" t="s">
        <v>3493</v>
      </c>
      <c r="D925" s="89" t="s">
        <v>1832</v>
      </c>
    </row>
    <row r="926" spans="1:4" ht="15.75" customHeight="1" x14ac:dyDescent="0.15">
      <c r="A926" s="89">
        <v>1451200000</v>
      </c>
      <c r="B926" s="89" t="s">
        <v>3494</v>
      </c>
      <c r="D926" s="89" t="s">
        <v>1833</v>
      </c>
    </row>
    <row r="927" spans="1:4" ht="15.75" customHeight="1" x14ac:dyDescent="0.15">
      <c r="A927" s="89">
        <v>1451300000</v>
      </c>
      <c r="B927" s="89" t="s">
        <v>3495</v>
      </c>
      <c r="D927" s="89" t="s">
        <v>1834</v>
      </c>
    </row>
    <row r="928" spans="1:4" ht="15.75" customHeight="1" x14ac:dyDescent="0.15">
      <c r="A928" s="89">
        <v>1451500000</v>
      </c>
      <c r="B928" s="89" t="s">
        <v>3496</v>
      </c>
      <c r="D928" s="89" t="s">
        <v>1835</v>
      </c>
    </row>
    <row r="929" spans="1:4" ht="15.75" customHeight="1" x14ac:dyDescent="0.15">
      <c r="A929" s="89">
        <v>1451600000</v>
      </c>
      <c r="B929" s="89" t="s">
        <v>3497</v>
      </c>
      <c r="D929" s="89" t="s">
        <v>1836</v>
      </c>
    </row>
    <row r="930" spans="1:4" ht="15.75" customHeight="1" x14ac:dyDescent="0.15">
      <c r="A930" s="89">
        <v>1451700000</v>
      </c>
      <c r="B930" s="89" t="s">
        <v>3498</v>
      </c>
      <c r="D930" s="89" t="s">
        <v>1837</v>
      </c>
    </row>
    <row r="931" spans="1:4" ht="15.75" customHeight="1" x14ac:dyDescent="0.15">
      <c r="A931" s="89">
        <v>1451800000</v>
      </c>
      <c r="B931" s="89" t="s">
        <v>3499</v>
      </c>
      <c r="D931" s="89" t="s">
        <v>1838</v>
      </c>
    </row>
    <row r="932" spans="1:4" ht="15.75" customHeight="1" x14ac:dyDescent="0.15">
      <c r="A932" s="89">
        <v>1451900000</v>
      </c>
      <c r="B932" s="89" t="s">
        <v>3500</v>
      </c>
      <c r="D932" s="89" t="s">
        <v>1839</v>
      </c>
    </row>
    <row r="933" spans="1:4" ht="15.75" customHeight="1" x14ac:dyDescent="0.15">
      <c r="A933" s="89">
        <v>1452000000</v>
      </c>
      <c r="B933" s="89" t="s">
        <v>3501</v>
      </c>
      <c r="D933" s="89" t="s">
        <v>1840</v>
      </c>
    </row>
    <row r="934" spans="1:4" ht="15.75" customHeight="1" x14ac:dyDescent="0.15">
      <c r="A934" s="89">
        <v>1452200000</v>
      </c>
      <c r="B934" s="89" t="s">
        <v>3502</v>
      </c>
      <c r="D934" s="89" t="s">
        <v>1841</v>
      </c>
    </row>
    <row r="935" spans="1:4" ht="15.75" customHeight="1" x14ac:dyDescent="0.15">
      <c r="A935" s="89">
        <v>1452300000</v>
      </c>
      <c r="B935" s="89" t="s">
        <v>3503</v>
      </c>
      <c r="D935" s="89" t="s">
        <v>1842</v>
      </c>
    </row>
    <row r="936" spans="1:4" ht="15.75" customHeight="1" x14ac:dyDescent="0.15">
      <c r="A936" s="89">
        <v>1452400000</v>
      </c>
      <c r="B936" s="89" t="s">
        <v>3504</v>
      </c>
      <c r="D936" s="89" t="s">
        <v>1843</v>
      </c>
    </row>
    <row r="937" spans="1:4" ht="15.75" customHeight="1" x14ac:dyDescent="0.15">
      <c r="A937" s="89">
        <v>1452500000</v>
      </c>
      <c r="B937" s="89" t="s">
        <v>3505</v>
      </c>
      <c r="D937" s="89" t="s">
        <v>1844</v>
      </c>
    </row>
    <row r="938" spans="1:4" ht="15.75" customHeight="1" x14ac:dyDescent="0.15">
      <c r="A938" s="89">
        <v>1452600000</v>
      </c>
      <c r="B938" s="89" t="s">
        <v>3506</v>
      </c>
      <c r="D938" s="89" t="s">
        <v>1845</v>
      </c>
    </row>
    <row r="939" spans="1:4" ht="15.75" customHeight="1" x14ac:dyDescent="0.15">
      <c r="A939" s="89">
        <v>1452700000</v>
      </c>
      <c r="B939" s="89" t="s">
        <v>3507</v>
      </c>
      <c r="D939" s="89" t="s">
        <v>1846</v>
      </c>
    </row>
    <row r="940" spans="1:4" ht="15.75" customHeight="1" x14ac:dyDescent="0.15">
      <c r="A940" s="89">
        <v>1452800000</v>
      </c>
      <c r="B940" s="89" t="s">
        <v>3508</v>
      </c>
      <c r="D940" s="89" t="s">
        <v>1847</v>
      </c>
    </row>
    <row r="941" spans="1:4" ht="15.75" customHeight="1" x14ac:dyDescent="0.15">
      <c r="A941" s="89">
        <v>1452900000</v>
      </c>
      <c r="B941" s="89" t="s">
        <v>3509</v>
      </c>
      <c r="D941" s="89" t="s">
        <v>1848</v>
      </c>
    </row>
    <row r="942" spans="1:4" ht="15.75" customHeight="1" x14ac:dyDescent="0.15">
      <c r="A942" s="89">
        <v>1453000000</v>
      </c>
      <c r="B942" s="89" t="s">
        <v>3510</v>
      </c>
      <c r="D942" s="89" t="s">
        <v>1849</v>
      </c>
    </row>
    <row r="943" spans="1:4" ht="15.75" customHeight="1" x14ac:dyDescent="0.15">
      <c r="A943" s="89">
        <v>1453100000</v>
      </c>
      <c r="B943" s="89" t="s">
        <v>3511</v>
      </c>
      <c r="D943" s="89" t="s">
        <v>1850</v>
      </c>
    </row>
    <row r="944" spans="1:4" ht="15.75" customHeight="1" x14ac:dyDescent="0.15">
      <c r="A944" s="89">
        <v>1453200000</v>
      </c>
      <c r="B944" s="89" t="s">
        <v>3512</v>
      </c>
      <c r="D944" s="89" t="s">
        <v>1851</v>
      </c>
    </row>
    <row r="945" spans="1:4" ht="15.75" customHeight="1" x14ac:dyDescent="0.15">
      <c r="A945" s="89">
        <v>1453400000</v>
      </c>
      <c r="B945" s="89" t="s">
        <v>3513</v>
      </c>
      <c r="D945" s="89" t="s">
        <v>1852</v>
      </c>
    </row>
    <row r="946" spans="1:4" ht="15.75" customHeight="1" x14ac:dyDescent="0.15">
      <c r="A946" s="89">
        <v>1453500000</v>
      </c>
      <c r="B946" s="89" t="s">
        <v>3514</v>
      </c>
      <c r="D946" s="89" t="s">
        <v>1853</v>
      </c>
    </row>
    <row r="947" spans="1:4" ht="15.75" customHeight="1" x14ac:dyDescent="0.15">
      <c r="A947" s="89">
        <v>1453800000</v>
      </c>
      <c r="B947" s="89" t="s">
        <v>3515</v>
      </c>
      <c r="D947" s="89" t="s">
        <v>1854</v>
      </c>
    </row>
    <row r="948" spans="1:4" ht="15.75" customHeight="1" x14ac:dyDescent="0.15">
      <c r="A948" s="89">
        <v>1453900000</v>
      </c>
      <c r="B948" s="89" t="s">
        <v>3516</v>
      </c>
      <c r="D948" s="89" t="s">
        <v>1855</v>
      </c>
    </row>
    <row r="949" spans="1:4" ht="15.75" customHeight="1" x14ac:dyDescent="0.15">
      <c r="A949" s="89">
        <v>1454000000</v>
      </c>
      <c r="B949" s="89" t="s">
        <v>3517</v>
      </c>
      <c r="D949" s="89" t="s">
        <v>1856</v>
      </c>
    </row>
    <row r="950" spans="1:4" ht="15.75" customHeight="1" x14ac:dyDescent="0.15">
      <c r="A950" s="89">
        <v>1454100000</v>
      </c>
      <c r="B950" s="89" t="s">
        <v>3518</v>
      </c>
      <c r="D950" s="89" t="s">
        <v>1857</v>
      </c>
    </row>
    <row r="951" spans="1:4" ht="15.75" customHeight="1" x14ac:dyDescent="0.15">
      <c r="A951" s="89">
        <v>1454200000</v>
      </c>
      <c r="B951" s="89" t="s">
        <v>3519</v>
      </c>
      <c r="D951" s="89" t="s">
        <v>1858</v>
      </c>
    </row>
    <row r="952" spans="1:4" ht="15.75" customHeight="1" x14ac:dyDescent="0.15">
      <c r="A952" s="89">
        <v>1454300000</v>
      </c>
      <c r="B952" s="89" t="s">
        <v>3520</v>
      </c>
      <c r="D952" s="89" t="s">
        <v>1859</v>
      </c>
    </row>
    <row r="953" spans="1:4" ht="15.75" customHeight="1" x14ac:dyDescent="0.15">
      <c r="A953" s="89">
        <v>1454400000</v>
      </c>
      <c r="B953" s="89" t="s">
        <v>3521</v>
      </c>
      <c r="D953" s="89" t="s">
        <v>1860</v>
      </c>
    </row>
    <row r="954" spans="1:4" ht="15.75" customHeight="1" x14ac:dyDescent="0.15">
      <c r="A954" s="89">
        <v>1454500000</v>
      </c>
      <c r="B954" s="89" t="s">
        <v>3522</v>
      </c>
      <c r="D954" s="89" t="s">
        <v>1861</v>
      </c>
    </row>
    <row r="955" spans="1:4" ht="15.75" customHeight="1" x14ac:dyDescent="0.15">
      <c r="A955" s="89">
        <v>1454600000</v>
      </c>
      <c r="B955" s="89" t="s">
        <v>3523</v>
      </c>
      <c r="D955" s="89" t="s">
        <v>1862</v>
      </c>
    </row>
    <row r="956" spans="1:4" ht="15.75" customHeight="1" x14ac:dyDescent="0.15">
      <c r="A956" s="89">
        <v>1454700000</v>
      </c>
      <c r="B956" s="89" t="s">
        <v>3524</v>
      </c>
      <c r="D956" s="89" t="s">
        <v>1863</v>
      </c>
    </row>
    <row r="957" spans="1:4" ht="15.75" customHeight="1" x14ac:dyDescent="0.15">
      <c r="A957" s="89">
        <v>1454800000</v>
      </c>
      <c r="B957" s="89" t="s">
        <v>3525</v>
      </c>
      <c r="D957" s="89" t="s">
        <v>1864</v>
      </c>
    </row>
    <row r="958" spans="1:4" ht="15.75" customHeight="1" x14ac:dyDescent="0.15">
      <c r="A958" s="89">
        <v>1454900000</v>
      </c>
      <c r="B958" s="89" t="s">
        <v>3526</v>
      </c>
      <c r="D958" s="89" t="s">
        <v>1865</v>
      </c>
    </row>
    <row r="959" spans="1:4" ht="15.75" customHeight="1" x14ac:dyDescent="0.15">
      <c r="A959" s="89">
        <v>1455000000</v>
      </c>
      <c r="B959" s="89" t="s">
        <v>3527</v>
      </c>
      <c r="D959" s="89" t="s">
        <v>1866</v>
      </c>
    </row>
    <row r="960" spans="1:4" ht="15.75" customHeight="1" x14ac:dyDescent="0.15">
      <c r="A960" s="89">
        <v>1455100000</v>
      </c>
      <c r="B960" s="89" t="s">
        <v>3528</v>
      </c>
      <c r="D960" s="89" t="s">
        <v>1867</v>
      </c>
    </row>
    <row r="961" spans="1:4" ht="15.75" customHeight="1" x14ac:dyDescent="0.15">
      <c r="A961" s="89">
        <v>1455200000</v>
      </c>
      <c r="B961" s="89" t="s">
        <v>3529</v>
      </c>
      <c r="D961" s="89" t="s">
        <v>1868</v>
      </c>
    </row>
    <row r="962" spans="1:4" ht="15.75" customHeight="1" x14ac:dyDescent="0.15">
      <c r="A962" s="89">
        <v>1455300000</v>
      </c>
      <c r="B962" s="89" t="s">
        <v>3530</v>
      </c>
      <c r="D962" s="89" t="s">
        <v>1869</v>
      </c>
    </row>
    <row r="963" spans="1:4" ht="15.75" customHeight="1" x14ac:dyDescent="0.15">
      <c r="A963" s="89">
        <v>1455400000</v>
      </c>
      <c r="B963" s="89" t="s">
        <v>3531</v>
      </c>
      <c r="D963" s="89" t="s">
        <v>1870</v>
      </c>
    </row>
    <row r="964" spans="1:4" ht="15.75" customHeight="1" x14ac:dyDescent="0.15">
      <c r="A964" s="89">
        <v>1455500000</v>
      </c>
      <c r="B964" s="89" t="s">
        <v>3532</v>
      </c>
      <c r="D964" s="89" t="s">
        <v>1871</v>
      </c>
    </row>
    <row r="965" spans="1:4" ht="15.75" customHeight="1" x14ac:dyDescent="0.15">
      <c r="A965" s="89">
        <v>1455600000</v>
      </c>
      <c r="B965" s="89" t="s">
        <v>3533</v>
      </c>
      <c r="D965" s="89" t="s">
        <v>1872</v>
      </c>
    </row>
    <row r="966" spans="1:4" ht="15.75" customHeight="1" x14ac:dyDescent="0.15">
      <c r="A966" s="89">
        <v>1455700000</v>
      </c>
      <c r="B966" s="89" t="s">
        <v>3534</v>
      </c>
      <c r="D966" s="89" t="s">
        <v>1873</v>
      </c>
    </row>
    <row r="967" spans="1:4" ht="15.75" customHeight="1" x14ac:dyDescent="0.15">
      <c r="B967" s="89" t="e">
        <v>#N/A</v>
      </c>
    </row>
    <row r="968" spans="1:4" ht="15.75" customHeight="1" x14ac:dyDescent="0.15">
      <c r="B968" s="89" t="e">
        <v>#N/A</v>
      </c>
    </row>
    <row r="969" spans="1:4" ht="15.75" customHeight="1" x14ac:dyDescent="0.15">
      <c r="A969" s="89">
        <v>1510000000</v>
      </c>
      <c r="B969" s="89" t="s">
        <v>3535</v>
      </c>
      <c r="D969" s="89" t="s">
        <v>1875</v>
      </c>
    </row>
    <row r="970" spans="1:4" ht="15.75" customHeight="1" x14ac:dyDescent="0.15">
      <c r="B970" s="89" t="e">
        <v>#N/A</v>
      </c>
    </row>
    <row r="971" spans="1:4" ht="15.75" customHeight="1" x14ac:dyDescent="0.15">
      <c r="A971" s="89">
        <v>1530420000</v>
      </c>
      <c r="B971" s="89" t="s">
        <v>3536</v>
      </c>
      <c r="D971" s="89" t="s">
        <v>1877</v>
      </c>
    </row>
    <row r="972" spans="1:4" ht="15.75" customHeight="1" x14ac:dyDescent="0.15">
      <c r="A972" s="89">
        <v>1530520000</v>
      </c>
      <c r="B972" s="89" t="s">
        <v>3537</v>
      </c>
      <c r="D972" s="89" t="s">
        <v>1878</v>
      </c>
    </row>
    <row r="973" spans="1:4" ht="15.75" customHeight="1" x14ac:dyDescent="0.15">
      <c r="A973" s="89">
        <v>1530720000</v>
      </c>
      <c r="B973" s="89" t="s">
        <v>3538</v>
      </c>
      <c r="D973" s="89" t="s">
        <v>1879</v>
      </c>
    </row>
    <row r="974" spans="1:4" ht="15.75" customHeight="1" x14ac:dyDescent="0.15">
      <c r="A974" s="89">
        <v>1531020000</v>
      </c>
      <c r="B974" s="89" t="s">
        <v>3539</v>
      </c>
      <c r="D974" s="89" t="s">
        <v>1880</v>
      </c>
    </row>
    <row r="975" spans="1:4" ht="15.75" customHeight="1" x14ac:dyDescent="0.15">
      <c r="A975" s="89">
        <v>1531420000</v>
      </c>
      <c r="B975" s="89" t="s">
        <v>3540</v>
      </c>
      <c r="D975" s="89" t="s">
        <v>1881</v>
      </c>
    </row>
    <row r="976" spans="1:4" ht="15.75" customHeight="1" x14ac:dyDescent="0.15">
      <c r="A976" s="89">
        <v>1532020000</v>
      </c>
      <c r="B976" s="89" t="s">
        <v>3541</v>
      </c>
      <c r="D976" s="89" t="s">
        <v>1882</v>
      </c>
    </row>
    <row r="977" spans="1:4" ht="15.75" customHeight="1" x14ac:dyDescent="0.15">
      <c r="A977" s="89">
        <v>1532720000</v>
      </c>
      <c r="B977" s="89" t="s">
        <v>3542</v>
      </c>
      <c r="D977" s="89" t="s">
        <v>1883</v>
      </c>
    </row>
    <row r="978" spans="1:4" ht="15.75" customHeight="1" x14ac:dyDescent="0.15">
      <c r="B978" s="89" t="e">
        <v>#N/A</v>
      </c>
    </row>
    <row r="979" spans="1:4" ht="15.75" customHeight="1" x14ac:dyDescent="0.15">
      <c r="A979" s="89">
        <v>1550100000</v>
      </c>
      <c r="B979" s="89" t="s">
        <v>3543</v>
      </c>
      <c r="D979" s="89" t="s">
        <v>1885</v>
      </c>
    </row>
    <row r="980" spans="1:4" ht="15.75" customHeight="1" x14ac:dyDescent="0.15">
      <c r="A980" s="89">
        <v>1550200000</v>
      </c>
      <c r="B980" s="89" t="s">
        <v>3544</v>
      </c>
      <c r="D980" s="89" t="s">
        <v>1886</v>
      </c>
    </row>
    <row r="981" spans="1:4" ht="15.75" customHeight="1" x14ac:dyDescent="0.15">
      <c r="A981" s="89">
        <v>1550300000</v>
      </c>
      <c r="B981" s="89" t="s">
        <v>3545</v>
      </c>
      <c r="D981" s="89" t="s">
        <v>1887</v>
      </c>
    </row>
    <row r="982" spans="1:4" ht="15.75" customHeight="1" x14ac:dyDescent="0.15">
      <c r="A982" s="89">
        <v>1550400000</v>
      </c>
      <c r="B982" s="89" t="s">
        <v>3546</v>
      </c>
      <c r="D982" s="89" t="s">
        <v>1888</v>
      </c>
    </row>
    <row r="983" spans="1:4" ht="15.75" customHeight="1" x14ac:dyDescent="0.15">
      <c r="A983" s="89">
        <v>1550500000</v>
      </c>
      <c r="B983" s="89" t="s">
        <v>3547</v>
      </c>
      <c r="D983" s="89" t="s">
        <v>1889</v>
      </c>
    </row>
    <row r="984" spans="1:4" ht="15.75" customHeight="1" x14ac:dyDescent="0.15">
      <c r="A984" s="89">
        <v>1550600000</v>
      </c>
      <c r="B984" s="89" t="s">
        <v>3548</v>
      </c>
      <c r="D984" s="89" t="s">
        <v>1890</v>
      </c>
    </row>
    <row r="985" spans="1:4" ht="15.75" customHeight="1" x14ac:dyDescent="0.15">
      <c r="A985" s="89">
        <v>1550700000</v>
      </c>
      <c r="B985" s="89" t="s">
        <v>3549</v>
      </c>
      <c r="D985" s="89" t="s">
        <v>1891</v>
      </c>
    </row>
    <row r="986" spans="1:4" ht="15.75" customHeight="1" x14ac:dyDescent="0.15">
      <c r="A986" s="89">
        <v>1550800000</v>
      </c>
      <c r="B986" s="89" t="s">
        <v>3550</v>
      </c>
      <c r="D986" s="89" t="s">
        <v>1892</v>
      </c>
    </row>
    <row r="987" spans="1:4" ht="15.75" customHeight="1" x14ac:dyDescent="0.15">
      <c r="A987" s="89">
        <v>1550900000</v>
      </c>
      <c r="B987" s="89" t="s">
        <v>3551</v>
      </c>
      <c r="D987" s="89" t="s">
        <v>1893</v>
      </c>
    </row>
    <row r="988" spans="1:4" ht="15.75" customHeight="1" x14ac:dyDescent="0.15">
      <c r="A988" s="89">
        <v>1551000000</v>
      </c>
      <c r="B988" s="89" t="s">
        <v>3552</v>
      </c>
      <c r="D988" s="89" t="s">
        <v>1894</v>
      </c>
    </row>
    <row r="989" spans="1:4" ht="15.75" customHeight="1" x14ac:dyDescent="0.15">
      <c r="A989" s="89">
        <v>1551100000</v>
      </c>
      <c r="B989" s="89" t="s">
        <v>3553</v>
      </c>
      <c r="D989" s="89" t="s">
        <v>1895</v>
      </c>
    </row>
    <row r="990" spans="1:4" ht="15.75" customHeight="1" x14ac:dyDescent="0.15">
      <c r="A990" s="89">
        <v>1551200000</v>
      </c>
      <c r="B990" s="89" t="s">
        <v>3554</v>
      </c>
      <c r="D990" s="89" t="s">
        <v>1896</v>
      </c>
    </row>
    <row r="991" spans="1:4" ht="15.75" customHeight="1" x14ac:dyDescent="0.15">
      <c r="A991" s="89">
        <v>1551300000</v>
      </c>
      <c r="B991" s="89" t="s">
        <v>3555</v>
      </c>
      <c r="D991" s="89" t="s">
        <v>1897</v>
      </c>
    </row>
    <row r="992" spans="1:4" ht="15.75" customHeight="1" x14ac:dyDescent="0.15">
      <c r="A992" s="89">
        <v>1551400000</v>
      </c>
      <c r="B992" s="89" t="s">
        <v>3556</v>
      </c>
      <c r="D992" s="89" t="s">
        <v>1898</v>
      </c>
    </row>
    <row r="993" spans="1:4" ht="15.75" customHeight="1" x14ac:dyDescent="0.15">
      <c r="A993" s="89">
        <v>1551500000</v>
      </c>
      <c r="B993" s="89" t="s">
        <v>3557</v>
      </c>
      <c r="D993" s="89" t="s">
        <v>1899</v>
      </c>
    </row>
    <row r="994" spans="1:4" ht="15.75" customHeight="1" x14ac:dyDescent="0.15">
      <c r="A994" s="89">
        <v>1551600000</v>
      </c>
      <c r="B994" s="89" t="s">
        <v>3558</v>
      </c>
      <c r="D994" s="89" t="s">
        <v>1900</v>
      </c>
    </row>
    <row r="995" spans="1:4" ht="15.75" customHeight="1" x14ac:dyDescent="0.15">
      <c r="A995" s="89">
        <v>1551700000</v>
      </c>
      <c r="B995" s="89" t="s">
        <v>3559</v>
      </c>
      <c r="D995" s="89" t="s">
        <v>1901</v>
      </c>
    </row>
    <row r="996" spans="1:4" ht="15.75" customHeight="1" x14ac:dyDescent="0.15">
      <c r="A996" s="89">
        <v>1551800000</v>
      </c>
      <c r="B996" s="89" t="s">
        <v>3560</v>
      </c>
      <c r="D996" s="89" t="s">
        <v>1902</v>
      </c>
    </row>
    <row r="997" spans="1:4" ht="15.75" customHeight="1" x14ac:dyDescent="0.15">
      <c r="A997" s="89">
        <v>1551900000</v>
      </c>
      <c r="B997" s="89" t="s">
        <v>3561</v>
      </c>
      <c r="D997" s="89" t="s">
        <v>1903</v>
      </c>
    </row>
    <row r="998" spans="1:4" ht="15.75" customHeight="1" x14ac:dyDescent="0.15">
      <c r="A998" s="89">
        <v>1552000000</v>
      </c>
      <c r="B998" s="89" t="s">
        <v>3562</v>
      </c>
      <c r="D998" s="89" t="s">
        <v>1904</v>
      </c>
    </row>
    <row r="999" spans="1:4" ht="15.75" customHeight="1" x14ac:dyDescent="0.15">
      <c r="A999" s="89">
        <v>1552100000</v>
      </c>
      <c r="B999" s="89" t="s">
        <v>3563</v>
      </c>
      <c r="D999" s="89" t="s">
        <v>1905</v>
      </c>
    </row>
    <row r="1000" spans="1:4" ht="15.75" customHeight="1" x14ac:dyDescent="0.15">
      <c r="A1000" s="89">
        <v>1552200000</v>
      </c>
      <c r="B1000" s="89" t="s">
        <v>3564</v>
      </c>
      <c r="D1000" s="89" t="s">
        <v>1906</v>
      </c>
    </row>
    <row r="1001" spans="1:4" ht="15.75" customHeight="1" x14ac:dyDescent="0.15">
      <c r="A1001" s="89">
        <v>1552300000</v>
      </c>
      <c r="B1001" s="89" t="s">
        <v>3565</v>
      </c>
      <c r="D1001" s="89" t="s">
        <v>1907</v>
      </c>
    </row>
    <row r="1002" spans="1:4" ht="15.75" customHeight="1" x14ac:dyDescent="0.15">
      <c r="A1002" s="89">
        <v>1552400000</v>
      </c>
      <c r="B1002" s="89" t="s">
        <v>3566</v>
      </c>
      <c r="D1002" s="89" t="s">
        <v>1908</v>
      </c>
    </row>
    <row r="1003" spans="1:4" ht="15.75" customHeight="1" x14ac:dyDescent="0.15">
      <c r="A1003" s="89">
        <v>1552500000</v>
      </c>
      <c r="B1003" s="89" t="s">
        <v>3567</v>
      </c>
      <c r="D1003" s="89" t="s">
        <v>1909</v>
      </c>
    </row>
    <row r="1004" spans="1:4" ht="15.75" customHeight="1" x14ac:dyDescent="0.15">
      <c r="A1004" s="89">
        <v>1552600000</v>
      </c>
      <c r="B1004" s="89" t="s">
        <v>3568</v>
      </c>
      <c r="D1004" s="89" t="s">
        <v>1910</v>
      </c>
    </row>
    <row r="1005" spans="1:4" ht="15.75" customHeight="1" x14ac:dyDescent="0.15">
      <c r="A1005" s="89">
        <v>1552700000</v>
      </c>
      <c r="B1005" s="89" t="s">
        <v>3569</v>
      </c>
      <c r="D1005" s="89" t="s">
        <v>1911</v>
      </c>
    </row>
    <row r="1006" spans="1:4" ht="15.75" customHeight="1" x14ac:dyDescent="0.15">
      <c r="A1006" s="89">
        <v>1552800000</v>
      </c>
      <c r="B1006" s="89" t="s">
        <v>3570</v>
      </c>
      <c r="D1006" s="89" t="s">
        <v>1912</v>
      </c>
    </row>
    <row r="1007" spans="1:4" ht="15.75" customHeight="1" x14ac:dyDescent="0.15">
      <c r="A1007" s="89">
        <v>1552900000</v>
      </c>
      <c r="B1007" s="89" t="s">
        <v>3571</v>
      </c>
      <c r="D1007" s="89" t="s">
        <v>1913</v>
      </c>
    </row>
    <row r="1008" spans="1:4" ht="15.75" customHeight="1" x14ac:dyDescent="0.15">
      <c r="A1008" s="89">
        <v>1553000000</v>
      </c>
      <c r="B1008" s="89" t="s">
        <v>3572</v>
      </c>
      <c r="D1008" s="89" t="s">
        <v>1914</v>
      </c>
    </row>
    <row r="1009" spans="1:4" ht="15.75" customHeight="1" x14ac:dyDescent="0.15">
      <c r="A1009" s="89">
        <v>1553100000</v>
      </c>
      <c r="B1009" s="89" t="s">
        <v>3573</v>
      </c>
      <c r="D1009" s="89" t="s">
        <v>1915</v>
      </c>
    </row>
    <row r="1010" spans="1:4" ht="15.75" customHeight="1" x14ac:dyDescent="0.15">
      <c r="A1010" s="89">
        <v>1553200000</v>
      </c>
      <c r="B1010" s="89" t="s">
        <v>3574</v>
      </c>
      <c r="D1010" s="89" t="s">
        <v>1916</v>
      </c>
    </row>
    <row r="1011" spans="1:4" ht="15.75" customHeight="1" x14ac:dyDescent="0.15">
      <c r="A1011" s="89">
        <v>1553300000</v>
      </c>
      <c r="B1011" s="89" t="s">
        <v>3575</v>
      </c>
      <c r="D1011" s="89" t="s">
        <v>1917</v>
      </c>
    </row>
    <row r="1012" spans="1:4" ht="15.75" customHeight="1" x14ac:dyDescent="0.15">
      <c r="A1012" s="89">
        <v>1553400000</v>
      </c>
      <c r="B1012" s="89" t="s">
        <v>3576</v>
      </c>
      <c r="D1012" s="89" t="s">
        <v>1918</v>
      </c>
    </row>
    <row r="1013" spans="1:4" ht="15.75" customHeight="1" x14ac:dyDescent="0.15">
      <c r="A1013" s="89">
        <v>1553500000</v>
      </c>
      <c r="B1013" s="89" t="s">
        <v>3577</v>
      </c>
      <c r="D1013" s="89" t="s">
        <v>1919</v>
      </c>
    </row>
    <row r="1014" spans="1:4" ht="15.75" customHeight="1" x14ac:dyDescent="0.15">
      <c r="A1014" s="89">
        <v>1553600000</v>
      </c>
      <c r="B1014" s="89" t="s">
        <v>3578</v>
      </c>
      <c r="D1014" s="89" t="s">
        <v>1920</v>
      </c>
    </row>
    <row r="1015" spans="1:4" ht="15.75" customHeight="1" x14ac:dyDescent="0.15">
      <c r="A1015" s="89">
        <v>1553700000</v>
      </c>
      <c r="B1015" s="89" t="s">
        <v>3579</v>
      </c>
      <c r="D1015" s="89" t="s">
        <v>1921</v>
      </c>
    </row>
    <row r="1016" spans="1:4" ht="15.75" customHeight="1" x14ac:dyDescent="0.15">
      <c r="A1016" s="89">
        <v>1553800000</v>
      </c>
      <c r="B1016" s="89" t="s">
        <v>3580</v>
      </c>
      <c r="D1016" s="89" t="s">
        <v>1922</v>
      </c>
    </row>
    <row r="1017" spans="1:4" ht="15.75" customHeight="1" x14ac:dyDescent="0.15">
      <c r="A1017" s="89">
        <v>1553900000</v>
      </c>
      <c r="B1017" s="89" t="s">
        <v>3581</v>
      </c>
      <c r="D1017" s="89" t="s">
        <v>1923</v>
      </c>
    </row>
    <row r="1018" spans="1:4" ht="15.75" customHeight="1" x14ac:dyDescent="0.15">
      <c r="A1018" s="89">
        <v>1554000000</v>
      </c>
      <c r="B1018" s="89" t="s">
        <v>3582</v>
      </c>
      <c r="D1018" s="89" t="s">
        <v>1924</v>
      </c>
    </row>
    <row r="1019" spans="1:4" ht="15.75" customHeight="1" x14ac:dyDescent="0.15">
      <c r="A1019" s="89">
        <v>1554100000</v>
      </c>
      <c r="B1019" s="89" t="s">
        <v>3583</v>
      </c>
      <c r="D1019" s="89" t="s">
        <v>1925</v>
      </c>
    </row>
    <row r="1020" spans="1:4" ht="15.75" customHeight="1" x14ac:dyDescent="0.15">
      <c r="A1020" s="89">
        <v>1554200000</v>
      </c>
      <c r="B1020" s="89" t="s">
        <v>3584</v>
      </c>
      <c r="D1020" s="89" t="s">
        <v>1926</v>
      </c>
    </row>
    <row r="1021" spans="1:4" ht="15.75" customHeight="1" x14ac:dyDescent="0.15">
      <c r="A1021" s="89">
        <v>1554300000</v>
      </c>
      <c r="B1021" s="89" t="s">
        <v>3585</v>
      </c>
      <c r="D1021" s="89" t="s">
        <v>1927</v>
      </c>
    </row>
    <row r="1022" spans="1:4" ht="15.75" customHeight="1" x14ac:dyDescent="0.15">
      <c r="A1022" s="89">
        <v>1554400000</v>
      </c>
      <c r="B1022" s="89" t="s">
        <v>3586</v>
      </c>
      <c r="D1022" s="89" t="s">
        <v>1928</v>
      </c>
    </row>
    <row r="1023" spans="1:4" ht="15.75" customHeight="1" x14ac:dyDescent="0.15">
      <c r="A1023" s="89">
        <v>1554500000</v>
      </c>
      <c r="B1023" s="89" t="s">
        <v>3587</v>
      </c>
      <c r="D1023" s="89" t="s">
        <v>1929</v>
      </c>
    </row>
    <row r="1024" spans="1:4" ht="15.75" customHeight="1" x14ac:dyDescent="0.15">
      <c r="A1024" s="89">
        <v>1554600000</v>
      </c>
      <c r="B1024" s="89" t="s">
        <v>3588</v>
      </c>
      <c r="D1024" s="89" t="s">
        <v>1930</v>
      </c>
    </row>
    <row r="1025" spans="1:4" ht="15.75" customHeight="1" x14ac:dyDescent="0.15">
      <c r="A1025" s="89">
        <v>1554700000</v>
      </c>
      <c r="B1025" s="89" t="s">
        <v>3589</v>
      </c>
      <c r="D1025" s="89" t="s">
        <v>1931</v>
      </c>
    </row>
    <row r="1026" spans="1:4" ht="15.75" customHeight="1" x14ac:dyDescent="0.15">
      <c r="A1026" s="89">
        <v>1554800000</v>
      </c>
      <c r="B1026" s="89" t="s">
        <v>3590</v>
      </c>
      <c r="D1026" s="89" t="s">
        <v>1932</v>
      </c>
    </row>
    <row r="1027" spans="1:4" ht="15.75" customHeight="1" x14ac:dyDescent="0.15">
      <c r="A1027" s="89">
        <v>1554900000</v>
      </c>
      <c r="B1027" s="89" t="s">
        <v>3591</v>
      </c>
      <c r="D1027" s="89" t="s">
        <v>1933</v>
      </c>
    </row>
    <row r="1028" spans="1:4" ht="15.75" customHeight="1" x14ac:dyDescent="0.15">
      <c r="A1028" s="89">
        <v>1555000000</v>
      </c>
      <c r="B1028" s="89" t="s">
        <v>3592</v>
      </c>
      <c r="D1028" s="89" t="s">
        <v>1934</v>
      </c>
    </row>
    <row r="1029" spans="1:4" ht="15.75" customHeight="1" x14ac:dyDescent="0.15">
      <c r="A1029" s="89">
        <v>1555100000</v>
      </c>
      <c r="B1029" s="89" t="s">
        <v>3593</v>
      </c>
      <c r="D1029" s="89" t="s">
        <v>1935</v>
      </c>
    </row>
    <row r="1030" spans="1:4" ht="15.75" customHeight="1" x14ac:dyDescent="0.15">
      <c r="A1030" s="89">
        <v>1555200000</v>
      </c>
      <c r="B1030" s="89" t="s">
        <v>3594</v>
      </c>
      <c r="D1030" s="89" t="s">
        <v>1936</v>
      </c>
    </row>
    <row r="1031" spans="1:4" ht="15.75" customHeight="1" x14ac:dyDescent="0.15">
      <c r="A1031" s="89">
        <v>1555300000</v>
      </c>
      <c r="B1031" s="89" t="s">
        <v>3595</v>
      </c>
      <c r="D1031" s="89" t="s">
        <v>1937</v>
      </c>
    </row>
    <row r="1032" spans="1:4" ht="15.75" customHeight="1" x14ac:dyDescent="0.15">
      <c r="A1032" s="89">
        <v>1555400000</v>
      </c>
      <c r="B1032" s="89" t="s">
        <v>3596</v>
      </c>
      <c r="D1032" s="89" t="s">
        <v>1938</v>
      </c>
    </row>
    <row r="1033" spans="1:4" ht="15.75" customHeight="1" x14ac:dyDescent="0.15">
      <c r="A1033" s="89">
        <v>1555500000</v>
      </c>
      <c r="B1033" s="89" t="s">
        <v>3597</v>
      </c>
      <c r="D1033" s="89" t="s">
        <v>1939</v>
      </c>
    </row>
    <row r="1034" spans="1:4" ht="15.75" customHeight="1" x14ac:dyDescent="0.15">
      <c r="A1034" s="89">
        <v>1555600000</v>
      </c>
      <c r="B1034" s="89" t="s">
        <v>3598</v>
      </c>
      <c r="D1034" s="89" t="s">
        <v>1940</v>
      </c>
    </row>
    <row r="1035" spans="1:4" ht="15.75" customHeight="1" x14ac:dyDescent="0.15">
      <c r="A1035" s="89">
        <v>1555700000</v>
      </c>
      <c r="B1035" s="89" t="s">
        <v>3599</v>
      </c>
      <c r="D1035" s="89" t="s">
        <v>1941</v>
      </c>
    </row>
    <row r="1036" spans="1:4" ht="15.75" customHeight="1" x14ac:dyDescent="0.15">
      <c r="A1036" s="89">
        <v>1555800000</v>
      </c>
      <c r="B1036" s="89" t="s">
        <v>3600</v>
      </c>
      <c r="D1036" s="89" t="s">
        <v>1942</v>
      </c>
    </row>
    <row r="1037" spans="1:4" ht="15.75" customHeight="1" x14ac:dyDescent="0.15">
      <c r="A1037" s="89">
        <v>1555900000</v>
      </c>
      <c r="B1037" s="89" t="s">
        <v>3601</v>
      </c>
      <c r="D1037" s="89" t="s">
        <v>1943</v>
      </c>
    </row>
    <row r="1038" spans="1:4" ht="15.75" customHeight="1" x14ac:dyDescent="0.15">
      <c r="A1038" s="89">
        <v>1556000000</v>
      </c>
      <c r="B1038" s="89" t="s">
        <v>3602</v>
      </c>
      <c r="D1038" s="89" t="s">
        <v>1944</v>
      </c>
    </row>
    <row r="1039" spans="1:4" ht="15.75" customHeight="1" x14ac:dyDescent="0.15">
      <c r="A1039" s="89">
        <v>1556100000</v>
      </c>
      <c r="B1039" s="89" t="s">
        <v>3603</v>
      </c>
      <c r="D1039" s="89" t="s">
        <v>1945</v>
      </c>
    </row>
    <row r="1040" spans="1:4" ht="15.75" customHeight="1" x14ac:dyDescent="0.15">
      <c r="A1040" s="89">
        <v>1556200000</v>
      </c>
      <c r="B1040" s="89" t="s">
        <v>3604</v>
      </c>
      <c r="D1040" s="89" t="s">
        <v>1946</v>
      </c>
    </row>
    <row r="1041" spans="1:4" ht="15.75" customHeight="1" x14ac:dyDescent="0.15">
      <c r="A1041" s="89">
        <v>1556300000</v>
      </c>
      <c r="B1041" s="89" t="s">
        <v>3605</v>
      </c>
      <c r="D1041" s="89" t="s">
        <v>1947</v>
      </c>
    </row>
    <row r="1042" spans="1:4" ht="15.75" customHeight="1" x14ac:dyDescent="0.15">
      <c r="A1042" s="89">
        <v>1556400000</v>
      </c>
      <c r="B1042" s="89" t="s">
        <v>3606</v>
      </c>
      <c r="D1042" s="89" t="s">
        <v>1948</v>
      </c>
    </row>
    <row r="1043" spans="1:4" ht="15.75" customHeight="1" x14ac:dyDescent="0.15">
      <c r="A1043" s="89">
        <v>1556500000</v>
      </c>
      <c r="B1043" s="89" t="s">
        <v>3607</v>
      </c>
      <c r="D1043" s="89" t="s">
        <v>1949</v>
      </c>
    </row>
    <row r="1044" spans="1:4" ht="15.75" customHeight="1" x14ac:dyDescent="0.15">
      <c r="A1044" s="89">
        <v>1556600000</v>
      </c>
      <c r="B1044" s="89" t="s">
        <v>3608</v>
      </c>
      <c r="D1044" s="89" t="s">
        <v>1950</v>
      </c>
    </row>
    <row r="1045" spans="1:4" ht="15.75" customHeight="1" x14ac:dyDescent="0.15">
      <c r="A1045" s="89">
        <v>1556700000</v>
      </c>
      <c r="B1045" s="89" t="s">
        <v>3609</v>
      </c>
      <c r="D1045" s="89" t="s">
        <v>1951</v>
      </c>
    </row>
    <row r="1046" spans="1:4" ht="15.75" customHeight="1" x14ac:dyDescent="0.15">
      <c r="A1046" s="89">
        <v>1556800000</v>
      </c>
      <c r="B1046" s="89" t="s">
        <v>3610</v>
      </c>
      <c r="D1046" s="89" t="s">
        <v>1952</v>
      </c>
    </row>
    <row r="1047" spans="1:4" ht="15.75" customHeight="1" x14ac:dyDescent="0.15">
      <c r="A1047" s="89">
        <v>1556900000</v>
      </c>
      <c r="B1047" s="89" t="s">
        <v>3611</v>
      </c>
      <c r="D1047" s="89" t="s">
        <v>1953</v>
      </c>
    </row>
    <row r="1048" spans="1:4" ht="15.75" customHeight="1" x14ac:dyDescent="0.15">
      <c r="A1048" s="89">
        <v>1557000000</v>
      </c>
      <c r="B1048" s="89" t="s">
        <v>3612</v>
      </c>
      <c r="D1048" s="89" t="s">
        <v>1954</v>
      </c>
    </row>
    <row r="1049" spans="1:4" ht="15.75" customHeight="1" x14ac:dyDescent="0.15">
      <c r="A1049" s="89">
        <v>1557100000</v>
      </c>
      <c r="B1049" s="89" t="s">
        <v>3613</v>
      </c>
      <c r="D1049" s="89" t="s">
        <v>1955</v>
      </c>
    </row>
    <row r="1050" spans="1:4" ht="15.75" customHeight="1" x14ac:dyDescent="0.15">
      <c r="A1050" s="89">
        <v>1557200000</v>
      </c>
      <c r="B1050" s="89" t="s">
        <v>3614</v>
      </c>
      <c r="D1050" s="89" t="s">
        <v>1956</v>
      </c>
    </row>
    <row r="1051" spans="1:4" ht="15.75" customHeight="1" x14ac:dyDescent="0.15">
      <c r="A1051" s="89">
        <v>1557300000</v>
      </c>
      <c r="B1051" s="89" t="s">
        <v>3615</v>
      </c>
      <c r="D1051" s="89" t="s">
        <v>1957</v>
      </c>
    </row>
    <row r="1052" spans="1:4" ht="15.75" customHeight="1" x14ac:dyDescent="0.15">
      <c r="A1052" s="89">
        <v>1557400000</v>
      </c>
      <c r="B1052" s="89" t="s">
        <v>3616</v>
      </c>
      <c r="D1052" s="89" t="s">
        <v>1958</v>
      </c>
    </row>
    <row r="1053" spans="1:4" ht="15.75" customHeight="1" x14ac:dyDescent="0.15">
      <c r="A1053" s="89">
        <v>1557500000</v>
      </c>
      <c r="B1053" s="89" t="s">
        <v>3617</v>
      </c>
      <c r="D1053" s="89" t="s">
        <v>1959</v>
      </c>
    </row>
    <row r="1054" spans="1:4" ht="15.75" customHeight="1" x14ac:dyDescent="0.15">
      <c r="A1054" s="89">
        <v>1557600000</v>
      </c>
      <c r="B1054" s="89" t="s">
        <v>3618</v>
      </c>
      <c r="D1054" s="89" t="s">
        <v>1960</v>
      </c>
    </row>
    <row r="1055" spans="1:4" ht="15.75" customHeight="1" x14ac:dyDescent="0.15">
      <c r="A1055" s="89">
        <v>1557700000</v>
      </c>
      <c r="B1055" s="89" t="s">
        <v>3619</v>
      </c>
      <c r="D1055" s="89" t="s">
        <v>1961</v>
      </c>
    </row>
    <row r="1056" spans="1:4" ht="15.75" customHeight="1" x14ac:dyDescent="0.15">
      <c r="A1056" s="89">
        <v>1557800000</v>
      </c>
      <c r="B1056" s="89" t="s">
        <v>3620</v>
      </c>
      <c r="D1056" s="89" t="s">
        <v>1962</v>
      </c>
    </row>
    <row r="1057" spans="1:4" ht="15.75" customHeight="1" x14ac:dyDescent="0.15">
      <c r="A1057" s="89">
        <v>1557900000</v>
      </c>
      <c r="B1057" s="89" t="s">
        <v>3621</v>
      </c>
      <c r="D1057" s="89" t="s">
        <v>1963</v>
      </c>
    </row>
    <row r="1058" spans="1:4" ht="15.75" customHeight="1" x14ac:dyDescent="0.15">
      <c r="A1058" s="89">
        <v>1558000000</v>
      </c>
      <c r="B1058" s="89" t="s">
        <v>3622</v>
      </c>
      <c r="D1058" s="89" t="s">
        <v>1964</v>
      </c>
    </row>
    <row r="1059" spans="1:4" ht="15.75" customHeight="1" x14ac:dyDescent="0.15">
      <c r="A1059" s="89">
        <v>1558100000</v>
      </c>
      <c r="B1059" s="89" t="s">
        <v>3623</v>
      </c>
      <c r="D1059" s="89" t="s">
        <v>1965</v>
      </c>
    </row>
    <row r="1060" spans="1:4" ht="15.75" customHeight="1" x14ac:dyDescent="0.15">
      <c r="A1060" s="89">
        <v>1558200000</v>
      </c>
      <c r="B1060" s="89" t="s">
        <v>3624</v>
      </c>
      <c r="D1060" s="89" t="s">
        <v>1966</v>
      </c>
    </row>
    <row r="1061" spans="1:4" ht="15.75" customHeight="1" x14ac:dyDescent="0.15">
      <c r="A1061" s="89">
        <v>1558300000</v>
      </c>
      <c r="B1061" s="89" t="s">
        <v>3625</v>
      </c>
      <c r="D1061" s="89" t="s">
        <v>1967</v>
      </c>
    </row>
    <row r="1062" spans="1:4" ht="15.75" customHeight="1" x14ac:dyDescent="0.15">
      <c r="A1062" s="89">
        <v>1558400000</v>
      </c>
      <c r="B1062" s="89" t="s">
        <v>3626</v>
      </c>
      <c r="D1062" s="89" t="s">
        <v>1968</v>
      </c>
    </row>
    <row r="1063" spans="1:4" ht="15.75" customHeight="1" x14ac:dyDescent="0.15">
      <c r="A1063" s="89">
        <v>1558500000</v>
      </c>
      <c r="B1063" s="89" t="s">
        <v>3627</v>
      </c>
      <c r="D1063" s="89" t="s">
        <v>1969</v>
      </c>
    </row>
    <row r="1064" spans="1:4" ht="15.75" customHeight="1" x14ac:dyDescent="0.15">
      <c r="A1064" s="89">
        <v>1558600000</v>
      </c>
      <c r="B1064" s="89" t="s">
        <v>3628</v>
      </c>
      <c r="D1064" s="89" t="s">
        <v>1970</v>
      </c>
    </row>
    <row r="1065" spans="1:4" ht="15.75" customHeight="1" x14ac:dyDescent="0.15">
      <c r="A1065" s="89">
        <v>1558700000</v>
      </c>
      <c r="B1065" s="89" t="s">
        <v>3629</v>
      </c>
      <c r="D1065" s="89" t="s">
        <v>1971</v>
      </c>
    </row>
    <row r="1066" spans="1:4" ht="15.75" customHeight="1" x14ac:dyDescent="0.15">
      <c r="A1066" s="89">
        <v>1558800000</v>
      </c>
      <c r="B1066" s="89" t="s">
        <v>3630</v>
      </c>
      <c r="D1066" s="89" t="s">
        <v>1972</v>
      </c>
    </row>
    <row r="1067" spans="1:4" ht="15.75" customHeight="1" x14ac:dyDescent="0.15">
      <c r="A1067" s="89">
        <v>1558900000</v>
      </c>
      <c r="B1067" s="89" t="s">
        <v>3631</v>
      </c>
      <c r="D1067" s="89" t="s">
        <v>1973</v>
      </c>
    </row>
    <row r="1068" spans="1:4" ht="15.75" customHeight="1" x14ac:dyDescent="0.15">
      <c r="A1068" s="89">
        <v>1559000000</v>
      </c>
      <c r="B1068" s="89" t="s">
        <v>3632</v>
      </c>
      <c r="D1068" s="89" t="s">
        <v>1974</v>
      </c>
    </row>
    <row r="1069" spans="1:4" ht="15.75" customHeight="1" x14ac:dyDescent="0.15">
      <c r="A1069" s="89">
        <v>1559100000</v>
      </c>
      <c r="B1069" s="89" t="s">
        <v>3633</v>
      </c>
      <c r="D1069" s="89" t="s">
        <v>1975</v>
      </c>
    </row>
    <row r="1070" spans="1:4" ht="15.75" customHeight="1" x14ac:dyDescent="0.15">
      <c r="B1070" s="89" t="e">
        <v>#N/A</v>
      </c>
    </row>
    <row r="1071" spans="1:4" ht="15.75" customHeight="1" x14ac:dyDescent="0.15">
      <c r="B1071" s="89" t="e">
        <v>#N/A</v>
      </c>
    </row>
    <row r="1072" spans="1:4" ht="15.75" customHeight="1" x14ac:dyDescent="0.15">
      <c r="A1072" s="89">
        <v>1610000000</v>
      </c>
      <c r="B1072" s="89" t="s">
        <v>3634</v>
      </c>
      <c r="D1072" s="89" t="s">
        <v>1977</v>
      </c>
    </row>
    <row r="1073" spans="1:4" ht="15.75" customHeight="1" x14ac:dyDescent="0.15">
      <c r="B1073" s="89" t="e">
        <v>#N/A</v>
      </c>
    </row>
    <row r="1074" spans="1:4" ht="15.75" customHeight="1" x14ac:dyDescent="0.15">
      <c r="A1074" s="89">
        <v>1631020000</v>
      </c>
      <c r="B1074" s="89" t="s">
        <v>3635</v>
      </c>
      <c r="D1074" s="89" t="s">
        <v>1979</v>
      </c>
    </row>
    <row r="1075" spans="1:4" ht="15.75" customHeight="1" x14ac:dyDescent="0.15">
      <c r="A1075" s="89">
        <v>1631220000</v>
      </c>
      <c r="B1075" s="89" t="s">
        <v>3636</v>
      </c>
      <c r="D1075" s="89" t="s">
        <v>1980</v>
      </c>
    </row>
    <row r="1076" spans="1:4" ht="15.75" customHeight="1" x14ac:dyDescent="0.15">
      <c r="A1076" s="89">
        <v>1631420000</v>
      </c>
      <c r="B1076" s="89" t="s">
        <v>3637</v>
      </c>
      <c r="D1076" s="89" t="s">
        <v>1981</v>
      </c>
    </row>
    <row r="1077" spans="1:4" ht="15.75" customHeight="1" x14ac:dyDescent="0.15">
      <c r="A1077" s="89">
        <v>1631920000</v>
      </c>
      <c r="B1077" s="89" t="s">
        <v>3638</v>
      </c>
      <c r="D1077" s="89" t="s">
        <v>1982</v>
      </c>
    </row>
    <row r="1078" spans="1:4" ht="15.75" customHeight="1" x14ac:dyDescent="0.15">
      <c r="B1078" s="89" t="e">
        <v>#N/A</v>
      </c>
    </row>
    <row r="1079" spans="1:4" ht="15.75" customHeight="1" x14ac:dyDescent="0.15">
      <c r="A1079" s="89">
        <v>1650100000</v>
      </c>
      <c r="B1079" s="89" t="s">
        <v>3639</v>
      </c>
      <c r="D1079" s="89" t="s">
        <v>1984</v>
      </c>
    </row>
    <row r="1080" spans="1:4" ht="15.75" customHeight="1" x14ac:dyDescent="0.15">
      <c r="A1080" s="89">
        <v>1650200000</v>
      </c>
      <c r="B1080" s="89" t="s">
        <v>3640</v>
      </c>
      <c r="D1080" s="89" t="s">
        <v>1985</v>
      </c>
    </row>
    <row r="1081" spans="1:4" ht="15.75" customHeight="1" x14ac:dyDescent="0.15">
      <c r="A1081" s="89">
        <v>1650500000</v>
      </c>
      <c r="B1081" s="89" t="s">
        <v>3641</v>
      </c>
      <c r="D1081" s="89" t="s">
        <v>1986</v>
      </c>
    </row>
    <row r="1082" spans="1:4" ht="15.75" customHeight="1" x14ac:dyDescent="0.15">
      <c r="A1082" s="89">
        <v>1650600000</v>
      </c>
      <c r="B1082" s="89" t="s">
        <v>3642</v>
      </c>
      <c r="D1082" s="89" t="s">
        <v>1987</v>
      </c>
    </row>
    <row r="1083" spans="1:4" ht="15.75" customHeight="1" x14ac:dyDescent="0.15">
      <c r="A1083" s="89">
        <v>1650700000</v>
      </c>
      <c r="B1083" s="89" t="s">
        <v>3643</v>
      </c>
      <c r="D1083" s="89" t="s">
        <v>1988</v>
      </c>
    </row>
    <row r="1084" spans="1:4" ht="15.75" customHeight="1" x14ac:dyDescent="0.15">
      <c r="A1084" s="89">
        <v>1650900000</v>
      </c>
      <c r="B1084" s="89" t="s">
        <v>3644</v>
      </c>
      <c r="D1084" s="89" t="s">
        <v>1989</v>
      </c>
    </row>
    <row r="1085" spans="1:4" ht="15.75" customHeight="1" x14ac:dyDescent="0.15">
      <c r="A1085" s="89">
        <v>1651000000</v>
      </c>
      <c r="B1085" s="89" t="s">
        <v>3645</v>
      </c>
      <c r="D1085" s="89" t="s">
        <v>1990</v>
      </c>
    </row>
    <row r="1086" spans="1:4" ht="15.75" customHeight="1" x14ac:dyDescent="0.15">
      <c r="A1086" s="89">
        <v>1651200000</v>
      </c>
      <c r="B1086" s="89" t="s">
        <v>3646</v>
      </c>
      <c r="D1086" s="89" t="s">
        <v>1991</v>
      </c>
    </row>
    <row r="1087" spans="1:4" ht="15.75" customHeight="1" x14ac:dyDescent="0.15">
      <c r="A1087" s="89">
        <v>1651300000</v>
      </c>
      <c r="B1087" s="89" t="s">
        <v>3647</v>
      </c>
      <c r="D1087" s="89" t="s">
        <v>1992</v>
      </c>
    </row>
    <row r="1088" spans="1:4" ht="15.75" customHeight="1" x14ac:dyDescent="0.15">
      <c r="A1088" s="89">
        <v>1651500000</v>
      </c>
      <c r="B1088" s="89" t="s">
        <v>3648</v>
      </c>
      <c r="D1088" s="89" t="s">
        <v>1993</v>
      </c>
    </row>
    <row r="1089" spans="1:4" ht="15.75" customHeight="1" x14ac:dyDescent="0.15">
      <c r="A1089" s="89">
        <v>1651600000</v>
      </c>
      <c r="B1089" s="89" t="s">
        <v>3649</v>
      </c>
      <c r="D1089" s="89" t="s">
        <v>1994</v>
      </c>
    </row>
    <row r="1090" spans="1:4" ht="15.75" customHeight="1" x14ac:dyDescent="0.15">
      <c r="A1090" s="89">
        <v>1651800000</v>
      </c>
      <c r="B1090" s="89" t="s">
        <v>3650</v>
      </c>
      <c r="D1090" s="89" t="s">
        <v>1995</v>
      </c>
    </row>
    <row r="1091" spans="1:4" ht="15.75" customHeight="1" x14ac:dyDescent="0.15">
      <c r="A1091" s="89">
        <v>1651900000</v>
      </c>
      <c r="B1091" s="89" t="s">
        <v>3651</v>
      </c>
      <c r="D1091" s="89" t="s">
        <v>1996</v>
      </c>
    </row>
    <row r="1092" spans="1:4" ht="15.75" customHeight="1" x14ac:dyDescent="0.15">
      <c r="A1092" s="89">
        <v>1652100000</v>
      </c>
      <c r="B1092" s="89" t="s">
        <v>3652</v>
      </c>
      <c r="D1092" s="89" t="s">
        <v>1997</v>
      </c>
    </row>
    <row r="1093" spans="1:4" ht="15.75" customHeight="1" x14ac:dyDescent="0.15">
      <c r="A1093" s="89">
        <v>1652200000</v>
      </c>
      <c r="B1093" s="89" t="s">
        <v>3653</v>
      </c>
      <c r="D1093" s="89" t="s">
        <v>1998</v>
      </c>
    </row>
    <row r="1094" spans="1:4" ht="15.75" customHeight="1" x14ac:dyDescent="0.15">
      <c r="A1094" s="89">
        <v>1652400000</v>
      </c>
      <c r="B1094" s="89" t="s">
        <v>3654</v>
      </c>
      <c r="D1094" s="89" t="s">
        <v>1999</v>
      </c>
    </row>
    <row r="1095" spans="1:4" ht="15.75" customHeight="1" x14ac:dyDescent="0.15">
      <c r="A1095" s="89">
        <v>1652500000</v>
      </c>
      <c r="B1095" s="89" t="s">
        <v>3655</v>
      </c>
      <c r="D1095" s="89" t="s">
        <v>2000</v>
      </c>
    </row>
    <row r="1096" spans="1:4" ht="15.75" customHeight="1" x14ac:dyDescent="0.15">
      <c r="A1096" s="89">
        <v>1652600000</v>
      </c>
      <c r="B1096" s="89" t="s">
        <v>3656</v>
      </c>
      <c r="D1096" s="89" t="s">
        <v>2001</v>
      </c>
    </row>
    <row r="1097" spans="1:4" ht="15.75" customHeight="1" x14ac:dyDescent="0.15">
      <c r="A1097" s="89">
        <v>1652800000</v>
      </c>
      <c r="B1097" s="89" t="s">
        <v>3657</v>
      </c>
      <c r="D1097" s="89" t="s">
        <v>2002</v>
      </c>
    </row>
    <row r="1098" spans="1:4" ht="15.75" customHeight="1" x14ac:dyDescent="0.15">
      <c r="A1098" s="89">
        <v>1653000000</v>
      </c>
      <c r="B1098" s="89" t="s">
        <v>3658</v>
      </c>
      <c r="D1098" s="89" t="s">
        <v>2003</v>
      </c>
    </row>
    <row r="1099" spans="1:4" ht="15.75" customHeight="1" x14ac:dyDescent="0.15">
      <c r="A1099" s="89">
        <v>1653100000</v>
      </c>
      <c r="B1099" s="89" t="s">
        <v>3659</v>
      </c>
      <c r="D1099" s="89" t="s">
        <v>2004</v>
      </c>
    </row>
    <row r="1100" spans="1:4" ht="15.75" customHeight="1" x14ac:dyDescent="0.15">
      <c r="A1100" s="89">
        <v>1653200000</v>
      </c>
      <c r="B1100" s="89" t="s">
        <v>3660</v>
      </c>
      <c r="D1100" s="89" t="s">
        <v>2005</v>
      </c>
    </row>
    <row r="1101" spans="1:4" ht="15.75" customHeight="1" x14ac:dyDescent="0.15">
      <c r="A1101" s="89">
        <v>1653300000</v>
      </c>
      <c r="B1101" s="89" t="s">
        <v>3661</v>
      </c>
      <c r="D1101" s="89" t="s">
        <v>2006</v>
      </c>
    </row>
    <row r="1102" spans="1:4" ht="15.75" customHeight="1" x14ac:dyDescent="0.15">
      <c r="A1102" s="89">
        <v>1653400000</v>
      </c>
      <c r="B1102" s="89" t="s">
        <v>3662</v>
      </c>
      <c r="D1102" s="89" t="s">
        <v>2007</v>
      </c>
    </row>
    <row r="1103" spans="1:4" ht="15.75" customHeight="1" x14ac:dyDescent="0.15">
      <c r="A1103" s="89">
        <v>1653500000</v>
      </c>
      <c r="B1103" s="89" t="s">
        <v>3663</v>
      </c>
      <c r="D1103" s="89" t="s">
        <v>2008</v>
      </c>
    </row>
    <row r="1104" spans="1:4" ht="15.75" customHeight="1" x14ac:dyDescent="0.15">
      <c r="A1104" s="89">
        <v>1653600000</v>
      </c>
      <c r="B1104" s="89" t="s">
        <v>3664</v>
      </c>
      <c r="D1104" s="89" t="s">
        <v>2009</v>
      </c>
    </row>
    <row r="1105" spans="1:4" ht="15.75" customHeight="1" x14ac:dyDescent="0.15">
      <c r="A1105" s="89">
        <v>1653700000</v>
      </c>
      <c r="B1105" s="89" t="s">
        <v>3665</v>
      </c>
      <c r="D1105" s="89" t="s">
        <v>2010</v>
      </c>
    </row>
    <row r="1106" spans="1:4" ht="15.75" customHeight="1" x14ac:dyDescent="0.15">
      <c r="A1106" s="89">
        <v>1653900000</v>
      </c>
      <c r="B1106" s="89" t="s">
        <v>3666</v>
      </c>
      <c r="D1106" s="89" t="s">
        <v>2011</v>
      </c>
    </row>
    <row r="1107" spans="1:4" ht="15.75" customHeight="1" x14ac:dyDescent="0.15">
      <c r="A1107" s="89">
        <v>1654000000</v>
      </c>
      <c r="B1107" s="89" t="s">
        <v>3667</v>
      </c>
      <c r="D1107" s="89" t="s">
        <v>2012</v>
      </c>
    </row>
    <row r="1108" spans="1:4" ht="15.75" customHeight="1" x14ac:dyDescent="0.15">
      <c r="A1108" s="89">
        <v>1654100000</v>
      </c>
      <c r="B1108" s="89" t="s">
        <v>3668</v>
      </c>
      <c r="D1108" s="89" t="s">
        <v>2013</v>
      </c>
    </row>
    <row r="1109" spans="1:4" ht="15.75" customHeight="1" x14ac:dyDescent="0.15">
      <c r="A1109" s="89">
        <v>1654200000</v>
      </c>
      <c r="B1109" s="89" t="s">
        <v>3669</v>
      </c>
      <c r="D1109" s="89" t="s">
        <v>2014</v>
      </c>
    </row>
    <row r="1110" spans="1:4" ht="15.75" customHeight="1" x14ac:dyDescent="0.15">
      <c r="A1110" s="89">
        <v>1654300000</v>
      </c>
      <c r="B1110" s="89" t="s">
        <v>3670</v>
      </c>
      <c r="D1110" s="89" t="s">
        <v>2015</v>
      </c>
    </row>
    <row r="1111" spans="1:4" ht="15.75" customHeight="1" x14ac:dyDescent="0.15">
      <c r="A1111" s="89">
        <v>1654400000</v>
      </c>
      <c r="B1111" s="89" t="s">
        <v>3671</v>
      </c>
      <c r="D1111" s="89" t="s">
        <v>2016</v>
      </c>
    </row>
    <row r="1112" spans="1:4" ht="15.75" customHeight="1" x14ac:dyDescent="0.15">
      <c r="A1112" s="89">
        <v>1654500000</v>
      </c>
      <c r="B1112" s="89" t="s">
        <v>3672</v>
      </c>
      <c r="D1112" s="89" t="s">
        <v>2017</v>
      </c>
    </row>
    <row r="1113" spans="1:4" ht="15.75" customHeight="1" x14ac:dyDescent="0.15">
      <c r="A1113" s="89">
        <v>1654600000</v>
      </c>
      <c r="B1113" s="89" t="s">
        <v>3673</v>
      </c>
      <c r="D1113" s="89" t="s">
        <v>2018</v>
      </c>
    </row>
    <row r="1114" spans="1:4" ht="15.75" customHeight="1" x14ac:dyDescent="0.15">
      <c r="A1114" s="89">
        <v>1654700000</v>
      </c>
      <c r="B1114" s="89" t="s">
        <v>3674</v>
      </c>
      <c r="D1114" s="89" t="s">
        <v>2019</v>
      </c>
    </row>
    <row r="1115" spans="1:4" ht="15.75" customHeight="1" x14ac:dyDescent="0.15">
      <c r="A1115" s="89">
        <v>1654800000</v>
      </c>
      <c r="B1115" s="89" t="s">
        <v>3675</v>
      </c>
      <c r="D1115" s="89" t="s">
        <v>2020</v>
      </c>
    </row>
    <row r="1116" spans="1:4" ht="15.75" customHeight="1" x14ac:dyDescent="0.15">
      <c r="A1116" s="89">
        <v>1654900000</v>
      </c>
      <c r="B1116" s="89" t="s">
        <v>3676</v>
      </c>
      <c r="D1116" s="89" t="s">
        <v>2021</v>
      </c>
    </row>
    <row r="1117" spans="1:4" ht="15.75" customHeight="1" x14ac:dyDescent="0.15">
      <c r="A1117" s="89">
        <v>1655000000</v>
      </c>
      <c r="B1117" s="89" t="s">
        <v>3677</v>
      </c>
      <c r="D1117" s="89" t="s">
        <v>2022</v>
      </c>
    </row>
    <row r="1118" spans="1:4" ht="15.75" customHeight="1" x14ac:dyDescent="0.15">
      <c r="A1118" s="89">
        <v>1655100000</v>
      </c>
      <c r="B1118" s="89" t="s">
        <v>3678</v>
      </c>
      <c r="D1118" s="89" t="s">
        <v>2023</v>
      </c>
    </row>
    <row r="1119" spans="1:4" ht="15.75" customHeight="1" x14ac:dyDescent="0.15">
      <c r="A1119" s="89">
        <v>1655300000</v>
      </c>
      <c r="B1119" s="89" t="s">
        <v>3679</v>
      </c>
      <c r="D1119" s="89" t="s">
        <v>2024</v>
      </c>
    </row>
    <row r="1120" spans="1:4" ht="15.75" customHeight="1" x14ac:dyDescent="0.15">
      <c r="A1120" s="89">
        <v>1655400000</v>
      </c>
      <c r="B1120" s="89" t="s">
        <v>3680</v>
      </c>
      <c r="D1120" s="89" t="s">
        <v>2025</v>
      </c>
    </row>
    <row r="1121" spans="1:4" ht="15.75" customHeight="1" x14ac:dyDescent="0.15">
      <c r="A1121" s="89">
        <v>1655500000</v>
      </c>
      <c r="B1121" s="89" t="s">
        <v>3681</v>
      </c>
      <c r="D1121" s="89" t="s">
        <v>2026</v>
      </c>
    </row>
    <row r="1122" spans="1:4" ht="15.75" customHeight="1" x14ac:dyDescent="0.15">
      <c r="A1122" s="89">
        <v>1655600000</v>
      </c>
      <c r="B1122" s="89" t="s">
        <v>3682</v>
      </c>
      <c r="D1122" s="89" t="s">
        <v>2027</v>
      </c>
    </row>
    <row r="1123" spans="1:4" ht="15.75" customHeight="1" x14ac:dyDescent="0.15">
      <c r="A1123" s="89">
        <v>1655700000</v>
      </c>
      <c r="B1123" s="89" t="s">
        <v>3683</v>
      </c>
      <c r="D1123" s="89" t="s">
        <v>2028</v>
      </c>
    </row>
    <row r="1124" spans="1:4" ht="15.75" customHeight="1" x14ac:dyDescent="0.15">
      <c r="A1124" s="89">
        <v>1655800000</v>
      </c>
      <c r="B1124" s="89" t="s">
        <v>3684</v>
      </c>
      <c r="D1124" s="89" t="s">
        <v>2029</v>
      </c>
    </row>
    <row r="1125" spans="1:4" ht="15.75" customHeight="1" x14ac:dyDescent="0.15">
      <c r="A1125" s="89">
        <v>1655900000</v>
      </c>
      <c r="B1125" s="89" t="s">
        <v>3685</v>
      </c>
      <c r="D1125" s="89" t="s">
        <v>2030</v>
      </c>
    </row>
    <row r="1126" spans="1:4" ht="15.75" customHeight="1" x14ac:dyDescent="0.15">
      <c r="A1126" s="89">
        <v>1656000000</v>
      </c>
      <c r="B1126" s="89" t="s">
        <v>3686</v>
      </c>
      <c r="D1126" s="89" t="s">
        <v>2031</v>
      </c>
    </row>
    <row r="1127" spans="1:4" ht="15.75" customHeight="1" x14ac:dyDescent="0.15">
      <c r="A1127" s="89">
        <v>1656100000</v>
      </c>
      <c r="B1127" s="89" t="s">
        <v>3687</v>
      </c>
      <c r="D1127" s="89" t="s">
        <v>2032</v>
      </c>
    </row>
    <row r="1128" spans="1:4" ht="15.75" customHeight="1" x14ac:dyDescent="0.15">
      <c r="A1128" s="89">
        <v>1656200000</v>
      </c>
      <c r="B1128" s="89" t="s">
        <v>3688</v>
      </c>
      <c r="D1128" s="89" t="s">
        <v>2033</v>
      </c>
    </row>
    <row r="1129" spans="1:4" ht="15.75" customHeight="1" x14ac:dyDescent="0.15">
      <c r="A1129" s="89">
        <v>1656300000</v>
      </c>
      <c r="B1129" s="89" t="s">
        <v>3689</v>
      </c>
      <c r="D1129" s="89" t="s">
        <v>2034</v>
      </c>
    </row>
    <row r="1130" spans="1:4" ht="15.75" customHeight="1" x14ac:dyDescent="0.15">
      <c r="A1130" s="89">
        <v>1656400000</v>
      </c>
      <c r="B1130" s="89" t="s">
        <v>3690</v>
      </c>
      <c r="D1130" s="89" t="s">
        <v>2035</v>
      </c>
    </row>
    <row r="1131" spans="1:4" ht="15.75" customHeight="1" x14ac:dyDescent="0.15">
      <c r="A1131" s="89">
        <v>1656500000</v>
      </c>
      <c r="B1131" s="89" t="s">
        <v>3691</v>
      </c>
      <c r="D1131" s="89" t="s">
        <v>2036</v>
      </c>
    </row>
    <row r="1132" spans="1:4" ht="15.75" customHeight="1" x14ac:dyDescent="0.15">
      <c r="A1132" s="89">
        <v>1656600000</v>
      </c>
      <c r="B1132" s="89" t="s">
        <v>3692</v>
      </c>
      <c r="D1132" s="89" t="s">
        <v>2037</v>
      </c>
    </row>
    <row r="1133" spans="1:4" ht="15.75" customHeight="1" x14ac:dyDescent="0.15">
      <c r="A1133" s="89">
        <v>1656700000</v>
      </c>
      <c r="B1133" s="89" t="s">
        <v>3693</v>
      </c>
      <c r="D1133" s="89" t="s">
        <v>2038</v>
      </c>
    </row>
    <row r="1134" spans="1:4" ht="15.75" customHeight="1" x14ac:dyDescent="0.15">
      <c r="A1134" s="89">
        <v>1656800000</v>
      </c>
      <c r="B1134" s="89" t="s">
        <v>3694</v>
      </c>
      <c r="D1134" s="89" t="s">
        <v>2039</v>
      </c>
    </row>
    <row r="1135" spans="1:4" ht="15.75" customHeight="1" x14ac:dyDescent="0.15">
      <c r="A1135" s="89">
        <v>1656900000</v>
      </c>
      <c r="B1135" s="89" t="s">
        <v>3695</v>
      </c>
      <c r="D1135" s="89" t="s">
        <v>2040</v>
      </c>
    </row>
    <row r="1136" spans="1:4" ht="15.75" customHeight="1" x14ac:dyDescent="0.15">
      <c r="A1136" s="89">
        <v>1657000000</v>
      </c>
      <c r="D1136" s="89" t="s">
        <v>2041</v>
      </c>
    </row>
    <row r="1137" spans="1:4" ht="15.75" customHeight="1" x14ac:dyDescent="0.15">
      <c r="A1137" s="89">
        <v>1657100000</v>
      </c>
      <c r="B1137" s="89" t="s">
        <v>3696</v>
      </c>
      <c r="D1137" s="89" t="s">
        <v>2042</v>
      </c>
    </row>
    <row r="1138" spans="1:4" ht="15.75" customHeight="1" x14ac:dyDescent="0.15">
      <c r="A1138" s="89">
        <v>1657200000</v>
      </c>
      <c r="B1138" s="89" t="s">
        <v>3697</v>
      </c>
      <c r="D1138" s="89" t="s">
        <v>2043</v>
      </c>
    </row>
    <row r="1139" spans="1:4" ht="15.75" customHeight="1" x14ac:dyDescent="0.15">
      <c r="B1139" s="89" t="e">
        <v>#N/A</v>
      </c>
    </row>
    <row r="1140" spans="1:4" ht="15.75" customHeight="1" x14ac:dyDescent="0.15">
      <c r="B1140" s="89" t="e">
        <v>#N/A</v>
      </c>
    </row>
    <row r="1141" spans="1:4" ht="15.75" customHeight="1" x14ac:dyDescent="0.15">
      <c r="A1141" s="89">
        <v>1710000000</v>
      </c>
      <c r="B1141" s="89" t="s">
        <v>3698</v>
      </c>
      <c r="D1141" s="89" t="s">
        <v>2045</v>
      </c>
    </row>
    <row r="1142" spans="1:4" ht="15.75" customHeight="1" x14ac:dyDescent="0.15">
      <c r="B1142" s="89" t="e">
        <v>#N/A</v>
      </c>
    </row>
    <row r="1143" spans="1:4" ht="15.75" customHeight="1" x14ac:dyDescent="0.15">
      <c r="A1143" s="89">
        <v>1730520000</v>
      </c>
      <c r="B1143" s="89" t="s">
        <v>3699</v>
      </c>
      <c r="D1143" s="89" t="s">
        <v>2047</v>
      </c>
    </row>
    <row r="1144" spans="1:4" ht="15.75" customHeight="1" x14ac:dyDescent="0.15">
      <c r="A1144" s="89">
        <v>1731420000</v>
      </c>
      <c r="B1144" s="89" t="s">
        <v>3700</v>
      </c>
      <c r="D1144" s="89" t="s">
        <v>2048</v>
      </c>
    </row>
    <row r="1145" spans="1:4" ht="15.75" customHeight="1" x14ac:dyDescent="0.15">
      <c r="A1145" s="89">
        <v>1731620000</v>
      </c>
      <c r="B1145" s="89" t="s">
        <v>3701</v>
      </c>
      <c r="D1145" s="89" t="s">
        <v>2049</v>
      </c>
    </row>
    <row r="1146" spans="1:4" ht="15.75" customHeight="1" x14ac:dyDescent="0.15">
      <c r="A1146" s="89">
        <v>1731720000</v>
      </c>
      <c r="B1146" s="89" t="s">
        <v>3702</v>
      </c>
      <c r="D1146" s="89" t="s">
        <v>2050</v>
      </c>
    </row>
    <row r="1147" spans="1:4" ht="15.75" customHeight="1" x14ac:dyDescent="0.15">
      <c r="B1147" s="89" t="e">
        <v>#N/A</v>
      </c>
    </row>
    <row r="1148" spans="1:4" ht="15.75" customHeight="1" x14ac:dyDescent="0.15">
      <c r="A1148" s="89">
        <v>1750100000</v>
      </c>
      <c r="B1148" s="89" t="s">
        <v>3703</v>
      </c>
      <c r="D1148" s="89" t="s">
        <v>2052</v>
      </c>
    </row>
    <row r="1149" spans="1:4" ht="15.75" customHeight="1" x14ac:dyDescent="0.15">
      <c r="A1149" s="89">
        <v>1750200000</v>
      </c>
      <c r="B1149" s="89" t="s">
        <v>3704</v>
      </c>
      <c r="D1149" s="89" t="s">
        <v>2053</v>
      </c>
    </row>
    <row r="1150" spans="1:4" ht="15.75" customHeight="1" x14ac:dyDescent="0.15">
      <c r="A1150" s="89">
        <v>1750300000</v>
      </c>
      <c r="B1150" s="89" t="s">
        <v>3705</v>
      </c>
      <c r="D1150" s="89" t="s">
        <v>2054</v>
      </c>
    </row>
    <row r="1151" spans="1:4" ht="15.75" customHeight="1" x14ac:dyDescent="0.15">
      <c r="A1151" s="89">
        <v>1750400000</v>
      </c>
      <c r="B1151" s="89" t="s">
        <v>3706</v>
      </c>
      <c r="D1151" s="89" t="s">
        <v>2055</v>
      </c>
    </row>
    <row r="1152" spans="1:4" ht="15.75" customHeight="1" x14ac:dyDescent="0.15">
      <c r="A1152" s="89">
        <v>1750500000</v>
      </c>
      <c r="B1152" s="89" t="s">
        <v>3707</v>
      </c>
      <c r="D1152" s="89" t="s">
        <v>2056</v>
      </c>
    </row>
    <row r="1153" spans="1:4" ht="15.75" customHeight="1" x14ac:dyDescent="0.15">
      <c r="A1153" s="89">
        <v>1750600000</v>
      </c>
      <c r="B1153" s="89" t="s">
        <v>3708</v>
      </c>
      <c r="D1153" s="89" t="s">
        <v>2057</v>
      </c>
    </row>
    <row r="1154" spans="1:4" ht="15.75" customHeight="1" x14ac:dyDescent="0.15">
      <c r="A1154" s="89">
        <v>1750700000</v>
      </c>
      <c r="B1154" s="89" t="s">
        <v>3709</v>
      </c>
      <c r="D1154" s="89" t="s">
        <v>2058</v>
      </c>
    </row>
    <row r="1155" spans="1:4" ht="15.75" customHeight="1" x14ac:dyDescent="0.15">
      <c r="A1155" s="89">
        <v>1750800000</v>
      </c>
      <c r="B1155" s="89" t="s">
        <v>3710</v>
      </c>
      <c r="D1155" s="89" t="s">
        <v>2059</v>
      </c>
    </row>
    <row r="1156" spans="1:4" ht="15.75" customHeight="1" x14ac:dyDescent="0.15">
      <c r="A1156" s="89">
        <v>1750900000</v>
      </c>
      <c r="B1156" s="89" t="s">
        <v>3711</v>
      </c>
      <c r="D1156" s="89" t="s">
        <v>2060</v>
      </c>
    </row>
    <row r="1157" spans="1:4" ht="15.75" customHeight="1" x14ac:dyDescent="0.15">
      <c r="A1157" s="89">
        <v>1751000000</v>
      </c>
      <c r="B1157" s="89" t="s">
        <v>3712</v>
      </c>
      <c r="D1157" s="89" t="s">
        <v>2061</v>
      </c>
    </row>
    <row r="1158" spans="1:4" ht="15.75" customHeight="1" x14ac:dyDescent="0.15">
      <c r="A1158" s="89">
        <v>1751100000</v>
      </c>
      <c r="B1158" s="89" t="s">
        <v>3713</v>
      </c>
      <c r="D1158" s="89" t="s">
        <v>2062</v>
      </c>
    </row>
    <row r="1159" spans="1:4" ht="15.75" customHeight="1" x14ac:dyDescent="0.15">
      <c r="A1159" s="89">
        <v>1751200000</v>
      </c>
      <c r="B1159" s="89" t="s">
        <v>3714</v>
      </c>
      <c r="D1159" s="89" t="s">
        <v>2063</v>
      </c>
    </row>
    <row r="1160" spans="1:4" ht="15.75" customHeight="1" x14ac:dyDescent="0.15">
      <c r="A1160" s="89">
        <v>1751400000</v>
      </c>
      <c r="B1160" s="89" t="s">
        <v>3715</v>
      </c>
      <c r="D1160" s="89" t="s">
        <v>2064</v>
      </c>
    </row>
    <row r="1161" spans="1:4" ht="15.75" customHeight="1" x14ac:dyDescent="0.15">
      <c r="A1161" s="89">
        <v>1751500000</v>
      </c>
      <c r="B1161" s="89" t="s">
        <v>3716</v>
      </c>
      <c r="D1161" s="89" t="s">
        <v>2065</v>
      </c>
    </row>
    <row r="1162" spans="1:4" ht="15.75" customHeight="1" x14ac:dyDescent="0.15">
      <c r="A1162" s="89">
        <v>1751600000</v>
      </c>
      <c r="B1162" s="89" t="s">
        <v>3717</v>
      </c>
      <c r="D1162" s="89" t="s">
        <v>2066</v>
      </c>
    </row>
    <row r="1163" spans="1:4" ht="15.75" customHeight="1" x14ac:dyDescent="0.15">
      <c r="A1163" s="89">
        <v>1751700000</v>
      </c>
      <c r="B1163" s="89" t="s">
        <v>3718</v>
      </c>
      <c r="D1163" s="89" t="s">
        <v>2067</v>
      </c>
    </row>
    <row r="1164" spans="1:4" ht="15.75" customHeight="1" x14ac:dyDescent="0.15">
      <c r="A1164" s="89">
        <v>1751800000</v>
      </c>
      <c r="B1164" s="89" t="s">
        <v>3719</v>
      </c>
      <c r="D1164" s="89" t="s">
        <v>2068</v>
      </c>
    </row>
    <row r="1165" spans="1:4" ht="15.75" customHeight="1" x14ac:dyDescent="0.15">
      <c r="A1165" s="89">
        <v>1751900000</v>
      </c>
      <c r="B1165" s="89" t="s">
        <v>3720</v>
      </c>
      <c r="D1165" s="89" t="s">
        <v>2069</v>
      </c>
    </row>
    <row r="1166" spans="1:4" ht="15.75" customHeight="1" x14ac:dyDescent="0.15">
      <c r="A1166" s="89">
        <v>1752000000</v>
      </c>
      <c r="B1166" s="89" t="s">
        <v>3721</v>
      </c>
      <c r="D1166" s="89" t="s">
        <v>2070</v>
      </c>
    </row>
    <row r="1167" spans="1:4" ht="15.75" customHeight="1" x14ac:dyDescent="0.15">
      <c r="A1167" s="89">
        <v>1752100000</v>
      </c>
      <c r="B1167" s="89" t="s">
        <v>3722</v>
      </c>
      <c r="D1167" s="89" t="s">
        <v>2071</v>
      </c>
    </row>
    <row r="1168" spans="1:4" ht="15.75" customHeight="1" x14ac:dyDescent="0.15">
      <c r="A1168" s="89">
        <v>1752200000</v>
      </c>
      <c r="B1168" s="89" t="s">
        <v>3723</v>
      </c>
      <c r="D1168" s="89" t="s">
        <v>2072</v>
      </c>
    </row>
    <row r="1169" spans="1:4" ht="15.75" customHeight="1" x14ac:dyDescent="0.15">
      <c r="A1169" s="89">
        <v>1752300000</v>
      </c>
      <c r="B1169" s="89" t="s">
        <v>3724</v>
      </c>
      <c r="D1169" s="89" t="s">
        <v>2073</v>
      </c>
    </row>
    <row r="1170" spans="1:4" ht="15.75" customHeight="1" x14ac:dyDescent="0.15">
      <c r="A1170" s="89">
        <v>1752400000</v>
      </c>
      <c r="B1170" s="89" t="s">
        <v>3725</v>
      </c>
      <c r="D1170" s="89" t="s">
        <v>2074</v>
      </c>
    </row>
    <row r="1171" spans="1:4" ht="15.75" customHeight="1" x14ac:dyDescent="0.15">
      <c r="A1171" s="89">
        <v>1752500000</v>
      </c>
      <c r="B1171" s="89" t="s">
        <v>3726</v>
      </c>
      <c r="D1171" s="89" t="s">
        <v>2075</v>
      </c>
    </row>
    <row r="1172" spans="1:4" ht="15.75" customHeight="1" x14ac:dyDescent="0.15">
      <c r="A1172" s="89">
        <v>1752600000</v>
      </c>
      <c r="B1172" s="89" t="s">
        <v>3727</v>
      </c>
      <c r="D1172" s="89" t="s">
        <v>2076</v>
      </c>
    </row>
    <row r="1173" spans="1:4" ht="15.75" customHeight="1" x14ac:dyDescent="0.15">
      <c r="A1173" s="89">
        <v>1752700000</v>
      </c>
      <c r="B1173" s="89" t="s">
        <v>3728</v>
      </c>
      <c r="D1173" s="89" t="s">
        <v>2077</v>
      </c>
    </row>
    <row r="1174" spans="1:4" ht="15.75" customHeight="1" x14ac:dyDescent="0.15">
      <c r="A1174" s="89">
        <v>1752800000</v>
      </c>
      <c r="B1174" s="89" t="s">
        <v>3729</v>
      </c>
      <c r="D1174" s="89" t="s">
        <v>2078</v>
      </c>
    </row>
    <row r="1175" spans="1:4" ht="15.75" customHeight="1" x14ac:dyDescent="0.15">
      <c r="A1175" s="89">
        <v>1752900000</v>
      </c>
      <c r="B1175" s="89" t="s">
        <v>3730</v>
      </c>
      <c r="D1175" s="89" t="s">
        <v>2079</v>
      </c>
    </row>
    <row r="1176" spans="1:4" ht="15.75" customHeight="1" x14ac:dyDescent="0.15">
      <c r="A1176" s="89">
        <v>1753000000</v>
      </c>
      <c r="B1176" s="89" t="s">
        <v>3731</v>
      </c>
      <c r="D1176" s="89" t="s">
        <v>2080</v>
      </c>
    </row>
    <row r="1177" spans="1:4" ht="15.75" customHeight="1" x14ac:dyDescent="0.15">
      <c r="A1177" s="89">
        <v>1753100000</v>
      </c>
      <c r="B1177" s="89" t="s">
        <v>3732</v>
      </c>
      <c r="D1177" s="89" t="s">
        <v>2081</v>
      </c>
    </row>
    <row r="1178" spans="1:4" ht="15.75" customHeight="1" x14ac:dyDescent="0.15">
      <c r="A1178" s="89">
        <v>1753200000</v>
      </c>
      <c r="B1178" s="89" t="s">
        <v>3733</v>
      </c>
      <c r="D1178" s="89" t="s">
        <v>2082</v>
      </c>
    </row>
    <row r="1179" spans="1:4" ht="15.75" customHeight="1" x14ac:dyDescent="0.15">
      <c r="A1179" s="89">
        <v>1753400000</v>
      </c>
      <c r="B1179" s="89" t="s">
        <v>3734</v>
      </c>
      <c r="D1179" s="89" t="s">
        <v>2083</v>
      </c>
    </row>
    <row r="1180" spans="1:4" ht="15.75" customHeight="1" x14ac:dyDescent="0.15">
      <c r="A1180" s="89">
        <v>1753500000</v>
      </c>
      <c r="B1180" s="89" t="s">
        <v>3735</v>
      </c>
      <c r="D1180" s="89" t="s">
        <v>2084</v>
      </c>
    </row>
    <row r="1181" spans="1:4" ht="15.75" customHeight="1" x14ac:dyDescent="0.15">
      <c r="A1181" s="89">
        <v>1753600000</v>
      </c>
      <c r="B1181" s="89" t="s">
        <v>3736</v>
      </c>
      <c r="D1181" s="89" t="s">
        <v>2085</v>
      </c>
    </row>
    <row r="1182" spans="1:4" ht="15.75" customHeight="1" x14ac:dyDescent="0.15">
      <c r="A1182" s="89">
        <v>1753700000</v>
      </c>
      <c r="B1182" s="89" t="s">
        <v>3737</v>
      </c>
      <c r="D1182" s="89" t="s">
        <v>2086</v>
      </c>
    </row>
    <row r="1183" spans="1:4" ht="15.75" customHeight="1" x14ac:dyDescent="0.15">
      <c r="A1183" s="89">
        <v>1753800000</v>
      </c>
      <c r="B1183" s="89" t="s">
        <v>3738</v>
      </c>
      <c r="D1183" s="89" t="s">
        <v>2087</v>
      </c>
    </row>
    <row r="1184" spans="1:4" ht="15.75" customHeight="1" x14ac:dyDescent="0.15">
      <c r="A1184" s="89">
        <v>1753900000</v>
      </c>
      <c r="B1184" s="89" t="s">
        <v>3739</v>
      </c>
      <c r="D1184" s="89" t="s">
        <v>2088</v>
      </c>
    </row>
    <row r="1185" spans="1:4" ht="15.75" customHeight="1" x14ac:dyDescent="0.15">
      <c r="A1185" s="89">
        <v>1754000000</v>
      </c>
      <c r="B1185" s="89" t="s">
        <v>3740</v>
      </c>
      <c r="D1185" s="89" t="s">
        <v>2089</v>
      </c>
    </row>
    <row r="1186" spans="1:4" ht="15.75" customHeight="1" x14ac:dyDescent="0.15">
      <c r="A1186" s="89">
        <v>1754100000</v>
      </c>
      <c r="B1186" s="89" t="s">
        <v>3741</v>
      </c>
      <c r="D1186" s="89" t="s">
        <v>2090</v>
      </c>
    </row>
    <row r="1187" spans="1:4" ht="15.75" customHeight="1" x14ac:dyDescent="0.15">
      <c r="A1187" s="89">
        <v>1754300000</v>
      </c>
      <c r="B1187" s="89" t="s">
        <v>3742</v>
      </c>
      <c r="D1187" s="89" t="s">
        <v>2091</v>
      </c>
    </row>
    <row r="1188" spans="1:4" ht="15.75" customHeight="1" x14ac:dyDescent="0.15">
      <c r="A1188" s="89">
        <v>1754400000</v>
      </c>
      <c r="B1188" s="89" t="s">
        <v>3743</v>
      </c>
      <c r="D1188" s="89" t="s">
        <v>2092</v>
      </c>
    </row>
    <row r="1189" spans="1:4" ht="15.75" customHeight="1" x14ac:dyDescent="0.15">
      <c r="A1189" s="89">
        <v>1754500000</v>
      </c>
      <c r="B1189" s="89" t="s">
        <v>3744</v>
      </c>
      <c r="D1189" s="89" t="s">
        <v>2093</v>
      </c>
    </row>
    <row r="1190" spans="1:4" ht="15.75" customHeight="1" x14ac:dyDescent="0.15">
      <c r="A1190" s="89">
        <v>1754600000</v>
      </c>
      <c r="B1190" s="89" t="s">
        <v>3745</v>
      </c>
      <c r="D1190" s="89" t="s">
        <v>2094</v>
      </c>
    </row>
    <row r="1191" spans="1:4" ht="15.75" customHeight="1" x14ac:dyDescent="0.15">
      <c r="A1191" s="89">
        <v>1754700000</v>
      </c>
      <c r="B1191" s="89" t="s">
        <v>3746</v>
      </c>
      <c r="D1191" s="89" t="s">
        <v>2095</v>
      </c>
    </row>
    <row r="1192" spans="1:4" ht="15.75" customHeight="1" x14ac:dyDescent="0.15">
      <c r="A1192" s="89">
        <v>1754800000</v>
      </c>
      <c r="B1192" s="89" t="s">
        <v>3747</v>
      </c>
      <c r="D1192" s="89" t="s">
        <v>2096</v>
      </c>
    </row>
    <row r="1193" spans="1:4" ht="15.75" customHeight="1" x14ac:dyDescent="0.15">
      <c r="A1193" s="89">
        <v>1754900000</v>
      </c>
      <c r="B1193" s="89" t="s">
        <v>3748</v>
      </c>
      <c r="D1193" s="89" t="s">
        <v>2097</v>
      </c>
    </row>
    <row r="1194" spans="1:4" ht="15.75" customHeight="1" x14ac:dyDescent="0.15">
      <c r="A1194" s="89">
        <v>1755000000</v>
      </c>
      <c r="B1194" s="89" t="s">
        <v>3749</v>
      </c>
      <c r="D1194" s="89" t="s">
        <v>2098</v>
      </c>
    </row>
    <row r="1195" spans="1:4" ht="15.75" customHeight="1" x14ac:dyDescent="0.15">
      <c r="A1195" s="89">
        <v>1755100000</v>
      </c>
      <c r="B1195" s="89" t="s">
        <v>3750</v>
      </c>
      <c r="D1195" s="89" t="s">
        <v>2099</v>
      </c>
    </row>
    <row r="1196" spans="1:4" ht="15.75" customHeight="1" x14ac:dyDescent="0.15">
      <c r="A1196" s="89">
        <v>1755200000</v>
      </c>
      <c r="B1196" s="89" t="s">
        <v>3751</v>
      </c>
      <c r="D1196" s="89" t="s">
        <v>2100</v>
      </c>
    </row>
    <row r="1197" spans="1:4" ht="15.75" customHeight="1" x14ac:dyDescent="0.15">
      <c r="A1197" s="89">
        <v>1755300000</v>
      </c>
      <c r="B1197" s="89" t="s">
        <v>3752</v>
      </c>
      <c r="D1197" s="89" t="s">
        <v>2101</v>
      </c>
    </row>
    <row r="1198" spans="1:4" ht="15.75" customHeight="1" x14ac:dyDescent="0.15">
      <c r="A1198" s="89">
        <v>1755400000</v>
      </c>
      <c r="B1198" s="89" t="s">
        <v>3753</v>
      </c>
      <c r="D1198" s="89" t="s">
        <v>2102</v>
      </c>
    </row>
    <row r="1199" spans="1:4" ht="15.75" customHeight="1" x14ac:dyDescent="0.15">
      <c r="A1199" s="89">
        <v>1755500000</v>
      </c>
      <c r="B1199" s="89" t="s">
        <v>3754</v>
      </c>
      <c r="D1199" s="89" t="s">
        <v>2103</v>
      </c>
    </row>
    <row r="1200" spans="1:4" ht="15.75" customHeight="1" x14ac:dyDescent="0.15">
      <c r="A1200" s="89">
        <v>1755600000</v>
      </c>
      <c r="B1200" s="89" t="s">
        <v>3755</v>
      </c>
      <c r="D1200" s="89" t="s">
        <v>2104</v>
      </c>
    </row>
    <row r="1201" spans="1:4" ht="15.75" customHeight="1" x14ac:dyDescent="0.15">
      <c r="A1201" s="89">
        <v>1755700000</v>
      </c>
      <c r="B1201" s="89" t="s">
        <v>3756</v>
      </c>
      <c r="D1201" s="89" t="s">
        <v>2105</v>
      </c>
    </row>
    <row r="1202" spans="1:4" ht="15.75" customHeight="1" x14ac:dyDescent="0.15">
      <c r="A1202" s="89">
        <v>1755800000</v>
      </c>
      <c r="B1202" s="89" t="s">
        <v>3757</v>
      </c>
      <c r="D1202" s="89" t="s">
        <v>2106</v>
      </c>
    </row>
    <row r="1203" spans="1:4" ht="15.75" customHeight="1" x14ac:dyDescent="0.15">
      <c r="A1203" s="89">
        <v>1755900000</v>
      </c>
      <c r="B1203" s="89" t="s">
        <v>3758</v>
      </c>
      <c r="D1203" s="89" t="s">
        <v>2107</v>
      </c>
    </row>
    <row r="1204" spans="1:4" ht="15.75" customHeight="1" x14ac:dyDescent="0.15">
      <c r="A1204" s="89">
        <v>1756000000</v>
      </c>
      <c r="B1204" s="89" t="s">
        <v>3759</v>
      </c>
      <c r="D1204" s="89" t="s">
        <v>2108</v>
      </c>
    </row>
    <row r="1205" spans="1:4" ht="15.75" customHeight="1" x14ac:dyDescent="0.15">
      <c r="A1205" s="89">
        <v>1756100000</v>
      </c>
      <c r="B1205" s="89" t="s">
        <v>3760</v>
      </c>
      <c r="D1205" s="89" t="s">
        <v>2109</v>
      </c>
    </row>
    <row r="1206" spans="1:4" ht="15.75" customHeight="1" x14ac:dyDescent="0.15">
      <c r="A1206" s="89">
        <v>1756200000</v>
      </c>
      <c r="B1206" s="89" t="s">
        <v>3761</v>
      </c>
      <c r="D1206" s="89" t="s">
        <v>2110</v>
      </c>
    </row>
    <row r="1207" spans="1:4" ht="15.75" customHeight="1" x14ac:dyDescent="0.15">
      <c r="A1207" s="89">
        <v>1756300000</v>
      </c>
      <c r="B1207" s="89" t="s">
        <v>3762</v>
      </c>
      <c r="D1207" s="89" t="s">
        <v>2111</v>
      </c>
    </row>
    <row r="1208" spans="1:4" ht="15.75" customHeight="1" x14ac:dyDescent="0.15">
      <c r="A1208" s="89">
        <v>1756400000</v>
      </c>
      <c r="B1208" s="89" t="s">
        <v>3763</v>
      </c>
      <c r="D1208" s="89" t="s">
        <v>2112</v>
      </c>
    </row>
    <row r="1209" spans="1:4" ht="15.75" customHeight="1" x14ac:dyDescent="0.15">
      <c r="A1209" s="89">
        <v>1756500000</v>
      </c>
      <c r="B1209" s="89" t="s">
        <v>3764</v>
      </c>
      <c r="D1209" s="89" t="s">
        <v>2113</v>
      </c>
    </row>
    <row r="1210" spans="1:4" ht="15.75" customHeight="1" x14ac:dyDescent="0.15">
      <c r="A1210" s="89">
        <v>1756600000</v>
      </c>
      <c r="B1210" s="89" t="s">
        <v>3765</v>
      </c>
      <c r="D1210" s="89" t="s">
        <v>2114</v>
      </c>
    </row>
    <row r="1211" spans="1:4" ht="15.75" customHeight="1" x14ac:dyDescent="0.15">
      <c r="A1211" s="89">
        <v>1756700000</v>
      </c>
      <c r="B1211" s="89" t="s">
        <v>3766</v>
      </c>
      <c r="D1211" s="89" t="s">
        <v>2115</v>
      </c>
    </row>
    <row r="1212" spans="1:4" ht="15.75" customHeight="1" x14ac:dyDescent="0.15">
      <c r="B1212" s="89" t="e">
        <v>#N/A</v>
      </c>
    </row>
    <row r="1213" spans="1:4" ht="15.75" customHeight="1" x14ac:dyDescent="0.15">
      <c r="B1213" s="89" t="e">
        <v>#N/A</v>
      </c>
    </row>
    <row r="1214" spans="1:4" ht="15.75" customHeight="1" x14ac:dyDescent="0.15">
      <c r="A1214" s="89">
        <v>1810000000</v>
      </c>
      <c r="B1214" s="89" t="s">
        <v>3767</v>
      </c>
      <c r="D1214" s="89" t="s">
        <v>2117</v>
      </c>
    </row>
    <row r="1215" spans="1:4" ht="15.75" customHeight="1" x14ac:dyDescent="0.15">
      <c r="B1215" s="89" t="e">
        <v>#N/A</v>
      </c>
    </row>
    <row r="1216" spans="1:4" ht="15.75" customHeight="1" x14ac:dyDescent="0.15">
      <c r="A1216" s="89">
        <v>1830520000</v>
      </c>
      <c r="B1216" s="89" t="s">
        <v>3768</v>
      </c>
      <c r="D1216" s="89" t="s">
        <v>2119</v>
      </c>
    </row>
    <row r="1217" spans="1:4" ht="15.75" customHeight="1" x14ac:dyDescent="0.15">
      <c r="A1217" s="89">
        <v>1831120000</v>
      </c>
      <c r="B1217" s="89" t="s">
        <v>3769</v>
      </c>
      <c r="D1217" s="89" t="s">
        <v>2120</v>
      </c>
    </row>
    <row r="1218" spans="1:4" ht="15.75" customHeight="1" x14ac:dyDescent="0.15">
      <c r="A1218" s="89">
        <v>1831320000</v>
      </c>
      <c r="B1218" s="89" t="s">
        <v>3770</v>
      </c>
      <c r="D1218" s="89" t="s">
        <v>2121</v>
      </c>
    </row>
    <row r="1219" spans="1:4" ht="15.75" customHeight="1" x14ac:dyDescent="0.15">
      <c r="A1219" s="89">
        <v>1831520000</v>
      </c>
      <c r="B1219" s="89" t="s">
        <v>3771</v>
      </c>
      <c r="D1219" s="89" t="s">
        <v>2122</v>
      </c>
    </row>
    <row r="1220" spans="1:4" ht="15.75" customHeight="1" x14ac:dyDescent="0.15">
      <c r="A1220" s="89">
        <v>1831720000</v>
      </c>
      <c r="B1220" s="89" t="s">
        <v>3772</v>
      </c>
      <c r="D1220" s="89" t="s">
        <v>2123</v>
      </c>
    </row>
    <row r="1221" spans="1:4" ht="15.75" customHeight="1" x14ac:dyDescent="0.15">
      <c r="B1221" s="89" t="e">
        <v>#N/A</v>
      </c>
    </row>
    <row r="1222" spans="1:4" ht="15.75" customHeight="1" x14ac:dyDescent="0.15">
      <c r="A1222" s="89">
        <v>1850100000</v>
      </c>
      <c r="B1222" s="89" t="s">
        <v>3773</v>
      </c>
      <c r="D1222" s="89" t="s">
        <v>2125</v>
      </c>
    </row>
    <row r="1223" spans="1:4" ht="15.75" customHeight="1" x14ac:dyDescent="0.15">
      <c r="A1223" s="89">
        <v>1850200000</v>
      </c>
      <c r="B1223" s="89" t="s">
        <v>3774</v>
      </c>
      <c r="D1223" s="89" t="s">
        <v>2126</v>
      </c>
    </row>
    <row r="1224" spans="1:4" ht="15.75" customHeight="1" x14ac:dyDescent="0.15">
      <c r="A1224" s="89">
        <v>1850300000</v>
      </c>
      <c r="B1224" s="89" t="s">
        <v>3775</v>
      </c>
      <c r="D1224" s="89" t="s">
        <v>2127</v>
      </c>
    </row>
    <row r="1225" spans="1:4" ht="15.75" customHeight="1" x14ac:dyDescent="0.15">
      <c r="A1225" s="89">
        <v>1850400000</v>
      </c>
      <c r="B1225" s="89" t="s">
        <v>3776</v>
      </c>
      <c r="D1225" s="89" t="s">
        <v>2128</v>
      </c>
    </row>
    <row r="1226" spans="1:4" ht="15.75" customHeight="1" x14ac:dyDescent="0.15">
      <c r="A1226" s="89">
        <v>1850500000</v>
      </c>
      <c r="B1226" s="89" t="s">
        <v>3777</v>
      </c>
      <c r="D1226" s="89" t="s">
        <v>2129</v>
      </c>
    </row>
    <row r="1227" spans="1:4" ht="15.75" customHeight="1" x14ac:dyDescent="0.15">
      <c r="A1227" s="89">
        <v>1850600000</v>
      </c>
      <c r="B1227" s="89" t="s">
        <v>3778</v>
      </c>
      <c r="D1227" s="89" t="s">
        <v>2130</v>
      </c>
    </row>
    <row r="1228" spans="1:4" ht="15.75" customHeight="1" x14ac:dyDescent="0.15">
      <c r="A1228" s="89">
        <v>1850700000</v>
      </c>
      <c r="B1228" s="89" t="s">
        <v>3779</v>
      </c>
      <c r="D1228" s="89" t="s">
        <v>2131</v>
      </c>
    </row>
    <row r="1229" spans="1:4" ht="15.75" customHeight="1" x14ac:dyDescent="0.15">
      <c r="A1229" s="89">
        <v>1850800000</v>
      </c>
      <c r="B1229" s="89" t="s">
        <v>3780</v>
      </c>
      <c r="D1229" s="89" t="s">
        <v>2132</v>
      </c>
    </row>
    <row r="1230" spans="1:4" ht="15.75" customHeight="1" x14ac:dyDescent="0.15">
      <c r="A1230" s="89">
        <v>1850900000</v>
      </c>
      <c r="B1230" s="89" t="s">
        <v>3781</v>
      </c>
      <c r="D1230" s="89" t="s">
        <v>2133</v>
      </c>
    </row>
    <row r="1231" spans="1:4" ht="15.75" customHeight="1" x14ac:dyDescent="0.15">
      <c r="A1231" s="89">
        <v>1851000000</v>
      </c>
      <c r="B1231" s="89" t="s">
        <v>3782</v>
      </c>
      <c r="D1231" s="89" t="s">
        <v>2134</v>
      </c>
    </row>
    <row r="1232" spans="1:4" ht="15.75" customHeight="1" x14ac:dyDescent="0.15">
      <c r="A1232" s="89">
        <v>1851100000</v>
      </c>
      <c r="B1232" s="89" t="s">
        <v>3783</v>
      </c>
      <c r="D1232" s="89" t="s">
        <v>2135</v>
      </c>
    </row>
    <row r="1233" spans="1:4" ht="15.75" customHeight="1" x14ac:dyDescent="0.15">
      <c r="A1233" s="89">
        <v>1851200000</v>
      </c>
      <c r="B1233" s="89" t="s">
        <v>3784</v>
      </c>
      <c r="D1233" s="89" t="s">
        <v>2136</v>
      </c>
    </row>
    <row r="1234" spans="1:4" ht="15.75" customHeight="1" x14ac:dyDescent="0.15">
      <c r="A1234" s="89">
        <v>1851300000</v>
      </c>
      <c r="B1234" s="89" t="s">
        <v>3785</v>
      </c>
      <c r="D1234" s="89" t="s">
        <v>2137</v>
      </c>
    </row>
    <row r="1235" spans="1:4" ht="15.75" customHeight="1" x14ac:dyDescent="0.15">
      <c r="A1235" s="89">
        <v>1851400000</v>
      </c>
      <c r="B1235" s="89" t="s">
        <v>3786</v>
      </c>
      <c r="D1235" s="89" t="s">
        <v>2138</v>
      </c>
    </row>
    <row r="1236" spans="1:4" ht="15.75" customHeight="1" x14ac:dyDescent="0.15">
      <c r="A1236" s="89">
        <v>1851500000</v>
      </c>
      <c r="B1236" s="89" t="s">
        <v>3787</v>
      </c>
      <c r="D1236" s="89" t="s">
        <v>2139</v>
      </c>
    </row>
    <row r="1237" spans="1:4" ht="15.75" customHeight="1" x14ac:dyDescent="0.15">
      <c r="A1237" s="89">
        <v>1851600000</v>
      </c>
      <c r="B1237" s="89" t="s">
        <v>3788</v>
      </c>
      <c r="D1237" s="89" t="s">
        <v>2140</v>
      </c>
    </row>
    <row r="1238" spans="1:4" ht="15.75" customHeight="1" x14ac:dyDescent="0.15">
      <c r="A1238" s="89">
        <v>1851700000</v>
      </c>
      <c r="B1238" s="89" t="s">
        <v>3789</v>
      </c>
      <c r="D1238" s="89" t="s">
        <v>2141</v>
      </c>
    </row>
    <row r="1239" spans="1:4" ht="15.75" customHeight="1" x14ac:dyDescent="0.15">
      <c r="A1239" s="89">
        <v>1851800000</v>
      </c>
      <c r="B1239" s="89" t="s">
        <v>3790</v>
      </c>
      <c r="D1239" s="89" t="s">
        <v>2142</v>
      </c>
    </row>
    <row r="1240" spans="1:4" ht="15.75" customHeight="1" x14ac:dyDescent="0.15">
      <c r="A1240" s="89">
        <v>1851900000</v>
      </c>
      <c r="B1240" s="89" t="s">
        <v>3791</v>
      </c>
      <c r="D1240" s="89" t="s">
        <v>2143</v>
      </c>
    </row>
    <row r="1241" spans="1:4" ht="15.75" customHeight="1" x14ac:dyDescent="0.15">
      <c r="A1241" s="89">
        <v>1852000000</v>
      </c>
      <c r="B1241" s="89" t="s">
        <v>3792</v>
      </c>
      <c r="D1241" s="89" t="s">
        <v>2144</v>
      </c>
    </row>
    <row r="1242" spans="1:4" ht="15.75" customHeight="1" x14ac:dyDescent="0.15">
      <c r="A1242" s="89">
        <v>1852100000</v>
      </c>
      <c r="B1242" s="89" t="s">
        <v>3793</v>
      </c>
      <c r="D1242" s="89" t="s">
        <v>2145</v>
      </c>
    </row>
    <row r="1243" spans="1:4" ht="15.75" customHeight="1" x14ac:dyDescent="0.15">
      <c r="A1243" s="89">
        <v>1852200000</v>
      </c>
      <c r="B1243" s="89" t="s">
        <v>3794</v>
      </c>
      <c r="D1243" s="89" t="s">
        <v>2146</v>
      </c>
    </row>
    <row r="1244" spans="1:4" ht="15.75" customHeight="1" x14ac:dyDescent="0.15">
      <c r="A1244" s="89">
        <v>1852300000</v>
      </c>
      <c r="B1244" s="89" t="s">
        <v>3795</v>
      </c>
      <c r="D1244" s="89" t="s">
        <v>2147</v>
      </c>
    </row>
    <row r="1245" spans="1:4" ht="15.75" customHeight="1" x14ac:dyDescent="0.15">
      <c r="A1245" s="89">
        <v>1852400000</v>
      </c>
      <c r="B1245" s="89" t="s">
        <v>3796</v>
      </c>
      <c r="D1245" s="89" t="s">
        <v>2148</v>
      </c>
    </row>
    <row r="1246" spans="1:4" ht="15.75" customHeight="1" x14ac:dyDescent="0.15">
      <c r="A1246" s="89">
        <v>1852500000</v>
      </c>
      <c r="B1246" s="89" t="s">
        <v>3797</v>
      </c>
      <c r="D1246" s="89" t="s">
        <v>2149</v>
      </c>
    </row>
    <row r="1247" spans="1:4" ht="15.75" customHeight="1" x14ac:dyDescent="0.15">
      <c r="A1247" s="89">
        <v>1852600000</v>
      </c>
      <c r="B1247" s="89" t="s">
        <v>3798</v>
      </c>
      <c r="D1247" s="89" t="s">
        <v>2150</v>
      </c>
    </row>
    <row r="1248" spans="1:4" ht="15.75" customHeight="1" x14ac:dyDescent="0.15">
      <c r="A1248" s="89">
        <v>1852700000</v>
      </c>
      <c r="B1248" s="89" t="s">
        <v>3799</v>
      </c>
      <c r="D1248" s="89" t="s">
        <v>2151</v>
      </c>
    </row>
    <row r="1249" spans="1:4" ht="15.75" customHeight="1" x14ac:dyDescent="0.15">
      <c r="A1249" s="89">
        <v>1852800000</v>
      </c>
      <c r="B1249" s="89" t="s">
        <v>3800</v>
      </c>
      <c r="D1249" s="89" t="s">
        <v>2152</v>
      </c>
    </row>
    <row r="1250" spans="1:4" ht="15.75" customHeight="1" x14ac:dyDescent="0.15">
      <c r="A1250" s="89">
        <v>1852900000</v>
      </c>
      <c r="B1250" s="89" t="s">
        <v>3801</v>
      </c>
      <c r="D1250" s="89" t="s">
        <v>2153</v>
      </c>
    </row>
    <row r="1251" spans="1:4" ht="15.75" customHeight="1" x14ac:dyDescent="0.15">
      <c r="A1251" s="89">
        <v>1853000000</v>
      </c>
      <c r="B1251" s="89" t="s">
        <v>3802</v>
      </c>
      <c r="D1251" s="89" t="s">
        <v>2154</v>
      </c>
    </row>
    <row r="1252" spans="1:4" ht="15.75" customHeight="1" x14ac:dyDescent="0.15">
      <c r="A1252" s="89">
        <v>1853100000</v>
      </c>
      <c r="B1252" s="89" t="s">
        <v>3803</v>
      </c>
      <c r="D1252" s="89" t="s">
        <v>2155</v>
      </c>
    </row>
    <row r="1253" spans="1:4" ht="15.75" customHeight="1" x14ac:dyDescent="0.15">
      <c r="A1253" s="89">
        <v>1853200000</v>
      </c>
      <c r="B1253" s="89" t="s">
        <v>3804</v>
      </c>
      <c r="D1253" s="89" t="s">
        <v>2156</v>
      </c>
    </row>
    <row r="1254" spans="1:4" ht="15.75" customHeight="1" x14ac:dyDescent="0.15">
      <c r="A1254" s="89">
        <v>1853300000</v>
      </c>
      <c r="B1254" s="89" t="s">
        <v>3805</v>
      </c>
      <c r="D1254" s="89" t="s">
        <v>2157</v>
      </c>
    </row>
    <row r="1255" spans="1:4" ht="15.75" customHeight="1" x14ac:dyDescent="0.15">
      <c r="A1255" s="89">
        <v>1853400000</v>
      </c>
      <c r="B1255" s="89" t="s">
        <v>3806</v>
      </c>
      <c r="D1255" s="89" t="s">
        <v>2158</v>
      </c>
    </row>
    <row r="1256" spans="1:4" ht="15.75" customHeight="1" x14ac:dyDescent="0.15">
      <c r="A1256" s="89">
        <v>1853500000</v>
      </c>
      <c r="B1256" s="89" t="s">
        <v>3807</v>
      </c>
      <c r="D1256" s="89" t="s">
        <v>2159</v>
      </c>
    </row>
    <row r="1257" spans="1:4" ht="15.75" customHeight="1" x14ac:dyDescent="0.15">
      <c r="A1257" s="89">
        <v>1853600000</v>
      </c>
      <c r="B1257" s="89" t="s">
        <v>3808</v>
      </c>
      <c r="D1257" s="89" t="s">
        <v>2160</v>
      </c>
    </row>
    <row r="1258" spans="1:4" ht="15.75" customHeight="1" x14ac:dyDescent="0.15">
      <c r="A1258" s="89">
        <v>1853700000</v>
      </c>
      <c r="B1258" s="89" t="s">
        <v>3809</v>
      </c>
      <c r="D1258" s="89" t="s">
        <v>2161</v>
      </c>
    </row>
    <row r="1259" spans="1:4" ht="15.75" customHeight="1" x14ac:dyDescent="0.15">
      <c r="A1259" s="89">
        <v>1853800000</v>
      </c>
      <c r="B1259" s="89" t="s">
        <v>3810</v>
      </c>
      <c r="D1259" s="89" t="s">
        <v>2162</v>
      </c>
    </row>
    <row r="1260" spans="1:4" ht="15.75" customHeight="1" x14ac:dyDescent="0.15">
      <c r="A1260" s="89">
        <v>1853900000</v>
      </c>
      <c r="B1260" s="89" t="s">
        <v>3811</v>
      </c>
      <c r="D1260" s="89" t="s">
        <v>2163</v>
      </c>
    </row>
    <row r="1261" spans="1:4" ht="15.75" customHeight="1" x14ac:dyDescent="0.15">
      <c r="A1261" s="89">
        <v>1854000000</v>
      </c>
      <c r="B1261" s="89" t="s">
        <v>3812</v>
      </c>
      <c r="D1261" s="89" t="s">
        <v>2164</v>
      </c>
    </row>
    <row r="1262" spans="1:4" ht="15.75" customHeight="1" x14ac:dyDescent="0.15">
      <c r="A1262" s="89">
        <v>1854100000</v>
      </c>
      <c r="B1262" s="89" t="s">
        <v>3813</v>
      </c>
      <c r="D1262" s="89" t="s">
        <v>2165</v>
      </c>
    </row>
    <row r="1263" spans="1:4" ht="15.75" customHeight="1" x14ac:dyDescent="0.15">
      <c r="A1263" s="89">
        <v>1854200000</v>
      </c>
      <c r="B1263" s="89" t="s">
        <v>3814</v>
      </c>
      <c r="D1263" s="89" t="s">
        <v>2166</v>
      </c>
    </row>
    <row r="1264" spans="1:4" ht="15.75" customHeight="1" x14ac:dyDescent="0.15">
      <c r="A1264" s="89">
        <v>1854300000</v>
      </c>
      <c r="B1264" s="89" t="s">
        <v>3815</v>
      </c>
      <c r="D1264" s="89" t="s">
        <v>2167</v>
      </c>
    </row>
    <row r="1265" spans="1:4" ht="15.75" customHeight="1" x14ac:dyDescent="0.15">
      <c r="A1265" s="89">
        <v>1854400000</v>
      </c>
      <c r="B1265" s="89" t="s">
        <v>3816</v>
      </c>
      <c r="D1265" s="89" t="s">
        <v>2168</v>
      </c>
    </row>
    <row r="1266" spans="1:4" ht="15.75" customHeight="1" x14ac:dyDescent="0.15">
      <c r="A1266" s="89">
        <v>1854500000</v>
      </c>
      <c r="B1266" s="89" t="s">
        <v>3817</v>
      </c>
      <c r="D1266" s="89" t="s">
        <v>2169</v>
      </c>
    </row>
    <row r="1267" spans="1:4" ht="15.75" customHeight="1" x14ac:dyDescent="0.15">
      <c r="A1267" s="89">
        <v>1854600000</v>
      </c>
      <c r="B1267" s="89" t="s">
        <v>3818</v>
      </c>
      <c r="D1267" s="89" t="s">
        <v>2170</v>
      </c>
    </row>
    <row r="1268" spans="1:4" ht="15.75" customHeight="1" x14ac:dyDescent="0.15">
      <c r="A1268" s="89">
        <v>1854700000</v>
      </c>
      <c r="B1268" s="89" t="s">
        <v>3819</v>
      </c>
      <c r="D1268" s="89" t="s">
        <v>2171</v>
      </c>
    </row>
    <row r="1269" spans="1:4" ht="15.75" customHeight="1" x14ac:dyDescent="0.15">
      <c r="A1269" s="89">
        <v>1854800000</v>
      </c>
      <c r="B1269" s="89" t="s">
        <v>3820</v>
      </c>
      <c r="D1269" s="89" t="s">
        <v>2172</v>
      </c>
    </row>
    <row r="1270" spans="1:4" ht="15.75" customHeight="1" x14ac:dyDescent="0.15">
      <c r="A1270" s="89">
        <v>1854900000</v>
      </c>
      <c r="B1270" s="89" t="s">
        <v>3821</v>
      </c>
      <c r="D1270" s="89" t="s">
        <v>2173</v>
      </c>
    </row>
    <row r="1271" spans="1:4" ht="15.75" customHeight="1" x14ac:dyDescent="0.15">
      <c r="A1271" s="89">
        <v>1855000000</v>
      </c>
      <c r="B1271" s="89" t="s">
        <v>3822</v>
      </c>
      <c r="D1271" s="89" t="s">
        <v>2174</v>
      </c>
    </row>
    <row r="1272" spans="1:4" ht="15.75" customHeight="1" x14ac:dyDescent="0.15">
      <c r="A1272" s="89">
        <v>1855100000</v>
      </c>
      <c r="B1272" s="89" t="s">
        <v>3823</v>
      </c>
      <c r="D1272" s="89" t="s">
        <v>2175</v>
      </c>
    </row>
    <row r="1273" spans="1:4" ht="15.75" customHeight="1" x14ac:dyDescent="0.15">
      <c r="B1273" s="89" t="e">
        <v>#N/A</v>
      </c>
    </row>
    <row r="1274" spans="1:4" ht="15.75" customHeight="1" x14ac:dyDescent="0.15">
      <c r="B1274" s="89" t="e">
        <v>#N/A</v>
      </c>
    </row>
    <row r="1275" spans="1:4" ht="15.75" customHeight="1" x14ac:dyDescent="0.15">
      <c r="A1275" s="89">
        <v>1910000000</v>
      </c>
      <c r="B1275" s="89" t="s">
        <v>3824</v>
      </c>
      <c r="D1275" s="89" t="s">
        <v>2177</v>
      </c>
    </row>
    <row r="1276" spans="1:4" ht="15.75" customHeight="1" x14ac:dyDescent="0.15">
      <c r="B1276" s="89" t="e">
        <v>#N/A</v>
      </c>
    </row>
    <row r="1277" spans="1:4" ht="15.75" customHeight="1" x14ac:dyDescent="0.15">
      <c r="A1277" s="89">
        <v>1930920000</v>
      </c>
      <c r="B1277" s="89" t="s">
        <v>3825</v>
      </c>
      <c r="D1277" s="89" t="s">
        <v>2179</v>
      </c>
    </row>
    <row r="1278" spans="1:4" ht="15.75" customHeight="1" x14ac:dyDescent="0.15">
      <c r="A1278" s="89">
        <v>1931520000</v>
      </c>
      <c r="B1278" s="89" t="s">
        <v>3826</v>
      </c>
      <c r="D1278" s="89" t="s">
        <v>2180</v>
      </c>
    </row>
    <row r="1279" spans="1:4" ht="15.75" customHeight="1" x14ac:dyDescent="0.15">
      <c r="A1279" s="89">
        <v>1931620000</v>
      </c>
      <c r="B1279" s="89" t="s">
        <v>3827</v>
      </c>
      <c r="D1279" s="89" t="s">
        <v>2181</v>
      </c>
    </row>
    <row r="1280" spans="1:4" ht="15.75" customHeight="1" x14ac:dyDescent="0.15">
      <c r="B1280" s="89" t="e">
        <v>#N/A</v>
      </c>
    </row>
    <row r="1281" spans="1:4" ht="15.75" customHeight="1" x14ac:dyDescent="0.15">
      <c r="A1281" s="89">
        <v>1950100000</v>
      </c>
      <c r="B1281" s="89" t="s">
        <v>3828</v>
      </c>
      <c r="D1281" s="89" t="s">
        <v>2183</v>
      </c>
    </row>
    <row r="1282" spans="1:4" ht="15.75" customHeight="1" x14ac:dyDescent="0.15">
      <c r="A1282" s="89">
        <v>1950200000</v>
      </c>
      <c r="B1282" s="89" t="s">
        <v>3829</v>
      </c>
      <c r="D1282" s="89" t="s">
        <v>2184</v>
      </c>
    </row>
    <row r="1283" spans="1:4" ht="15.75" customHeight="1" x14ac:dyDescent="0.15">
      <c r="A1283" s="89">
        <v>1950300000</v>
      </c>
      <c r="B1283" s="89" t="s">
        <v>3830</v>
      </c>
      <c r="D1283" s="89" t="s">
        <v>2185</v>
      </c>
    </row>
    <row r="1284" spans="1:4" ht="15.75" customHeight="1" x14ac:dyDescent="0.15">
      <c r="A1284" s="89">
        <v>1950400000</v>
      </c>
      <c r="B1284" s="89" t="s">
        <v>3831</v>
      </c>
      <c r="D1284" s="89" t="s">
        <v>2186</v>
      </c>
    </row>
    <row r="1285" spans="1:4" ht="15.75" customHeight="1" x14ac:dyDescent="0.15">
      <c r="A1285" s="89">
        <v>1950500000</v>
      </c>
      <c r="B1285" s="89" t="s">
        <v>3832</v>
      </c>
      <c r="D1285" s="89" t="s">
        <v>2187</v>
      </c>
    </row>
    <row r="1286" spans="1:4" ht="15.75" customHeight="1" x14ac:dyDescent="0.15">
      <c r="A1286" s="89">
        <v>1950600000</v>
      </c>
      <c r="B1286" s="89" t="s">
        <v>3833</v>
      </c>
      <c r="D1286" s="89" t="s">
        <v>2188</v>
      </c>
    </row>
    <row r="1287" spans="1:4" ht="15.75" customHeight="1" x14ac:dyDescent="0.15">
      <c r="A1287" s="89">
        <v>1950700000</v>
      </c>
      <c r="B1287" s="89" t="s">
        <v>3834</v>
      </c>
      <c r="D1287" s="89" t="s">
        <v>2189</v>
      </c>
    </row>
    <row r="1288" spans="1:4" ht="15.75" customHeight="1" x14ac:dyDescent="0.15">
      <c r="A1288" s="89">
        <v>1950800000</v>
      </c>
      <c r="B1288" s="89" t="s">
        <v>3835</v>
      </c>
      <c r="D1288" s="89" t="s">
        <v>2190</v>
      </c>
    </row>
    <row r="1289" spans="1:4" ht="15.75" customHeight="1" x14ac:dyDescent="0.15">
      <c r="A1289" s="89">
        <v>1950900000</v>
      </c>
      <c r="B1289" s="89" t="s">
        <v>3836</v>
      </c>
      <c r="D1289" s="89" t="s">
        <v>2191</v>
      </c>
    </row>
    <row r="1290" spans="1:4" ht="15.75" customHeight="1" x14ac:dyDescent="0.15">
      <c r="A1290" s="89">
        <v>1951000000</v>
      </c>
      <c r="B1290" s="89" t="s">
        <v>3837</v>
      </c>
      <c r="D1290" s="89" t="s">
        <v>2192</v>
      </c>
    </row>
    <row r="1291" spans="1:4" ht="15.75" customHeight="1" x14ac:dyDescent="0.15">
      <c r="A1291" s="89">
        <v>1951100000</v>
      </c>
      <c r="B1291" s="89" t="s">
        <v>3838</v>
      </c>
      <c r="D1291" s="89" t="s">
        <v>2193</v>
      </c>
    </row>
    <row r="1292" spans="1:4" ht="15.75" customHeight="1" x14ac:dyDescent="0.15">
      <c r="A1292" s="89">
        <v>1951300000</v>
      </c>
      <c r="B1292" s="89" t="s">
        <v>3839</v>
      </c>
      <c r="D1292" s="89" t="s">
        <v>2194</v>
      </c>
    </row>
    <row r="1293" spans="1:4" ht="15.75" customHeight="1" x14ac:dyDescent="0.15">
      <c r="A1293" s="89">
        <v>1951400000</v>
      </c>
      <c r="B1293" s="89" t="s">
        <v>3840</v>
      </c>
      <c r="D1293" s="89" t="s">
        <v>2195</v>
      </c>
    </row>
    <row r="1294" spans="1:4" ht="15.75" customHeight="1" x14ac:dyDescent="0.15">
      <c r="A1294" s="89">
        <v>1951500000</v>
      </c>
      <c r="B1294" s="89" t="s">
        <v>3841</v>
      </c>
      <c r="D1294" s="89" t="s">
        <v>2196</v>
      </c>
    </row>
    <row r="1295" spans="1:4" ht="15.75" customHeight="1" x14ac:dyDescent="0.15">
      <c r="A1295" s="89">
        <v>1951600000</v>
      </c>
      <c r="B1295" s="89" t="s">
        <v>3842</v>
      </c>
      <c r="D1295" s="89" t="s">
        <v>2197</v>
      </c>
    </row>
    <row r="1296" spans="1:4" ht="15.75" customHeight="1" x14ac:dyDescent="0.15">
      <c r="A1296" s="89">
        <v>1951800000</v>
      </c>
      <c r="B1296" s="89" t="s">
        <v>3843</v>
      </c>
      <c r="D1296" s="89" t="s">
        <v>2198</v>
      </c>
    </row>
    <row r="1297" spans="1:4" ht="15.75" customHeight="1" x14ac:dyDescent="0.15">
      <c r="A1297" s="89">
        <v>1952000000</v>
      </c>
      <c r="B1297" s="89" t="s">
        <v>3844</v>
      </c>
      <c r="D1297" s="89" t="s">
        <v>2199</v>
      </c>
    </row>
    <row r="1298" spans="1:4" ht="15.75" customHeight="1" x14ac:dyDescent="0.15">
      <c r="A1298" s="89">
        <v>1952100000</v>
      </c>
      <c r="B1298" s="89" t="s">
        <v>3845</v>
      </c>
      <c r="D1298" s="89" t="s">
        <v>2200</v>
      </c>
    </row>
    <row r="1299" spans="1:4" ht="15.75" customHeight="1" x14ac:dyDescent="0.15">
      <c r="A1299" s="89">
        <v>1952200000</v>
      </c>
      <c r="B1299" s="89" t="s">
        <v>3846</v>
      </c>
      <c r="D1299" s="89" t="s">
        <v>2201</v>
      </c>
    </row>
    <row r="1300" spans="1:4" ht="15.75" customHeight="1" x14ac:dyDescent="0.15">
      <c r="A1300" s="89">
        <v>1952300000</v>
      </c>
      <c r="B1300" s="89" t="s">
        <v>3847</v>
      </c>
      <c r="D1300" s="89" t="s">
        <v>2202</v>
      </c>
    </row>
    <row r="1301" spans="1:4" ht="15.75" customHeight="1" x14ac:dyDescent="0.15">
      <c r="A1301" s="89">
        <v>1952400000</v>
      </c>
      <c r="B1301" s="89" t="s">
        <v>3848</v>
      </c>
      <c r="D1301" s="89" t="s">
        <v>2203</v>
      </c>
    </row>
    <row r="1302" spans="1:4" ht="15.75" customHeight="1" x14ac:dyDescent="0.15">
      <c r="A1302" s="89">
        <v>1952500000</v>
      </c>
      <c r="B1302" s="89" t="s">
        <v>3849</v>
      </c>
      <c r="D1302" s="89" t="s">
        <v>2204</v>
      </c>
    </row>
    <row r="1303" spans="1:4" ht="15.75" customHeight="1" x14ac:dyDescent="0.15">
      <c r="A1303" s="89">
        <v>1952600000</v>
      </c>
      <c r="B1303" s="89" t="s">
        <v>3850</v>
      </c>
      <c r="D1303" s="89" t="s">
        <v>2205</v>
      </c>
    </row>
    <row r="1304" spans="1:4" ht="15.75" customHeight="1" x14ac:dyDescent="0.15">
      <c r="A1304" s="89">
        <v>1952700000</v>
      </c>
      <c r="B1304" s="89" t="s">
        <v>3851</v>
      </c>
      <c r="D1304" s="89" t="s">
        <v>2206</v>
      </c>
    </row>
    <row r="1305" spans="1:4" ht="15.75" customHeight="1" x14ac:dyDescent="0.15">
      <c r="A1305" s="89">
        <v>1952800000</v>
      </c>
      <c r="B1305" s="89" t="s">
        <v>3852</v>
      </c>
      <c r="D1305" s="89" t="s">
        <v>2207</v>
      </c>
    </row>
    <row r="1306" spans="1:4" ht="15.75" customHeight="1" x14ac:dyDescent="0.15">
      <c r="A1306" s="89">
        <v>1952900000</v>
      </c>
      <c r="B1306" s="89" t="s">
        <v>3853</v>
      </c>
      <c r="D1306" s="89" t="s">
        <v>2208</v>
      </c>
    </row>
    <row r="1307" spans="1:4" ht="15.75" customHeight="1" x14ac:dyDescent="0.15">
      <c r="A1307" s="89">
        <v>1953000000</v>
      </c>
      <c r="B1307" s="89" t="s">
        <v>3854</v>
      </c>
      <c r="D1307" s="89" t="s">
        <v>2209</v>
      </c>
    </row>
    <row r="1308" spans="1:4" ht="15.75" customHeight="1" x14ac:dyDescent="0.15">
      <c r="A1308" s="89">
        <v>1953100000</v>
      </c>
      <c r="B1308" s="89" t="s">
        <v>3855</v>
      </c>
      <c r="D1308" s="89" t="s">
        <v>2210</v>
      </c>
    </row>
    <row r="1309" spans="1:4" ht="15.75" customHeight="1" x14ac:dyDescent="0.15">
      <c r="A1309" s="89">
        <v>1953200000</v>
      </c>
      <c r="B1309" s="89" t="s">
        <v>3856</v>
      </c>
      <c r="D1309" s="89" t="s">
        <v>2211</v>
      </c>
    </row>
    <row r="1310" spans="1:4" ht="15.75" customHeight="1" x14ac:dyDescent="0.15">
      <c r="A1310" s="89">
        <v>1953300000</v>
      </c>
      <c r="B1310" s="89" t="s">
        <v>3857</v>
      </c>
      <c r="D1310" s="89" t="s">
        <v>2212</v>
      </c>
    </row>
    <row r="1311" spans="1:4" ht="15.75" customHeight="1" x14ac:dyDescent="0.15">
      <c r="A1311" s="89">
        <v>1953500000</v>
      </c>
      <c r="B1311" s="89" t="s">
        <v>3858</v>
      </c>
      <c r="D1311" s="89" t="s">
        <v>2213</v>
      </c>
    </row>
    <row r="1312" spans="1:4" ht="15.75" customHeight="1" x14ac:dyDescent="0.15">
      <c r="A1312" s="89">
        <v>1953700000</v>
      </c>
      <c r="B1312" s="89" t="s">
        <v>3859</v>
      </c>
      <c r="D1312" s="89" t="s">
        <v>2214</v>
      </c>
    </row>
    <row r="1313" spans="1:4" ht="15.75" customHeight="1" x14ac:dyDescent="0.15">
      <c r="A1313" s="89">
        <v>1953800000</v>
      </c>
      <c r="B1313" s="89" t="s">
        <v>3860</v>
      </c>
      <c r="D1313" s="89" t="s">
        <v>2215</v>
      </c>
    </row>
    <row r="1314" spans="1:4" ht="15.75" customHeight="1" x14ac:dyDescent="0.15">
      <c r="A1314" s="89">
        <v>1953900000</v>
      </c>
      <c r="B1314" s="89" t="s">
        <v>3861</v>
      </c>
      <c r="D1314" s="89" t="s">
        <v>2216</v>
      </c>
    </row>
    <row r="1315" spans="1:4" ht="15.75" customHeight="1" x14ac:dyDescent="0.15">
      <c r="A1315" s="89">
        <v>1954000000</v>
      </c>
      <c r="B1315" s="89" t="s">
        <v>3862</v>
      </c>
      <c r="D1315" s="89" t="s">
        <v>2217</v>
      </c>
    </row>
    <row r="1316" spans="1:4" ht="15.75" customHeight="1" x14ac:dyDescent="0.15">
      <c r="A1316" s="89">
        <v>1954200000</v>
      </c>
      <c r="B1316" s="89" t="s">
        <v>3863</v>
      </c>
      <c r="D1316" s="89" t="s">
        <v>2218</v>
      </c>
    </row>
    <row r="1317" spans="1:4" ht="15.75" customHeight="1" x14ac:dyDescent="0.15">
      <c r="A1317" s="89">
        <v>1954300000</v>
      </c>
      <c r="B1317" s="89" t="s">
        <v>3864</v>
      </c>
      <c r="D1317" s="89" t="s">
        <v>2219</v>
      </c>
    </row>
    <row r="1318" spans="1:4" ht="15.75" customHeight="1" x14ac:dyDescent="0.15">
      <c r="A1318" s="89">
        <v>1954400000</v>
      </c>
      <c r="B1318" s="89" t="s">
        <v>3865</v>
      </c>
      <c r="D1318" s="89" t="s">
        <v>2220</v>
      </c>
    </row>
    <row r="1319" spans="1:4" ht="15.75" customHeight="1" x14ac:dyDescent="0.15">
      <c r="A1319" s="89">
        <v>1954500000</v>
      </c>
      <c r="B1319" s="89" t="s">
        <v>3866</v>
      </c>
      <c r="D1319" s="89" t="s">
        <v>2221</v>
      </c>
    </row>
    <row r="1320" spans="1:4" ht="15.75" customHeight="1" x14ac:dyDescent="0.15">
      <c r="A1320" s="89">
        <v>1954600000</v>
      </c>
      <c r="B1320" s="89" t="s">
        <v>3867</v>
      </c>
      <c r="D1320" s="89" t="s">
        <v>2222</v>
      </c>
    </row>
    <row r="1321" spans="1:4" ht="15.75" customHeight="1" x14ac:dyDescent="0.15">
      <c r="A1321" s="89">
        <v>1954800000</v>
      </c>
      <c r="B1321" s="89" t="s">
        <v>3868</v>
      </c>
      <c r="D1321" s="89" t="s">
        <v>2223</v>
      </c>
    </row>
    <row r="1322" spans="1:4" ht="15.75" customHeight="1" x14ac:dyDescent="0.15">
      <c r="A1322" s="89">
        <v>1954900000</v>
      </c>
      <c r="B1322" s="89" t="s">
        <v>3869</v>
      </c>
      <c r="D1322" s="89" t="s">
        <v>2224</v>
      </c>
    </row>
    <row r="1323" spans="1:4" ht="15.75" customHeight="1" x14ac:dyDescent="0.15">
      <c r="A1323" s="89">
        <v>1955000000</v>
      </c>
      <c r="B1323" s="89" t="s">
        <v>3870</v>
      </c>
      <c r="D1323" s="89" t="s">
        <v>2225</v>
      </c>
    </row>
    <row r="1324" spans="1:4" ht="15.75" customHeight="1" x14ac:dyDescent="0.15">
      <c r="A1324" s="89">
        <v>1955300000</v>
      </c>
      <c r="B1324" s="89" t="s">
        <v>3871</v>
      </c>
      <c r="D1324" s="89" t="s">
        <v>2226</v>
      </c>
    </row>
    <row r="1325" spans="1:4" ht="15.75" customHeight="1" x14ac:dyDescent="0.15">
      <c r="A1325" s="89">
        <v>1955400000</v>
      </c>
      <c r="B1325" s="89" t="s">
        <v>3872</v>
      </c>
      <c r="D1325" s="89" t="s">
        <v>2227</v>
      </c>
    </row>
    <row r="1326" spans="1:4" ht="15.75" customHeight="1" x14ac:dyDescent="0.15">
      <c r="A1326" s="89">
        <v>1955500000</v>
      </c>
      <c r="B1326" s="89" t="s">
        <v>3873</v>
      </c>
      <c r="D1326" s="89" t="s">
        <v>2228</v>
      </c>
    </row>
    <row r="1327" spans="1:4" ht="15.75" customHeight="1" x14ac:dyDescent="0.15">
      <c r="A1327" s="89">
        <v>1955600000</v>
      </c>
      <c r="B1327" s="89" t="s">
        <v>3874</v>
      </c>
      <c r="D1327" s="89" t="s">
        <v>2229</v>
      </c>
    </row>
    <row r="1328" spans="1:4" ht="15.75" customHeight="1" x14ac:dyDescent="0.15">
      <c r="A1328" s="89">
        <v>1955700000</v>
      </c>
      <c r="B1328" s="89" t="s">
        <v>3875</v>
      </c>
      <c r="D1328" s="89" t="s">
        <v>2230</v>
      </c>
    </row>
    <row r="1329" spans="1:4" ht="15.75" customHeight="1" x14ac:dyDescent="0.15">
      <c r="A1329" s="89">
        <v>1955800000</v>
      </c>
      <c r="B1329" s="89" t="s">
        <v>3876</v>
      </c>
      <c r="D1329" s="89" t="s">
        <v>2231</v>
      </c>
    </row>
    <row r="1330" spans="1:4" ht="15.75" customHeight="1" x14ac:dyDescent="0.15">
      <c r="A1330" s="89">
        <v>1955900000</v>
      </c>
      <c r="B1330" s="89" t="s">
        <v>3877</v>
      </c>
      <c r="D1330" s="89" t="s">
        <v>2232</v>
      </c>
    </row>
    <row r="1331" spans="1:4" ht="15.75" customHeight="1" x14ac:dyDescent="0.15">
      <c r="A1331" s="89">
        <v>1956000000</v>
      </c>
      <c r="B1331" s="89" t="s">
        <v>3878</v>
      </c>
      <c r="D1331" s="89" t="s">
        <v>2233</v>
      </c>
    </row>
    <row r="1332" spans="1:4" ht="15.75" customHeight="1" x14ac:dyDescent="0.15">
      <c r="A1332" s="89">
        <v>1956100000</v>
      </c>
      <c r="B1332" s="89" t="s">
        <v>3879</v>
      </c>
      <c r="D1332" s="89" t="s">
        <v>2234</v>
      </c>
    </row>
    <row r="1333" spans="1:4" ht="15.75" customHeight="1" x14ac:dyDescent="0.15">
      <c r="A1333" s="89">
        <v>1956200000</v>
      </c>
      <c r="B1333" s="89" t="s">
        <v>3880</v>
      </c>
      <c r="D1333" s="89" t="s">
        <v>2235</v>
      </c>
    </row>
    <row r="1334" spans="1:4" ht="15.75" customHeight="1" x14ac:dyDescent="0.15">
      <c r="A1334" s="89">
        <v>1956300000</v>
      </c>
      <c r="B1334" s="89" t="s">
        <v>3881</v>
      </c>
      <c r="D1334" s="89" t="s">
        <v>2236</v>
      </c>
    </row>
    <row r="1335" spans="1:4" ht="15.75" customHeight="1" x14ac:dyDescent="0.15">
      <c r="A1335" s="89">
        <v>1956400000</v>
      </c>
      <c r="B1335" s="89" t="s">
        <v>3882</v>
      </c>
      <c r="D1335" s="89" t="s">
        <v>2237</v>
      </c>
    </row>
    <row r="1336" spans="1:4" ht="15.75" customHeight="1" x14ac:dyDescent="0.15">
      <c r="B1336" s="89" t="e">
        <v>#N/A</v>
      </c>
    </row>
    <row r="1337" spans="1:4" ht="15.75" customHeight="1" x14ac:dyDescent="0.15">
      <c r="B1337" s="89" t="e">
        <v>#N/A</v>
      </c>
    </row>
    <row r="1338" spans="1:4" ht="15.75" customHeight="1" x14ac:dyDescent="0.15">
      <c r="A1338" s="89">
        <v>2010000000</v>
      </c>
      <c r="B1338" s="89" t="s">
        <v>3883</v>
      </c>
      <c r="D1338" s="89" t="s">
        <v>2239</v>
      </c>
    </row>
    <row r="1339" spans="1:4" ht="15.75" customHeight="1" x14ac:dyDescent="0.15">
      <c r="B1339" s="89" t="e">
        <v>#N/A</v>
      </c>
    </row>
    <row r="1340" spans="1:4" ht="15.75" customHeight="1" x14ac:dyDescent="0.15">
      <c r="A1340" s="89">
        <v>2030420000</v>
      </c>
      <c r="B1340" s="89" t="s">
        <v>3884</v>
      </c>
      <c r="D1340" s="89" t="s">
        <v>2241</v>
      </c>
    </row>
    <row r="1341" spans="1:4" ht="15.75" customHeight="1" x14ac:dyDescent="0.15">
      <c r="A1341" s="89">
        <v>2031420000</v>
      </c>
      <c r="B1341" s="89" t="s">
        <v>3885</v>
      </c>
      <c r="D1341" s="89" t="s">
        <v>2242</v>
      </c>
    </row>
    <row r="1342" spans="1:4" ht="15.75" customHeight="1" x14ac:dyDescent="0.15">
      <c r="A1342" s="89">
        <v>2031720000</v>
      </c>
      <c r="B1342" s="89" t="s">
        <v>3886</v>
      </c>
      <c r="D1342" s="89" t="s">
        <v>2243</v>
      </c>
    </row>
    <row r="1343" spans="1:4" ht="15.75" customHeight="1" x14ac:dyDescent="0.15">
      <c r="A1343" s="89">
        <v>2031920000</v>
      </c>
      <c r="B1343" s="89" t="s">
        <v>3887</v>
      </c>
      <c r="D1343" s="89" t="s">
        <v>2244</v>
      </c>
    </row>
    <row r="1344" spans="1:4" ht="15.75" customHeight="1" x14ac:dyDescent="0.15">
      <c r="A1344" s="89">
        <v>2032020000</v>
      </c>
      <c r="B1344" s="89" t="s">
        <v>3888</v>
      </c>
      <c r="D1344" s="89" t="s">
        <v>2245</v>
      </c>
    </row>
    <row r="1345" spans="1:4" ht="15.75" customHeight="1" x14ac:dyDescent="0.15">
      <c r="A1345" s="89">
        <v>2032520000</v>
      </c>
      <c r="B1345" s="89" t="s">
        <v>3889</v>
      </c>
      <c r="D1345" s="89" t="s">
        <v>2246</v>
      </c>
    </row>
    <row r="1346" spans="1:4" ht="15.75" customHeight="1" x14ac:dyDescent="0.15">
      <c r="A1346" s="89">
        <v>2032620000</v>
      </c>
      <c r="B1346" s="89" t="s">
        <v>3890</v>
      </c>
      <c r="D1346" s="89" t="s">
        <v>2247</v>
      </c>
    </row>
    <row r="1347" spans="1:4" ht="15.75" customHeight="1" x14ac:dyDescent="0.15">
      <c r="B1347" s="89" t="e">
        <v>#N/A</v>
      </c>
    </row>
    <row r="1348" spans="1:4" ht="15.75" customHeight="1" x14ac:dyDescent="0.15">
      <c r="A1348" s="89">
        <v>2050100000</v>
      </c>
      <c r="B1348" s="89" t="s">
        <v>3891</v>
      </c>
      <c r="D1348" s="89" t="s">
        <v>2249</v>
      </c>
    </row>
    <row r="1349" spans="1:4" ht="15.75" customHeight="1" x14ac:dyDescent="0.15">
      <c r="A1349" s="89">
        <v>2050200000</v>
      </c>
      <c r="B1349" s="89" t="s">
        <v>3892</v>
      </c>
      <c r="D1349" s="89" t="s">
        <v>2250</v>
      </c>
    </row>
    <row r="1350" spans="1:4" ht="15.75" customHeight="1" x14ac:dyDescent="0.15">
      <c r="A1350" s="89">
        <v>2050300000</v>
      </c>
      <c r="B1350" s="89" t="s">
        <v>3893</v>
      </c>
      <c r="D1350" s="89" t="s">
        <v>2251</v>
      </c>
    </row>
    <row r="1351" spans="1:4" ht="15.75" customHeight="1" x14ac:dyDescent="0.15">
      <c r="A1351" s="89">
        <v>2050400000</v>
      </c>
      <c r="B1351" s="89" t="s">
        <v>3894</v>
      </c>
      <c r="D1351" s="89" t="s">
        <v>2252</v>
      </c>
    </row>
    <row r="1352" spans="1:4" ht="15.75" customHeight="1" x14ac:dyDescent="0.15">
      <c r="A1352" s="89">
        <v>2050500000</v>
      </c>
      <c r="B1352" s="89" t="s">
        <v>3895</v>
      </c>
      <c r="D1352" s="89" t="s">
        <v>2253</v>
      </c>
    </row>
    <row r="1353" spans="1:4" ht="15.75" customHeight="1" x14ac:dyDescent="0.15">
      <c r="A1353" s="89">
        <v>2050600000</v>
      </c>
      <c r="B1353" s="89" t="s">
        <v>3896</v>
      </c>
      <c r="D1353" s="89" t="s">
        <v>2254</v>
      </c>
    </row>
    <row r="1354" spans="1:4" ht="15.75" customHeight="1" x14ac:dyDescent="0.15">
      <c r="A1354" s="89">
        <v>2050700000</v>
      </c>
      <c r="B1354" s="89" t="s">
        <v>3897</v>
      </c>
      <c r="D1354" s="89" t="s">
        <v>2255</v>
      </c>
    </row>
    <row r="1355" spans="1:4" ht="15.75" customHeight="1" x14ac:dyDescent="0.15">
      <c r="A1355" s="89">
        <v>2050800000</v>
      </c>
      <c r="B1355" s="89" t="s">
        <v>3898</v>
      </c>
      <c r="D1355" s="89" t="s">
        <v>2256</v>
      </c>
    </row>
    <row r="1356" spans="1:4" ht="15.75" customHeight="1" x14ac:dyDescent="0.15">
      <c r="A1356" s="89">
        <v>2050900000</v>
      </c>
      <c r="B1356" s="89" t="s">
        <v>3899</v>
      </c>
      <c r="D1356" s="89" t="s">
        <v>2257</v>
      </c>
    </row>
    <row r="1357" spans="1:4" ht="15.75" customHeight="1" x14ac:dyDescent="0.15">
      <c r="A1357" s="89">
        <v>2051000000</v>
      </c>
      <c r="B1357" s="89" t="s">
        <v>3900</v>
      </c>
      <c r="D1357" s="89" t="s">
        <v>2258</v>
      </c>
    </row>
    <row r="1358" spans="1:4" ht="15.75" customHeight="1" x14ac:dyDescent="0.15">
      <c r="A1358" s="89">
        <v>2051100000</v>
      </c>
      <c r="B1358" s="89" t="s">
        <v>3901</v>
      </c>
      <c r="D1358" s="89" t="s">
        <v>2259</v>
      </c>
    </row>
    <row r="1359" spans="1:4" ht="15.75" customHeight="1" x14ac:dyDescent="0.15">
      <c r="A1359" s="89">
        <v>2051200000</v>
      </c>
      <c r="B1359" s="89" t="s">
        <v>3902</v>
      </c>
      <c r="D1359" s="89" t="s">
        <v>2260</v>
      </c>
    </row>
    <row r="1360" spans="1:4" ht="15.75" customHeight="1" x14ac:dyDescent="0.15">
      <c r="A1360" s="89">
        <v>2051300000</v>
      </c>
      <c r="B1360" s="89" t="s">
        <v>3903</v>
      </c>
      <c r="D1360" s="89" t="s">
        <v>2261</v>
      </c>
    </row>
    <row r="1361" spans="1:4" ht="15.75" customHeight="1" x14ac:dyDescent="0.15">
      <c r="A1361" s="89">
        <v>2051400000</v>
      </c>
      <c r="B1361" s="89" t="s">
        <v>3904</v>
      </c>
      <c r="D1361" s="89" t="s">
        <v>2262</v>
      </c>
    </row>
    <row r="1362" spans="1:4" ht="15.75" customHeight="1" x14ac:dyDescent="0.15">
      <c r="A1362" s="89">
        <v>2051500000</v>
      </c>
      <c r="B1362" s="89" t="s">
        <v>3905</v>
      </c>
      <c r="D1362" s="89" t="s">
        <v>2263</v>
      </c>
    </row>
    <row r="1363" spans="1:4" ht="15.75" customHeight="1" x14ac:dyDescent="0.15">
      <c r="A1363" s="89">
        <v>2051600000</v>
      </c>
      <c r="B1363" s="89" t="s">
        <v>3906</v>
      </c>
      <c r="D1363" s="89" t="s">
        <v>2264</v>
      </c>
    </row>
    <row r="1364" spans="1:4" ht="15.75" customHeight="1" x14ac:dyDescent="0.15">
      <c r="A1364" s="89">
        <v>2051700000</v>
      </c>
      <c r="B1364" s="89" t="s">
        <v>3907</v>
      </c>
      <c r="D1364" s="89" t="s">
        <v>2265</v>
      </c>
    </row>
    <row r="1365" spans="1:4" ht="15.75" customHeight="1" x14ac:dyDescent="0.15">
      <c r="A1365" s="89">
        <v>2051800000</v>
      </c>
      <c r="B1365" s="89" t="s">
        <v>3908</v>
      </c>
      <c r="D1365" s="89" t="s">
        <v>2266</v>
      </c>
    </row>
    <row r="1366" spans="1:4" ht="15.75" customHeight="1" x14ac:dyDescent="0.15">
      <c r="A1366" s="89">
        <v>2051900000</v>
      </c>
      <c r="B1366" s="89" t="s">
        <v>3909</v>
      </c>
      <c r="D1366" s="89" t="s">
        <v>2267</v>
      </c>
    </row>
    <row r="1367" spans="1:4" ht="15.75" customHeight="1" x14ac:dyDescent="0.15">
      <c r="A1367" s="89">
        <v>2052000000</v>
      </c>
      <c r="B1367" s="89" t="s">
        <v>3910</v>
      </c>
      <c r="D1367" s="89" t="s">
        <v>2268</v>
      </c>
    </row>
    <row r="1368" spans="1:4" ht="15.75" customHeight="1" x14ac:dyDescent="0.15">
      <c r="A1368" s="89">
        <v>2052100000</v>
      </c>
      <c r="B1368" s="89" t="s">
        <v>3911</v>
      </c>
      <c r="D1368" s="89" t="s">
        <v>2269</v>
      </c>
    </row>
    <row r="1369" spans="1:4" ht="15.75" customHeight="1" x14ac:dyDescent="0.15">
      <c r="A1369" s="89">
        <v>2052200000</v>
      </c>
      <c r="B1369" s="89" t="s">
        <v>3912</v>
      </c>
      <c r="D1369" s="89" t="s">
        <v>2270</v>
      </c>
    </row>
    <row r="1370" spans="1:4" ht="15.75" customHeight="1" x14ac:dyDescent="0.15">
      <c r="A1370" s="89">
        <v>2052300000</v>
      </c>
      <c r="B1370" s="89" t="s">
        <v>3913</v>
      </c>
      <c r="D1370" s="89" t="s">
        <v>2271</v>
      </c>
    </row>
    <row r="1371" spans="1:4" ht="15.75" customHeight="1" x14ac:dyDescent="0.15">
      <c r="A1371" s="89">
        <v>2052400000</v>
      </c>
      <c r="B1371" s="89" t="s">
        <v>3914</v>
      </c>
      <c r="D1371" s="89" t="s">
        <v>2272</v>
      </c>
    </row>
    <row r="1372" spans="1:4" ht="15.75" customHeight="1" x14ac:dyDescent="0.15">
      <c r="A1372" s="89">
        <v>2052500000</v>
      </c>
      <c r="B1372" s="89" t="s">
        <v>3915</v>
      </c>
      <c r="D1372" s="89" t="s">
        <v>2273</v>
      </c>
    </row>
    <row r="1373" spans="1:4" ht="15.75" customHeight="1" x14ac:dyDescent="0.15">
      <c r="A1373" s="89">
        <v>2052600000</v>
      </c>
      <c r="B1373" s="89" t="s">
        <v>3916</v>
      </c>
      <c r="D1373" s="89" t="s">
        <v>2274</v>
      </c>
    </row>
    <row r="1374" spans="1:4" ht="15.75" customHeight="1" x14ac:dyDescent="0.15">
      <c r="A1374" s="89">
        <v>2052700000</v>
      </c>
      <c r="B1374" s="89" t="s">
        <v>3917</v>
      </c>
      <c r="D1374" s="89" t="s">
        <v>2275</v>
      </c>
    </row>
    <row r="1375" spans="1:4" ht="15.75" customHeight="1" x14ac:dyDescent="0.15">
      <c r="A1375" s="89">
        <v>2052800000</v>
      </c>
      <c r="B1375" s="89" t="s">
        <v>3918</v>
      </c>
      <c r="D1375" s="89" t="s">
        <v>2276</v>
      </c>
    </row>
    <row r="1376" spans="1:4" ht="15.75" customHeight="1" x14ac:dyDescent="0.15">
      <c r="A1376" s="89">
        <v>2052900000</v>
      </c>
      <c r="B1376" s="89" t="s">
        <v>3919</v>
      </c>
      <c r="D1376" s="89" t="s">
        <v>2277</v>
      </c>
    </row>
    <row r="1377" spans="1:4" ht="15.75" customHeight="1" x14ac:dyDescent="0.15">
      <c r="A1377" s="89">
        <v>2053000000</v>
      </c>
      <c r="B1377" s="89" t="s">
        <v>3920</v>
      </c>
      <c r="D1377" s="89" t="s">
        <v>2278</v>
      </c>
    </row>
    <row r="1378" spans="1:4" ht="15.75" customHeight="1" x14ac:dyDescent="0.15">
      <c r="A1378" s="89">
        <v>2053100000</v>
      </c>
      <c r="B1378" s="89" t="s">
        <v>3921</v>
      </c>
      <c r="D1378" s="89" t="s">
        <v>2279</v>
      </c>
    </row>
    <row r="1379" spans="1:4" ht="15.75" customHeight="1" x14ac:dyDescent="0.15">
      <c r="A1379" s="89">
        <v>2053200000</v>
      </c>
      <c r="B1379" s="89" t="s">
        <v>3922</v>
      </c>
      <c r="D1379" s="89" t="s">
        <v>2280</v>
      </c>
    </row>
    <row r="1380" spans="1:4" ht="15.75" customHeight="1" x14ac:dyDescent="0.15">
      <c r="A1380" s="89">
        <v>2053300000</v>
      </c>
      <c r="B1380" s="89" t="s">
        <v>3923</v>
      </c>
      <c r="D1380" s="89" t="s">
        <v>2281</v>
      </c>
    </row>
    <row r="1381" spans="1:4" ht="15.75" customHeight="1" x14ac:dyDescent="0.15">
      <c r="A1381" s="89">
        <v>2053400000</v>
      </c>
      <c r="B1381" s="89" t="s">
        <v>3924</v>
      </c>
      <c r="D1381" s="89" t="s">
        <v>2282</v>
      </c>
    </row>
    <row r="1382" spans="1:4" ht="15.75" customHeight="1" x14ac:dyDescent="0.15">
      <c r="A1382" s="89">
        <v>2053500000</v>
      </c>
      <c r="B1382" s="89" t="s">
        <v>3925</v>
      </c>
      <c r="D1382" s="89" t="s">
        <v>2283</v>
      </c>
    </row>
    <row r="1383" spans="1:4" ht="15.75" customHeight="1" x14ac:dyDescent="0.15">
      <c r="A1383" s="89">
        <v>2053600000</v>
      </c>
      <c r="B1383" s="89" t="s">
        <v>3926</v>
      </c>
      <c r="D1383" s="89" t="s">
        <v>2284</v>
      </c>
    </row>
    <row r="1384" spans="1:4" ht="15.75" customHeight="1" x14ac:dyDescent="0.15">
      <c r="A1384" s="89">
        <v>2053700000</v>
      </c>
      <c r="B1384" s="89" t="s">
        <v>3927</v>
      </c>
      <c r="D1384" s="89" t="s">
        <v>2285</v>
      </c>
    </row>
    <row r="1385" spans="1:4" ht="15.75" customHeight="1" x14ac:dyDescent="0.15">
      <c r="A1385" s="89">
        <v>2053800000</v>
      </c>
      <c r="B1385" s="89" t="s">
        <v>3928</v>
      </c>
      <c r="D1385" s="89" t="s">
        <v>2286</v>
      </c>
    </row>
    <row r="1386" spans="1:4" ht="15.75" customHeight="1" x14ac:dyDescent="0.15">
      <c r="A1386" s="89">
        <v>2053900000</v>
      </c>
      <c r="B1386" s="89" t="s">
        <v>3929</v>
      </c>
      <c r="D1386" s="89" t="s">
        <v>2287</v>
      </c>
    </row>
    <row r="1387" spans="1:4" ht="15.75" customHeight="1" x14ac:dyDescent="0.15">
      <c r="A1387" s="89">
        <v>2054000000</v>
      </c>
      <c r="B1387" s="89" t="s">
        <v>3930</v>
      </c>
      <c r="D1387" s="89" t="s">
        <v>2288</v>
      </c>
    </row>
    <row r="1388" spans="1:4" ht="15.75" customHeight="1" x14ac:dyDescent="0.15">
      <c r="A1388" s="89">
        <v>2054100000</v>
      </c>
      <c r="B1388" s="89" t="s">
        <v>3931</v>
      </c>
      <c r="D1388" s="89" t="s">
        <v>2289</v>
      </c>
    </row>
    <row r="1389" spans="1:4" ht="15.75" customHeight="1" x14ac:dyDescent="0.15">
      <c r="A1389" s="89">
        <v>2054200000</v>
      </c>
      <c r="B1389" s="89" t="s">
        <v>3932</v>
      </c>
      <c r="D1389" s="89" t="s">
        <v>2290</v>
      </c>
    </row>
    <row r="1390" spans="1:4" ht="15.75" customHeight="1" x14ac:dyDescent="0.15">
      <c r="A1390" s="89">
        <v>2054300000</v>
      </c>
      <c r="B1390" s="89" t="s">
        <v>3933</v>
      </c>
      <c r="D1390" s="89" t="s">
        <v>2291</v>
      </c>
    </row>
    <row r="1391" spans="1:4" ht="15.75" customHeight="1" x14ac:dyDescent="0.15">
      <c r="A1391" s="89">
        <v>2054400000</v>
      </c>
      <c r="B1391" s="89" t="s">
        <v>3934</v>
      </c>
      <c r="D1391" s="89" t="s">
        <v>2292</v>
      </c>
    </row>
    <row r="1392" spans="1:4" ht="15.75" customHeight="1" x14ac:dyDescent="0.15">
      <c r="A1392" s="89">
        <v>2054500000</v>
      </c>
      <c r="B1392" s="89" t="s">
        <v>3935</v>
      </c>
      <c r="D1392" s="89" t="s">
        <v>2293</v>
      </c>
    </row>
    <row r="1393" spans="1:4" ht="15.75" customHeight="1" x14ac:dyDescent="0.15">
      <c r="A1393" s="89">
        <v>2054600000</v>
      </c>
      <c r="B1393" s="89" t="s">
        <v>3936</v>
      </c>
      <c r="D1393" s="89" t="s">
        <v>2294</v>
      </c>
    </row>
    <row r="1394" spans="1:4" ht="15.75" customHeight="1" x14ac:dyDescent="0.15">
      <c r="A1394" s="89">
        <v>2054700000</v>
      </c>
      <c r="B1394" s="89" t="s">
        <v>3937</v>
      </c>
      <c r="D1394" s="89" t="s">
        <v>2295</v>
      </c>
    </row>
    <row r="1395" spans="1:4" ht="15.75" customHeight="1" x14ac:dyDescent="0.15">
      <c r="A1395" s="89">
        <v>2054800000</v>
      </c>
      <c r="B1395" s="89" t="s">
        <v>3938</v>
      </c>
      <c r="D1395" s="89" t="s">
        <v>2296</v>
      </c>
    </row>
    <row r="1396" spans="1:4" ht="15.75" customHeight="1" x14ac:dyDescent="0.15">
      <c r="A1396" s="89">
        <v>2054900000</v>
      </c>
      <c r="B1396" s="89" t="s">
        <v>3939</v>
      </c>
      <c r="D1396" s="89" t="s">
        <v>2297</v>
      </c>
    </row>
    <row r="1397" spans="1:4" ht="15.75" customHeight="1" x14ac:dyDescent="0.15">
      <c r="A1397" s="89">
        <v>2055000000</v>
      </c>
      <c r="B1397" s="89" t="s">
        <v>3940</v>
      </c>
      <c r="D1397" s="89" t="s">
        <v>2298</v>
      </c>
    </row>
    <row r="1398" spans="1:4" ht="15.75" customHeight="1" x14ac:dyDescent="0.15">
      <c r="A1398" s="89">
        <v>2055100000</v>
      </c>
      <c r="B1398" s="89" t="s">
        <v>3941</v>
      </c>
      <c r="D1398" s="89" t="s">
        <v>2299</v>
      </c>
    </row>
    <row r="1399" spans="1:4" ht="15.75" customHeight="1" x14ac:dyDescent="0.15">
      <c r="A1399" s="89">
        <v>2055200000</v>
      </c>
      <c r="B1399" s="89" t="s">
        <v>3942</v>
      </c>
      <c r="D1399" s="89" t="s">
        <v>2300</v>
      </c>
    </row>
    <row r="1400" spans="1:4" ht="15.75" customHeight="1" x14ac:dyDescent="0.15">
      <c r="A1400" s="89">
        <v>2055300000</v>
      </c>
      <c r="B1400" s="89" t="s">
        <v>3943</v>
      </c>
      <c r="D1400" s="89" t="s">
        <v>2301</v>
      </c>
    </row>
    <row r="1401" spans="1:4" ht="15.75" customHeight="1" x14ac:dyDescent="0.15">
      <c r="A1401" s="89">
        <v>2055400000</v>
      </c>
      <c r="B1401" s="89" t="s">
        <v>3944</v>
      </c>
      <c r="D1401" s="89" t="s">
        <v>2302</v>
      </c>
    </row>
    <row r="1402" spans="1:4" ht="15.75" customHeight="1" x14ac:dyDescent="0.15">
      <c r="A1402" s="89">
        <v>2055500000</v>
      </c>
      <c r="B1402" s="89" t="s">
        <v>3945</v>
      </c>
      <c r="D1402" s="89" t="s">
        <v>2303</v>
      </c>
    </row>
    <row r="1403" spans="1:4" ht="15.75" customHeight="1" x14ac:dyDescent="0.15">
      <c r="A1403" s="89">
        <v>2055600000</v>
      </c>
      <c r="B1403" s="89" t="s">
        <v>3946</v>
      </c>
      <c r="D1403" s="89" t="s">
        <v>2304</v>
      </c>
    </row>
    <row r="1404" spans="1:4" ht="15.75" customHeight="1" x14ac:dyDescent="0.15">
      <c r="B1404" s="89" t="e">
        <v>#N/A</v>
      </c>
    </row>
    <row r="1405" spans="1:4" ht="15.75" customHeight="1" x14ac:dyDescent="0.15">
      <c r="B1405" s="89" t="e">
        <v>#N/A</v>
      </c>
    </row>
    <row r="1406" spans="1:4" ht="15.75" customHeight="1" x14ac:dyDescent="0.15">
      <c r="A1406" s="89">
        <v>2110000000</v>
      </c>
      <c r="B1406" s="89" t="s">
        <v>3947</v>
      </c>
      <c r="D1406" s="89" t="s">
        <v>2306</v>
      </c>
    </row>
    <row r="1407" spans="1:4" ht="15.75" customHeight="1" x14ac:dyDescent="0.15">
      <c r="B1407" s="89" t="e">
        <v>#N/A</v>
      </c>
    </row>
    <row r="1408" spans="1:4" ht="15.75" customHeight="1" x14ac:dyDescent="0.15">
      <c r="A1408" s="89">
        <v>2130120000</v>
      </c>
      <c r="B1408" s="89" t="s">
        <v>3948</v>
      </c>
      <c r="D1408" s="89" t="s">
        <v>2308</v>
      </c>
    </row>
    <row r="1409" spans="1:4" ht="15.75" customHeight="1" x14ac:dyDescent="0.15">
      <c r="A1409" s="89">
        <v>2130720000</v>
      </c>
      <c r="B1409" s="89" t="s">
        <v>3949</v>
      </c>
      <c r="D1409" s="89" t="s">
        <v>2309</v>
      </c>
    </row>
    <row r="1410" spans="1:4" ht="15.75" customHeight="1" x14ac:dyDescent="0.15">
      <c r="A1410" s="89">
        <v>2131220000</v>
      </c>
      <c r="B1410" s="89" t="s">
        <v>3950</v>
      </c>
      <c r="D1410" s="89" t="s">
        <v>2310</v>
      </c>
    </row>
    <row r="1411" spans="1:4" ht="15.75" customHeight="1" x14ac:dyDescent="0.15">
      <c r="A1411" s="89">
        <v>2131620000</v>
      </c>
      <c r="B1411" s="89" t="s">
        <v>3951</v>
      </c>
      <c r="D1411" s="89" t="s">
        <v>2311</v>
      </c>
    </row>
    <row r="1412" spans="1:4" ht="15.75" customHeight="1" x14ac:dyDescent="0.15">
      <c r="A1412" s="89">
        <v>2131920000</v>
      </c>
      <c r="B1412" s="89" t="s">
        <v>3952</v>
      </c>
      <c r="D1412" s="89" t="s">
        <v>2312</v>
      </c>
    </row>
    <row r="1413" spans="1:4" ht="15.75" customHeight="1" x14ac:dyDescent="0.15">
      <c r="B1413" s="89" t="e">
        <v>#N/A</v>
      </c>
    </row>
    <row r="1414" spans="1:4" ht="15.75" customHeight="1" x14ac:dyDescent="0.15">
      <c r="A1414" s="89">
        <v>2150100000</v>
      </c>
      <c r="B1414" s="89" t="s">
        <v>3953</v>
      </c>
      <c r="D1414" s="89" t="s">
        <v>2314</v>
      </c>
    </row>
    <row r="1415" spans="1:4" ht="15.75" customHeight="1" x14ac:dyDescent="0.15">
      <c r="A1415" s="89">
        <v>2150200000</v>
      </c>
      <c r="B1415" s="89" t="s">
        <v>3954</v>
      </c>
      <c r="D1415" s="89" t="s">
        <v>2315</v>
      </c>
    </row>
    <row r="1416" spans="1:4" ht="15.75" customHeight="1" x14ac:dyDescent="0.15">
      <c r="A1416" s="89">
        <v>2150300000</v>
      </c>
      <c r="B1416" s="89" t="s">
        <v>3955</v>
      </c>
      <c r="D1416" s="89" t="s">
        <v>2316</v>
      </c>
    </row>
    <row r="1417" spans="1:4" ht="15.75" customHeight="1" x14ac:dyDescent="0.15">
      <c r="A1417" s="89">
        <v>2150400000</v>
      </c>
      <c r="B1417" s="89" t="s">
        <v>3956</v>
      </c>
      <c r="D1417" s="89" t="s">
        <v>2317</v>
      </c>
    </row>
    <row r="1418" spans="1:4" ht="15.75" customHeight="1" x14ac:dyDescent="0.15">
      <c r="A1418" s="89">
        <v>2150500000</v>
      </c>
      <c r="B1418" s="89" t="s">
        <v>3957</v>
      </c>
      <c r="D1418" s="89" t="s">
        <v>2318</v>
      </c>
    </row>
    <row r="1419" spans="1:4" ht="15.75" customHeight="1" x14ac:dyDescent="0.15">
      <c r="A1419" s="89">
        <v>2150600000</v>
      </c>
      <c r="B1419" s="89" t="s">
        <v>3958</v>
      </c>
      <c r="D1419" s="89" t="s">
        <v>2319</v>
      </c>
    </row>
    <row r="1420" spans="1:4" ht="15.75" customHeight="1" x14ac:dyDescent="0.15">
      <c r="A1420" s="89">
        <v>2150700000</v>
      </c>
      <c r="B1420" s="89" t="s">
        <v>3959</v>
      </c>
      <c r="D1420" s="89" t="s">
        <v>2320</v>
      </c>
    </row>
    <row r="1421" spans="1:4" ht="15.75" customHeight="1" x14ac:dyDescent="0.15">
      <c r="A1421" s="89">
        <v>2150900000</v>
      </c>
      <c r="B1421" s="89" t="s">
        <v>3960</v>
      </c>
      <c r="D1421" s="89" t="s">
        <v>2321</v>
      </c>
    </row>
    <row r="1422" spans="1:4" ht="15.75" customHeight="1" x14ac:dyDescent="0.15">
      <c r="A1422" s="89">
        <v>2151000000</v>
      </c>
      <c r="B1422" s="89" t="s">
        <v>3961</v>
      </c>
      <c r="D1422" s="89" t="s">
        <v>2322</v>
      </c>
    </row>
    <row r="1423" spans="1:4" ht="15.75" customHeight="1" x14ac:dyDescent="0.15">
      <c r="A1423" s="89">
        <v>2151100000</v>
      </c>
      <c r="B1423" s="89" t="s">
        <v>3962</v>
      </c>
      <c r="D1423" s="89" t="s">
        <v>2323</v>
      </c>
    </row>
    <row r="1424" spans="1:4" ht="15.75" customHeight="1" x14ac:dyDescent="0.15">
      <c r="A1424" s="89">
        <v>2151200000</v>
      </c>
      <c r="B1424" s="89" t="s">
        <v>3963</v>
      </c>
      <c r="D1424" s="89" t="s">
        <v>2324</v>
      </c>
    </row>
    <row r="1425" spans="1:4" ht="15.75" customHeight="1" x14ac:dyDescent="0.15">
      <c r="A1425" s="89">
        <v>2151300000</v>
      </c>
      <c r="B1425" s="89" t="s">
        <v>3964</v>
      </c>
      <c r="D1425" s="89" t="s">
        <v>2325</v>
      </c>
    </row>
    <row r="1426" spans="1:4" ht="15.75" customHeight="1" x14ac:dyDescent="0.15">
      <c r="A1426" s="89">
        <v>2151400000</v>
      </c>
      <c r="B1426" s="89" t="s">
        <v>3965</v>
      </c>
      <c r="D1426" s="89" t="s">
        <v>2326</v>
      </c>
    </row>
    <row r="1427" spans="1:4" ht="15.75" customHeight="1" x14ac:dyDescent="0.15">
      <c r="A1427" s="89">
        <v>2151500000</v>
      </c>
      <c r="B1427" s="89" t="s">
        <v>3966</v>
      </c>
      <c r="D1427" s="89" t="s">
        <v>2327</v>
      </c>
    </row>
    <row r="1428" spans="1:4" ht="15.75" customHeight="1" x14ac:dyDescent="0.15">
      <c r="A1428" s="89">
        <v>2151600000</v>
      </c>
      <c r="B1428" s="89" t="s">
        <v>3967</v>
      </c>
      <c r="D1428" s="89" t="s">
        <v>2328</v>
      </c>
    </row>
    <row r="1429" spans="1:4" ht="15.75" customHeight="1" x14ac:dyDescent="0.15">
      <c r="A1429" s="89">
        <v>2151700000</v>
      </c>
      <c r="B1429" s="89" t="s">
        <v>3968</v>
      </c>
      <c r="D1429" s="89" t="s">
        <v>2329</v>
      </c>
    </row>
    <row r="1430" spans="1:4" ht="15.75" customHeight="1" x14ac:dyDescent="0.15">
      <c r="A1430" s="89">
        <v>2151800000</v>
      </c>
      <c r="B1430" s="89" t="s">
        <v>3969</v>
      </c>
      <c r="D1430" s="89" t="s">
        <v>2330</v>
      </c>
    </row>
    <row r="1431" spans="1:4" ht="15.75" customHeight="1" x14ac:dyDescent="0.15">
      <c r="A1431" s="89">
        <v>2151900000</v>
      </c>
      <c r="B1431" s="89" t="s">
        <v>3970</v>
      </c>
      <c r="D1431" s="89" t="s">
        <v>2331</v>
      </c>
    </row>
    <row r="1432" spans="1:4" ht="15.75" customHeight="1" x14ac:dyDescent="0.15">
      <c r="A1432" s="89">
        <v>2152000000</v>
      </c>
      <c r="B1432" s="89" t="s">
        <v>3971</v>
      </c>
      <c r="D1432" s="89" t="s">
        <v>2332</v>
      </c>
    </row>
    <row r="1433" spans="1:4" ht="15.75" customHeight="1" x14ac:dyDescent="0.15">
      <c r="A1433" s="89">
        <v>2152100000</v>
      </c>
      <c r="B1433" s="89" t="s">
        <v>3972</v>
      </c>
      <c r="D1433" s="89" t="s">
        <v>2333</v>
      </c>
    </row>
    <row r="1434" spans="1:4" ht="15.75" customHeight="1" x14ac:dyDescent="0.15">
      <c r="A1434" s="89">
        <v>2152200000</v>
      </c>
      <c r="B1434" s="89" t="s">
        <v>3973</v>
      </c>
      <c r="D1434" s="89" t="s">
        <v>2334</v>
      </c>
    </row>
    <row r="1435" spans="1:4" ht="15.75" customHeight="1" x14ac:dyDescent="0.15">
      <c r="A1435" s="89">
        <v>2152300000</v>
      </c>
      <c r="B1435" s="89" t="s">
        <v>3974</v>
      </c>
      <c r="D1435" s="89" t="s">
        <v>2335</v>
      </c>
    </row>
    <row r="1436" spans="1:4" ht="15.75" customHeight="1" x14ac:dyDescent="0.15">
      <c r="A1436" s="89">
        <v>2152400000</v>
      </c>
      <c r="B1436" s="89" t="s">
        <v>3975</v>
      </c>
      <c r="D1436" s="89" t="s">
        <v>2336</v>
      </c>
    </row>
    <row r="1437" spans="1:4" ht="15.75" customHeight="1" x14ac:dyDescent="0.15">
      <c r="A1437" s="89">
        <v>2152500000</v>
      </c>
      <c r="B1437" s="89" t="s">
        <v>3976</v>
      </c>
      <c r="D1437" s="89" t="s">
        <v>2337</v>
      </c>
    </row>
    <row r="1438" spans="1:4" ht="15.75" customHeight="1" x14ac:dyDescent="0.15">
      <c r="A1438" s="89">
        <v>2152700000</v>
      </c>
      <c r="B1438" s="89" t="s">
        <v>3977</v>
      </c>
      <c r="D1438" s="89" t="s">
        <v>2338</v>
      </c>
    </row>
    <row r="1439" spans="1:4" ht="15.75" customHeight="1" x14ac:dyDescent="0.15">
      <c r="A1439" s="89">
        <v>2152800000</v>
      </c>
      <c r="B1439" s="89" t="s">
        <v>3978</v>
      </c>
      <c r="D1439" s="89" t="s">
        <v>2339</v>
      </c>
    </row>
    <row r="1440" spans="1:4" ht="15.75" customHeight="1" x14ac:dyDescent="0.15">
      <c r="A1440" s="89">
        <v>2152900000</v>
      </c>
      <c r="B1440" s="89" t="s">
        <v>3979</v>
      </c>
      <c r="D1440" s="89" t="s">
        <v>2340</v>
      </c>
    </row>
    <row r="1441" spans="1:4" ht="15.75" customHeight="1" x14ac:dyDescent="0.15">
      <c r="A1441" s="89">
        <v>2153000000</v>
      </c>
      <c r="B1441" s="89" t="s">
        <v>3980</v>
      </c>
      <c r="D1441" s="89" t="s">
        <v>2341</v>
      </c>
    </row>
    <row r="1442" spans="1:4" ht="15.75" customHeight="1" x14ac:dyDescent="0.15">
      <c r="A1442" s="89">
        <v>2153400000</v>
      </c>
      <c r="B1442" s="89" t="s">
        <v>3981</v>
      </c>
      <c r="D1442" s="89" t="s">
        <v>2342</v>
      </c>
    </row>
    <row r="1443" spans="1:4" ht="15.75" customHeight="1" x14ac:dyDescent="0.15">
      <c r="A1443" s="89">
        <v>2153500000</v>
      </c>
      <c r="B1443" s="89" t="s">
        <v>3982</v>
      </c>
      <c r="D1443" s="89" t="s">
        <v>2343</v>
      </c>
    </row>
    <row r="1444" spans="1:4" ht="15.75" customHeight="1" x14ac:dyDescent="0.15">
      <c r="A1444" s="89">
        <v>2153600000</v>
      </c>
      <c r="B1444" s="89" t="s">
        <v>3983</v>
      </c>
      <c r="D1444" s="89" t="s">
        <v>2344</v>
      </c>
    </row>
    <row r="1445" spans="1:4" ht="15.75" customHeight="1" x14ac:dyDescent="0.15">
      <c r="A1445" s="89">
        <v>2153700000</v>
      </c>
      <c r="B1445" s="89" t="s">
        <v>3984</v>
      </c>
      <c r="D1445" s="89" t="s">
        <v>2345</v>
      </c>
    </row>
    <row r="1446" spans="1:4" ht="15.75" customHeight="1" x14ac:dyDescent="0.15">
      <c r="A1446" s="89">
        <v>2153800000</v>
      </c>
      <c r="B1446" s="89" t="s">
        <v>3985</v>
      </c>
      <c r="D1446" s="89" t="s">
        <v>2346</v>
      </c>
    </row>
    <row r="1447" spans="1:4" ht="15.75" customHeight="1" x14ac:dyDescent="0.15">
      <c r="A1447" s="89">
        <v>2153900000</v>
      </c>
      <c r="B1447" s="89" t="s">
        <v>3986</v>
      </c>
      <c r="D1447" s="89" t="s">
        <v>2347</v>
      </c>
    </row>
    <row r="1448" spans="1:4" ht="15.75" customHeight="1" x14ac:dyDescent="0.15">
      <c r="A1448" s="89">
        <v>2154000000</v>
      </c>
      <c r="B1448" s="89" t="s">
        <v>3987</v>
      </c>
      <c r="D1448" s="89" t="s">
        <v>2348</v>
      </c>
    </row>
    <row r="1449" spans="1:4" ht="15.75" customHeight="1" x14ac:dyDescent="0.15">
      <c r="A1449" s="89">
        <v>2154100000</v>
      </c>
      <c r="B1449" s="89" t="s">
        <v>3988</v>
      </c>
      <c r="D1449" s="89" t="s">
        <v>2349</v>
      </c>
    </row>
    <row r="1450" spans="1:4" ht="15.75" customHeight="1" x14ac:dyDescent="0.15">
      <c r="A1450" s="89">
        <v>2154200000</v>
      </c>
      <c r="B1450" s="89" t="s">
        <v>3989</v>
      </c>
      <c r="D1450" s="89" t="s">
        <v>2350</v>
      </c>
    </row>
    <row r="1451" spans="1:4" ht="15.75" customHeight="1" x14ac:dyDescent="0.15">
      <c r="A1451" s="89">
        <v>2154300000</v>
      </c>
      <c r="B1451" s="89" t="s">
        <v>3990</v>
      </c>
      <c r="D1451" s="89" t="s">
        <v>2351</v>
      </c>
    </row>
    <row r="1452" spans="1:4" ht="15.75" customHeight="1" x14ac:dyDescent="0.15">
      <c r="A1452" s="89">
        <v>2154400000</v>
      </c>
      <c r="B1452" s="89" t="s">
        <v>3991</v>
      </c>
      <c r="D1452" s="89" t="s">
        <v>2352</v>
      </c>
    </row>
    <row r="1453" spans="1:4" ht="15.75" customHeight="1" x14ac:dyDescent="0.15">
      <c r="A1453" s="89">
        <v>2154500000</v>
      </c>
      <c r="B1453" s="89" t="s">
        <v>3992</v>
      </c>
      <c r="D1453" s="89" t="s">
        <v>2353</v>
      </c>
    </row>
    <row r="1454" spans="1:4" ht="15.75" customHeight="1" x14ac:dyDescent="0.15">
      <c r="A1454" s="89">
        <v>2154600000</v>
      </c>
      <c r="B1454" s="89" t="s">
        <v>3993</v>
      </c>
      <c r="D1454" s="89" t="s">
        <v>2354</v>
      </c>
    </row>
    <row r="1455" spans="1:4" ht="15.75" customHeight="1" x14ac:dyDescent="0.15">
      <c r="A1455" s="89">
        <v>2154700000</v>
      </c>
      <c r="B1455" s="89" t="s">
        <v>3994</v>
      </c>
      <c r="D1455" s="89" t="s">
        <v>2355</v>
      </c>
    </row>
    <row r="1456" spans="1:4" ht="15.75" customHeight="1" x14ac:dyDescent="0.15">
      <c r="A1456" s="89">
        <v>2154800000</v>
      </c>
      <c r="B1456" s="89" t="s">
        <v>3995</v>
      </c>
      <c r="D1456" s="89" t="s">
        <v>2356</v>
      </c>
    </row>
    <row r="1457" spans="1:4" ht="15.75" customHeight="1" x14ac:dyDescent="0.15">
      <c r="A1457" s="89">
        <v>2154900000</v>
      </c>
      <c r="B1457" s="89" t="s">
        <v>3996</v>
      </c>
      <c r="D1457" s="89" t="s">
        <v>2357</v>
      </c>
    </row>
    <row r="1458" spans="1:4" ht="15.75" customHeight="1" x14ac:dyDescent="0.15">
      <c r="A1458" s="89">
        <v>2155000000</v>
      </c>
      <c r="B1458" s="89" t="s">
        <v>3997</v>
      </c>
      <c r="D1458" s="89" t="s">
        <v>2358</v>
      </c>
    </row>
    <row r="1459" spans="1:4" ht="15.75" customHeight="1" x14ac:dyDescent="0.15">
      <c r="A1459" s="89">
        <v>2155100000</v>
      </c>
      <c r="B1459" s="89" t="s">
        <v>3998</v>
      </c>
      <c r="D1459" s="89" t="s">
        <v>2359</v>
      </c>
    </row>
    <row r="1460" spans="1:4" ht="15.75" customHeight="1" x14ac:dyDescent="0.15">
      <c r="A1460" s="89">
        <v>2155200000</v>
      </c>
      <c r="B1460" s="89" t="s">
        <v>3999</v>
      </c>
      <c r="D1460" s="89" t="s">
        <v>2360</v>
      </c>
    </row>
    <row r="1461" spans="1:4" ht="15.75" customHeight="1" x14ac:dyDescent="0.15">
      <c r="A1461" s="89">
        <v>2155300000</v>
      </c>
      <c r="B1461" s="89" t="s">
        <v>4000</v>
      </c>
      <c r="D1461" s="89" t="s">
        <v>2361</v>
      </c>
    </row>
    <row r="1462" spans="1:4" ht="15.75" customHeight="1" x14ac:dyDescent="0.15">
      <c r="A1462" s="89">
        <v>2155400000</v>
      </c>
      <c r="B1462" s="89" t="s">
        <v>4001</v>
      </c>
      <c r="D1462" s="89" t="s">
        <v>2362</v>
      </c>
    </row>
    <row r="1463" spans="1:4" ht="15.75" customHeight="1" x14ac:dyDescent="0.15">
      <c r="B1463" s="89" t="e">
        <v>#N/A</v>
      </c>
    </row>
    <row r="1464" spans="1:4" ht="15.75" customHeight="1" x14ac:dyDescent="0.15">
      <c r="B1464" s="89" t="e">
        <v>#N/A</v>
      </c>
    </row>
    <row r="1465" spans="1:4" ht="15.75" customHeight="1" x14ac:dyDescent="0.15">
      <c r="A1465" s="89">
        <v>2210000000</v>
      </c>
      <c r="B1465" s="89" t="s">
        <v>4002</v>
      </c>
      <c r="D1465" s="89" t="s">
        <v>2364</v>
      </c>
    </row>
    <row r="1466" spans="1:4" ht="15.75" customHeight="1" x14ac:dyDescent="0.15">
      <c r="B1466" s="89" t="e">
        <v>#N/A</v>
      </c>
    </row>
    <row r="1467" spans="1:4" ht="15.75" customHeight="1" x14ac:dyDescent="0.15">
      <c r="A1467" s="89">
        <v>2230820000</v>
      </c>
      <c r="B1467" s="89" t="s">
        <v>4003</v>
      </c>
      <c r="D1467" s="89" t="s">
        <v>2366</v>
      </c>
    </row>
    <row r="1468" spans="1:4" ht="15.75" customHeight="1" x14ac:dyDescent="0.15">
      <c r="A1468" s="89">
        <v>2231720000</v>
      </c>
      <c r="B1468" s="89" t="s">
        <v>4004</v>
      </c>
      <c r="D1468" s="89" t="s">
        <v>2367</v>
      </c>
    </row>
    <row r="1469" spans="1:4" ht="15.75" customHeight="1" x14ac:dyDescent="0.15">
      <c r="A1469" s="89">
        <v>2231920000</v>
      </c>
      <c r="B1469" s="89" t="s">
        <v>4005</v>
      </c>
      <c r="D1469" s="89" t="s">
        <v>2368</v>
      </c>
    </row>
    <row r="1470" spans="1:4" ht="15.75" customHeight="1" x14ac:dyDescent="0.15">
      <c r="B1470" s="89" t="e">
        <v>#N/A</v>
      </c>
    </row>
    <row r="1471" spans="1:4" ht="15.75" customHeight="1" x14ac:dyDescent="0.15">
      <c r="A1471" s="89">
        <v>2250100000</v>
      </c>
      <c r="B1471" s="89" t="s">
        <v>4006</v>
      </c>
      <c r="D1471" s="89" t="s">
        <v>2370</v>
      </c>
    </row>
    <row r="1472" spans="1:4" ht="15.75" customHeight="1" x14ac:dyDescent="0.15">
      <c r="A1472" s="89">
        <v>2250200000</v>
      </c>
      <c r="B1472" s="89" t="s">
        <v>4007</v>
      </c>
      <c r="D1472" s="89" t="s">
        <v>2371</v>
      </c>
    </row>
    <row r="1473" spans="1:4" ht="15.75" customHeight="1" x14ac:dyDescent="0.15">
      <c r="A1473" s="89">
        <v>2250300000</v>
      </c>
      <c r="B1473" s="89" t="s">
        <v>4008</v>
      </c>
      <c r="D1473" s="89" t="s">
        <v>2372</v>
      </c>
    </row>
    <row r="1474" spans="1:4" ht="15.75" customHeight="1" x14ac:dyDescent="0.15">
      <c r="A1474" s="89">
        <v>2250400000</v>
      </c>
      <c r="B1474" s="89" t="s">
        <v>4009</v>
      </c>
      <c r="D1474" s="89" t="s">
        <v>2373</v>
      </c>
    </row>
    <row r="1475" spans="1:4" ht="15.75" customHeight="1" x14ac:dyDescent="0.15">
      <c r="A1475" s="89">
        <v>2250500000</v>
      </c>
      <c r="B1475" s="89" t="s">
        <v>4010</v>
      </c>
      <c r="D1475" s="89" t="s">
        <v>2374</v>
      </c>
    </row>
    <row r="1476" spans="1:4" ht="15.75" customHeight="1" x14ac:dyDescent="0.15">
      <c r="A1476" s="89">
        <v>2250600000</v>
      </c>
      <c r="B1476" s="89" t="s">
        <v>4011</v>
      </c>
      <c r="D1476" s="89" t="s">
        <v>2375</v>
      </c>
    </row>
    <row r="1477" spans="1:4" ht="15.75" customHeight="1" x14ac:dyDescent="0.15">
      <c r="A1477" s="89">
        <v>2250700000</v>
      </c>
      <c r="B1477" s="89" t="s">
        <v>4012</v>
      </c>
      <c r="D1477" s="89" t="s">
        <v>2376</v>
      </c>
    </row>
    <row r="1478" spans="1:4" ht="15.75" customHeight="1" x14ac:dyDescent="0.15">
      <c r="A1478" s="89">
        <v>2250800000</v>
      </c>
      <c r="B1478" s="89" t="s">
        <v>4013</v>
      </c>
      <c r="D1478" s="89" t="s">
        <v>2377</v>
      </c>
    </row>
    <row r="1479" spans="1:4" ht="15.75" customHeight="1" x14ac:dyDescent="0.15">
      <c r="A1479" s="89">
        <v>2250900000</v>
      </c>
      <c r="B1479" s="89" t="s">
        <v>4014</v>
      </c>
      <c r="D1479" s="89" t="s">
        <v>2378</v>
      </c>
    </row>
    <row r="1480" spans="1:4" ht="15.75" customHeight="1" x14ac:dyDescent="0.15">
      <c r="A1480" s="89">
        <v>2251100000</v>
      </c>
      <c r="B1480" s="89" t="s">
        <v>4015</v>
      </c>
      <c r="D1480" s="89" t="s">
        <v>2379</v>
      </c>
    </row>
    <row r="1481" spans="1:4" ht="15.75" customHeight="1" x14ac:dyDescent="0.15">
      <c r="A1481" s="89">
        <v>2251200000</v>
      </c>
      <c r="B1481" s="89" t="s">
        <v>4016</v>
      </c>
      <c r="D1481" s="89" t="s">
        <v>2380</v>
      </c>
    </row>
    <row r="1482" spans="1:4" ht="15.75" customHeight="1" x14ac:dyDescent="0.15">
      <c r="A1482" s="89">
        <v>2251300000</v>
      </c>
      <c r="B1482" s="89" t="s">
        <v>4017</v>
      </c>
      <c r="D1482" s="89" t="s">
        <v>2381</v>
      </c>
    </row>
    <row r="1483" spans="1:4" ht="15.75" customHeight="1" x14ac:dyDescent="0.15">
      <c r="A1483" s="89">
        <v>2251400000</v>
      </c>
      <c r="B1483" s="89" t="s">
        <v>4018</v>
      </c>
      <c r="D1483" s="89" t="s">
        <v>2382</v>
      </c>
    </row>
    <row r="1484" spans="1:4" ht="15.75" customHeight="1" x14ac:dyDescent="0.15">
      <c r="A1484" s="89">
        <v>2251500000</v>
      </c>
      <c r="B1484" s="89" t="s">
        <v>4019</v>
      </c>
      <c r="D1484" s="89" t="s">
        <v>2383</v>
      </c>
    </row>
    <row r="1485" spans="1:4" ht="15.75" customHeight="1" x14ac:dyDescent="0.15">
      <c r="A1485" s="89">
        <v>2251600000</v>
      </c>
      <c r="B1485" s="89" t="s">
        <v>4020</v>
      </c>
      <c r="D1485" s="89" t="s">
        <v>2384</v>
      </c>
    </row>
    <row r="1486" spans="1:4" ht="15.75" customHeight="1" x14ac:dyDescent="0.15">
      <c r="A1486" s="89">
        <v>2251700000</v>
      </c>
      <c r="B1486" s="89" t="s">
        <v>4021</v>
      </c>
      <c r="D1486" s="89" t="s">
        <v>2385</v>
      </c>
    </row>
    <row r="1487" spans="1:4" ht="15.75" customHeight="1" x14ac:dyDescent="0.15">
      <c r="A1487" s="89">
        <v>2251800000</v>
      </c>
      <c r="B1487" s="89" t="s">
        <v>4022</v>
      </c>
      <c r="D1487" s="89" t="s">
        <v>2386</v>
      </c>
    </row>
    <row r="1488" spans="1:4" ht="15.75" customHeight="1" x14ac:dyDescent="0.15">
      <c r="A1488" s="89">
        <v>2251900000</v>
      </c>
      <c r="B1488" s="89" t="s">
        <v>4023</v>
      </c>
      <c r="D1488" s="89" t="s">
        <v>2387</v>
      </c>
    </row>
    <row r="1489" spans="1:4" ht="15.75" customHeight="1" x14ac:dyDescent="0.15">
      <c r="A1489" s="89">
        <v>2252000000</v>
      </c>
      <c r="B1489" s="89" t="s">
        <v>4024</v>
      </c>
      <c r="D1489" s="89" t="s">
        <v>2388</v>
      </c>
    </row>
    <row r="1490" spans="1:4" ht="15.75" customHeight="1" x14ac:dyDescent="0.15">
      <c r="A1490" s="89">
        <v>2252100000</v>
      </c>
      <c r="B1490" s="89" t="s">
        <v>4025</v>
      </c>
      <c r="D1490" s="89" t="s">
        <v>2389</v>
      </c>
    </row>
    <row r="1491" spans="1:4" ht="15.75" customHeight="1" x14ac:dyDescent="0.15">
      <c r="A1491" s="89">
        <v>2252200000</v>
      </c>
      <c r="B1491" s="89" t="s">
        <v>4026</v>
      </c>
      <c r="D1491" s="89" t="s">
        <v>2390</v>
      </c>
    </row>
    <row r="1492" spans="1:4" ht="15.75" customHeight="1" x14ac:dyDescent="0.15">
      <c r="A1492" s="89">
        <v>2252300000</v>
      </c>
      <c r="B1492" s="89" t="s">
        <v>4027</v>
      </c>
      <c r="D1492" s="89" t="s">
        <v>2391</v>
      </c>
    </row>
    <row r="1493" spans="1:4" ht="15.75" customHeight="1" x14ac:dyDescent="0.15">
      <c r="A1493" s="89">
        <v>2252400000</v>
      </c>
      <c r="B1493" s="89" t="s">
        <v>4028</v>
      </c>
      <c r="D1493" s="89" t="s">
        <v>2392</v>
      </c>
    </row>
    <row r="1494" spans="1:4" ht="15.75" customHeight="1" x14ac:dyDescent="0.15">
      <c r="A1494" s="89">
        <v>2252500000</v>
      </c>
      <c r="B1494" s="89" t="s">
        <v>4029</v>
      </c>
      <c r="D1494" s="89" t="s">
        <v>2393</v>
      </c>
    </row>
    <row r="1495" spans="1:4" ht="15.75" customHeight="1" x14ac:dyDescent="0.15">
      <c r="A1495" s="89">
        <v>2252600000</v>
      </c>
      <c r="B1495" s="89" t="s">
        <v>4030</v>
      </c>
      <c r="D1495" s="89" t="s">
        <v>2394</v>
      </c>
    </row>
    <row r="1496" spans="1:4" ht="15.75" customHeight="1" x14ac:dyDescent="0.15">
      <c r="A1496" s="89">
        <v>2252700000</v>
      </c>
      <c r="B1496" s="89" t="s">
        <v>4031</v>
      </c>
      <c r="D1496" s="89" t="s">
        <v>2395</v>
      </c>
    </row>
    <row r="1497" spans="1:4" ht="15.75" customHeight="1" x14ac:dyDescent="0.15">
      <c r="A1497" s="89">
        <v>2252800000</v>
      </c>
      <c r="B1497" s="89" t="s">
        <v>4032</v>
      </c>
      <c r="D1497" s="89" t="s">
        <v>2396</v>
      </c>
    </row>
    <row r="1498" spans="1:4" ht="15.75" customHeight="1" x14ac:dyDescent="0.15">
      <c r="A1498" s="89">
        <v>2252900000</v>
      </c>
      <c r="B1498" s="89" t="s">
        <v>4033</v>
      </c>
      <c r="D1498" s="89" t="s">
        <v>2397</v>
      </c>
    </row>
    <row r="1499" spans="1:4" ht="15.75" customHeight="1" x14ac:dyDescent="0.15">
      <c r="A1499" s="89">
        <v>2253000000</v>
      </c>
      <c r="B1499" s="89" t="s">
        <v>4034</v>
      </c>
      <c r="D1499" s="89" t="s">
        <v>2398</v>
      </c>
    </row>
    <row r="1500" spans="1:4" ht="15.75" customHeight="1" x14ac:dyDescent="0.15">
      <c r="A1500" s="89">
        <v>2253200000</v>
      </c>
      <c r="B1500" s="89" t="s">
        <v>4035</v>
      </c>
      <c r="D1500" s="89" t="s">
        <v>2399</v>
      </c>
    </row>
    <row r="1501" spans="1:4" ht="15.75" customHeight="1" x14ac:dyDescent="0.15">
      <c r="A1501" s="89">
        <v>2253300000</v>
      </c>
      <c r="B1501" s="89" t="s">
        <v>4036</v>
      </c>
      <c r="D1501" s="89" t="s">
        <v>2400</v>
      </c>
    </row>
    <row r="1502" spans="1:4" ht="15.75" customHeight="1" x14ac:dyDescent="0.15">
      <c r="A1502" s="89">
        <v>2253400000</v>
      </c>
      <c r="B1502" s="89" t="s">
        <v>4037</v>
      </c>
      <c r="D1502" s="89" t="s">
        <v>2401</v>
      </c>
    </row>
    <row r="1503" spans="1:4" ht="15.75" customHeight="1" x14ac:dyDescent="0.15">
      <c r="A1503" s="89">
        <v>2253500000</v>
      </c>
      <c r="B1503" s="89" t="s">
        <v>4038</v>
      </c>
      <c r="D1503" s="89" t="s">
        <v>2402</v>
      </c>
    </row>
    <row r="1504" spans="1:4" ht="15.75" customHeight="1" x14ac:dyDescent="0.15">
      <c r="A1504" s="89">
        <v>2253600000</v>
      </c>
      <c r="B1504" s="89" t="s">
        <v>4039</v>
      </c>
      <c r="D1504" s="89" t="s">
        <v>2403</v>
      </c>
    </row>
    <row r="1505" spans="1:4" ht="15.75" customHeight="1" x14ac:dyDescent="0.15">
      <c r="A1505" s="89">
        <v>2253700000</v>
      </c>
      <c r="B1505" s="89" t="s">
        <v>4040</v>
      </c>
      <c r="D1505" s="89" t="s">
        <v>2404</v>
      </c>
    </row>
    <row r="1506" spans="1:4" ht="15.75" customHeight="1" x14ac:dyDescent="0.15">
      <c r="A1506" s="89">
        <v>2253800000</v>
      </c>
      <c r="B1506" s="89" t="s">
        <v>4041</v>
      </c>
      <c r="D1506" s="89" t="s">
        <v>2405</v>
      </c>
    </row>
    <row r="1507" spans="1:4" ht="15.75" customHeight="1" x14ac:dyDescent="0.15">
      <c r="A1507" s="89">
        <v>2254000000</v>
      </c>
      <c r="B1507" s="89" t="s">
        <v>4042</v>
      </c>
      <c r="D1507" s="89" t="s">
        <v>2406</v>
      </c>
    </row>
    <row r="1508" spans="1:4" ht="15.75" customHeight="1" x14ac:dyDescent="0.15">
      <c r="A1508" s="89">
        <v>2254300000</v>
      </c>
      <c r="B1508" s="89" t="s">
        <v>4043</v>
      </c>
      <c r="D1508" s="89" t="s">
        <v>2407</v>
      </c>
    </row>
    <row r="1509" spans="1:4" ht="15.75" customHeight="1" x14ac:dyDescent="0.15">
      <c r="A1509" s="89">
        <v>2254400000</v>
      </c>
      <c r="B1509" s="89" t="s">
        <v>4044</v>
      </c>
      <c r="D1509" s="89" t="s">
        <v>2408</v>
      </c>
    </row>
    <row r="1510" spans="1:4" ht="15.75" customHeight="1" x14ac:dyDescent="0.15">
      <c r="A1510" s="89">
        <v>2254500000</v>
      </c>
      <c r="B1510" s="89" t="s">
        <v>4045</v>
      </c>
      <c r="D1510" s="89" t="s">
        <v>2409</v>
      </c>
    </row>
    <row r="1511" spans="1:4" ht="15.75" customHeight="1" x14ac:dyDescent="0.15">
      <c r="A1511" s="89">
        <v>2254600000</v>
      </c>
      <c r="B1511" s="89" t="s">
        <v>4046</v>
      </c>
      <c r="D1511" s="89" t="s">
        <v>2410</v>
      </c>
    </row>
    <row r="1512" spans="1:4" ht="15.75" customHeight="1" x14ac:dyDescent="0.15">
      <c r="A1512" s="89">
        <v>2254700000</v>
      </c>
      <c r="B1512" s="89" t="s">
        <v>4047</v>
      </c>
      <c r="D1512" s="89" t="s">
        <v>2411</v>
      </c>
    </row>
    <row r="1513" spans="1:4" ht="15.75" customHeight="1" x14ac:dyDescent="0.15">
      <c r="A1513" s="89">
        <v>2254800000</v>
      </c>
      <c r="B1513" s="89" t="s">
        <v>4048</v>
      </c>
      <c r="D1513" s="89" t="s">
        <v>2412</v>
      </c>
    </row>
    <row r="1514" spans="1:4" ht="15.75" customHeight="1" x14ac:dyDescent="0.15">
      <c r="A1514" s="89">
        <v>2254900000</v>
      </c>
      <c r="B1514" s="89" t="s">
        <v>4049</v>
      </c>
      <c r="D1514" s="89" t="s">
        <v>2413</v>
      </c>
    </row>
    <row r="1515" spans="1:4" ht="15.75" customHeight="1" x14ac:dyDescent="0.15">
      <c r="A1515" s="89">
        <v>2255200000</v>
      </c>
      <c r="B1515" s="89" t="s">
        <v>4050</v>
      </c>
      <c r="D1515" s="89" t="s">
        <v>2414</v>
      </c>
    </row>
    <row r="1516" spans="1:4" ht="15.75" customHeight="1" x14ac:dyDescent="0.15">
      <c r="A1516" s="89">
        <v>2255300000</v>
      </c>
      <c r="B1516" s="89" t="s">
        <v>4051</v>
      </c>
      <c r="D1516" s="89" t="s">
        <v>2415</v>
      </c>
    </row>
    <row r="1517" spans="1:4" ht="15.75" customHeight="1" x14ac:dyDescent="0.15">
      <c r="A1517" s="89">
        <v>2255400000</v>
      </c>
      <c r="B1517" s="89" t="s">
        <v>4052</v>
      </c>
      <c r="D1517" s="89" t="s">
        <v>2416</v>
      </c>
    </row>
    <row r="1518" spans="1:4" ht="15.75" customHeight="1" x14ac:dyDescent="0.15">
      <c r="A1518" s="89">
        <v>2255500000</v>
      </c>
      <c r="B1518" s="89" t="s">
        <v>4053</v>
      </c>
      <c r="D1518" s="89" t="s">
        <v>2417</v>
      </c>
    </row>
    <row r="1519" spans="1:4" ht="15.75" customHeight="1" x14ac:dyDescent="0.15">
      <c r="A1519" s="89">
        <v>2255600000</v>
      </c>
      <c r="B1519" s="89" t="s">
        <v>4054</v>
      </c>
      <c r="D1519" s="89" t="s">
        <v>2418</v>
      </c>
    </row>
    <row r="1520" spans="1:4" ht="15.75" customHeight="1" x14ac:dyDescent="0.15">
      <c r="A1520" s="89">
        <v>2255700000</v>
      </c>
      <c r="B1520" s="89" t="s">
        <v>4055</v>
      </c>
      <c r="D1520" s="89" t="s">
        <v>2419</v>
      </c>
    </row>
    <row r="1521" spans="1:4" ht="15.75" customHeight="1" x14ac:dyDescent="0.15">
      <c r="A1521" s="89">
        <v>2255800000</v>
      </c>
      <c r="B1521" s="89" t="s">
        <v>4056</v>
      </c>
      <c r="D1521" s="89" t="s">
        <v>2420</v>
      </c>
    </row>
    <row r="1522" spans="1:4" ht="15.75" customHeight="1" x14ac:dyDescent="0.15">
      <c r="A1522" s="89">
        <v>2255900000</v>
      </c>
      <c r="B1522" s="89" t="s">
        <v>4057</v>
      </c>
      <c r="D1522" s="89" t="s">
        <v>2421</v>
      </c>
    </row>
    <row r="1523" spans="1:4" ht="15.75" customHeight="1" x14ac:dyDescent="0.15">
      <c r="A1523" s="89">
        <v>2256000000</v>
      </c>
      <c r="B1523" s="89" t="s">
        <v>4058</v>
      </c>
      <c r="D1523" s="89" t="s">
        <v>2422</v>
      </c>
    </row>
    <row r="1524" spans="1:4" ht="15.75" customHeight="1" x14ac:dyDescent="0.15">
      <c r="A1524" s="89">
        <v>2256100000</v>
      </c>
      <c r="B1524" s="89" t="s">
        <v>4059</v>
      </c>
      <c r="D1524" s="89" t="s">
        <v>2423</v>
      </c>
    </row>
    <row r="1525" spans="1:4" ht="15.75" customHeight="1" x14ac:dyDescent="0.15">
      <c r="A1525" s="89">
        <v>2256200000</v>
      </c>
      <c r="B1525" s="89" t="s">
        <v>4060</v>
      </c>
      <c r="D1525" s="89" t="s">
        <v>2424</v>
      </c>
    </row>
    <row r="1526" spans="1:4" ht="15.75" customHeight="1" x14ac:dyDescent="0.15">
      <c r="A1526" s="89">
        <v>2256300000</v>
      </c>
      <c r="B1526" s="89" t="s">
        <v>4061</v>
      </c>
      <c r="D1526" s="89" t="s">
        <v>2425</v>
      </c>
    </row>
    <row r="1527" spans="1:4" ht="15.75" customHeight="1" x14ac:dyDescent="0.15">
      <c r="A1527" s="89">
        <v>2256400000</v>
      </c>
      <c r="B1527" s="89" t="s">
        <v>4062</v>
      </c>
      <c r="D1527" s="89" t="s">
        <v>2426</v>
      </c>
    </row>
    <row r="1528" spans="1:4" ht="15.75" customHeight="1" x14ac:dyDescent="0.15">
      <c r="A1528" s="89">
        <v>2256500000</v>
      </c>
      <c r="B1528" s="89" t="s">
        <v>4063</v>
      </c>
      <c r="D1528" s="89" t="s">
        <v>2427</v>
      </c>
    </row>
    <row r="1529" spans="1:4" ht="15.75" customHeight="1" x14ac:dyDescent="0.15">
      <c r="A1529" s="89">
        <v>2256600000</v>
      </c>
      <c r="B1529" s="89" t="s">
        <v>4064</v>
      </c>
      <c r="D1529" s="89" t="s">
        <v>2428</v>
      </c>
    </row>
    <row r="1530" spans="1:4" ht="15.75" customHeight="1" x14ac:dyDescent="0.15">
      <c r="A1530" s="89">
        <v>2256700000</v>
      </c>
      <c r="B1530" s="89" t="s">
        <v>4065</v>
      </c>
      <c r="D1530" s="89" t="s">
        <v>2429</v>
      </c>
    </row>
    <row r="1531" spans="1:4" ht="15.75" customHeight="1" x14ac:dyDescent="0.15">
      <c r="B1531" s="89" t="e">
        <v>#N/A</v>
      </c>
    </row>
    <row r="1532" spans="1:4" ht="15.75" customHeight="1" x14ac:dyDescent="0.15">
      <c r="B1532" s="89" t="e">
        <v>#N/A</v>
      </c>
    </row>
    <row r="1533" spans="1:4" ht="15.75" customHeight="1" x14ac:dyDescent="0.15">
      <c r="A1533" s="89">
        <v>2310000000</v>
      </c>
      <c r="B1533" s="89" t="s">
        <v>4066</v>
      </c>
      <c r="D1533" s="89" t="s">
        <v>2431</v>
      </c>
    </row>
    <row r="1534" spans="1:4" ht="15.75" customHeight="1" x14ac:dyDescent="0.15">
      <c r="B1534" s="89" t="e">
        <v>#N/A</v>
      </c>
    </row>
    <row r="1535" spans="1:4" ht="15.75" customHeight="1" x14ac:dyDescent="0.15">
      <c r="A1535" s="89">
        <v>2330420000</v>
      </c>
      <c r="B1535" s="89" t="s">
        <v>4067</v>
      </c>
      <c r="D1535" s="89" t="s">
        <v>2433</v>
      </c>
    </row>
    <row r="1536" spans="1:4" ht="15.75" customHeight="1" x14ac:dyDescent="0.15">
      <c r="A1536" s="89">
        <v>2330520000</v>
      </c>
      <c r="B1536" s="89" t="s">
        <v>4068</v>
      </c>
      <c r="D1536" s="89" t="s">
        <v>2434</v>
      </c>
    </row>
    <row r="1537" spans="1:4" ht="15.75" customHeight="1" x14ac:dyDescent="0.15">
      <c r="A1537" s="89">
        <v>2331520000</v>
      </c>
      <c r="B1537" s="89" t="s">
        <v>4069</v>
      </c>
      <c r="D1537" s="89" t="s">
        <v>2435</v>
      </c>
    </row>
    <row r="1538" spans="1:4" ht="15.75" customHeight="1" x14ac:dyDescent="0.15">
      <c r="A1538" s="89">
        <v>2331720000</v>
      </c>
      <c r="B1538" s="89" t="s">
        <v>4070</v>
      </c>
      <c r="D1538" s="89" t="s">
        <v>2436</v>
      </c>
    </row>
    <row r="1539" spans="1:4" ht="15.75" customHeight="1" x14ac:dyDescent="0.15">
      <c r="B1539" s="89" t="e">
        <v>#N/A</v>
      </c>
    </row>
    <row r="1540" spans="1:4" ht="15.75" customHeight="1" x14ac:dyDescent="0.15">
      <c r="A1540" s="89">
        <v>2350100000</v>
      </c>
      <c r="B1540" s="89" t="s">
        <v>4071</v>
      </c>
      <c r="D1540" s="89" t="s">
        <v>2438</v>
      </c>
    </row>
    <row r="1541" spans="1:4" ht="15.75" customHeight="1" x14ac:dyDescent="0.15">
      <c r="A1541" s="89">
        <v>2350200000</v>
      </c>
      <c r="B1541" s="89" t="s">
        <v>4072</v>
      </c>
      <c r="D1541" s="89" t="s">
        <v>2439</v>
      </c>
    </row>
    <row r="1542" spans="1:4" ht="15.75" customHeight="1" x14ac:dyDescent="0.15">
      <c r="A1542" s="89">
        <v>2350300000</v>
      </c>
      <c r="B1542" s="89" t="s">
        <v>4073</v>
      </c>
      <c r="D1542" s="89" t="s">
        <v>2440</v>
      </c>
    </row>
    <row r="1543" spans="1:4" ht="15.75" customHeight="1" x14ac:dyDescent="0.15">
      <c r="A1543" s="89">
        <v>2350400000</v>
      </c>
      <c r="B1543" s="89" t="s">
        <v>4074</v>
      </c>
      <c r="D1543" s="89" t="s">
        <v>2441</v>
      </c>
    </row>
    <row r="1544" spans="1:4" ht="15.75" customHeight="1" x14ac:dyDescent="0.15">
      <c r="A1544" s="89">
        <v>2350500000</v>
      </c>
      <c r="B1544" s="89" t="s">
        <v>4075</v>
      </c>
      <c r="D1544" s="89" t="s">
        <v>2442</v>
      </c>
    </row>
    <row r="1545" spans="1:4" ht="15.75" customHeight="1" x14ac:dyDescent="0.15">
      <c r="A1545" s="89">
        <v>2350600000</v>
      </c>
      <c r="B1545" s="89" t="s">
        <v>4076</v>
      </c>
      <c r="D1545" s="89" t="s">
        <v>2443</v>
      </c>
    </row>
    <row r="1546" spans="1:4" ht="15.75" customHeight="1" x14ac:dyDescent="0.15">
      <c r="A1546" s="89">
        <v>2350700000</v>
      </c>
      <c r="B1546" s="89" t="s">
        <v>4077</v>
      </c>
      <c r="D1546" s="89" t="s">
        <v>2444</v>
      </c>
    </row>
    <row r="1547" spans="1:4" ht="15.75" customHeight="1" x14ac:dyDescent="0.15">
      <c r="A1547" s="89">
        <v>2350800000</v>
      </c>
      <c r="B1547" s="89" t="s">
        <v>4078</v>
      </c>
      <c r="D1547" s="89" t="s">
        <v>2445</v>
      </c>
    </row>
    <row r="1548" spans="1:4" ht="15.75" customHeight="1" x14ac:dyDescent="0.15">
      <c r="A1548" s="89">
        <v>2350900000</v>
      </c>
      <c r="B1548" s="89" t="s">
        <v>4079</v>
      </c>
      <c r="D1548" s="89" t="s">
        <v>2446</v>
      </c>
    </row>
    <row r="1549" spans="1:4" ht="15.75" customHeight="1" x14ac:dyDescent="0.15">
      <c r="A1549" s="89">
        <v>2351000000</v>
      </c>
      <c r="B1549" s="89" t="s">
        <v>4080</v>
      </c>
      <c r="D1549" s="89" t="s">
        <v>2447</v>
      </c>
    </row>
    <row r="1550" spans="1:4" ht="15.75" customHeight="1" x14ac:dyDescent="0.15">
      <c r="A1550" s="89">
        <v>2351100000</v>
      </c>
      <c r="B1550" s="89" t="s">
        <v>4081</v>
      </c>
      <c r="D1550" s="89" t="s">
        <v>2448</v>
      </c>
    </row>
    <row r="1551" spans="1:4" ht="15.75" customHeight="1" x14ac:dyDescent="0.15">
      <c r="A1551" s="89">
        <v>2351400000</v>
      </c>
      <c r="B1551" s="89" t="s">
        <v>4082</v>
      </c>
      <c r="D1551" s="89" t="s">
        <v>2449</v>
      </c>
    </row>
    <row r="1552" spans="1:4" ht="15.75" customHeight="1" x14ac:dyDescent="0.15">
      <c r="A1552" s="89">
        <v>2351500000</v>
      </c>
      <c r="B1552" s="89" t="s">
        <v>4083</v>
      </c>
      <c r="D1552" s="89" t="s">
        <v>2450</v>
      </c>
    </row>
    <row r="1553" spans="1:4" ht="15.75" customHeight="1" x14ac:dyDescent="0.15">
      <c r="A1553" s="89">
        <v>2351600000</v>
      </c>
      <c r="B1553" s="89" t="s">
        <v>4084</v>
      </c>
      <c r="D1553" s="89" t="s">
        <v>2451</v>
      </c>
    </row>
    <row r="1554" spans="1:4" ht="15.75" customHeight="1" x14ac:dyDescent="0.15">
      <c r="A1554" s="89">
        <v>2351900000</v>
      </c>
      <c r="B1554" s="89" t="s">
        <v>4085</v>
      </c>
      <c r="D1554" s="89" t="s">
        <v>2452</v>
      </c>
    </row>
    <row r="1555" spans="1:4" ht="15.75" customHeight="1" x14ac:dyDescent="0.15">
      <c r="A1555" s="89">
        <v>2352000000</v>
      </c>
      <c r="B1555" s="89" t="s">
        <v>4086</v>
      </c>
      <c r="D1555" s="89" t="s">
        <v>2453</v>
      </c>
    </row>
    <row r="1556" spans="1:4" ht="15.75" customHeight="1" x14ac:dyDescent="0.15">
      <c r="A1556" s="89">
        <v>2352100000</v>
      </c>
      <c r="B1556" s="89" t="s">
        <v>4087</v>
      </c>
      <c r="D1556" s="89" t="s">
        <v>2454</v>
      </c>
    </row>
    <row r="1557" spans="1:4" ht="15.75" customHeight="1" x14ac:dyDescent="0.15">
      <c r="A1557" s="89">
        <v>2352200000</v>
      </c>
      <c r="B1557" s="89" t="s">
        <v>4088</v>
      </c>
      <c r="D1557" s="89" t="s">
        <v>2455</v>
      </c>
    </row>
    <row r="1558" spans="1:4" ht="15.75" customHeight="1" x14ac:dyDescent="0.15">
      <c r="A1558" s="89">
        <v>2352300000</v>
      </c>
      <c r="B1558" s="89" t="s">
        <v>4089</v>
      </c>
      <c r="D1558" s="89" t="s">
        <v>2456</v>
      </c>
    </row>
    <row r="1559" spans="1:4" ht="15.75" customHeight="1" x14ac:dyDescent="0.15">
      <c r="A1559" s="89">
        <v>2352400000</v>
      </c>
      <c r="B1559" s="89" t="s">
        <v>4090</v>
      </c>
      <c r="D1559" s="89" t="s">
        <v>2457</v>
      </c>
    </row>
    <row r="1560" spans="1:4" ht="15.75" customHeight="1" x14ac:dyDescent="0.15">
      <c r="A1560" s="89">
        <v>2352500000</v>
      </c>
      <c r="B1560" s="89" t="s">
        <v>4091</v>
      </c>
      <c r="D1560" s="89" t="s">
        <v>2458</v>
      </c>
    </row>
    <row r="1561" spans="1:4" ht="15.75" customHeight="1" x14ac:dyDescent="0.15">
      <c r="A1561" s="89">
        <v>2352600000</v>
      </c>
      <c r="B1561" s="89" t="s">
        <v>4092</v>
      </c>
      <c r="D1561" s="89" t="s">
        <v>2459</v>
      </c>
    </row>
    <row r="1562" spans="1:4" ht="15.75" customHeight="1" x14ac:dyDescent="0.15">
      <c r="A1562" s="89">
        <v>2352700000</v>
      </c>
      <c r="B1562" s="89" t="s">
        <v>4093</v>
      </c>
      <c r="D1562" s="89" t="s">
        <v>2460</v>
      </c>
    </row>
    <row r="1563" spans="1:4" ht="15.75" customHeight="1" x14ac:dyDescent="0.15">
      <c r="A1563" s="89">
        <v>2352900000</v>
      </c>
      <c r="B1563" s="89" t="s">
        <v>4094</v>
      </c>
      <c r="D1563" s="89" t="s">
        <v>2461</v>
      </c>
    </row>
    <row r="1564" spans="1:4" ht="15.75" customHeight="1" x14ac:dyDescent="0.15">
      <c r="A1564" s="89">
        <v>2353000000</v>
      </c>
      <c r="B1564" s="89" t="s">
        <v>4095</v>
      </c>
      <c r="D1564" s="89" t="s">
        <v>2462</v>
      </c>
    </row>
    <row r="1565" spans="1:4" ht="15.75" customHeight="1" x14ac:dyDescent="0.15">
      <c r="A1565" s="89">
        <v>2353100000</v>
      </c>
      <c r="B1565" s="89" t="s">
        <v>4096</v>
      </c>
      <c r="D1565" s="89" t="s">
        <v>2463</v>
      </c>
    </row>
    <row r="1566" spans="1:4" ht="15.75" customHeight="1" x14ac:dyDescent="0.15">
      <c r="A1566" s="89">
        <v>2353200000</v>
      </c>
      <c r="B1566" s="89" t="s">
        <v>4097</v>
      </c>
      <c r="D1566" s="89" t="s">
        <v>2464</v>
      </c>
    </row>
    <row r="1567" spans="1:4" ht="15.75" customHeight="1" x14ac:dyDescent="0.15">
      <c r="A1567" s="89">
        <v>2353300000</v>
      </c>
      <c r="B1567" s="89" t="s">
        <v>4098</v>
      </c>
      <c r="D1567" s="89" t="s">
        <v>2465</v>
      </c>
    </row>
    <row r="1568" spans="1:4" ht="15.75" customHeight="1" x14ac:dyDescent="0.15">
      <c r="A1568" s="89">
        <v>2353400000</v>
      </c>
      <c r="B1568" s="89" t="s">
        <v>4099</v>
      </c>
      <c r="D1568" s="89" t="s">
        <v>2466</v>
      </c>
    </row>
    <row r="1569" spans="1:4" ht="15.75" customHeight="1" x14ac:dyDescent="0.15">
      <c r="A1569" s="89">
        <v>2353500000</v>
      </c>
      <c r="B1569" s="89" t="s">
        <v>4100</v>
      </c>
      <c r="D1569" s="89" t="s">
        <v>2467</v>
      </c>
    </row>
    <row r="1570" spans="1:4" ht="15.75" customHeight="1" x14ac:dyDescent="0.15">
      <c r="A1570" s="89">
        <v>2353600000</v>
      </c>
      <c r="B1570" s="89" t="s">
        <v>4101</v>
      </c>
      <c r="D1570" s="89" t="s">
        <v>2468</v>
      </c>
    </row>
    <row r="1571" spans="1:4" ht="15.75" customHeight="1" x14ac:dyDescent="0.15">
      <c r="A1571" s="89">
        <v>2353800000</v>
      </c>
      <c r="B1571" s="89" t="s">
        <v>4102</v>
      </c>
      <c r="D1571" s="89" t="s">
        <v>2469</v>
      </c>
    </row>
    <row r="1572" spans="1:4" ht="15.75" customHeight="1" x14ac:dyDescent="0.15">
      <c r="A1572" s="89">
        <v>2353900000</v>
      </c>
      <c r="B1572" s="89" t="s">
        <v>4103</v>
      </c>
      <c r="D1572" s="89" t="s">
        <v>2470</v>
      </c>
    </row>
    <row r="1573" spans="1:4" ht="15.75" customHeight="1" x14ac:dyDescent="0.15">
      <c r="A1573" s="89">
        <v>2354000000</v>
      </c>
      <c r="B1573" s="89" t="s">
        <v>4104</v>
      </c>
      <c r="D1573" s="89" t="s">
        <v>2471</v>
      </c>
    </row>
    <row r="1574" spans="1:4" ht="15.75" customHeight="1" x14ac:dyDescent="0.15">
      <c r="A1574" s="89">
        <v>2354200000</v>
      </c>
      <c r="B1574" s="89" t="s">
        <v>4105</v>
      </c>
      <c r="D1574" s="89" t="s">
        <v>2472</v>
      </c>
    </row>
    <row r="1575" spans="1:4" ht="15.75" customHeight="1" x14ac:dyDescent="0.15">
      <c r="A1575" s="89">
        <v>2354600000</v>
      </c>
      <c r="B1575" s="89" t="s">
        <v>4106</v>
      </c>
      <c r="D1575" s="89" t="s">
        <v>2473</v>
      </c>
    </row>
    <row r="1576" spans="1:4" ht="15.75" customHeight="1" x14ac:dyDescent="0.15">
      <c r="A1576" s="89">
        <v>2354700000</v>
      </c>
      <c r="B1576" s="89" t="s">
        <v>4107</v>
      </c>
      <c r="D1576" s="89" t="s">
        <v>2474</v>
      </c>
    </row>
    <row r="1577" spans="1:4" ht="15.75" customHeight="1" x14ac:dyDescent="0.15">
      <c r="A1577" s="89">
        <v>2354900000</v>
      </c>
      <c r="B1577" s="89" t="s">
        <v>4108</v>
      </c>
      <c r="D1577" s="89" t="s">
        <v>2475</v>
      </c>
    </row>
    <row r="1578" spans="1:4" ht="15.75" customHeight="1" x14ac:dyDescent="0.15">
      <c r="A1578" s="89">
        <v>2355100000</v>
      </c>
      <c r="B1578" s="89" t="s">
        <v>4109</v>
      </c>
      <c r="D1578" s="89" t="s">
        <v>2476</v>
      </c>
    </row>
    <row r="1579" spans="1:4" ht="15.75" customHeight="1" x14ac:dyDescent="0.15">
      <c r="A1579" s="89">
        <v>2355200000</v>
      </c>
      <c r="B1579" s="89" t="s">
        <v>4110</v>
      </c>
      <c r="D1579" s="89" t="s">
        <v>2477</v>
      </c>
    </row>
    <row r="1580" spans="1:4" ht="15.75" customHeight="1" x14ac:dyDescent="0.15">
      <c r="A1580" s="89">
        <v>2355300000</v>
      </c>
      <c r="B1580" s="89" t="s">
        <v>4111</v>
      </c>
      <c r="D1580" s="89" t="s">
        <v>2478</v>
      </c>
    </row>
    <row r="1581" spans="1:4" ht="15.75" customHeight="1" x14ac:dyDescent="0.15">
      <c r="A1581" s="89">
        <v>2355400000</v>
      </c>
      <c r="B1581" s="89" t="s">
        <v>4112</v>
      </c>
      <c r="D1581" s="89" t="s">
        <v>2479</v>
      </c>
    </row>
    <row r="1582" spans="1:4" ht="15.75" customHeight="1" x14ac:dyDescent="0.15">
      <c r="A1582" s="89">
        <v>2355500000</v>
      </c>
      <c r="B1582" s="89" t="s">
        <v>4113</v>
      </c>
      <c r="D1582" s="89" t="s">
        <v>2480</v>
      </c>
    </row>
    <row r="1583" spans="1:4" ht="15.75" customHeight="1" x14ac:dyDescent="0.15">
      <c r="A1583" s="89">
        <v>2355600000</v>
      </c>
      <c r="B1583" s="89" t="s">
        <v>4114</v>
      </c>
      <c r="D1583" s="89" t="s">
        <v>2481</v>
      </c>
    </row>
    <row r="1584" spans="1:4" ht="15.75" customHeight="1" x14ac:dyDescent="0.15">
      <c r="A1584" s="89">
        <v>2355700000</v>
      </c>
      <c r="B1584" s="89" t="s">
        <v>4115</v>
      </c>
      <c r="D1584" s="89" t="s">
        <v>2482</v>
      </c>
    </row>
    <row r="1585" spans="1:4" ht="15.75" customHeight="1" x14ac:dyDescent="0.15">
      <c r="A1585" s="89">
        <v>2355800000</v>
      </c>
      <c r="B1585" s="89" t="s">
        <v>4116</v>
      </c>
      <c r="D1585" s="89" t="s">
        <v>2483</v>
      </c>
    </row>
    <row r="1586" spans="1:4" ht="15.75" customHeight="1" x14ac:dyDescent="0.15">
      <c r="A1586" s="89">
        <v>2355900000</v>
      </c>
      <c r="B1586" s="89" t="s">
        <v>4117</v>
      </c>
      <c r="D1586" s="89" t="s">
        <v>2484</v>
      </c>
    </row>
    <row r="1587" spans="1:4" ht="15.75" customHeight="1" x14ac:dyDescent="0.15">
      <c r="A1587" s="89">
        <v>2356000000</v>
      </c>
      <c r="B1587" s="89" t="s">
        <v>4118</v>
      </c>
      <c r="D1587" s="89" t="s">
        <v>2485</v>
      </c>
    </row>
    <row r="1588" spans="1:4" ht="15.75" customHeight="1" x14ac:dyDescent="0.15">
      <c r="A1588" s="89">
        <v>2356100000</v>
      </c>
      <c r="B1588" s="89" t="s">
        <v>4119</v>
      </c>
      <c r="D1588" s="89" t="s">
        <v>2486</v>
      </c>
    </row>
    <row r="1589" spans="1:4" ht="15.75" customHeight="1" x14ac:dyDescent="0.15">
      <c r="A1589" s="89">
        <v>2356200000</v>
      </c>
      <c r="B1589" s="89" t="s">
        <v>4120</v>
      </c>
      <c r="D1589" s="89" t="s">
        <v>2487</v>
      </c>
    </row>
    <row r="1590" spans="1:4" ht="15.75" customHeight="1" x14ac:dyDescent="0.15">
      <c r="A1590" s="89">
        <v>2356300000</v>
      </c>
      <c r="B1590" s="89" t="s">
        <v>4121</v>
      </c>
      <c r="D1590" s="89" t="s">
        <v>2488</v>
      </c>
    </row>
    <row r="1591" spans="1:4" ht="15.75" customHeight="1" x14ac:dyDescent="0.15">
      <c r="A1591" s="89">
        <v>2356400000</v>
      </c>
      <c r="B1591" s="89" t="s">
        <v>4122</v>
      </c>
      <c r="D1591" s="89" t="s">
        <v>2489</v>
      </c>
    </row>
    <row r="1592" spans="1:4" ht="15.75" customHeight="1" x14ac:dyDescent="0.15">
      <c r="A1592" s="89">
        <v>2356500000</v>
      </c>
      <c r="B1592" s="89" t="s">
        <v>4123</v>
      </c>
      <c r="D1592" s="89" t="s">
        <v>2490</v>
      </c>
    </row>
    <row r="1593" spans="1:4" ht="15.75" customHeight="1" x14ac:dyDescent="0.15">
      <c r="A1593" s="89">
        <v>2356600000</v>
      </c>
      <c r="B1593" s="89" t="s">
        <v>4124</v>
      </c>
      <c r="D1593" s="89" t="s">
        <v>2491</v>
      </c>
    </row>
    <row r="1594" spans="1:4" ht="15.75" customHeight="1" x14ac:dyDescent="0.15">
      <c r="A1594" s="89">
        <v>2356700000</v>
      </c>
      <c r="B1594" s="89" t="s">
        <v>4125</v>
      </c>
      <c r="D1594" s="89" t="s">
        <v>2492</v>
      </c>
    </row>
    <row r="1595" spans="1:4" ht="15.75" customHeight="1" x14ac:dyDescent="0.15">
      <c r="A1595" s="89">
        <v>2356800000</v>
      </c>
      <c r="B1595" s="89" t="s">
        <v>4126</v>
      </c>
      <c r="D1595" s="89" t="s">
        <v>2493</v>
      </c>
    </row>
    <row r="1596" spans="1:4" ht="15.75" customHeight="1" x14ac:dyDescent="0.15">
      <c r="A1596" s="89">
        <v>2356900000</v>
      </c>
      <c r="B1596" s="89" t="s">
        <v>4127</v>
      </c>
      <c r="D1596" s="89" t="s">
        <v>2494</v>
      </c>
    </row>
    <row r="1597" spans="1:4" ht="15.75" customHeight="1" x14ac:dyDescent="0.15">
      <c r="A1597" s="89">
        <v>2357000000</v>
      </c>
      <c r="B1597" s="89" t="s">
        <v>4128</v>
      </c>
      <c r="D1597" s="89" t="s">
        <v>2495</v>
      </c>
    </row>
    <row r="1598" spans="1:4" ht="15.75" customHeight="1" x14ac:dyDescent="0.15">
      <c r="A1598" s="89">
        <v>2357100000</v>
      </c>
      <c r="B1598" s="89" t="s">
        <v>4129</v>
      </c>
      <c r="D1598" s="89" t="s">
        <v>2496</v>
      </c>
    </row>
    <row r="1599" spans="1:4" ht="15.75" customHeight="1" x14ac:dyDescent="0.15">
      <c r="A1599" s="89">
        <v>2357200000</v>
      </c>
      <c r="B1599" s="89" t="s">
        <v>4130</v>
      </c>
      <c r="D1599" s="89" t="s">
        <v>2497</v>
      </c>
    </row>
    <row r="1600" spans="1:4" ht="15.75" customHeight="1" x14ac:dyDescent="0.15">
      <c r="A1600" s="89">
        <v>2357300000</v>
      </c>
      <c r="B1600" s="89" t="s">
        <v>4131</v>
      </c>
      <c r="D1600" s="89" t="s">
        <v>2498</v>
      </c>
    </row>
    <row r="1601" spans="1:4" ht="15.75" customHeight="1" x14ac:dyDescent="0.15">
      <c r="A1601" s="89">
        <v>2357400000</v>
      </c>
      <c r="B1601" s="89" t="s">
        <v>4132</v>
      </c>
      <c r="D1601" s="89" t="s">
        <v>2499</v>
      </c>
    </row>
    <row r="1602" spans="1:4" ht="15.75" customHeight="1" x14ac:dyDescent="0.15">
      <c r="A1602" s="89">
        <v>2357500000</v>
      </c>
      <c r="B1602" s="89" t="s">
        <v>4133</v>
      </c>
      <c r="D1602" s="89" t="s">
        <v>2500</v>
      </c>
    </row>
    <row r="1603" spans="1:4" ht="15.75" customHeight="1" x14ac:dyDescent="0.15">
      <c r="A1603" s="89">
        <v>2357600000</v>
      </c>
      <c r="B1603" s="89" t="s">
        <v>4134</v>
      </c>
      <c r="D1603" s="89" t="s">
        <v>2501</v>
      </c>
    </row>
    <row r="1604" spans="1:4" ht="15.75" customHeight="1" x14ac:dyDescent="0.15">
      <c r="A1604" s="89">
        <v>2357700000</v>
      </c>
      <c r="B1604" s="89" t="s">
        <v>4135</v>
      </c>
      <c r="D1604" s="89" t="s">
        <v>2502</v>
      </c>
    </row>
    <row r="1605" spans="1:4" ht="15.75" customHeight="1" x14ac:dyDescent="0.15">
      <c r="A1605" s="89">
        <v>2357800000</v>
      </c>
      <c r="B1605" s="89" t="s">
        <v>4136</v>
      </c>
      <c r="D1605" s="89" t="s">
        <v>2503</v>
      </c>
    </row>
    <row r="1606" spans="1:4" ht="15.75" customHeight="1" x14ac:dyDescent="0.15">
      <c r="B1606" s="89" t="e">
        <v>#N/A</v>
      </c>
    </row>
    <row r="1607" spans="1:4" ht="15.75" customHeight="1" x14ac:dyDescent="0.15">
      <c r="B1607" s="89" t="e">
        <v>#N/A</v>
      </c>
    </row>
    <row r="1608" spans="1:4" ht="15.75" customHeight="1" x14ac:dyDescent="0.15">
      <c r="A1608" s="89">
        <v>2410000000</v>
      </c>
      <c r="B1608" s="89" t="s">
        <v>4137</v>
      </c>
      <c r="D1608" s="89" t="s">
        <v>2505</v>
      </c>
    </row>
    <row r="1609" spans="1:4" ht="15.75" customHeight="1" x14ac:dyDescent="0.15">
      <c r="B1609" s="89" t="e">
        <v>#N/A</v>
      </c>
    </row>
    <row r="1610" spans="1:4" ht="15.75" customHeight="1" x14ac:dyDescent="0.15">
      <c r="A1610" s="89">
        <v>2430120000</v>
      </c>
      <c r="B1610" s="89" t="s">
        <v>4138</v>
      </c>
      <c r="D1610" s="89" t="s">
        <v>2507</v>
      </c>
    </row>
    <row r="1611" spans="1:4" ht="15.75" customHeight="1" x14ac:dyDescent="0.15">
      <c r="A1611" s="89">
        <v>2430520000</v>
      </c>
      <c r="B1611" s="89" t="s">
        <v>4139</v>
      </c>
      <c r="D1611" s="89" t="s">
        <v>2508</v>
      </c>
    </row>
    <row r="1612" spans="1:4" ht="15.75" customHeight="1" x14ac:dyDescent="0.15">
      <c r="A1612" s="89">
        <v>2431220000</v>
      </c>
      <c r="B1612" s="89" t="s">
        <v>4140</v>
      </c>
      <c r="D1612" s="89" t="s">
        <v>2509</v>
      </c>
    </row>
    <row r="1613" spans="1:4" ht="15.75" customHeight="1" x14ac:dyDescent="0.15">
      <c r="B1613" s="89" t="e">
        <v>#N/A</v>
      </c>
    </row>
    <row r="1614" spans="1:4" ht="15.75" customHeight="1" x14ac:dyDescent="0.15">
      <c r="A1614" s="89">
        <v>2450100000</v>
      </c>
      <c r="B1614" s="89" t="s">
        <v>4141</v>
      </c>
      <c r="D1614" s="89" t="s">
        <v>2511</v>
      </c>
    </row>
    <row r="1615" spans="1:4" ht="15.75" customHeight="1" x14ac:dyDescent="0.15">
      <c r="A1615" s="89">
        <v>2450200000</v>
      </c>
      <c r="B1615" s="89" t="s">
        <v>4142</v>
      </c>
      <c r="D1615" s="89" t="s">
        <v>2512</v>
      </c>
    </row>
    <row r="1616" spans="1:4" ht="15.75" customHeight="1" x14ac:dyDescent="0.15">
      <c r="A1616" s="89">
        <v>2450300000</v>
      </c>
      <c r="B1616" s="89" t="s">
        <v>4143</v>
      </c>
      <c r="D1616" s="89" t="s">
        <v>2513</v>
      </c>
    </row>
    <row r="1617" spans="1:4" ht="15.75" customHeight="1" x14ac:dyDescent="0.15">
      <c r="A1617" s="89">
        <v>2450400000</v>
      </c>
      <c r="B1617" s="89" t="s">
        <v>4144</v>
      </c>
      <c r="D1617" s="89" t="s">
        <v>2514</v>
      </c>
    </row>
    <row r="1618" spans="1:4" ht="15.75" customHeight="1" x14ac:dyDescent="0.15">
      <c r="A1618" s="89">
        <v>2450500000</v>
      </c>
      <c r="B1618" s="89" t="s">
        <v>4145</v>
      </c>
      <c r="D1618" s="89" t="s">
        <v>2515</v>
      </c>
    </row>
    <row r="1619" spans="1:4" ht="15.75" customHeight="1" x14ac:dyDescent="0.15">
      <c r="A1619" s="89">
        <v>2450600000</v>
      </c>
      <c r="B1619" s="89" t="s">
        <v>4146</v>
      </c>
      <c r="D1619" s="89" t="s">
        <v>2516</v>
      </c>
    </row>
    <row r="1620" spans="1:4" ht="15.75" customHeight="1" x14ac:dyDescent="0.15">
      <c r="A1620" s="89">
        <v>2450700000</v>
      </c>
      <c r="B1620" s="89" t="s">
        <v>4147</v>
      </c>
      <c r="D1620" s="89" t="s">
        <v>2517</v>
      </c>
    </row>
    <row r="1621" spans="1:4" ht="15.75" customHeight="1" x14ac:dyDescent="0.15">
      <c r="A1621" s="89">
        <v>2450800000</v>
      </c>
      <c r="B1621" s="89" t="s">
        <v>4148</v>
      </c>
      <c r="D1621" s="89" t="s">
        <v>2518</v>
      </c>
    </row>
    <row r="1622" spans="1:4" ht="15.75" customHeight="1" x14ac:dyDescent="0.15">
      <c r="A1622" s="89">
        <v>2450900000</v>
      </c>
      <c r="B1622" s="89" t="s">
        <v>4149</v>
      </c>
      <c r="D1622" s="89" t="s">
        <v>2519</v>
      </c>
    </row>
    <row r="1623" spans="1:4" ht="15.75" customHeight="1" x14ac:dyDescent="0.15">
      <c r="A1623" s="89">
        <v>2451000000</v>
      </c>
      <c r="B1623" s="89" t="s">
        <v>4150</v>
      </c>
      <c r="D1623" s="89" t="s">
        <v>2520</v>
      </c>
    </row>
    <row r="1624" spans="1:4" ht="15.75" customHeight="1" x14ac:dyDescent="0.15">
      <c r="A1624" s="89">
        <v>2451100000</v>
      </c>
      <c r="B1624" s="89" t="s">
        <v>4151</v>
      </c>
      <c r="D1624" s="89" t="s">
        <v>2521</v>
      </c>
    </row>
    <row r="1625" spans="1:4" ht="15.75" customHeight="1" x14ac:dyDescent="0.15">
      <c r="A1625" s="89">
        <v>2451200000</v>
      </c>
      <c r="B1625" s="89" t="s">
        <v>4152</v>
      </c>
      <c r="D1625" s="89" t="s">
        <v>2522</v>
      </c>
    </row>
    <row r="1626" spans="1:4" ht="15.75" customHeight="1" x14ac:dyDescent="0.15">
      <c r="A1626" s="89">
        <v>2451300000</v>
      </c>
      <c r="B1626" s="89" t="s">
        <v>4153</v>
      </c>
      <c r="D1626" s="89" t="s">
        <v>2523</v>
      </c>
    </row>
    <row r="1627" spans="1:4" ht="15.75" customHeight="1" x14ac:dyDescent="0.15">
      <c r="A1627" s="89">
        <v>2451400000</v>
      </c>
      <c r="B1627" s="89" t="s">
        <v>4154</v>
      </c>
      <c r="D1627" s="89" t="s">
        <v>2524</v>
      </c>
    </row>
    <row r="1628" spans="1:4" ht="15.75" customHeight="1" x14ac:dyDescent="0.15">
      <c r="A1628" s="89">
        <v>2451500000</v>
      </c>
      <c r="B1628" s="89" t="s">
        <v>4155</v>
      </c>
      <c r="D1628" s="89" t="s">
        <v>2525</v>
      </c>
    </row>
    <row r="1629" spans="1:4" ht="15.75" customHeight="1" x14ac:dyDescent="0.15">
      <c r="A1629" s="89">
        <v>2451600000</v>
      </c>
      <c r="B1629" s="89" t="s">
        <v>4156</v>
      </c>
      <c r="D1629" s="89" t="s">
        <v>2526</v>
      </c>
    </row>
    <row r="1630" spans="1:4" ht="15.75" customHeight="1" x14ac:dyDescent="0.15">
      <c r="A1630" s="89">
        <v>2451700000</v>
      </c>
      <c r="B1630" s="89" t="s">
        <v>4157</v>
      </c>
      <c r="D1630" s="89" t="s">
        <v>2527</v>
      </c>
    </row>
    <row r="1631" spans="1:4" ht="15.75" customHeight="1" x14ac:dyDescent="0.15">
      <c r="A1631" s="89">
        <v>2451800000</v>
      </c>
      <c r="B1631" s="89" t="s">
        <v>4158</v>
      </c>
      <c r="D1631" s="89" t="s">
        <v>2528</v>
      </c>
    </row>
    <row r="1632" spans="1:4" ht="15.75" customHeight="1" x14ac:dyDescent="0.15">
      <c r="A1632" s="89">
        <v>2451900000</v>
      </c>
      <c r="B1632" s="89" t="s">
        <v>4159</v>
      </c>
      <c r="D1632" s="89" t="s">
        <v>2529</v>
      </c>
    </row>
    <row r="1633" spans="1:4" ht="15.75" customHeight="1" x14ac:dyDescent="0.15">
      <c r="A1633" s="89">
        <v>2452000000</v>
      </c>
      <c r="B1633" s="89" t="s">
        <v>4160</v>
      </c>
      <c r="D1633" s="89" t="s">
        <v>2530</v>
      </c>
    </row>
    <row r="1634" spans="1:4" ht="15.75" customHeight="1" x14ac:dyDescent="0.15">
      <c r="A1634" s="89">
        <v>2452100000</v>
      </c>
      <c r="B1634" s="89" t="s">
        <v>4161</v>
      </c>
      <c r="D1634" s="89" t="s">
        <v>2531</v>
      </c>
    </row>
    <row r="1635" spans="1:4" ht="15.75" customHeight="1" x14ac:dyDescent="0.15">
      <c r="A1635" s="89">
        <v>2452200000</v>
      </c>
      <c r="B1635" s="89" t="s">
        <v>4162</v>
      </c>
      <c r="D1635" s="89" t="s">
        <v>2532</v>
      </c>
    </row>
    <row r="1636" spans="1:4" ht="15.75" customHeight="1" x14ac:dyDescent="0.15">
      <c r="A1636" s="89">
        <v>2452300000</v>
      </c>
      <c r="B1636" s="89" t="s">
        <v>4163</v>
      </c>
      <c r="D1636" s="89" t="s">
        <v>2533</v>
      </c>
    </row>
    <row r="1637" spans="1:4" ht="15.75" customHeight="1" x14ac:dyDescent="0.15">
      <c r="A1637" s="89">
        <v>2452400000</v>
      </c>
      <c r="B1637" s="89" t="s">
        <v>4164</v>
      </c>
      <c r="D1637" s="89" t="s">
        <v>2534</v>
      </c>
    </row>
    <row r="1638" spans="1:4" ht="15.75" customHeight="1" x14ac:dyDescent="0.15">
      <c r="A1638" s="89">
        <v>2452500000</v>
      </c>
      <c r="B1638" s="89" t="s">
        <v>4165</v>
      </c>
      <c r="D1638" s="89" t="s">
        <v>2535</v>
      </c>
    </row>
    <row r="1639" spans="1:4" ht="15.75" customHeight="1" x14ac:dyDescent="0.15">
      <c r="A1639" s="89">
        <v>2452600000</v>
      </c>
      <c r="B1639" s="89" t="s">
        <v>4166</v>
      </c>
      <c r="D1639" s="89" t="s">
        <v>2536</v>
      </c>
    </row>
    <row r="1640" spans="1:4" ht="15.75" customHeight="1" x14ac:dyDescent="0.15">
      <c r="A1640" s="89">
        <v>2452700000</v>
      </c>
      <c r="B1640" s="89" t="s">
        <v>4167</v>
      </c>
      <c r="D1640" s="89" t="s">
        <v>2537</v>
      </c>
    </row>
    <row r="1641" spans="1:4" ht="15.75" customHeight="1" x14ac:dyDescent="0.15">
      <c r="A1641" s="89">
        <v>2452800000</v>
      </c>
      <c r="B1641" s="89" t="s">
        <v>4168</v>
      </c>
      <c r="D1641" s="89" t="s">
        <v>2538</v>
      </c>
    </row>
    <row r="1642" spans="1:4" ht="15.75" customHeight="1" x14ac:dyDescent="0.15">
      <c r="A1642" s="89">
        <v>2452900000</v>
      </c>
      <c r="B1642" s="89" t="s">
        <v>4169</v>
      </c>
      <c r="D1642" s="89" t="s">
        <v>2539</v>
      </c>
    </row>
    <row r="1643" spans="1:4" ht="15.75" customHeight="1" x14ac:dyDescent="0.15">
      <c r="A1643" s="89">
        <v>2453000000</v>
      </c>
      <c r="B1643" s="89" t="s">
        <v>4170</v>
      </c>
      <c r="D1643" s="89" t="s">
        <v>2540</v>
      </c>
    </row>
    <row r="1644" spans="1:4" ht="15.75" customHeight="1" x14ac:dyDescent="0.15">
      <c r="A1644" s="89">
        <v>2453100000</v>
      </c>
      <c r="B1644" s="89" t="s">
        <v>4171</v>
      </c>
      <c r="D1644" s="89" t="s">
        <v>2541</v>
      </c>
    </row>
    <row r="1645" spans="1:4" ht="15.75" customHeight="1" x14ac:dyDescent="0.15">
      <c r="A1645" s="89">
        <v>2453200000</v>
      </c>
      <c r="B1645" s="89" t="s">
        <v>4172</v>
      </c>
      <c r="D1645" s="89" t="s">
        <v>2542</v>
      </c>
    </row>
    <row r="1646" spans="1:4" ht="15.75" customHeight="1" x14ac:dyDescent="0.15">
      <c r="A1646" s="89">
        <v>2453300000</v>
      </c>
      <c r="B1646" s="89" t="s">
        <v>4173</v>
      </c>
      <c r="D1646" s="89" t="s">
        <v>2543</v>
      </c>
    </row>
    <row r="1647" spans="1:4" ht="15.75" customHeight="1" x14ac:dyDescent="0.15">
      <c r="A1647" s="89">
        <v>2453400000</v>
      </c>
      <c r="B1647" s="89" t="s">
        <v>4174</v>
      </c>
      <c r="D1647" s="89" t="s">
        <v>2544</v>
      </c>
    </row>
    <row r="1648" spans="1:4" ht="15.75" customHeight="1" x14ac:dyDescent="0.15">
      <c r="A1648" s="89">
        <v>2453500000</v>
      </c>
      <c r="B1648" s="89" t="s">
        <v>4175</v>
      </c>
      <c r="D1648" s="89" t="s">
        <v>2545</v>
      </c>
    </row>
    <row r="1649" spans="1:4" ht="15.75" customHeight="1" x14ac:dyDescent="0.15">
      <c r="A1649" s="89">
        <v>2453600000</v>
      </c>
      <c r="B1649" s="89" t="s">
        <v>4176</v>
      </c>
      <c r="D1649" s="89" t="s">
        <v>2546</v>
      </c>
    </row>
    <row r="1650" spans="1:4" ht="15.75" customHeight="1" x14ac:dyDescent="0.15">
      <c r="A1650" s="89">
        <v>2453700000</v>
      </c>
      <c r="B1650" s="89" t="s">
        <v>4177</v>
      </c>
      <c r="D1650" s="89" t="s">
        <v>2547</v>
      </c>
    </row>
    <row r="1651" spans="1:4" ht="15.75" customHeight="1" x14ac:dyDescent="0.15">
      <c r="A1651" s="89">
        <v>2453800000</v>
      </c>
      <c r="B1651" s="89" t="s">
        <v>4178</v>
      </c>
      <c r="D1651" s="89" t="s">
        <v>2548</v>
      </c>
    </row>
    <row r="1652" spans="1:4" ht="15.75" customHeight="1" x14ac:dyDescent="0.15">
      <c r="A1652" s="89">
        <v>2453900000</v>
      </c>
      <c r="B1652" s="89" t="s">
        <v>4179</v>
      </c>
      <c r="D1652" s="89" t="s">
        <v>2549</v>
      </c>
    </row>
    <row r="1653" spans="1:4" ht="15.75" customHeight="1" x14ac:dyDescent="0.15">
      <c r="A1653" s="89">
        <v>2454000000</v>
      </c>
      <c r="B1653" s="89" t="s">
        <v>4180</v>
      </c>
      <c r="D1653" s="89" t="s">
        <v>2550</v>
      </c>
    </row>
    <row r="1654" spans="1:4" ht="15.75" customHeight="1" x14ac:dyDescent="0.15">
      <c r="A1654" s="89">
        <v>2454100000</v>
      </c>
      <c r="B1654" s="89" t="s">
        <v>4181</v>
      </c>
      <c r="D1654" s="89" t="s">
        <v>2551</v>
      </c>
    </row>
    <row r="1655" spans="1:4" ht="15.75" customHeight="1" x14ac:dyDescent="0.15">
      <c r="A1655" s="89">
        <v>2454200000</v>
      </c>
      <c r="B1655" s="89" t="s">
        <v>4182</v>
      </c>
      <c r="D1655" s="89" t="s">
        <v>2552</v>
      </c>
    </row>
    <row r="1656" spans="1:4" ht="15.75" customHeight="1" x14ac:dyDescent="0.15">
      <c r="A1656" s="89">
        <v>2454300000</v>
      </c>
      <c r="B1656" s="89" t="s">
        <v>4183</v>
      </c>
      <c r="D1656" s="89" t="s">
        <v>2553</v>
      </c>
    </row>
    <row r="1657" spans="1:4" ht="15.75" customHeight="1" x14ac:dyDescent="0.15">
      <c r="A1657" s="89">
        <v>2454400000</v>
      </c>
      <c r="B1657" s="89" t="s">
        <v>4184</v>
      </c>
      <c r="D1657" s="89" t="s">
        <v>2554</v>
      </c>
    </row>
    <row r="1658" spans="1:4" ht="15.75" customHeight="1" x14ac:dyDescent="0.15">
      <c r="A1658" s="89">
        <v>2454500000</v>
      </c>
      <c r="B1658" s="89" t="s">
        <v>4185</v>
      </c>
      <c r="D1658" s="89" t="s">
        <v>2555</v>
      </c>
    </row>
    <row r="1659" spans="1:4" ht="15.75" customHeight="1" x14ac:dyDescent="0.15">
      <c r="A1659" s="89">
        <v>2454600000</v>
      </c>
      <c r="B1659" s="89" t="s">
        <v>4186</v>
      </c>
      <c r="D1659" s="89" t="s">
        <v>2556</v>
      </c>
    </row>
    <row r="1660" spans="1:4" ht="15.75" customHeight="1" x14ac:dyDescent="0.15">
      <c r="A1660" s="89">
        <v>2454700000</v>
      </c>
      <c r="B1660" s="89" t="s">
        <v>4187</v>
      </c>
      <c r="D1660" s="89" t="s">
        <v>2557</v>
      </c>
    </row>
    <row r="1661" spans="1:4" ht="15.75" customHeight="1" x14ac:dyDescent="0.15">
      <c r="A1661" s="89">
        <v>2454800000</v>
      </c>
      <c r="B1661" s="89" t="s">
        <v>4188</v>
      </c>
      <c r="D1661" s="89" t="s">
        <v>2558</v>
      </c>
    </row>
    <row r="1662" spans="1:4" ht="15.75" customHeight="1" x14ac:dyDescent="0.15">
      <c r="A1662" s="89">
        <v>2454900000</v>
      </c>
      <c r="B1662" s="89" t="s">
        <v>4189</v>
      </c>
      <c r="D1662" s="89" t="s">
        <v>2559</v>
      </c>
    </row>
    <row r="1663" spans="1:4" ht="15.75" customHeight="1" x14ac:dyDescent="0.15">
      <c r="A1663" s="89">
        <v>2455000000</v>
      </c>
      <c r="B1663" s="89" t="s">
        <v>4190</v>
      </c>
      <c r="D1663" s="89" t="s">
        <v>2560</v>
      </c>
    </row>
    <row r="1664" spans="1:4" ht="15.75" customHeight="1" x14ac:dyDescent="0.15">
      <c r="A1664" s="89">
        <v>2455100000</v>
      </c>
      <c r="B1664" s="89" t="s">
        <v>4191</v>
      </c>
      <c r="D1664" s="89" t="s">
        <v>2561</v>
      </c>
    </row>
    <row r="1665" spans="1:4" ht="15.75" customHeight="1" x14ac:dyDescent="0.15">
      <c r="A1665" s="89">
        <v>2455200000</v>
      </c>
      <c r="B1665" s="89" t="s">
        <v>4192</v>
      </c>
      <c r="D1665" s="89" t="s">
        <v>2562</v>
      </c>
    </row>
    <row r="1666" spans="1:4" ht="15.75" customHeight="1" x14ac:dyDescent="0.15">
      <c r="B1666" s="89" t="e">
        <v>#N/A</v>
      </c>
    </row>
    <row r="1667" spans="1:4" ht="15.75" customHeight="1" x14ac:dyDescent="0.15">
      <c r="B1667" s="89" t="e">
        <v>#N/A</v>
      </c>
    </row>
    <row r="1668" spans="1:4" ht="15.75" customHeight="1" x14ac:dyDescent="0.15">
      <c r="A1668" s="89">
        <v>2510000000</v>
      </c>
      <c r="B1668" s="89" t="s">
        <v>4193</v>
      </c>
      <c r="D1668" s="89" t="s">
        <v>2564</v>
      </c>
    </row>
    <row r="1669" spans="1:4" ht="15.75" customHeight="1" x14ac:dyDescent="0.15">
      <c r="B1669" s="89" t="e">
        <v>#N/A</v>
      </c>
    </row>
    <row r="1670" spans="1:4" ht="15.75" customHeight="1" x14ac:dyDescent="0.15">
      <c r="A1670" s="89">
        <v>2530920000</v>
      </c>
      <c r="B1670" s="89" t="s">
        <v>4194</v>
      </c>
      <c r="D1670" s="89" t="s">
        <v>2566</v>
      </c>
    </row>
    <row r="1671" spans="1:4" ht="15.75" customHeight="1" x14ac:dyDescent="0.15">
      <c r="A1671" s="89">
        <v>2531220000</v>
      </c>
      <c r="B1671" s="89" t="s">
        <v>4195</v>
      </c>
      <c r="D1671" s="89" t="s">
        <v>2567</v>
      </c>
    </row>
    <row r="1672" spans="1:4" ht="15.75" customHeight="1" x14ac:dyDescent="0.15">
      <c r="A1672" s="89">
        <v>2531320000</v>
      </c>
      <c r="B1672" s="89" t="s">
        <v>4196</v>
      </c>
      <c r="D1672" s="89" t="s">
        <v>2568</v>
      </c>
    </row>
    <row r="1673" spans="1:4" ht="15.75" customHeight="1" x14ac:dyDescent="0.15">
      <c r="A1673" s="89">
        <v>2531520000</v>
      </c>
      <c r="B1673" s="89" t="s">
        <v>4197</v>
      </c>
      <c r="D1673" s="89" t="s">
        <v>2569</v>
      </c>
    </row>
    <row r="1674" spans="1:4" ht="15.75" customHeight="1" x14ac:dyDescent="0.15">
      <c r="A1674" s="89">
        <v>2532120000</v>
      </c>
      <c r="B1674" s="89" t="s">
        <v>4198</v>
      </c>
      <c r="D1674" s="89" t="s">
        <v>2570</v>
      </c>
    </row>
    <row r="1675" spans="1:4" ht="15.75" customHeight="1" x14ac:dyDescent="0.15">
      <c r="B1675" s="89" t="e">
        <v>#N/A</v>
      </c>
    </row>
    <row r="1676" spans="1:4" ht="15.75" customHeight="1" x14ac:dyDescent="0.15">
      <c r="A1676" s="89">
        <v>2550100000</v>
      </c>
      <c r="B1676" s="89" t="s">
        <v>4199</v>
      </c>
      <c r="D1676" s="89" t="s">
        <v>2572</v>
      </c>
    </row>
    <row r="1677" spans="1:4" ht="15.75" customHeight="1" x14ac:dyDescent="0.15">
      <c r="A1677" s="89">
        <v>2550200000</v>
      </c>
      <c r="B1677" s="89" t="s">
        <v>4200</v>
      </c>
      <c r="D1677" s="89" t="s">
        <v>2573</v>
      </c>
    </row>
    <row r="1678" spans="1:4" ht="15.75" customHeight="1" x14ac:dyDescent="0.15">
      <c r="A1678" s="89">
        <v>2550300000</v>
      </c>
      <c r="B1678" s="89" t="s">
        <v>4201</v>
      </c>
      <c r="D1678" s="89" t="s">
        <v>2574</v>
      </c>
    </row>
    <row r="1679" spans="1:4" ht="15.75" customHeight="1" x14ac:dyDescent="0.15">
      <c r="A1679" s="89">
        <v>2550400000</v>
      </c>
      <c r="B1679" s="89" t="s">
        <v>4202</v>
      </c>
      <c r="D1679" s="89" t="s">
        <v>2575</v>
      </c>
    </row>
    <row r="1680" spans="1:4" ht="15.75" customHeight="1" x14ac:dyDescent="0.15">
      <c r="A1680" s="89">
        <v>2550500000</v>
      </c>
      <c r="B1680" s="89" t="s">
        <v>4203</v>
      </c>
      <c r="D1680" s="89" t="s">
        <v>2576</v>
      </c>
    </row>
    <row r="1681" spans="1:4" ht="15.75" customHeight="1" x14ac:dyDescent="0.15">
      <c r="A1681" s="89">
        <v>2550600000</v>
      </c>
      <c r="B1681" s="89" t="s">
        <v>4204</v>
      </c>
      <c r="D1681" s="89" t="s">
        <v>2577</v>
      </c>
    </row>
    <row r="1682" spans="1:4" ht="15.75" customHeight="1" x14ac:dyDescent="0.15">
      <c r="A1682" s="89">
        <v>2550700000</v>
      </c>
      <c r="B1682" s="89" t="s">
        <v>4205</v>
      </c>
      <c r="D1682" s="89" t="s">
        <v>2578</v>
      </c>
    </row>
    <row r="1683" spans="1:4" ht="15.75" customHeight="1" x14ac:dyDescent="0.15">
      <c r="A1683" s="89">
        <v>2550800000</v>
      </c>
      <c r="B1683" s="89" t="s">
        <v>4206</v>
      </c>
      <c r="D1683" s="89" t="s">
        <v>2579</v>
      </c>
    </row>
    <row r="1684" spans="1:4" ht="15.75" customHeight="1" x14ac:dyDescent="0.15">
      <c r="A1684" s="89">
        <v>2550900000</v>
      </c>
      <c r="B1684" s="89" t="s">
        <v>4207</v>
      </c>
      <c r="D1684" s="89" t="s">
        <v>2580</v>
      </c>
    </row>
    <row r="1685" spans="1:4" ht="15.75" customHeight="1" x14ac:dyDescent="0.15">
      <c r="A1685" s="89">
        <v>2551000000</v>
      </c>
      <c r="B1685" s="89" t="s">
        <v>4208</v>
      </c>
      <c r="D1685" s="89" t="s">
        <v>2581</v>
      </c>
    </row>
    <row r="1686" spans="1:4" ht="15.75" customHeight="1" x14ac:dyDescent="0.15">
      <c r="A1686" s="89">
        <v>2551100000</v>
      </c>
      <c r="B1686" s="89" t="s">
        <v>4209</v>
      </c>
      <c r="D1686" s="89" t="s">
        <v>2582</v>
      </c>
    </row>
    <row r="1687" spans="1:4" ht="15.75" customHeight="1" x14ac:dyDescent="0.15">
      <c r="A1687" s="89">
        <v>2551200000</v>
      </c>
      <c r="B1687" s="89" t="s">
        <v>4210</v>
      </c>
      <c r="D1687" s="89" t="s">
        <v>2583</v>
      </c>
    </row>
    <row r="1688" spans="1:4" ht="15.75" customHeight="1" x14ac:dyDescent="0.15">
      <c r="A1688" s="89">
        <v>2551300000</v>
      </c>
      <c r="B1688" s="89" t="s">
        <v>4211</v>
      </c>
      <c r="D1688" s="89" t="s">
        <v>2584</v>
      </c>
    </row>
    <row r="1689" spans="1:4" ht="15.75" customHeight="1" x14ac:dyDescent="0.15">
      <c r="A1689" s="89">
        <v>2551400000</v>
      </c>
      <c r="B1689" s="89" t="s">
        <v>4212</v>
      </c>
      <c r="D1689" s="89" t="s">
        <v>2585</v>
      </c>
    </row>
    <row r="1690" spans="1:4" ht="15.75" customHeight="1" x14ac:dyDescent="0.15">
      <c r="A1690" s="89">
        <v>2551500000</v>
      </c>
      <c r="B1690" s="89" t="s">
        <v>4213</v>
      </c>
      <c r="D1690" s="89" t="s">
        <v>2586</v>
      </c>
    </row>
    <row r="1691" spans="1:4" ht="15.75" customHeight="1" x14ac:dyDescent="0.15">
      <c r="A1691" s="89">
        <v>2551600000</v>
      </c>
      <c r="B1691" s="89" t="s">
        <v>4214</v>
      </c>
      <c r="D1691" s="89" t="s">
        <v>2587</v>
      </c>
    </row>
    <row r="1692" spans="1:4" ht="15.75" customHeight="1" x14ac:dyDescent="0.15">
      <c r="A1692" s="89">
        <v>2551700000</v>
      </c>
      <c r="B1692" s="89" t="s">
        <v>4215</v>
      </c>
      <c r="D1692" s="89" t="s">
        <v>2588</v>
      </c>
    </row>
    <row r="1693" spans="1:4" ht="15.75" customHeight="1" x14ac:dyDescent="0.15">
      <c r="A1693" s="89">
        <v>2551800000</v>
      </c>
      <c r="B1693" s="89" t="s">
        <v>4216</v>
      </c>
      <c r="D1693" s="89" t="s">
        <v>2589</v>
      </c>
    </row>
    <row r="1694" spans="1:4" ht="15.75" customHeight="1" x14ac:dyDescent="0.15">
      <c r="A1694" s="89">
        <v>2551900000</v>
      </c>
      <c r="B1694" s="89" t="s">
        <v>4217</v>
      </c>
      <c r="D1694" s="89" t="s">
        <v>2590</v>
      </c>
    </row>
    <row r="1695" spans="1:4" ht="15.75" customHeight="1" x14ac:dyDescent="0.15">
      <c r="A1695" s="89">
        <v>2552000000</v>
      </c>
      <c r="B1695" s="89" t="s">
        <v>4218</v>
      </c>
      <c r="D1695" s="89" t="s">
        <v>2591</v>
      </c>
    </row>
    <row r="1696" spans="1:4" ht="15.75" customHeight="1" x14ac:dyDescent="0.15">
      <c r="A1696" s="89">
        <v>2552100000</v>
      </c>
      <c r="B1696" s="89" t="s">
        <v>4219</v>
      </c>
      <c r="D1696" s="89" t="s">
        <v>2592</v>
      </c>
    </row>
    <row r="1697" spans="1:4" ht="15.75" customHeight="1" x14ac:dyDescent="0.15">
      <c r="A1697" s="89">
        <v>2552200000</v>
      </c>
      <c r="B1697" s="89" t="s">
        <v>4220</v>
      </c>
      <c r="D1697" s="89" t="s">
        <v>2593</v>
      </c>
    </row>
    <row r="1698" spans="1:4" ht="15.75" customHeight="1" x14ac:dyDescent="0.15">
      <c r="A1698" s="89">
        <v>2552300000</v>
      </c>
      <c r="B1698" s="89" t="s">
        <v>4221</v>
      </c>
      <c r="D1698" s="89" t="s">
        <v>2594</v>
      </c>
    </row>
    <row r="1699" spans="1:4" ht="15.75" customHeight="1" x14ac:dyDescent="0.15">
      <c r="A1699" s="89">
        <v>2552400000</v>
      </c>
      <c r="B1699" s="89" t="s">
        <v>4222</v>
      </c>
      <c r="D1699" s="89" t="s">
        <v>2595</v>
      </c>
    </row>
    <row r="1700" spans="1:4" ht="15.75" customHeight="1" x14ac:dyDescent="0.15">
      <c r="A1700" s="89">
        <v>2552500000</v>
      </c>
      <c r="B1700" s="89" t="s">
        <v>4223</v>
      </c>
      <c r="D1700" s="89" t="s">
        <v>2596</v>
      </c>
    </row>
    <row r="1701" spans="1:4" ht="15.75" customHeight="1" x14ac:dyDescent="0.15">
      <c r="A1701" s="89">
        <v>2552600000</v>
      </c>
      <c r="B1701" s="89" t="s">
        <v>4224</v>
      </c>
      <c r="D1701" s="89" t="s">
        <v>2597</v>
      </c>
    </row>
    <row r="1702" spans="1:4" ht="15.75" customHeight="1" x14ac:dyDescent="0.15">
      <c r="A1702" s="89">
        <v>2552700000</v>
      </c>
      <c r="B1702" s="89" t="s">
        <v>4225</v>
      </c>
      <c r="D1702" s="89" t="s">
        <v>2598</v>
      </c>
    </row>
    <row r="1703" spans="1:4" ht="15.75" customHeight="1" x14ac:dyDescent="0.15">
      <c r="A1703" s="89">
        <v>2552800000</v>
      </c>
      <c r="B1703" s="89" t="s">
        <v>4226</v>
      </c>
      <c r="D1703" s="89" t="s">
        <v>2599</v>
      </c>
    </row>
    <row r="1704" spans="1:4" ht="15.75" customHeight="1" x14ac:dyDescent="0.15">
      <c r="A1704" s="89">
        <v>2552900000</v>
      </c>
      <c r="B1704" s="89" t="s">
        <v>4227</v>
      </c>
      <c r="D1704" s="89" t="s">
        <v>2600</v>
      </c>
    </row>
    <row r="1705" spans="1:4" ht="15.75" customHeight="1" x14ac:dyDescent="0.15">
      <c r="A1705" s="89">
        <v>2553000000</v>
      </c>
      <c r="B1705" s="89" t="s">
        <v>4228</v>
      </c>
      <c r="D1705" s="89" t="s">
        <v>2601</v>
      </c>
    </row>
    <row r="1706" spans="1:4" ht="15.75" customHeight="1" x14ac:dyDescent="0.15">
      <c r="A1706" s="89">
        <v>2553100000</v>
      </c>
      <c r="B1706" s="89" t="s">
        <v>4229</v>
      </c>
      <c r="D1706" s="89" t="s">
        <v>2602</v>
      </c>
    </row>
    <row r="1707" spans="1:4" ht="15.75" customHeight="1" x14ac:dyDescent="0.15">
      <c r="A1707" s="89">
        <v>2553200000</v>
      </c>
      <c r="B1707" s="89" t="s">
        <v>4230</v>
      </c>
      <c r="D1707" s="89" t="s">
        <v>2603</v>
      </c>
    </row>
    <row r="1708" spans="1:4" ht="15.75" customHeight="1" x14ac:dyDescent="0.15">
      <c r="A1708" s="89">
        <v>2553300000</v>
      </c>
      <c r="B1708" s="89" t="s">
        <v>4231</v>
      </c>
      <c r="D1708" s="89" t="s">
        <v>2604</v>
      </c>
    </row>
    <row r="1709" spans="1:4" ht="15.75" customHeight="1" x14ac:dyDescent="0.15">
      <c r="A1709" s="89">
        <v>2553400000</v>
      </c>
      <c r="B1709" s="89" t="s">
        <v>4232</v>
      </c>
      <c r="D1709" s="89" t="s">
        <v>2605</v>
      </c>
    </row>
    <row r="1710" spans="1:4" ht="15.75" customHeight="1" x14ac:dyDescent="0.15">
      <c r="A1710" s="89">
        <v>2553500000</v>
      </c>
      <c r="B1710" s="89" t="s">
        <v>4233</v>
      </c>
      <c r="D1710" s="89" t="s">
        <v>2606</v>
      </c>
    </row>
    <row r="1711" spans="1:4" ht="15.75" customHeight="1" x14ac:dyDescent="0.15">
      <c r="A1711" s="89">
        <v>2553600000</v>
      </c>
      <c r="B1711" s="89" t="s">
        <v>4234</v>
      </c>
      <c r="D1711" s="89" t="s">
        <v>2607</v>
      </c>
    </row>
    <row r="1712" spans="1:4" ht="15.75" customHeight="1" x14ac:dyDescent="0.15">
      <c r="A1712" s="89">
        <v>2553700000</v>
      </c>
      <c r="B1712" s="89" t="s">
        <v>4235</v>
      </c>
      <c r="D1712" s="89" t="s">
        <v>2608</v>
      </c>
    </row>
    <row r="1713" spans="1:4" ht="15.75" customHeight="1" x14ac:dyDescent="0.15">
      <c r="A1713" s="89">
        <v>2553800000</v>
      </c>
      <c r="B1713" s="89" t="s">
        <v>4236</v>
      </c>
      <c r="D1713" s="89" t="s">
        <v>2609</v>
      </c>
    </row>
    <row r="1714" spans="1:4" ht="15.75" customHeight="1" x14ac:dyDescent="0.15">
      <c r="A1714" s="89">
        <v>2553900000</v>
      </c>
      <c r="B1714" s="89" t="s">
        <v>4237</v>
      </c>
      <c r="D1714" s="89" t="s">
        <v>2610</v>
      </c>
    </row>
    <row r="1715" spans="1:4" ht="15.75" customHeight="1" x14ac:dyDescent="0.15">
      <c r="A1715" s="89">
        <v>2554000000</v>
      </c>
      <c r="B1715" s="89" t="s">
        <v>4238</v>
      </c>
      <c r="D1715" s="89" t="s">
        <v>2611</v>
      </c>
    </row>
    <row r="1716" spans="1:4" ht="15.75" customHeight="1" x14ac:dyDescent="0.15">
      <c r="A1716" s="89">
        <v>2554100000</v>
      </c>
      <c r="B1716" s="89" t="s">
        <v>4239</v>
      </c>
      <c r="D1716" s="89" t="s">
        <v>2612</v>
      </c>
    </row>
    <row r="1717" spans="1:4" ht="15.75" customHeight="1" x14ac:dyDescent="0.15">
      <c r="A1717" s="89">
        <v>2554200000</v>
      </c>
      <c r="B1717" s="89" t="s">
        <v>4240</v>
      </c>
      <c r="D1717" s="89" t="s">
        <v>2613</v>
      </c>
    </row>
    <row r="1718" spans="1:4" ht="15.75" customHeight="1" x14ac:dyDescent="0.15">
      <c r="A1718" s="89">
        <v>2554600000</v>
      </c>
      <c r="B1718" s="89" t="s">
        <v>4241</v>
      </c>
      <c r="D1718" s="89" t="s">
        <v>2614</v>
      </c>
    </row>
    <row r="1719" spans="1:4" ht="15.75" customHeight="1" x14ac:dyDescent="0.15">
      <c r="A1719" s="89">
        <v>2554700000</v>
      </c>
      <c r="B1719" s="89" t="s">
        <v>4242</v>
      </c>
      <c r="D1719" s="89" t="s">
        <v>2615</v>
      </c>
    </row>
    <row r="1720" spans="1:4" ht="15.75" customHeight="1" x14ac:dyDescent="0.15">
      <c r="A1720" s="89">
        <v>2554800000</v>
      </c>
      <c r="B1720" s="89" t="s">
        <v>4243</v>
      </c>
      <c r="D1720" s="89" t="s">
        <v>2616</v>
      </c>
    </row>
    <row r="1721" spans="1:4" ht="15.75" customHeight="1" x14ac:dyDescent="0.15">
      <c r="A1721" s="89">
        <v>2554900000</v>
      </c>
      <c r="B1721" s="89" t="s">
        <v>4244</v>
      </c>
      <c r="D1721" s="89" t="s">
        <v>2617</v>
      </c>
    </row>
    <row r="1722" spans="1:4" ht="15.75" customHeight="1" x14ac:dyDescent="0.15">
      <c r="A1722" s="89">
        <v>2555000000</v>
      </c>
      <c r="B1722" s="89" t="s">
        <v>4245</v>
      </c>
      <c r="D1722" s="89" t="s">
        <v>2618</v>
      </c>
    </row>
    <row r="1723" spans="1:4" ht="15.75" customHeight="1" x14ac:dyDescent="0.15">
      <c r="A1723" s="89">
        <v>2555100000</v>
      </c>
      <c r="B1723" s="89" t="s">
        <v>4246</v>
      </c>
      <c r="D1723" s="89" t="s">
        <v>2619</v>
      </c>
    </row>
    <row r="1724" spans="1:4" ht="15.75" customHeight="1" x14ac:dyDescent="0.15">
      <c r="A1724" s="89">
        <v>2555200000</v>
      </c>
      <c r="B1724" s="89" t="s">
        <v>4247</v>
      </c>
      <c r="D1724" s="89" t="s">
        <v>2620</v>
      </c>
    </row>
    <row r="1725" spans="1:4" ht="15.75" customHeight="1" x14ac:dyDescent="0.15">
      <c r="A1725" s="89">
        <v>2555300000</v>
      </c>
      <c r="B1725" s="89" t="s">
        <v>4248</v>
      </c>
      <c r="D1725" s="89" t="s">
        <v>2621</v>
      </c>
    </row>
    <row r="1726" spans="1:4" ht="15.75" customHeight="1" x14ac:dyDescent="0.15">
      <c r="A1726" s="89">
        <v>2555400000</v>
      </c>
      <c r="B1726" s="89" t="s">
        <v>4249</v>
      </c>
      <c r="D1726" s="89" t="s">
        <v>2622</v>
      </c>
    </row>
    <row r="1727" spans="1:4" ht="15.75" customHeight="1" x14ac:dyDescent="0.15">
      <c r="A1727" s="89">
        <v>2555500000</v>
      </c>
      <c r="B1727" s="89" t="s">
        <v>4250</v>
      </c>
      <c r="D1727" s="89" t="s">
        <v>2623</v>
      </c>
    </row>
    <row r="1728" spans="1:4" ht="15.75" customHeight="1" x14ac:dyDescent="0.15">
      <c r="A1728" s="89">
        <v>2555600000</v>
      </c>
      <c r="B1728" s="89" t="s">
        <v>4251</v>
      </c>
      <c r="D1728" s="89" t="s">
        <v>2624</v>
      </c>
    </row>
    <row r="1729" spans="1:4" ht="15.75" customHeight="1" x14ac:dyDescent="0.15">
      <c r="A1729" s="89">
        <v>2555700000</v>
      </c>
      <c r="B1729" s="89" t="s">
        <v>4252</v>
      </c>
      <c r="D1729" s="89" t="s">
        <v>2625</v>
      </c>
    </row>
    <row r="1730" spans="1:4" ht="15.75" customHeight="1" x14ac:dyDescent="0.15">
      <c r="A1730" s="89">
        <v>2555800000</v>
      </c>
      <c r="B1730" s="89" t="s">
        <v>4253</v>
      </c>
      <c r="D1730" s="89" t="s">
        <v>2626</v>
      </c>
    </row>
    <row r="1731" spans="1:4" ht="15.75" customHeight="1" x14ac:dyDescent="0.15">
      <c r="A1731" s="89">
        <v>2555900000</v>
      </c>
      <c r="B1731" s="89" t="s">
        <v>4254</v>
      </c>
      <c r="D1731" s="89" t="s">
        <v>2627</v>
      </c>
    </row>
    <row r="1732" spans="1:4" ht="15.75" customHeight="1" x14ac:dyDescent="0.15">
      <c r="A1732" s="89">
        <v>2556000000</v>
      </c>
      <c r="B1732" s="89" t="s">
        <v>4255</v>
      </c>
      <c r="D1732" s="89" t="s">
        <v>2628</v>
      </c>
    </row>
    <row r="1733" spans="1:4" ht="15.75" customHeight="1" x14ac:dyDescent="0.15">
      <c r="B1733" s="89" t="e">
        <v>#N/A</v>
      </c>
    </row>
    <row r="1734" spans="1:4" ht="15.75" customHeight="1" x14ac:dyDescent="0.15">
      <c r="B1734" s="89" t="e">
        <v>#N/A</v>
      </c>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G1000"/>
  <sheetViews>
    <sheetView workbookViewId="0"/>
  </sheetViews>
  <sheetFormatPr defaultColWidth="12.67578125" defaultRowHeight="15" customHeight="1" x14ac:dyDescent="0.15"/>
  <cols>
    <col min="1" max="1" width="221.69921875" customWidth="1"/>
    <col min="2" max="2" width="3.234375" customWidth="1"/>
    <col min="3" max="4" width="11.0546875" customWidth="1"/>
    <col min="5" max="5" width="2.55859375" customWidth="1"/>
    <col min="6" max="6" width="2.01953125" customWidth="1"/>
    <col min="7" max="7" width="2.55859375" customWidth="1"/>
    <col min="8" max="26" width="11.0546875" customWidth="1"/>
  </cols>
  <sheetData>
    <row r="1" spans="1:7" ht="15.75" customHeight="1" x14ac:dyDescent="0.15">
      <c r="A1" s="89" t="s">
        <v>4256</v>
      </c>
      <c r="B1" s="90">
        <v>100</v>
      </c>
      <c r="C1" s="91">
        <v>50</v>
      </c>
      <c r="E1" s="90">
        <v>1</v>
      </c>
      <c r="F1" s="89" t="s">
        <v>839</v>
      </c>
      <c r="G1" s="89">
        <v>50</v>
      </c>
    </row>
    <row r="2" spans="1:7" ht="15.75" customHeight="1" x14ac:dyDescent="0.15">
      <c r="A2" s="89" t="s">
        <v>4257</v>
      </c>
      <c r="B2" s="90">
        <v>95</v>
      </c>
      <c r="C2" s="91">
        <v>50</v>
      </c>
      <c r="E2" s="90">
        <v>2</v>
      </c>
      <c r="F2" s="89" t="s">
        <v>839</v>
      </c>
      <c r="G2" s="89">
        <v>50</v>
      </c>
    </row>
    <row r="3" spans="1:7" ht="15.75" customHeight="1" x14ac:dyDescent="0.15">
      <c r="A3" s="89" t="s">
        <v>4258</v>
      </c>
      <c r="B3" s="90">
        <v>90</v>
      </c>
      <c r="C3" s="91">
        <v>50</v>
      </c>
      <c r="E3" s="90">
        <v>3</v>
      </c>
      <c r="F3" s="89" t="s">
        <v>839</v>
      </c>
      <c r="G3" s="89">
        <v>50</v>
      </c>
    </row>
    <row r="4" spans="1:7" ht="15.75" customHeight="1" x14ac:dyDescent="0.15">
      <c r="A4" s="89" t="s">
        <v>4259</v>
      </c>
      <c r="B4" s="90">
        <v>85</v>
      </c>
      <c r="C4" s="91">
        <v>50</v>
      </c>
      <c r="E4" s="90">
        <v>4</v>
      </c>
      <c r="F4" s="89" t="s">
        <v>839</v>
      </c>
      <c r="G4" s="89">
        <v>50</v>
      </c>
    </row>
    <row r="5" spans="1:7" ht="15.75" customHeight="1" x14ac:dyDescent="0.15">
      <c r="A5" s="89" t="s">
        <v>4260</v>
      </c>
      <c r="B5" s="90">
        <v>60</v>
      </c>
      <c r="C5" s="91">
        <v>40</v>
      </c>
      <c r="E5" s="90">
        <v>5</v>
      </c>
      <c r="F5" s="89" t="s">
        <v>862</v>
      </c>
      <c r="G5" s="89">
        <v>40</v>
      </c>
    </row>
    <row r="6" spans="1:7" ht="15.75" customHeight="1" x14ac:dyDescent="0.15">
      <c r="A6" s="89" t="s">
        <v>4261</v>
      </c>
      <c r="B6" s="90">
        <v>50</v>
      </c>
      <c r="C6" s="91">
        <v>40</v>
      </c>
      <c r="E6" s="90">
        <v>6</v>
      </c>
      <c r="F6" s="89" t="s">
        <v>862</v>
      </c>
      <c r="G6" s="89">
        <v>40</v>
      </c>
    </row>
    <row r="7" spans="1:7" ht="15.75" customHeight="1" x14ac:dyDescent="0.15">
      <c r="A7" s="89" t="s">
        <v>4262</v>
      </c>
      <c r="B7" s="90">
        <v>55</v>
      </c>
      <c r="C7" s="91">
        <v>30</v>
      </c>
      <c r="E7" s="90">
        <v>7</v>
      </c>
      <c r="F7" s="89" t="s">
        <v>868</v>
      </c>
      <c r="G7" s="89">
        <v>30</v>
      </c>
    </row>
    <row r="8" spans="1:7" ht="15.75" customHeight="1" x14ac:dyDescent="0.15">
      <c r="A8" s="89" t="s">
        <v>4263</v>
      </c>
      <c r="B8" s="90">
        <v>40</v>
      </c>
      <c r="C8" s="91">
        <v>30</v>
      </c>
      <c r="E8" s="90">
        <v>8</v>
      </c>
      <c r="F8" s="89" t="s">
        <v>868</v>
      </c>
      <c r="G8" s="89">
        <v>30</v>
      </c>
    </row>
    <row r="9" spans="1:7" ht="15.75" customHeight="1" x14ac:dyDescent="0.15">
      <c r="A9" s="89" t="s">
        <v>4264</v>
      </c>
      <c r="B9" s="90">
        <v>35</v>
      </c>
      <c r="C9" s="91">
        <v>30</v>
      </c>
      <c r="E9" s="90">
        <v>9</v>
      </c>
      <c r="F9" s="89" t="s">
        <v>868</v>
      </c>
      <c r="G9" s="89">
        <v>30</v>
      </c>
    </row>
    <row r="10" spans="1:7" ht="15.75" customHeight="1" x14ac:dyDescent="0.15">
      <c r="A10" s="89" t="s">
        <v>4265</v>
      </c>
      <c r="B10" s="90">
        <v>30</v>
      </c>
      <c r="C10" s="91">
        <v>20</v>
      </c>
      <c r="E10" s="90">
        <v>10</v>
      </c>
      <c r="F10" s="89" t="s">
        <v>873</v>
      </c>
      <c r="G10" s="89">
        <v>20</v>
      </c>
    </row>
    <row r="11" spans="1:7" ht="15.75" customHeight="1" x14ac:dyDescent="0.15">
      <c r="A11" s="89" t="s">
        <v>874</v>
      </c>
      <c r="B11" s="90">
        <v>28</v>
      </c>
      <c r="C11" s="91">
        <v>20</v>
      </c>
      <c r="E11" s="90">
        <v>11</v>
      </c>
      <c r="F11" s="89" t="s">
        <v>873</v>
      </c>
      <c r="G11" s="89">
        <v>20</v>
      </c>
    </row>
    <row r="12" spans="1:7" ht="15.75" customHeight="1" x14ac:dyDescent="0.15">
      <c r="A12" s="89" t="s">
        <v>4266</v>
      </c>
      <c r="B12" s="90">
        <v>26</v>
      </c>
      <c r="C12" s="91">
        <v>20</v>
      </c>
      <c r="E12" s="90">
        <v>12</v>
      </c>
      <c r="F12" s="89" t="s">
        <v>873</v>
      </c>
      <c r="G12" s="89">
        <v>20</v>
      </c>
    </row>
    <row r="13" spans="1:7" ht="15.75" customHeight="1" x14ac:dyDescent="0.15">
      <c r="A13" s="89" t="s">
        <v>4267</v>
      </c>
      <c r="B13" s="90">
        <v>25</v>
      </c>
      <c r="C13" s="91">
        <v>20</v>
      </c>
      <c r="E13" s="90">
        <v>13</v>
      </c>
      <c r="F13" s="89" t="s">
        <v>873</v>
      </c>
      <c r="G13" s="89">
        <v>20</v>
      </c>
    </row>
    <row r="14" spans="1:7" ht="15.75" customHeight="1" x14ac:dyDescent="0.15">
      <c r="A14" s="89" t="s">
        <v>4268</v>
      </c>
      <c r="B14" s="90">
        <v>24</v>
      </c>
      <c r="C14" s="91">
        <v>20</v>
      </c>
      <c r="E14" s="90">
        <v>14</v>
      </c>
      <c r="F14" s="89" t="s">
        <v>873</v>
      </c>
      <c r="G14" s="89">
        <v>20</v>
      </c>
    </row>
    <row r="15" spans="1:7" ht="15.75" customHeight="1" x14ac:dyDescent="0.15">
      <c r="A15" s="89" t="s">
        <v>4269</v>
      </c>
      <c r="B15" s="90">
        <v>22</v>
      </c>
      <c r="C15" s="91">
        <v>10</v>
      </c>
      <c r="E15" s="90">
        <v>15</v>
      </c>
      <c r="F15" s="89" t="s">
        <v>880</v>
      </c>
      <c r="G15" s="89">
        <v>10</v>
      </c>
    </row>
    <row r="16" spans="1:7" ht="15.75" customHeight="1" x14ac:dyDescent="0.15">
      <c r="A16" s="89" t="s">
        <v>4270</v>
      </c>
      <c r="B16" s="90">
        <v>20</v>
      </c>
      <c r="C16" s="91">
        <v>10</v>
      </c>
      <c r="E16" s="90">
        <v>16</v>
      </c>
      <c r="F16" s="89" t="s">
        <v>880</v>
      </c>
      <c r="G16" s="89">
        <v>10</v>
      </c>
    </row>
    <row r="17" spans="1:7" ht="15.75" customHeight="1" x14ac:dyDescent="0.15">
      <c r="A17" s="89" t="s">
        <v>4271</v>
      </c>
      <c r="B17" s="90">
        <v>16</v>
      </c>
      <c r="C17" s="91">
        <v>10</v>
      </c>
      <c r="E17" s="90">
        <v>17</v>
      </c>
      <c r="F17" s="89" t="s">
        <v>880</v>
      </c>
      <c r="G17" s="89">
        <v>10</v>
      </c>
    </row>
    <row r="18" spans="1:7" ht="15.75" customHeight="1" x14ac:dyDescent="0.15">
      <c r="A18" s="89" t="s">
        <v>4272</v>
      </c>
      <c r="B18" s="90">
        <v>14</v>
      </c>
      <c r="C18" s="91">
        <v>5</v>
      </c>
      <c r="E18" s="90">
        <v>18</v>
      </c>
      <c r="F18" s="89" t="s">
        <v>885</v>
      </c>
      <c r="G18" s="89">
        <v>5</v>
      </c>
    </row>
    <row r="19" spans="1:7" ht="15.75" customHeight="1" x14ac:dyDescent="0.15">
      <c r="A19" s="89" t="s">
        <v>4273</v>
      </c>
      <c r="B19" s="90">
        <v>12</v>
      </c>
      <c r="C19" s="91">
        <v>5</v>
      </c>
      <c r="E19" s="90">
        <v>19</v>
      </c>
      <c r="F19" s="89" t="s">
        <v>885</v>
      </c>
      <c r="G19" s="89">
        <v>5</v>
      </c>
    </row>
    <row r="20" spans="1:7" ht="15.75" customHeight="1" x14ac:dyDescent="0.15">
      <c r="A20" s="89" t="s">
        <v>4274</v>
      </c>
      <c r="B20" s="90">
        <v>10</v>
      </c>
      <c r="C20" s="91">
        <v>5</v>
      </c>
      <c r="E20" s="90">
        <v>20</v>
      </c>
      <c r="F20" s="89" t="s">
        <v>885</v>
      </c>
      <c r="G20" s="89">
        <v>5</v>
      </c>
    </row>
    <row r="21" spans="1:7" ht="15.75" customHeight="1" x14ac:dyDescent="0.15">
      <c r="A21" s="89" t="s">
        <v>4275</v>
      </c>
      <c r="B21" s="90">
        <v>8</v>
      </c>
      <c r="C21" s="92"/>
      <c r="E21" s="90"/>
    </row>
    <row r="22" spans="1:7" ht="15.75" customHeight="1" x14ac:dyDescent="0.15">
      <c r="A22" s="89" t="s">
        <v>4276</v>
      </c>
      <c r="B22" s="90">
        <v>6</v>
      </c>
      <c r="C22" s="92"/>
      <c r="E22" s="90"/>
    </row>
    <row r="23" spans="1:7" ht="15.75" customHeight="1" x14ac:dyDescent="0.15">
      <c r="A23" s="89" t="s">
        <v>4277</v>
      </c>
      <c r="B23" s="90">
        <v>5</v>
      </c>
      <c r="C23" s="92"/>
      <c r="E23" s="90"/>
    </row>
    <row r="24" spans="1:7" ht="15.75" customHeight="1" x14ac:dyDescent="0.15"/>
    <row r="25" spans="1:7" ht="15.75" customHeight="1" x14ac:dyDescent="0.15"/>
    <row r="26" spans="1:7" ht="15.75" customHeight="1" x14ac:dyDescent="0.15"/>
    <row r="27" spans="1:7" ht="15.75" customHeight="1" x14ac:dyDescent="0.15"/>
    <row r="28" spans="1:7" ht="15.75" customHeight="1" x14ac:dyDescent="0.15"/>
    <row r="29" spans="1:7" ht="15.75" customHeight="1" x14ac:dyDescent="0.15"/>
    <row r="30" spans="1:7" ht="15.75" customHeight="1" x14ac:dyDescent="0.15"/>
    <row r="31" spans="1:7" ht="15.75" customHeight="1" x14ac:dyDescent="0.15"/>
    <row r="32" spans="1:7"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830"/>
  <sheetViews>
    <sheetView workbookViewId="0"/>
  </sheetViews>
  <sheetFormatPr defaultColWidth="12.67578125" defaultRowHeight="15" customHeight="1" x14ac:dyDescent="0.15"/>
  <cols>
    <col min="1" max="1" width="4.44921875" customWidth="1"/>
    <col min="2" max="2" width="24.13671875" customWidth="1"/>
    <col min="3" max="3" width="18.87890625" customWidth="1"/>
    <col min="4" max="4" width="25.890625" customWidth="1"/>
    <col min="5" max="5" width="6.875" customWidth="1"/>
    <col min="6" max="6" width="13.484375" customWidth="1"/>
    <col min="7" max="7" width="15.5078125" customWidth="1"/>
    <col min="8" max="8" width="16.85546875" customWidth="1"/>
    <col min="9" max="26" width="6.60546875" customWidth="1"/>
  </cols>
  <sheetData>
    <row r="1" spans="1:26" ht="55.5" customHeight="1" x14ac:dyDescent="0.15">
      <c r="A1" s="93"/>
      <c r="B1" s="94"/>
      <c r="C1" s="94"/>
      <c r="D1" s="94"/>
      <c r="E1" s="94"/>
      <c r="F1" s="94"/>
      <c r="G1" s="165" t="s">
        <v>4278</v>
      </c>
      <c r="H1" s="128"/>
      <c r="I1" s="94"/>
      <c r="J1" s="94"/>
      <c r="K1" s="94"/>
      <c r="L1" s="94"/>
      <c r="M1" s="94"/>
      <c r="N1" s="94"/>
      <c r="O1" s="94"/>
      <c r="P1" s="94"/>
      <c r="Q1" s="94"/>
      <c r="R1" s="94"/>
      <c r="S1" s="94"/>
      <c r="T1" s="94"/>
      <c r="U1" s="94"/>
      <c r="V1" s="94"/>
      <c r="W1" s="94"/>
      <c r="X1" s="94"/>
      <c r="Y1" s="94"/>
      <c r="Z1" s="94"/>
    </row>
    <row r="2" spans="1:26" ht="26.25" customHeight="1" x14ac:dyDescent="0.15">
      <c r="A2" s="166" t="s">
        <v>4279</v>
      </c>
      <c r="B2" s="167"/>
      <c r="C2" s="167"/>
      <c r="D2" s="167"/>
      <c r="E2" s="167"/>
      <c r="F2" s="167"/>
      <c r="G2" s="167"/>
      <c r="H2" s="167"/>
      <c r="I2" s="94"/>
      <c r="J2" s="94"/>
      <c r="K2" s="94"/>
      <c r="L2" s="94"/>
      <c r="M2" s="94"/>
      <c r="N2" s="94"/>
      <c r="O2" s="94"/>
      <c r="P2" s="94"/>
      <c r="Q2" s="94"/>
      <c r="R2" s="94"/>
      <c r="S2" s="94"/>
      <c r="T2" s="94"/>
      <c r="U2" s="94"/>
      <c r="V2" s="94"/>
      <c r="W2" s="94"/>
      <c r="X2" s="94"/>
      <c r="Y2" s="94"/>
      <c r="Z2" s="94"/>
    </row>
    <row r="3" spans="1:26" ht="50.25" customHeight="1" x14ac:dyDescent="0.15">
      <c r="A3" s="168" t="s">
        <v>4280</v>
      </c>
      <c r="B3" s="168" t="s">
        <v>4281</v>
      </c>
      <c r="C3" s="168" t="s">
        <v>4282</v>
      </c>
      <c r="D3" s="168" t="s">
        <v>4283</v>
      </c>
      <c r="E3" s="169" t="s">
        <v>59</v>
      </c>
      <c r="F3" s="154"/>
      <c r="G3" s="169" t="s">
        <v>60</v>
      </c>
      <c r="H3" s="154"/>
      <c r="I3" s="94"/>
      <c r="J3" s="94"/>
      <c r="K3" s="94"/>
      <c r="L3" s="94"/>
      <c r="M3" s="94"/>
      <c r="N3" s="94"/>
      <c r="O3" s="94"/>
      <c r="P3" s="94"/>
      <c r="Q3" s="94"/>
      <c r="R3" s="94"/>
      <c r="S3" s="94"/>
      <c r="T3" s="94"/>
      <c r="U3" s="94"/>
      <c r="V3" s="94"/>
      <c r="W3" s="94"/>
      <c r="X3" s="94"/>
      <c r="Y3" s="94"/>
      <c r="Z3" s="94"/>
    </row>
    <row r="4" spans="1:26" ht="15.75" customHeight="1" x14ac:dyDescent="0.15">
      <c r="A4" s="162"/>
      <c r="B4" s="162"/>
      <c r="C4" s="162"/>
      <c r="D4" s="162"/>
      <c r="E4" s="95" t="s">
        <v>66</v>
      </c>
      <c r="F4" s="95" t="s">
        <v>67</v>
      </c>
      <c r="G4" s="95" t="s">
        <v>66</v>
      </c>
      <c r="H4" s="95" t="s">
        <v>67</v>
      </c>
      <c r="I4" s="94"/>
      <c r="J4" s="94"/>
      <c r="K4" s="94"/>
      <c r="L4" s="94"/>
      <c r="M4" s="94"/>
      <c r="N4" s="94"/>
      <c r="O4" s="94"/>
      <c r="P4" s="94"/>
      <c r="Q4" s="94"/>
      <c r="R4" s="94"/>
      <c r="S4" s="94"/>
      <c r="T4" s="94"/>
      <c r="U4" s="94"/>
      <c r="V4" s="94"/>
      <c r="W4" s="94"/>
      <c r="X4" s="94"/>
      <c r="Y4" s="94"/>
      <c r="Z4" s="94"/>
    </row>
    <row r="5" spans="1:26" ht="15.75" customHeight="1" x14ac:dyDescent="0.15">
      <c r="A5" s="96">
        <v>0</v>
      </c>
      <c r="B5" s="96">
        <v>1</v>
      </c>
      <c r="C5" s="96">
        <v>2</v>
      </c>
      <c r="D5" s="96">
        <v>3</v>
      </c>
      <c r="E5" s="97">
        <v>4</v>
      </c>
      <c r="F5" s="97">
        <v>5</v>
      </c>
      <c r="G5" s="97">
        <v>6</v>
      </c>
      <c r="H5" s="97">
        <v>7</v>
      </c>
      <c r="I5" s="93"/>
      <c r="J5" s="93"/>
      <c r="K5" s="93"/>
      <c r="L5" s="93"/>
      <c r="M5" s="93"/>
      <c r="N5" s="93"/>
      <c r="O5" s="93"/>
      <c r="P5" s="93"/>
      <c r="Q5" s="93"/>
      <c r="R5" s="93"/>
      <c r="S5" s="93"/>
      <c r="T5" s="93"/>
      <c r="U5" s="93"/>
      <c r="V5" s="93"/>
      <c r="W5" s="93"/>
      <c r="X5" s="93"/>
      <c r="Y5" s="93"/>
      <c r="Z5" s="93"/>
    </row>
    <row r="6" spans="1:26" ht="15.75" customHeight="1" x14ac:dyDescent="0.15">
      <c r="A6" s="96" t="s">
        <v>4284</v>
      </c>
      <c r="B6" s="98" t="s">
        <v>4285</v>
      </c>
      <c r="C6" s="98" t="s">
        <v>4286</v>
      </c>
      <c r="D6" s="98" t="s">
        <v>4287</v>
      </c>
      <c r="E6" s="99">
        <v>24</v>
      </c>
      <c r="F6" s="99">
        <v>24</v>
      </c>
      <c r="G6" s="99">
        <v>43579</v>
      </c>
      <c r="H6" s="99">
        <v>6360</v>
      </c>
      <c r="I6" s="94"/>
      <c r="J6" s="94"/>
      <c r="K6" s="94"/>
      <c r="L6" s="94"/>
      <c r="M6" s="94"/>
      <c r="N6" s="94"/>
      <c r="O6" s="94"/>
      <c r="P6" s="94"/>
      <c r="Q6" s="94"/>
      <c r="R6" s="94"/>
      <c r="S6" s="94"/>
      <c r="T6" s="94"/>
      <c r="U6" s="94"/>
      <c r="V6" s="94"/>
      <c r="W6" s="94"/>
      <c r="X6" s="94"/>
      <c r="Y6" s="94"/>
      <c r="Z6" s="94"/>
    </row>
    <row r="7" spans="1:26" ht="15.75" customHeight="1" x14ac:dyDescent="0.15">
      <c r="A7" s="96" t="s">
        <v>4288</v>
      </c>
      <c r="B7" s="98" t="s">
        <v>4287</v>
      </c>
      <c r="C7" s="98" t="s">
        <v>4286</v>
      </c>
      <c r="D7" s="98" t="s">
        <v>4289</v>
      </c>
      <c r="E7" s="99">
        <v>0</v>
      </c>
      <c r="F7" s="99">
        <v>0</v>
      </c>
      <c r="G7" s="99">
        <v>23</v>
      </c>
      <c r="H7" s="99">
        <v>6</v>
      </c>
      <c r="I7" s="94"/>
      <c r="J7" s="94"/>
      <c r="K7" s="94"/>
      <c r="L7" s="94"/>
      <c r="M7" s="94"/>
      <c r="N7" s="94"/>
      <c r="O7" s="94"/>
      <c r="P7" s="94"/>
      <c r="Q7" s="94"/>
      <c r="R7" s="94"/>
      <c r="S7" s="94"/>
      <c r="T7" s="94"/>
      <c r="U7" s="94"/>
      <c r="V7" s="94"/>
      <c r="W7" s="94"/>
      <c r="X7" s="94"/>
      <c r="Y7" s="94"/>
      <c r="Z7" s="94"/>
    </row>
    <row r="8" spans="1:26" ht="15.75" customHeight="1" x14ac:dyDescent="0.15">
      <c r="A8" s="96" t="s">
        <v>4290</v>
      </c>
      <c r="B8" s="98" t="s">
        <v>4287</v>
      </c>
      <c r="C8" s="98" t="s">
        <v>4291</v>
      </c>
      <c r="D8" s="98" t="s">
        <v>4292</v>
      </c>
      <c r="E8" s="99">
        <v>0</v>
      </c>
      <c r="F8" s="99">
        <v>0</v>
      </c>
      <c r="G8" s="99">
        <v>36</v>
      </c>
      <c r="H8" s="99">
        <v>12</v>
      </c>
      <c r="I8" s="94"/>
      <c r="J8" s="94"/>
      <c r="K8" s="94"/>
      <c r="L8" s="94"/>
      <c r="M8" s="94"/>
      <c r="N8" s="94"/>
      <c r="O8" s="94"/>
      <c r="P8" s="94"/>
      <c r="Q8" s="94"/>
      <c r="R8" s="94"/>
      <c r="S8" s="94"/>
      <c r="T8" s="94"/>
      <c r="U8" s="94"/>
      <c r="V8" s="94"/>
      <c r="W8" s="94"/>
      <c r="X8" s="94"/>
      <c r="Y8" s="94"/>
      <c r="Z8" s="94"/>
    </row>
    <row r="9" spans="1:26" ht="15.75" customHeight="1" x14ac:dyDescent="0.15">
      <c r="A9" s="96" t="s">
        <v>4293</v>
      </c>
      <c r="B9" s="98" t="s">
        <v>4287</v>
      </c>
      <c r="C9" s="98" t="s">
        <v>4294</v>
      </c>
      <c r="D9" s="98" t="s">
        <v>4295</v>
      </c>
      <c r="E9" s="99">
        <v>0</v>
      </c>
      <c r="F9" s="99">
        <v>0</v>
      </c>
      <c r="G9" s="99">
        <v>23</v>
      </c>
      <c r="H9" s="99">
        <v>1</v>
      </c>
      <c r="I9" s="94"/>
      <c r="J9" s="94"/>
      <c r="K9" s="94"/>
      <c r="L9" s="94"/>
      <c r="M9" s="94"/>
      <c r="N9" s="94"/>
      <c r="O9" s="94"/>
      <c r="P9" s="94"/>
      <c r="Q9" s="94"/>
      <c r="R9" s="94"/>
      <c r="S9" s="94"/>
      <c r="T9" s="94"/>
      <c r="U9" s="94"/>
      <c r="V9" s="94"/>
      <c r="W9" s="94"/>
      <c r="X9" s="94"/>
      <c r="Y9" s="94"/>
      <c r="Z9" s="94"/>
    </row>
    <row r="10" spans="1:26" ht="15.75" customHeight="1" x14ac:dyDescent="0.15">
      <c r="A10" s="96" t="s">
        <v>4296</v>
      </c>
      <c r="B10" s="98" t="s">
        <v>4287</v>
      </c>
      <c r="C10" s="98" t="s">
        <v>4297</v>
      </c>
      <c r="D10" s="98" t="s">
        <v>4298</v>
      </c>
      <c r="E10" s="99">
        <v>0</v>
      </c>
      <c r="F10" s="99">
        <v>0</v>
      </c>
      <c r="G10" s="99">
        <v>935</v>
      </c>
      <c r="H10" s="99">
        <v>89</v>
      </c>
      <c r="I10" s="94"/>
      <c r="J10" s="94"/>
      <c r="K10" s="94"/>
      <c r="L10" s="94"/>
      <c r="M10" s="94"/>
      <c r="N10" s="94"/>
      <c r="O10" s="94"/>
      <c r="P10" s="94"/>
      <c r="Q10" s="94"/>
      <c r="R10" s="94"/>
      <c r="S10" s="94"/>
      <c r="T10" s="94"/>
      <c r="U10" s="94"/>
      <c r="V10" s="94"/>
      <c r="W10" s="94"/>
      <c r="X10" s="94"/>
      <c r="Y10" s="94"/>
      <c r="Z10" s="94"/>
    </row>
    <row r="11" spans="1:26" ht="15.75" customHeight="1" x14ac:dyDescent="0.15">
      <c r="A11" s="96" t="s">
        <v>4299</v>
      </c>
      <c r="B11" s="98" t="s">
        <v>4287</v>
      </c>
      <c r="C11" s="98" t="s">
        <v>4300</v>
      </c>
      <c r="D11" s="98" t="s">
        <v>4301</v>
      </c>
      <c r="E11" s="99">
        <v>0</v>
      </c>
      <c r="F11" s="99">
        <v>0</v>
      </c>
      <c r="G11" s="99">
        <v>16</v>
      </c>
      <c r="H11" s="99">
        <v>4</v>
      </c>
      <c r="I11" s="94"/>
      <c r="J11" s="94"/>
      <c r="K11" s="94"/>
      <c r="L11" s="94"/>
      <c r="M11" s="94"/>
      <c r="N11" s="94"/>
      <c r="O11" s="94"/>
      <c r="P11" s="94"/>
      <c r="Q11" s="94"/>
      <c r="R11" s="94"/>
      <c r="S11" s="94"/>
      <c r="T11" s="94"/>
      <c r="U11" s="94"/>
      <c r="V11" s="94"/>
      <c r="W11" s="94"/>
      <c r="X11" s="94"/>
      <c r="Y11" s="94"/>
      <c r="Z11" s="94"/>
    </row>
    <row r="12" spans="1:26" ht="15.75" customHeight="1" x14ac:dyDescent="0.15">
      <c r="A12" s="96" t="s">
        <v>4302</v>
      </c>
      <c r="B12" s="98" t="s">
        <v>4287</v>
      </c>
      <c r="C12" s="98" t="s">
        <v>4303</v>
      </c>
      <c r="D12" s="98" t="s">
        <v>4304</v>
      </c>
      <c r="E12" s="99">
        <v>0</v>
      </c>
      <c r="F12" s="99">
        <v>0</v>
      </c>
      <c r="G12" s="99">
        <v>29</v>
      </c>
      <c r="H12" s="99">
        <v>6</v>
      </c>
      <c r="I12" s="94"/>
      <c r="J12" s="94"/>
      <c r="K12" s="94"/>
      <c r="L12" s="94"/>
      <c r="M12" s="94"/>
      <c r="N12" s="94"/>
      <c r="O12" s="94"/>
      <c r="P12" s="94"/>
      <c r="Q12" s="94"/>
      <c r="R12" s="94"/>
      <c r="S12" s="94"/>
      <c r="T12" s="94"/>
      <c r="U12" s="94"/>
      <c r="V12" s="94"/>
      <c r="W12" s="94"/>
      <c r="X12" s="94"/>
      <c r="Y12" s="94"/>
      <c r="Z12" s="94"/>
    </row>
    <row r="13" spans="1:26" ht="15.75" customHeight="1" x14ac:dyDescent="0.15">
      <c r="A13" s="96" t="s">
        <v>4305</v>
      </c>
      <c r="B13" s="98" t="s">
        <v>4287</v>
      </c>
      <c r="C13" s="98" t="s">
        <v>4306</v>
      </c>
      <c r="D13" s="98" t="s">
        <v>4307</v>
      </c>
      <c r="E13" s="99">
        <v>0</v>
      </c>
      <c r="F13" s="99">
        <v>0</v>
      </c>
      <c r="G13" s="99">
        <v>117</v>
      </c>
      <c r="H13" s="99">
        <v>21</v>
      </c>
      <c r="I13" s="94"/>
      <c r="J13" s="94"/>
      <c r="K13" s="94"/>
      <c r="L13" s="94"/>
      <c r="M13" s="94"/>
      <c r="N13" s="94"/>
      <c r="O13" s="94"/>
      <c r="P13" s="94"/>
      <c r="Q13" s="94"/>
      <c r="R13" s="94"/>
      <c r="S13" s="94"/>
      <c r="T13" s="94"/>
      <c r="U13" s="94"/>
      <c r="V13" s="94"/>
      <c r="W13" s="94"/>
      <c r="X13" s="94"/>
      <c r="Y13" s="94"/>
      <c r="Z13" s="94"/>
    </row>
    <row r="14" spans="1:26" ht="15.75" customHeight="1" x14ac:dyDescent="0.15">
      <c r="A14" s="96" t="s">
        <v>4308</v>
      </c>
      <c r="B14" s="98" t="s">
        <v>4287</v>
      </c>
      <c r="C14" s="98" t="s">
        <v>4309</v>
      </c>
      <c r="D14" s="98" t="s">
        <v>4310</v>
      </c>
      <c r="E14" s="99">
        <v>0</v>
      </c>
      <c r="F14" s="99">
        <v>0</v>
      </c>
      <c r="G14" s="99">
        <v>51</v>
      </c>
      <c r="H14" s="99">
        <v>5</v>
      </c>
      <c r="I14" s="94"/>
      <c r="J14" s="94"/>
      <c r="K14" s="94"/>
      <c r="L14" s="94"/>
      <c r="M14" s="94"/>
      <c r="N14" s="94"/>
      <c r="O14" s="94"/>
      <c r="P14" s="94"/>
      <c r="Q14" s="94"/>
      <c r="R14" s="94"/>
      <c r="S14" s="94"/>
      <c r="T14" s="94"/>
      <c r="U14" s="94"/>
      <c r="V14" s="94"/>
      <c r="W14" s="94"/>
      <c r="X14" s="94"/>
      <c r="Y14" s="94"/>
      <c r="Z14" s="94"/>
    </row>
    <row r="15" spans="1:26" ht="15.75" customHeight="1" x14ac:dyDescent="0.15">
      <c r="A15" s="96" t="s">
        <v>4311</v>
      </c>
      <c r="B15" s="98" t="s">
        <v>4287</v>
      </c>
      <c r="C15" s="98" t="s">
        <v>4312</v>
      </c>
      <c r="D15" s="98" t="s">
        <v>4313</v>
      </c>
      <c r="E15" s="99">
        <v>0</v>
      </c>
      <c r="F15" s="99">
        <v>0</v>
      </c>
      <c r="G15" s="99">
        <v>67</v>
      </c>
      <c r="H15" s="99">
        <v>15</v>
      </c>
      <c r="I15" s="94"/>
      <c r="J15" s="94"/>
      <c r="K15" s="94"/>
      <c r="L15" s="94"/>
      <c r="M15" s="94"/>
      <c r="N15" s="94"/>
      <c r="O15" s="94"/>
      <c r="P15" s="94"/>
      <c r="Q15" s="94"/>
      <c r="R15" s="94"/>
      <c r="S15" s="94"/>
      <c r="T15" s="94"/>
      <c r="U15" s="94"/>
      <c r="V15" s="94"/>
      <c r="W15" s="94"/>
      <c r="X15" s="94"/>
      <c r="Y15" s="94"/>
      <c r="Z15" s="94"/>
    </row>
    <row r="16" spans="1:26" ht="15.75" customHeight="1" x14ac:dyDescent="0.15">
      <c r="A16" s="96" t="s">
        <v>4314</v>
      </c>
      <c r="B16" s="98" t="s">
        <v>4287</v>
      </c>
      <c r="C16" s="98" t="s">
        <v>4315</v>
      </c>
      <c r="D16" s="98" t="s">
        <v>4316</v>
      </c>
      <c r="E16" s="99">
        <v>0</v>
      </c>
      <c r="F16" s="99">
        <v>0</v>
      </c>
      <c r="G16" s="99">
        <v>72</v>
      </c>
      <c r="H16" s="99">
        <v>6</v>
      </c>
      <c r="I16" s="94"/>
      <c r="J16" s="94"/>
      <c r="K16" s="94"/>
      <c r="L16" s="94"/>
      <c r="M16" s="94"/>
      <c r="N16" s="94"/>
      <c r="O16" s="94"/>
      <c r="P16" s="94"/>
      <c r="Q16" s="94"/>
      <c r="R16" s="94"/>
      <c r="S16" s="94"/>
      <c r="T16" s="94"/>
      <c r="U16" s="94"/>
      <c r="V16" s="94"/>
      <c r="W16" s="94"/>
      <c r="X16" s="94"/>
      <c r="Y16" s="94"/>
      <c r="Z16" s="94"/>
    </row>
    <row r="17" spans="1:26" ht="15.75" customHeight="1" x14ac:dyDescent="0.15">
      <c r="A17" s="96" t="s">
        <v>4317</v>
      </c>
      <c r="B17" s="98" t="s">
        <v>4287</v>
      </c>
      <c r="C17" s="98" t="s">
        <v>4318</v>
      </c>
      <c r="D17" s="98" t="s">
        <v>4319</v>
      </c>
      <c r="E17" s="99">
        <v>0</v>
      </c>
      <c r="F17" s="99">
        <v>0</v>
      </c>
      <c r="G17" s="99">
        <v>19</v>
      </c>
      <c r="H17" s="99">
        <v>1</v>
      </c>
      <c r="I17" s="94"/>
      <c r="J17" s="94"/>
      <c r="K17" s="94"/>
      <c r="L17" s="94"/>
      <c r="M17" s="94"/>
      <c r="N17" s="94"/>
      <c r="O17" s="94"/>
      <c r="P17" s="94"/>
      <c r="Q17" s="94"/>
      <c r="R17" s="94"/>
      <c r="S17" s="94"/>
      <c r="T17" s="94"/>
      <c r="U17" s="94"/>
      <c r="V17" s="94"/>
      <c r="W17" s="94"/>
      <c r="X17" s="94"/>
      <c r="Y17" s="94"/>
      <c r="Z17" s="94"/>
    </row>
    <row r="18" spans="1:26" ht="15.75" customHeight="1" x14ac:dyDescent="0.15">
      <c r="A18" s="96" t="s">
        <v>4320</v>
      </c>
      <c r="B18" s="98" t="s">
        <v>4287</v>
      </c>
      <c r="C18" s="98" t="s">
        <v>4321</v>
      </c>
      <c r="D18" s="98" t="s">
        <v>4322</v>
      </c>
      <c r="E18" s="99">
        <v>1</v>
      </c>
      <c r="F18" s="99">
        <v>1</v>
      </c>
      <c r="G18" s="99">
        <v>20</v>
      </c>
      <c r="H18" s="99">
        <v>7</v>
      </c>
      <c r="I18" s="94"/>
      <c r="J18" s="94"/>
      <c r="K18" s="94"/>
      <c r="L18" s="94"/>
      <c r="M18" s="94"/>
      <c r="N18" s="94"/>
      <c r="O18" s="94"/>
      <c r="P18" s="94"/>
      <c r="Q18" s="94"/>
      <c r="R18" s="94"/>
      <c r="S18" s="94"/>
      <c r="T18" s="94"/>
      <c r="U18" s="94"/>
      <c r="V18" s="94"/>
      <c r="W18" s="94"/>
      <c r="X18" s="94"/>
      <c r="Y18" s="94"/>
      <c r="Z18" s="94"/>
    </row>
    <row r="19" spans="1:26" ht="15.75" customHeight="1" x14ac:dyDescent="0.15">
      <c r="A19" s="96" t="s">
        <v>4323</v>
      </c>
      <c r="B19" s="98" t="s">
        <v>4287</v>
      </c>
      <c r="C19" s="98" t="s">
        <v>4324</v>
      </c>
      <c r="D19" s="98" t="s">
        <v>4325</v>
      </c>
      <c r="E19" s="99">
        <v>0</v>
      </c>
      <c r="F19" s="99">
        <v>0</v>
      </c>
      <c r="G19" s="99">
        <v>59</v>
      </c>
      <c r="H19" s="99">
        <v>14</v>
      </c>
      <c r="I19" s="94"/>
      <c r="J19" s="94"/>
      <c r="K19" s="94"/>
      <c r="L19" s="94"/>
      <c r="M19" s="94"/>
      <c r="N19" s="94"/>
      <c r="O19" s="94"/>
      <c r="P19" s="94"/>
      <c r="Q19" s="94"/>
      <c r="R19" s="94"/>
      <c r="S19" s="94"/>
      <c r="T19" s="94"/>
      <c r="U19" s="94"/>
      <c r="V19" s="94"/>
      <c r="W19" s="94"/>
      <c r="X19" s="94"/>
      <c r="Y19" s="94"/>
      <c r="Z19" s="94"/>
    </row>
    <row r="20" spans="1:26" ht="15.75" customHeight="1" x14ac:dyDescent="0.15">
      <c r="A20" s="96" t="s">
        <v>4326</v>
      </c>
      <c r="B20" s="98" t="s">
        <v>4287</v>
      </c>
      <c r="C20" s="98" t="s">
        <v>4327</v>
      </c>
      <c r="D20" s="98" t="s">
        <v>4328</v>
      </c>
      <c r="E20" s="99">
        <v>0</v>
      </c>
      <c r="F20" s="99">
        <v>0</v>
      </c>
      <c r="G20" s="99">
        <v>55</v>
      </c>
      <c r="H20" s="99">
        <v>8</v>
      </c>
      <c r="I20" s="94"/>
      <c r="J20" s="94"/>
      <c r="K20" s="94"/>
      <c r="L20" s="94"/>
      <c r="M20" s="94"/>
      <c r="N20" s="94"/>
      <c r="O20" s="94"/>
      <c r="P20" s="94"/>
      <c r="Q20" s="94"/>
      <c r="R20" s="94"/>
      <c r="S20" s="94"/>
      <c r="T20" s="94"/>
      <c r="U20" s="94"/>
      <c r="V20" s="94"/>
      <c r="W20" s="94"/>
      <c r="X20" s="94"/>
      <c r="Y20" s="94"/>
      <c r="Z20" s="94"/>
    </row>
    <row r="21" spans="1:26" ht="15.75" customHeight="1" x14ac:dyDescent="0.15">
      <c r="A21" s="96" t="s">
        <v>4329</v>
      </c>
      <c r="B21" s="98" t="s">
        <v>4287</v>
      </c>
      <c r="C21" s="98" t="s">
        <v>4330</v>
      </c>
      <c r="D21" s="98" t="s">
        <v>4331</v>
      </c>
      <c r="E21" s="99">
        <v>0</v>
      </c>
      <c r="F21" s="99">
        <v>0</v>
      </c>
      <c r="G21" s="99">
        <v>66</v>
      </c>
      <c r="H21" s="99">
        <v>7</v>
      </c>
      <c r="I21" s="94"/>
      <c r="J21" s="94"/>
      <c r="K21" s="94"/>
      <c r="L21" s="94"/>
      <c r="M21" s="94"/>
      <c r="N21" s="94"/>
      <c r="O21" s="94"/>
      <c r="P21" s="94"/>
      <c r="Q21" s="94"/>
      <c r="R21" s="94"/>
      <c r="S21" s="94"/>
      <c r="T21" s="94"/>
      <c r="U21" s="94"/>
      <c r="V21" s="94"/>
      <c r="W21" s="94"/>
      <c r="X21" s="94"/>
      <c r="Y21" s="94"/>
      <c r="Z21" s="94"/>
    </row>
    <row r="22" spans="1:26" ht="15.75" customHeight="1" x14ac:dyDescent="0.15">
      <c r="A22" s="96" t="s">
        <v>4332</v>
      </c>
      <c r="B22" s="98" t="s">
        <v>4287</v>
      </c>
      <c r="C22" s="98" t="s">
        <v>4333</v>
      </c>
      <c r="D22" s="98" t="s">
        <v>4334</v>
      </c>
      <c r="E22" s="99">
        <v>0</v>
      </c>
      <c r="F22" s="99">
        <v>0</v>
      </c>
      <c r="G22" s="99">
        <v>68</v>
      </c>
      <c r="H22" s="99">
        <v>8</v>
      </c>
      <c r="I22" s="94"/>
      <c r="J22" s="94"/>
      <c r="K22" s="94"/>
      <c r="L22" s="94"/>
      <c r="M22" s="94"/>
      <c r="N22" s="94"/>
      <c r="O22" s="94"/>
      <c r="P22" s="94"/>
      <c r="Q22" s="94"/>
      <c r="R22" s="94"/>
      <c r="S22" s="94"/>
      <c r="T22" s="94"/>
      <c r="U22" s="94"/>
      <c r="V22" s="94"/>
      <c r="W22" s="94"/>
      <c r="X22" s="94"/>
      <c r="Y22" s="94"/>
      <c r="Z22" s="94"/>
    </row>
    <row r="23" spans="1:26" ht="15.75" customHeight="1" x14ac:dyDescent="0.15">
      <c r="A23" s="96" t="s">
        <v>4335</v>
      </c>
      <c r="B23" s="98" t="s">
        <v>4287</v>
      </c>
      <c r="C23" s="98" t="s">
        <v>4336</v>
      </c>
      <c r="D23" s="98" t="s">
        <v>4337</v>
      </c>
      <c r="E23" s="99">
        <v>0</v>
      </c>
      <c r="F23" s="99">
        <v>0</v>
      </c>
      <c r="G23" s="99">
        <v>91</v>
      </c>
      <c r="H23" s="99">
        <v>10</v>
      </c>
      <c r="I23" s="94"/>
      <c r="J23" s="94"/>
      <c r="K23" s="94"/>
      <c r="L23" s="94"/>
      <c r="M23" s="94"/>
      <c r="N23" s="94"/>
      <c r="O23" s="94"/>
      <c r="P23" s="94"/>
      <c r="Q23" s="94"/>
      <c r="R23" s="94"/>
      <c r="S23" s="94"/>
      <c r="T23" s="94"/>
      <c r="U23" s="94"/>
      <c r="V23" s="94"/>
      <c r="W23" s="94"/>
      <c r="X23" s="94"/>
      <c r="Y23" s="94"/>
      <c r="Z23" s="94"/>
    </row>
    <row r="24" spans="1:26" ht="15.75" customHeight="1" x14ac:dyDescent="0.15">
      <c r="A24" s="96" t="s">
        <v>4338</v>
      </c>
      <c r="B24" s="98" t="s">
        <v>4287</v>
      </c>
      <c r="C24" s="98" t="s">
        <v>2641</v>
      </c>
      <c r="D24" s="98" t="s">
        <v>4339</v>
      </c>
      <c r="E24" s="99">
        <v>0</v>
      </c>
      <c r="F24" s="99">
        <v>0</v>
      </c>
      <c r="G24" s="99">
        <v>23</v>
      </c>
      <c r="H24" s="99">
        <v>8</v>
      </c>
      <c r="I24" s="94"/>
      <c r="J24" s="94"/>
      <c r="K24" s="94"/>
      <c r="L24" s="94"/>
      <c r="M24" s="94"/>
      <c r="N24" s="94"/>
      <c r="O24" s="94"/>
      <c r="P24" s="94"/>
      <c r="Q24" s="94"/>
      <c r="R24" s="94"/>
      <c r="S24" s="94"/>
      <c r="T24" s="94"/>
      <c r="U24" s="94"/>
      <c r="V24" s="94"/>
      <c r="W24" s="94"/>
      <c r="X24" s="94"/>
      <c r="Y24" s="94"/>
      <c r="Z24" s="94"/>
    </row>
    <row r="25" spans="1:26" ht="15.75" customHeight="1" x14ac:dyDescent="0.15">
      <c r="A25" s="96" t="s">
        <v>4340</v>
      </c>
      <c r="B25" s="98" t="s">
        <v>4287</v>
      </c>
      <c r="C25" s="98" t="s">
        <v>4341</v>
      </c>
      <c r="D25" s="98" t="s">
        <v>4342</v>
      </c>
      <c r="E25" s="99">
        <v>0</v>
      </c>
      <c r="F25" s="99">
        <v>0</v>
      </c>
      <c r="G25" s="99">
        <v>69</v>
      </c>
      <c r="H25" s="99">
        <v>8</v>
      </c>
      <c r="I25" s="94"/>
      <c r="J25" s="94"/>
      <c r="K25" s="94"/>
      <c r="L25" s="94"/>
      <c r="M25" s="94"/>
      <c r="N25" s="94"/>
      <c r="O25" s="94"/>
      <c r="P25" s="94"/>
      <c r="Q25" s="94"/>
      <c r="R25" s="94"/>
      <c r="S25" s="94"/>
      <c r="T25" s="94"/>
      <c r="U25" s="94"/>
      <c r="V25" s="94"/>
      <c r="W25" s="94"/>
      <c r="X25" s="94"/>
      <c r="Y25" s="94"/>
      <c r="Z25" s="94"/>
    </row>
    <row r="26" spans="1:26" ht="15.75" customHeight="1" x14ac:dyDescent="0.15">
      <c r="A26" s="96" t="s">
        <v>4343</v>
      </c>
      <c r="B26" s="98" t="s">
        <v>4287</v>
      </c>
      <c r="C26" s="98" t="s">
        <v>4344</v>
      </c>
      <c r="D26" s="98" t="s">
        <v>4345</v>
      </c>
      <c r="E26" s="99">
        <v>0</v>
      </c>
      <c r="F26" s="99">
        <v>0</v>
      </c>
      <c r="G26" s="99">
        <v>116</v>
      </c>
      <c r="H26" s="99">
        <v>24</v>
      </c>
      <c r="I26" s="94"/>
      <c r="J26" s="94"/>
      <c r="K26" s="94"/>
      <c r="L26" s="94"/>
      <c r="M26" s="94"/>
      <c r="N26" s="94"/>
      <c r="O26" s="94"/>
      <c r="P26" s="94"/>
      <c r="Q26" s="94"/>
      <c r="R26" s="94"/>
      <c r="S26" s="94"/>
      <c r="T26" s="94"/>
      <c r="U26" s="94"/>
      <c r="V26" s="94"/>
      <c r="W26" s="94"/>
      <c r="X26" s="94"/>
      <c r="Y26" s="94"/>
      <c r="Z26" s="94"/>
    </row>
    <row r="27" spans="1:26" ht="15.75" customHeight="1" x14ac:dyDescent="0.15">
      <c r="A27" s="96" t="s">
        <v>4346</v>
      </c>
      <c r="B27" s="98" t="s">
        <v>4287</v>
      </c>
      <c r="C27" s="98" t="s">
        <v>4347</v>
      </c>
      <c r="D27" s="98" t="s">
        <v>4348</v>
      </c>
      <c r="E27" s="99">
        <v>0</v>
      </c>
      <c r="F27" s="99">
        <v>0</v>
      </c>
      <c r="G27" s="99">
        <v>54</v>
      </c>
      <c r="H27" s="99">
        <v>8</v>
      </c>
      <c r="I27" s="94"/>
      <c r="J27" s="94"/>
      <c r="K27" s="94"/>
      <c r="L27" s="94"/>
      <c r="M27" s="94"/>
      <c r="N27" s="94"/>
      <c r="O27" s="94"/>
      <c r="P27" s="94"/>
      <c r="Q27" s="94"/>
      <c r="R27" s="94"/>
      <c r="S27" s="94"/>
      <c r="T27" s="94"/>
      <c r="U27" s="94"/>
      <c r="V27" s="94"/>
      <c r="W27" s="94"/>
      <c r="X27" s="94"/>
      <c r="Y27" s="94"/>
      <c r="Z27" s="94"/>
    </row>
    <row r="28" spans="1:26" ht="15.75" customHeight="1" x14ac:dyDescent="0.15">
      <c r="A28" s="96" t="s">
        <v>4349</v>
      </c>
      <c r="B28" s="98" t="s">
        <v>4287</v>
      </c>
      <c r="C28" s="98" t="s">
        <v>4350</v>
      </c>
      <c r="D28" s="98" t="s">
        <v>4351</v>
      </c>
      <c r="E28" s="99">
        <v>0</v>
      </c>
      <c r="F28" s="99">
        <v>0</v>
      </c>
      <c r="G28" s="99">
        <v>28</v>
      </c>
      <c r="H28" s="99">
        <v>3</v>
      </c>
      <c r="I28" s="94"/>
      <c r="J28" s="94"/>
      <c r="K28" s="94"/>
      <c r="L28" s="94"/>
      <c r="M28" s="94"/>
      <c r="N28" s="94"/>
      <c r="O28" s="94"/>
      <c r="P28" s="94"/>
      <c r="Q28" s="94"/>
      <c r="R28" s="94"/>
      <c r="S28" s="94"/>
      <c r="T28" s="94"/>
      <c r="U28" s="94"/>
      <c r="V28" s="94"/>
      <c r="W28" s="94"/>
      <c r="X28" s="94"/>
      <c r="Y28" s="94"/>
      <c r="Z28" s="94"/>
    </row>
    <row r="29" spans="1:26" ht="15.75" customHeight="1" x14ac:dyDescent="0.15">
      <c r="A29" s="96" t="s">
        <v>4352</v>
      </c>
      <c r="B29" s="98" t="s">
        <v>4287</v>
      </c>
      <c r="C29" s="98" t="s">
        <v>4353</v>
      </c>
      <c r="D29" s="98" t="s">
        <v>4354</v>
      </c>
      <c r="E29" s="99">
        <v>0</v>
      </c>
      <c r="F29" s="99">
        <v>0</v>
      </c>
      <c r="G29" s="99">
        <v>49</v>
      </c>
      <c r="H29" s="99">
        <v>6</v>
      </c>
      <c r="I29" s="94"/>
      <c r="J29" s="94"/>
      <c r="K29" s="94"/>
      <c r="L29" s="94"/>
      <c r="M29" s="94"/>
      <c r="N29" s="94"/>
      <c r="O29" s="94"/>
      <c r="P29" s="94"/>
      <c r="Q29" s="94"/>
      <c r="R29" s="94"/>
      <c r="S29" s="94"/>
      <c r="T29" s="94"/>
      <c r="U29" s="94"/>
      <c r="V29" s="94"/>
      <c r="W29" s="94"/>
      <c r="X29" s="94"/>
      <c r="Y29" s="94"/>
      <c r="Z29" s="94"/>
    </row>
    <row r="30" spans="1:26" ht="15.75" customHeight="1" x14ac:dyDescent="0.15">
      <c r="A30" s="96" t="s">
        <v>4355</v>
      </c>
      <c r="B30" s="98" t="s">
        <v>4287</v>
      </c>
      <c r="C30" s="98" t="s">
        <v>4356</v>
      </c>
      <c r="D30" s="98" t="s">
        <v>4357</v>
      </c>
      <c r="E30" s="99">
        <v>0</v>
      </c>
      <c r="F30" s="99">
        <v>0</v>
      </c>
      <c r="G30" s="99">
        <v>34</v>
      </c>
      <c r="H30" s="99">
        <v>4</v>
      </c>
      <c r="I30" s="94"/>
      <c r="J30" s="94"/>
      <c r="K30" s="94"/>
      <c r="L30" s="94"/>
      <c r="M30" s="94"/>
      <c r="N30" s="94"/>
      <c r="O30" s="94"/>
      <c r="P30" s="94"/>
      <c r="Q30" s="94"/>
      <c r="R30" s="94"/>
      <c r="S30" s="94"/>
      <c r="T30" s="94"/>
      <c r="U30" s="94"/>
      <c r="V30" s="94"/>
      <c r="W30" s="94"/>
      <c r="X30" s="94"/>
      <c r="Y30" s="94"/>
      <c r="Z30" s="94"/>
    </row>
    <row r="31" spans="1:26" ht="15.75" customHeight="1" x14ac:dyDescent="0.15">
      <c r="A31" s="96" t="s">
        <v>4358</v>
      </c>
      <c r="B31" s="98" t="s">
        <v>4287</v>
      </c>
      <c r="C31" s="98" t="s">
        <v>4359</v>
      </c>
      <c r="D31" s="98" t="s">
        <v>4360</v>
      </c>
      <c r="E31" s="99">
        <v>0</v>
      </c>
      <c r="F31" s="99">
        <v>0</v>
      </c>
      <c r="G31" s="99">
        <v>42</v>
      </c>
      <c r="H31" s="99">
        <v>10</v>
      </c>
      <c r="I31" s="94"/>
      <c r="J31" s="94"/>
      <c r="K31" s="94"/>
      <c r="L31" s="94"/>
      <c r="M31" s="94"/>
      <c r="N31" s="94"/>
      <c r="O31" s="94"/>
      <c r="P31" s="94"/>
      <c r="Q31" s="94"/>
      <c r="R31" s="94"/>
      <c r="S31" s="94"/>
      <c r="T31" s="94"/>
      <c r="U31" s="94"/>
      <c r="V31" s="94"/>
      <c r="W31" s="94"/>
      <c r="X31" s="94"/>
      <c r="Y31" s="94"/>
      <c r="Z31" s="94"/>
    </row>
    <row r="32" spans="1:26" ht="15.75" customHeight="1" x14ac:dyDescent="0.15">
      <c r="A32" s="96" t="s">
        <v>4361</v>
      </c>
      <c r="B32" s="98" t="s">
        <v>4287</v>
      </c>
      <c r="C32" s="98" t="s">
        <v>4362</v>
      </c>
      <c r="D32" s="98" t="s">
        <v>4363</v>
      </c>
      <c r="E32" s="99">
        <v>0</v>
      </c>
      <c r="F32" s="99">
        <v>0</v>
      </c>
      <c r="G32" s="99">
        <v>30</v>
      </c>
      <c r="H32" s="99">
        <v>5</v>
      </c>
      <c r="I32" s="94"/>
      <c r="J32" s="94"/>
      <c r="K32" s="94"/>
      <c r="L32" s="94"/>
      <c r="M32" s="94"/>
      <c r="N32" s="94"/>
      <c r="O32" s="94"/>
      <c r="P32" s="94"/>
      <c r="Q32" s="94"/>
      <c r="R32" s="94"/>
      <c r="S32" s="94"/>
      <c r="T32" s="94"/>
      <c r="U32" s="94"/>
      <c r="V32" s="94"/>
      <c r="W32" s="94"/>
      <c r="X32" s="94"/>
      <c r="Y32" s="94"/>
      <c r="Z32" s="94"/>
    </row>
    <row r="33" spans="1:26" ht="15.75" customHeight="1" x14ac:dyDescent="0.15">
      <c r="A33" s="96" t="s">
        <v>4364</v>
      </c>
      <c r="B33" s="98" t="s">
        <v>4287</v>
      </c>
      <c r="C33" s="98" t="s">
        <v>4365</v>
      </c>
      <c r="D33" s="98" t="s">
        <v>4366</v>
      </c>
      <c r="E33" s="99">
        <v>0</v>
      </c>
      <c r="F33" s="99">
        <v>0</v>
      </c>
      <c r="G33" s="99">
        <v>19</v>
      </c>
      <c r="H33" s="99">
        <v>4</v>
      </c>
      <c r="I33" s="94"/>
      <c r="J33" s="94"/>
      <c r="K33" s="94"/>
      <c r="L33" s="94"/>
      <c r="M33" s="94"/>
      <c r="N33" s="94"/>
      <c r="O33" s="94"/>
      <c r="P33" s="94"/>
      <c r="Q33" s="94"/>
      <c r="R33" s="94"/>
      <c r="S33" s="94"/>
      <c r="T33" s="94"/>
      <c r="U33" s="94"/>
      <c r="V33" s="94"/>
      <c r="W33" s="94"/>
      <c r="X33" s="94"/>
      <c r="Y33" s="94"/>
      <c r="Z33" s="94"/>
    </row>
    <row r="34" spans="1:26" ht="15.75" customHeight="1" x14ac:dyDescent="0.15">
      <c r="A34" s="96" t="s">
        <v>4367</v>
      </c>
      <c r="B34" s="98" t="s">
        <v>4287</v>
      </c>
      <c r="C34" s="98" t="s">
        <v>4368</v>
      </c>
      <c r="D34" s="98" t="s">
        <v>4369</v>
      </c>
      <c r="E34" s="99">
        <v>0</v>
      </c>
      <c r="F34" s="99">
        <v>0</v>
      </c>
      <c r="G34" s="99">
        <v>270</v>
      </c>
      <c r="H34" s="99">
        <v>36</v>
      </c>
      <c r="I34" s="94"/>
      <c r="J34" s="94"/>
      <c r="K34" s="94"/>
      <c r="L34" s="94"/>
      <c r="M34" s="94"/>
      <c r="N34" s="94"/>
      <c r="O34" s="94"/>
      <c r="P34" s="94"/>
      <c r="Q34" s="94"/>
      <c r="R34" s="94"/>
      <c r="S34" s="94"/>
      <c r="T34" s="94"/>
      <c r="U34" s="94"/>
      <c r="V34" s="94"/>
      <c r="W34" s="94"/>
      <c r="X34" s="94"/>
      <c r="Y34" s="94"/>
      <c r="Z34" s="94"/>
    </row>
    <row r="35" spans="1:26" ht="15.75" customHeight="1" x14ac:dyDescent="0.15">
      <c r="A35" s="96" t="s">
        <v>4370</v>
      </c>
      <c r="B35" s="98" t="s">
        <v>4287</v>
      </c>
      <c r="C35" s="98" t="s">
        <v>4371</v>
      </c>
      <c r="D35" s="98" t="s">
        <v>4372</v>
      </c>
      <c r="E35" s="99">
        <v>0</v>
      </c>
      <c r="F35" s="99">
        <v>0</v>
      </c>
      <c r="G35" s="99">
        <v>26</v>
      </c>
      <c r="H35" s="99">
        <v>7</v>
      </c>
      <c r="I35" s="94"/>
      <c r="J35" s="94"/>
      <c r="K35" s="94"/>
      <c r="L35" s="94"/>
      <c r="M35" s="94"/>
      <c r="N35" s="94"/>
      <c r="O35" s="94"/>
      <c r="P35" s="94"/>
      <c r="Q35" s="94"/>
      <c r="R35" s="94"/>
      <c r="S35" s="94"/>
      <c r="T35" s="94"/>
      <c r="U35" s="94"/>
      <c r="V35" s="94"/>
      <c r="W35" s="94"/>
      <c r="X35" s="94"/>
      <c r="Y35" s="94"/>
      <c r="Z35" s="94"/>
    </row>
    <row r="36" spans="1:26" ht="15.75" customHeight="1" x14ac:dyDescent="0.15">
      <c r="A36" s="96" t="s">
        <v>4373</v>
      </c>
      <c r="B36" s="98" t="s">
        <v>4287</v>
      </c>
      <c r="C36" s="98" t="s">
        <v>4374</v>
      </c>
      <c r="D36" s="98" t="s">
        <v>4375</v>
      </c>
      <c r="E36" s="99">
        <v>0</v>
      </c>
      <c r="F36" s="99">
        <v>0</v>
      </c>
      <c r="G36" s="99">
        <v>29</v>
      </c>
      <c r="H36" s="99">
        <v>2</v>
      </c>
      <c r="I36" s="94"/>
      <c r="J36" s="94"/>
      <c r="K36" s="94"/>
      <c r="L36" s="94"/>
      <c r="M36" s="94"/>
      <c r="N36" s="94"/>
      <c r="O36" s="94"/>
      <c r="P36" s="94"/>
      <c r="Q36" s="94"/>
      <c r="R36" s="94"/>
      <c r="S36" s="94"/>
      <c r="T36" s="94"/>
      <c r="U36" s="94"/>
      <c r="V36" s="94"/>
      <c r="W36" s="94"/>
      <c r="X36" s="94"/>
      <c r="Y36" s="94"/>
      <c r="Z36" s="94"/>
    </row>
    <row r="37" spans="1:26" ht="15.75" customHeight="1" x14ac:dyDescent="0.15">
      <c r="A37" s="96" t="s">
        <v>4376</v>
      </c>
      <c r="B37" s="98" t="s">
        <v>4287</v>
      </c>
      <c r="C37" s="98" t="s">
        <v>4377</v>
      </c>
      <c r="D37" s="98" t="s">
        <v>4378</v>
      </c>
      <c r="E37" s="99">
        <v>0</v>
      </c>
      <c r="F37" s="99">
        <v>0</v>
      </c>
      <c r="G37" s="99">
        <v>21</v>
      </c>
      <c r="H37" s="99">
        <v>6</v>
      </c>
      <c r="I37" s="94"/>
      <c r="J37" s="94"/>
      <c r="K37" s="94"/>
      <c r="L37" s="94"/>
      <c r="M37" s="94"/>
      <c r="N37" s="94"/>
      <c r="O37" s="94"/>
      <c r="P37" s="94"/>
      <c r="Q37" s="94"/>
      <c r="R37" s="94"/>
      <c r="S37" s="94"/>
      <c r="T37" s="94"/>
      <c r="U37" s="94"/>
      <c r="V37" s="94"/>
      <c r="W37" s="94"/>
      <c r="X37" s="94"/>
      <c r="Y37" s="94"/>
      <c r="Z37" s="94"/>
    </row>
    <row r="38" spans="1:26" ht="15.75" customHeight="1" x14ac:dyDescent="0.15">
      <c r="A38" s="96" t="s">
        <v>4379</v>
      </c>
      <c r="B38" s="98" t="s">
        <v>4287</v>
      </c>
      <c r="C38" s="98" t="s">
        <v>4380</v>
      </c>
      <c r="D38" s="98" t="s">
        <v>4381</v>
      </c>
      <c r="E38" s="99">
        <v>0</v>
      </c>
      <c r="F38" s="99">
        <v>0</v>
      </c>
      <c r="G38" s="99">
        <v>43</v>
      </c>
      <c r="H38" s="99">
        <v>3</v>
      </c>
      <c r="I38" s="94"/>
      <c r="J38" s="94"/>
      <c r="K38" s="94"/>
      <c r="L38" s="94"/>
      <c r="M38" s="94"/>
      <c r="N38" s="94"/>
      <c r="O38" s="94"/>
      <c r="P38" s="94"/>
      <c r="Q38" s="94"/>
      <c r="R38" s="94"/>
      <c r="S38" s="94"/>
      <c r="T38" s="94"/>
      <c r="U38" s="94"/>
      <c r="V38" s="94"/>
      <c r="W38" s="94"/>
      <c r="X38" s="94"/>
      <c r="Y38" s="94"/>
      <c r="Z38" s="94"/>
    </row>
    <row r="39" spans="1:26" ht="15.75" customHeight="1" x14ac:dyDescent="0.15">
      <c r="A39" s="96" t="s">
        <v>4382</v>
      </c>
      <c r="B39" s="98" t="s">
        <v>4287</v>
      </c>
      <c r="C39" s="98" t="s">
        <v>4383</v>
      </c>
      <c r="D39" s="98" t="s">
        <v>4384</v>
      </c>
      <c r="E39" s="99">
        <v>0</v>
      </c>
      <c r="F39" s="99">
        <v>0</v>
      </c>
      <c r="G39" s="99">
        <v>18</v>
      </c>
      <c r="H39" s="99">
        <v>3</v>
      </c>
      <c r="I39" s="94"/>
      <c r="J39" s="94"/>
      <c r="K39" s="94"/>
      <c r="L39" s="94"/>
      <c r="M39" s="94"/>
      <c r="N39" s="94"/>
      <c r="O39" s="94"/>
      <c r="P39" s="94"/>
      <c r="Q39" s="94"/>
      <c r="R39" s="94"/>
      <c r="S39" s="94"/>
      <c r="T39" s="94"/>
      <c r="U39" s="94"/>
      <c r="V39" s="94"/>
      <c r="W39" s="94"/>
      <c r="X39" s="94"/>
      <c r="Y39" s="94"/>
      <c r="Z39" s="94"/>
    </row>
    <row r="40" spans="1:26" ht="15.75" customHeight="1" x14ac:dyDescent="0.15">
      <c r="A40" s="96" t="s">
        <v>4385</v>
      </c>
      <c r="B40" s="98" t="s">
        <v>4287</v>
      </c>
      <c r="C40" s="98" t="s">
        <v>4386</v>
      </c>
      <c r="D40" s="98" t="s">
        <v>4387</v>
      </c>
      <c r="E40" s="99">
        <v>0</v>
      </c>
      <c r="F40" s="99">
        <v>0</v>
      </c>
      <c r="G40" s="99">
        <v>70</v>
      </c>
      <c r="H40" s="99">
        <v>11</v>
      </c>
      <c r="I40" s="94"/>
      <c r="J40" s="94"/>
      <c r="K40" s="94"/>
      <c r="L40" s="94"/>
      <c r="M40" s="94"/>
      <c r="N40" s="94"/>
      <c r="O40" s="94"/>
      <c r="P40" s="94"/>
      <c r="Q40" s="94"/>
      <c r="R40" s="94"/>
      <c r="S40" s="94"/>
      <c r="T40" s="94"/>
      <c r="U40" s="94"/>
      <c r="V40" s="94"/>
      <c r="W40" s="94"/>
      <c r="X40" s="94"/>
      <c r="Y40" s="94"/>
      <c r="Z40" s="94"/>
    </row>
    <row r="41" spans="1:26" ht="15.75" customHeight="1" x14ac:dyDescent="0.15">
      <c r="A41" s="96" t="s">
        <v>4388</v>
      </c>
      <c r="B41" s="98" t="s">
        <v>4287</v>
      </c>
      <c r="C41" s="98" t="s">
        <v>4389</v>
      </c>
      <c r="D41" s="98" t="s">
        <v>4390</v>
      </c>
      <c r="E41" s="99">
        <v>0</v>
      </c>
      <c r="F41" s="99">
        <v>0</v>
      </c>
      <c r="G41" s="99">
        <v>24</v>
      </c>
      <c r="H41" s="99">
        <v>2</v>
      </c>
      <c r="I41" s="94"/>
      <c r="J41" s="94"/>
      <c r="K41" s="94"/>
      <c r="L41" s="94"/>
      <c r="M41" s="94"/>
      <c r="N41" s="94"/>
      <c r="O41" s="94"/>
      <c r="P41" s="94"/>
      <c r="Q41" s="94"/>
      <c r="R41" s="94"/>
      <c r="S41" s="94"/>
      <c r="T41" s="94"/>
      <c r="U41" s="94"/>
      <c r="V41" s="94"/>
      <c r="W41" s="94"/>
      <c r="X41" s="94"/>
      <c r="Y41" s="94"/>
      <c r="Z41" s="94"/>
    </row>
    <row r="42" spans="1:26" ht="15.75" customHeight="1" x14ac:dyDescent="0.15">
      <c r="A42" s="96" t="s">
        <v>75</v>
      </c>
      <c r="B42" s="98" t="s">
        <v>4287</v>
      </c>
      <c r="C42" s="98" t="s">
        <v>4391</v>
      </c>
      <c r="D42" s="98" t="s">
        <v>4392</v>
      </c>
      <c r="E42" s="99">
        <v>0</v>
      </c>
      <c r="F42" s="99">
        <v>0</v>
      </c>
      <c r="G42" s="99">
        <v>18</v>
      </c>
      <c r="H42" s="99">
        <v>9</v>
      </c>
      <c r="I42" s="94"/>
      <c r="J42" s="94"/>
      <c r="K42" s="94"/>
      <c r="L42" s="94"/>
      <c r="M42" s="94"/>
      <c r="N42" s="94"/>
      <c r="O42" s="94"/>
      <c r="P42" s="94"/>
      <c r="Q42" s="94"/>
      <c r="R42" s="94"/>
      <c r="S42" s="94"/>
      <c r="T42" s="94"/>
      <c r="U42" s="94"/>
      <c r="V42" s="94"/>
      <c r="W42" s="94"/>
      <c r="X42" s="94"/>
      <c r="Y42" s="94"/>
      <c r="Z42" s="94"/>
    </row>
    <row r="43" spans="1:26" ht="15.75" customHeight="1" x14ac:dyDescent="0.15">
      <c r="A43" s="96" t="s">
        <v>4393</v>
      </c>
      <c r="B43" s="98" t="s">
        <v>4287</v>
      </c>
      <c r="C43" s="98" t="s">
        <v>4394</v>
      </c>
      <c r="D43" s="98" t="s">
        <v>4395</v>
      </c>
      <c r="E43" s="99">
        <v>0</v>
      </c>
      <c r="F43" s="99">
        <v>0</v>
      </c>
      <c r="G43" s="99">
        <v>45</v>
      </c>
      <c r="H43" s="99">
        <v>8</v>
      </c>
      <c r="I43" s="94"/>
      <c r="J43" s="94"/>
      <c r="K43" s="94"/>
      <c r="L43" s="94"/>
      <c r="M43" s="94"/>
      <c r="N43" s="94"/>
      <c r="O43" s="94"/>
      <c r="P43" s="94"/>
      <c r="Q43" s="94"/>
      <c r="R43" s="94"/>
      <c r="S43" s="94"/>
      <c r="T43" s="94"/>
      <c r="U43" s="94"/>
      <c r="V43" s="94"/>
      <c r="W43" s="94"/>
      <c r="X43" s="94"/>
      <c r="Y43" s="94"/>
      <c r="Z43" s="94"/>
    </row>
    <row r="44" spans="1:26" ht="15.75" customHeight="1" x14ac:dyDescent="0.15">
      <c r="A44" s="96" t="s">
        <v>4396</v>
      </c>
      <c r="B44" s="98" t="s">
        <v>4287</v>
      </c>
      <c r="C44" s="98" t="s">
        <v>4397</v>
      </c>
      <c r="D44" s="98" t="s">
        <v>4398</v>
      </c>
      <c r="E44" s="99">
        <v>0</v>
      </c>
      <c r="F44" s="99">
        <v>0</v>
      </c>
      <c r="G44" s="99">
        <v>78</v>
      </c>
      <c r="H44" s="99">
        <v>16</v>
      </c>
      <c r="I44" s="94"/>
      <c r="J44" s="94"/>
      <c r="K44" s="94"/>
      <c r="L44" s="94"/>
      <c r="M44" s="94"/>
      <c r="N44" s="94"/>
      <c r="O44" s="94"/>
      <c r="P44" s="94"/>
      <c r="Q44" s="94"/>
      <c r="R44" s="94"/>
      <c r="S44" s="94"/>
      <c r="T44" s="94"/>
      <c r="U44" s="94"/>
      <c r="V44" s="94"/>
      <c r="W44" s="94"/>
      <c r="X44" s="94"/>
      <c r="Y44" s="94"/>
      <c r="Z44" s="94"/>
    </row>
    <row r="45" spans="1:26" ht="15.75" customHeight="1" x14ac:dyDescent="0.15">
      <c r="A45" s="96" t="s">
        <v>4399</v>
      </c>
      <c r="B45" s="98" t="s">
        <v>4287</v>
      </c>
      <c r="C45" s="98" t="s">
        <v>4400</v>
      </c>
      <c r="D45" s="98" t="s">
        <v>4401</v>
      </c>
      <c r="E45" s="99">
        <v>0</v>
      </c>
      <c r="F45" s="99">
        <v>0</v>
      </c>
      <c r="G45" s="99">
        <v>40</v>
      </c>
      <c r="H45" s="99">
        <v>1</v>
      </c>
      <c r="I45" s="94"/>
      <c r="J45" s="94"/>
      <c r="K45" s="94"/>
      <c r="L45" s="94"/>
      <c r="M45" s="94"/>
      <c r="N45" s="94"/>
      <c r="O45" s="94"/>
      <c r="P45" s="94"/>
      <c r="Q45" s="94"/>
      <c r="R45" s="94"/>
      <c r="S45" s="94"/>
      <c r="T45" s="94"/>
      <c r="U45" s="94"/>
      <c r="V45" s="94"/>
      <c r="W45" s="94"/>
      <c r="X45" s="94"/>
      <c r="Y45" s="94"/>
      <c r="Z45" s="94"/>
    </row>
    <row r="46" spans="1:26" ht="15.75" customHeight="1" x14ac:dyDescent="0.15">
      <c r="A46" s="96" t="s">
        <v>4402</v>
      </c>
      <c r="B46" s="98" t="s">
        <v>4287</v>
      </c>
      <c r="C46" s="98" t="s">
        <v>4403</v>
      </c>
      <c r="D46" s="98" t="s">
        <v>4404</v>
      </c>
      <c r="E46" s="99">
        <v>0</v>
      </c>
      <c r="F46" s="99">
        <v>0</v>
      </c>
      <c r="G46" s="99">
        <v>11</v>
      </c>
      <c r="H46" s="99">
        <v>6</v>
      </c>
      <c r="I46" s="94"/>
      <c r="J46" s="94"/>
      <c r="K46" s="94"/>
      <c r="L46" s="94"/>
      <c r="M46" s="94"/>
      <c r="N46" s="94"/>
      <c r="O46" s="94"/>
      <c r="P46" s="94"/>
      <c r="Q46" s="94"/>
      <c r="R46" s="94"/>
      <c r="S46" s="94"/>
      <c r="T46" s="94"/>
      <c r="U46" s="94"/>
      <c r="V46" s="94"/>
      <c r="W46" s="94"/>
      <c r="X46" s="94"/>
      <c r="Y46" s="94"/>
      <c r="Z46" s="94"/>
    </row>
    <row r="47" spans="1:26" ht="15.75" customHeight="1" x14ac:dyDescent="0.15">
      <c r="A47" s="96" t="s">
        <v>4405</v>
      </c>
      <c r="B47" s="98" t="s">
        <v>4287</v>
      </c>
      <c r="C47" s="98" t="s">
        <v>4406</v>
      </c>
      <c r="D47" s="98" t="s">
        <v>4407</v>
      </c>
      <c r="E47" s="99">
        <v>0</v>
      </c>
      <c r="F47" s="99">
        <v>0</v>
      </c>
      <c r="G47" s="99">
        <v>10</v>
      </c>
      <c r="H47" s="99">
        <v>2</v>
      </c>
      <c r="I47" s="94"/>
      <c r="J47" s="94"/>
      <c r="K47" s="94"/>
      <c r="L47" s="94"/>
      <c r="M47" s="94"/>
      <c r="N47" s="94"/>
      <c r="O47" s="94"/>
      <c r="P47" s="94"/>
      <c r="Q47" s="94"/>
      <c r="R47" s="94"/>
      <c r="S47" s="94"/>
      <c r="T47" s="94"/>
      <c r="U47" s="94"/>
      <c r="V47" s="94"/>
      <c r="W47" s="94"/>
      <c r="X47" s="94"/>
      <c r="Y47" s="94"/>
      <c r="Z47" s="94"/>
    </row>
    <row r="48" spans="1:26" ht="15.75" customHeight="1" x14ac:dyDescent="0.15">
      <c r="A48" s="96" t="s">
        <v>4408</v>
      </c>
      <c r="B48" s="98" t="s">
        <v>4287</v>
      </c>
      <c r="C48" s="98" t="s">
        <v>4409</v>
      </c>
      <c r="D48" s="98" t="s">
        <v>4410</v>
      </c>
      <c r="E48" s="99">
        <v>0</v>
      </c>
      <c r="F48" s="99">
        <v>0</v>
      </c>
      <c r="G48" s="99">
        <v>17</v>
      </c>
      <c r="H48" s="99">
        <v>2</v>
      </c>
      <c r="I48" s="94"/>
      <c r="J48" s="94"/>
      <c r="K48" s="94"/>
      <c r="L48" s="94"/>
      <c r="M48" s="94"/>
      <c r="N48" s="94"/>
      <c r="O48" s="94"/>
      <c r="P48" s="94"/>
      <c r="Q48" s="94"/>
      <c r="R48" s="94"/>
      <c r="S48" s="94"/>
      <c r="T48" s="94"/>
      <c r="U48" s="94"/>
      <c r="V48" s="94"/>
      <c r="W48" s="94"/>
      <c r="X48" s="94"/>
      <c r="Y48" s="94"/>
      <c r="Z48" s="94"/>
    </row>
    <row r="49" spans="1:26" ht="15.75" customHeight="1" x14ac:dyDescent="0.15">
      <c r="A49" s="96" t="s">
        <v>4411</v>
      </c>
      <c r="B49" s="98" t="s">
        <v>4287</v>
      </c>
      <c r="C49" s="98" t="s">
        <v>4412</v>
      </c>
      <c r="D49" s="98" t="s">
        <v>4413</v>
      </c>
      <c r="E49" s="99">
        <v>0</v>
      </c>
      <c r="F49" s="99">
        <v>0</v>
      </c>
      <c r="G49" s="99">
        <v>30</v>
      </c>
      <c r="H49" s="99">
        <v>5</v>
      </c>
      <c r="I49" s="94"/>
      <c r="J49" s="94"/>
      <c r="K49" s="94"/>
      <c r="L49" s="94"/>
      <c r="M49" s="94"/>
      <c r="N49" s="94"/>
      <c r="O49" s="94"/>
      <c r="P49" s="94"/>
      <c r="Q49" s="94"/>
      <c r="R49" s="94"/>
      <c r="S49" s="94"/>
      <c r="T49" s="94"/>
      <c r="U49" s="94"/>
      <c r="V49" s="94"/>
      <c r="W49" s="94"/>
      <c r="X49" s="94"/>
      <c r="Y49" s="94"/>
      <c r="Z49" s="94"/>
    </row>
    <row r="50" spans="1:26" ht="15.75" customHeight="1" x14ac:dyDescent="0.15">
      <c r="A50" s="96" t="s">
        <v>4414</v>
      </c>
      <c r="B50" s="98" t="s">
        <v>4287</v>
      </c>
      <c r="C50" s="98" t="s">
        <v>4415</v>
      </c>
      <c r="D50" s="98" t="s">
        <v>4416</v>
      </c>
      <c r="E50" s="99">
        <v>0</v>
      </c>
      <c r="F50" s="99">
        <v>0</v>
      </c>
      <c r="G50" s="99">
        <v>33</v>
      </c>
      <c r="H50" s="99">
        <v>5</v>
      </c>
      <c r="I50" s="94"/>
      <c r="J50" s="94"/>
      <c r="K50" s="94"/>
      <c r="L50" s="94"/>
      <c r="M50" s="94"/>
      <c r="N50" s="94"/>
      <c r="O50" s="94"/>
      <c r="P50" s="94"/>
      <c r="Q50" s="94"/>
      <c r="R50" s="94"/>
      <c r="S50" s="94"/>
      <c r="T50" s="94"/>
      <c r="U50" s="94"/>
      <c r="V50" s="94"/>
      <c r="W50" s="94"/>
      <c r="X50" s="94"/>
      <c r="Y50" s="94"/>
      <c r="Z50" s="94"/>
    </row>
    <row r="51" spans="1:26" ht="15.75" customHeight="1" x14ac:dyDescent="0.15">
      <c r="A51" s="96" t="s">
        <v>4417</v>
      </c>
      <c r="B51" s="98" t="s">
        <v>4287</v>
      </c>
      <c r="C51" s="98" t="s">
        <v>4418</v>
      </c>
      <c r="D51" s="98" t="s">
        <v>4419</v>
      </c>
      <c r="E51" s="99">
        <v>0</v>
      </c>
      <c r="F51" s="99">
        <v>0</v>
      </c>
      <c r="G51" s="99">
        <v>12</v>
      </c>
      <c r="H51" s="99">
        <v>4</v>
      </c>
      <c r="I51" s="94"/>
      <c r="J51" s="94"/>
      <c r="K51" s="94"/>
      <c r="L51" s="94"/>
      <c r="M51" s="94"/>
      <c r="N51" s="94"/>
      <c r="O51" s="94"/>
      <c r="P51" s="94"/>
      <c r="Q51" s="94"/>
      <c r="R51" s="94"/>
      <c r="S51" s="94"/>
      <c r="T51" s="94"/>
      <c r="U51" s="94"/>
      <c r="V51" s="94"/>
      <c r="W51" s="94"/>
      <c r="X51" s="94"/>
      <c r="Y51" s="94"/>
      <c r="Z51" s="94"/>
    </row>
    <row r="52" spans="1:26" ht="15.75" customHeight="1" x14ac:dyDescent="0.15">
      <c r="A52" s="96" t="s">
        <v>4420</v>
      </c>
      <c r="B52" s="98" t="s">
        <v>4287</v>
      </c>
      <c r="C52" s="98" t="s">
        <v>4421</v>
      </c>
      <c r="D52" s="98" t="s">
        <v>4422</v>
      </c>
      <c r="E52" s="99">
        <v>0</v>
      </c>
      <c r="F52" s="99">
        <v>0</v>
      </c>
      <c r="G52" s="99">
        <v>17</v>
      </c>
      <c r="H52" s="99">
        <v>0</v>
      </c>
      <c r="I52" s="94"/>
      <c r="J52" s="94"/>
      <c r="K52" s="94"/>
      <c r="L52" s="94"/>
      <c r="M52" s="94"/>
      <c r="N52" s="94"/>
      <c r="O52" s="94"/>
      <c r="P52" s="94"/>
      <c r="Q52" s="94"/>
      <c r="R52" s="94"/>
      <c r="S52" s="94"/>
      <c r="T52" s="94"/>
      <c r="U52" s="94"/>
      <c r="V52" s="94"/>
      <c r="W52" s="94"/>
      <c r="X52" s="94"/>
      <c r="Y52" s="94"/>
      <c r="Z52" s="94"/>
    </row>
    <row r="53" spans="1:26" ht="15.75" customHeight="1" x14ac:dyDescent="0.15">
      <c r="A53" s="96" t="s">
        <v>4423</v>
      </c>
      <c r="B53" s="98" t="s">
        <v>4287</v>
      </c>
      <c r="C53" s="98" t="s">
        <v>4424</v>
      </c>
      <c r="D53" s="98" t="s">
        <v>4425</v>
      </c>
      <c r="E53" s="99">
        <v>0</v>
      </c>
      <c r="F53" s="99">
        <v>0</v>
      </c>
      <c r="G53" s="99">
        <v>43</v>
      </c>
      <c r="H53" s="99">
        <v>3</v>
      </c>
      <c r="I53" s="94"/>
      <c r="J53" s="94"/>
      <c r="K53" s="94"/>
      <c r="L53" s="94"/>
      <c r="M53" s="94"/>
      <c r="N53" s="94"/>
      <c r="O53" s="94"/>
      <c r="P53" s="94"/>
      <c r="Q53" s="94"/>
      <c r="R53" s="94"/>
      <c r="S53" s="94"/>
      <c r="T53" s="94"/>
      <c r="U53" s="94"/>
      <c r="V53" s="94"/>
      <c r="W53" s="94"/>
      <c r="X53" s="94"/>
      <c r="Y53" s="94"/>
      <c r="Z53" s="94"/>
    </row>
    <row r="54" spans="1:26" ht="15.75" customHeight="1" x14ac:dyDescent="0.15">
      <c r="A54" s="96" t="s">
        <v>4426</v>
      </c>
      <c r="B54" s="98" t="s">
        <v>4287</v>
      </c>
      <c r="C54" s="98" t="s">
        <v>4427</v>
      </c>
      <c r="D54" s="98" t="s">
        <v>4428</v>
      </c>
      <c r="E54" s="99">
        <v>0</v>
      </c>
      <c r="F54" s="99">
        <v>0</v>
      </c>
      <c r="G54" s="99">
        <v>31</v>
      </c>
      <c r="H54" s="99">
        <v>3</v>
      </c>
      <c r="I54" s="94"/>
      <c r="J54" s="94"/>
      <c r="K54" s="94"/>
      <c r="L54" s="94"/>
      <c r="M54" s="94"/>
      <c r="N54" s="94"/>
      <c r="O54" s="94"/>
      <c r="P54" s="94"/>
      <c r="Q54" s="94"/>
      <c r="R54" s="94"/>
      <c r="S54" s="94"/>
      <c r="T54" s="94"/>
      <c r="U54" s="94"/>
      <c r="V54" s="94"/>
      <c r="W54" s="94"/>
      <c r="X54" s="94"/>
      <c r="Y54" s="94"/>
      <c r="Z54" s="94"/>
    </row>
    <row r="55" spans="1:26" ht="15.75" customHeight="1" x14ac:dyDescent="0.15">
      <c r="A55" s="96" t="s">
        <v>4429</v>
      </c>
      <c r="B55" s="98" t="s">
        <v>4287</v>
      </c>
      <c r="C55" s="98" t="s">
        <v>4430</v>
      </c>
      <c r="D55" s="98" t="s">
        <v>4431</v>
      </c>
      <c r="E55" s="99">
        <v>0</v>
      </c>
      <c r="F55" s="99">
        <v>0</v>
      </c>
      <c r="G55" s="99">
        <v>10</v>
      </c>
      <c r="H55" s="99">
        <v>0</v>
      </c>
      <c r="I55" s="94"/>
      <c r="J55" s="94"/>
      <c r="K55" s="94"/>
      <c r="L55" s="94"/>
      <c r="M55" s="94"/>
      <c r="N55" s="94"/>
      <c r="O55" s="94"/>
      <c r="P55" s="94"/>
      <c r="Q55" s="94"/>
      <c r="R55" s="94"/>
      <c r="S55" s="94"/>
      <c r="T55" s="94"/>
      <c r="U55" s="94"/>
      <c r="V55" s="94"/>
      <c r="W55" s="94"/>
      <c r="X55" s="94"/>
      <c r="Y55" s="94"/>
      <c r="Z55" s="94"/>
    </row>
    <row r="56" spans="1:26" ht="15.75" customHeight="1" x14ac:dyDescent="0.15">
      <c r="A56" s="96" t="s">
        <v>4432</v>
      </c>
      <c r="B56" s="98" t="s">
        <v>4287</v>
      </c>
      <c r="C56" s="98" t="s">
        <v>4433</v>
      </c>
      <c r="D56" s="98" t="s">
        <v>4434</v>
      </c>
      <c r="E56" s="99">
        <v>0</v>
      </c>
      <c r="F56" s="99">
        <v>0</v>
      </c>
      <c r="G56" s="99">
        <v>11</v>
      </c>
      <c r="H56" s="99">
        <v>0</v>
      </c>
      <c r="I56" s="94"/>
      <c r="J56" s="94"/>
      <c r="K56" s="94"/>
      <c r="L56" s="94"/>
      <c r="M56" s="94"/>
      <c r="N56" s="94"/>
      <c r="O56" s="94"/>
      <c r="P56" s="94"/>
      <c r="Q56" s="94"/>
      <c r="R56" s="94"/>
      <c r="S56" s="94"/>
      <c r="T56" s="94"/>
      <c r="U56" s="94"/>
      <c r="V56" s="94"/>
      <c r="W56" s="94"/>
      <c r="X56" s="94"/>
      <c r="Y56" s="94"/>
      <c r="Z56" s="94"/>
    </row>
    <row r="57" spans="1:26" ht="15.75" customHeight="1" x14ac:dyDescent="0.15">
      <c r="A57" s="96" t="s">
        <v>4435</v>
      </c>
      <c r="B57" s="98" t="s">
        <v>4287</v>
      </c>
      <c r="C57" s="98" t="s">
        <v>4436</v>
      </c>
      <c r="D57" s="98" t="s">
        <v>4437</v>
      </c>
      <c r="E57" s="99">
        <v>0</v>
      </c>
      <c r="F57" s="99">
        <v>0</v>
      </c>
      <c r="G57" s="99">
        <v>232</v>
      </c>
      <c r="H57" s="99">
        <v>26</v>
      </c>
      <c r="I57" s="94"/>
      <c r="J57" s="94"/>
      <c r="K57" s="94"/>
      <c r="L57" s="94"/>
      <c r="M57" s="94"/>
      <c r="N57" s="94"/>
      <c r="O57" s="94"/>
      <c r="P57" s="94"/>
      <c r="Q57" s="94"/>
      <c r="R57" s="94"/>
      <c r="S57" s="94"/>
      <c r="T57" s="94"/>
      <c r="U57" s="94"/>
      <c r="V57" s="94"/>
      <c r="W57" s="94"/>
      <c r="X57" s="94"/>
      <c r="Y57" s="94"/>
      <c r="Z57" s="94"/>
    </row>
    <row r="58" spans="1:26" ht="15.75" customHeight="1" x14ac:dyDescent="0.15">
      <c r="A58" s="96" t="s">
        <v>4438</v>
      </c>
      <c r="B58" s="98" t="s">
        <v>4287</v>
      </c>
      <c r="C58" s="98" t="s">
        <v>4439</v>
      </c>
      <c r="D58" s="98" t="s">
        <v>4440</v>
      </c>
      <c r="E58" s="99">
        <v>0</v>
      </c>
      <c r="F58" s="99">
        <v>0</v>
      </c>
      <c r="G58" s="99">
        <v>27</v>
      </c>
      <c r="H58" s="99">
        <v>8</v>
      </c>
      <c r="I58" s="94"/>
      <c r="J58" s="94"/>
      <c r="K58" s="94"/>
      <c r="L58" s="94"/>
      <c r="M58" s="94"/>
      <c r="N58" s="94"/>
      <c r="O58" s="94"/>
      <c r="P58" s="94"/>
      <c r="Q58" s="94"/>
      <c r="R58" s="94"/>
      <c r="S58" s="94"/>
      <c r="T58" s="94"/>
      <c r="U58" s="94"/>
      <c r="V58" s="94"/>
      <c r="W58" s="94"/>
      <c r="X58" s="94"/>
      <c r="Y58" s="94"/>
      <c r="Z58" s="94"/>
    </row>
    <row r="59" spans="1:26" ht="15.75" customHeight="1" x14ac:dyDescent="0.15">
      <c r="A59" s="96" t="s">
        <v>4441</v>
      </c>
      <c r="B59" s="98" t="s">
        <v>4287</v>
      </c>
      <c r="C59" s="98" t="s">
        <v>4442</v>
      </c>
      <c r="D59" s="98" t="s">
        <v>4443</v>
      </c>
      <c r="E59" s="99">
        <v>0</v>
      </c>
      <c r="F59" s="99">
        <v>0</v>
      </c>
      <c r="G59" s="99">
        <v>16</v>
      </c>
      <c r="H59" s="99">
        <v>1</v>
      </c>
      <c r="I59" s="94"/>
      <c r="J59" s="94"/>
      <c r="K59" s="94"/>
      <c r="L59" s="94"/>
      <c r="M59" s="94"/>
      <c r="N59" s="94"/>
      <c r="O59" s="94"/>
      <c r="P59" s="94"/>
      <c r="Q59" s="94"/>
      <c r="R59" s="94"/>
      <c r="S59" s="94"/>
      <c r="T59" s="94"/>
      <c r="U59" s="94"/>
      <c r="V59" s="94"/>
      <c r="W59" s="94"/>
      <c r="X59" s="94"/>
      <c r="Y59" s="94"/>
      <c r="Z59" s="94"/>
    </row>
    <row r="60" spans="1:26" ht="15.75" customHeight="1" x14ac:dyDescent="0.15">
      <c r="A60" s="96" t="s">
        <v>4444</v>
      </c>
      <c r="B60" s="98" t="s">
        <v>4287</v>
      </c>
      <c r="C60" s="98" t="s">
        <v>4445</v>
      </c>
      <c r="D60" s="98" t="s">
        <v>4446</v>
      </c>
      <c r="E60" s="99">
        <v>0</v>
      </c>
      <c r="F60" s="99">
        <v>0</v>
      </c>
      <c r="G60" s="99">
        <v>9</v>
      </c>
      <c r="H60" s="99">
        <v>1</v>
      </c>
      <c r="I60" s="94"/>
      <c r="J60" s="94"/>
      <c r="K60" s="94"/>
      <c r="L60" s="94"/>
      <c r="M60" s="94"/>
      <c r="N60" s="94"/>
      <c r="O60" s="94"/>
      <c r="P60" s="94"/>
      <c r="Q60" s="94"/>
      <c r="R60" s="94"/>
      <c r="S60" s="94"/>
      <c r="T60" s="94"/>
      <c r="U60" s="94"/>
      <c r="V60" s="94"/>
      <c r="W60" s="94"/>
      <c r="X60" s="94"/>
      <c r="Y60" s="94"/>
      <c r="Z60" s="94"/>
    </row>
    <row r="61" spans="1:26" ht="15.75" customHeight="1" x14ac:dyDescent="0.15">
      <c r="A61" s="96" t="s">
        <v>4447</v>
      </c>
      <c r="B61" s="98" t="s">
        <v>4287</v>
      </c>
      <c r="C61" s="98" t="s">
        <v>4448</v>
      </c>
      <c r="D61" s="98" t="s">
        <v>4449</v>
      </c>
      <c r="E61" s="99">
        <v>0</v>
      </c>
      <c r="F61" s="99">
        <v>0</v>
      </c>
      <c r="G61" s="99">
        <v>9</v>
      </c>
      <c r="H61" s="99">
        <v>1</v>
      </c>
      <c r="I61" s="94"/>
      <c r="J61" s="94"/>
      <c r="K61" s="94"/>
      <c r="L61" s="94"/>
      <c r="M61" s="94"/>
      <c r="N61" s="94"/>
      <c r="O61" s="94"/>
      <c r="P61" s="94"/>
      <c r="Q61" s="94"/>
      <c r="R61" s="94"/>
      <c r="S61" s="94"/>
      <c r="T61" s="94"/>
      <c r="U61" s="94"/>
      <c r="V61" s="94"/>
      <c r="W61" s="94"/>
      <c r="X61" s="94"/>
      <c r="Y61" s="94"/>
      <c r="Z61" s="94"/>
    </row>
    <row r="62" spans="1:26" ht="15.75" customHeight="1" x14ac:dyDescent="0.15">
      <c r="A62" s="96" t="s">
        <v>4450</v>
      </c>
      <c r="B62" s="98" t="s">
        <v>4287</v>
      </c>
      <c r="C62" s="98" t="s">
        <v>4451</v>
      </c>
      <c r="D62" s="98" t="s">
        <v>4452</v>
      </c>
      <c r="E62" s="99">
        <v>0</v>
      </c>
      <c r="F62" s="99">
        <v>0</v>
      </c>
      <c r="G62" s="99">
        <v>13</v>
      </c>
      <c r="H62" s="99">
        <v>5</v>
      </c>
      <c r="I62" s="94"/>
      <c r="J62" s="94"/>
      <c r="K62" s="94"/>
      <c r="L62" s="94"/>
      <c r="M62" s="94"/>
      <c r="N62" s="94"/>
      <c r="O62" s="94"/>
      <c r="P62" s="94"/>
      <c r="Q62" s="94"/>
      <c r="R62" s="94"/>
      <c r="S62" s="94"/>
      <c r="T62" s="94"/>
      <c r="U62" s="94"/>
      <c r="V62" s="94"/>
      <c r="W62" s="94"/>
      <c r="X62" s="94"/>
      <c r="Y62" s="94"/>
      <c r="Z62" s="94"/>
    </row>
    <row r="63" spans="1:26" ht="15.75" customHeight="1" x14ac:dyDescent="0.15">
      <c r="A63" s="96" t="s">
        <v>4453</v>
      </c>
      <c r="B63" s="98" t="s">
        <v>4287</v>
      </c>
      <c r="C63" s="98" t="s">
        <v>4454</v>
      </c>
      <c r="D63" s="98" t="s">
        <v>4455</v>
      </c>
      <c r="E63" s="99">
        <v>0</v>
      </c>
      <c r="F63" s="99">
        <v>0</v>
      </c>
      <c r="G63" s="99">
        <v>15</v>
      </c>
      <c r="H63" s="99">
        <v>0</v>
      </c>
      <c r="I63" s="94"/>
      <c r="J63" s="94"/>
      <c r="K63" s="94"/>
      <c r="L63" s="94"/>
      <c r="M63" s="94"/>
      <c r="N63" s="94"/>
      <c r="O63" s="94"/>
      <c r="P63" s="94"/>
      <c r="Q63" s="94"/>
      <c r="R63" s="94"/>
      <c r="S63" s="94"/>
      <c r="T63" s="94"/>
      <c r="U63" s="94"/>
      <c r="V63" s="94"/>
      <c r="W63" s="94"/>
      <c r="X63" s="94"/>
      <c r="Y63" s="94"/>
      <c r="Z63" s="94"/>
    </row>
    <row r="64" spans="1:26" ht="15.75" customHeight="1" x14ac:dyDescent="0.15">
      <c r="A64" s="96" t="s">
        <v>4456</v>
      </c>
      <c r="B64" s="98" t="s">
        <v>4287</v>
      </c>
      <c r="C64" s="98" t="s">
        <v>4457</v>
      </c>
      <c r="D64" s="98" t="s">
        <v>4458</v>
      </c>
      <c r="E64" s="99">
        <v>0</v>
      </c>
      <c r="F64" s="99">
        <v>0</v>
      </c>
      <c r="G64" s="99">
        <v>31</v>
      </c>
      <c r="H64" s="99">
        <v>4</v>
      </c>
      <c r="I64" s="94"/>
      <c r="J64" s="94"/>
      <c r="K64" s="94"/>
      <c r="L64" s="94"/>
      <c r="M64" s="94"/>
      <c r="N64" s="94"/>
      <c r="O64" s="94"/>
      <c r="P64" s="94"/>
      <c r="Q64" s="94"/>
      <c r="R64" s="94"/>
      <c r="S64" s="94"/>
      <c r="T64" s="94"/>
      <c r="U64" s="94"/>
      <c r="V64" s="94"/>
      <c r="W64" s="94"/>
      <c r="X64" s="94"/>
      <c r="Y64" s="94"/>
      <c r="Z64" s="94"/>
    </row>
    <row r="65" spans="1:26" ht="15.75" customHeight="1" x14ac:dyDescent="0.15">
      <c r="A65" s="96" t="s">
        <v>4459</v>
      </c>
      <c r="B65" s="98" t="s">
        <v>4287</v>
      </c>
      <c r="C65" s="98" t="s">
        <v>4460</v>
      </c>
      <c r="D65" s="98" t="s">
        <v>4461</v>
      </c>
      <c r="E65" s="99">
        <v>0</v>
      </c>
      <c r="F65" s="99">
        <v>0</v>
      </c>
      <c r="G65" s="99">
        <v>32</v>
      </c>
      <c r="H65" s="99">
        <v>1</v>
      </c>
      <c r="I65" s="94"/>
      <c r="J65" s="94"/>
      <c r="K65" s="94"/>
      <c r="L65" s="94"/>
      <c r="M65" s="94"/>
      <c r="N65" s="94"/>
      <c r="O65" s="94"/>
      <c r="P65" s="94"/>
      <c r="Q65" s="94"/>
      <c r="R65" s="94"/>
      <c r="S65" s="94"/>
      <c r="T65" s="94"/>
      <c r="U65" s="94"/>
      <c r="V65" s="94"/>
      <c r="W65" s="94"/>
      <c r="X65" s="94"/>
      <c r="Y65" s="94"/>
      <c r="Z65" s="94"/>
    </row>
    <row r="66" spans="1:26" ht="15.75" customHeight="1" x14ac:dyDescent="0.15">
      <c r="A66" s="96" t="s">
        <v>4462</v>
      </c>
      <c r="B66" s="98" t="s">
        <v>4287</v>
      </c>
      <c r="C66" s="98" t="s">
        <v>4463</v>
      </c>
      <c r="D66" s="98" t="s">
        <v>4464</v>
      </c>
      <c r="E66" s="99">
        <v>0</v>
      </c>
      <c r="F66" s="99">
        <v>0</v>
      </c>
      <c r="G66" s="99">
        <v>13</v>
      </c>
      <c r="H66" s="99">
        <v>7</v>
      </c>
      <c r="I66" s="94"/>
      <c r="J66" s="94"/>
      <c r="K66" s="94"/>
      <c r="L66" s="94"/>
      <c r="M66" s="94"/>
      <c r="N66" s="94"/>
      <c r="O66" s="94"/>
      <c r="P66" s="94"/>
      <c r="Q66" s="94"/>
      <c r="R66" s="94"/>
      <c r="S66" s="94"/>
      <c r="T66" s="94"/>
      <c r="U66" s="94"/>
      <c r="V66" s="94"/>
      <c r="W66" s="94"/>
      <c r="X66" s="94"/>
      <c r="Y66" s="94"/>
      <c r="Z66" s="94"/>
    </row>
    <row r="67" spans="1:26" ht="15.75" customHeight="1" x14ac:dyDescent="0.15">
      <c r="A67" s="96" t="s">
        <v>4465</v>
      </c>
      <c r="B67" s="98" t="s">
        <v>4287</v>
      </c>
      <c r="C67" s="98" t="s">
        <v>4466</v>
      </c>
      <c r="D67" s="98" t="s">
        <v>4467</v>
      </c>
      <c r="E67" s="99">
        <v>0</v>
      </c>
      <c r="F67" s="99">
        <v>0</v>
      </c>
      <c r="G67" s="99">
        <v>26</v>
      </c>
      <c r="H67" s="99">
        <v>3</v>
      </c>
      <c r="I67" s="94"/>
      <c r="J67" s="94"/>
      <c r="K67" s="94"/>
      <c r="L67" s="94"/>
      <c r="M67" s="94"/>
      <c r="N67" s="94"/>
      <c r="O67" s="94"/>
      <c r="P67" s="94"/>
      <c r="Q67" s="94"/>
      <c r="R67" s="94"/>
      <c r="S67" s="94"/>
      <c r="T67" s="94"/>
      <c r="U67" s="94"/>
      <c r="V67" s="94"/>
      <c r="W67" s="94"/>
      <c r="X67" s="94"/>
      <c r="Y67" s="94"/>
      <c r="Z67" s="94"/>
    </row>
    <row r="68" spans="1:26" ht="15.75" customHeight="1" x14ac:dyDescent="0.15">
      <c r="A68" s="96" t="s">
        <v>4468</v>
      </c>
      <c r="B68" s="98" t="s">
        <v>4287</v>
      </c>
      <c r="C68" s="98" t="s">
        <v>4469</v>
      </c>
      <c r="D68" s="98" t="s">
        <v>4470</v>
      </c>
      <c r="E68" s="99">
        <v>0</v>
      </c>
      <c r="F68" s="99">
        <v>0</v>
      </c>
      <c r="G68" s="99">
        <v>41</v>
      </c>
      <c r="H68" s="99">
        <v>5</v>
      </c>
      <c r="I68" s="94"/>
      <c r="J68" s="94"/>
      <c r="K68" s="94"/>
      <c r="L68" s="94"/>
      <c r="M68" s="94"/>
      <c r="N68" s="94"/>
      <c r="O68" s="94"/>
      <c r="P68" s="94"/>
      <c r="Q68" s="94"/>
      <c r="R68" s="94"/>
      <c r="S68" s="94"/>
      <c r="T68" s="94"/>
      <c r="U68" s="94"/>
      <c r="V68" s="94"/>
      <c r="W68" s="94"/>
      <c r="X68" s="94"/>
      <c r="Y68" s="94"/>
      <c r="Z68" s="94"/>
    </row>
    <row r="69" spans="1:26" ht="15.75" customHeight="1" x14ac:dyDescent="0.15">
      <c r="A69" s="96" t="s">
        <v>4471</v>
      </c>
      <c r="B69" s="98" t="s">
        <v>4287</v>
      </c>
      <c r="C69" s="98" t="s">
        <v>4472</v>
      </c>
      <c r="D69" s="98" t="s">
        <v>4473</v>
      </c>
      <c r="E69" s="99">
        <v>0</v>
      </c>
      <c r="F69" s="99">
        <v>0</v>
      </c>
      <c r="G69" s="99">
        <v>27</v>
      </c>
      <c r="H69" s="99">
        <v>5</v>
      </c>
      <c r="I69" s="94"/>
      <c r="J69" s="94"/>
      <c r="K69" s="94"/>
      <c r="L69" s="94"/>
      <c r="M69" s="94"/>
      <c r="N69" s="94"/>
      <c r="O69" s="94"/>
      <c r="P69" s="94"/>
      <c r="Q69" s="94"/>
      <c r="R69" s="94"/>
      <c r="S69" s="94"/>
      <c r="T69" s="94"/>
      <c r="U69" s="94"/>
      <c r="V69" s="94"/>
      <c r="W69" s="94"/>
      <c r="X69" s="94"/>
      <c r="Y69" s="94"/>
      <c r="Z69" s="94"/>
    </row>
    <row r="70" spans="1:26" ht="15.75" customHeight="1" x14ac:dyDescent="0.15">
      <c r="A70" s="96" t="s">
        <v>4474</v>
      </c>
      <c r="B70" s="98" t="s">
        <v>4287</v>
      </c>
      <c r="C70" s="98" t="s">
        <v>4475</v>
      </c>
      <c r="D70" s="98" t="s">
        <v>4476</v>
      </c>
      <c r="E70" s="99">
        <v>0</v>
      </c>
      <c r="F70" s="99">
        <v>0</v>
      </c>
      <c r="G70" s="99">
        <v>99</v>
      </c>
      <c r="H70" s="99">
        <v>14</v>
      </c>
      <c r="I70" s="94"/>
      <c r="J70" s="94"/>
      <c r="K70" s="94"/>
      <c r="L70" s="94"/>
      <c r="M70" s="94"/>
      <c r="N70" s="94"/>
      <c r="O70" s="94"/>
      <c r="P70" s="94"/>
      <c r="Q70" s="94"/>
      <c r="R70" s="94"/>
      <c r="S70" s="94"/>
      <c r="T70" s="94"/>
      <c r="U70" s="94"/>
      <c r="V70" s="94"/>
      <c r="W70" s="94"/>
      <c r="X70" s="94"/>
      <c r="Y70" s="94"/>
      <c r="Z70" s="94"/>
    </row>
    <row r="71" spans="1:26" ht="15.75" customHeight="1" x14ac:dyDescent="0.15">
      <c r="A71" s="96" t="s">
        <v>4477</v>
      </c>
      <c r="B71" s="98" t="s">
        <v>4287</v>
      </c>
      <c r="C71" s="98" t="s">
        <v>4478</v>
      </c>
      <c r="D71" s="98" t="s">
        <v>4479</v>
      </c>
      <c r="E71" s="99">
        <v>0</v>
      </c>
      <c r="F71" s="99">
        <v>0</v>
      </c>
      <c r="G71" s="99">
        <v>24</v>
      </c>
      <c r="H71" s="99">
        <v>10</v>
      </c>
      <c r="I71" s="94"/>
      <c r="J71" s="94"/>
      <c r="K71" s="94"/>
      <c r="L71" s="94"/>
      <c r="M71" s="94"/>
      <c r="N71" s="94"/>
      <c r="O71" s="94"/>
      <c r="P71" s="94"/>
      <c r="Q71" s="94"/>
      <c r="R71" s="94"/>
      <c r="S71" s="94"/>
      <c r="T71" s="94"/>
      <c r="U71" s="94"/>
      <c r="V71" s="94"/>
      <c r="W71" s="94"/>
      <c r="X71" s="94"/>
      <c r="Y71" s="94"/>
      <c r="Z71" s="94"/>
    </row>
    <row r="72" spans="1:26" ht="15.75" customHeight="1" x14ac:dyDescent="0.15">
      <c r="A72" s="96" t="s">
        <v>4480</v>
      </c>
      <c r="B72" s="98" t="s">
        <v>4287</v>
      </c>
      <c r="C72" s="98" t="s">
        <v>4481</v>
      </c>
      <c r="D72" s="98" t="s">
        <v>4482</v>
      </c>
      <c r="E72" s="99">
        <v>0</v>
      </c>
      <c r="F72" s="99">
        <v>0</v>
      </c>
      <c r="G72" s="99">
        <v>723</v>
      </c>
      <c r="H72" s="99">
        <v>130</v>
      </c>
      <c r="I72" s="94"/>
      <c r="J72" s="94"/>
      <c r="K72" s="94"/>
      <c r="L72" s="94"/>
      <c r="M72" s="94"/>
      <c r="N72" s="94"/>
      <c r="O72" s="94"/>
      <c r="P72" s="94"/>
      <c r="Q72" s="94"/>
      <c r="R72" s="94"/>
      <c r="S72" s="94"/>
      <c r="T72" s="94"/>
      <c r="U72" s="94"/>
      <c r="V72" s="94"/>
      <c r="W72" s="94"/>
      <c r="X72" s="94"/>
      <c r="Y72" s="94"/>
      <c r="Z72" s="94"/>
    </row>
    <row r="73" spans="1:26" ht="15.75" customHeight="1" x14ac:dyDescent="0.15">
      <c r="A73" s="96" t="s">
        <v>4483</v>
      </c>
      <c r="B73" s="98" t="s">
        <v>4287</v>
      </c>
      <c r="C73" s="98" t="s">
        <v>4484</v>
      </c>
      <c r="D73" s="98" t="s">
        <v>4485</v>
      </c>
      <c r="E73" s="99">
        <v>0</v>
      </c>
      <c r="F73" s="99">
        <v>0</v>
      </c>
      <c r="G73" s="99">
        <v>36</v>
      </c>
      <c r="H73" s="99">
        <v>9</v>
      </c>
      <c r="I73" s="94"/>
      <c r="J73" s="94"/>
      <c r="K73" s="94"/>
      <c r="L73" s="94"/>
      <c r="M73" s="94"/>
      <c r="N73" s="94"/>
      <c r="O73" s="94"/>
      <c r="P73" s="94"/>
      <c r="Q73" s="94"/>
      <c r="R73" s="94"/>
      <c r="S73" s="94"/>
      <c r="T73" s="94"/>
      <c r="U73" s="94"/>
      <c r="V73" s="94"/>
      <c r="W73" s="94"/>
      <c r="X73" s="94"/>
      <c r="Y73" s="94"/>
      <c r="Z73" s="94"/>
    </row>
    <row r="74" spans="1:26" ht="15.75" customHeight="1" x14ac:dyDescent="0.15">
      <c r="A74" s="96" t="s">
        <v>4486</v>
      </c>
      <c r="B74" s="98" t="s">
        <v>4287</v>
      </c>
      <c r="C74" s="98" t="s">
        <v>4487</v>
      </c>
      <c r="D74" s="98" t="s">
        <v>4488</v>
      </c>
      <c r="E74" s="99">
        <v>0</v>
      </c>
      <c r="F74" s="99">
        <v>0</v>
      </c>
      <c r="G74" s="99">
        <v>57</v>
      </c>
      <c r="H74" s="99">
        <v>20</v>
      </c>
      <c r="I74" s="94"/>
      <c r="J74" s="94"/>
      <c r="K74" s="94"/>
      <c r="L74" s="94"/>
      <c r="M74" s="94"/>
      <c r="N74" s="94"/>
      <c r="O74" s="94"/>
      <c r="P74" s="94"/>
      <c r="Q74" s="94"/>
      <c r="R74" s="94"/>
      <c r="S74" s="94"/>
      <c r="T74" s="94"/>
      <c r="U74" s="94"/>
      <c r="V74" s="94"/>
      <c r="W74" s="94"/>
      <c r="X74" s="94"/>
      <c r="Y74" s="94"/>
      <c r="Z74" s="94"/>
    </row>
    <row r="75" spans="1:26" ht="15.75" customHeight="1" x14ac:dyDescent="0.15">
      <c r="A75" s="96" t="s">
        <v>4489</v>
      </c>
      <c r="B75" s="98" t="s">
        <v>4287</v>
      </c>
      <c r="C75" s="98" t="s">
        <v>4490</v>
      </c>
      <c r="D75" s="98" t="s">
        <v>4491</v>
      </c>
      <c r="E75" s="99">
        <v>0</v>
      </c>
      <c r="F75" s="99">
        <v>0</v>
      </c>
      <c r="G75" s="99">
        <v>34</v>
      </c>
      <c r="H75" s="99">
        <v>10</v>
      </c>
      <c r="I75" s="94"/>
      <c r="J75" s="94"/>
      <c r="K75" s="94"/>
      <c r="L75" s="94"/>
      <c r="M75" s="94"/>
      <c r="N75" s="94"/>
      <c r="O75" s="94"/>
      <c r="P75" s="94"/>
      <c r="Q75" s="94"/>
      <c r="R75" s="94"/>
      <c r="S75" s="94"/>
      <c r="T75" s="94"/>
      <c r="U75" s="94"/>
      <c r="V75" s="94"/>
      <c r="W75" s="94"/>
      <c r="X75" s="94"/>
      <c r="Y75" s="94"/>
      <c r="Z75" s="94"/>
    </row>
    <row r="76" spans="1:26" ht="15.75" customHeight="1" x14ac:dyDescent="0.15">
      <c r="A76" s="96" t="s">
        <v>4492</v>
      </c>
      <c r="B76" s="98" t="s">
        <v>4287</v>
      </c>
      <c r="C76" s="98" t="s">
        <v>4493</v>
      </c>
      <c r="D76" s="98" t="s">
        <v>4494</v>
      </c>
      <c r="E76" s="99">
        <v>0</v>
      </c>
      <c r="F76" s="99">
        <v>0</v>
      </c>
      <c r="G76" s="99">
        <v>71</v>
      </c>
      <c r="H76" s="99">
        <v>17</v>
      </c>
      <c r="I76" s="94"/>
      <c r="J76" s="94"/>
      <c r="K76" s="94"/>
      <c r="L76" s="94"/>
      <c r="M76" s="94"/>
      <c r="N76" s="94"/>
      <c r="O76" s="94"/>
      <c r="P76" s="94"/>
      <c r="Q76" s="94"/>
      <c r="R76" s="94"/>
      <c r="S76" s="94"/>
      <c r="T76" s="94"/>
      <c r="U76" s="94"/>
      <c r="V76" s="94"/>
      <c r="W76" s="94"/>
      <c r="X76" s="94"/>
      <c r="Y76" s="94"/>
      <c r="Z76" s="94"/>
    </row>
    <row r="77" spans="1:26" ht="15.75" customHeight="1" x14ac:dyDescent="0.15">
      <c r="A77" s="96" t="s">
        <v>4495</v>
      </c>
      <c r="B77" s="98" t="s">
        <v>4287</v>
      </c>
      <c r="C77" s="98" t="s">
        <v>4496</v>
      </c>
      <c r="D77" s="98" t="s">
        <v>4497</v>
      </c>
      <c r="E77" s="99">
        <v>0</v>
      </c>
      <c r="F77" s="99">
        <v>0</v>
      </c>
      <c r="G77" s="99">
        <v>17</v>
      </c>
      <c r="H77" s="99">
        <v>6</v>
      </c>
      <c r="I77" s="94"/>
      <c r="J77" s="94"/>
      <c r="K77" s="94"/>
      <c r="L77" s="94"/>
      <c r="M77" s="94"/>
      <c r="N77" s="94"/>
      <c r="O77" s="94"/>
      <c r="P77" s="94"/>
      <c r="Q77" s="94"/>
      <c r="R77" s="94"/>
      <c r="S77" s="94"/>
      <c r="T77" s="94"/>
      <c r="U77" s="94"/>
      <c r="V77" s="94"/>
      <c r="W77" s="94"/>
      <c r="X77" s="94"/>
      <c r="Y77" s="94"/>
      <c r="Z77" s="94"/>
    </row>
    <row r="78" spans="1:26" ht="15.75" customHeight="1" x14ac:dyDescent="0.15">
      <c r="A78" s="96" t="s">
        <v>4498</v>
      </c>
      <c r="B78" s="98" t="s">
        <v>4287</v>
      </c>
      <c r="C78" s="98" t="s">
        <v>4499</v>
      </c>
      <c r="D78" s="98" t="s">
        <v>4500</v>
      </c>
      <c r="E78" s="99">
        <v>0</v>
      </c>
      <c r="F78" s="99">
        <v>0</v>
      </c>
      <c r="G78" s="99">
        <v>34</v>
      </c>
      <c r="H78" s="99">
        <v>4</v>
      </c>
      <c r="I78" s="94"/>
      <c r="J78" s="94"/>
      <c r="K78" s="94"/>
      <c r="L78" s="94"/>
      <c r="M78" s="94"/>
      <c r="N78" s="94"/>
      <c r="O78" s="94"/>
      <c r="P78" s="94"/>
      <c r="Q78" s="94"/>
      <c r="R78" s="94"/>
      <c r="S78" s="94"/>
      <c r="T78" s="94"/>
      <c r="U78" s="94"/>
      <c r="V78" s="94"/>
      <c r="W78" s="94"/>
      <c r="X78" s="94"/>
      <c r="Y78" s="94"/>
      <c r="Z78" s="94"/>
    </row>
    <row r="79" spans="1:26" ht="15.75" customHeight="1" x14ac:dyDescent="0.15">
      <c r="A79" s="96" t="s">
        <v>4501</v>
      </c>
      <c r="B79" s="98" t="s">
        <v>4287</v>
      </c>
      <c r="C79" s="98" t="s">
        <v>4502</v>
      </c>
      <c r="D79" s="98" t="s">
        <v>4503</v>
      </c>
      <c r="E79" s="99">
        <v>0</v>
      </c>
      <c r="F79" s="99">
        <v>0</v>
      </c>
      <c r="G79" s="99">
        <v>43</v>
      </c>
      <c r="H79" s="99">
        <v>6</v>
      </c>
      <c r="I79" s="94"/>
      <c r="J79" s="94"/>
      <c r="K79" s="94"/>
      <c r="L79" s="94"/>
      <c r="M79" s="94"/>
      <c r="N79" s="94"/>
      <c r="O79" s="94"/>
      <c r="P79" s="94"/>
      <c r="Q79" s="94"/>
      <c r="R79" s="94"/>
      <c r="S79" s="94"/>
      <c r="T79" s="94"/>
      <c r="U79" s="94"/>
      <c r="V79" s="94"/>
      <c r="W79" s="94"/>
      <c r="X79" s="94"/>
      <c r="Y79" s="94"/>
      <c r="Z79" s="94"/>
    </row>
    <row r="80" spans="1:26" ht="15.75" customHeight="1" x14ac:dyDescent="0.15">
      <c r="A80" s="96" t="s">
        <v>4504</v>
      </c>
      <c r="B80" s="98" t="s">
        <v>4287</v>
      </c>
      <c r="C80" s="98" t="s">
        <v>4505</v>
      </c>
      <c r="D80" s="98" t="s">
        <v>4506</v>
      </c>
      <c r="E80" s="99">
        <v>0</v>
      </c>
      <c r="F80" s="99">
        <v>0</v>
      </c>
      <c r="G80" s="99">
        <v>36</v>
      </c>
      <c r="H80" s="99">
        <v>9</v>
      </c>
      <c r="I80" s="94"/>
      <c r="J80" s="94"/>
      <c r="K80" s="94"/>
      <c r="L80" s="94"/>
      <c r="M80" s="94"/>
      <c r="N80" s="94"/>
      <c r="O80" s="94"/>
      <c r="P80" s="94"/>
      <c r="Q80" s="94"/>
      <c r="R80" s="94"/>
      <c r="S80" s="94"/>
      <c r="T80" s="94"/>
      <c r="U80" s="94"/>
      <c r="V80" s="94"/>
      <c r="W80" s="94"/>
      <c r="X80" s="94"/>
      <c r="Y80" s="94"/>
      <c r="Z80" s="94"/>
    </row>
    <row r="81" spans="1:26" ht="15.75" customHeight="1" x14ac:dyDescent="0.15">
      <c r="A81" s="96" t="s">
        <v>4507</v>
      </c>
      <c r="B81" s="98" t="s">
        <v>4287</v>
      </c>
      <c r="C81" s="98" t="s">
        <v>4508</v>
      </c>
      <c r="D81" s="98" t="s">
        <v>4509</v>
      </c>
      <c r="E81" s="99">
        <v>0</v>
      </c>
      <c r="F81" s="99">
        <v>0</v>
      </c>
      <c r="G81" s="99">
        <v>52</v>
      </c>
      <c r="H81" s="99">
        <v>7</v>
      </c>
      <c r="I81" s="94"/>
      <c r="J81" s="94"/>
      <c r="K81" s="94"/>
      <c r="L81" s="94"/>
      <c r="M81" s="94"/>
      <c r="N81" s="94"/>
      <c r="O81" s="94"/>
      <c r="P81" s="94"/>
      <c r="Q81" s="94"/>
      <c r="R81" s="94"/>
      <c r="S81" s="94"/>
      <c r="T81" s="94"/>
      <c r="U81" s="94"/>
      <c r="V81" s="94"/>
      <c r="W81" s="94"/>
      <c r="X81" s="94"/>
      <c r="Y81" s="94"/>
      <c r="Z81" s="94"/>
    </row>
    <row r="82" spans="1:26" ht="15.75" customHeight="1" x14ac:dyDescent="0.15">
      <c r="A82" s="96" t="s">
        <v>4510</v>
      </c>
      <c r="B82" s="98" t="s">
        <v>4287</v>
      </c>
      <c r="C82" s="98" t="s">
        <v>4511</v>
      </c>
      <c r="D82" s="98" t="s">
        <v>4512</v>
      </c>
      <c r="E82" s="99">
        <v>0</v>
      </c>
      <c r="F82" s="99">
        <v>0</v>
      </c>
      <c r="G82" s="99">
        <v>33</v>
      </c>
      <c r="H82" s="99">
        <v>4</v>
      </c>
      <c r="I82" s="94"/>
      <c r="J82" s="94"/>
      <c r="K82" s="94"/>
      <c r="L82" s="94"/>
      <c r="M82" s="94"/>
      <c r="N82" s="94"/>
      <c r="O82" s="94"/>
      <c r="P82" s="94"/>
      <c r="Q82" s="94"/>
      <c r="R82" s="94"/>
      <c r="S82" s="94"/>
      <c r="T82" s="94"/>
      <c r="U82" s="94"/>
      <c r="V82" s="94"/>
      <c r="W82" s="94"/>
      <c r="X82" s="94"/>
      <c r="Y82" s="94"/>
      <c r="Z82" s="94"/>
    </row>
    <row r="83" spans="1:26" ht="15.75" customHeight="1" x14ac:dyDescent="0.15">
      <c r="A83" s="96" t="s">
        <v>4513</v>
      </c>
      <c r="B83" s="98" t="s">
        <v>4287</v>
      </c>
      <c r="C83" s="98" t="s">
        <v>4514</v>
      </c>
      <c r="D83" s="98" t="s">
        <v>4515</v>
      </c>
      <c r="E83" s="99">
        <v>0</v>
      </c>
      <c r="F83" s="99">
        <v>0</v>
      </c>
      <c r="G83" s="99">
        <v>50</v>
      </c>
      <c r="H83" s="99">
        <v>7</v>
      </c>
      <c r="I83" s="94"/>
      <c r="J83" s="94"/>
      <c r="K83" s="94"/>
      <c r="L83" s="94"/>
      <c r="M83" s="94"/>
      <c r="N83" s="94"/>
      <c r="O83" s="94"/>
      <c r="P83" s="94"/>
      <c r="Q83" s="94"/>
      <c r="R83" s="94"/>
      <c r="S83" s="94"/>
      <c r="T83" s="94"/>
      <c r="U83" s="94"/>
      <c r="V83" s="94"/>
      <c r="W83" s="94"/>
      <c r="X83" s="94"/>
      <c r="Y83" s="94"/>
      <c r="Z83" s="94"/>
    </row>
    <row r="84" spans="1:26" ht="15.75" customHeight="1" x14ac:dyDescent="0.15">
      <c r="A84" s="96" t="s">
        <v>4516</v>
      </c>
      <c r="B84" s="98" t="s">
        <v>4287</v>
      </c>
      <c r="C84" s="98" t="s">
        <v>4517</v>
      </c>
      <c r="D84" s="98" t="s">
        <v>4518</v>
      </c>
      <c r="E84" s="99">
        <v>0</v>
      </c>
      <c r="F84" s="99">
        <v>0</v>
      </c>
      <c r="G84" s="99">
        <v>78</v>
      </c>
      <c r="H84" s="99">
        <v>18</v>
      </c>
      <c r="I84" s="94"/>
      <c r="J84" s="94"/>
      <c r="K84" s="94"/>
      <c r="L84" s="94"/>
      <c r="M84" s="94"/>
      <c r="N84" s="94"/>
      <c r="O84" s="94"/>
      <c r="P84" s="94"/>
      <c r="Q84" s="94"/>
      <c r="R84" s="94"/>
      <c r="S84" s="94"/>
      <c r="T84" s="94"/>
      <c r="U84" s="94"/>
      <c r="V84" s="94"/>
      <c r="W84" s="94"/>
      <c r="X84" s="94"/>
      <c r="Y84" s="94"/>
      <c r="Z84" s="94"/>
    </row>
    <row r="85" spans="1:26" ht="15.75" customHeight="1" x14ac:dyDescent="0.15">
      <c r="A85" s="96" t="s">
        <v>4519</v>
      </c>
      <c r="B85" s="98" t="s">
        <v>4287</v>
      </c>
      <c r="C85" s="98" t="s">
        <v>4520</v>
      </c>
      <c r="D85" s="98" t="s">
        <v>4521</v>
      </c>
      <c r="E85" s="99">
        <v>0</v>
      </c>
      <c r="F85" s="99">
        <v>0</v>
      </c>
      <c r="G85" s="99">
        <v>25</v>
      </c>
      <c r="H85" s="99">
        <v>0</v>
      </c>
      <c r="I85" s="94"/>
      <c r="J85" s="94"/>
      <c r="K85" s="94"/>
      <c r="L85" s="94"/>
      <c r="M85" s="94"/>
      <c r="N85" s="94"/>
      <c r="O85" s="94"/>
      <c r="P85" s="94"/>
      <c r="Q85" s="94"/>
      <c r="R85" s="94"/>
      <c r="S85" s="94"/>
      <c r="T85" s="94"/>
      <c r="U85" s="94"/>
      <c r="V85" s="94"/>
      <c r="W85" s="94"/>
      <c r="X85" s="94"/>
      <c r="Y85" s="94"/>
      <c r="Z85" s="94"/>
    </row>
    <row r="86" spans="1:26" ht="15.75" customHeight="1" x14ac:dyDescent="0.15">
      <c r="A86" s="96" t="s">
        <v>4522</v>
      </c>
      <c r="B86" s="98" t="s">
        <v>4287</v>
      </c>
      <c r="C86" s="98" t="s">
        <v>4523</v>
      </c>
      <c r="D86" s="98" t="s">
        <v>4524</v>
      </c>
      <c r="E86" s="99">
        <v>0</v>
      </c>
      <c r="F86" s="99">
        <v>0</v>
      </c>
      <c r="G86" s="99">
        <v>16</v>
      </c>
      <c r="H86" s="99">
        <v>1</v>
      </c>
      <c r="I86" s="94"/>
      <c r="J86" s="94"/>
      <c r="K86" s="94"/>
      <c r="L86" s="94"/>
      <c r="M86" s="94"/>
      <c r="N86" s="94"/>
      <c r="O86" s="94"/>
      <c r="P86" s="94"/>
      <c r="Q86" s="94"/>
      <c r="R86" s="94"/>
      <c r="S86" s="94"/>
      <c r="T86" s="94"/>
      <c r="U86" s="94"/>
      <c r="V86" s="94"/>
      <c r="W86" s="94"/>
      <c r="X86" s="94"/>
      <c r="Y86" s="94"/>
      <c r="Z86" s="94"/>
    </row>
    <row r="87" spans="1:26" ht="15.75" customHeight="1" x14ac:dyDescent="0.15">
      <c r="A87" s="96" t="s">
        <v>4525</v>
      </c>
      <c r="B87" s="98" t="s">
        <v>4287</v>
      </c>
      <c r="C87" s="98" t="s">
        <v>2642</v>
      </c>
      <c r="D87" s="98" t="s">
        <v>4526</v>
      </c>
      <c r="E87" s="99">
        <v>0</v>
      </c>
      <c r="F87" s="99">
        <v>0</v>
      </c>
      <c r="G87" s="99">
        <v>83</v>
      </c>
      <c r="H87" s="99">
        <v>24</v>
      </c>
      <c r="I87" s="94"/>
      <c r="J87" s="94"/>
      <c r="K87" s="94"/>
      <c r="L87" s="94"/>
      <c r="M87" s="94"/>
      <c r="N87" s="94"/>
      <c r="O87" s="94"/>
      <c r="P87" s="94"/>
      <c r="Q87" s="94"/>
      <c r="R87" s="94"/>
      <c r="S87" s="94"/>
      <c r="T87" s="94"/>
      <c r="U87" s="94"/>
      <c r="V87" s="94"/>
      <c r="W87" s="94"/>
      <c r="X87" s="94"/>
      <c r="Y87" s="94"/>
      <c r="Z87" s="94"/>
    </row>
    <row r="88" spans="1:26" ht="15.75" customHeight="1" x14ac:dyDescent="0.15">
      <c r="A88" s="96" t="s">
        <v>4527</v>
      </c>
      <c r="B88" s="98" t="s">
        <v>4287</v>
      </c>
      <c r="C88" s="98" t="s">
        <v>4528</v>
      </c>
      <c r="D88" s="98" t="s">
        <v>4529</v>
      </c>
      <c r="E88" s="99">
        <v>0</v>
      </c>
      <c r="F88" s="99">
        <v>0</v>
      </c>
      <c r="G88" s="99">
        <v>27</v>
      </c>
      <c r="H88" s="99">
        <v>4</v>
      </c>
      <c r="I88" s="94"/>
      <c r="J88" s="94"/>
      <c r="K88" s="94"/>
      <c r="L88" s="94"/>
      <c r="M88" s="94"/>
      <c r="N88" s="94"/>
      <c r="O88" s="94"/>
      <c r="P88" s="94"/>
      <c r="Q88" s="94"/>
      <c r="R88" s="94"/>
      <c r="S88" s="94"/>
      <c r="T88" s="94"/>
      <c r="U88" s="94"/>
      <c r="V88" s="94"/>
      <c r="W88" s="94"/>
      <c r="X88" s="94"/>
      <c r="Y88" s="94"/>
      <c r="Z88" s="94"/>
    </row>
    <row r="89" spans="1:26" ht="15.75" customHeight="1" x14ac:dyDescent="0.15">
      <c r="A89" s="96" t="s">
        <v>4530</v>
      </c>
      <c r="B89" s="98" t="s">
        <v>4287</v>
      </c>
      <c r="C89" s="98" t="s">
        <v>4531</v>
      </c>
      <c r="D89" s="98" t="s">
        <v>4532</v>
      </c>
      <c r="E89" s="99">
        <v>0</v>
      </c>
      <c r="F89" s="99">
        <v>0</v>
      </c>
      <c r="G89" s="99">
        <v>26</v>
      </c>
      <c r="H89" s="99">
        <v>5</v>
      </c>
      <c r="I89" s="94"/>
      <c r="J89" s="94"/>
      <c r="K89" s="94"/>
      <c r="L89" s="94"/>
      <c r="M89" s="94"/>
      <c r="N89" s="94"/>
      <c r="O89" s="94"/>
      <c r="P89" s="94"/>
      <c r="Q89" s="94"/>
      <c r="R89" s="94"/>
      <c r="S89" s="94"/>
      <c r="T89" s="94"/>
      <c r="U89" s="94"/>
      <c r="V89" s="94"/>
      <c r="W89" s="94"/>
      <c r="X89" s="94"/>
      <c r="Y89" s="94"/>
      <c r="Z89" s="94"/>
    </row>
    <row r="90" spans="1:26" ht="15.75" customHeight="1" x14ac:dyDescent="0.15">
      <c r="A90" s="96" t="s">
        <v>4533</v>
      </c>
      <c r="B90" s="98" t="s">
        <v>4287</v>
      </c>
      <c r="C90" s="98" t="s">
        <v>4534</v>
      </c>
      <c r="D90" s="98" t="s">
        <v>4535</v>
      </c>
      <c r="E90" s="99">
        <v>0</v>
      </c>
      <c r="F90" s="99">
        <v>0</v>
      </c>
      <c r="G90" s="99">
        <v>46</v>
      </c>
      <c r="H90" s="99">
        <v>14</v>
      </c>
      <c r="I90" s="94"/>
      <c r="J90" s="94"/>
      <c r="K90" s="94"/>
      <c r="L90" s="94"/>
      <c r="M90" s="94"/>
      <c r="N90" s="94"/>
      <c r="O90" s="94"/>
      <c r="P90" s="94"/>
      <c r="Q90" s="94"/>
      <c r="R90" s="94"/>
      <c r="S90" s="94"/>
      <c r="T90" s="94"/>
      <c r="U90" s="94"/>
      <c r="V90" s="94"/>
      <c r="W90" s="94"/>
      <c r="X90" s="94"/>
      <c r="Y90" s="94"/>
      <c r="Z90" s="94"/>
    </row>
    <row r="91" spans="1:26" ht="15.75" customHeight="1" x14ac:dyDescent="0.15">
      <c r="A91" s="96" t="s">
        <v>4536</v>
      </c>
      <c r="B91" s="98" t="s">
        <v>4287</v>
      </c>
      <c r="C91" s="98" t="s">
        <v>4537</v>
      </c>
      <c r="D91" s="98" t="s">
        <v>4538</v>
      </c>
      <c r="E91" s="99">
        <v>0</v>
      </c>
      <c r="F91" s="99">
        <v>0</v>
      </c>
      <c r="G91" s="99">
        <v>24</v>
      </c>
      <c r="H91" s="99">
        <v>8</v>
      </c>
      <c r="I91" s="94"/>
      <c r="J91" s="94"/>
      <c r="K91" s="94"/>
      <c r="L91" s="94"/>
      <c r="M91" s="94"/>
      <c r="N91" s="94"/>
      <c r="O91" s="94"/>
      <c r="P91" s="94"/>
      <c r="Q91" s="94"/>
      <c r="R91" s="94"/>
      <c r="S91" s="94"/>
      <c r="T91" s="94"/>
      <c r="U91" s="94"/>
      <c r="V91" s="94"/>
      <c r="W91" s="94"/>
      <c r="X91" s="94"/>
      <c r="Y91" s="94"/>
      <c r="Z91" s="94"/>
    </row>
    <row r="92" spans="1:26" ht="15.75" customHeight="1" x14ac:dyDescent="0.15">
      <c r="A92" s="96" t="s">
        <v>4539</v>
      </c>
      <c r="B92" s="98" t="s">
        <v>4287</v>
      </c>
      <c r="C92" s="98" t="s">
        <v>4540</v>
      </c>
      <c r="D92" s="98" t="s">
        <v>4541</v>
      </c>
      <c r="E92" s="99">
        <v>0</v>
      </c>
      <c r="F92" s="99">
        <v>0</v>
      </c>
      <c r="G92" s="99">
        <v>40</v>
      </c>
      <c r="H92" s="99">
        <v>4</v>
      </c>
      <c r="I92" s="94"/>
      <c r="J92" s="94"/>
      <c r="K92" s="94"/>
      <c r="L92" s="94"/>
      <c r="M92" s="94"/>
      <c r="N92" s="94"/>
      <c r="O92" s="94"/>
      <c r="P92" s="94"/>
      <c r="Q92" s="94"/>
      <c r="R92" s="94"/>
      <c r="S92" s="94"/>
      <c r="T92" s="94"/>
      <c r="U92" s="94"/>
      <c r="V92" s="94"/>
      <c r="W92" s="94"/>
      <c r="X92" s="94"/>
      <c r="Y92" s="94"/>
      <c r="Z92" s="94"/>
    </row>
    <row r="93" spans="1:26" ht="15.75" customHeight="1" x14ac:dyDescent="0.15">
      <c r="A93" s="96" t="s">
        <v>4542</v>
      </c>
      <c r="B93" s="98" t="s">
        <v>4287</v>
      </c>
      <c r="C93" s="98" t="s">
        <v>4543</v>
      </c>
      <c r="D93" s="98" t="s">
        <v>4351</v>
      </c>
      <c r="E93" s="99">
        <v>0</v>
      </c>
      <c r="F93" s="99">
        <v>0</v>
      </c>
      <c r="G93" s="99">
        <v>28</v>
      </c>
      <c r="H93" s="99">
        <v>5</v>
      </c>
      <c r="I93" s="94"/>
      <c r="J93" s="94"/>
      <c r="K93" s="94"/>
      <c r="L93" s="94"/>
      <c r="M93" s="94"/>
      <c r="N93" s="94"/>
      <c r="O93" s="94"/>
      <c r="P93" s="94"/>
      <c r="Q93" s="94"/>
      <c r="R93" s="94"/>
      <c r="S93" s="94"/>
      <c r="T93" s="94"/>
      <c r="U93" s="94"/>
      <c r="V93" s="94"/>
      <c r="W93" s="94"/>
      <c r="X93" s="94"/>
      <c r="Y93" s="94"/>
      <c r="Z93" s="94"/>
    </row>
    <row r="94" spans="1:26" ht="15.75" customHeight="1" x14ac:dyDescent="0.15">
      <c r="A94" s="96" t="s">
        <v>4544</v>
      </c>
      <c r="B94" s="98" t="s">
        <v>4287</v>
      </c>
      <c r="C94" s="98" t="s">
        <v>4545</v>
      </c>
      <c r="D94" s="98" t="s">
        <v>4546</v>
      </c>
      <c r="E94" s="99">
        <v>0</v>
      </c>
      <c r="F94" s="99">
        <v>0</v>
      </c>
      <c r="G94" s="99">
        <v>19</v>
      </c>
      <c r="H94" s="99">
        <v>0</v>
      </c>
      <c r="I94" s="94"/>
      <c r="J94" s="94"/>
      <c r="K94" s="94"/>
      <c r="L94" s="94"/>
      <c r="M94" s="94"/>
      <c r="N94" s="94"/>
      <c r="O94" s="94"/>
      <c r="P94" s="94"/>
      <c r="Q94" s="94"/>
      <c r="R94" s="94"/>
      <c r="S94" s="94"/>
      <c r="T94" s="94"/>
      <c r="U94" s="94"/>
      <c r="V94" s="94"/>
      <c r="W94" s="94"/>
      <c r="X94" s="94"/>
      <c r="Y94" s="94"/>
      <c r="Z94" s="94"/>
    </row>
    <row r="95" spans="1:26" ht="15.75" customHeight="1" x14ac:dyDescent="0.15">
      <c r="A95" s="96" t="s">
        <v>4547</v>
      </c>
      <c r="B95" s="98" t="s">
        <v>4287</v>
      </c>
      <c r="C95" s="98" t="s">
        <v>4548</v>
      </c>
      <c r="D95" s="98" t="s">
        <v>4549</v>
      </c>
      <c r="E95" s="99">
        <v>0</v>
      </c>
      <c r="F95" s="99">
        <v>0</v>
      </c>
      <c r="G95" s="99">
        <v>25</v>
      </c>
      <c r="H95" s="99">
        <v>3</v>
      </c>
      <c r="I95" s="94"/>
      <c r="J95" s="94"/>
      <c r="K95" s="94"/>
      <c r="L95" s="94"/>
      <c r="M95" s="94"/>
      <c r="N95" s="94"/>
      <c r="O95" s="94"/>
      <c r="P95" s="94"/>
      <c r="Q95" s="94"/>
      <c r="R95" s="94"/>
      <c r="S95" s="94"/>
      <c r="T95" s="94"/>
      <c r="U95" s="94"/>
      <c r="V95" s="94"/>
      <c r="W95" s="94"/>
      <c r="X95" s="94"/>
      <c r="Y95" s="94"/>
      <c r="Z95" s="94"/>
    </row>
    <row r="96" spans="1:26" ht="15.75" customHeight="1" x14ac:dyDescent="0.15">
      <c r="A96" s="96" t="s">
        <v>4550</v>
      </c>
      <c r="B96" s="98" t="s">
        <v>4287</v>
      </c>
      <c r="C96" s="98" t="s">
        <v>4551</v>
      </c>
      <c r="D96" s="98" t="s">
        <v>4552</v>
      </c>
      <c r="E96" s="99">
        <v>0</v>
      </c>
      <c r="F96" s="99">
        <v>0</v>
      </c>
      <c r="G96" s="99">
        <v>29</v>
      </c>
      <c r="H96" s="99">
        <v>6</v>
      </c>
      <c r="I96" s="94"/>
      <c r="J96" s="94"/>
      <c r="K96" s="94"/>
      <c r="L96" s="94"/>
      <c r="M96" s="94"/>
      <c r="N96" s="94"/>
      <c r="O96" s="94"/>
      <c r="P96" s="94"/>
      <c r="Q96" s="94"/>
      <c r="R96" s="94"/>
      <c r="S96" s="94"/>
      <c r="T96" s="94"/>
      <c r="U96" s="94"/>
      <c r="V96" s="94"/>
      <c r="W96" s="94"/>
      <c r="X96" s="94"/>
      <c r="Y96" s="94"/>
      <c r="Z96" s="94"/>
    </row>
    <row r="97" spans="1:26" ht="15.75" customHeight="1" x14ac:dyDescent="0.15">
      <c r="A97" s="96" t="s">
        <v>4553</v>
      </c>
      <c r="B97" s="98" t="s">
        <v>4287</v>
      </c>
      <c r="C97" s="98" t="s">
        <v>4554</v>
      </c>
      <c r="D97" s="98" t="s">
        <v>4555</v>
      </c>
      <c r="E97" s="99">
        <v>0</v>
      </c>
      <c r="F97" s="99">
        <v>0</v>
      </c>
      <c r="G97" s="99">
        <v>31</v>
      </c>
      <c r="H97" s="99">
        <v>6</v>
      </c>
      <c r="I97" s="94"/>
      <c r="J97" s="94"/>
      <c r="K97" s="94"/>
      <c r="L97" s="94"/>
      <c r="M97" s="94"/>
      <c r="N97" s="94"/>
      <c r="O97" s="94"/>
      <c r="P97" s="94"/>
      <c r="Q97" s="94"/>
      <c r="R97" s="94"/>
      <c r="S97" s="94"/>
      <c r="T97" s="94"/>
      <c r="U97" s="94"/>
      <c r="V97" s="94"/>
      <c r="W97" s="94"/>
      <c r="X97" s="94"/>
      <c r="Y97" s="94"/>
      <c r="Z97" s="94"/>
    </row>
    <row r="98" spans="1:26" ht="15.75" customHeight="1" x14ac:dyDescent="0.15">
      <c r="A98" s="96" t="s">
        <v>4556</v>
      </c>
      <c r="B98" s="98" t="s">
        <v>4287</v>
      </c>
      <c r="C98" s="98" t="s">
        <v>4557</v>
      </c>
      <c r="D98" s="98" t="s">
        <v>4558</v>
      </c>
      <c r="E98" s="99">
        <v>0</v>
      </c>
      <c r="F98" s="99">
        <v>0</v>
      </c>
      <c r="G98" s="99">
        <v>16</v>
      </c>
      <c r="H98" s="99">
        <v>4</v>
      </c>
      <c r="I98" s="94"/>
      <c r="J98" s="94"/>
      <c r="K98" s="94"/>
      <c r="L98" s="94"/>
      <c r="M98" s="94"/>
      <c r="N98" s="94"/>
      <c r="O98" s="94"/>
      <c r="P98" s="94"/>
      <c r="Q98" s="94"/>
      <c r="R98" s="94"/>
      <c r="S98" s="94"/>
      <c r="T98" s="94"/>
      <c r="U98" s="94"/>
      <c r="V98" s="94"/>
      <c r="W98" s="94"/>
      <c r="X98" s="94"/>
      <c r="Y98" s="94"/>
      <c r="Z98" s="94"/>
    </row>
    <row r="99" spans="1:26" ht="15.75" customHeight="1" x14ac:dyDescent="0.15">
      <c r="A99" s="96" t="s">
        <v>4559</v>
      </c>
      <c r="B99" s="98" t="s">
        <v>4287</v>
      </c>
      <c r="C99" s="98" t="s">
        <v>4560</v>
      </c>
      <c r="D99" s="98" t="s">
        <v>4561</v>
      </c>
      <c r="E99" s="99">
        <v>0</v>
      </c>
      <c r="F99" s="99">
        <v>0</v>
      </c>
      <c r="G99" s="99">
        <v>48</v>
      </c>
      <c r="H99" s="99">
        <v>10</v>
      </c>
      <c r="I99" s="94"/>
      <c r="J99" s="94"/>
      <c r="K99" s="94"/>
      <c r="L99" s="94"/>
      <c r="M99" s="94"/>
      <c r="N99" s="94"/>
      <c r="O99" s="94"/>
      <c r="P99" s="94"/>
      <c r="Q99" s="94"/>
      <c r="R99" s="94"/>
      <c r="S99" s="94"/>
      <c r="T99" s="94"/>
      <c r="U99" s="94"/>
      <c r="V99" s="94"/>
      <c r="W99" s="94"/>
      <c r="X99" s="94"/>
      <c r="Y99" s="94"/>
      <c r="Z99" s="94"/>
    </row>
    <row r="100" spans="1:26" ht="15.75" customHeight="1" x14ac:dyDescent="0.15">
      <c r="A100" s="96" t="s">
        <v>4562</v>
      </c>
      <c r="B100" s="98" t="s">
        <v>4287</v>
      </c>
      <c r="C100" s="98" t="s">
        <v>4563</v>
      </c>
      <c r="D100" s="98" t="s">
        <v>4564</v>
      </c>
      <c r="E100" s="99">
        <v>0</v>
      </c>
      <c r="F100" s="99">
        <v>0</v>
      </c>
      <c r="G100" s="99">
        <v>34</v>
      </c>
      <c r="H100" s="99">
        <v>5</v>
      </c>
      <c r="I100" s="94"/>
      <c r="J100" s="94"/>
      <c r="K100" s="94"/>
      <c r="L100" s="94"/>
      <c r="M100" s="94"/>
      <c r="N100" s="94"/>
      <c r="O100" s="94"/>
      <c r="P100" s="94"/>
      <c r="Q100" s="94"/>
      <c r="R100" s="94"/>
      <c r="S100" s="94"/>
      <c r="T100" s="94"/>
      <c r="U100" s="94"/>
      <c r="V100" s="94"/>
      <c r="W100" s="94"/>
      <c r="X100" s="94"/>
      <c r="Y100" s="94"/>
      <c r="Z100" s="94"/>
    </row>
    <row r="101" spans="1:26" ht="15.75" customHeight="1" x14ac:dyDescent="0.15">
      <c r="A101" s="96" t="s">
        <v>4565</v>
      </c>
      <c r="B101" s="98" t="s">
        <v>4287</v>
      </c>
      <c r="C101" s="98" t="s">
        <v>4566</v>
      </c>
      <c r="D101" s="98" t="s">
        <v>4567</v>
      </c>
      <c r="E101" s="99">
        <v>0</v>
      </c>
      <c r="F101" s="99">
        <v>0</v>
      </c>
      <c r="G101" s="99">
        <v>12</v>
      </c>
      <c r="H101" s="99">
        <v>1</v>
      </c>
      <c r="I101" s="94"/>
      <c r="J101" s="94"/>
      <c r="K101" s="94"/>
      <c r="L101" s="94"/>
      <c r="M101" s="94"/>
      <c r="N101" s="94"/>
      <c r="O101" s="94"/>
      <c r="P101" s="94"/>
      <c r="Q101" s="94"/>
      <c r="R101" s="94"/>
      <c r="S101" s="94"/>
      <c r="T101" s="94"/>
      <c r="U101" s="94"/>
      <c r="V101" s="94"/>
      <c r="W101" s="94"/>
      <c r="X101" s="94"/>
      <c r="Y101" s="94"/>
      <c r="Z101" s="94"/>
    </row>
    <row r="102" spans="1:26" ht="15.75" customHeight="1" x14ac:dyDescent="0.15">
      <c r="A102" s="96" t="s">
        <v>4568</v>
      </c>
      <c r="B102" s="98" t="s">
        <v>4287</v>
      </c>
      <c r="C102" s="98" t="s">
        <v>4569</v>
      </c>
      <c r="D102" s="98" t="s">
        <v>4570</v>
      </c>
      <c r="E102" s="99">
        <v>0</v>
      </c>
      <c r="F102" s="99">
        <v>0</v>
      </c>
      <c r="G102" s="99">
        <v>30</v>
      </c>
      <c r="H102" s="99">
        <v>5</v>
      </c>
      <c r="I102" s="94"/>
      <c r="J102" s="94"/>
      <c r="K102" s="94"/>
      <c r="L102" s="94"/>
      <c r="M102" s="94"/>
      <c r="N102" s="94"/>
      <c r="O102" s="94"/>
      <c r="P102" s="94"/>
      <c r="Q102" s="94"/>
      <c r="R102" s="94"/>
      <c r="S102" s="94"/>
      <c r="T102" s="94"/>
      <c r="U102" s="94"/>
      <c r="V102" s="94"/>
      <c r="W102" s="94"/>
      <c r="X102" s="94"/>
      <c r="Y102" s="94"/>
      <c r="Z102" s="94"/>
    </row>
    <row r="103" spans="1:26" ht="15.75" customHeight="1" x14ac:dyDescent="0.15">
      <c r="A103" s="96" t="s">
        <v>4571</v>
      </c>
      <c r="B103" s="98" t="s">
        <v>4287</v>
      </c>
      <c r="C103" s="98" t="s">
        <v>4572</v>
      </c>
      <c r="D103" s="98" t="s">
        <v>4573</v>
      </c>
      <c r="E103" s="99">
        <v>0</v>
      </c>
      <c r="F103" s="99">
        <v>0</v>
      </c>
      <c r="G103" s="99">
        <v>36</v>
      </c>
      <c r="H103" s="99">
        <v>6</v>
      </c>
      <c r="I103" s="94"/>
      <c r="J103" s="94"/>
      <c r="K103" s="94"/>
      <c r="L103" s="94"/>
      <c r="M103" s="94"/>
      <c r="N103" s="94"/>
      <c r="O103" s="94"/>
      <c r="P103" s="94"/>
      <c r="Q103" s="94"/>
      <c r="R103" s="94"/>
      <c r="S103" s="94"/>
      <c r="T103" s="94"/>
      <c r="U103" s="94"/>
      <c r="V103" s="94"/>
      <c r="W103" s="94"/>
      <c r="X103" s="94"/>
      <c r="Y103" s="94"/>
      <c r="Z103" s="94"/>
    </row>
    <row r="104" spans="1:26" ht="15.75" customHeight="1" x14ac:dyDescent="0.15">
      <c r="A104" s="96" t="s">
        <v>4574</v>
      </c>
      <c r="B104" s="98" t="s">
        <v>4287</v>
      </c>
      <c r="C104" s="98" t="s">
        <v>4575</v>
      </c>
      <c r="D104" s="98" t="s">
        <v>4576</v>
      </c>
      <c r="E104" s="99">
        <v>0</v>
      </c>
      <c r="F104" s="99">
        <v>0</v>
      </c>
      <c r="G104" s="99">
        <v>18</v>
      </c>
      <c r="H104" s="99">
        <v>3</v>
      </c>
      <c r="I104" s="94"/>
      <c r="J104" s="94"/>
      <c r="K104" s="94"/>
      <c r="L104" s="94"/>
      <c r="M104" s="94"/>
      <c r="N104" s="94"/>
      <c r="O104" s="94"/>
      <c r="P104" s="94"/>
      <c r="Q104" s="94"/>
      <c r="R104" s="94"/>
      <c r="S104" s="94"/>
      <c r="T104" s="94"/>
      <c r="U104" s="94"/>
      <c r="V104" s="94"/>
      <c r="W104" s="94"/>
      <c r="X104" s="94"/>
      <c r="Y104" s="94"/>
      <c r="Z104" s="94"/>
    </row>
    <row r="105" spans="1:26" ht="15.75" customHeight="1" x14ac:dyDescent="0.15">
      <c r="A105" s="96" t="s">
        <v>4577</v>
      </c>
      <c r="B105" s="98" t="s">
        <v>4287</v>
      </c>
      <c r="C105" s="98" t="s">
        <v>4578</v>
      </c>
      <c r="D105" s="98" t="s">
        <v>4579</v>
      </c>
      <c r="E105" s="99">
        <v>0</v>
      </c>
      <c r="F105" s="99">
        <v>0</v>
      </c>
      <c r="G105" s="99">
        <v>36</v>
      </c>
      <c r="H105" s="99">
        <v>3</v>
      </c>
      <c r="I105" s="94"/>
      <c r="J105" s="94"/>
      <c r="K105" s="94"/>
      <c r="L105" s="94"/>
      <c r="M105" s="94"/>
      <c r="N105" s="94"/>
      <c r="O105" s="94"/>
      <c r="P105" s="94"/>
      <c r="Q105" s="94"/>
      <c r="R105" s="94"/>
      <c r="S105" s="94"/>
      <c r="T105" s="94"/>
      <c r="U105" s="94"/>
      <c r="V105" s="94"/>
      <c r="W105" s="94"/>
      <c r="X105" s="94"/>
      <c r="Y105" s="94"/>
      <c r="Z105" s="94"/>
    </row>
    <row r="106" spans="1:26" ht="15.75" customHeight="1" x14ac:dyDescent="0.15">
      <c r="A106" s="96" t="s">
        <v>4580</v>
      </c>
      <c r="B106" s="98" t="s">
        <v>4287</v>
      </c>
      <c r="C106" s="98" t="s">
        <v>4581</v>
      </c>
      <c r="D106" s="98" t="s">
        <v>4582</v>
      </c>
      <c r="E106" s="99">
        <v>0</v>
      </c>
      <c r="F106" s="99">
        <v>0</v>
      </c>
      <c r="G106" s="99">
        <v>2712</v>
      </c>
      <c r="H106" s="99">
        <v>386</v>
      </c>
      <c r="I106" s="94"/>
      <c r="J106" s="94"/>
      <c r="K106" s="94"/>
      <c r="L106" s="94"/>
      <c r="M106" s="94"/>
      <c r="N106" s="94"/>
      <c r="O106" s="94"/>
      <c r="P106" s="94"/>
      <c r="Q106" s="94"/>
      <c r="R106" s="94"/>
      <c r="S106" s="94"/>
      <c r="T106" s="94"/>
      <c r="U106" s="94"/>
      <c r="V106" s="94"/>
      <c r="W106" s="94"/>
      <c r="X106" s="94"/>
      <c r="Y106" s="94"/>
      <c r="Z106" s="94"/>
    </row>
    <row r="107" spans="1:26" ht="15.75" customHeight="1" x14ac:dyDescent="0.15">
      <c r="A107" s="96" t="s">
        <v>4583</v>
      </c>
      <c r="B107" s="98" t="s">
        <v>4287</v>
      </c>
      <c r="C107" s="98" t="s">
        <v>4584</v>
      </c>
      <c r="D107" s="98" t="s">
        <v>4585</v>
      </c>
      <c r="E107" s="99">
        <v>0</v>
      </c>
      <c r="F107" s="99">
        <v>0</v>
      </c>
      <c r="G107" s="99">
        <v>102</v>
      </c>
      <c r="H107" s="99">
        <v>19</v>
      </c>
      <c r="I107" s="94"/>
      <c r="J107" s="94"/>
      <c r="K107" s="94"/>
      <c r="L107" s="94"/>
      <c r="M107" s="94"/>
      <c r="N107" s="94"/>
      <c r="O107" s="94"/>
      <c r="P107" s="94"/>
      <c r="Q107" s="94"/>
      <c r="R107" s="94"/>
      <c r="S107" s="94"/>
      <c r="T107" s="94"/>
      <c r="U107" s="94"/>
      <c r="V107" s="94"/>
      <c r="W107" s="94"/>
      <c r="X107" s="94"/>
      <c r="Y107" s="94"/>
      <c r="Z107" s="94"/>
    </row>
    <row r="108" spans="1:26" ht="15.75" customHeight="1" x14ac:dyDescent="0.15">
      <c r="A108" s="96" t="s">
        <v>4586</v>
      </c>
      <c r="B108" s="98" t="s">
        <v>4287</v>
      </c>
      <c r="C108" s="98" t="s">
        <v>4587</v>
      </c>
      <c r="D108" s="98" t="s">
        <v>4588</v>
      </c>
      <c r="E108" s="99">
        <v>0</v>
      </c>
      <c r="F108" s="99">
        <v>0</v>
      </c>
      <c r="G108" s="99">
        <v>7</v>
      </c>
      <c r="H108" s="99">
        <v>1</v>
      </c>
      <c r="I108" s="94"/>
      <c r="J108" s="94"/>
      <c r="K108" s="94"/>
      <c r="L108" s="94"/>
      <c r="M108" s="94"/>
      <c r="N108" s="94"/>
      <c r="O108" s="94"/>
      <c r="P108" s="94"/>
      <c r="Q108" s="94"/>
      <c r="R108" s="94"/>
      <c r="S108" s="94"/>
      <c r="T108" s="94"/>
      <c r="U108" s="94"/>
      <c r="V108" s="94"/>
      <c r="W108" s="94"/>
      <c r="X108" s="94"/>
      <c r="Y108" s="94"/>
      <c r="Z108" s="94"/>
    </row>
    <row r="109" spans="1:26" ht="15.75" customHeight="1" x14ac:dyDescent="0.15">
      <c r="A109" s="96" t="s">
        <v>4589</v>
      </c>
      <c r="B109" s="98" t="s">
        <v>4287</v>
      </c>
      <c r="C109" s="98" t="s">
        <v>4590</v>
      </c>
      <c r="D109" s="98" t="s">
        <v>4401</v>
      </c>
      <c r="E109" s="99">
        <v>0</v>
      </c>
      <c r="F109" s="99">
        <v>0</v>
      </c>
      <c r="G109" s="99">
        <v>43</v>
      </c>
      <c r="H109" s="99">
        <v>7</v>
      </c>
      <c r="I109" s="94"/>
      <c r="J109" s="94"/>
      <c r="K109" s="94"/>
      <c r="L109" s="94"/>
      <c r="M109" s="94"/>
      <c r="N109" s="94"/>
      <c r="O109" s="94"/>
      <c r="P109" s="94"/>
      <c r="Q109" s="94"/>
      <c r="R109" s="94"/>
      <c r="S109" s="94"/>
      <c r="T109" s="94"/>
      <c r="U109" s="94"/>
      <c r="V109" s="94"/>
      <c r="W109" s="94"/>
      <c r="X109" s="94"/>
      <c r="Y109" s="94"/>
      <c r="Z109" s="94"/>
    </row>
    <row r="110" spans="1:26" ht="15.75" customHeight="1" x14ac:dyDescent="0.15">
      <c r="A110" s="96" t="s">
        <v>4591</v>
      </c>
      <c r="B110" s="98" t="s">
        <v>4287</v>
      </c>
      <c r="C110" s="98" t="s">
        <v>4592</v>
      </c>
      <c r="D110" s="98" t="s">
        <v>4593</v>
      </c>
      <c r="E110" s="99">
        <v>0</v>
      </c>
      <c r="F110" s="99">
        <v>0</v>
      </c>
      <c r="G110" s="99">
        <v>30</v>
      </c>
      <c r="H110" s="99">
        <v>6</v>
      </c>
      <c r="I110" s="94"/>
      <c r="J110" s="94"/>
      <c r="K110" s="94"/>
      <c r="L110" s="94"/>
      <c r="M110" s="94"/>
      <c r="N110" s="94"/>
      <c r="O110" s="94"/>
      <c r="P110" s="94"/>
      <c r="Q110" s="94"/>
      <c r="R110" s="94"/>
      <c r="S110" s="94"/>
      <c r="T110" s="94"/>
      <c r="U110" s="94"/>
      <c r="V110" s="94"/>
      <c r="W110" s="94"/>
      <c r="X110" s="94"/>
      <c r="Y110" s="94"/>
      <c r="Z110" s="94"/>
    </row>
    <row r="111" spans="1:26" ht="15.75" customHeight="1" x14ac:dyDescent="0.15">
      <c r="A111" s="96" t="s">
        <v>4594</v>
      </c>
      <c r="B111" s="98" t="s">
        <v>4287</v>
      </c>
      <c r="C111" s="98" t="s">
        <v>4595</v>
      </c>
      <c r="D111" s="98" t="s">
        <v>4596</v>
      </c>
      <c r="E111" s="99">
        <v>0</v>
      </c>
      <c r="F111" s="99">
        <v>0</v>
      </c>
      <c r="G111" s="99">
        <v>19</v>
      </c>
      <c r="H111" s="99">
        <v>1</v>
      </c>
      <c r="I111" s="94"/>
      <c r="J111" s="94"/>
      <c r="K111" s="94"/>
      <c r="L111" s="94"/>
      <c r="M111" s="94"/>
      <c r="N111" s="94"/>
      <c r="O111" s="94"/>
      <c r="P111" s="94"/>
      <c r="Q111" s="94"/>
      <c r="R111" s="94"/>
      <c r="S111" s="94"/>
      <c r="T111" s="94"/>
      <c r="U111" s="94"/>
      <c r="V111" s="94"/>
      <c r="W111" s="94"/>
      <c r="X111" s="94"/>
      <c r="Y111" s="94"/>
      <c r="Z111" s="94"/>
    </row>
    <row r="112" spans="1:26" ht="15.75" customHeight="1" x14ac:dyDescent="0.15">
      <c r="A112" s="96" t="s">
        <v>4597</v>
      </c>
      <c r="B112" s="98" t="s">
        <v>4287</v>
      </c>
      <c r="C112" s="98" t="s">
        <v>4598</v>
      </c>
      <c r="D112" s="98" t="s">
        <v>4599</v>
      </c>
      <c r="E112" s="99">
        <v>0</v>
      </c>
      <c r="F112" s="99">
        <v>0</v>
      </c>
      <c r="G112" s="99">
        <v>18</v>
      </c>
      <c r="H112" s="99">
        <v>5</v>
      </c>
      <c r="I112" s="94"/>
      <c r="J112" s="94"/>
      <c r="K112" s="94"/>
      <c r="L112" s="94"/>
      <c r="M112" s="94"/>
      <c r="N112" s="94"/>
      <c r="O112" s="94"/>
      <c r="P112" s="94"/>
      <c r="Q112" s="94"/>
      <c r="R112" s="94"/>
      <c r="S112" s="94"/>
      <c r="T112" s="94"/>
      <c r="U112" s="94"/>
      <c r="V112" s="94"/>
      <c r="W112" s="94"/>
      <c r="X112" s="94"/>
      <c r="Y112" s="94"/>
      <c r="Z112" s="94"/>
    </row>
    <row r="113" spans="1:26" ht="15.75" customHeight="1" x14ac:dyDescent="0.15">
      <c r="A113" s="96" t="s">
        <v>4600</v>
      </c>
      <c r="B113" s="98" t="s">
        <v>4287</v>
      </c>
      <c r="C113" s="98" t="s">
        <v>4601</v>
      </c>
      <c r="D113" s="98" t="s">
        <v>4602</v>
      </c>
      <c r="E113" s="99">
        <v>0</v>
      </c>
      <c r="F113" s="99">
        <v>0</v>
      </c>
      <c r="G113" s="99">
        <v>19</v>
      </c>
      <c r="H113" s="99">
        <v>6</v>
      </c>
      <c r="I113" s="94"/>
      <c r="J113" s="94"/>
      <c r="K113" s="94"/>
      <c r="L113" s="94"/>
      <c r="M113" s="94"/>
      <c r="N113" s="94"/>
      <c r="O113" s="94"/>
      <c r="P113" s="94"/>
      <c r="Q113" s="94"/>
      <c r="R113" s="94"/>
      <c r="S113" s="94"/>
      <c r="T113" s="94"/>
      <c r="U113" s="94"/>
      <c r="V113" s="94"/>
      <c r="W113" s="94"/>
      <c r="X113" s="94"/>
      <c r="Y113" s="94"/>
      <c r="Z113" s="94"/>
    </row>
    <row r="114" spans="1:26" ht="15.75" customHeight="1" x14ac:dyDescent="0.15">
      <c r="A114" s="96" t="s">
        <v>4603</v>
      </c>
      <c r="B114" s="98" t="s">
        <v>4287</v>
      </c>
      <c r="C114" s="98" t="s">
        <v>4604</v>
      </c>
      <c r="D114" s="98" t="s">
        <v>4605</v>
      </c>
      <c r="E114" s="99">
        <v>0</v>
      </c>
      <c r="F114" s="99">
        <v>0</v>
      </c>
      <c r="G114" s="99">
        <v>18</v>
      </c>
      <c r="H114" s="99">
        <v>3</v>
      </c>
      <c r="I114" s="94"/>
      <c r="J114" s="94"/>
      <c r="K114" s="94"/>
      <c r="L114" s="94"/>
      <c r="M114" s="94"/>
      <c r="N114" s="94"/>
      <c r="O114" s="94"/>
      <c r="P114" s="94"/>
      <c r="Q114" s="94"/>
      <c r="R114" s="94"/>
      <c r="S114" s="94"/>
      <c r="T114" s="94"/>
      <c r="U114" s="94"/>
      <c r="V114" s="94"/>
      <c r="W114" s="94"/>
      <c r="X114" s="94"/>
      <c r="Y114" s="94"/>
      <c r="Z114" s="94"/>
    </row>
    <row r="115" spans="1:26" ht="15.75" customHeight="1" x14ac:dyDescent="0.15">
      <c r="A115" s="96" t="s">
        <v>4606</v>
      </c>
      <c r="B115" s="98" t="s">
        <v>4287</v>
      </c>
      <c r="C115" s="98" t="s">
        <v>4607</v>
      </c>
      <c r="D115" s="98" t="s">
        <v>4608</v>
      </c>
      <c r="E115" s="99">
        <v>0</v>
      </c>
      <c r="F115" s="99">
        <v>0</v>
      </c>
      <c r="G115" s="99">
        <v>35</v>
      </c>
      <c r="H115" s="99">
        <v>3</v>
      </c>
      <c r="I115" s="94"/>
      <c r="J115" s="94"/>
      <c r="K115" s="94"/>
      <c r="L115" s="94"/>
      <c r="M115" s="94"/>
      <c r="N115" s="94"/>
      <c r="O115" s="94"/>
      <c r="P115" s="94"/>
      <c r="Q115" s="94"/>
      <c r="R115" s="94"/>
      <c r="S115" s="94"/>
      <c r="T115" s="94"/>
      <c r="U115" s="94"/>
      <c r="V115" s="94"/>
      <c r="W115" s="94"/>
      <c r="X115" s="94"/>
      <c r="Y115" s="94"/>
      <c r="Z115" s="94"/>
    </row>
    <row r="116" spans="1:26" ht="15.75" customHeight="1" x14ac:dyDescent="0.15">
      <c r="A116" s="96" t="s">
        <v>4609</v>
      </c>
      <c r="B116" s="98" t="s">
        <v>4287</v>
      </c>
      <c r="C116" s="98" t="s">
        <v>4610</v>
      </c>
      <c r="D116" s="98" t="s">
        <v>4611</v>
      </c>
      <c r="E116" s="99">
        <v>0</v>
      </c>
      <c r="F116" s="99">
        <v>0</v>
      </c>
      <c r="G116" s="99">
        <v>55</v>
      </c>
      <c r="H116" s="99">
        <v>8</v>
      </c>
      <c r="I116" s="94"/>
      <c r="J116" s="94"/>
      <c r="K116" s="94"/>
      <c r="L116" s="94"/>
      <c r="M116" s="94"/>
      <c r="N116" s="94"/>
      <c r="O116" s="94"/>
      <c r="P116" s="94"/>
      <c r="Q116" s="94"/>
      <c r="R116" s="94"/>
      <c r="S116" s="94"/>
      <c r="T116" s="94"/>
      <c r="U116" s="94"/>
      <c r="V116" s="94"/>
      <c r="W116" s="94"/>
      <c r="X116" s="94"/>
      <c r="Y116" s="94"/>
      <c r="Z116" s="94"/>
    </row>
    <row r="117" spans="1:26" ht="15.75" customHeight="1" x14ac:dyDescent="0.15">
      <c r="A117" s="96" t="s">
        <v>4612</v>
      </c>
      <c r="B117" s="98" t="s">
        <v>4287</v>
      </c>
      <c r="C117" s="98" t="s">
        <v>4613</v>
      </c>
      <c r="D117" s="98" t="s">
        <v>4515</v>
      </c>
      <c r="E117" s="99">
        <v>0</v>
      </c>
      <c r="F117" s="99">
        <v>0</v>
      </c>
      <c r="G117" s="99">
        <v>20</v>
      </c>
      <c r="H117" s="99">
        <v>8</v>
      </c>
      <c r="I117" s="94"/>
      <c r="J117" s="94"/>
      <c r="K117" s="94"/>
      <c r="L117" s="94"/>
      <c r="M117" s="94"/>
      <c r="N117" s="94"/>
      <c r="O117" s="94"/>
      <c r="P117" s="94"/>
      <c r="Q117" s="94"/>
      <c r="R117" s="94"/>
      <c r="S117" s="94"/>
      <c r="T117" s="94"/>
      <c r="U117" s="94"/>
      <c r="V117" s="94"/>
      <c r="W117" s="94"/>
      <c r="X117" s="94"/>
      <c r="Y117" s="94"/>
      <c r="Z117" s="94"/>
    </row>
    <row r="118" spans="1:26" ht="15.75" customHeight="1" x14ac:dyDescent="0.15">
      <c r="A118" s="96" t="s">
        <v>4614</v>
      </c>
      <c r="B118" s="98" t="s">
        <v>4287</v>
      </c>
      <c r="C118" s="98" t="s">
        <v>4615</v>
      </c>
      <c r="D118" s="98" t="s">
        <v>4518</v>
      </c>
      <c r="E118" s="99">
        <v>0</v>
      </c>
      <c r="F118" s="99">
        <v>0</v>
      </c>
      <c r="G118" s="99">
        <v>69</v>
      </c>
      <c r="H118" s="99">
        <v>20</v>
      </c>
      <c r="I118" s="94"/>
      <c r="J118" s="94"/>
      <c r="K118" s="94"/>
      <c r="L118" s="94"/>
      <c r="M118" s="94"/>
      <c r="N118" s="94"/>
      <c r="O118" s="94"/>
      <c r="P118" s="94"/>
      <c r="Q118" s="94"/>
      <c r="R118" s="94"/>
      <c r="S118" s="94"/>
      <c r="T118" s="94"/>
      <c r="U118" s="94"/>
      <c r="V118" s="94"/>
      <c r="W118" s="94"/>
      <c r="X118" s="94"/>
      <c r="Y118" s="94"/>
      <c r="Z118" s="94"/>
    </row>
    <row r="119" spans="1:26" ht="15.75" customHeight="1" x14ac:dyDescent="0.15">
      <c r="A119" s="96" t="s">
        <v>4616</v>
      </c>
      <c r="B119" s="98" t="s">
        <v>4287</v>
      </c>
      <c r="C119" s="98" t="s">
        <v>4617</v>
      </c>
      <c r="D119" s="98" t="s">
        <v>4618</v>
      </c>
      <c r="E119" s="99">
        <v>0</v>
      </c>
      <c r="F119" s="99">
        <v>0</v>
      </c>
      <c r="G119" s="99">
        <v>60</v>
      </c>
      <c r="H119" s="99">
        <v>9</v>
      </c>
      <c r="I119" s="94"/>
      <c r="J119" s="94"/>
      <c r="K119" s="94"/>
      <c r="L119" s="94"/>
      <c r="M119" s="94"/>
      <c r="N119" s="94"/>
      <c r="O119" s="94"/>
      <c r="P119" s="94"/>
      <c r="Q119" s="94"/>
      <c r="R119" s="94"/>
      <c r="S119" s="94"/>
      <c r="T119" s="94"/>
      <c r="U119" s="94"/>
      <c r="V119" s="94"/>
      <c r="W119" s="94"/>
      <c r="X119" s="94"/>
      <c r="Y119" s="94"/>
      <c r="Z119" s="94"/>
    </row>
    <row r="120" spans="1:26" ht="15.75" customHeight="1" x14ac:dyDescent="0.15">
      <c r="A120" s="96" t="s">
        <v>4619</v>
      </c>
      <c r="B120" s="98" t="s">
        <v>4287</v>
      </c>
      <c r="C120" s="98" t="s">
        <v>4620</v>
      </c>
      <c r="D120" s="98" t="s">
        <v>4621</v>
      </c>
      <c r="E120" s="99">
        <v>0</v>
      </c>
      <c r="F120" s="99">
        <v>0</v>
      </c>
      <c r="G120" s="99">
        <v>61</v>
      </c>
      <c r="H120" s="99">
        <v>10</v>
      </c>
      <c r="I120" s="94"/>
      <c r="J120" s="94"/>
      <c r="K120" s="94"/>
      <c r="L120" s="94"/>
      <c r="M120" s="94"/>
      <c r="N120" s="94"/>
      <c r="O120" s="94"/>
      <c r="P120" s="94"/>
      <c r="Q120" s="94"/>
      <c r="R120" s="94"/>
      <c r="S120" s="94"/>
      <c r="T120" s="94"/>
      <c r="U120" s="94"/>
      <c r="V120" s="94"/>
      <c r="W120" s="94"/>
      <c r="X120" s="94"/>
      <c r="Y120" s="94"/>
      <c r="Z120" s="94"/>
    </row>
    <row r="121" spans="1:26" ht="15.75" customHeight="1" x14ac:dyDescent="0.15">
      <c r="A121" s="96" t="s">
        <v>4622</v>
      </c>
      <c r="B121" s="98" t="s">
        <v>4287</v>
      </c>
      <c r="C121" s="98" t="s">
        <v>4623</v>
      </c>
      <c r="D121" s="98" t="s">
        <v>4624</v>
      </c>
      <c r="E121" s="99">
        <v>0</v>
      </c>
      <c r="F121" s="99">
        <v>0</v>
      </c>
      <c r="G121" s="99">
        <v>154</v>
      </c>
      <c r="H121" s="99">
        <v>19</v>
      </c>
      <c r="I121" s="94"/>
      <c r="J121" s="94"/>
      <c r="K121" s="94"/>
      <c r="L121" s="94"/>
      <c r="M121" s="94"/>
      <c r="N121" s="94"/>
      <c r="O121" s="94"/>
      <c r="P121" s="94"/>
      <c r="Q121" s="94"/>
      <c r="R121" s="94"/>
      <c r="S121" s="94"/>
      <c r="T121" s="94"/>
      <c r="U121" s="94"/>
      <c r="V121" s="94"/>
      <c r="W121" s="94"/>
      <c r="X121" s="94"/>
      <c r="Y121" s="94"/>
      <c r="Z121" s="94"/>
    </row>
    <row r="122" spans="1:26" ht="15.75" customHeight="1" x14ac:dyDescent="0.15">
      <c r="A122" s="96" t="s">
        <v>4625</v>
      </c>
      <c r="B122" s="98" t="s">
        <v>4287</v>
      </c>
      <c r="C122" s="98" t="s">
        <v>4626</v>
      </c>
      <c r="D122" s="98" t="s">
        <v>4627</v>
      </c>
      <c r="E122" s="99">
        <v>0</v>
      </c>
      <c r="F122" s="99">
        <v>0</v>
      </c>
      <c r="G122" s="99">
        <v>19</v>
      </c>
      <c r="H122" s="99">
        <v>2</v>
      </c>
      <c r="I122" s="94"/>
      <c r="J122" s="94"/>
      <c r="K122" s="94"/>
      <c r="L122" s="94"/>
      <c r="M122" s="94"/>
      <c r="N122" s="94"/>
      <c r="O122" s="94"/>
      <c r="P122" s="94"/>
      <c r="Q122" s="94"/>
      <c r="R122" s="94"/>
      <c r="S122" s="94"/>
      <c r="T122" s="94"/>
      <c r="U122" s="94"/>
      <c r="V122" s="94"/>
      <c r="W122" s="94"/>
      <c r="X122" s="94"/>
      <c r="Y122" s="94"/>
      <c r="Z122" s="94"/>
    </row>
    <row r="123" spans="1:26" ht="15.75" customHeight="1" x14ac:dyDescent="0.15">
      <c r="A123" s="96" t="s">
        <v>4628</v>
      </c>
      <c r="B123" s="98" t="s">
        <v>4287</v>
      </c>
      <c r="C123" s="98" t="s">
        <v>4629</v>
      </c>
      <c r="D123" s="98" t="s">
        <v>4630</v>
      </c>
      <c r="E123" s="99">
        <v>0</v>
      </c>
      <c r="F123" s="99">
        <v>0</v>
      </c>
      <c r="G123" s="99">
        <v>385</v>
      </c>
      <c r="H123" s="99">
        <v>67</v>
      </c>
      <c r="I123" s="94"/>
      <c r="J123" s="94"/>
      <c r="K123" s="94"/>
      <c r="L123" s="94"/>
      <c r="M123" s="94"/>
      <c r="N123" s="94"/>
      <c r="O123" s="94"/>
      <c r="P123" s="94"/>
      <c r="Q123" s="94"/>
      <c r="R123" s="94"/>
      <c r="S123" s="94"/>
      <c r="T123" s="94"/>
      <c r="U123" s="94"/>
      <c r="V123" s="94"/>
      <c r="W123" s="94"/>
      <c r="X123" s="94"/>
      <c r="Y123" s="94"/>
      <c r="Z123" s="94"/>
    </row>
    <row r="124" spans="1:26" ht="15.75" customHeight="1" x14ac:dyDescent="0.15">
      <c r="A124" s="96" t="s">
        <v>4631</v>
      </c>
      <c r="B124" s="98" t="s">
        <v>4287</v>
      </c>
      <c r="C124" s="98" t="s">
        <v>4632</v>
      </c>
      <c r="D124" s="98" t="s">
        <v>4633</v>
      </c>
      <c r="E124" s="99">
        <v>0</v>
      </c>
      <c r="F124" s="99">
        <v>0</v>
      </c>
      <c r="G124" s="99">
        <v>25</v>
      </c>
      <c r="H124" s="99">
        <v>3</v>
      </c>
      <c r="I124" s="94"/>
      <c r="J124" s="94"/>
      <c r="K124" s="94"/>
      <c r="L124" s="94"/>
      <c r="M124" s="94"/>
      <c r="N124" s="94"/>
      <c r="O124" s="94"/>
      <c r="P124" s="94"/>
      <c r="Q124" s="94"/>
      <c r="R124" s="94"/>
      <c r="S124" s="94"/>
      <c r="T124" s="94"/>
      <c r="U124" s="94"/>
      <c r="V124" s="94"/>
      <c r="W124" s="94"/>
      <c r="X124" s="94"/>
      <c r="Y124" s="94"/>
      <c r="Z124" s="94"/>
    </row>
    <row r="125" spans="1:26" ht="15.75" customHeight="1" x14ac:dyDescent="0.15">
      <c r="A125" s="96" t="s">
        <v>4634</v>
      </c>
      <c r="B125" s="98" t="s">
        <v>4287</v>
      </c>
      <c r="C125" s="98" t="s">
        <v>4635</v>
      </c>
      <c r="D125" s="98" t="s">
        <v>4636</v>
      </c>
      <c r="E125" s="99">
        <v>0</v>
      </c>
      <c r="F125" s="99">
        <v>0</v>
      </c>
      <c r="G125" s="99">
        <v>640</v>
      </c>
      <c r="H125" s="99">
        <v>64</v>
      </c>
      <c r="I125" s="94"/>
      <c r="J125" s="94"/>
      <c r="K125" s="94"/>
      <c r="L125" s="94"/>
      <c r="M125" s="94"/>
      <c r="N125" s="94"/>
      <c r="O125" s="94"/>
      <c r="P125" s="94"/>
      <c r="Q125" s="94"/>
      <c r="R125" s="94"/>
      <c r="S125" s="94"/>
      <c r="T125" s="94"/>
      <c r="U125" s="94"/>
      <c r="V125" s="94"/>
      <c r="W125" s="94"/>
      <c r="X125" s="94"/>
      <c r="Y125" s="94"/>
      <c r="Z125" s="94"/>
    </row>
    <row r="126" spans="1:26" ht="15.75" customHeight="1" x14ac:dyDescent="0.15">
      <c r="A126" s="96" t="s">
        <v>4637</v>
      </c>
      <c r="B126" s="98" t="s">
        <v>4287</v>
      </c>
      <c r="C126" s="98" t="s">
        <v>2648</v>
      </c>
      <c r="D126" s="98" t="s">
        <v>4638</v>
      </c>
      <c r="E126" s="99">
        <v>0</v>
      </c>
      <c r="F126" s="99">
        <v>0</v>
      </c>
      <c r="G126" s="99">
        <v>42</v>
      </c>
      <c r="H126" s="99">
        <v>12</v>
      </c>
      <c r="I126" s="94"/>
      <c r="J126" s="94"/>
      <c r="K126" s="94"/>
      <c r="L126" s="94"/>
      <c r="M126" s="94"/>
      <c r="N126" s="94"/>
      <c r="O126" s="94"/>
      <c r="P126" s="94"/>
      <c r="Q126" s="94"/>
      <c r="R126" s="94"/>
      <c r="S126" s="94"/>
      <c r="T126" s="94"/>
      <c r="U126" s="94"/>
      <c r="V126" s="94"/>
      <c r="W126" s="94"/>
      <c r="X126" s="94"/>
      <c r="Y126" s="94"/>
      <c r="Z126" s="94"/>
    </row>
    <row r="127" spans="1:26" ht="15.75" customHeight="1" x14ac:dyDescent="0.15">
      <c r="A127" s="96" t="s">
        <v>4639</v>
      </c>
      <c r="B127" s="98" t="s">
        <v>4287</v>
      </c>
      <c r="C127" s="98" t="s">
        <v>4640</v>
      </c>
      <c r="D127" s="98" t="s">
        <v>4641</v>
      </c>
      <c r="E127" s="99">
        <v>0</v>
      </c>
      <c r="F127" s="99">
        <v>0</v>
      </c>
      <c r="G127" s="99">
        <v>40</v>
      </c>
      <c r="H127" s="99">
        <v>4</v>
      </c>
      <c r="I127" s="94"/>
      <c r="J127" s="94"/>
      <c r="K127" s="94"/>
      <c r="L127" s="94"/>
      <c r="M127" s="94"/>
      <c r="N127" s="94"/>
      <c r="O127" s="94"/>
      <c r="P127" s="94"/>
      <c r="Q127" s="94"/>
      <c r="R127" s="94"/>
      <c r="S127" s="94"/>
      <c r="T127" s="94"/>
      <c r="U127" s="94"/>
      <c r="V127" s="94"/>
      <c r="W127" s="94"/>
      <c r="X127" s="94"/>
      <c r="Y127" s="94"/>
      <c r="Z127" s="94"/>
    </row>
    <row r="128" spans="1:26" ht="15.75" customHeight="1" x14ac:dyDescent="0.15">
      <c r="A128" s="96" t="s">
        <v>4642</v>
      </c>
      <c r="B128" s="98" t="s">
        <v>4287</v>
      </c>
      <c r="C128" s="98" t="s">
        <v>4643</v>
      </c>
      <c r="D128" s="98" t="s">
        <v>4644</v>
      </c>
      <c r="E128" s="99">
        <v>0</v>
      </c>
      <c r="F128" s="99">
        <v>0</v>
      </c>
      <c r="G128" s="99">
        <v>118</v>
      </c>
      <c r="H128" s="99">
        <v>23</v>
      </c>
      <c r="I128" s="94"/>
      <c r="J128" s="94"/>
      <c r="K128" s="94"/>
      <c r="L128" s="94"/>
      <c r="M128" s="94"/>
      <c r="N128" s="94"/>
      <c r="O128" s="94"/>
      <c r="P128" s="94"/>
      <c r="Q128" s="94"/>
      <c r="R128" s="94"/>
      <c r="S128" s="94"/>
      <c r="T128" s="94"/>
      <c r="U128" s="94"/>
      <c r="V128" s="94"/>
      <c r="W128" s="94"/>
      <c r="X128" s="94"/>
      <c r="Y128" s="94"/>
      <c r="Z128" s="94"/>
    </row>
    <row r="129" spans="1:26" ht="15.75" customHeight="1" x14ac:dyDescent="0.15">
      <c r="A129" s="96" t="s">
        <v>4645</v>
      </c>
      <c r="B129" s="98" t="s">
        <v>4287</v>
      </c>
      <c r="C129" s="98" t="s">
        <v>4646</v>
      </c>
      <c r="D129" s="98" t="s">
        <v>4647</v>
      </c>
      <c r="E129" s="99">
        <v>0</v>
      </c>
      <c r="F129" s="99">
        <v>0</v>
      </c>
      <c r="G129" s="99">
        <v>67</v>
      </c>
      <c r="H129" s="99">
        <v>12</v>
      </c>
      <c r="I129" s="94"/>
      <c r="J129" s="94"/>
      <c r="K129" s="94"/>
      <c r="L129" s="94"/>
      <c r="M129" s="94"/>
      <c r="N129" s="94"/>
      <c r="O129" s="94"/>
      <c r="P129" s="94"/>
      <c r="Q129" s="94"/>
      <c r="R129" s="94"/>
      <c r="S129" s="94"/>
      <c r="T129" s="94"/>
      <c r="U129" s="94"/>
      <c r="V129" s="94"/>
      <c r="W129" s="94"/>
      <c r="X129" s="94"/>
      <c r="Y129" s="94"/>
      <c r="Z129" s="94"/>
    </row>
    <row r="130" spans="1:26" ht="15.75" customHeight="1" x14ac:dyDescent="0.15">
      <c r="A130" s="96" t="s">
        <v>4648</v>
      </c>
      <c r="B130" s="98" t="s">
        <v>4287</v>
      </c>
      <c r="C130" s="98" t="s">
        <v>4649</v>
      </c>
      <c r="D130" s="98" t="s">
        <v>4650</v>
      </c>
      <c r="E130" s="99">
        <v>0</v>
      </c>
      <c r="F130" s="99">
        <v>0</v>
      </c>
      <c r="G130" s="99">
        <v>32</v>
      </c>
      <c r="H130" s="99">
        <v>6</v>
      </c>
      <c r="I130" s="94"/>
      <c r="J130" s="94"/>
      <c r="K130" s="94"/>
      <c r="L130" s="94"/>
      <c r="M130" s="94"/>
      <c r="N130" s="94"/>
      <c r="O130" s="94"/>
      <c r="P130" s="94"/>
      <c r="Q130" s="94"/>
      <c r="R130" s="94"/>
      <c r="S130" s="94"/>
      <c r="T130" s="94"/>
      <c r="U130" s="94"/>
      <c r="V130" s="94"/>
      <c r="W130" s="94"/>
      <c r="X130" s="94"/>
      <c r="Y130" s="94"/>
      <c r="Z130" s="94"/>
    </row>
    <row r="131" spans="1:26" ht="15.75" customHeight="1" x14ac:dyDescent="0.15">
      <c r="A131" s="96" t="s">
        <v>4651</v>
      </c>
      <c r="B131" s="98" t="s">
        <v>4287</v>
      </c>
      <c r="C131" s="98" t="s">
        <v>4652</v>
      </c>
      <c r="D131" s="98" t="s">
        <v>4653</v>
      </c>
      <c r="E131" s="99">
        <v>0</v>
      </c>
      <c r="F131" s="99">
        <v>0</v>
      </c>
      <c r="G131" s="99">
        <v>555</v>
      </c>
      <c r="H131" s="99">
        <v>79</v>
      </c>
      <c r="I131" s="94"/>
      <c r="J131" s="94"/>
      <c r="K131" s="94"/>
      <c r="L131" s="94"/>
      <c r="M131" s="94"/>
      <c r="N131" s="94"/>
      <c r="O131" s="94"/>
      <c r="P131" s="94"/>
      <c r="Q131" s="94"/>
      <c r="R131" s="94"/>
      <c r="S131" s="94"/>
      <c r="T131" s="94"/>
      <c r="U131" s="94"/>
      <c r="V131" s="94"/>
      <c r="W131" s="94"/>
      <c r="X131" s="94"/>
      <c r="Y131" s="94"/>
      <c r="Z131" s="94"/>
    </row>
    <row r="132" spans="1:26" ht="15.75" customHeight="1" x14ac:dyDescent="0.15">
      <c r="A132" s="96" t="s">
        <v>4654</v>
      </c>
      <c r="B132" s="98" t="s">
        <v>4287</v>
      </c>
      <c r="C132" s="98" t="s">
        <v>4655</v>
      </c>
      <c r="D132" s="98" t="s">
        <v>4656</v>
      </c>
      <c r="E132" s="99">
        <v>0</v>
      </c>
      <c r="F132" s="99">
        <v>0</v>
      </c>
      <c r="G132" s="99">
        <v>33</v>
      </c>
      <c r="H132" s="99">
        <v>2</v>
      </c>
      <c r="I132" s="94"/>
      <c r="J132" s="94"/>
      <c r="K132" s="94"/>
      <c r="L132" s="94"/>
      <c r="M132" s="94"/>
      <c r="N132" s="94"/>
      <c r="O132" s="94"/>
      <c r="P132" s="94"/>
      <c r="Q132" s="94"/>
      <c r="R132" s="94"/>
      <c r="S132" s="94"/>
      <c r="T132" s="94"/>
      <c r="U132" s="94"/>
      <c r="V132" s="94"/>
      <c r="W132" s="94"/>
      <c r="X132" s="94"/>
      <c r="Y132" s="94"/>
      <c r="Z132" s="94"/>
    </row>
    <row r="133" spans="1:26" ht="15.75" customHeight="1" x14ac:dyDescent="0.15">
      <c r="A133" s="96" t="s">
        <v>4657</v>
      </c>
      <c r="B133" s="98" t="s">
        <v>4287</v>
      </c>
      <c r="C133" s="98" t="s">
        <v>4658</v>
      </c>
      <c r="D133" s="98" t="s">
        <v>4659</v>
      </c>
      <c r="E133" s="99">
        <v>0</v>
      </c>
      <c r="F133" s="99">
        <v>0</v>
      </c>
      <c r="G133" s="99">
        <v>27</v>
      </c>
      <c r="H133" s="99">
        <v>6</v>
      </c>
      <c r="I133" s="94"/>
      <c r="J133" s="94"/>
      <c r="K133" s="94"/>
      <c r="L133" s="94"/>
      <c r="M133" s="94"/>
      <c r="N133" s="94"/>
      <c r="O133" s="94"/>
      <c r="P133" s="94"/>
      <c r="Q133" s="94"/>
      <c r="R133" s="94"/>
      <c r="S133" s="94"/>
      <c r="T133" s="94"/>
      <c r="U133" s="94"/>
      <c r="V133" s="94"/>
      <c r="W133" s="94"/>
      <c r="X133" s="94"/>
      <c r="Y133" s="94"/>
      <c r="Z133" s="94"/>
    </row>
    <row r="134" spans="1:26" ht="15.75" customHeight="1" x14ac:dyDescent="0.15">
      <c r="A134" s="96" t="s">
        <v>4660</v>
      </c>
      <c r="B134" s="98" t="s">
        <v>4287</v>
      </c>
      <c r="C134" s="98" t="s">
        <v>4661</v>
      </c>
      <c r="D134" s="98" t="s">
        <v>4662</v>
      </c>
      <c r="E134" s="99">
        <v>0</v>
      </c>
      <c r="F134" s="99">
        <v>0</v>
      </c>
      <c r="G134" s="99">
        <v>88</v>
      </c>
      <c r="H134" s="99">
        <v>16</v>
      </c>
      <c r="I134" s="94"/>
      <c r="J134" s="94"/>
      <c r="K134" s="94"/>
      <c r="L134" s="94"/>
      <c r="M134" s="94"/>
      <c r="N134" s="94"/>
      <c r="O134" s="94"/>
      <c r="P134" s="94"/>
      <c r="Q134" s="94"/>
      <c r="R134" s="94"/>
      <c r="S134" s="94"/>
      <c r="T134" s="94"/>
      <c r="U134" s="94"/>
      <c r="V134" s="94"/>
      <c r="W134" s="94"/>
      <c r="X134" s="94"/>
      <c r="Y134" s="94"/>
      <c r="Z134" s="94"/>
    </row>
    <row r="135" spans="1:26" ht="15.75" customHeight="1" x14ac:dyDescent="0.15">
      <c r="A135" s="96" t="s">
        <v>4663</v>
      </c>
      <c r="B135" s="98" t="s">
        <v>4287</v>
      </c>
      <c r="C135" s="98" t="s">
        <v>4664</v>
      </c>
      <c r="D135" s="98" t="s">
        <v>4665</v>
      </c>
      <c r="E135" s="99">
        <v>0</v>
      </c>
      <c r="F135" s="99">
        <v>0</v>
      </c>
      <c r="G135" s="99">
        <v>137</v>
      </c>
      <c r="H135" s="99">
        <v>18</v>
      </c>
      <c r="I135" s="94"/>
      <c r="J135" s="94"/>
      <c r="K135" s="94"/>
      <c r="L135" s="94"/>
      <c r="M135" s="94"/>
      <c r="N135" s="94"/>
      <c r="O135" s="94"/>
      <c r="P135" s="94"/>
      <c r="Q135" s="94"/>
      <c r="R135" s="94"/>
      <c r="S135" s="94"/>
      <c r="T135" s="94"/>
      <c r="U135" s="94"/>
      <c r="V135" s="94"/>
      <c r="W135" s="94"/>
      <c r="X135" s="94"/>
      <c r="Y135" s="94"/>
      <c r="Z135" s="94"/>
    </row>
    <row r="136" spans="1:26" ht="15.75" customHeight="1" x14ac:dyDescent="0.15">
      <c r="A136" s="96" t="s">
        <v>4666</v>
      </c>
      <c r="B136" s="98" t="s">
        <v>4287</v>
      </c>
      <c r="C136" s="98" t="s">
        <v>4667</v>
      </c>
      <c r="D136" s="98" t="s">
        <v>4668</v>
      </c>
      <c r="E136" s="99">
        <v>0</v>
      </c>
      <c r="F136" s="99">
        <v>0</v>
      </c>
      <c r="G136" s="99">
        <v>95</v>
      </c>
      <c r="H136" s="99">
        <v>10</v>
      </c>
      <c r="I136" s="94"/>
      <c r="J136" s="94"/>
      <c r="K136" s="94"/>
      <c r="L136" s="94"/>
      <c r="M136" s="94"/>
      <c r="N136" s="94"/>
      <c r="O136" s="94"/>
      <c r="P136" s="94"/>
      <c r="Q136" s="94"/>
      <c r="R136" s="94"/>
      <c r="S136" s="94"/>
      <c r="T136" s="94"/>
      <c r="U136" s="94"/>
      <c r="V136" s="94"/>
      <c r="W136" s="94"/>
      <c r="X136" s="94"/>
      <c r="Y136" s="94"/>
      <c r="Z136" s="94"/>
    </row>
    <row r="137" spans="1:26" ht="15.75" customHeight="1" x14ac:dyDescent="0.15">
      <c r="A137" s="96" t="s">
        <v>4669</v>
      </c>
      <c r="B137" s="98" t="s">
        <v>4287</v>
      </c>
      <c r="C137" s="98" t="s">
        <v>4670</v>
      </c>
      <c r="D137" s="98" t="s">
        <v>4671</v>
      </c>
      <c r="E137" s="99">
        <v>0</v>
      </c>
      <c r="F137" s="99">
        <v>0</v>
      </c>
      <c r="G137" s="99">
        <v>279</v>
      </c>
      <c r="H137" s="99">
        <v>47</v>
      </c>
      <c r="I137" s="94"/>
      <c r="J137" s="94"/>
      <c r="K137" s="94"/>
      <c r="L137" s="94"/>
      <c r="M137" s="94"/>
      <c r="N137" s="94"/>
      <c r="O137" s="94"/>
      <c r="P137" s="94"/>
      <c r="Q137" s="94"/>
      <c r="R137" s="94"/>
      <c r="S137" s="94"/>
      <c r="T137" s="94"/>
      <c r="U137" s="94"/>
      <c r="V137" s="94"/>
      <c r="W137" s="94"/>
      <c r="X137" s="94"/>
      <c r="Y137" s="94"/>
      <c r="Z137" s="94"/>
    </row>
    <row r="138" spans="1:26" ht="15.75" customHeight="1" x14ac:dyDescent="0.15">
      <c r="A138" s="96" t="s">
        <v>4672</v>
      </c>
      <c r="B138" s="98" t="s">
        <v>4287</v>
      </c>
      <c r="C138" s="98" t="s">
        <v>4673</v>
      </c>
      <c r="D138" s="98" t="s">
        <v>4674</v>
      </c>
      <c r="E138" s="99">
        <v>0</v>
      </c>
      <c r="F138" s="99">
        <v>0</v>
      </c>
      <c r="G138" s="99">
        <v>59</v>
      </c>
      <c r="H138" s="99">
        <v>15</v>
      </c>
      <c r="I138" s="94"/>
      <c r="J138" s="94"/>
      <c r="K138" s="94"/>
      <c r="L138" s="94"/>
      <c r="M138" s="94"/>
      <c r="N138" s="94"/>
      <c r="O138" s="94"/>
      <c r="P138" s="94"/>
      <c r="Q138" s="94"/>
      <c r="R138" s="94"/>
      <c r="S138" s="94"/>
      <c r="T138" s="94"/>
      <c r="U138" s="94"/>
      <c r="V138" s="94"/>
      <c r="W138" s="94"/>
      <c r="X138" s="94"/>
      <c r="Y138" s="94"/>
      <c r="Z138" s="94"/>
    </row>
    <row r="139" spans="1:26" ht="15.75" customHeight="1" x14ac:dyDescent="0.15">
      <c r="A139" s="96" t="s">
        <v>4675</v>
      </c>
      <c r="B139" s="98" t="s">
        <v>4287</v>
      </c>
      <c r="C139" s="98" t="s">
        <v>4676</v>
      </c>
      <c r="D139" s="98" t="s">
        <v>4677</v>
      </c>
      <c r="E139" s="99">
        <v>0</v>
      </c>
      <c r="F139" s="99">
        <v>0</v>
      </c>
      <c r="G139" s="99">
        <v>65</v>
      </c>
      <c r="H139" s="99">
        <v>10</v>
      </c>
      <c r="I139" s="94"/>
      <c r="J139" s="94"/>
      <c r="K139" s="94"/>
      <c r="L139" s="94"/>
      <c r="M139" s="94"/>
      <c r="N139" s="94"/>
      <c r="O139" s="94"/>
      <c r="P139" s="94"/>
      <c r="Q139" s="94"/>
      <c r="R139" s="94"/>
      <c r="S139" s="94"/>
      <c r="T139" s="94"/>
      <c r="U139" s="94"/>
      <c r="V139" s="94"/>
      <c r="W139" s="94"/>
      <c r="X139" s="94"/>
      <c r="Y139" s="94"/>
      <c r="Z139" s="94"/>
    </row>
    <row r="140" spans="1:26" ht="15.75" customHeight="1" x14ac:dyDescent="0.15">
      <c r="A140" s="96" t="s">
        <v>4678</v>
      </c>
      <c r="B140" s="98" t="s">
        <v>4287</v>
      </c>
      <c r="C140" s="98" t="s">
        <v>4679</v>
      </c>
      <c r="D140" s="98" t="s">
        <v>4680</v>
      </c>
      <c r="E140" s="99">
        <v>0</v>
      </c>
      <c r="F140" s="99">
        <v>0</v>
      </c>
      <c r="G140" s="99">
        <v>24</v>
      </c>
      <c r="H140" s="99">
        <v>7</v>
      </c>
      <c r="I140" s="94"/>
      <c r="J140" s="94"/>
      <c r="K140" s="94"/>
      <c r="L140" s="94"/>
      <c r="M140" s="94"/>
      <c r="N140" s="94"/>
      <c r="O140" s="94"/>
      <c r="P140" s="94"/>
      <c r="Q140" s="94"/>
      <c r="R140" s="94"/>
      <c r="S140" s="94"/>
      <c r="T140" s="94"/>
      <c r="U140" s="94"/>
      <c r="V140" s="94"/>
      <c r="W140" s="94"/>
      <c r="X140" s="94"/>
      <c r="Y140" s="94"/>
      <c r="Z140" s="94"/>
    </row>
    <row r="141" spans="1:26" ht="15.75" customHeight="1" x14ac:dyDescent="0.15">
      <c r="A141" s="96" t="s">
        <v>4681</v>
      </c>
      <c r="B141" s="98" t="s">
        <v>4287</v>
      </c>
      <c r="C141" s="98" t="s">
        <v>4682</v>
      </c>
      <c r="D141" s="98" t="s">
        <v>4683</v>
      </c>
      <c r="E141" s="99">
        <v>0</v>
      </c>
      <c r="F141" s="99">
        <v>0</v>
      </c>
      <c r="G141" s="99">
        <v>16</v>
      </c>
      <c r="H141" s="99">
        <v>4</v>
      </c>
      <c r="I141" s="94"/>
      <c r="J141" s="94"/>
      <c r="K141" s="94"/>
      <c r="L141" s="94"/>
      <c r="M141" s="94"/>
      <c r="N141" s="94"/>
      <c r="O141" s="94"/>
      <c r="P141" s="94"/>
      <c r="Q141" s="94"/>
      <c r="R141" s="94"/>
      <c r="S141" s="94"/>
      <c r="T141" s="94"/>
      <c r="U141" s="94"/>
      <c r="V141" s="94"/>
      <c r="W141" s="94"/>
      <c r="X141" s="94"/>
      <c r="Y141" s="94"/>
      <c r="Z141" s="94"/>
    </row>
    <row r="142" spans="1:26" ht="15.75" customHeight="1" x14ac:dyDescent="0.15">
      <c r="A142" s="96" t="s">
        <v>4684</v>
      </c>
      <c r="B142" s="98" t="s">
        <v>4287</v>
      </c>
      <c r="C142" s="98" t="s">
        <v>4685</v>
      </c>
      <c r="D142" s="98" t="s">
        <v>4686</v>
      </c>
      <c r="E142" s="99">
        <v>0</v>
      </c>
      <c r="F142" s="99">
        <v>0</v>
      </c>
      <c r="G142" s="99">
        <v>30</v>
      </c>
      <c r="H142" s="99">
        <v>11</v>
      </c>
      <c r="I142" s="94"/>
      <c r="J142" s="94"/>
      <c r="K142" s="94"/>
      <c r="L142" s="94"/>
      <c r="M142" s="94"/>
      <c r="N142" s="94"/>
      <c r="O142" s="94"/>
      <c r="P142" s="94"/>
      <c r="Q142" s="94"/>
      <c r="R142" s="94"/>
      <c r="S142" s="94"/>
      <c r="T142" s="94"/>
      <c r="U142" s="94"/>
      <c r="V142" s="94"/>
      <c r="W142" s="94"/>
      <c r="X142" s="94"/>
      <c r="Y142" s="94"/>
      <c r="Z142" s="94"/>
    </row>
    <row r="143" spans="1:26" ht="15.75" customHeight="1" x14ac:dyDescent="0.15">
      <c r="A143" s="96" t="s">
        <v>4687</v>
      </c>
      <c r="B143" s="98" t="s">
        <v>4287</v>
      </c>
      <c r="C143" s="98" t="s">
        <v>4688</v>
      </c>
      <c r="D143" s="98" t="s">
        <v>4689</v>
      </c>
      <c r="E143" s="99">
        <v>0</v>
      </c>
      <c r="F143" s="99">
        <v>0</v>
      </c>
      <c r="G143" s="99">
        <v>69</v>
      </c>
      <c r="H143" s="99">
        <v>11</v>
      </c>
      <c r="I143" s="94"/>
      <c r="J143" s="94"/>
      <c r="K143" s="94"/>
      <c r="L143" s="94"/>
      <c r="M143" s="94"/>
      <c r="N143" s="94"/>
      <c r="O143" s="94"/>
      <c r="P143" s="94"/>
      <c r="Q143" s="94"/>
      <c r="R143" s="94"/>
      <c r="S143" s="94"/>
      <c r="T143" s="94"/>
      <c r="U143" s="94"/>
      <c r="V143" s="94"/>
      <c r="W143" s="94"/>
      <c r="X143" s="94"/>
      <c r="Y143" s="94"/>
      <c r="Z143" s="94"/>
    </row>
    <row r="144" spans="1:26" ht="15.75" customHeight="1" x14ac:dyDescent="0.15">
      <c r="A144" s="96" t="s">
        <v>4690</v>
      </c>
      <c r="B144" s="98" t="s">
        <v>4287</v>
      </c>
      <c r="C144" s="98" t="s">
        <v>4691</v>
      </c>
      <c r="D144" s="98" t="s">
        <v>4692</v>
      </c>
      <c r="E144" s="99">
        <v>0</v>
      </c>
      <c r="F144" s="99">
        <v>0</v>
      </c>
      <c r="G144" s="99">
        <v>25</v>
      </c>
      <c r="H144" s="99">
        <v>8</v>
      </c>
      <c r="I144" s="94"/>
      <c r="J144" s="94"/>
      <c r="K144" s="94"/>
      <c r="L144" s="94"/>
      <c r="M144" s="94"/>
      <c r="N144" s="94"/>
      <c r="O144" s="94"/>
      <c r="P144" s="94"/>
      <c r="Q144" s="94"/>
      <c r="R144" s="94"/>
      <c r="S144" s="94"/>
      <c r="T144" s="94"/>
      <c r="U144" s="94"/>
      <c r="V144" s="94"/>
      <c r="W144" s="94"/>
      <c r="X144" s="94"/>
      <c r="Y144" s="94"/>
      <c r="Z144" s="94"/>
    </row>
    <row r="145" spans="1:26" ht="15.75" customHeight="1" x14ac:dyDescent="0.15">
      <c r="A145" s="96" t="s">
        <v>4693</v>
      </c>
      <c r="B145" s="98" t="s">
        <v>4287</v>
      </c>
      <c r="C145" s="98" t="s">
        <v>4694</v>
      </c>
      <c r="D145" s="98" t="s">
        <v>4695</v>
      </c>
      <c r="E145" s="99">
        <v>0</v>
      </c>
      <c r="F145" s="99">
        <v>0</v>
      </c>
      <c r="G145" s="99">
        <v>31</v>
      </c>
      <c r="H145" s="99">
        <v>6</v>
      </c>
      <c r="I145" s="94"/>
      <c r="J145" s="94"/>
      <c r="K145" s="94"/>
      <c r="L145" s="94"/>
      <c r="M145" s="94"/>
      <c r="N145" s="94"/>
      <c r="O145" s="94"/>
      <c r="P145" s="94"/>
      <c r="Q145" s="94"/>
      <c r="R145" s="94"/>
      <c r="S145" s="94"/>
      <c r="T145" s="94"/>
      <c r="U145" s="94"/>
      <c r="V145" s="94"/>
      <c r="W145" s="94"/>
      <c r="X145" s="94"/>
      <c r="Y145" s="94"/>
      <c r="Z145" s="94"/>
    </row>
    <row r="146" spans="1:26" ht="15.75" customHeight="1" x14ac:dyDescent="0.15">
      <c r="A146" s="96" t="s">
        <v>4696</v>
      </c>
      <c r="B146" s="98" t="s">
        <v>4287</v>
      </c>
      <c r="C146" s="98" t="s">
        <v>4697</v>
      </c>
      <c r="D146" s="98" t="s">
        <v>4698</v>
      </c>
      <c r="E146" s="99">
        <v>0</v>
      </c>
      <c r="F146" s="99">
        <v>0</v>
      </c>
      <c r="G146" s="99">
        <v>32</v>
      </c>
      <c r="H146" s="99">
        <v>7</v>
      </c>
      <c r="I146" s="94"/>
      <c r="J146" s="94"/>
      <c r="K146" s="94"/>
      <c r="L146" s="94"/>
      <c r="M146" s="94"/>
      <c r="N146" s="94"/>
      <c r="O146" s="94"/>
      <c r="P146" s="94"/>
      <c r="Q146" s="94"/>
      <c r="R146" s="94"/>
      <c r="S146" s="94"/>
      <c r="T146" s="94"/>
      <c r="U146" s="94"/>
      <c r="V146" s="94"/>
      <c r="W146" s="94"/>
      <c r="X146" s="94"/>
      <c r="Y146" s="94"/>
      <c r="Z146" s="94"/>
    </row>
    <row r="147" spans="1:26" ht="15.75" customHeight="1" x14ac:dyDescent="0.15">
      <c r="A147" s="96" t="s">
        <v>4699</v>
      </c>
      <c r="B147" s="98" t="s">
        <v>4287</v>
      </c>
      <c r="C147" s="98" t="s">
        <v>4700</v>
      </c>
      <c r="D147" s="98" t="s">
        <v>4701</v>
      </c>
      <c r="E147" s="99">
        <v>0</v>
      </c>
      <c r="F147" s="99">
        <v>0</v>
      </c>
      <c r="G147" s="99">
        <v>17</v>
      </c>
      <c r="H147" s="99">
        <v>1</v>
      </c>
      <c r="I147" s="94"/>
      <c r="J147" s="94"/>
      <c r="K147" s="94"/>
      <c r="L147" s="94"/>
      <c r="M147" s="94"/>
      <c r="N147" s="94"/>
      <c r="O147" s="94"/>
      <c r="P147" s="94"/>
      <c r="Q147" s="94"/>
      <c r="R147" s="94"/>
      <c r="S147" s="94"/>
      <c r="T147" s="94"/>
      <c r="U147" s="94"/>
      <c r="V147" s="94"/>
      <c r="W147" s="94"/>
      <c r="X147" s="94"/>
      <c r="Y147" s="94"/>
      <c r="Z147" s="94"/>
    </row>
    <row r="148" spans="1:26" ht="15.75" customHeight="1" x14ac:dyDescent="0.15">
      <c r="A148" s="96" t="s">
        <v>4702</v>
      </c>
      <c r="B148" s="98" t="s">
        <v>4287</v>
      </c>
      <c r="C148" s="98" t="s">
        <v>4703</v>
      </c>
      <c r="D148" s="98" t="s">
        <v>4704</v>
      </c>
      <c r="E148" s="99">
        <v>0</v>
      </c>
      <c r="F148" s="99">
        <v>0</v>
      </c>
      <c r="G148" s="99">
        <v>20</v>
      </c>
      <c r="H148" s="99">
        <v>5</v>
      </c>
      <c r="I148" s="94"/>
      <c r="J148" s="94"/>
      <c r="K148" s="94"/>
      <c r="L148" s="94"/>
      <c r="M148" s="94"/>
      <c r="N148" s="94"/>
      <c r="O148" s="94"/>
      <c r="P148" s="94"/>
      <c r="Q148" s="94"/>
      <c r="R148" s="94"/>
      <c r="S148" s="94"/>
      <c r="T148" s="94"/>
      <c r="U148" s="94"/>
      <c r="V148" s="94"/>
      <c r="W148" s="94"/>
      <c r="X148" s="94"/>
      <c r="Y148" s="94"/>
      <c r="Z148" s="94"/>
    </row>
    <row r="149" spans="1:26" ht="15.75" customHeight="1" x14ac:dyDescent="0.15">
      <c r="A149" s="96" t="s">
        <v>4705</v>
      </c>
      <c r="B149" s="98" t="s">
        <v>4287</v>
      </c>
      <c r="C149" s="98" t="s">
        <v>4706</v>
      </c>
      <c r="D149" s="98" t="s">
        <v>4707</v>
      </c>
      <c r="E149" s="99">
        <v>0</v>
      </c>
      <c r="F149" s="99">
        <v>0</v>
      </c>
      <c r="G149" s="99">
        <v>3046</v>
      </c>
      <c r="H149" s="99">
        <v>433</v>
      </c>
      <c r="I149" s="94"/>
      <c r="J149" s="94"/>
      <c r="K149" s="94"/>
      <c r="L149" s="94"/>
      <c r="M149" s="94"/>
      <c r="N149" s="94"/>
      <c r="O149" s="94"/>
      <c r="P149" s="94"/>
      <c r="Q149" s="94"/>
      <c r="R149" s="94"/>
      <c r="S149" s="94"/>
      <c r="T149" s="94"/>
      <c r="U149" s="94"/>
      <c r="V149" s="94"/>
      <c r="W149" s="94"/>
      <c r="X149" s="94"/>
      <c r="Y149" s="94"/>
      <c r="Z149" s="94"/>
    </row>
    <row r="150" spans="1:26" ht="15.75" customHeight="1" x14ac:dyDescent="0.15">
      <c r="A150" s="96" t="s">
        <v>4708</v>
      </c>
      <c r="B150" s="98" t="s">
        <v>4287</v>
      </c>
      <c r="C150" s="98" t="s">
        <v>4709</v>
      </c>
      <c r="D150" s="98" t="s">
        <v>4593</v>
      </c>
      <c r="E150" s="99">
        <v>0</v>
      </c>
      <c r="F150" s="99">
        <v>0</v>
      </c>
      <c r="G150" s="99">
        <v>22</v>
      </c>
      <c r="H150" s="99">
        <v>3</v>
      </c>
      <c r="I150" s="94"/>
      <c r="J150" s="94"/>
      <c r="K150" s="94"/>
      <c r="L150" s="94"/>
      <c r="M150" s="94"/>
      <c r="N150" s="94"/>
      <c r="O150" s="94"/>
      <c r="P150" s="94"/>
      <c r="Q150" s="94"/>
      <c r="R150" s="94"/>
      <c r="S150" s="94"/>
      <c r="T150" s="94"/>
      <c r="U150" s="94"/>
      <c r="V150" s="94"/>
      <c r="W150" s="94"/>
      <c r="X150" s="94"/>
      <c r="Y150" s="94"/>
      <c r="Z150" s="94"/>
    </row>
    <row r="151" spans="1:26" ht="15.75" customHeight="1" x14ac:dyDescent="0.15">
      <c r="A151" s="96" t="s">
        <v>4710</v>
      </c>
      <c r="B151" s="98" t="s">
        <v>4287</v>
      </c>
      <c r="C151" s="98" t="s">
        <v>4711</v>
      </c>
      <c r="D151" s="98" t="s">
        <v>4712</v>
      </c>
      <c r="E151" s="99">
        <v>0</v>
      </c>
      <c r="F151" s="99">
        <v>0</v>
      </c>
      <c r="G151" s="99">
        <v>26</v>
      </c>
      <c r="H151" s="99">
        <v>5</v>
      </c>
      <c r="I151" s="94"/>
      <c r="J151" s="94"/>
      <c r="K151" s="94"/>
      <c r="L151" s="94"/>
      <c r="M151" s="94"/>
      <c r="N151" s="94"/>
      <c r="O151" s="94"/>
      <c r="P151" s="94"/>
      <c r="Q151" s="94"/>
      <c r="R151" s="94"/>
      <c r="S151" s="94"/>
      <c r="T151" s="94"/>
      <c r="U151" s="94"/>
      <c r="V151" s="94"/>
      <c r="W151" s="94"/>
      <c r="X151" s="94"/>
      <c r="Y151" s="94"/>
      <c r="Z151" s="94"/>
    </row>
    <row r="152" spans="1:26" ht="15.75" customHeight="1" x14ac:dyDescent="0.15">
      <c r="A152" s="96" t="s">
        <v>4713</v>
      </c>
      <c r="B152" s="98" t="s">
        <v>4287</v>
      </c>
      <c r="C152" s="98" t="s">
        <v>4714</v>
      </c>
      <c r="D152" s="98" t="s">
        <v>4715</v>
      </c>
      <c r="E152" s="99">
        <v>0</v>
      </c>
      <c r="F152" s="99">
        <v>0</v>
      </c>
      <c r="G152" s="99">
        <v>184</v>
      </c>
      <c r="H152" s="99">
        <v>35</v>
      </c>
      <c r="I152" s="94"/>
      <c r="J152" s="94"/>
      <c r="K152" s="94"/>
      <c r="L152" s="94"/>
      <c r="M152" s="94"/>
      <c r="N152" s="94"/>
      <c r="O152" s="94"/>
      <c r="P152" s="94"/>
      <c r="Q152" s="94"/>
      <c r="R152" s="94"/>
      <c r="S152" s="94"/>
      <c r="T152" s="94"/>
      <c r="U152" s="94"/>
      <c r="V152" s="94"/>
      <c r="W152" s="94"/>
      <c r="X152" s="94"/>
      <c r="Y152" s="94"/>
      <c r="Z152" s="94"/>
    </row>
    <row r="153" spans="1:26" ht="15.75" customHeight="1" x14ac:dyDescent="0.15">
      <c r="A153" s="96" t="s">
        <v>4716</v>
      </c>
      <c r="B153" s="98" t="s">
        <v>4287</v>
      </c>
      <c r="C153" s="98" t="s">
        <v>4717</v>
      </c>
      <c r="D153" s="98" t="s">
        <v>4715</v>
      </c>
      <c r="E153" s="99">
        <v>0</v>
      </c>
      <c r="F153" s="99">
        <v>0</v>
      </c>
      <c r="G153" s="99">
        <v>30</v>
      </c>
      <c r="H153" s="99">
        <v>2</v>
      </c>
      <c r="I153" s="94"/>
      <c r="J153" s="94"/>
      <c r="K153" s="94"/>
      <c r="L153" s="94"/>
      <c r="M153" s="94"/>
      <c r="N153" s="94"/>
      <c r="O153" s="94"/>
      <c r="P153" s="94"/>
      <c r="Q153" s="94"/>
      <c r="R153" s="94"/>
      <c r="S153" s="94"/>
      <c r="T153" s="94"/>
      <c r="U153" s="94"/>
      <c r="V153" s="94"/>
      <c r="W153" s="94"/>
      <c r="X153" s="94"/>
      <c r="Y153" s="94"/>
      <c r="Z153" s="94"/>
    </row>
    <row r="154" spans="1:26" ht="15.75" customHeight="1" x14ac:dyDescent="0.15">
      <c r="A154" s="96" t="s">
        <v>4718</v>
      </c>
      <c r="B154" s="98" t="s">
        <v>4287</v>
      </c>
      <c r="C154" s="98" t="s">
        <v>4719</v>
      </c>
      <c r="D154" s="98" t="s">
        <v>4720</v>
      </c>
      <c r="E154" s="99">
        <v>0</v>
      </c>
      <c r="F154" s="99">
        <v>0</v>
      </c>
      <c r="G154" s="99">
        <v>9</v>
      </c>
      <c r="H154" s="99">
        <v>1</v>
      </c>
      <c r="I154" s="94"/>
      <c r="J154" s="94"/>
      <c r="K154" s="94"/>
      <c r="L154" s="94"/>
      <c r="M154" s="94"/>
      <c r="N154" s="94"/>
      <c r="O154" s="94"/>
      <c r="P154" s="94"/>
      <c r="Q154" s="94"/>
      <c r="R154" s="94"/>
      <c r="S154" s="94"/>
      <c r="T154" s="94"/>
      <c r="U154" s="94"/>
      <c r="V154" s="94"/>
      <c r="W154" s="94"/>
      <c r="X154" s="94"/>
      <c r="Y154" s="94"/>
      <c r="Z154" s="94"/>
    </row>
    <row r="155" spans="1:26" ht="15.75" customHeight="1" x14ac:dyDescent="0.15">
      <c r="A155" s="96" t="s">
        <v>4721</v>
      </c>
      <c r="B155" s="98" t="s">
        <v>4287</v>
      </c>
      <c r="C155" s="98" t="s">
        <v>4722</v>
      </c>
      <c r="D155" s="98" t="s">
        <v>4723</v>
      </c>
      <c r="E155" s="99">
        <v>0</v>
      </c>
      <c r="F155" s="99">
        <v>0</v>
      </c>
      <c r="G155" s="99">
        <v>4</v>
      </c>
      <c r="H155" s="99">
        <v>1</v>
      </c>
      <c r="I155" s="94"/>
      <c r="J155" s="94"/>
      <c r="K155" s="94"/>
      <c r="L155" s="94"/>
      <c r="M155" s="94"/>
      <c r="N155" s="94"/>
      <c r="O155" s="94"/>
      <c r="P155" s="94"/>
      <c r="Q155" s="94"/>
      <c r="R155" s="94"/>
      <c r="S155" s="94"/>
      <c r="T155" s="94"/>
      <c r="U155" s="94"/>
      <c r="V155" s="94"/>
      <c r="W155" s="94"/>
      <c r="X155" s="94"/>
      <c r="Y155" s="94"/>
      <c r="Z155" s="94"/>
    </row>
    <row r="156" spans="1:26" ht="15.75" customHeight="1" x14ac:dyDescent="0.15">
      <c r="A156" s="96" t="s">
        <v>4724</v>
      </c>
      <c r="B156" s="98" t="s">
        <v>4287</v>
      </c>
      <c r="C156" s="98" t="s">
        <v>4725</v>
      </c>
      <c r="D156" s="98" t="s">
        <v>4726</v>
      </c>
      <c r="E156" s="99">
        <v>0</v>
      </c>
      <c r="F156" s="99">
        <v>0</v>
      </c>
      <c r="G156" s="99">
        <v>14</v>
      </c>
      <c r="H156" s="99">
        <v>3</v>
      </c>
      <c r="I156" s="94"/>
      <c r="J156" s="94"/>
      <c r="K156" s="94"/>
      <c r="L156" s="94"/>
      <c r="M156" s="94"/>
      <c r="N156" s="94"/>
      <c r="O156" s="94"/>
      <c r="P156" s="94"/>
      <c r="Q156" s="94"/>
      <c r="R156" s="94"/>
      <c r="S156" s="94"/>
      <c r="T156" s="94"/>
      <c r="U156" s="94"/>
      <c r="V156" s="94"/>
      <c r="W156" s="94"/>
      <c r="X156" s="94"/>
      <c r="Y156" s="94"/>
      <c r="Z156" s="94"/>
    </row>
    <row r="157" spans="1:26" ht="15.75" customHeight="1" x14ac:dyDescent="0.15">
      <c r="A157" s="96" t="s">
        <v>4727</v>
      </c>
      <c r="B157" s="98" t="s">
        <v>4287</v>
      </c>
      <c r="C157" s="98" t="s">
        <v>4728</v>
      </c>
      <c r="D157" s="98" t="s">
        <v>4729</v>
      </c>
      <c r="E157" s="99">
        <v>0</v>
      </c>
      <c r="F157" s="99">
        <v>0</v>
      </c>
      <c r="G157" s="99">
        <v>19</v>
      </c>
      <c r="H157" s="99">
        <v>0</v>
      </c>
      <c r="I157" s="94"/>
      <c r="J157" s="94"/>
      <c r="K157" s="94"/>
      <c r="L157" s="94"/>
      <c r="M157" s="94"/>
      <c r="N157" s="94"/>
      <c r="O157" s="94"/>
      <c r="P157" s="94"/>
      <c r="Q157" s="94"/>
      <c r="R157" s="94"/>
      <c r="S157" s="94"/>
      <c r="T157" s="94"/>
      <c r="U157" s="94"/>
      <c r="V157" s="94"/>
      <c r="W157" s="94"/>
      <c r="X157" s="94"/>
      <c r="Y157" s="94"/>
      <c r="Z157" s="94"/>
    </row>
    <row r="158" spans="1:26" ht="15.75" customHeight="1" x14ac:dyDescent="0.15">
      <c r="A158" s="96" t="s">
        <v>4730</v>
      </c>
      <c r="B158" s="98" t="s">
        <v>4287</v>
      </c>
      <c r="C158" s="98" t="s">
        <v>4731</v>
      </c>
      <c r="D158" s="98" t="s">
        <v>4732</v>
      </c>
      <c r="E158" s="99">
        <v>0</v>
      </c>
      <c r="F158" s="99">
        <v>0</v>
      </c>
      <c r="G158" s="99">
        <v>13</v>
      </c>
      <c r="H158" s="99">
        <v>2</v>
      </c>
      <c r="I158" s="94"/>
      <c r="J158" s="94"/>
      <c r="K158" s="94"/>
      <c r="L158" s="94"/>
      <c r="M158" s="94"/>
      <c r="N158" s="94"/>
      <c r="O158" s="94"/>
      <c r="P158" s="94"/>
      <c r="Q158" s="94"/>
      <c r="R158" s="94"/>
      <c r="S158" s="94"/>
      <c r="T158" s="94"/>
      <c r="U158" s="94"/>
      <c r="V158" s="94"/>
      <c r="W158" s="94"/>
      <c r="X158" s="94"/>
      <c r="Y158" s="94"/>
      <c r="Z158" s="94"/>
    </row>
    <row r="159" spans="1:26" ht="15.75" customHeight="1" x14ac:dyDescent="0.15">
      <c r="A159" s="96" t="s">
        <v>4733</v>
      </c>
      <c r="B159" s="98" t="s">
        <v>4287</v>
      </c>
      <c r="C159" s="98" t="s">
        <v>4734</v>
      </c>
      <c r="D159" s="98" t="s">
        <v>4735</v>
      </c>
      <c r="E159" s="99">
        <v>0</v>
      </c>
      <c r="F159" s="99">
        <v>0</v>
      </c>
      <c r="G159" s="99">
        <v>9</v>
      </c>
      <c r="H159" s="99">
        <v>1</v>
      </c>
      <c r="I159" s="94"/>
      <c r="J159" s="94"/>
      <c r="K159" s="94"/>
      <c r="L159" s="94"/>
      <c r="M159" s="94"/>
      <c r="N159" s="94"/>
      <c r="O159" s="94"/>
      <c r="P159" s="94"/>
      <c r="Q159" s="94"/>
      <c r="R159" s="94"/>
      <c r="S159" s="94"/>
      <c r="T159" s="94"/>
      <c r="U159" s="94"/>
      <c r="V159" s="94"/>
      <c r="W159" s="94"/>
      <c r="X159" s="94"/>
      <c r="Y159" s="94"/>
      <c r="Z159" s="94"/>
    </row>
    <row r="160" spans="1:26" ht="15.75" customHeight="1" x14ac:dyDescent="0.15">
      <c r="A160" s="96" t="s">
        <v>4736</v>
      </c>
      <c r="B160" s="98" t="s">
        <v>4287</v>
      </c>
      <c r="C160" s="98" t="s">
        <v>4737</v>
      </c>
      <c r="D160" s="98" t="s">
        <v>4738</v>
      </c>
      <c r="E160" s="99">
        <v>0</v>
      </c>
      <c r="F160" s="99">
        <v>0</v>
      </c>
      <c r="G160" s="99">
        <v>14</v>
      </c>
      <c r="H160" s="99">
        <v>3</v>
      </c>
      <c r="I160" s="94"/>
      <c r="J160" s="94"/>
      <c r="K160" s="94"/>
      <c r="L160" s="94"/>
      <c r="M160" s="94"/>
      <c r="N160" s="94"/>
      <c r="O160" s="94"/>
      <c r="P160" s="94"/>
      <c r="Q160" s="94"/>
      <c r="R160" s="94"/>
      <c r="S160" s="94"/>
      <c r="T160" s="94"/>
      <c r="U160" s="94"/>
      <c r="V160" s="94"/>
      <c r="W160" s="94"/>
      <c r="X160" s="94"/>
      <c r="Y160" s="94"/>
      <c r="Z160" s="94"/>
    </row>
    <row r="161" spans="1:26" ht="15.75" customHeight="1" x14ac:dyDescent="0.15">
      <c r="A161" s="96" t="s">
        <v>4739</v>
      </c>
      <c r="B161" s="98" t="s">
        <v>4287</v>
      </c>
      <c r="C161" s="98" t="s">
        <v>4740</v>
      </c>
      <c r="D161" s="98" t="s">
        <v>4741</v>
      </c>
      <c r="E161" s="99">
        <v>0</v>
      </c>
      <c r="F161" s="99">
        <v>0</v>
      </c>
      <c r="G161" s="99">
        <v>17</v>
      </c>
      <c r="H161" s="99">
        <v>7</v>
      </c>
      <c r="I161" s="94"/>
      <c r="J161" s="94"/>
      <c r="K161" s="94"/>
      <c r="L161" s="94"/>
      <c r="M161" s="94"/>
      <c r="N161" s="94"/>
      <c r="O161" s="94"/>
      <c r="P161" s="94"/>
      <c r="Q161" s="94"/>
      <c r="R161" s="94"/>
      <c r="S161" s="94"/>
      <c r="T161" s="94"/>
      <c r="U161" s="94"/>
      <c r="V161" s="94"/>
      <c r="W161" s="94"/>
      <c r="X161" s="94"/>
      <c r="Y161" s="94"/>
      <c r="Z161" s="94"/>
    </row>
    <row r="162" spans="1:26" ht="15.75" customHeight="1" x14ac:dyDescent="0.15">
      <c r="A162" s="96" t="s">
        <v>4742</v>
      </c>
      <c r="B162" s="98" t="s">
        <v>4287</v>
      </c>
      <c r="C162" s="98" t="s">
        <v>4743</v>
      </c>
      <c r="D162" s="98" t="s">
        <v>4744</v>
      </c>
      <c r="E162" s="99">
        <v>0</v>
      </c>
      <c r="F162" s="99">
        <v>0</v>
      </c>
      <c r="G162" s="99">
        <v>25</v>
      </c>
      <c r="H162" s="99">
        <v>7</v>
      </c>
      <c r="I162" s="94"/>
      <c r="J162" s="94"/>
      <c r="K162" s="94"/>
      <c r="L162" s="94"/>
      <c r="M162" s="94"/>
      <c r="N162" s="94"/>
      <c r="O162" s="94"/>
      <c r="P162" s="94"/>
      <c r="Q162" s="94"/>
      <c r="R162" s="94"/>
      <c r="S162" s="94"/>
      <c r="T162" s="94"/>
      <c r="U162" s="94"/>
      <c r="V162" s="94"/>
      <c r="W162" s="94"/>
      <c r="X162" s="94"/>
      <c r="Y162" s="94"/>
      <c r="Z162" s="94"/>
    </row>
    <row r="163" spans="1:26" ht="15.75" customHeight="1" x14ac:dyDescent="0.15">
      <c r="A163" s="96" t="s">
        <v>4745</v>
      </c>
      <c r="B163" s="98" t="s">
        <v>4287</v>
      </c>
      <c r="C163" s="98" t="s">
        <v>4746</v>
      </c>
      <c r="D163" s="98" t="s">
        <v>4461</v>
      </c>
      <c r="E163" s="99">
        <v>0</v>
      </c>
      <c r="F163" s="99">
        <v>0</v>
      </c>
      <c r="G163" s="99">
        <v>6</v>
      </c>
      <c r="H163" s="99">
        <v>5</v>
      </c>
      <c r="I163" s="94"/>
      <c r="J163" s="94"/>
      <c r="K163" s="94"/>
      <c r="L163" s="94"/>
      <c r="M163" s="94"/>
      <c r="N163" s="94"/>
      <c r="O163" s="94"/>
      <c r="P163" s="94"/>
      <c r="Q163" s="94"/>
      <c r="R163" s="94"/>
      <c r="S163" s="94"/>
      <c r="T163" s="94"/>
      <c r="U163" s="94"/>
      <c r="V163" s="94"/>
      <c r="W163" s="94"/>
      <c r="X163" s="94"/>
      <c r="Y163" s="94"/>
      <c r="Z163" s="94"/>
    </row>
    <row r="164" spans="1:26" ht="15.75" customHeight="1" x14ac:dyDescent="0.15">
      <c r="A164" s="96" t="s">
        <v>4747</v>
      </c>
      <c r="B164" s="98" t="s">
        <v>4287</v>
      </c>
      <c r="C164" s="98" t="s">
        <v>4748</v>
      </c>
      <c r="D164" s="98" t="s">
        <v>4749</v>
      </c>
      <c r="E164" s="99">
        <v>0</v>
      </c>
      <c r="F164" s="99">
        <v>0</v>
      </c>
      <c r="G164" s="99">
        <v>5</v>
      </c>
      <c r="H164" s="99">
        <v>0</v>
      </c>
      <c r="I164" s="94"/>
      <c r="J164" s="94"/>
      <c r="K164" s="94"/>
      <c r="L164" s="94"/>
      <c r="M164" s="94"/>
      <c r="N164" s="94"/>
      <c r="O164" s="94"/>
      <c r="P164" s="94"/>
      <c r="Q164" s="94"/>
      <c r="R164" s="94"/>
      <c r="S164" s="94"/>
      <c r="T164" s="94"/>
      <c r="U164" s="94"/>
      <c r="V164" s="94"/>
      <c r="W164" s="94"/>
      <c r="X164" s="94"/>
      <c r="Y164" s="94"/>
      <c r="Z164" s="94"/>
    </row>
    <row r="165" spans="1:26" ht="15.75" customHeight="1" x14ac:dyDescent="0.15">
      <c r="A165" s="96" t="s">
        <v>4750</v>
      </c>
      <c r="B165" s="98" t="s">
        <v>4287</v>
      </c>
      <c r="C165" s="98" t="s">
        <v>4751</v>
      </c>
      <c r="D165" s="98" t="s">
        <v>4752</v>
      </c>
      <c r="E165" s="99">
        <v>0</v>
      </c>
      <c r="F165" s="99">
        <v>0</v>
      </c>
      <c r="G165" s="99">
        <v>17</v>
      </c>
      <c r="H165" s="99">
        <v>6</v>
      </c>
      <c r="I165" s="94"/>
      <c r="J165" s="94"/>
      <c r="K165" s="94"/>
      <c r="L165" s="94"/>
      <c r="M165" s="94"/>
      <c r="N165" s="94"/>
      <c r="O165" s="94"/>
      <c r="P165" s="94"/>
      <c r="Q165" s="94"/>
      <c r="R165" s="94"/>
      <c r="S165" s="94"/>
      <c r="T165" s="94"/>
      <c r="U165" s="94"/>
      <c r="V165" s="94"/>
      <c r="W165" s="94"/>
      <c r="X165" s="94"/>
      <c r="Y165" s="94"/>
      <c r="Z165" s="94"/>
    </row>
    <row r="166" spans="1:26" ht="15.75" customHeight="1" x14ac:dyDescent="0.15">
      <c r="A166" s="96" t="s">
        <v>4753</v>
      </c>
      <c r="B166" s="98" t="s">
        <v>4287</v>
      </c>
      <c r="C166" s="98" t="s">
        <v>4754</v>
      </c>
      <c r="D166" s="98" t="s">
        <v>4755</v>
      </c>
      <c r="E166" s="99">
        <v>0</v>
      </c>
      <c r="F166" s="99">
        <v>0</v>
      </c>
      <c r="G166" s="99">
        <v>401</v>
      </c>
      <c r="H166" s="99">
        <v>74</v>
      </c>
      <c r="I166" s="94"/>
      <c r="J166" s="94"/>
      <c r="K166" s="94"/>
      <c r="L166" s="94"/>
      <c r="M166" s="94"/>
      <c r="N166" s="94"/>
      <c r="O166" s="94"/>
      <c r="P166" s="94"/>
      <c r="Q166" s="94"/>
      <c r="R166" s="94"/>
      <c r="S166" s="94"/>
      <c r="T166" s="94"/>
      <c r="U166" s="94"/>
      <c r="V166" s="94"/>
      <c r="W166" s="94"/>
      <c r="X166" s="94"/>
      <c r="Y166" s="94"/>
      <c r="Z166" s="94"/>
    </row>
    <row r="167" spans="1:26" ht="15.75" customHeight="1" x14ac:dyDescent="0.15">
      <c r="A167" s="96" t="s">
        <v>4756</v>
      </c>
      <c r="B167" s="98" t="s">
        <v>4287</v>
      </c>
      <c r="C167" s="98" t="s">
        <v>4757</v>
      </c>
      <c r="D167" s="98" t="s">
        <v>4758</v>
      </c>
      <c r="E167" s="99">
        <v>0</v>
      </c>
      <c r="F167" s="99">
        <v>0</v>
      </c>
      <c r="G167" s="99">
        <v>36</v>
      </c>
      <c r="H167" s="99">
        <v>4</v>
      </c>
      <c r="I167" s="94"/>
      <c r="J167" s="94"/>
      <c r="K167" s="94"/>
      <c r="L167" s="94"/>
      <c r="M167" s="94"/>
      <c r="N167" s="94"/>
      <c r="O167" s="94"/>
      <c r="P167" s="94"/>
      <c r="Q167" s="94"/>
      <c r="R167" s="94"/>
      <c r="S167" s="94"/>
      <c r="T167" s="94"/>
      <c r="U167" s="94"/>
      <c r="V167" s="94"/>
      <c r="W167" s="94"/>
      <c r="X167" s="94"/>
      <c r="Y167" s="94"/>
      <c r="Z167" s="94"/>
    </row>
    <row r="168" spans="1:26" ht="15.75" customHeight="1" x14ac:dyDescent="0.15">
      <c r="A168" s="96" t="s">
        <v>4759</v>
      </c>
      <c r="B168" s="98" t="s">
        <v>4287</v>
      </c>
      <c r="C168" s="98" t="s">
        <v>4760</v>
      </c>
      <c r="D168" s="98" t="s">
        <v>4761</v>
      </c>
      <c r="E168" s="99">
        <v>0</v>
      </c>
      <c r="F168" s="99">
        <v>0</v>
      </c>
      <c r="G168" s="99">
        <v>125</v>
      </c>
      <c r="H168" s="99">
        <v>24</v>
      </c>
      <c r="I168" s="94"/>
      <c r="J168" s="94"/>
      <c r="K168" s="94"/>
      <c r="L168" s="94"/>
      <c r="M168" s="94"/>
      <c r="N168" s="94"/>
      <c r="O168" s="94"/>
      <c r="P168" s="94"/>
      <c r="Q168" s="94"/>
      <c r="R168" s="94"/>
      <c r="S168" s="94"/>
      <c r="T168" s="94"/>
      <c r="U168" s="94"/>
      <c r="V168" s="94"/>
      <c r="W168" s="94"/>
      <c r="X168" s="94"/>
      <c r="Y168" s="94"/>
      <c r="Z168" s="94"/>
    </row>
    <row r="169" spans="1:26" ht="15.75" customHeight="1" x14ac:dyDescent="0.15">
      <c r="A169" s="96" t="s">
        <v>4762</v>
      </c>
      <c r="B169" s="98" t="s">
        <v>4287</v>
      </c>
      <c r="C169" s="98" t="s">
        <v>4763</v>
      </c>
      <c r="D169" s="98" t="s">
        <v>4689</v>
      </c>
      <c r="E169" s="99">
        <v>0</v>
      </c>
      <c r="F169" s="99">
        <v>0</v>
      </c>
      <c r="G169" s="99">
        <v>20</v>
      </c>
      <c r="H169" s="99">
        <v>1</v>
      </c>
      <c r="I169" s="94"/>
      <c r="J169" s="94"/>
      <c r="K169" s="94"/>
      <c r="L169" s="94"/>
      <c r="M169" s="94"/>
      <c r="N169" s="94"/>
      <c r="O169" s="94"/>
      <c r="P169" s="94"/>
      <c r="Q169" s="94"/>
      <c r="R169" s="94"/>
      <c r="S169" s="94"/>
      <c r="T169" s="94"/>
      <c r="U169" s="94"/>
      <c r="V169" s="94"/>
      <c r="W169" s="94"/>
      <c r="X169" s="94"/>
      <c r="Y169" s="94"/>
      <c r="Z169" s="94"/>
    </row>
    <row r="170" spans="1:26" ht="15.75" customHeight="1" x14ac:dyDescent="0.15">
      <c r="A170" s="96" t="s">
        <v>4764</v>
      </c>
      <c r="B170" s="98" t="s">
        <v>4287</v>
      </c>
      <c r="C170" s="98" t="s">
        <v>4765</v>
      </c>
      <c r="D170" s="98" t="s">
        <v>4766</v>
      </c>
      <c r="E170" s="99">
        <v>0</v>
      </c>
      <c r="F170" s="99">
        <v>0</v>
      </c>
      <c r="G170" s="99">
        <v>79</v>
      </c>
      <c r="H170" s="99">
        <v>15</v>
      </c>
      <c r="I170" s="94"/>
      <c r="J170" s="94"/>
      <c r="K170" s="94"/>
      <c r="L170" s="94"/>
      <c r="M170" s="94"/>
      <c r="N170" s="94"/>
      <c r="O170" s="94"/>
      <c r="P170" s="94"/>
      <c r="Q170" s="94"/>
      <c r="R170" s="94"/>
      <c r="S170" s="94"/>
      <c r="T170" s="94"/>
      <c r="U170" s="94"/>
      <c r="V170" s="94"/>
      <c r="W170" s="94"/>
      <c r="X170" s="94"/>
      <c r="Y170" s="94"/>
      <c r="Z170" s="94"/>
    </row>
    <row r="171" spans="1:26" ht="15.75" customHeight="1" x14ac:dyDescent="0.15">
      <c r="A171" s="96" t="s">
        <v>4767</v>
      </c>
      <c r="B171" s="98" t="s">
        <v>4287</v>
      </c>
      <c r="C171" s="98" t="s">
        <v>4768</v>
      </c>
      <c r="D171" s="98" t="s">
        <v>4769</v>
      </c>
      <c r="E171" s="99">
        <v>0</v>
      </c>
      <c r="F171" s="99">
        <v>0</v>
      </c>
      <c r="G171" s="99">
        <v>18</v>
      </c>
      <c r="H171" s="99">
        <v>5</v>
      </c>
      <c r="I171" s="94"/>
      <c r="J171" s="94"/>
      <c r="K171" s="94"/>
      <c r="L171" s="94"/>
      <c r="M171" s="94"/>
      <c r="N171" s="94"/>
      <c r="O171" s="94"/>
      <c r="P171" s="94"/>
      <c r="Q171" s="94"/>
      <c r="R171" s="94"/>
      <c r="S171" s="94"/>
      <c r="T171" s="94"/>
      <c r="U171" s="94"/>
      <c r="V171" s="94"/>
      <c r="W171" s="94"/>
      <c r="X171" s="94"/>
      <c r="Y171" s="94"/>
      <c r="Z171" s="94"/>
    </row>
    <row r="172" spans="1:26" ht="15.75" customHeight="1" x14ac:dyDescent="0.15">
      <c r="A172" s="96" t="s">
        <v>4770</v>
      </c>
      <c r="B172" s="98" t="s">
        <v>4287</v>
      </c>
      <c r="C172" s="98" t="s">
        <v>4771</v>
      </c>
      <c r="D172" s="98" t="s">
        <v>4772</v>
      </c>
      <c r="E172" s="99">
        <v>0</v>
      </c>
      <c r="F172" s="99">
        <v>0</v>
      </c>
      <c r="G172" s="99">
        <v>28</v>
      </c>
      <c r="H172" s="99">
        <v>1</v>
      </c>
      <c r="I172" s="94"/>
      <c r="J172" s="94"/>
      <c r="K172" s="94"/>
      <c r="L172" s="94"/>
      <c r="M172" s="94"/>
      <c r="N172" s="94"/>
      <c r="O172" s="94"/>
      <c r="P172" s="94"/>
      <c r="Q172" s="94"/>
      <c r="R172" s="94"/>
      <c r="S172" s="94"/>
      <c r="T172" s="94"/>
      <c r="U172" s="94"/>
      <c r="V172" s="94"/>
      <c r="W172" s="94"/>
      <c r="X172" s="94"/>
      <c r="Y172" s="94"/>
      <c r="Z172" s="94"/>
    </row>
    <row r="173" spans="1:26" ht="15.75" customHeight="1" x14ac:dyDescent="0.15">
      <c r="A173" s="96" t="s">
        <v>4773</v>
      </c>
      <c r="B173" s="98" t="s">
        <v>4287</v>
      </c>
      <c r="C173" s="98" t="s">
        <v>4774</v>
      </c>
      <c r="D173" s="98" t="s">
        <v>4588</v>
      </c>
      <c r="E173" s="99">
        <v>0</v>
      </c>
      <c r="F173" s="99">
        <v>0</v>
      </c>
      <c r="G173" s="99">
        <v>9</v>
      </c>
      <c r="H173" s="99">
        <v>1</v>
      </c>
      <c r="I173" s="94"/>
      <c r="J173" s="94"/>
      <c r="K173" s="94"/>
      <c r="L173" s="94"/>
      <c r="M173" s="94"/>
      <c r="N173" s="94"/>
      <c r="O173" s="94"/>
      <c r="P173" s="94"/>
      <c r="Q173" s="94"/>
      <c r="R173" s="94"/>
      <c r="S173" s="94"/>
      <c r="T173" s="94"/>
      <c r="U173" s="94"/>
      <c r="V173" s="94"/>
      <c r="W173" s="94"/>
      <c r="X173" s="94"/>
      <c r="Y173" s="94"/>
      <c r="Z173" s="94"/>
    </row>
    <row r="174" spans="1:26" ht="15.75" customHeight="1" x14ac:dyDescent="0.15">
      <c r="A174" s="96" t="s">
        <v>4775</v>
      </c>
      <c r="B174" s="98" t="s">
        <v>4287</v>
      </c>
      <c r="C174" s="98" t="s">
        <v>4776</v>
      </c>
      <c r="D174" s="98" t="s">
        <v>4777</v>
      </c>
      <c r="E174" s="99">
        <v>0</v>
      </c>
      <c r="F174" s="99">
        <v>0</v>
      </c>
      <c r="G174" s="99">
        <v>27</v>
      </c>
      <c r="H174" s="99">
        <v>3</v>
      </c>
      <c r="I174" s="94"/>
      <c r="J174" s="94"/>
      <c r="K174" s="94"/>
      <c r="L174" s="94"/>
      <c r="M174" s="94"/>
      <c r="N174" s="94"/>
      <c r="O174" s="94"/>
      <c r="P174" s="94"/>
      <c r="Q174" s="94"/>
      <c r="R174" s="94"/>
      <c r="S174" s="94"/>
      <c r="T174" s="94"/>
      <c r="U174" s="94"/>
      <c r="V174" s="94"/>
      <c r="W174" s="94"/>
      <c r="X174" s="94"/>
      <c r="Y174" s="94"/>
      <c r="Z174" s="94"/>
    </row>
    <row r="175" spans="1:26" ht="15.75" customHeight="1" x14ac:dyDescent="0.15">
      <c r="A175" s="96" t="s">
        <v>4778</v>
      </c>
      <c r="B175" s="98" t="s">
        <v>4287</v>
      </c>
      <c r="C175" s="98" t="s">
        <v>4779</v>
      </c>
      <c r="D175" s="98" t="s">
        <v>4777</v>
      </c>
      <c r="E175" s="99">
        <v>0</v>
      </c>
      <c r="F175" s="99">
        <v>0</v>
      </c>
      <c r="G175" s="99">
        <v>33</v>
      </c>
      <c r="H175" s="99">
        <v>11</v>
      </c>
      <c r="I175" s="94"/>
      <c r="J175" s="94"/>
      <c r="K175" s="94"/>
      <c r="L175" s="94"/>
      <c r="M175" s="94"/>
      <c r="N175" s="94"/>
      <c r="O175" s="94"/>
      <c r="P175" s="94"/>
      <c r="Q175" s="94"/>
      <c r="R175" s="94"/>
      <c r="S175" s="94"/>
      <c r="T175" s="94"/>
      <c r="U175" s="94"/>
      <c r="V175" s="94"/>
      <c r="W175" s="94"/>
      <c r="X175" s="94"/>
      <c r="Y175" s="94"/>
      <c r="Z175" s="94"/>
    </row>
    <row r="176" spans="1:26" ht="15.75" customHeight="1" x14ac:dyDescent="0.15">
      <c r="A176" s="96" t="s">
        <v>4780</v>
      </c>
      <c r="B176" s="98" t="s">
        <v>4287</v>
      </c>
      <c r="C176" s="98" t="s">
        <v>4781</v>
      </c>
      <c r="D176" s="98" t="s">
        <v>4782</v>
      </c>
      <c r="E176" s="99">
        <v>0</v>
      </c>
      <c r="F176" s="99">
        <v>0</v>
      </c>
      <c r="G176" s="99">
        <v>29</v>
      </c>
      <c r="H176" s="99">
        <v>4</v>
      </c>
      <c r="I176" s="94"/>
      <c r="J176" s="94"/>
      <c r="K176" s="94"/>
      <c r="L176" s="94"/>
      <c r="M176" s="94"/>
      <c r="N176" s="94"/>
      <c r="O176" s="94"/>
      <c r="P176" s="94"/>
      <c r="Q176" s="94"/>
      <c r="R176" s="94"/>
      <c r="S176" s="94"/>
      <c r="T176" s="94"/>
      <c r="U176" s="94"/>
      <c r="V176" s="94"/>
      <c r="W176" s="94"/>
      <c r="X176" s="94"/>
      <c r="Y176" s="94"/>
      <c r="Z176" s="94"/>
    </row>
    <row r="177" spans="1:26" ht="15.75" customHeight="1" x14ac:dyDescent="0.15">
      <c r="A177" s="96" t="s">
        <v>4783</v>
      </c>
      <c r="B177" s="98" t="s">
        <v>4287</v>
      </c>
      <c r="C177" s="98" t="s">
        <v>4784</v>
      </c>
      <c r="D177" s="98" t="s">
        <v>4785</v>
      </c>
      <c r="E177" s="99">
        <v>0</v>
      </c>
      <c r="F177" s="99">
        <v>0</v>
      </c>
      <c r="G177" s="99">
        <v>17</v>
      </c>
      <c r="H177" s="99">
        <v>0</v>
      </c>
      <c r="I177" s="94"/>
      <c r="J177" s="94"/>
      <c r="K177" s="94"/>
      <c r="L177" s="94"/>
      <c r="M177" s="94"/>
      <c r="N177" s="94"/>
      <c r="O177" s="94"/>
      <c r="P177" s="94"/>
      <c r="Q177" s="94"/>
      <c r="R177" s="94"/>
      <c r="S177" s="94"/>
      <c r="T177" s="94"/>
      <c r="U177" s="94"/>
      <c r="V177" s="94"/>
      <c r="W177" s="94"/>
      <c r="X177" s="94"/>
      <c r="Y177" s="94"/>
      <c r="Z177" s="94"/>
    </row>
    <row r="178" spans="1:26" ht="15.75" customHeight="1" x14ac:dyDescent="0.15">
      <c r="A178" s="96" t="s">
        <v>4786</v>
      </c>
      <c r="B178" s="98" t="s">
        <v>4287</v>
      </c>
      <c r="C178" s="98" t="s">
        <v>4787</v>
      </c>
      <c r="D178" s="98" t="s">
        <v>4788</v>
      </c>
      <c r="E178" s="99">
        <v>0</v>
      </c>
      <c r="F178" s="99">
        <v>0</v>
      </c>
      <c r="G178" s="99">
        <v>15</v>
      </c>
      <c r="H178" s="99">
        <v>4</v>
      </c>
      <c r="I178" s="94"/>
      <c r="J178" s="94"/>
      <c r="K178" s="94"/>
      <c r="L178" s="94"/>
      <c r="M178" s="94"/>
      <c r="N178" s="94"/>
      <c r="O178" s="94"/>
      <c r="P178" s="94"/>
      <c r="Q178" s="94"/>
      <c r="R178" s="94"/>
      <c r="S178" s="94"/>
      <c r="T178" s="94"/>
      <c r="U178" s="94"/>
      <c r="V178" s="94"/>
      <c r="W178" s="94"/>
      <c r="X178" s="94"/>
      <c r="Y178" s="94"/>
      <c r="Z178" s="94"/>
    </row>
    <row r="179" spans="1:26" ht="15.75" customHeight="1" x14ac:dyDescent="0.15">
      <c r="A179" s="96" t="s">
        <v>4789</v>
      </c>
      <c r="B179" s="98" t="s">
        <v>4287</v>
      </c>
      <c r="C179" s="98" t="s">
        <v>4790</v>
      </c>
      <c r="D179" s="98" t="s">
        <v>4791</v>
      </c>
      <c r="E179" s="99">
        <v>0</v>
      </c>
      <c r="F179" s="99">
        <v>0</v>
      </c>
      <c r="G179" s="99">
        <v>11</v>
      </c>
      <c r="H179" s="99">
        <v>3</v>
      </c>
      <c r="I179" s="94"/>
      <c r="J179" s="94"/>
      <c r="K179" s="94"/>
      <c r="L179" s="94"/>
      <c r="M179" s="94"/>
      <c r="N179" s="94"/>
      <c r="O179" s="94"/>
      <c r="P179" s="94"/>
      <c r="Q179" s="94"/>
      <c r="R179" s="94"/>
      <c r="S179" s="94"/>
      <c r="T179" s="94"/>
      <c r="U179" s="94"/>
      <c r="V179" s="94"/>
      <c r="W179" s="94"/>
      <c r="X179" s="94"/>
      <c r="Y179" s="94"/>
      <c r="Z179" s="94"/>
    </row>
    <row r="180" spans="1:26" ht="15.75" customHeight="1" x14ac:dyDescent="0.15">
      <c r="A180" s="96" t="s">
        <v>4792</v>
      </c>
      <c r="B180" s="98" t="s">
        <v>4287</v>
      </c>
      <c r="C180" s="98" t="s">
        <v>4793</v>
      </c>
      <c r="D180" s="98" t="s">
        <v>4794</v>
      </c>
      <c r="E180" s="99">
        <v>0</v>
      </c>
      <c r="F180" s="99">
        <v>0</v>
      </c>
      <c r="G180" s="99">
        <v>249</v>
      </c>
      <c r="H180" s="99">
        <v>39</v>
      </c>
      <c r="I180" s="94"/>
      <c r="J180" s="94"/>
      <c r="K180" s="94"/>
      <c r="L180" s="94"/>
      <c r="M180" s="94"/>
      <c r="N180" s="94"/>
      <c r="O180" s="94"/>
      <c r="P180" s="94"/>
      <c r="Q180" s="94"/>
      <c r="R180" s="94"/>
      <c r="S180" s="94"/>
      <c r="T180" s="94"/>
      <c r="U180" s="94"/>
      <c r="V180" s="94"/>
      <c r="W180" s="94"/>
      <c r="X180" s="94"/>
      <c r="Y180" s="94"/>
      <c r="Z180" s="94"/>
    </row>
    <row r="181" spans="1:26" ht="15.75" customHeight="1" x14ac:dyDescent="0.15">
      <c r="A181" s="96" t="s">
        <v>4795</v>
      </c>
      <c r="B181" s="98" t="s">
        <v>4287</v>
      </c>
      <c r="C181" s="98" t="s">
        <v>4796</v>
      </c>
      <c r="D181" s="98" t="s">
        <v>4797</v>
      </c>
      <c r="E181" s="99">
        <v>0</v>
      </c>
      <c r="F181" s="99">
        <v>0</v>
      </c>
      <c r="G181" s="99">
        <v>29</v>
      </c>
      <c r="H181" s="99">
        <v>5</v>
      </c>
      <c r="I181" s="94"/>
      <c r="J181" s="94"/>
      <c r="K181" s="94"/>
      <c r="L181" s="94"/>
      <c r="M181" s="94"/>
      <c r="N181" s="94"/>
      <c r="O181" s="94"/>
      <c r="P181" s="94"/>
      <c r="Q181" s="94"/>
      <c r="R181" s="94"/>
      <c r="S181" s="94"/>
      <c r="T181" s="94"/>
      <c r="U181" s="94"/>
      <c r="V181" s="94"/>
      <c r="W181" s="94"/>
      <c r="X181" s="94"/>
      <c r="Y181" s="94"/>
      <c r="Z181" s="94"/>
    </row>
    <row r="182" spans="1:26" ht="15.75" customHeight="1" x14ac:dyDescent="0.15">
      <c r="A182" s="96" t="s">
        <v>4798</v>
      </c>
      <c r="B182" s="98" t="s">
        <v>4287</v>
      </c>
      <c r="C182" s="98" t="s">
        <v>4799</v>
      </c>
      <c r="D182" s="98" t="s">
        <v>4800</v>
      </c>
      <c r="E182" s="99">
        <v>0</v>
      </c>
      <c r="F182" s="99">
        <v>0</v>
      </c>
      <c r="G182" s="99">
        <v>12</v>
      </c>
      <c r="H182" s="99">
        <v>4</v>
      </c>
      <c r="I182" s="94"/>
      <c r="J182" s="94"/>
      <c r="K182" s="94"/>
      <c r="L182" s="94"/>
      <c r="M182" s="94"/>
      <c r="N182" s="94"/>
      <c r="O182" s="94"/>
      <c r="P182" s="94"/>
      <c r="Q182" s="94"/>
      <c r="R182" s="94"/>
      <c r="S182" s="94"/>
      <c r="T182" s="94"/>
      <c r="U182" s="94"/>
      <c r="V182" s="94"/>
      <c r="W182" s="94"/>
      <c r="X182" s="94"/>
      <c r="Y182" s="94"/>
      <c r="Z182" s="94"/>
    </row>
    <row r="183" spans="1:26" ht="15.75" customHeight="1" x14ac:dyDescent="0.15">
      <c r="A183" s="96" t="s">
        <v>4801</v>
      </c>
      <c r="B183" s="98" t="s">
        <v>4287</v>
      </c>
      <c r="C183" s="98" t="s">
        <v>4802</v>
      </c>
      <c r="D183" s="98" t="s">
        <v>4803</v>
      </c>
      <c r="E183" s="99">
        <v>0</v>
      </c>
      <c r="F183" s="99">
        <v>0</v>
      </c>
      <c r="G183" s="99">
        <v>26</v>
      </c>
      <c r="H183" s="99">
        <v>1</v>
      </c>
      <c r="I183" s="94"/>
      <c r="J183" s="94"/>
      <c r="K183" s="94"/>
      <c r="L183" s="94"/>
      <c r="M183" s="94"/>
      <c r="N183" s="94"/>
      <c r="O183" s="94"/>
      <c r="P183" s="94"/>
      <c r="Q183" s="94"/>
      <c r="R183" s="94"/>
      <c r="S183" s="94"/>
      <c r="T183" s="94"/>
      <c r="U183" s="94"/>
      <c r="V183" s="94"/>
      <c r="W183" s="94"/>
      <c r="X183" s="94"/>
      <c r="Y183" s="94"/>
      <c r="Z183" s="94"/>
    </row>
    <row r="184" spans="1:26" ht="15.75" customHeight="1" x14ac:dyDescent="0.15">
      <c r="A184" s="96" t="s">
        <v>4804</v>
      </c>
      <c r="B184" s="98" t="s">
        <v>4287</v>
      </c>
      <c r="C184" s="98" t="s">
        <v>4805</v>
      </c>
      <c r="D184" s="98" t="s">
        <v>4806</v>
      </c>
      <c r="E184" s="99">
        <v>0</v>
      </c>
      <c r="F184" s="99">
        <v>0</v>
      </c>
      <c r="G184" s="99">
        <v>46</v>
      </c>
      <c r="H184" s="99">
        <v>7</v>
      </c>
      <c r="I184" s="94"/>
      <c r="J184" s="94"/>
      <c r="K184" s="94"/>
      <c r="L184" s="94"/>
      <c r="M184" s="94"/>
      <c r="N184" s="94"/>
      <c r="O184" s="94"/>
      <c r="P184" s="94"/>
      <c r="Q184" s="94"/>
      <c r="R184" s="94"/>
      <c r="S184" s="94"/>
      <c r="T184" s="94"/>
      <c r="U184" s="94"/>
      <c r="V184" s="94"/>
      <c r="W184" s="94"/>
      <c r="X184" s="94"/>
      <c r="Y184" s="94"/>
      <c r="Z184" s="94"/>
    </row>
    <row r="185" spans="1:26" ht="15.75" customHeight="1" x14ac:dyDescent="0.15">
      <c r="A185" s="96" t="s">
        <v>4807</v>
      </c>
      <c r="B185" s="98" t="s">
        <v>4287</v>
      </c>
      <c r="C185" s="98" t="s">
        <v>4808</v>
      </c>
      <c r="D185" s="98" t="s">
        <v>4809</v>
      </c>
      <c r="E185" s="99">
        <v>0</v>
      </c>
      <c r="F185" s="99">
        <v>0</v>
      </c>
      <c r="G185" s="99">
        <v>7</v>
      </c>
      <c r="H185" s="99">
        <v>2</v>
      </c>
      <c r="I185" s="94"/>
      <c r="J185" s="94"/>
      <c r="K185" s="94"/>
      <c r="L185" s="94"/>
      <c r="M185" s="94"/>
      <c r="N185" s="94"/>
      <c r="O185" s="94"/>
      <c r="P185" s="94"/>
      <c r="Q185" s="94"/>
      <c r="R185" s="94"/>
      <c r="S185" s="94"/>
      <c r="T185" s="94"/>
      <c r="U185" s="94"/>
      <c r="V185" s="94"/>
      <c r="W185" s="94"/>
      <c r="X185" s="94"/>
      <c r="Y185" s="94"/>
      <c r="Z185" s="94"/>
    </row>
    <row r="186" spans="1:26" ht="15.75" customHeight="1" x14ac:dyDescent="0.15">
      <c r="A186" s="96" t="s">
        <v>4810</v>
      </c>
      <c r="B186" s="98" t="s">
        <v>4287</v>
      </c>
      <c r="C186" s="98" t="s">
        <v>4811</v>
      </c>
      <c r="D186" s="98" t="s">
        <v>4812</v>
      </c>
      <c r="E186" s="99">
        <v>0</v>
      </c>
      <c r="F186" s="99">
        <v>0</v>
      </c>
      <c r="G186" s="99">
        <v>29</v>
      </c>
      <c r="H186" s="99">
        <v>5</v>
      </c>
      <c r="I186" s="94"/>
      <c r="J186" s="94"/>
      <c r="K186" s="94"/>
      <c r="L186" s="94"/>
      <c r="M186" s="94"/>
      <c r="N186" s="94"/>
      <c r="O186" s="94"/>
      <c r="P186" s="94"/>
      <c r="Q186" s="94"/>
      <c r="R186" s="94"/>
      <c r="S186" s="94"/>
      <c r="T186" s="94"/>
      <c r="U186" s="94"/>
      <c r="V186" s="94"/>
      <c r="W186" s="94"/>
      <c r="X186" s="94"/>
      <c r="Y186" s="94"/>
      <c r="Z186" s="94"/>
    </row>
    <row r="187" spans="1:26" ht="15.75" customHeight="1" x14ac:dyDescent="0.15">
      <c r="A187" s="96" t="s">
        <v>4813</v>
      </c>
      <c r="B187" s="98" t="s">
        <v>4287</v>
      </c>
      <c r="C187" s="98" t="s">
        <v>4814</v>
      </c>
      <c r="D187" s="98" t="s">
        <v>4735</v>
      </c>
      <c r="E187" s="99">
        <v>0</v>
      </c>
      <c r="F187" s="99">
        <v>0</v>
      </c>
      <c r="G187" s="99">
        <v>226</v>
      </c>
      <c r="H187" s="99">
        <v>33</v>
      </c>
      <c r="I187" s="94"/>
      <c r="J187" s="94"/>
      <c r="K187" s="94"/>
      <c r="L187" s="94"/>
      <c r="M187" s="94"/>
      <c r="N187" s="94"/>
      <c r="O187" s="94"/>
      <c r="P187" s="94"/>
      <c r="Q187" s="94"/>
      <c r="R187" s="94"/>
      <c r="S187" s="94"/>
      <c r="T187" s="94"/>
      <c r="U187" s="94"/>
      <c r="V187" s="94"/>
      <c r="W187" s="94"/>
      <c r="X187" s="94"/>
      <c r="Y187" s="94"/>
      <c r="Z187" s="94"/>
    </row>
    <row r="188" spans="1:26" ht="15.75" customHeight="1" x14ac:dyDescent="0.15">
      <c r="A188" s="96" t="s">
        <v>4815</v>
      </c>
      <c r="B188" s="98" t="s">
        <v>4287</v>
      </c>
      <c r="C188" s="98" t="s">
        <v>4816</v>
      </c>
      <c r="D188" s="98" t="s">
        <v>4735</v>
      </c>
      <c r="E188" s="99">
        <v>0</v>
      </c>
      <c r="F188" s="99">
        <v>0</v>
      </c>
      <c r="G188" s="99">
        <v>25</v>
      </c>
      <c r="H188" s="99">
        <v>1</v>
      </c>
      <c r="I188" s="94"/>
      <c r="J188" s="94"/>
      <c r="K188" s="94"/>
      <c r="L188" s="94"/>
      <c r="M188" s="94"/>
      <c r="N188" s="94"/>
      <c r="O188" s="94"/>
      <c r="P188" s="94"/>
      <c r="Q188" s="94"/>
      <c r="R188" s="94"/>
      <c r="S188" s="94"/>
      <c r="T188" s="94"/>
      <c r="U188" s="94"/>
      <c r="V188" s="94"/>
      <c r="W188" s="94"/>
      <c r="X188" s="94"/>
      <c r="Y188" s="94"/>
      <c r="Z188" s="94"/>
    </row>
    <row r="189" spans="1:26" ht="15.75" customHeight="1" x14ac:dyDescent="0.15">
      <c r="A189" s="96" t="s">
        <v>4817</v>
      </c>
      <c r="B189" s="98" t="s">
        <v>4287</v>
      </c>
      <c r="C189" s="98" t="s">
        <v>4818</v>
      </c>
      <c r="D189" s="98" t="s">
        <v>4819</v>
      </c>
      <c r="E189" s="99">
        <v>0</v>
      </c>
      <c r="F189" s="99">
        <v>0</v>
      </c>
      <c r="G189" s="99">
        <v>29</v>
      </c>
      <c r="H189" s="99">
        <v>3</v>
      </c>
      <c r="I189" s="94"/>
      <c r="J189" s="94"/>
      <c r="K189" s="94"/>
      <c r="L189" s="94"/>
      <c r="M189" s="94"/>
      <c r="N189" s="94"/>
      <c r="O189" s="94"/>
      <c r="P189" s="94"/>
      <c r="Q189" s="94"/>
      <c r="R189" s="94"/>
      <c r="S189" s="94"/>
      <c r="T189" s="94"/>
      <c r="U189" s="94"/>
      <c r="V189" s="94"/>
      <c r="W189" s="94"/>
      <c r="X189" s="94"/>
      <c r="Y189" s="94"/>
      <c r="Z189" s="94"/>
    </row>
    <row r="190" spans="1:26" ht="15.75" customHeight="1" x14ac:dyDescent="0.15">
      <c r="A190" s="96" t="s">
        <v>4820</v>
      </c>
      <c r="B190" s="98" t="s">
        <v>4287</v>
      </c>
      <c r="C190" s="98" t="s">
        <v>4821</v>
      </c>
      <c r="D190" s="98" t="s">
        <v>4822</v>
      </c>
      <c r="E190" s="99">
        <v>0</v>
      </c>
      <c r="F190" s="99">
        <v>0</v>
      </c>
      <c r="G190" s="99">
        <v>18</v>
      </c>
      <c r="H190" s="99">
        <v>6</v>
      </c>
      <c r="I190" s="94"/>
      <c r="J190" s="94"/>
      <c r="K190" s="94"/>
      <c r="L190" s="94"/>
      <c r="M190" s="94"/>
      <c r="N190" s="94"/>
      <c r="O190" s="94"/>
      <c r="P190" s="94"/>
      <c r="Q190" s="94"/>
      <c r="R190" s="94"/>
      <c r="S190" s="94"/>
      <c r="T190" s="94"/>
      <c r="U190" s="94"/>
      <c r="V190" s="94"/>
      <c r="W190" s="94"/>
      <c r="X190" s="94"/>
      <c r="Y190" s="94"/>
      <c r="Z190" s="94"/>
    </row>
    <row r="191" spans="1:26" ht="15.75" customHeight="1" x14ac:dyDescent="0.15">
      <c r="A191" s="96" t="s">
        <v>4823</v>
      </c>
      <c r="B191" s="98" t="s">
        <v>4287</v>
      </c>
      <c r="C191" s="98" t="s">
        <v>4824</v>
      </c>
      <c r="D191" s="98" t="s">
        <v>4825</v>
      </c>
      <c r="E191" s="99">
        <v>0</v>
      </c>
      <c r="F191" s="99">
        <v>0</v>
      </c>
      <c r="G191" s="99">
        <v>26</v>
      </c>
      <c r="H191" s="99">
        <v>8</v>
      </c>
      <c r="I191" s="94"/>
      <c r="J191" s="94"/>
      <c r="K191" s="94"/>
      <c r="L191" s="94"/>
      <c r="M191" s="94"/>
      <c r="N191" s="94"/>
      <c r="O191" s="94"/>
      <c r="P191" s="94"/>
      <c r="Q191" s="94"/>
      <c r="R191" s="94"/>
      <c r="S191" s="94"/>
      <c r="T191" s="94"/>
      <c r="U191" s="94"/>
      <c r="V191" s="94"/>
      <c r="W191" s="94"/>
      <c r="X191" s="94"/>
      <c r="Y191" s="94"/>
      <c r="Z191" s="94"/>
    </row>
    <row r="192" spans="1:26" ht="15.75" customHeight="1" x14ac:dyDescent="0.15">
      <c r="A192" s="96" t="s">
        <v>4826</v>
      </c>
      <c r="B192" s="98" t="s">
        <v>4287</v>
      </c>
      <c r="C192" s="98" t="s">
        <v>4827</v>
      </c>
      <c r="D192" s="98" t="s">
        <v>4828</v>
      </c>
      <c r="E192" s="99">
        <v>0</v>
      </c>
      <c r="F192" s="99">
        <v>0</v>
      </c>
      <c r="G192" s="99">
        <v>27</v>
      </c>
      <c r="H192" s="99">
        <v>8</v>
      </c>
      <c r="I192" s="94"/>
      <c r="J192" s="94"/>
      <c r="K192" s="94"/>
      <c r="L192" s="94"/>
      <c r="M192" s="94"/>
      <c r="N192" s="94"/>
      <c r="O192" s="94"/>
      <c r="P192" s="94"/>
      <c r="Q192" s="94"/>
      <c r="R192" s="94"/>
      <c r="S192" s="94"/>
      <c r="T192" s="94"/>
      <c r="U192" s="94"/>
      <c r="V192" s="94"/>
      <c r="W192" s="94"/>
      <c r="X192" s="94"/>
      <c r="Y192" s="94"/>
      <c r="Z192" s="94"/>
    </row>
    <row r="193" spans="1:26" ht="15.75" customHeight="1" x14ac:dyDescent="0.15">
      <c r="A193" s="96" t="s">
        <v>4829</v>
      </c>
      <c r="B193" s="98" t="s">
        <v>4287</v>
      </c>
      <c r="C193" s="98" t="s">
        <v>4830</v>
      </c>
      <c r="D193" s="98" t="s">
        <v>4831</v>
      </c>
      <c r="E193" s="99">
        <v>0</v>
      </c>
      <c r="F193" s="99">
        <v>0</v>
      </c>
      <c r="G193" s="99">
        <v>180</v>
      </c>
      <c r="H193" s="99">
        <v>25</v>
      </c>
      <c r="I193" s="94"/>
      <c r="J193" s="94"/>
      <c r="K193" s="94"/>
      <c r="L193" s="94"/>
      <c r="M193" s="94"/>
      <c r="N193" s="94"/>
      <c r="O193" s="94"/>
      <c r="P193" s="94"/>
      <c r="Q193" s="94"/>
      <c r="R193" s="94"/>
      <c r="S193" s="94"/>
      <c r="T193" s="94"/>
      <c r="U193" s="94"/>
      <c r="V193" s="94"/>
      <c r="W193" s="94"/>
      <c r="X193" s="94"/>
      <c r="Y193" s="94"/>
      <c r="Z193" s="94"/>
    </row>
    <row r="194" spans="1:26" ht="15.75" customHeight="1" x14ac:dyDescent="0.15">
      <c r="A194" s="96" t="s">
        <v>4832</v>
      </c>
      <c r="B194" s="98" t="s">
        <v>4287</v>
      </c>
      <c r="C194" s="98" t="s">
        <v>4833</v>
      </c>
      <c r="D194" s="98" t="s">
        <v>4834</v>
      </c>
      <c r="E194" s="99">
        <v>0</v>
      </c>
      <c r="F194" s="99">
        <v>0</v>
      </c>
      <c r="G194" s="99">
        <v>136</v>
      </c>
      <c r="H194" s="99">
        <v>25</v>
      </c>
      <c r="I194" s="94"/>
      <c r="J194" s="94"/>
      <c r="K194" s="94"/>
      <c r="L194" s="94"/>
      <c r="M194" s="94"/>
      <c r="N194" s="94"/>
      <c r="O194" s="94"/>
      <c r="P194" s="94"/>
      <c r="Q194" s="94"/>
      <c r="R194" s="94"/>
      <c r="S194" s="94"/>
      <c r="T194" s="94"/>
      <c r="U194" s="94"/>
      <c r="V194" s="94"/>
      <c r="W194" s="94"/>
      <c r="X194" s="94"/>
      <c r="Y194" s="94"/>
      <c r="Z194" s="94"/>
    </row>
    <row r="195" spans="1:26" ht="15.75" customHeight="1" x14ac:dyDescent="0.15">
      <c r="A195" s="96" t="s">
        <v>4835</v>
      </c>
      <c r="B195" s="98" t="s">
        <v>4287</v>
      </c>
      <c r="C195" s="98" t="s">
        <v>4836</v>
      </c>
      <c r="D195" s="98" t="s">
        <v>4837</v>
      </c>
      <c r="E195" s="99">
        <v>0</v>
      </c>
      <c r="F195" s="99">
        <v>0</v>
      </c>
      <c r="G195" s="99">
        <v>19</v>
      </c>
      <c r="H195" s="99">
        <v>2</v>
      </c>
      <c r="I195" s="94"/>
      <c r="J195" s="94"/>
      <c r="K195" s="94"/>
      <c r="L195" s="94"/>
      <c r="M195" s="94"/>
      <c r="N195" s="94"/>
      <c r="O195" s="94"/>
      <c r="P195" s="94"/>
      <c r="Q195" s="94"/>
      <c r="R195" s="94"/>
      <c r="S195" s="94"/>
      <c r="T195" s="94"/>
      <c r="U195" s="94"/>
      <c r="V195" s="94"/>
      <c r="W195" s="94"/>
      <c r="X195" s="94"/>
      <c r="Y195" s="94"/>
      <c r="Z195" s="94"/>
    </row>
    <row r="196" spans="1:26" ht="15.75" customHeight="1" x14ac:dyDescent="0.15">
      <c r="A196" s="96" t="s">
        <v>4838</v>
      </c>
      <c r="B196" s="98" t="s">
        <v>4287</v>
      </c>
      <c r="C196" s="98" t="s">
        <v>4839</v>
      </c>
      <c r="D196" s="98" t="s">
        <v>4840</v>
      </c>
      <c r="E196" s="99">
        <v>0</v>
      </c>
      <c r="F196" s="99">
        <v>0</v>
      </c>
      <c r="G196" s="99">
        <v>24</v>
      </c>
      <c r="H196" s="99">
        <v>6</v>
      </c>
      <c r="I196" s="94"/>
      <c r="J196" s="94"/>
      <c r="K196" s="94"/>
      <c r="L196" s="94"/>
      <c r="M196" s="94"/>
      <c r="N196" s="94"/>
      <c r="O196" s="94"/>
      <c r="P196" s="94"/>
      <c r="Q196" s="94"/>
      <c r="R196" s="94"/>
      <c r="S196" s="94"/>
      <c r="T196" s="94"/>
      <c r="U196" s="94"/>
      <c r="V196" s="94"/>
      <c r="W196" s="94"/>
      <c r="X196" s="94"/>
      <c r="Y196" s="94"/>
      <c r="Z196" s="94"/>
    </row>
    <row r="197" spans="1:26" ht="15.75" customHeight="1" x14ac:dyDescent="0.15">
      <c r="A197" s="96" t="s">
        <v>4841</v>
      </c>
      <c r="B197" s="98" t="s">
        <v>4287</v>
      </c>
      <c r="C197" s="98" t="s">
        <v>4842</v>
      </c>
      <c r="D197" s="98" t="s">
        <v>4843</v>
      </c>
      <c r="E197" s="99">
        <v>0</v>
      </c>
      <c r="F197" s="99">
        <v>0</v>
      </c>
      <c r="G197" s="99">
        <v>64</v>
      </c>
      <c r="H197" s="99">
        <v>5</v>
      </c>
      <c r="I197" s="94"/>
      <c r="J197" s="94"/>
      <c r="K197" s="94"/>
      <c r="L197" s="94"/>
      <c r="M197" s="94"/>
      <c r="N197" s="94"/>
      <c r="O197" s="94"/>
      <c r="P197" s="94"/>
      <c r="Q197" s="94"/>
      <c r="R197" s="94"/>
      <c r="S197" s="94"/>
      <c r="T197" s="94"/>
      <c r="U197" s="94"/>
      <c r="V197" s="94"/>
      <c r="W197" s="94"/>
      <c r="X197" s="94"/>
      <c r="Y197" s="94"/>
      <c r="Z197" s="94"/>
    </row>
    <row r="198" spans="1:26" ht="15.75" customHeight="1" x14ac:dyDescent="0.15">
      <c r="A198" s="96" t="s">
        <v>4844</v>
      </c>
      <c r="B198" s="98" t="s">
        <v>4287</v>
      </c>
      <c r="C198" s="98" t="s">
        <v>4845</v>
      </c>
      <c r="D198" s="98" t="s">
        <v>4846</v>
      </c>
      <c r="E198" s="99">
        <v>0</v>
      </c>
      <c r="F198" s="99">
        <v>0</v>
      </c>
      <c r="G198" s="99">
        <v>12</v>
      </c>
      <c r="H198" s="99">
        <v>0</v>
      </c>
      <c r="I198" s="94"/>
      <c r="J198" s="94"/>
      <c r="K198" s="94"/>
      <c r="L198" s="94"/>
      <c r="M198" s="94"/>
      <c r="N198" s="94"/>
      <c r="O198" s="94"/>
      <c r="P198" s="94"/>
      <c r="Q198" s="94"/>
      <c r="R198" s="94"/>
      <c r="S198" s="94"/>
      <c r="T198" s="94"/>
      <c r="U198" s="94"/>
      <c r="V198" s="94"/>
      <c r="W198" s="94"/>
      <c r="X198" s="94"/>
      <c r="Y198" s="94"/>
      <c r="Z198" s="94"/>
    </row>
    <row r="199" spans="1:26" ht="15.75" customHeight="1" x14ac:dyDescent="0.15">
      <c r="A199" s="96" t="s">
        <v>4847</v>
      </c>
      <c r="B199" s="98" t="s">
        <v>4287</v>
      </c>
      <c r="C199" s="98" t="s">
        <v>4848</v>
      </c>
      <c r="D199" s="98" t="s">
        <v>4849</v>
      </c>
      <c r="E199" s="99">
        <v>0</v>
      </c>
      <c r="F199" s="99">
        <v>0</v>
      </c>
      <c r="G199" s="99">
        <v>10</v>
      </c>
      <c r="H199" s="99">
        <v>1</v>
      </c>
      <c r="I199" s="94"/>
      <c r="J199" s="94"/>
      <c r="K199" s="94"/>
      <c r="L199" s="94"/>
      <c r="M199" s="94"/>
      <c r="N199" s="94"/>
      <c r="O199" s="94"/>
      <c r="P199" s="94"/>
      <c r="Q199" s="94"/>
      <c r="R199" s="94"/>
      <c r="S199" s="94"/>
      <c r="T199" s="94"/>
      <c r="U199" s="94"/>
      <c r="V199" s="94"/>
      <c r="W199" s="94"/>
      <c r="X199" s="94"/>
      <c r="Y199" s="94"/>
      <c r="Z199" s="94"/>
    </row>
    <row r="200" spans="1:26" ht="15.75" customHeight="1" x14ac:dyDescent="0.15">
      <c r="A200" s="96" t="s">
        <v>4850</v>
      </c>
      <c r="B200" s="98" t="s">
        <v>4287</v>
      </c>
      <c r="C200" s="98" t="s">
        <v>4851</v>
      </c>
      <c r="D200" s="98" t="s">
        <v>4852</v>
      </c>
      <c r="E200" s="99">
        <v>0</v>
      </c>
      <c r="F200" s="99">
        <v>0</v>
      </c>
      <c r="G200" s="99">
        <v>23</v>
      </c>
      <c r="H200" s="99">
        <v>5</v>
      </c>
      <c r="I200" s="94"/>
      <c r="J200" s="94"/>
      <c r="K200" s="94"/>
      <c r="L200" s="94"/>
      <c r="M200" s="94"/>
      <c r="N200" s="94"/>
      <c r="O200" s="94"/>
      <c r="P200" s="94"/>
      <c r="Q200" s="94"/>
      <c r="R200" s="94"/>
      <c r="S200" s="94"/>
      <c r="T200" s="94"/>
      <c r="U200" s="94"/>
      <c r="V200" s="94"/>
      <c r="W200" s="94"/>
      <c r="X200" s="94"/>
      <c r="Y200" s="94"/>
      <c r="Z200" s="94"/>
    </row>
    <row r="201" spans="1:26" ht="15.75" customHeight="1" x14ac:dyDescent="0.15">
      <c r="A201" s="96" t="s">
        <v>4853</v>
      </c>
      <c r="B201" s="98" t="s">
        <v>4287</v>
      </c>
      <c r="C201" s="98" t="s">
        <v>4854</v>
      </c>
      <c r="D201" s="98" t="s">
        <v>4855</v>
      </c>
      <c r="E201" s="99">
        <v>0</v>
      </c>
      <c r="F201" s="99">
        <v>0</v>
      </c>
      <c r="G201" s="99">
        <v>7</v>
      </c>
      <c r="H201" s="99">
        <v>0</v>
      </c>
      <c r="I201" s="94"/>
      <c r="J201" s="94"/>
      <c r="K201" s="94"/>
      <c r="L201" s="94"/>
      <c r="M201" s="94"/>
      <c r="N201" s="94"/>
      <c r="O201" s="94"/>
      <c r="P201" s="94"/>
      <c r="Q201" s="94"/>
      <c r="R201" s="94"/>
      <c r="S201" s="94"/>
      <c r="T201" s="94"/>
      <c r="U201" s="94"/>
      <c r="V201" s="94"/>
      <c r="W201" s="94"/>
      <c r="X201" s="94"/>
      <c r="Y201" s="94"/>
      <c r="Z201" s="94"/>
    </row>
    <row r="202" spans="1:26" ht="15.75" customHeight="1" x14ac:dyDescent="0.15">
      <c r="A202" s="96" t="s">
        <v>4856</v>
      </c>
      <c r="B202" s="98" t="s">
        <v>4287</v>
      </c>
      <c r="C202" s="98" t="s">
        <v>4857</v>
      </c>
      <c r="D202" s="98" t="s">
        <v>4858</v>
      </c>
      <c r="E202" s="99">
        <v>0</v>
      </c>
      <c r="F202" s="99">
        <v>0</v>
      </c>
      <c r="G202" s="99">
        <v>12</v>
      </c>
      <c r="H202" s="99">
        <v>1</v>
      </c>
      <c r="I202" s="94"/>
      <c r="J202" s="94"/>
      <c r="K202" s="94"/>
      <c r="L202" s="94"/>
      <c r="M202" s="94"/>
      <c r="N202" s="94"/>
      <c r="O202" s="94"/>
      <c r="P202" s="94"/>
      <c r="Q202" s="94"/>
      <c r="R202" s="94"/>
      <c r="S202" s="94"/>
      <c r="T202" s="94"/>
      <c r="U202" s="94"/>
      <c r="V202" s="94"/>
      <c r="W202" s="94"/>
      <c r="X202" s="94"/>
      <c r="Y202" s="94"/>
      <c r="Z202" s="94"/>
    </row>
    <row r="203" spans="1:26" ht="15.75" customHeight="1" x14ac:dyDescent="0.15">
      <c r="A203" s="96" t="s">
        <v>4859</v>
      </c>
      <c r="B203" s="98" t="s">
        <v>4287</v>
      </c>
      <c r="C203" s="98" t="s">
        <v>4860</v>
      </c>
      <c r="D203" s="98" t="s">
        <v>4861</v>
      </c>
      <c r="E203" s="99">
        <v>0</v>
      </c>
      <c r="F203" s="99">
        <v>0</v>
      </c>
      <c r="G203" s="99">
        <v>56</v>
      </c>
      <c r="H203" s="99">
        <v>10</v>
      </c>
      <c r="I203" s="94"/>
      <c r="J203" s="94"/>
      <c r="K203" s="94"/>
      <c r="L203" s="94"/>
      <c r="M203" s="94"/>
      <c r="N203" s="94"/>
      <c r="O203" s="94"/>
      <c r="P203" s="94"/>
      <c r="Q203" s="94"/>
      <c r="R203" s="94"/>
      <c r="S203" s="94"/>
      <c r="T203" s="94"/>
      <c r="U203" s="94"/>
      <c r="V203" s="94"/>
      <c r="W203" s="94"/>
      <c r="X203" s="94"/>
      <c r="Y203" s="94"/>
      <c r="Z203" s="94"/>
    </row>
    <row r="204" spans="1:26" ht="15.75" customHeight="1" x14ac:dyDescent="0.15">
      <c r="A204" s="96" t="s">
        <v>4862</v>
      </c>
      <c r="B204" s="98" t="s">
        <v>4287</v>
      </c>
      <c r="C204" s="98" t="s">
        <v>4863</v>
      </c>
      <c r="D204" s="98" t="s">
        <v>4864</v>
      </c>
      <c r="E204" s="99">
        <v>0</v>
      </c>
      <c r="F204" s="99">
        <v>0</v>
      </c>
      <c r="G204" s="99">
        <v>763</v>
      </c>
      <c r="H204" s="99">
        <v>123</v>
      </c>
      <c r="I204" s="94"/>
      <c r="J204" s="94"/>
      <c r="K204" s="94"/>
      <c r="L204" s="94"/>
      <c r="M204" s="94"/>
      <c r="N204" s="94"/>
      <c r="O204" s="94"/>
      <c r="P204" s="94"/>
      <c r="Q204" s="94"/>
      <c r="R204" s="94"/>
      <c r="S204" s="94"/>
      <c r="T204" s="94"/>
      <c r="U204" s="94"/>
      <c r="V204" s="94"/>
      <c r="W204" s="94"/>
      <c r="X204" s="94"/>
      <c r="Y204" s="94"/>
      <c r="Z204" s="94"/>
    </row>
    <row r="205" spans="1:26" ht="15.75" customHeight="1" x14ac:dyDescent="0.15">
      <c r="A205" s="96" t="s">
        <v>4865</v>
      </c>
      <c r="B205" s="98" t="s">
        <v>4287</v>
      </c>
      <c r="C205" s="98" t="s">
        <v>4866</v>
      </c>
      <c r="D205" s="98" t="s">
        <v>4867</v>
      </c>
      <c r="E205" s="99">
        <v>0</v>
      </c>
      <c r="F205" s="99">
        <v>0</v>
      </c>
      <c r="G205" s="99">
        <v>18</v>
      </c>
      <c r="H205" s="99">
        <v>1</v>
      </c>
      <c r="I205" s="94"/>
      <c r="J205" s="94"/>
      <c r="K205" s="94"/>
      <c r="L205" s="94"/>
      <c r="M205" s="94"/>
      <c r="N205" s="94"/>
      <c r="O205" s="94"/>
      <c r="P205" s="94"/>
      <c r="Q205" s="94"/>
      <c r="R205" s="94"/>
      <c r="S205" s="94"/>
      <c r="T205" s="94"/>
      <c r="U205" s="94"/>
      <c r="V205" s="94"/>
      <c r="W205" s="94"/>
      <c r="X205" s="94"/>
      <c r="Y205" s="94"/>
      <c r="Z205" s="94"/>
    </row>
    <row r="206" spans="1:26" ht="15.75" customHeight="1" x14ac:dyDescent="0.15">
      <c r="A206" s="96" t="s">
        <v>4868</v>
      </c>
      <c r="B206" s="98" t="s">
        <v>4287</v>
      </c>
      <c r="C206" s="98" t="s">
        <v>4869</v>
      </c>
      <c r="D206" s="98" t="s">
        <v>4870</v>
      </c>
      <c r="E206" s="99">
        <v>0</v>
      </c>
      <c r="F206" s="99">
        <v>0</v>
      </c>
      <c r="G206" s="99">
        <v>57</v>
      </c>
      <c r="H206" s="99">
        <v>10</v>
      </c>
      <c r="I206" s="94"/>
      <c r="J206" s="94"/>
      <c r="K206" s="94"/>
      <c r="L206" s="94"/>
      <c r="M206" s="94"/>
      <c r="N206" s="94"/>
      <c r="O206" s="94"/>
      <c r="P206" s="94"/>
      <c r="Q206" s="94"/>
      <c r="R206" s="94"/>
      <c r="S206" s="94"/>
      <c r="T206" s="94"/>
      <c r="U206" s="94"/>
      <c r="V206" s="94"/>
      <c r="W206" s="94"/>
      <c r="X206" s="94"/>
      <c r="Y206" s="94"/>
      <c r="Z206" s="94"/>
    </row>
    <row r="207" spans="1:26" ht="15.75" customHeight="1" x14ac:dyDescent="0.15">
      <c r="A207" s="96" t="s">
        <v>4871</v>
      </c>
      <c r="B207" s="98" t="s">
        <v>4287</v>
      </c>
      <c r="C207" s="98" t="s">
        <v>4872</v>
      </c>
      <c r="D207" s="98" t="s">
        <v>4873</v>
      </c>
      <c r="E207" s="99">
        <v>0</v>
      </c>
      <c r="F207" s="99">
        <v>0</v>
      </c>
      <c r="G207" s="99">
        <v>49</v>
      </c>
      <c r="H207" s="99">
        <v>3</v>
      </c>
      <c r="I207" s="94"/>
      <c r="J207" s="94"/>
      <c r="K207" s="94"/>
      <c r="L207" s="94"/>
      <c r="M207" s="94"/>
      <c r="N207" s="94"/>
      <c r="O207" s="94"/>
      <c r="P207" s="94"/>
      <c r="Q207" s="94"/>
      <c r="R207" s="94"/>
      <c r="S207" s="94"/>
      <c r="T207" s="94"/>
      <c r="U207" s="94"/>
      <c r="V207" s="94"/>
      <c r="W207" s="94"/>
      <c r="X207" s="94"/>
      <c r="Y207" s="94"/>
      <c r="Z207" s="94"/>
    </row>
    <row r="208" spans="1:26" ht="15.75" customHeight="1" x14ac:dyDescent="0.15">
      <c r="A208" s="96" t="s">
        <v>4874</v>
      </c>
      <c r="B208" s="98" t="s">
        <v>4287</v>
      </c>
      <c r="C208" s="98" t="s">
        <v>4875</v>
      </c>
      <c r="D208" s="98" t="s">
        <v>4876</v>
      </c>
      <c r="E208" s="99">
        <v>0</v>
      </c>
      <c r="F208" s="99">
        <v>0</v>
      </c>
      <c r="G208" s="99">
        <v>51</v>
      </c>
      <c r="H208" s="99">
        <v>7</v>
      </c>
      <c r="I208" s="94"/>
      <c r="J208" s="94"/>
      <c r="K208" s="94"/>
      <c r="L208" s="94"/>
      <c r="M208" s="94"/>
      <c r="N208" s="94"/>
      <c r="O208" s="94"/>
      <c r="P208" s="94"/>
      <c r="Q208" s="94"/>
      <c r="R208" s="94"/>
      <c r="S208" s="94"/>
      <c r="T208" s="94"/>
      <c r="U208" s="94"/>
      <c r="V208" s="94"/>
      <c r="W208" s="94"/>
      <c r="X208" s="94"/>
      <c r="Y208" s="94"/>
      <c r="Z208" s="94"/>
    </row>
    <row r="209" spans="1:26" ht="15.75" customHeight="1" x14ac:dyDescent="0.15">
      <c r="A209" s="96" t="s">
        <v>4877</v>
      </c>
      <c r="B209" s="98" t="s">
        <v>4287</v>
      </c>
      <c r="C209" s="98" t="s">
        <v>4878</v>
      </c>
      <c r="D209" s="98" t="s">
        <v>4879</v>
      </c>
      <c r="E209" s="99">
        <v>0</v>
      </c>
      <c r="F209" s="99">
        <v>0</v>
      </c>
      <c r="G209" s="99">
        <v>41</v>
      </c>
      <c r="H209" s="99">
        <v>2</v>
      </c>
      <c r="I209" s="94"/>
      <c r="J209" s="94"/>
      <c r="K209" s="94"/>
      <c r="L209" s="94"/>
      <c r="M209" s="94"/>
      <c r="N209" s="94"/>
      <c r="O209" s="94"/>
      <c r="P209" s="94"/>
      <c r="Q209" s="94"/>
      <c r="R209" s="94"/>
      <c r="S209" s="94"/>
      <c r="T209" s="94"/>
      <c r="U209" s="94"/>
      <c r="V209" s="94"/>
      <c r="W209" s="94"/>
      <c r="X209" s="94"/>
      <c r="Y209" s="94"/>
      <c r="Z209" s="94"/>
    </row>
    <row r="210" spans="1:26" ht="15.75" customHeight="1" x14ac:dyDescent="0.15">
      <c r="A210" s="96" t="s">
        <v>4880</v>
      </c>
      <c r="B210" s="98" t="s">
        <v>4287</v>
      </c>
      <c r="C210" s="98" t="s">
        <v>4881</v>
      </c>
      <c r="D210" s="98" t="s">
        <v>4882</v>
      </c>
      <c r="E210" s="99">
        <v>0</v>
      </c>
      <c r="F210" s="99">
        <v>0</v>
      </c>
      <c r="G210" s="99">
        <v>8</v>
      </c>
      <c r="H210" s="99">
        <v>2</v>
      </c>
      <c r="I210" s="94"/>
      <c r="J210" s="94"/>
      <c r="K210" s="94"/>
      <c r="L210" s="94"/>
      <c r="M210" s="94"/>
      <c r="N210" s="94"/>
      <c r="O210" s="94"/>
      <c r="P210" s="94"/>
      <c r="Q210" s="94"/>
      <c r="R210" s="94"/>
      <c r="S210" s="94"/>
      <c r="T210" s="94"/>
      <c r="U210" s="94"/>
      <c r="V210" s="94"/>
      <c r="W210" s="94"/>
      <c r="X210" s="94"/>
      <c r="Y210" s="94"/>
      <c r="Z210" s="94"/>
    </row>
    <row r="211" spans="1:26" ht="15.75" customHeight="1" x14ac:dyDescent="0.15">
      <c r="A211" s="96" t="s">
        <v>4883</v>
      </c>
      <c r="B211" s="98" t="s">
        <v>4287</v>
      </c>
      <c r="C211" s="98" t="s">
        <v>4884</v>
      </c>
      <c r="D211" s="98" t="s">
        <v>4885</v>
      </c>
      <c r="E211" s="99">
        <v>0</v>
      </c>
      <c r="F211" s="99">
        <v>0</v>
      </c>
      <c r="G211" s="99">
        <v>24</v>
      </c>
      <c r="H211" s="99">
        <v>1</v>
      </c>
      <c r="I211" s="94"/>
      <c r="J211" s="94"/>
      <c r="K211" s="94"/>
      <c r="L211" s="94"/>
      <c r="M211" s="94"/>
      <c r="N211" s="94"/>
      <c r="O211" s="94"/>
      <c r="P211" s="94"/>
      <c r="Q211" s="94"/>
      <c r="R211" s="94"/>
      <c r="S211" s="94"/>
      <c r="T211" s="94"/>
      <c r="U211" s="94"/>
      <c r="V211" s="94"/>
      <c r="W211" s="94"/>
      <c r="X211" s="94"/>
      <c r="Y211" s="94"/>
      <c r="Z211" s="94"/>
    </row>
    <row r="212" spans="1:26" ht="15.75" customHeight="1" x14ac:dyDescent="0.15">
      <c r="A212" s="96" t="s">
        <v>4886</v>
      </c>
      <c r="B212" s="98" t="s">
        <v>4287</v>
      </c>
      <c r="C212" s="98" t="s">
        <v>4887</v>
      </c>
      <c r="D212" s="98" t="s">
        <v>4888</v>
      </c>
      <c r="E212" s="99">
        <v>0</v>
      </c>
      <c r="F212" s="99">
        <v>0</v>
      </c>
      <c r="G212" s="99">
        <v>55</v>
      </c>
      <c r="H212" s="99">
        <v>7</v>
      </c>
      <c r="I212" s="94"/>
      <c r="J212" s="94"/>
      <c r="K212" s="94"/>
      <c r="L212" s="94"/>
      <c r="M212" s="94"/>
      <c r="N212" s="94"/>
      <c r="O212" s="94"/>
      <c r="P212" s="94"/>
      <c r="Q212" s="94"/>
      <c r="R212" s="94"/>
      <c r="S212" s="94"/>
      <c r="T212" s="94"/>
      <c r="U212" s="94"/>
      <c r="V212" s="94"/>
      <c r="W212" s="94"/>
      <c r="X212" s="94"/>
      <c r="Y212" s="94"/>
      <c r="Z212" s="94"/>
    </row>
    <row r="213" spans="1:26" ht="15.75" customHeight="1" x14ac:dyDescent="0.15">
      <c r="A213" s="96" t="s">
        <v>4889</v>
      </c>
      <c r="B213" s="98" t="s">
        <v>4287</v>
      </c>
      <c r="C213" s="98" t="s">
        <v>4890</v>
      </c>
      <c r="D213" s="98" t="s">
        <v>4891</v>
      </c>
      <c r="E213" s="99">
        <v>0</v>
      </c>
      <c r="F213" s="99">
        <v>0</v>
      </c>
      <c r="G213" s="99">
        <v>26</v>
      </c>
      <c r="H213" s="99">
        <v>7</v>
      </c>
      <c r="I213" s="94"/>
      <c r="J213" s="94"/>
      <c r="K213" s="94"/>
      <c r="L213" s="94"/>
      <c r="M213" s="94"/>
      <c r="N213" s="94"/>
      <c r="O213" s="94"/>
      <c r="P213" s="94"/>
      <c r="Q213" s="94"/>
      <c r="R213" s="94"/>
      <c r="S213" s="94"/>
      <c r="T213" s="94"/>
      <c r="U213" s="94"/>
      <c r="V213" s="94"/>
      <c r="W213" s="94"/>
      <c r="X213" s="94"/>
      <c r="Y213" s="94"/>
      <c r="Z213" s="94"/>
    </row>
    <row r="214" spans="1:26" ht="15.75" customHeight="1" x14ac:dyDescent="0.15">
      <c r="A214" s="96" t="s">
        <v>4892</v>
      </c>
      <c r="B214" s="98" t="s">
        <v>4287</v>
      </c>
      <c r="C214" s="98" t="s">
        <v>4893</v>
      </c>
      <c r="D214" s="98" t="s">
        <v>4894</v>
      </c>
      <c r="E214" s="99">
        <v>0</v>
      </c>
      <c r="F214" s="99">
        <v>0</v>
      </c>
      <c r="G214" s="99">
        <v>36</v>
      </c>
      <c r="H214" s="99">
        <v>1</v>
      </c>
      <c r="I214" s="94"/>
      <c r="J214" s="94"/>
      <c r="K214" s="94"/>
      <c r="L214" s="94"/>
      <c r="M214" s="94"/>
      <c r="N214" s="94"/>
      <c r="O214" s="94"/>
      <c r="P214" s="94"/>
      <c r="Q214" s="94"/>
      <c r="R214" s="94"/>
      <c r="S214" s="94"/>
      <c r="T214" s="94"/>
      <c r="U214" s="94"/>
      <c r="V214" s="94"/>
      <c r="W214" s="94"/>
      <c r="X214" s="94"/>
      <c r="Y214" s="94"/>
      <c r="Z214" s="94"/>
    </row>
    <row r="215" spans="1:26" ht="15.75" customHeight="1" x14ac:dyDescent="0.15">
      <c r="A215" s="96" t="s">
        <v>4895</v>
      </c>
      <c r="B215" s="98" t="s">
        <v>4287</v>
      </c>
      <c r="C215" s="98" t="s">
        <v>4896</v>
      </c>
      <c r="D215" s="98" t="s">
        <v>4897</v>
      </c>
      <c r="E215" s="99">
        <v>0</v>
      </c>
      <c r="F215" s="99">
        <v>0</v>
      </c>
      <c r="G215" s="99">
        <v>679</v>
      </c>
      <c r="H215" s="99">
        <v>141</v>
      </c>
      <c r="I215" s="94"/>
      <c r="J215" s="94"/>
      <c r="K215" s="94"/>
      <c r="L215" s="94"/>
      <c r="M215" s="94"/>
      <c r="N215" s="94"/>
      <c r="O215" s="94"/>
      <c r="P215" s="94"/>
      <c r="Q215" s="94"/>
      <c r="R215" s="94"/>
      <c r="S215" s="94"/>
      <c r="T215" s="94"/>
      <c r="U215" s="94"/>
      <c r="V215" s="94"/>
      <c r="W215" s="94"/>
      <c r="X215" s="94"/>
      <c r="Y215" s="94"/>
      <c r="Z215" s="94"/>
    </row>
    <row r="216" spans="1:26" ht="15.75" customHeight="1" x14ac:dyDescent="0.15">
      <c r="A216" s="96" t="s">
        <v>4898</v>
      </c>
      <c r="B216" s="98" t="s">
        <v>4287</v>
      </c>
      <c r="C216" s="98" t="s">
        <v>4899</v>
      </c>
      <c r="D216" s="98" t="s">
        <v>4900</v>
      </c>
      <c r="E216" s="99">
        <v>0</v>
      </c>
      <c r="F216" s="99">
        <v>0</v>
      </c>
      <c r="G216" s="99">
        <v>23</v>
      </c>
      <c r="H216" s="99">
        <v>6</v>
      </c>
      <c r="I216" s="94"/>
      <c r="J216" s="94"/>
      <c r="K216" s="94"/>
      <c r="L216" s="94"/>
      <c r="M216" s="94"/>
      <c r="N216" s="94"/>
      <c r="O216" s="94"/>
      <c r="P216" s="94"/>
      <c r="Q216" s="94"/>
      <c r="R216" s="94"/>
      <c r="S216" s="94"/>
      <c r="T216" s="94"/>
      <c r="U216" s="94"/>
      <c r="V216" s="94"/>
      <c r="W216" s="94"/>
      <c r="X216" s="94"/>
      <c r="Y216" s="94"/>
      <c r="Z216" s="94"/>
    </row>
    <row r="217" spans="1:26" ht="15.75" customHeight="1" x14ac:dyDescent="0.15">
      <c r="A217" s="96" t="s">
        <v>4901</v>
      </c>
      <c r="B217" s="98" t="s">
        <v>4287</v>
      </c>
      <c r="C217" s="98" t="s">
        <v>4902</v>
      </c>
      <c r="D217" s="98" t="s">
        <v>4903</v>
      </c>
      <c r="E217" s="99">
        <v>0</v>
      </c>
      <c r="F217" s="99">
        <v>0</v>
      </c>
      <c r="G217" s="99">
        <v>37</v>
      </c>
      <c r="H217" s="99">
        <v>10</v>
      </c>
      <c r="I217" s="94"/>
      <c r="J217" s="94"/>
      <c r="K217" s="94"/>
      <c r="L217" s="94"/>
      <c r="M217" s="94"/>
      <c r="N217" s="94"/>
      <c r="O217" s="94"/>
      <c r="P217" s="94"/>
      <c r="Q217" s="94"/>
      <c r="R217" s="94"/>
      <c r="S217" s="94"/>
      <c r="T217" s="94"/>
      <c r="U217" s="94"/>
      <c r="V217" s="94"/>
      <c r="W217" s="94"/>
      <c r="X217" s="94"/>
      <c r="Y217" s="94"/>
      <c r="Z217" s="94"/>
    </row>
    <row r="218" spans="1:26" ht="15.75" customHeight="1" x14ac:dyDescent="0.15">
      <c r="A218" s="96" t="s">
        <v>4904</v>
      </c>
      <c r="B218" s="98" t="s">
        <v>4287</v>
      </c>
      <c r="C218" s="98" t="s">
        <v>4905</v>
      </c>
      <c r="D218" s="98" t="s">
        <v>4906</v>
      </c>
      <c r="E218" s="99">
        <v>0</v>
      </c>
      <c r="F218" s="99">
        <v>0</v>
      </c>
      <c r="G218" s="99">
        <v>16</v>
      </c>
      <c r="H218" s="99">
        <v>3</v>
      </c>
      <c r="I218" s="94"/>
      <c r="J218" s="94"/>
      <c r="K218" s="94"/>
      <c r="L218" s="94"/>
      <c r="M218" s="94"/>
      <c r="N218" s="94"/>
      <c r="O218" s="94"/>
      <c r="P218" s="94"/>
      <c r="Q218" s="94"/>
      <c r="R218" s="94"/>
      <c r="S218" s="94"/>
      <c r="T218" s="94"/>
      <c r="U218" s="94"/>
      <c r="V218" s="94"/>
      <c r="W218" s="94"/>
      <c r="X218" s="94"/>
      <c r="Y218" s="94"/>
      <c r="Z218" s="94"/>
    </row>
    <row r="219" spans="1:26" ht="15.75" customHeight="1" x14ac:dyDescent="0.15">
      <c r="A219" s="96" t="s">
        <v>4907</v>
      </c>
      <c r="B219" s="98" t="s">
        <v>4287</v>
      </c>
      <c r="C219" s="98" t="s">
        <v>4908</v>
      </c>
      <c r="D219" s="98" t="s">
        <v>4909</v>
      </c>
      <c r="E219" s="99">
        <v>0</v>
      </c>
      <c r="F219" s="99">
        <v>0</v>
      </c>
      <c r="G219" s="99">
        <v>32</v>
      </c>
      <c r="H219" s="99">
        <v>8</v>
      </c>
      <c r="I219" s="94"/>
      <c r="J219" s="94"/>
      <c r="K219" s="94"/>
      <c r="L219" s="94"/>
      <c r="M219" s="94"/>
      <c r="N219" s="94"/>
      <c r="O219" s="94"/>
      <c r="P219" s="94"/>
      <c r="Q219" s="94"/>
      <c r="R219" s="94"/>
      <c r="S219" s="94"/>
      <c r="T219" s="94"/>
      <c r="U219" s="94"/>
      <c r="V219" s="94"/>
      <c r="W219" s="94"/>
      <c r="X219" s="94"/>
      <c r="Y219" s="94"/>
      <c r="Z219" s="94"/>
    </row>
    <row r="220" spans="1:26" ht="15.75" customHeight="1" x14ac:dyDescent="0.15">
      <c r="A220" s="96" t="s">
        <v>4910</v>
      </c>
      <c r="B220" s="98" t="s">
        <v>4287</v>
      </c>
      <c r="C220" s="98" t="s">
        <v>4911</v>
      </c>
      <c r="D220" s="98" t="s">
        <v>4912</v>
      </c>
      <c r="E220" s="99">
        <v>0</v>
      </c>
      <c r="F220" s="99">
        <v>0</v>
      </c>
      <c r="G220" s="99">
        <v>37</v>
      </c>
      <c r="H220" s="99">
        <v>9</v>
      </c>
      <c r="I220" s="94"/>
      <c r="J220" s="94"/>
      <c r="K220" s="94"/>
      <c r="L220" s="94"/>
      <c r="M220" s="94"/>
      <c r="N220" s="94"/>
      <c r="O220" s="94"/>
      <c r="P220" s="94"/>
      <c r="Q220" s="94"/>
      <c r="R220" s="94"/>
      <c r="S220" s="94"/>
      <c r="T220" s="94"/>
      <c r="U220" s="94"/>
      <c r="V220" s="94"/>
      <c r="W220" s="94"/>
      <c r="X220" s="94"/>
      <c r="Y220" s="94"/>
      <c r="Z220" s="94"/>
    </row>
    <row r="221" spans="1:26" ht="15.75" customHeight="1" x14ac:dyDescent="0.15">
      <c r="A221" s="96" t="s">
        <v>4913</v>
      </c>
      <c r="B221" s="98" t="s">
        <v>4287</v>
      </c>
      <c r="C221" s="98" t="s">
        <v>4914</v>
      </c>
      <c r="D221" s="98" t="s">
        <v>4915</v>
      </c>
      <c r="E221" s="99">
        <v>0</v>
      </c>
      <c r="F221" s="99">
        <v>0</v>
      </c>
      <c r="G221" s="99">
        <v>19</v>
      </c>
      <c r="H221" s="99">
        <v>8</v>
      </c>
      <c r="I221" s="94"/>
      <c r="J221" s="94"/>
      <c r="K221" s="94"/>
      <c r="L221" s="94"/>
      <c r="M221" s="94"/>
      <c r="N221" s="94"/>
      <c r="O221" s="94"/>
      <c r="P221" s="94"/>
      <c r="Q221" s="94"/>
      <c r="R221" s="94"/>
      <c r="S221" s="94"/>
      <c r="T221" s="94"/>
      <c r="U221" s="94"/>
      <c r="V221" s="94"/>
      <c r="W221" s="94"/>
      <c r="X221" s="94"/>
      <c r="Y221" s="94"/>
      <c r="Z221" s="94"/>
    </row>
    <row r="222" spans="1:26" ht="15.75" customHeight="1" x14ac:dyDescent="0.15">
      <c r="A222" s="96" t="s">
        <v>4916</v>
      </c>
      <c r="B222" s="98" t="s">
        <v>4287</v>
      </c>
      <c r="C222" s="98" t="s">
        <v>4917</v>
      </c>
      <c r="D222" s="98" t="s">
        <v>4918</v>
      </c>
      <c r="E222" s="99">
        <v>0</v>
      </c>
      <c r="F222" s="99">
        <v>0</v>
      </c>
      <c r="G222" s="99">
        <v>202</v>
      </c>
      <c r="H222" s="99">
        <v>48</v>
      </c>
      <c r="I222" s="94"/>
      <c r="J222" s="94"/>
      <c r="K222" s="94"/>
      <c r="L222" s="94"/>
      <c r="M222" s="94"/>
      <c r="N222" s="94"/>
      <c r="O222" s="94"/>
      <c r="P222" s="94"/>
      <c r="Q222" s="94"/>
      <c r="R222" s="94"/>
      <c r="S222" s="94"/>
      <c r="T222" s="94"/>
      <c r="U222" s="94"/>
      <c r="V222" s="94"/>
      <c r="W222" s="94"/>
      <c r="X222" s="94"/>
      <c r="Y222" s="94"/>
      <c r="Z222" s="94"/>
    </row>
    <row r="223" spans="1:26" ht="15.75" customHeight="1" x14ac:dyDescent="0.15">
      <c r="A223" s="96" t="s">
        <v>4919</v>
      </c>
      <c r="B223" s="98" t="s">
        <v>4287</v>
      </c>
      <c r="C223" s="98" t="s">
        <v>4920</v>
      </c>
      <c r="D223" s="98" t="s">
        <v>4921</v>
      </c>
      <c r="E223" s="99">
        <v>0</v>
      </c>
      <c r="F223" s="99">
        <v>0</v>
      </c>
      <c r="G223" s="99">
        <v>30</v>
      </c>
      <c r="H223" s="99">
        <v>10</v>
      </c>
      <c r="I223" s="94"/>
      <c r="J223" s="94"/>
      <c r="K223" s="94"/>
      <c r="L223" s="94"/>
      <c r="M223" s="94"/>
      <c r="N223" s="94"/>
      <c r="O223" s="94"/>
      <c r="P223" s="94"/>
      <c r="Q223" s="94"/>
      <c r="R223" s="94"/>
      <c r="S223" s="94"/>
      <c r="T223" s="94"/>
      <c r="U223" s="94"/>
      <c r="V223" s="94"/>
      <c r="W223" s="94"/>
      <c r="X223" s="94"/>
      <c r="Y223" s="94"/>
      <c r="Z223" s="94"/>
    </row>
    <row r="224" spans="1:26" ht="15.75" customHeight="1" x14ac:dyDescent="0.15">
      <c r="A224" s="96" t="s">
        <v>4922</v>
      </c>
      <c r="B224" s="98" t="s">
        <v>4287</v>
      </c>
      <c r="C224" s="98" t="s">
        <v>4923</v>
      </c>
      <c r="D224" s="98" t="s">
        <v>4924</v>
      </c>
      <c r="E224" s="99">
        <v>0</v>
      </c>
      <c r="F224" s="99">
        <v>0</v>
      </c>
      <c r="G224" s="99">
        <v>36</v>
      </c>
      <c r="H224" s="99">
        <v>5</v>
      </c>
      <c r="I224" s="94"/>
      <c r="J224" s="94"/>
      <c r="K224" s="94"/>
      <c r="L224" s="94"/>
      <c r="M224" s="94"/>
      <c r="N224" s="94"/>
      <c r="O224" s="94"/>
      <c r="P224" s="94"/>
      <c r="Q224" s="94"/>
      <c r="R224" s="94"/>
      <c r="S224" s="94"/>
      <c r="T224" s="94"/>
      <c r="U224" s="94"/>
      <c r="V224" s="94"/>
      <c r="W224" s="94"/>
      <c r="X224" s="94"/>
      <c r="Y224" s="94"/>
      <c r="Z224" s="94"/>
    </row>
    <row r="225" spans="1:26" ht="15.75" customHeight="1" x14ac:dyDescent="0.15">
      <c r="A225" s="96" t="s">
        <v>4925</v>
      </c>
      <c r="B225" s="98" t="s">
        <v>4287</v>
      </c>
      <c r="C225" s="98" t="s">
        <v>4926</v>
      </c>
      <c r="D225" s="98" t="s">
        <v>4927</v>
      </c>
      <c r="E225" s="99">
        <v>0</v>
      </c>
      <c r="F225" s="99">
        <v>0</v>
      </c>
      <c r="G225" s="99">
        <v>24</v>
      </c>
      <c r="H225" s="99">
        <v>5</v>
      </c>
      <c r="I225" s="94"/>
      <c r="J225" s="94"/>
      <c r="K225" s="94"/>
      <c r="L225" s="94"/>
      <c r="M225" s="94"/>
      <c r="N225" s="94"/>
      <c r="O225" s="94"/>
      <c r="P225" s="94"/>
      <c r="Q225" s="94"/>
      <c r="R225" s="94"/>
      <c r="S225" s="94"/>
      <c r="T225" s="94"/>
      <c r="U225" s="94"/>
      <c r="V225" s="94"/>
      <c r="W225" s="94"/>
      <c r="X225" s="94"/>
      <c r="Y225" s="94"/>
      <c r="Z225" s="94"/>
    </row>
    <row r="226" spans="1:26" ht="15.75" customHeight="1" x14ac:dyDescent="0.15">
      <c r="A226" s="96" t="s">
        <v>4928</v>
      </c>
      <c r="B226" s="98" t="s">
        <v>4287</v>
      </c>
      <c r="C226" s="98" t="s">
        <v>4929</v>
      </c>
      <c r="D226" s="98" t="s">
        <v>4930</v>
      </c>
      <c r="E226" s="99">
        <v>0</v>
      </c>
      <c r="F226" s="99">
        <v>0</v>
      </c>
      <c r="G226" s="99">
        <v>42</v>
      </c>
      <c r="H226" s="99">
        <v>9</v>
      </c>
      <c r="I226" s="94"/>
      <c r="J226" s="94"/>
      <c r="K226" s="94"/>
      <c r="L226" s="94"/>
      <c r="M226" s="94"/>
      <c r="N226" s="94"/>
      <c r="O226" s="94"/>
      <c r="P226" s="94"/>
      <c r="Q226" s="94"/>
      <c r="R226" s="94"/>
      <c r="S226" s="94"/>
      <c r="T226" s="94"/>
      <c r="U226" s="94"/>
      <c r="V226" s="94"/>
      <c r="W226" s="94"/>
      <c r="X226" s="94"/>
      <c r="Y226" s="94"/>
      <c r="Z226" s="94"/>
    </row>
    <row r="227" spans="1:26" ht="15.75" customHeight="1" x14ac:dyDescent="0.15">
      <c r="A227" s="96" t="s">
        <v>4931</v>
      </c>
      <c r="B227" s="98" t="s">
        <v>4287</v>
      </c>
      <c r="C227" s="98" t="s">
        <v>4932</v>
      </c>
      <c r="D227" s="98" t="s">
        <v>4933</v>
      </c>
      <c r="E227" s="99">
        <v>0</v>
      </c>
      <c r="F227" s="99">
        <v>0</v>
      </c>
      <c r="G227" s="99">
        <v>30</v>
      </c>
      <c r="H227" s="99">
        <v>4</v>
      </c>
      <c r="I227" s="94"/>
      <c r="J227" s="94"/>
      <c r="K227" s="94"/>
      <c r="L227" s="94"/>
      <c r="M227" s="94"/>
      <c r="N227" s="94"/>
      <c r="O227" s="94"/>
      <c r="P227" s="94"/>
      <c r="Q227" s="94"/>
      <c r="R227" s="94"/>
      <c r="S227" s="94"/>
      <c r="T227" s="94"/>
      <c r="U227" s="94"/>
      <c r="V227" s="94"/>
      <c r="W227" s="94"/>
      <c r="X227" s="94"/>
      <c r="Y227" s="94"/>
      <c r="Z227" s="94"/>
    </row>
    <row r="228" spans="1:26" ht="15.75" customHeight="1" x14ac:dyDescent="0.15">
      <c r="A228" s="96" t="s">
        <v>4934</v>
      </c>
      <c r="B228" s="98" t="s">
        <v>4287</v>
      </c>
      <c r="C228" s="98" t="s">
        <v>4935</v>
      </c>
      <c r="D228" s="98" t="s">
        <v>4662</v>
      </c>
      <c r="E228" s="99">
        <v>0</v>
      </c>
      <c r="F228" s="99">
        <v>0</v>
      </c>
      <c r="G228" s="99">
        <v>44</v>
      </c>
      <c r="H228" s="99">
        <v>12</v>
      </c>
      <c r="I228" s="94"/>
      <c r="J228" s="94"/>
      <c r="K228" s="94"/>
      <c r="L228" s="94"/>
      <c r="M228" s="94"/>
      <c r="N228" s="94"/>
      <c r="O228" s="94"/>
      <c r="P228" s="94"/>
      <c r="Q228" s="94"/>
      <c r="R228" s="94"/>
      <c r="S228" s="94"/>
      <c r="T228" s="94"/>
      <c r="U228" s="94"/>
      <c r="V228" s="94"/>
      <c r="W228" s="94"/>
      <c r="X228" s="94"/>
      <c r="Y228" s="94"/>
      <c r="Z228" s="94"/>
    </row>
    <row r="229" spans="1:26" ht="15.75" customHeight="1" x14ac:dyDescent="0.15">
      <c r="A229" s="96" t="s">
        <v>4936</v>
      </c>
      <c r="B229" s="98" t="s">
        <v>4287</v>
      </c>
      <c r="C229" s="98" t="s">
        <v>4937</v>
      </c>
      <c r="D229" s="98" t="s">
        <v>4938</v>
      </c>
      <c r="E229" s="99">
        <v>0</v>
      </c>
      <c r="F229" s="99">
        <v>0</v>
      </c>
      <c r="G229" s="99">
        <v>20</v>
      </c>
      <c r="H229" s="99">
        <v>5</v>
      </c>
      <c r="I229" s="94"/>
      <c r="J229" s="94"/>
      <c r="K229" s="94"/>
      <c r="L229" s="94"/>
      <c r="M229" s="94"/>
      <c r="N229" s="94"/>
      <c r="O229" s="94"/>
      <c r="P229" s="94"/>
      <c r="Q229" s="94"/>
      <c r="R229" s="94"/>
      <c r="S229" s="94"/>
      <c r="T229" s="94"/>
      <c r="U229" s="94"/>
      <c r="V229" s="94"/>
      <c r="W229" s="94"/>
      <c r="X229" s="94"/>
      <c r="Y229" s="94"/>
      <c r="Z229" s="94"/>
    </row>
    <row r="230" spans="1:26" ht="15.75" customHeight="1" x14ac:dyDescent="0.15">
      <c r="A230" s="96" t="s">
        <v>4939</v>
      </c>
      <c r="B230" s="98" t="s">
        <v>4287</v>
      </c>
      <c r="C230" s="98" t="s">
        <v>4940</v>
      </c>
      <c r="D230" s="98" t="s">
        <v>4941</v>
      </c>
      <c r="E230" s="99">
        <v>0</v>
      </c>
      <c r="F230" s="99">
        <v>0</v>
      </c>
      <c r="G230" s="99">
        <v>66</v>
      </c>
      <c r="H230" s="99">
        <v>8</v>
      </c>
      <c r="I230" s="94"/>
      <c r="J230" s="94"/>
      <c r="K230" s="94"/>
      <c r="L230" s="94"/>
      <c r="M230" s="94"/>
      <c r="N230" s="94"/>
      <c r="O230" s="94"/>
      <c r="P230" s="94"/>
      <c r="Q230" s="94"/>
      <c r="R230" s="94"/>
      <c r="S230" s="94"/>
      <c r="T230" s="94"/>
      <c r="U230" s="94"/>
      <c r="V230" s="94"/>
      <c r="W230" s="94"/>
      <c r="X230" s="94"/>
      <c r="Y230" s="94"/>
      <c r="Z230" s="94"/>
    </row>
    <row r="231" spans="1:26" ht="15.75" customHeight="1" x14ac:dyDescent="0.15">
      <c r="A231" s="96" t="s">
        <v>4942</v>
      </c>
      <c r="B231" s="98" t="s">
        <v>4287</v>
      </c>
      <c r="C231" s="98" t="s">
        <v>4943</v>
      </c>
      <c r="D231" s="98" t="s">
        <v>4769</v>
      </c>
      <c r="E231" s="99">
        <v>0</v>
      </c>
      <c r="F231" s="99">
        <v>0</v>
      </c>
      <c r="G231" s="99">
        <v>280</v>
      </c>
      <c r="H231" s="99">
        <v>57</v>
      </c>
      <c r="I231" s="94"/>
      <c r="J231" s="94"/>
      <c r="K231" s="94"/>
      <c r="L231" s="94"/>
      <c r="M231" s="94"/>
      <c r="N231" s="94"/>
      <c r="O231" s="94"/>
      <c r="P231" s="94"/>
      <c r="Q231" s="94"/>
      <c r="R231" s="94"/>
      <c r="S231" s="94"/>
      <c r="T231" s="94"/>
      <c r="U231" s="94"/>
      <c r="V231" s="94"/>
      <c r="W231" s="94"/>
      <c r="X231" s="94"/>
      <c r="Y231" s="94"/>
      <c r="Z231" s="94"/>
    </row>
    <row r="232" spans="1:26" ht="15.75" customHeight="1" x14ac:dyDescent="0.15">
      <c r="A232" s="96" t="s">
        <v>4944</v>
      </c>
      <c r="B232" s="98" t="s">
        <v>4287</v>
      </c>
      <c r="C232" s="98" t="s">
        <v>4945</v>
      </c>
      <c r="D232" s="98" t="s">
        <v>4946</v>
      </c>
      <c r="E232" s="99">
        <v>0</v>
      </c>
      <c r="F232" s="99">
        <v>0</v>
      </c>
      <c r="G232" s="99">
        <v>62</v>
      </c>
      <c r="H232" s="99">
        <v>9</v>
      </c>
      <c r="I232" s="94"/>
      <c r="J232" s="94"/>
      <c r="K232" s="94"/>
      <c r="L232" s="94"/>
      <c r="M232" s="94"/>
      <c r="N232" s="94"/>
      <c r="O232" s="94"/>
      <c r="P232" s="94"/>
      <c r="Q232" s="94"/>
      <c r="R232" s="94"/>
      <c r="S232" s="94"/>
      <c r="T232" s="94"/>
      <c r="U232" s="94"/>
      <c r="V232" s="94"/>
      <c r="W232" s="94"/>
      <c r="X232" s="94"/>
      <c r="Y232" s="94"/>
      <c r="Z232" s="94"/>
    </row>
    <row r="233" spans="1:26" ht="15.75" customHeight="1" x14ac:dyDescent="0.15">
      <c r="A233" s="96" t="s">
        <v>4947</v>
      </c>
      <c r="B233" s="98" t="s">
        <v>4287</v>
      </c>
      <c r="C233" s="98" t="s">
        <v>4948</v>
      </c>
      <c r="D233" s="98" t="s">
        <v>4949</v>
      </c>
      <c r="E233" s="99">
        <v>0</v>
      </c>
      <c r="F233" s="99">
        <v>0</v>
      </c>
      <c r="G233" s="99">
        <v>487</v>
      </c>
      <c r="H233" s="99">
        <v>75</v>
      </c>
      <c r="I233" s="94"/>
      <c r="J233" s="94"/>
      <c r="K233" s="94"/>
      <c r="L233" s="94"/>
      <c r="M233" s="94"/>
      <c r="N233" s="94"/>
      <c r="O233" s="94"/>
      <c r="P233" s="94"/>
      <c r="Q233" s="94"/>
      <c r="R233" s="94"/>
      <c r="S233" s="94"/>
      <c r="T233" s="94"/>
      <c r="U233" s="94"/>
      <c r="V233" s="94"/>
      <c r="W233" s="94"/>
      <c r="X233" s="94"/>
      <c r="Y233" s="94"/>
      <c r="Z233" s="94"/>
    </row>
    <row r="234" spans="1:26" ht="15.75" customHeight="1" x14ac:dyDescent="0.15">
      <c r="A234" s="96" t="s">
        <v>4950</v>
      </c>
      <c r="B234" s="98" t="s">
        <v>4287</v>
      </c>
      <c r="C234" s="98" t="s">
        <v>4951</v>
      </c>
      <c r="D234" s="98" t="s">
        <v>4952</v>
      </c>
      <c r="E234" s="99">
        <v>0</v>
      </c>
      <c r="F234" s="99">
        <v>0</v>
      </c>
      <c r="G234" s="99">
        <v>20</v>
      </c>
      <c r="H234" s="99">
        <v>3</v>
      </c>
      <c r="I234" s="94"/>
      <c r="J234" s="94"/>
      <c r="K234" s="94"/>
      <c r="L234" s="94"/>
      <c r="M234" s="94"/>
      <c r="N234" s="94"/>
      <c r="O234" s="94"/>
      <c r="P234" s="94"/>
      <c r="Q234" s="94"/>
      <c r="R234" s="94"/>
      <c r="S234" s="94"/>
      <c r="T234" s="94"/>
      <c r="U234" s="94"/>
      <c r="V234" s="94"/>
      <c r="W234" s="94"/>
      <c r="X234" s="94"/>
      <c r="Y234" s="94"/>
      <c r="Z234" s="94"/>
    </row>
    <row r="235" spans="1:26" ht="15.75" customHeight="1" x14ac:dyDescent="0.15">
      <c r="A235" s="96" t="s">
        <v>4953</v>
      </c>
      <c r="B235" s="98" t="s">
        <v>4287</v>
      </c>
      <c r="C235" s="98" t="s">
        <v>4954</v>
      </c>
      <c r="D235" s="98" t="s">
        <v>4955</v>
      </c>
      <c r="E235" s="99">
        <v>0</v>
      </c>
      <c r="F235" s="99">
        <v>0</v>
      </c>
      <c r="G235" s="99">
        <v>38</v>
      </c>
      <c r="H235" s="99">
        <v>6</v>
      </c>
      <c r="I235" s="94"/>
      <c r="J235" s="94"/>
      <c r="K235" s="94"/>
      <c r="L235" s="94"/>
      <c r="M235" s="94"/>
      <c r="N235" s="94"/>
      <c r="O235" s="94"/>
      <c r="P235" s="94"/>
      <c r="Q235" s="94"/>
      <c r="R235" s="94"/>
      <c r="S235" s="94"/>
      <c r="T235" s="94"/>
      <c r="U235" s="94"/>
      <c r="V235" s="94"/>
      <c r="W235" s="94"/>
      <c r="X235" s="94"/>
      <c r="Y235" s="94"/>
      <c r="Z235" s="94"/>
    </row>
    <row r="236" spans="1:26" ht="15.75" customHeight="1" x14ac:dyDescent="0.15">
      <c r="A236" s="96" t="s">
        <v>4956</v>
      </c>
      <c r="B236" s="98" t="s">
        <v>4287</v>
      </c>
      <c r="C236" s="98" t="s">
        <v>4957</v>
      </c>
      <c r="D236" s="98" t="s">
        <v>4958</v>
      </c>
      <c r="E236" s="99">
        <v>0</v>
      </c>
      <c r="F236" s="99">
        <v>0</v>
      </c>
      <c r="G236" s="99">
        <v>89</v>
      </c>
      <c r="H236" s="99">
        <v>7</v>
      </c>
      <c r="I236" s="94"/>
      <c r="J236" s="94"/>
      <c r="K236" s="94"/>
      <c r="L236" s="94"/>
      <c r="M236" s="94"/>
      <c r="N236" s="94"/>
      <c r="O236" s="94"/>
      <c r="P236" s="94"/>
      <c r="Q236" s="94"/>
      <c r="R236" s="94"/>
      <c r="S236" s="94"/>
      <c r="T236" s="94"/>
      <c r="U236" s="94"/>
      <c r="V236" s="94"/>
      <c r="W236" s="94"/>
      <c r="X236" s="94"/>
      <c r="Y236" s="94"/>
      <c r="Z236" s="94"/>
    </row>
    <row r="237" spans="1:26" ht="15.75" customHeight="1" x14ac:dyDescent="0.15">
      <c r="A237" s="96" t="s">
        <v>4959</v>
      </c>
      <c r="B237" s="98" t="s">
        <v>4287</v>
      </c>
      <c r="C237" s="98" t="s">
        <v>4960</v>
      </c>
      <c r="D237" s="98" t="s">
        <v>4961</v>
      </c>
      <c r="E237" s="99">
        <v>0</v>
      </c>
      <c r="F237" s="99">
        <v>0</v>
      </c>
      <c r="G237" s="99">
        <v>86</v>
      </c>
      <c r="H237" s="99">
        <v>12</v>
      </c>
      <c r="I237" s="94"/>
      <c r="J237" s="94"/>
      <c r="K237" s="94"/>
      <c r="L237" s="94"/>
      <c r="M237" s="94"/>
      <c r="N237" s="94"/>
      <c r="O237" s="94"/>
      <c r="P237" s="94"/>
      <c r="Q237" s="94"/>
      <c r="R237" s="94"/>
      <c r="S237" s="94"/>
      <c r="T237" s="94"/>
      <c r="U237" s="94"/>
      <c r="V237" s="94"/>
      <c r="W237" s="94"/>
      <c r="X237" s="94"/>
      <c r="Y237" s="94"/>
      <c r="Z237" s="94"/>
    </row>
    <row r="238" spans="1:26" ht="15.75" customHeight="1" x14ac:dyDescent="0.15">
      <c r="A238" s="96" t="s">
        <v>4962</v>
      </c>
      <c r="B238" s="98" t="s">
        <v>4287</v>
      </c>
      <c r="C238" s="98" t="s">
        <v>4963</v>
      </c>
      <c r="D238" s="98" t="s">
        <v>4964</v>
      </c>
      <c r="E238" s="99">
        <v>0</v>
      </c>
      <c r="F238" s="99">
        <v>0</v>
      </c>
      <c r="G238" s="99">
        <v>121</v>
      </c>
      <c r="H238" s="99">
        <v>12</v>
      </c>
      <c r="I238" s="94"/>
      <c r="J238" s="94"/>
      <c r="K238" s="94"/>
      <c r="L238" s="94"/>
      <c r="M238" s="94"/>
      <c r="N238" s="94"/>
      <c r="O238" s="94"/>
      <c r="P238" s="94"/>
      <c r="Q238" s="94"/>
      <c r="R238" s="94"/>
      <c r="S238" s="94"/>
      <c r="T238" s="94"/>
      <c r="U238" s="94"/>
      <c r="V238" s="94"/>
      <c r="W238" s="94"/>
      <c r="X238" s="94"/>
      <c r="Y238" s="94"/>
      <c r="Z238" s="94"/>
    </row>
    <row r="239" spans="1:26" ht="15.75" customHeight="1" x14ac:dyDescent="0.15">
      <c r="A239" s="96" t="s">
        <v>4965</v>
      </c>
      <c r="B239" s="98" t="s">
        <v>4287</v>
      </c>
      <c r="C239" s="98" t="s">
        <v>2644</v>
      </c>
      <c r="D239" s="98" t="s">
        <v>4518</v>
      </c>
      <c r="E239" s="99">
        <v>0</v>
      </c>
      <c r="F239" s="99">
        <v>0</v>
      </c>
      <c r="G239" s="99">
        <v>223</v>
      </c>
      <c r="H239" s="99">
        <v>18</v>
      </c>
      <c r="I239" s="94"/>
      <c r="J239" s="94"/>
      <c r="K239" s="94"/>
      <c r="L239" s="94"/>
      <c r="M239" s="94"/>
      <c r="N239" s="94"/>
      <c r="O239" s="94"/>
      <c r="P239" s="94"/>
      <c r="Q239" s="94"/>
      <c r="R239" s="94"/>
      <c r="S239" s="94"/>
      <c r="T239" s="94"/>
      <c r="U239" s="94"/>
      <c r="V239" s="94"/>
      <c r="W239" s="94"/>
      <c r="X239" s="94"/>
      <c r="Y239" s="94"/>
      <c r="Z239" s="94"/>
    </row>
    <row r="240" spans="1:26" ht="15.75" customHeight="1" x14ac:dyDescent="0.15">
      <c r="A240" s="96" t="s">
        <v>4966</v>
      </c>
      <c r="B240" s="98" t="s">
        <v>4287</v>
      </c>
      <c r="C240" s="98" t="s">
        <v>4967</v>
      </c>
      <c r="D240" s="98" t="s">
        <v>4968</v>
      </c>
      <c r="E240" s="99">
        <v>0</v>
      </c>
      <c r="F240" s="99">
        <v>0</v>
      </c>
      <c r="G240" s="99">
        <v>176</v>
      </c>
      <c r="H240" s="99">
        <v>13</v>
      </c>
      <c r="I240" s="94"/>
      <c r="J240" s="94"/>
      <c r="K240" s="94"/>
      <c r="L240" s="94"/>
      <c r="M240" s="94"/>
      <c r="N240" s="94"/>
      <c r="O240" s="94"/>
      <c r="P240" s="94"/>
      <c r="Q240" s="94"/>
      <c r="R240" s="94"/>
      <c r="S240" s="94"/>
      <c r="T240" s="94"/>
      <c r="U240" s="94"/>
      <c r="V240" s="94"/>
      <c r="W240" s="94"/>
      <c r="X240" s="94"/>
      <c r="Y240" s="94"/>
      <c r="Z240" s="94"/>
    </row>
    <row r="241" spans="1:26" ht="15.75" customHeight="1" x14ac:dyDescent="0.15">
      <c r="A241" s="96" t="s">
        <v>4969</v>
      </c>
      <c r="B241" s="98" t="s">
        <v>4287</v>
      </c>
      <c r="C241" s="98" t="s">
        <v>4970</v>
      </c>
      <c r="D241" s="98" t="s">
        <v>4971</v>
      </c>
      <c r="E241" s="99">
        <v>0</v>
      </c>
      <c r="F241" s="99">
        <v>0</v>
      </c>
      <c r="G241" s="99">
        <v>36</v>
      </c>
      <c r="H241" s="99">
        <v>8</v>
      </c>
      <c r="I241" s="94"/>
      <c r="J241" s="94"/>
      <c r="K241" s="94"/>
      <c r="L241" s="94"/>
      <c r="M241" s="94"/>
      <c r="N241" s="94"/>
      <c r="O241" s="94"/>
      <c r="P241" s="94"/>
      <c r="Q241" s="94"/>
      <c r="R241" s="94"/>
      <c r="S241" s="94"/>
      <c r="T241" s="94"/>
      <c r="U241" s="94"/>
      <c r="V241" s="94"/>
      <c r="W241" s="94"/>
      <c r="X241" s="94"/>
      <c r="Y241" s="94"/>
      <c r="Z241" s="94"/>
    </row>
    <row r="242" spans="1:26" ht="15.75" customHeight="1" x14ac:dyDescent="0.15">
      <c r="A242" s="96" t="s">
        <v>4972</v>
      </c>
      <c r="B242" s="98" t="s">
        <v>4287</v>
      </c>
      <c r="C242" s="98" t="s">
        <v>4973</v>
      </c>
      <c r="D242" s="98" t="s">
        <v>4909</v>
      </c>
      <c r="E242" s="99">
        <v>0</v>
      </c>
      <c r="F242" s="99">
        <v>0</v>
      </c>
      <c r="G242" s="99">
        <v>26</v>
      </c>
      <c r="H242" s="99">
        <v>9</v>
      </c>
      <c r="I242" s="94"/>
      <c r="J242" s="94"/>
      <c r="K242" s="94"/>
      <c r="L242" s="94"/>
      <c r="M242" s="94"/>
      <c r="N242" s="94"/>
      <c r="O242" s="94"/>
      <c r="P242" s="94"/>
      <c r="Q242" s="94"/>
      <c r="R242" s="94"/>
      <c r="S242" s="94"/>
      <c r="T242" s="94"/>
      <c r="U242" s="94"/>
      <c r="V242" s="94"/>
      <c r="W242" s="94"/>
      <c r="X242" s="94"/>
      <c r="Y242" s="94"/>
      <c r="Z242" s="94"/>
    </row>
    <row r="243" spans="1:26" ht="15.75" customHeight="1" x14ac:dyDescent="0.15">
      <c r="A243" s="96" t="s">
        <v>4974</v>
      </c>
      <c r="B243" s="98" t="s">
        <v>4287</v>
      </c>
      <c r="C243" s="98" t="s">
        <v>4975</v>
      </c>
      <c r="D243" s="98" t="s">
        <v>4831</v>
      </c>
      <c r="E243" s="99">
        <v>0</v>
      </c>
      <c r="F243" s="99">
        <v>0</v>
      </c>
      <c r="G243" s="99">
        <v>44</v>
      </c>
      <c r="H243" s="99">
        <v>5</v>
      </c>
      <c r="I243" s="94"/>
      <c r="J243" s="94"/>
      <c r="K243" s="94"/>
      <c r="L243" s="94"/>
      <c r="M243" s="94"/>
      <c r="N243" s="94"/>
      <c r="O243" s="94"/>
      <c r="P243" s="94"/>
      <c r="Q243" s="94"/>
      <c r="R243" s="94"/>
      <c r="S243" s="94"/>
      <c r="T243" s="94"/>
      <c r="U243" s="94"/>
      <c r="V243" s="94"/>
      <c r="W243" s="94"/>
      <c r="X243" s="94"/>
      <c r="Y243" s="94"/>
      <c r="Z243" s="94"/>
    </row>
    <row r="244" spans="1:26" ht="15.75" customHeight="1" x14ac:dyDescent="0.15">
      <c r="A244" s="96" t="s">
        <v>4976</v>
      </c>
      <c r="B244" s="98" t="s">
        <v>4287</v>
      </c>
      <c r="C244" s="98" t="s">
        <v>4977</v>
      </c>
      <c r="D244" s="98" t="s">
        <v>4978</v>
      </c>
      <c r="E244" s="99">
        <v>0</v>
      </c>
      <c r="F244" s="99">
        <v>0</v>
      </c>
      <c r="G244" s="99">
        <v>225</v>
      </c>
      <c r="H244" s="99">
        <v>29</v>
      </c>
      <c r="I244" s="94"/>
      <c r="J244" s="94"/>
      <c r="K244" s="94"/>
      <c r="L244" s="94"/>
      <c r="M244" s="94"/>
      <c r="N244" s="94"/>
      <c r="O244" s="94"/>
      <c r="P244" s="94"/>
      <c r="Q244" s="94"/>
      <c r="R244" s="94"/>
      <c r="S244" s="94"/>
      <c r="T244" s="94"/>
      <c r="U244" s="94"/>
      <c r="V244" s="94"/>
      <c r="W244" s="94"/>
      <c r="X244" s="94"/>
      <c r="Y244" s="94"/>
      <c r="Z244" s="94"/>
    </row>
    <row r="245" spans="1:26" ht="15.75" customHeight="1" x14ac:dyDescent="0.15">
      <c r="A245" s="96" t="s">
        <v>4979</v>
      </c>
      <c r="B245" s="98" t="s">
        <v>4287</v>
      </c>
      <c r="C245" s="98" t="s">
        <v>4980</v>
      </c>
      <c r="D245" s="98" t="s">
        <v>4981</v>
      </c>
      <c r="E245" s="99">
        <v>0</v>
      </c>
      <c r="F245" s="99">
        <v>0</v>
      </c>
      <c r="G245" s="99">
        <v>57</v>
      </c>
      <c r="H245" s="99">
        <v>4</v>
      </c>
      <c r="I245" s="94"/>
      <c r="J245" s="94"/>
      <c r="K245" s="94"/>
      <c r="L245" s="94"/>
      <c r="M245" s="94"/>
      <c r="N245" s="94"/>
      <c r="O245" s="94"/>
      <c r="P245" s="94"/>
      <c r="Q245" s="94"/>
      <c r="R245" s="94"/>
      <c r="S245" s="94"/>
      <c r="T245" s="94"/>
      <c r="U245" s="94"/>
      <c r="V245" s="94"/>
      <c r="W245" s="94"/>
      <c r="X245" s="94"/>
      <c r="Y245" s="94"/>
      <c r="Z245" s="94"/>
    </row>
    <row r="246" spans="1:26" ht="15.75" customHeight="1" x14ac:dyDescent="0.15">
      <c r="A246" s="96" t="s">
        <v>4982</v>
      </c>
      <c r="B246" s="98" t="s">
        <v>4287</v>
      </c>
      <c r="C246" s="98" t="s">
        <v>4983</v>
      </c>
      <c r="D246" s="98" t="s">
        <v>4984</v>
      </c>
      <c r="E246" s="99">
        <v>0</v>
      </c>
      <c r="F246" s="99">
        <v>0</v>
      </c>
      <c r="G246" s="99">
        <v>123</v>
      </c>
      <c r="H246" s="99">
        <v>33</v>
      </c>
      <c r="I246" s="94"/>
      <c r="J246" s="94"/>
      <c r="K246" s="94"/>
      <c r="L246" s="94"/>
      <c r="M246" s="94"/>
      <c r="N246" s="94"/>
      <c r="O246" s="94"/>
      <c r="P246" s="94"/>
      <c r="Q246" s="94"/>
      <c r="R246" s="94"/>
      <c r="S246" s="94"/>
      <c r="T246" s="94"/>
      <c r="U246" s="94"/>
      <c r="V246" s="94"/>
      <c r="W246" s="94"/>
      <c r="X246" s="94"/>
      <c r="Y246" s="94"/>
      <c r="Z246" s="94"/>
    </row>
    <row r="247" spans="1:26" ht="15.75" customHeight="1" x14ac:dyDescent="0.15">
      <c r="A247" s="96" t="s">
        <v>4985</v>
      </c>
      <c r="B247" s="98" t="s">
        <v>4287</v>
      </c>
      <c r="C247" s="98" t="s">
        <v>4986</v>
      </c>
      <c r="D247" s="98" t="s">
        <v>4987</v>
      </c>
      <c r="E247" s="99">
        <v>23</v>
      </c>
      <c r="F247" s="99">
        <v>23</v>
      </c>
      <c r="G247" s="99">
        <v>9424</v>
      </c>
      <c r="H247" s="99">
        <v>1078</v>
      </c>
      <c r="I247" s="94"/>
      <c r="J247" s="94"/>
      <c r="K247" s="94"/>
      <c r="L247" s="94"/>
      <c r="M247" s="94"/>
      <c r="N247" s="94"/>
      <c r="O247" s="94"/>
      <c r="P247" s="94"/>
      <c r="Q247" s="94"/>
      <c r="R247" s="94"/>
      <c r="S247" s="94"/>
      <c r="T247" s="94"/>
      <c r="U247" s="94"/>
      <c r="V247" s="94"/>
      <c r="W247" s="94"/>
      <c r="X247" s="94"/>
      <c r="Y247" s="94"/>
      <c r="Z247" s="94"/>
    </row>
    <row r="248" spans="1:26" ht="15.75" customHeight="1" x14ac:dyDescent="0.15">
      <c r="A248" s="96" t="s">
        <v>4988</v>
      </c>
      <c r="B248" s="98" t="s">
        <v>4287</v>
      </c>
      <c r="C248" s="98" t="s">
        <v>4989</v>
      </c>
      <c r="D248" s="98" t="s">
        <v>4990</v>
      </c>
      <c r="E248" s="99">
        <v>0</v>
      </c>
      <c r="F248" s="99">
        <v>0</v>
      </c>
      <c r="G248" s="99">
        <v>45</v>
      </c>
      <c r="H248" s="99">
        <v>4</v>
      </c>
      <c r="I248" s="94"/>
      <c r="J248" s="94"/>
      <c r="K248" s="94"/>
      <c r="L248" s="94"/>
      <c r="M248" s="94"/>
      <c r="N248" s="94"/>
      <c r="O248" s="94"/>
      <c r="P248" s="94"/>
      <c r="Q248" s="94"/>
      <c r="R248" s="94"/>
      <c r="S248" s="94"/>
      <c r="T248" s="94"/>
      <c r="U248" s="94"/>
      <c r="V248" s="94"/>
      <c r="W248" s="94"/>
      <c r="X248" s="94"/>
      <c r="Y248" s="94"/>
      <c r="Z248" s="94"/>
    </row>
    <row r="249" spans="1:26" ht="15.75" customHeight="1" x14ac:dyDescent="0.15">
      <c r="A249" s="96" t="s">
        <v>4991</v>
      </c>
      <c r="B249" s="98" t="s">
        <v>4287</v>
      </c>
      <c r="C249" s="98" t="s">
        <v>4992</v>
      </c>
      <c r="D249" s="98" t="s">
        <v>4993</v>
      </c>
      <c r="E249" s="99">
        <v>0</v>
      </c>
      <c r="F249" s="99">
        <v>0</v>
      </c>
      <c r="G249" s="99">
        <v>201</v>
      </c>
      <c r="H249" s="99">
        <v>26</v>
      </c>
      <c r="I249" s="94"/>
      <c r="J249" s="94"/>
      <c r="K249" s="94"/>
      <c r="L249" s="94"/>
      <c r="M249" s="94"/>
      <c r="N249" s="94"/>
      <c r="O249" s="94"/>
      <c r="P249" s="94"/>
      <c r="Q249" s="94"/>
      <c r="R249" s="94"/>
      <c r="S249" s="94"/>
      <c r="T249" s="94"/>
      <c r="U249" s="94"/>
      <c r="V249" s="94"/>
      <c r="W249" s="94"/>
      <c r="X249" s="94"/>
      <c r="Y249" s="94"/>
      <c r="Z249" s="94"/>
    </row>
    <row r="250" spans="1:26" ht="15.75" customHeight="1" x14ac:dyDescent="0.15">
      <c r="A250" s="96" t="s">
        <v>4994</v>
      </c>
      <c r="B250" s="98" t="s">
        <v>4287</v>
      </c>
      <c r="C250" s="98" t="s">
        <v>4995</v>
      </c>
      <c r="D250" s="98" t="s">
        <v>4996</v>
      </c>
      <c r="E250" s="99">
        <v>0</v>
      </c>
      <c r="F250" s="99">
        <v>0</v>
      </c>
      <c r="G250" s="99">
        <v>144</v>
      </c>
      <c r="H250" s="99">
        <v>9</v>
      </c>
      <c r="I250" s="94"/>
      <c r="J250" s="94"/>
      <c r="K250" s="94"/>
      <c r="L250" s="94"/>
      <c r="M250" s="94"/>
      <c r="N250" s="94"/>
      <c r="O250" s="94"/>
      <c r="P250" s="94"/>
      <c r="Q250" s="94"/>
      <c r="R250" s="94"/>
      <c r="S250" s="94"/>
      <c r="T250" s="94"/>
      <c r="U250" s="94"/>
      <c r="V250" s="94"/>
      <c r="W250" s="94"/>
      <c r="X250" s="94"/>
      <c r="Y250" s="94"/>
      <c r="Z250" s="94"/>
    </row>
    <row r="251" spans="1:26" ht="15.75" customHeight="1" x14ac:dyDescent="0.15">
      <c r="A251" s="96" t="s">
        <v>4997</v>
      </c>
      <c r="B251" s="98" t="s">
        <v>4287</v>
      </c>
      <c r="C251" s="98" t="s">
        <v>4998</v>
      </c>
      <c r="D251" s="98" t="s">
        <v>4999</v>
      </c>
      <c r="E251" s="99">
        <v>0</v>
      </c>
      <c r="F251" s="99">
        <v>0</v>
      </c>
      <c r="G251" s="99">
        <v>23</v>
      </c>
      <c r="H251" s="99">
        <v>3</v>
      </c>
      <c r="I251" s="94"/>
      <c r="J251" s="94"/>
      <c r="K251" s="94"/>
      <c r="L251" s="94"/>
      <c r="M251" s="94"/>
      <c r="N251" s="94"/>
      <c r="O251" s="94"/>
      <c r="P251" s="94"/>
      <c r="Q251" s="94"/>
      <c r="R251" s="94"/>
      <c r="S251" s="94"/>
      <c r="T251" s="94"/>
      <c r="U251" s="94"/>
      <c r="V251" s="94"/>
      <c r="W251" s="94"/>
      <c r="X251" s="94"/>
      <c r="Y251" s="94"/>
      <c r="Z251" s="94"/>
    </row>
    <row r="252" spans="1:26" ht="15.75" customHeight="1" x14ac:dyDescent="0.15">
      <c r="A252" s="96" t="s">
        <v>5000</v>
      </c>
      <c r="B252" s="98" t="s">
        <v>4287</v>
      </c>
      <c r="C252" s="98" t="s">
        <v>2645</v>
      </c>
      <c r="D252" s="98" t="s">
        <v>5001</v>
      </c>
      <c r="E252" s="99">
        <v>0</v>
      </c>
      <c r="F252" s="99">
        <v>0</v>
      </c>
      <c r="G252" s="99">
        <v>213</v>
      </c>
      <c r="H252" s="99">
        <v>6</v>
      </c>
      <c r="I252" s="94"/>
      <c r="J252" s="94"/>
      <c r="K252" s="94"/>
      <c r="L252" s="94"/>
      <c r="M252" s="94"/>
      <c r="N252" s="94"/>
      <c r="O252" s="94"/>
      <c r="P252" s="94"/>
      <c r="Q252" s="94"/>
      <c r="R252" s="94"/>
      <c r="S252" s="94"/>
      <c r="T252" s="94"/>
      <c r="U252" s="94"/>
      <c r="V252" s="94"/>
      <c r="W252" s="94"/>
      <c r="X252" s="94"/>
      <c r="Y252" s="94"/>
      <c r="Z252" s="94"/>
    </row>
    <row r="253" spans="1:26" ht="15.75" customHeight="1" x14ac:dyDescent="0.15">
      <c r="A253" s="96" t="s">
        <v>5002</v>
      </c>
      <c r="B253" s="98" t="s">
        <v>4287</v>
      </c>
      <c r="C253" s="98" t="s">
        <v>5003</v>
      </c>
      <c r="D253" s="98" t="s">
        <v>5004</v>
      </c>
      <c r="E253" s="99">
        <v>0</v>
      </c>
      <c r="F253" s="99">
        <v>0</v>
      </c>
      <c r="G253" s="99">
        <v>28</v>
      </c>
      <c r="H253" s="99">
        <v>2</v>
      </c>
      <c r="I253" s="94"/>
      <c r="J253" s="94"/>
      <c r="K253" s="94"/>
      <c r="L253" s="94"/>
      <c r="M253" s="94"/>
      <c r="N253" s="94"/>
      <c r="O253" s="94"/>
      <c r="P253" s="94"/>
      <c r="Q253" s="94"/>
      <c r="R253" s="94"/>
      <c r="S253" s="94"/>
      <c r="T253" s="94"/>
      <c r="U253" s="94"/>
      <c r="V253" s="94"/>
      <c r="W253" s="94"/>
      <c r="X253" s="94"/>
      <c r="Y253" s="94"/>
      <c r="Z253" s="94"/>
    </row>
    <row r="254" spans="1:26" ht="15.75" customHeight="1" x14ac:dyDescent="0.15">
      <c r="A254" s="96" t="s">
        <v>5005</v>
      </c>
      <c r="B254" s="98" t="s">
        <v>4287</v>
      </c>
      <c r="C254" s="98" t="s">
        <v>5006</v>
      </c>
      <c r="D254" s="98" t="s">
        <v>5007</v>
      </c>
      <c r="E254" s="99">
        <v>0</v>
      </c>
      <c r="F254" s="99">
        <v>0</v>
      </c>
      <c r="G254" s="99">
        <v>75</v>
      </c>
      <c r="H254" s="99">
        <v>4</v>
      </c>
      <c r="I254" s="94"/>
      <c r="J254" s="94"/>
      <c r="K254" s="94"/>
      <c r="L254" s="94"/>
      <c r="M254" s="94"/>
      <c r="N254" s="94"/>
      <c r="O254" s="94"/>
      <c r="P254" s="94"/>
      <c r="Q254" s="94"/>
      <c r="R254" s="94"/>
      <c r="S254" s="94"/>
      <c r="T254" s="94"/>
      <c r="U254" s="94"/>
      <c r="V254" s="94"/>
      <c r="W254" s="94"/>
      <c r="X254" s="94"/>
      <c r="Y254" s="94"/>
      <c r="Z254" s="94"/>
    </row>
    <row r="255" spans="1:26" ht="15.75" customHeight="1" x14ac:dyDescent="0.15">
      <c r="A255" s="96" t="s">
        <v>5008</v>
      </c>
      <c r="B255" s="98" t="s">
        <v>4287</v>
      </c>
      <c r="C255" s="98" t="s">
        <v>5009</v>
      </c>
      <c r="D255" s="98" t="s">
        <v>4758</v>
      </c>
      <c r="E255" s="99">
        <v>0</v>
      </c>
      <c r="F255" s="99">
        <v>0</v>
      </c>
      <c r="G255" s="99">
        <v>26</v>
      </c>
      <c r="H255" s="99">
        <v>3</v>
      </c>
      <c r="I255" s="94"/>
      <c r="J255" s="94"/>
      <c r="K255" s="94"/>
      <c r="L255" s="94"/>
      <c r="M255" s="94"/>
      <c r="N255" s="94"/>
      <c r="O255" s="94"/>
      <c r="P255" s="94"/>
      <c r="Q255" s="94"/>
      <c r="R255" s="94"/>
      <c r="S255" s="94"/>
      <c r="T255" s="94"/>
      <c r="U255" s="94"/>
      <c r="V255" s="94"/>
      <c r="W255" s="94"/>
      <c r="X255" s="94"/>
      <c r="Y255" s="94"/>
      <c r="Z255" s="94"/>
    </row>
    <row r="256" spans="1:26" ht="15.75" customHeight="1" x14ac:dyDescent="0.15">
      <c r="A256" s="96" t="s">
        <v>5010</v>
      </c>
      <c r="B256" s="98" t="s">
        <v>4287</v>
      </c>
      <c r="C256" s="98" t="s">
        <v>5011</v>
      </c>
      <c r="D256" s="98" t="s">
        <v>5012</v>
      </c>
      <c r="E256" s="99">
        <v>0</v>
      </c>
      <c r="F256" s="99">
        <v>0</v>
      </c>
      <c r="G256" s="99">
        <v>28</v>
      </c>
      <c r="H256" s="99">
        <v>1</v>
      </c>
      <c r="I256" s="94"/>
      <c r="J256" s="94"/>
      <c r="K256" s="94"/>
      <c r="L256" s="94"/>
      <c r="M256" s="94"/>
      <c r="N256" s="94"/>
      <c r="O256" s="94"/>
      <c r="P256" s="94"/>
      <c r="Q256" s="94"/>
      <c r="R256" s="94"/>
      <c r="S256" s="94"/>
      <c r="T256" s="94"/>
      <c r="U256" s="94"/>
      <c r="V256" s="94"/>
      <c r="W256" s="94"/>
      <c r="X256" s="94"/>
      <c r="Y256" s="94"/>
      <c r="Z256" s="94"/>
    </row>
    <row r="257" spans="1:26" ht="15.75" customHeight="1" x14ac:dyDescent="0.15">
      <c r="A257" s="96" t="s">
        <v>5013</v>
      </c>
      <c r="B257" s="98" t="s">
        <v>4287</v>
      </c>
      <c r="C257" s="98" t="s">
        <v>5014</v>
      </c>
      <c r="D257" s="98" t="s">
        <v>4564</v>
      </c>
      <c r="E257" s="99">
        <v>0</v>
      </c>
      <c r="F257" s="99">
        <v>0</v>
      </c>
      <c r="G257" s="99">
        <v>44</v>
      </c>
      <c r="H257" s="99">
        <v>7</v>
      </c>
      <c r="I257" s="94"/>
      <c r="J257" s="94"/>
      <c r="K257" s="94"/>
      <c r="L257" s="94"/>
      <c r="M257" s="94"/>
      <c r="N257" s="94"/>
      <c r="O257" s="94"/>
      <c r="P257" s="94"/>
      <c r="Q257" s="94"/>
      <c r="R257" s="94"/>
      <c r="S257" s="94"/>
      <c r="T257" s="94"/>
      <c r="U257" s="94"/>
      <c r="V257" s="94"/>
      <c r="W257" s="94"/>
      <c r="X257" s="94"/>
      <c r="Y257" s="94"/>
      <c r="Z257" s="94"/>
    </row>
    <row r="258" spans="1:26" ht="15.75" customHeight="1" x14ac:dyDescent="0.15">
      <c r="A258" s="96" t="s">
        <v>5015</v>
      </c>
      <c r="B258" s="98" t="s">
        <v>4287</v>
      </c>
      <c r="C258" s="98" t="s">
        <v>5016</v>
      </c>
      <c r="D258" s="98" t="s">
        <v>5017</v>
      </c>
      <c r="E258" s="99">
        <v>0</v>
      </c>
      <c r="F258" s="99">
        <v>0</v>
      </c>
      <c r="G258" s="99">
        <v>32</v>
      </c>
      <c r="H258" s="99">
        <v>4</v>
      </c>
      <c r="I258" s="94"/>
      <c r="J258" s="94"/>
      <c r="K258" s="94"/>
      <c r="L258" s="94"/>
      <c r="M258" s="94"/>
      <c r="N258" s="94"/>
      <c r="O258" s="94"/>
      <c r="P258" s="94"/>
      <c r="Q258" s="94"/>
      <c r="R258" s="94"/>
      <c r="S258" s="94"/>
      <c r="T258" s="94"/>
      <c r="U258" s="94"/>
      <c r="V258" s="94"/>
      <c r="W258" s="94"/>
      <c r="X258" s="94"/>
      <c r="Y258" s="94"/>
      <c r="Z258" s="94"/>
    </row>
    <row r="259" spans="1:26" ht="15.75" customHeight="1" x14ac:dyDescent="0.15">
      <c r="A259" s="96" t="s">
        <v>5018</v>
      </c>
      <c r="B259" s="98" t="s">
        <v>4287</v>
      </c>
      <c r="C259" s="98" t="s">
        <v>5019</v>
      </c>
      <c r="D259" s="98" t="s">
        <v>5020</v>
      </c>
      <c r="E259" s="99">
        <v>0</v>
      </c>
      <c r="F259" s="99">
        <v>0</v>
      </c>
      <c r="G259" s="99">
        <v>37</v>
      </c>
      <c r="H259" s="99">
        <v>5</v>
      </c>
      <c r="I259" s="94"/>
      <c r="J259" s="94"/>
      <c r="K259" s="94"/>
      <c r="L259" s="94"/>
      <c r="M259" s="94"/>
      <c r="N259" s="94"/>
      <c r="O259" s="94"/>
      <c r="P259" s="94"/>
      <c r="Q259" s="94"/>
      <c r="R259" s="94"/>
      <c r="S259" s="94"/>
      <c r="T259" s="94"/>
      <c r="U259" s="94"/>
      <c r="V259" s="94"/>
      <c r="W259" s="94"/>
      <c r="X259" s="94"/>
      <c r="Y259" s="94"/>
      <c r="Z259" s="94"/>
    </row>
    <row r="260" spans="1:26" ht="15.75" customHeight="1" x14ac:dyDescent="0.15">
      <c r="A260" s="96" t="s">
        <v>5021</v>
      </c>
      <c r="B260" s="98" t="s">
        <v>4287</v>
      </c>
      <c r="C260" s="98" t="s">
        <v>5022</v>
      </c>
      <c r="D260" s="98" t="s">
        <v>5023</v>
      </c>
      <c r="E260" s="99">
        <v>0</v>
      </c>
      <c r="F260" s="99">
        <v>0</v>
      </c>
      <c r="G260" s="99">
        <v>52</v>
      </c>
      <c r="H260" s="99">
        <v>8</v>
      </c>
      <c r="I260" s="94"/>
      <c r="J260" s="94"/>
      <c r="K260" s="94"/>
      <c r="L260" s="94"/>
      <c r="M260" s="94"/>
      <c r="N260" s="94"/>
      <c r="O260" s="94"/>
      <c r="P260" s="94"/>
      <c r="Q260" s="94"/>
      <c r="R260" s="94"/>
      <c r="S260" s="94"/>
      <c r="T260" s="94"/>
      <c r="U260" s="94"/>
      <c r="V260" s="94"/>
      <c r="W260" s="94"/>
      <c r="X260" s="94"/>
      <c r="Y260" s="94"/>
      <c r="Z260" s="94"/>
    </row>
    <row r="261" spans="1:26" ht="15.75" customHeight="1" x14ac:dyDescent="0.15">
      <c r="A261" s="96" t="s">
        <v>5024</v>
      </c>
      <c r="B261" s="98" t="s">
        <v>4287</v>
      </c>
      <c r="C261" s="98" t="s">
        <v>5025</v>
      </c>
      <c r="D261" s="98" t="s">
        <v>5026</v>
      </c>
      <c r="E261" s="99">
        <v>0</v>
      </c>
      <c r="F261" s="99">
        <v>0</v>
      </c>
      <c r="G261" s="99">
        <v>15</v>
      </c>
      <c r="H261" s="99">
        <v>1</v>
      </c>
      <c r="I261" s="94"/>
      <c r="J261" s="94"/>
      <c r="K261" s="94"/>
      <c r="L261" s="94"/>
      <c r="M261" s="94"/>
      <c r="N261" s="94"/>
      <c r="O261" s="94"/>
      <c r="P261" s="94"/>
      <c r="Q261" s="94"/>
      <c r="R261" s="94"/>
      <c r="S261" s="94"/>
      <c r="T261" s="94"/>
      <c r="U261" s="94"/>
      <c r="V261" s="94"/>
      <c r="W261" s="94"/>
      <c r="X261" s="94"/>
      <c r="Y261" s="94"/>
      <c r="Z261" s="94"/>
    </row>
    <row r="262" spans="1:26" ht="15.75" customHeight="1" x14ac:dyDescent="0.15">
      <c r="A262" s="96" t="s">
        <v>5027</v>
      </c>
      <c r="B262" s="98" t="s">
        <v>4287</v>
      </c>
      <c r="C262" s="98" t="s">
        <v>5028</v>
      </c>
      <c r="D262" s="98" t="s">
        <v>5029</v>
      </c>
      <c r="E262" s="99">
        <v>0</v>
      </c>
      <c r="F262" s="99">
        <v>0</v>
      </c>
      <c r="G262" s="99">
        <v>96</v>
      </c>
      <c r="H262" s="99">
        <v>18</v>
      </c>
      <c r="I262" s="94"/>
      <c r="J262" s="94"/>
      <c r="K262" s="94"/>
      <c r="L262" s="94"/>
      <c r="M262" s="94"/>
      <c r="N262" s="94"/>
      <c r="O262" s="94"/>
      <c r="P262" s="94"/>
      <c r="Q262" s="94"/>
      <c r="R262" s="94"/>
      <c r="S262" s="94"/>
      <c r="T262" s="94"/>
      <c r="U262" s="94"/>
      <c r="V262" s="94"/>
      <c r="W262" s="94"/>
      <c r="X262" s="94"/>
      <c r="Y262" s="94"/>
      <c r="Z262" s="94"/>
    </row>
    <row r="263" spans="1:26" ht="15.75" customHeight="1" x14ac:dyDescent="0.15">
      <c r="A263" s="96" t="s">
        <v>5030</v>
      </c>
      <c r="B263" s="98" t="s">
        <v>4287</v>
      </c>
      <c r="C263" s="98" t="s">
        <v>5031</v>
      </c>
      <c r="D263" s="98" t="s">
        <v>4698</v>
      </c>
      <c r="E263" s="99">
        <v>0</v>
      </c>
      <c r="F263" s="99">
        <v>0</v>
      </c>
      <c r="G263" s="99">
        <v>53</v>
      </c>
      <c r="H263" s="99">
        <v>7</v>
      </c>
      <c r="I263" s="94"/>
      <c r="J263" s="94"/>
      <c r="K263" s="94"/>
      <c r="L263" s="94"/>
      <c r="M263" s="94"/>
      <c r="N263" s="94"/>
      <c r="O263" s="94"/>
      <c r="P263" s="94"/>
      <c r="Q263" s="94"/>
      <c r="R263" s="94"/>
      <c r="S263" s="94"/>
      <c r="T263" s="94"/>
      <c r="U263" s="94"/>
      <c r="V263" s="94"/>
      <c r="W263" s="94"/>
      <c r="X263" s="94"/>
      <c r="Y263" s="94"/>
      <c r="Z263" s="94"/>
    </row>
    <row r="264" spans="1:26" ht="15.75" customHeight="1" x14ac:dyDescent="0.15">
      <c r="A264" s="96" t="s">
        <v>5032</v>
      </c>
      <c r="B264" s="98" t="s">
        <v>4287</v>
      </c>
      <c r="C264" s="98" t="s">
        <v>5033</v>
      </c>
      <c r="D264" s="98" t="s">
        <v>5034</v>
      </c>
      <c r="E264" s="99">
        <v>0</v>
      </c>
      <c r="F264" s="99">
        <v>0</v>
      </c>
      <c r="G264" s="99">
        <v>56</v>
      </c>
      <c r="H264" s="99">
        <v>16</v>
      </c>
      <c r="I264" s="94"/>
      <c r="J264" s="94"/>
      <c r="K264" s="94"/>
      <c r="L264" s="94"/>
      <c r="M264" s="94"/>
      <c r="N264" s="94"/>
      <c r="O264" s="94"/>
      <c r="P264" s="94"/>
      <c r="Q264" s="94"/>
      <c r="R264" s="94"/>
      <c r="S264" s="94"/>
      <c r="T264" s="94"/>
      <c r="U264" s="94"/>
      <c r="V264" s="94"/>
      <c r="W264" s="94"/>
      <c r="X264" s="94"/>
      <c r="Y264" s="94"/>
      <c r="Z264" s="94"/>
    </row>
    <row r="265" spans="1:26" ht="15.75" customHeight="1" x14ac:dyDescent="0.15">
      <c r="A265" s="96" t="s">
        <v>5035</v>
      </c>
      <c r="B265" s="98" t="s">
        <v>4287</v>
      </c>
      <c r="C265" s="98" t="s">
        <v>5036</v>
      </c>
      <c r="D265" s="98" t="s">
        <v>4701</v>
      </c>
      <c r="E265" s="99">
        <v>0</v>
      </c>
      <c r="F265" s="99">
        <v>0</v>
      </c>
      <c r="G265" s="99">
        <v>39</v>
      </c>
      <c r="H265" s="99">
        <v>4</v>
      </c>
      <c r="I265" s="94"/>
      <c r="J265" s="94"/>
      <c r="K265" s="94"/>
      <c r="L265" s="94"/>
      <c r="M265" s="94"/>
      <c r="N265" s="94"/>
      <c r="O265" s="94"/>
      <c r="P265" s="94"/>
      <c r="Q265" s="94"/>
      <c r="R265" s="94"/>
      <c r="S265" s="94"/>
      <c r="T265" s="94"/>
      <c r="U265" s="94"/>
      <c r="V265" s="94"/>
      <c r="W265" s="94"/>
      <c r="X265" s="94"/>
      <c r="Y265" s="94"/>
      <c r="Z265" s="94"/>
    </row>
    <row r="266" spans="1:26" ht="15.75" customHeight="1" x14ac:dyDescent="0.15">
      <c r="A266" s="96" t="s">
        <v>5037</v>
      </c>
      <c r="B266" s="98" t="s">
        <v>4287</v>
      </c>
      <c r="C266" s="98" t="s">
        <v>5038</v>
      </c>
      <c r="D266" s="98" t="s">
        <v>4593</v>
      </c>
      <c r="E266" s="99">
        <v>0</v>
      </c>
      <c r="F266" s="99">
        <v>0</v>
      </c>
      <c r="G266" s="99">
        <v>145</v>
      </c>
      <c r="H266" s="99">
        <v>18</v>
      </c>
      <c r="I266" s="94"/>
      <c r="J266" s="94"/>
      <c r="K266" s="94"/>
      <c r="L266" s="94"/>
      <c r="M266" s="94"/>
      <c r="N266" s="94"/>
      <c r="O266" s="94"/>
      <c r="P266" s="94"/>
      <c r="Q266" s="94"/>
      <c r="R266" s="94"/>
      <c r="S266" s="94"/>
      <c r="T266" s="94"/>
      <c r="U266" s="94"/>
      <c r="V266" s="94"/>
      <c r="W266" s="94"/>
      <c r="X266" s="94"/>
      <c r="Y266" s="94"/>
      <c r="Z266" s="94"/>
    </row>
    <row r="267" spans="1:26" ht="15.75" customHeight="1" x14ac:dyDescent="0.15">
      <c r="A267" s="96" t="s">
        <v>5039</v>
      </c>
      <c r="B267" s="98" t="s">
        <v>4287</v>
      </c>
      <c r="C267" s="98" t="s">
        <v>5040</v>
      </c>
      <c r="D267" s="98" t="s">
        <v>5041</v>
      </c>
      <c r="E267" s="99">
        <v>0</v>
      </c>
      <c r="F267" s="99">
        <v>0</v>
      </c>
      <c r="G267" s="99">
        <v>67</v>
      </c>
      <c r="H267" s="99">
        <v>12</v>
      </c>
      <c r="I267" s="94"/>
      <c r="J267" s="94"/>
      <c r="K267" s="94"/>
      <c r="L267" s="94"/>
      <c r="M267" s="94"/>
      <c r="N267" s="94"/>
      <c r="O267" s="94"/>
      <c r="P267" s="94"/>
      <c r="Q267" s="94"/>
      <c r="R267" s="94"/>
      <c r="S267" s="94"/>
      <c r="T267" s="94"/>
      <c r="U267" s="94"/>
      <c r="V267" s="94"/>
      <c r="W267" s="94"/>
      <c r="X267" s="94"/>
      <c r="Y267" s="94"/>
      <c r="Z267" s="94"/>
    </row>
    <row r="268" spans="1:26" ht="15.75" customHeight="1" x14ac:dyDescent="0.15">
      <c r="A268" s="96" t="s">
        <v>5042</v>
      </c>
      <c r="B268" s="98" t="s">
        <v>4287</v>
      </c>
      <c r="C268" s="98" t="s">
        <v>5043</v>
      </c>
      <c r="D268" s="98" t="s">
        <v>4794</v>
      </c>
      <c r="E268" s="99">
        <v>0</v>
      </c>
      <c r="F268" s="99">
        <v>0</v>
      </c>
      <c r="G268" s="99">
        <v>24</v>
      </c>
      <c r="H268" s="99">
        <v>1</v>
      </c>
      <c r="I268" s="94"/>
      <c r="J268" s="94"/>
      <c r="K268" s="94"/>
      <c r="L268" s="94"/>
      <c r="M268" s="94"/>
      <c r="N268" s="94"/>
      <c r="O268" s="94"/>
      <c r="P268" s="94"/>
      <c r="Q268" s="94"/>
      <c r="R268" s="94"/>
      <c r="S268" s="94"/>
      <c r="T268" s="94"/>
      <c r="U268" s="94"/>
      <c r="V268" s="94"/>
      <c r="W268" s="94"/>
      <c r="X268" s="94"/>
      <c r="Y268" s="94"/>
      <c r="Z268" s="94"/>
    </row>
    <row r="269" spans="1:26" ht="15.75" customHeight="1" x14ac:dyDescent="0.15">
      <c r="A269" s="96" t="s">
        <v>5044</v>
      </c>
      <c r="B269" s="98" t="s">
        <v>4287</v>
      </c>
      <c r="C269" s="98" t="s">
        <v>5045</v>
      </c>
      <c r="D269" s="98" t="s">
        <v>5046</v>
      </c>
      <c r="E269" s="99">
        <v>0</v>
      </c>
      <c r="F269" s="99">
        <v>0</v>
      </c>
      <c r="G269" s="99">
        <v>25</v>
      </c>
      <c r="H269" s="99">
        <v>6</v>
      </c>
      <c r="I269" s="94"/>
      <c r="J269" s="94"/>
      <c r="K269" s="94"/>
      <c r="L269" s="94"/>
      <c r="M269" s="94"/>
      <c r="N269" s="94"/>
      <c r="O269" s="94"/>
      <c r="P269" s="94"/>
      <c r="Q269" s="94"/>
      <c r="R269" s="94"/>
      <c r="S269" s="94"/>
      <c r="T269" s="94"/>
      <c r="U269" s="94"/>
      <c r="V269" s="94"/>
      <c r="W269" s="94"/>
      <c r="X269" s="94"/>
      <c r="Y269" s="94"/>
      <c r="Z269" s="94"/>
    </row>
    <row r="270" spans="1:26" ht="15.75" customHeight="1" x14ac:dyDescent="0.15">
      <c r="A270" s="96" t="s">
        <v>5047</v>
      </c>
      <c r="B270" s="98" t="s">
        <v>4287</v>
      </c>
      <c r="C270" s="98" t="s">
        <v>5048</v>
      </c>
      <c r="D270" s="98" t="s">
        <v>5049</v>
      </c>
      <c r="E270" s="99">
        <v>0</v>
      </c>
      <c r="F270" s="99">
        <v>0</v>
      </c>
      <c r="G270" s="99">
        <v>27</v>
      </c>
      <c r="H270" s="99">
        <v>2</v>
      </c>
      <c r="I270" s="94"/>
      <c r="J270" s="94"/>
      <c r="K270" s="94"/>
      <c r="L270" s="94"/>
      <c r="M270" s="94"/>
      <c r="N270" s="94"/>
      <c r="O270" s="94"/>
      <c r="P270" s="94"/>
      <c r="Q270" s="94"/>
      <c r="R270" s="94"/>
      <c r="S270" s="94"/>
      <c r="T270" s="94"/>
      <c r="U270" s="94"/>
      <c r="V270" s="94"/>
      <c r="W270" s="94"/>
      <c r="X270" s="94"/>
      <c r="Y270" s="94"/>
      <c r="Z270" s="94"/>
    </row>
    <row r="271" spans="1:26" ht="15.75" customHeight="1" x14ac:dyDescent="0.15">
      <c r="A271" s="96" t="s">
        <v>5050</v>
      </c>
      <c r="B271" s="98" t="s">
        <v>4287</v>
      </c>
      <c r="C271" s="98" t="s">
        <v>5051</v>
      </c>
      <c r="D271" s="98" t="s">
        <v>5052</v>
      </c>
      <c r="E271" s="99">
        <v>0</v>
      </c>
      <c r="F271" s="99">
        <v>0</v>
      </c>
      <c r="G271" s="99">
        <v>5</v>
      </c>
      <c r="H271" s="99">
        <v>2</v>
      </c>
      <c r="I271" s="94"/>
      <c r="J271" s="94"/>
      <c r="K271" s="94"/>
      <c r="L271" s="94"/>
      <c r="M271" s="94"/>
      <c r="N271" s="94"/>
      <c r="O271" s="94"/>
      <c r="P271" s="94"/>
      <c r="Q271" s="94"/>
      <c r="R271" s="94"/>
      <c r="S271" s="94"/>
      <c r="T271" s="94"/>
      <c r="U271" s="94"/>
      <c r="V271" s="94"/>
      <c r="W271" s="94"/>
      <c r="X271" s="94"/>
      <c r="Y271" s="94"/>
      <c r="Z271" s="94"/>
    </row>
    <row r="272" spans="1:26" ht="15.75" customHeight="1" x14ac:dyDescent="0.15">
      <c r="A272" s="96" t="s">
        <v>5053</v>
      </c>
      <c r="B272" s="98" t="s">
        <v>4287</v>
      </c>
      <c r="C272" s="98" t="s">
        <v>5054</v>
      </c>
      <c r="D272" s="98" t="s">
        <v>5055</v>
      </c>
      <c r="E272" s="99">
        <v>0</v>
      </c>
      <c r="F272" s="99">
        <v>0</v>
      </c>
      <c r="G272" s="99">
        <v>34</v>
      </c>
      <c r="H272" s="99">
        <v>8</v>
      </c>
      <c r="I272" s="94"/>
      <c r="J272" s="94"/>
      <c r="K272" s="94"/>
      <c r="L272" s="94"/>
      <c r="M272" s="94"/>
      <c r="N272" s="94"/>
      <c r="O272" s="94"/>
      <c r="P272" s="94"/>
      <c r="Q272" s="94"/>
      <c r="R272" s="94"/>
      <c r="S272" s="94"/>
      <c r="T272" s="94"/>
      <c r="U272" s="94"/>
      <c r="V272" s="94"/>
      <c r="W272" s="94"/>
      <c r="X272" s="94"/>
      <c r="Y272" s="94"/>
      <c r="Z272" s="94"/>
    </row>
    <row r="273" spans="1:26" ht="15.75" customHeight="1" x14ac:dyDescent="0.15">
      <c r="A273" s="96" t="s">
        <v>5056</v>
      </c>
      <c r="B273" s="98" t="s">
        <v>4287</v>
      </c>
      <c r="C273" s="98" t="s">
        <v>5057</v>
      </c>
      <c r="D273" s="98" t="s">
        <v>5058</v>
      </c>
      <c r="E273" s="99">
        <v>0</v>
      </c>
      <c r="F273" s="99">
        <v>0</v>
      </c>
      <c r="G273" s="99">
        <v>89</v>
      </c>
      <c r="H273" s="99">
        <v>9</v>
      </c>
      <c r="I273" s="94"/>
      <c r="J273" s="94"/>
      <c r="K273" s="94"/>
      <c r="L273" s="94"/>
      <c r="M273" s="94"/>
      <c r="N273" s="94"/>
      <c r="O273" s="94"/>
      <c r="P273" s="94"/>
      <c r="Q273" s="94"/>
      <c r="R273" s="94"/>
      <c r="S273" s="94"/>
      <c r="T273" s="94"/>
      <c r="U273" s="94"/>
      <c r="V273" s="94"/>
      <c r="W273" s="94"/>
      <c r="X273" s="94"/>
      <c r="Y273" s="94"/>
      <c r="Z273" s="94"/>
    </row>
    <row r="274" spans="1:26" ht="15.75" customHeight="1" x14ac:dyDescent="0.15">
      <c r="A274" s="96" t="s">
        <v>5059</v>
      </c>
      <c r="B274" s="98" t="s">
        <v>4287</v>
      </c>
      <c r="C274" s="98" t="s">
        <v>5060</v>
      </c>
      <c r="D274" s="98" t="s">
        <v>5061</v>
      </c>
      <c r="E274" s="99">
        <v>0</v>
      </c>
      <c r="F274" s="99">
        <v>0</v>
      </c>
      <c r="G274" s="99">
        <v>24</v>
      </c>
      <c r="H274" s="99">
        <v>4</v>
      </c>
      <c r="I274" s="94"/>
      <c r="J274" s="94"/>
      <c r="K274" s="94"/>
      <c r="L274" s="94"/>
      <c r="M274" s="94"/>
      <c r="N274" s="94"/>
      <c r="O274" s="94"/>
      <c r="P274" s="94"/>
      <c r="Q274" s="94"/>
      <c r="R274" s="94"/>
      <c r="S274" s="94"/>
      <c r="T274" s="94"/>
      <c r="U274" s="94"/>
      <c r="V274" s="94"/>
      <c r="W274" s="94"/>
      <c r="X274" s="94"/>
      <c r="Y274" s="94"/>
      <c r="Z274" s="94"/>
    </row>
    <row r="275" spans="1:26" ht="15.75" customHeight="1" x14ac:dyDescent="0.15">
      <c r="A275" s="96" t="s">
        <v>5062</v>
      </c>
      <c r="B275" s="98" t="s">
        <v>4287</v>
      </c>
      <c r="C275" s="98" t="s">
        <v>5063</v>
      </c>
      <c r="D275" s="98" t="s">
        <v>5064</v>
      </c>
      <c r="E275" s="99">
        <v>0</v>
      </c>
      <c r="F275" s="99">
        <v>0</v>
      </c>
      <c r="G275" s="99">
        <v>24</v>
      </c>
      <c r="H275" s="99">
        <v>2</v>
      </c>
      <c r="I275" s="94"/>
      <c r="J275" s="94"/>
      <c r="K275" s="94"/>
      <c r="L275" s="94"/>
      <c r="M275" s="94"/>
      <c r="N275" s="94"/>
      <c r="O275" s="94"/>
      <c r="P275" s="94"/>
      <c r="Q275" s="94"/>
      <c r="R275" s="94"/>
      <c r="S275" s="94"/>
      <c r="T275" s="94"/>
      <c r="U275" s="94"/>
      <c r="V275" s="94"/>
      <c r="W275" s="94"/>
      <c r="X275" s="94"/>
      <c r="Y275" s="94"/>
      <c r="Z275" s="94"/>
    </row>
    <row r="276" spans="1:26" ht="15.75" customHeight="1" x14ac:dyDescent="0.15">
      <c r="A276" s="96" t="s">
        <v>5065</v>
      </c>
      <c r="B276" s="98" t="s">
        <v>4287</v>
      </c>
      <c r="C276" s="98" t="s">
        <v>5066</v>
      </c>
      <c r="D276" s="98" t="s">
        <v>5067</v>
      </c>
      <c r="E276" s="99">
        <v>0</v>
      </c>
      <c r="F276" s="99">
        <v>0</v>
      </c>
      <c r="G276" s="99">
        <v>34</v>
      </c>
      <c r="H276" s="99">
        <v>7</v>
      </c>
      <c r="I276" s="94"/>
      <c r="J276" s="94"/>
      <c r="K276" s="94"/>
      <c r="L276" s="94"/>
      <c r="M276" s="94"/>
      <c r="N276" s="94"/>
      <c r="O276" s="94"/>
      <c r="P276" s="94"/>
      <c r="Q276" s="94"/>
      <c r="R276" s="94"/>
      <c r="S276" s="94"/>
      <c r="T276" s="94"/>
      <c r="U276" s="94"/>
      <c r="V276" s="94"/>
      <c r="W276" s="94"/>
      <c r="X276" s="94"/>
      <c r="Y276" s="94"/>
      <c r="Z276" s="94"/>
    </row>
    <row r="277" spans="1:26" ht="15.75" customHeight="1" x14ac:dyDescent="0.15">
      <c r="A277" s="96" t="s">
        <v>5068</v>
      </c>
      <c r="B277" s="98" t="s">
        <v>4287</v>
      </c>
      <c r="C277" s="98" t="s">
        <v>5069</v>
      </c>
      <c r="D277" s="98" t="s">
        <v>5070</v>
      </c>
      <c r="E277" s="99">
        <v>0</v>
      </c>
      <c r="F277" s="99">
        <v>0</v>
      </c>
      <c r="G277" s="99">
        <v>14</v>
      </c>
      <c r="H277" s="99">
        <v>2</v>
      </c>
      <c r="I277" s="94"/>
      <c r="J277" s="94"/>
      <c r="K277" s="94"/>
      <c r="L277" s="94"/>
      <c r="M277" s="94"/>
      <c r="N277" s="94"/>
      <c r="O277" s="94"/>
      <c r="P277" s="94"/>
      <c r="Q277" s="94"/>
      <c r="R277" s="94"/>
      <c r="S277" s="94"/>
      <c r="T277" s="94"/>
      <c r="U277" s="94"/>
      <c r="V277" s="94"/>
      <c r="W277" s="94"/>
      <c r="X277" s="94"/>
      <c r="Y277" s="94"/>
      <c r="Z277" s="94"/>
    </row>
    <row r="278" spans="1:26" ht="15.75" customHeight="1" x14ac:dyDescent="0.15">
      <c r="A278" s="96" t="s">
        <v>5071</v>
      </c>
      <c r="B278" s="98" t="s">
        <v>4287</v>
      </c>
      <c r="C278" s="98" t="s">
        <v>5072</v>
      </c>
      <c r="D278" s="98" t="s">
        <v>4831</v>
      </c>
      <c r="E278" s="99">
        <v>0</v>
      </c>
      <c r="F278" s="99">
        <v>0</v>
      </c>
      <c r="G278" s="99">
        <v>116</v>
      </c>
      <c r="H278" s="99">
        <v>12</v>
      </c>
      <c r="I278" s="94"/>
      <c r="J278" s="94"/>
      <c r="K278" s="94"/>
      <c r="L278" s="94"/>
      <c r="M278" s="94"/>
      <c r="N278" s="94"/>
      <c r="O278" s="94"/>
      <c r="P278" s="94"/>
      <c r="Q278" s="94"/>
      <c r="R278" s="94"/>
      <c r="S278" s="94"/>
      <c r="T278" s="94"/>
      <c r="U278" s="94"/>
      <c r="V278" s="94"/>
      <c r="W278" s="94"/>
      <c r="X278" s="94"/>
      <c r="Y278" s="94"/>
      <c r="Z278" s="94"/>
    </row>
    <row r="279" spans="1:26" ht="15.75" customHeight="1" x14ac:dyDescent="0.15">
      <c r="A279" s="96" t="s">
        <v>5073</v>
      </c>
      <c r="B279" s="98" t="s">
        <v>4287</v>
      </c>
      <c r="C279" s="98" t="s">
        <v>5074</v>
      </c>
      <c r="D279" s="98" t="s">
        <v>5075</v>
      </c>
      <c r="E279" s="99">
        <v>0</v>
      </c>
      <c r="F279" s="99">
        <v>0</v>
      </c>
      <c r="G279" s="99">
        <v>33</v>
      </c>
      <c r="H279" s="99">
        <v>10</v>
      </c>
      <c r="I279" s="94"/>
      <c r="J279" s="94"/>
      <c r="K279" s="94"/>
      <c r="L279" s="94"/>
      <c r="M279" s="94"/>
      <c r="N279" s="94"/>
      <c r="O279" s="94"/>
      <c r="P279" s="94"/>
      <c r="Q279" s="94"/>
      <c r="R279" s="94"/>
      <c r="S279" s="94"/>
      <c r="T279" s="94"/>
      <c r="U279" s="94"/>
      <c r="V279" s="94"/>
      <c r="W279" s="94"/>
      <c r="X279" s="94"/>
      <c r="Y279" s="94"/>
      <c r="Z279" s="94"/>
    </row>
    <row r="280" spans="1:26" ht="15.75" customHeight="1" x14ac:dyDescent="0.15">
      <c r="A280" s="96" t="s">
        <v>5076</v>
      </c>
      <c r="B280" s="98" t="s">
        <v>4287</v>
      </c>
      <c r="C280" s="98" t="s">
        <v>5077</v>
      </c>
      <c r="D280" s="98" t="s">
        <v>5078</v>
      </c>
      <c r="E280" s="99">
        <v>0</v>
      </c>
      <c r="F280" s="99">
        <v>0</v>
      </c>
      <c r="G280" s="99">
        <v>321</v>
      </c>
      <c r="H280" s="99">
        <v>77</v>
      </c>
      <c r="I280" s="94"/>
      <c r="J280" s="94"/>
      <c r="K280" s="94"/>
      <c r="L280" s="94"/>
      <c r="M280" s="94"/>
      <c r="N280" s="94"/>
      <c r="O280" s="94"/>
      <c r="P280" s="94"/>
      <c r="Q280" s="94"/>
      <c r="R280" s="94"/>
      <c r="S280" s="94"/>
      <c r="T280" s="94"/>
      <c r="U280" s="94"/>
      <c r="V280" s="94"/>
      <c r="W280" s="94"/>
      <c r="X280" s="94"/>
      <c r="Y280" s="94"/>
      <c r="Z280" s="94"/>
    </row>
    <row r="281" spans="1:26" ht="15.75" customHeight="1" x14ac:dyDescent="0.15">
      <c r="A281" s="96" t="s">
        <v>5079</v>
      </c>
      <c r="B281" s="98" t="s">
        <v>4287</v>
      </c>
      <c r="C281" s="98" t="s">
        <v>5080</v>
      </c>
      <c r="D281" s="98" t="s">
        <v>5081</v>
      </c>
      <c r="E281" s="99">
        <v>0</v>
      </c>
      <c r="F281" s="99">
        <v>0</v>
      </c>
      <c r="G281" s="99">
        <v>44</v>
      </c>
      <c r="H281" s="99">
        <v>14</v>
      </c>
      <c r="I281" s="94"/>
      <c r="J281" s="94"/>
      <c r="K281" s="94"/>
      <c r="L281" s="94"/>
      <c r="M281" s="94"/>
      <c r="N281" s="94"/>
      <c r="O281" s="94"/>
      <c r="P281" s="94"/>
      <c r="Q281" s="94"/>
      <c r="R281" s="94"/>
      <c r="S281" s="94"/>
      <c r="T281" s="94"/>
      <c r="U281" s="94"/>
      <c r="V281" s="94"/>
      <c r="W281" s="94"/>
      <c r="X281" s="94"/>
      <c r="Y281" s="94"/>
      <c r="Z281" s="94"/>
    </row>
    <row r="282" spans="1:26" ht="15.75" customHeight="1" x14ac:dyDescent="0.15">
      <c r="A282" s="96" t="s">
        <v>5082</v>
      </c>
      <c r="B282" s="98" t="s">
        <v>4287</v>
      </c>
      <c r="C282" s="98" t="s">
        <v>5083</v>
      </c>
      <c r="D282" s="98" t="s">
        <v>5084</v>
      </c>
      <c r="E282" s="99">
        <v>0</v>
      </c>
      <c r="F282" s="99">
        <v>0</v>
      </c>
      <c r="G282" s="99">
        <v>42</v>
      </c>
      <c r="H282" s="99">
        <v>4</v>
      </c>
      <c r="I282" s="94"/>
      <c r="J282" s="94"/>
      <c r="K282" s="94"/>
      <c r="L282" s="94"/>
      <c r="M282" s="94"/>
      <c r="N282" s="94"/>
      <c r="O282" s="94"/>
      <c r="P282" s="94"/>
      <c r="Q282" s="94"/>
      <c r="R282" s="94"/>
      <c r="S282" s="94"/>
      <c r="T282" s="94"/>
      <c r="U282" s="94"/>
      <c r="V282" s="94"/>
      <c r="W282" s="94"/>
      <c r="X282" s="94"/>
      <c r="Y282" s="94"/>
      <c r="Z282" s="94"/>
    </row>
    <row r="283" spans="1:26" ht="15.75" customHeight="1" x14ac:dyDescent="0.15">
      <c r="A283" s="96" t="s">
        <v>5085</v>
      </c>
      <c r="B283" s="98" t="s">
        <v>4287</v>
      </c>
      <c r="C283" s="98" t="s">
        <v>5086</v>
      </c>
      <c r="D283" s="98" t="s">
        <v>5087</v>
      </c>
      <c r="E283" s="99">
        <v>0</v>
      </c>
      <c r="F283" s="99">
        <v>0</v>
      </c>
      <c r="G283" s="99">
        <v>19</v>
      </c>
      <c r="H283" s="99">
        <v>2</v>
      </c>
      <c r="I283" s="94"/>
      <c r="J283" s="94"/>
      <c r="K283" s="94"/>
      <c r="L283" s="94"/>
      <c r="M283" s="94"/>
      <c r="N283" s="94"/>
      <c r="O283" s="94"/>
      <c r="P283" s="94"/>
      <c r="Q283" s="94"/>
      <c r="R283" s="94"/>
      <c r="S283" s="94"/>
      <c r="T283" s="94"/>
      <c r="U283" s="94"/>
      <c r="V283" s="94"/>
      <c r="W283" s="94"/>
      <c r="X283" s="94"/>
      <c r="Y283" s="94"/>
      <c r="Z283" s="94"/>
    </row>
    <row r="284" spans="1:26" ht="15.75" customHeight="1" x14ac:dyDescent="0.15">
      <c r="A284" s="96" t="s">
        <v>5088</v>
      </c>
      <c r="B284" s="98" t="s">
        <v>4287</v>
      </c>
      <c r="C284" s="98" t="s">
        <v>5089</v>
      </c>
      <c r="D284" s="98" t="s">
        <v>5090</v>
      </c>
      <c r="E284" s="99">
        <v>0</v>
      </c>
      <c r="F284" s="99">
        <v>0</v>
      </c>
      <c r="G284" s="99">
        <v>256</v>
      </c>
      <c r="H284" s="99">
        <v>25</v>
      </c>
      <c r="I284" s="94"/>
      <c r="J284" s="94"/>
      <c r="K284" s="94"/>
      <c r="L284" s="94"/>
      <c r="M284" s="94"/>
      <c r="N284" s="94"/>
      <c r="O284" s="94"/>
      <c r="P284" s="94"/>
      <c r="Q284" s="94"/>
      <c r="R284" s="94"/>
      <c r="S284" s="94"/>
      <c r="T284" s="94"/>
      <c r="U284" s="94"/>
      <c r="V284" s="94"/>
      <c r="W284" s="94"/>
      <c r="X284" s="94"/>
      <c r="Y284" s="94"/>
      <c r="Z284" s="94"/>
    </row>
    <row r="285" spans="1:26" ht="15.75" customHeight="1" x14ac:dyDescent="0.15">
      <c r="A285" s="96" t="s">
        <v>5091</v>
      </c>
      <c r="B285" s="98" t="s">
        <v>4287</v>
      </c>
      <c r="C285" s="98" t="s">
        <v>5092</v>
      </c>
      <c r="D285" s="98" t="s">
        <v>5093</v>
      </c>
      <c r="E285" s="99">
        <v>0</v>
      </c>
      <c r="F285" s="99">
        <v>0</v>
      </c>
      <c r="G285" s="99">
        <v>42</v>
      </c>
      <c r="H285" s="99">
        <v>8</v>
      </c>
      <c r="I285" s="94"/>
      <c r="J285" s="94"/>
      <c r="K285" s="94"/>
      <c r="L285" s="94"/>
      <c r="M285" s="94"/>
      <c r="N285" s="94"/>
      <c r="O285" s="94"/>
      <c r="P285" s="94"/>
      <c r="Q285" s="94"/>
      <c r="R285" s="94"/>
      <c r="S285" s="94"/>
      <c r="T285" s="94"/>
      <c r="U285" s="94"/>
      <c r="V285" s="94"/>
      <c r="W285" s="94"/>
      <c r="X285" s="94"/>
      <c r="Y285" s="94"/>
      <c r="Z285" s="94"/>
    </row>
    <row r="286" spans="1:26" ht="15.75" customHeight="1" x14ac:dyDescent="0.15">
      <c r="A286" s="96" t="s">
        <v>5094</v>
      </c>
      <c r="B286" s="98" t="s">
        <v>4287</v>
      </c>
      <c r="C286" s="98" t="s">
        <v>5095</v>
      </c>
      <c r="D286" s="98" t="s">
        <v>5096</v>
      </c>
      <c r="E286" s="99">
        <v>0</v>
      </c>
      <c r="F286" s="99">
        <v>0</v>
      </c>
      <c r="G286" s="99">
        <v>294</v>
      </c>
      <c r="H286" s="99">
        <v>28</v>
      </c>
      <c r="I286" s="94"/>
      <c r="J286" s="94"/>
      <c r="K286" s="94"/>
      <c r="L286" s="94"/>
      <c r="M286" s="94"/>
      <c r="N286" s="94"/>
      <c r="O286" s="94"/>
      <c r="P286" s="94"/>
      <c r="Q286" s="94"/>
      <c r="R286" s="94"/>
      <c r="S286" s="94"/>
      <c r="T286" s="94"/>
      <c r="U286" s="94"/>
      <c r="V286" s="94"/>
      <c r="W286" s="94"/>
      <c r="X286" s="94"/>
      <c r="Y286" s="94"/>
      <c r="Z286" s="94"/>
    </row>
    <row r="287" spans="1:26" ht="15.75" customHeight="1" x14ac:dyDescent="0.15">
      <c r="A287" s="96" t="s">
        <v>5097</v>
      </c>
      <c r="B287" s="98" t="s">
        <v>4287</v>
      </c>
      <c r="C287" s="98" t="s">
        <v>5098</v>
      </c>
      <c r="D287" s="98" t="s">
        <v>5099</v>
      </c>
      <c r="E287" s="99">
        <v>0</v>
      </c>
      <c r="F287" s="99">
        <v>0</v>
      </c>
      <c r="G287" s="99">
        <v>564</v>
      </c>
      <c r="H287" s="99">
        <v>75</v>
      </c>
      <c r="I287" s="94"/>
      <c r="J287" s="94"/>
      <c r="K287" s="94"/>
      <c r="L287" s="94"/>
      <c r="M287" s="94"/>
      <c r="N287" s="94"/>
      <c r="O287" s="94"/>
      <c r="P287" s="94"/>
      <c r="Q287" s="94"/>
      <c r="R287" s="94"/>
      <c r="S287" s="94"/>
      <c r="T287" s="94"/>
      <c r="U287" s="94"/>
      <c r="V287" s="94"/>
      <c r="W287" s="94"/>
      <c r="X287" s="94"/>
      <c r="Y287" s="94"/>
      <c r="Z287" s="94"/>
    </row>
    <row r="288" spans="1:26" ht="15.75" customHeight="1" x14ac:dyDescent="0.15">
      <c r="A288" s="96" t="s">
        <v>5100</v>
      </c>
      <c r="B288" s="98" t="s">
        <v>4287</v>
      </c>
      <c r="C288" s="98" t="s">
        <v>5101</v>
      </c>
      <c r="D288" s="98" t="s">
        <v>5102</v>
      </c>
      <c r="E288" s="99">
        <v>0</v>
      </c>
      <c r="F288" s="99">
        <v>0</v>
      </c>
      <c r="G288" s="99">
        <v>25</v>
      </c>
      <c r="H288" s="99">
        <v>7</v>
      </c>
      <c r="I288" s="94"/>
      <c r="J288" s="94"/>
      <c r="K288" s="94"/>
      <c r="L288" s="94"/>
      <c r="M288" s="94"/>
      <c r="N288" s="94"/>
      <c r="O288" s="94"/>
      <c r="P288" s="94"/>
      <c r="Q288" s="94"/>
      <c r="R288" s="94"/>
      <c r="S288" s="94"/>
      <c r="T288" s="94"/>
      <c r="U288" s="94"/>
      <c r="V288" s="94"/>
      <c r="W288" s="94"/>
      <c r="X288" s="94"/>
      <c r="Y288" s="94"/>
      <c r="Z288" s="94"/>
    </row>
    <row r="289" spans="1:26" ht="15.75" customHeight="1" x14ac:dyDescent="0.15">
      <c r="A289" s="96" t="s">
        <v>5103</v>
      </c>
      <c r="B289" s="98" t="s">
        <v>4287</v>
      </c>
      <c r="C289" s="98" t="s">
        <v>5104</v>
      </c>
      <c r="D289" s="98" t="s">
        <v>4999</v>
      </c>
      <c r="E289" s="99">
        <v>0</v>
      </c>
      <c r="F289" s="99">
        <v>0</v>
      </c>
      <c r="G289" s="99">
        <v>21</v>
      </c>
      <c r="H289" s="99">
        <v>2</v>
      </c>
      <c r="I289" s="94"/>
      <c r="J289" s="94"/>
      <c r="K289" s="94"/>
      <c r="L289" s="94"/>
      <c r="M289" s="94"/>
      <c r="N289" s="94"/>
      <c r="O289" s="94"/>
      <c r="P289" s="94"/>
      <c r="Q289" s="94"/>
      <c r="R289" s="94"/>
      <c r="S289" s="94"/>
      <c r="T289" s="94"/>
      <c r="U289" s="94"/>
      <c r="V289" s="94"/>
      <c r="W289" s="94"/>
      <c r="X289" s="94"/>
      <c r="Y289" s="94"/>
      <c r="Z289" s="94"/>
    </row>
    <row r="290" spans="1:26" ht="15.75" customHeight="1" x14ac:dyDescent="0.15">
      <c r="A290" s="96" t="s">
        <v>5105</v>
      </c>
      <c r="B290" s="98" t="s">
        <v>4287</v>
      </c>
      <c r="C290" s="98" t="s">
        <v>5106</v>
      </c>
      <c r="D290" s="98" t="s">
        <v>5107</v>
      </c>
      <c r="E290" s="99">
        <v>0</v>
      </c>
      <c r="F290" s="99">
        <v>0</v>
      </c>
      <c r="G290" s="99">
        <v>2007</v>
      </c>
      <c r="H290" s="99">
        <v>342</v>
      </c>
      <c r="I290" s="94"/>
      <c r="J290" s="94"/>
      <c r="K290" s="94"/>
      <c r="L290" s="94"/>
      <c r="M290" s="94"/>
      <c r="N290" s="94"/>
      <c r="O290" s="94"/>
      <c r="P290" s="94"/>
      <c r="Q290" s="94"/>
      <c r="R290" s="94"/>
      <c r="S290" s="94"/>
      <c r="T290" s="94"/>
      <c r="U290" s="94"/>
      <c r="V290" s="94"/>
      <c r="W290" s="94"/>
      <c r="X290" s="94"/>
      <c r="Y290" s="94"/>
      <c r="Z290" s="94"/>
    </row>
    <row r="291" spans="1:26" ht="15.75" customHeight="1" x14ac:dyDescent="0.15">
      <c r="A291" s="96" t="s">
        <v>5108</v>
      </c>
      <c r="B291" s="98" t="s">
        <v>4287</v>
      </c>
      <c r="C291" s="98" t="s">
        <v>5109</v>
      </c>
      <c r="D291" s="98" t="s">
        <v>5110</v>
      </c>
      <c r="E291" s="99">
        <v>0</v>
      </c>
      <c r="F291" s="99">
        <v>0</v>
      </c>
      <c r="G291" s="99">
        <v>26</v>
      </c>
      <c r="H291" s="99">
        <v>5</v>
      </c>
      <c r="I291" s="94"/>
      <c r="J291" s="94"/>
      <c r="K291" s="94"/>
      <c r="L291" s="94"/>
      <c r="M291" s="94"/>
      <c r="N291" s="94"/>
      <c r="O291" s="94"/>
      <c r="P291" s="94"/>
      <c r="Q291" s="94"/>
      <c r="R291" s="94"/>
      <c r="S291" s="94"/>
      <c r="T291" s="94"/>
      <c r="U291" s="94"/>
      <c r="V291" s="94"/>
      <c r="W291" s="94"/>
      <c r="X291" s="94"/>
      <c r="Y291" s="94"/>
      <c r="Z291" s="94"/>
    </row>
    <row r="292" spans="1:26" ht="15.75" customHeight="1" x14ac:dyDescent="0.15">
      <c r="A292" s="96" t="s">
        <v>5111</v>
      </c>
      <c r="B292" s="98" t="s">
        <v>4287</v>
      </c>
      <c r="C292" s="98" t="s">
        <v>5112</v>
      </c>
      <c r="D292" s="98" t="s">
        <v>5113</v>
      </c>
      <c r="E292" s="99">
        <v>0</v>
      </c>
      <c r="F292" s="99">
        <v>0</v>
      </c>
      <c r="G292" s="99">
        <v>31</v>
      </c>
      <c r="H292" s="99">
        <v>5</v>
      </c>
      <c r="I292" s="94"/>
      <c r="J292" s="94"/>
      <c r="K292" s="94"/>
      <c r="L292" s="94"/>
      <c r="M292" s="94"/>
      <c r="N292" s="94"/>
      <c r="O292" s="94"/>
      <c r="P292" s="94"/>
      <c r="Q292" s="94"/>
      <c r="R292" s="94"/>
      <c r="S292" s="94"/>
      <c r="T292" s="94"/>
      <c r="U292" s="94"/>
      <c r="V292" s="94"/>
      <c r="W292" s="94"/>
      <c r="X292" s="94"/>
      <c r="Y292" s="94"/>
      <c r="Z292" s="94"/>
    </row>
    <row r="293" spans="1:26" ht="15.75" customHeight="1" x14ac:dyDescent="0.15">
      <c r="A293" s="96" t="s">
        <v>5114</v>
      </c>
      <c r="B293" s="98" t="s">
        <v>4287</v>
      </c>
      <c r="C293" s="98" t="s">
        <v>5115</v>
      </c>
      <c r="D293" s="98" t="s">
        <v>5116</v>
      </c>
      <c r="E293" s="99">
        <v>0</v>
      </c>
      <c r="F293" s="99">
        <v>0</v>
      </c>
      <c r="G293" s="99">
        <v>94</v>
      </c>
      <c r="H293" s="99">
        <v>28</v>
      </c>
      <c r="I293" s="94"/>
      <c r="J293" s="94"/>
      <c r="K293" s="94"/>
      <c r="L293" s="94"/>
      <c r="M293" s="94"/>
      <c r="N293" s="94"/>
      <c r="O293" s="94"/>
      <c r="P293" s="94"/>
      <c r="Q293" s="94"/>
      <c r="R293" s="94"/>
      <c r="S293" s="94"/>
      <c r="T293" s="94"/>
      <c r="U293" s="94"/>
      <c r="V293" s="94"/>
      <c r="W293" s="94"/>
      <c r="X293" s="94"/>
      <c r="Y293" s="94"/>
      <c r="Z293" s="94"/>
    </row>
    <row r="294" spans="1:26" ht="15.75" customHeight="1" x14ac:dyDescent="0.15">
      <c r="A294" s="96" t="s">
        <v>5117</v>
      </c>
      <c r="B294" s="98" t="s">
        <v>4287</v>
      </c>
      <c r="C294" s="98" t="s">
        <v>5118</v>
      </c>
      <c r="D294" s="98" t="s">
        <v>4555</v>
      </c>
      <c r="E294" s="99">
        <v>0</v>
      </c>
      <c r="F294" s="99">
        <v>0</v>
      </c>
      <c r="G294" s="99">
        <v>69</v>
      </c>
      <c r="H294" s="99">
        <v>13</v>
      </c>
      <c r="I294" s="94"/>
      <c r="J294" s="94"/>
      <c r="K294" s="94"/>
      <c r="L294" s="94"/>
      <c r="M294" s="94"/>
      <c r="N294" s="94"/>
      <c r="O294" s="94"/>
      <c r="P294" s="94"/>
      <c r="Q294" s="94"/>
      <c r="R294" s="94"/>
      <c r="S294" s="94"/>
      <c r="T294" s="94"/>
      <c r="U294" s="94"/>
      <c r="V294" s="94"/>
      <c r="W294" s="94"/>
      <c r="X294" s="94"/>
      <c r="Y294" s="94"/>
      <c r="Z294" s="94"/>
    </row>
    <row r="295" spans="1:26" ht="15.75" customHeight="1" x14ac:dyDescent="0.15">
      <c r="A295" s="96" t="s">
        <v>5119</v>
      </c>
      <c r="B295" s="98" t="s">
        <v>4287</v>
      </c>
      <c r="C295" s="98" t="s">
        <v>5120</v>
      </c>
      <c r="D295" s="98" t="s">
        <v>5121</v>
      </c>
      <c r="E295" s="99">
        <v>0</v>
      </c>
      <c r="F295" s="99">
        <v>0</v>
      </c>
      <c r="G295" s="99">
        <v>276</v>
      </c>
      <c r="H295" s="99">
        <v>42</v>
      </c>
      <c r="I295" s="94"/>
      <c r="J295" s="94"/>
      <c r="K295" s="94"/>
      <c r="L295" s="94"/>
      <c r="M295" s="94"/>
      <c r="N295" s="94"/>
      <c r="O295" s="94"/>
      <c r="P295" s="94"/>
      <c r="Q295" s="94"/>
      <c r="R295" s="94"/>
      <c r="S295" s="94"/>
      <c r="T295" s="94"/>
      <c r="U295" s="94"/>
      <c r="V295" s="94"/>
      <c r="W295" s="94"/>
      <c r="X295" s="94"/>
      <c r="Y295" s="94"/>
      <c r="Z295" s="94"/>
    </row>
    <row r="296" spans="1:26" ht="15.75" customHeight="1" x14ac:dyDescent="0.15">
      <c r="A296" s="96" t="s">
        <v>5122</v>
      </c>
      <c r="B296" s="98" t="s">
        <v>4287</v>
      </c>
      <c r="C296" s="98" t="s">
        <v>5123</v>
      </c>
      <c r="D296" s="98" t="s">
        <v>5124</v>
      </c>
      <c r="E296" s="99">
        <v>0</v>
      </c>
      <c r="F296" s="99">
        <v>0</v>
      </c>
      <c r="G296" s="99">
        <v>960</v>
      </c>
      <c r="H296" s="99">
        <v>147</v>
      </c>
      <c r="I296" s="94"/>
      <c r="J296" s="94"/>
      <c r="K296" s="94"/>
      <c r="L296" s="94"/>
      <c r="M296" s="94"/>
      <c r="N296" s="94"/>
      <c r="O296" s="94"/>
      <c r="P296" s="94"/>
      <c r="Q296" s="94"/>
      <c r="R296" s="94"/>
      <c r="S296" s="94"/>
      <c r="T296" s="94"/>
      <c r="U296" s="94"/>
      <c r="V296" s="94"/>
      <c r="W296" s="94"/>
      <c r="X296" s="94"/>
      <c r="Y296" s="94"/>
      <c r="Z296" s="94"/>
    </row>
    <row r="297" spans="1:26" ht="15.75" customHeight="1" x14ac:dyDescent="0.15">
      <c r="A297" s="96" t="s">
        <v>5125</v>
      </c>
      <c r="B297" s="98" t="s">
        <v>4287</v>
      </c>
      <c r="C297" s="98" t="s">
        <v>5126</v>
      </c>
      <c r="D297" s="98" t="s">
        <v>5127</v>
      </c>
      <c r="E297" s="99">
        <v>0</v>
      </c>
      <c r="F297" s="99">
        <v>0</v>
      </c>
      <c r="G297" s="99">
        <v>369</v>
      </c>
      <c r="H297" s="99">
        <v>68</v>
      </c>
      <c r="I297" s="94"/>
      <c r="J297" s="94"/>
      <c r="K297" s="94"/>
      <c r="L297" s="94"/>
      <c r="M297" s="94"/>
      <c r="N297" s="94"/>
      <c r="O297" s="94"/>
      <c r="P297" s="94"/>
      <c r="Q297" s="94"/>
      <c r="R297" s="94"/>
      <c r="S297" s="94"/>
      <c r="T297" s="94"/>
      <c r="U297" s="94"/>
      <c r="V297" s="94"/>
      <c r="W297" s="94"/>
      <c r="X297" s="94"/>
      <c r="Y297" s="94"/>
      <c r="Z297" s="94"/>
    </row>
    <row r="298" spans="1:26" ht="15.75" customHeight="1" x14ac:dyDescent="0.15">
      <c r="A298" s="96" t="s">
        <v>5128</v>
      </c>
      <c r="B298" s="98" t="s">
        <v>4287</v>
      </c>
      <c r="C298" s="98" t="s">
        <v>5129</v>
      </c>
      <c r="D298" s="98" t="s">
        <v>5130</v>
      </c>
      <c r="E298" s="99">
        <v>0</v>
      </c>
      <c r="F298" s="99">
        <v>0</v>
      </c>
      <c r="G298" s="99">
        <v>249</v>
      </c>
      <c r="H298" s="99">
        <v>55</v>
      </c>
      <c r="I298" s="94"/>
      <c r="J298" s="94"/>
      <c r="K298" s="94"/>
      <c r="L298" s="94"/>
      <c r="M298" s="94"/>
      <c r="N298" s="94"/>
      <c r="O298" s="94"/>
      <c r="P298" s="94"/>
      <c r="Q298" s="94"/>
      <c r="R298" s="94"/>
      <c r="S298" s="94"/>
      <c r="T298" s="94"/>
      <c r="U298" s="94"/>
      <c r="V298" s="94"/>
      <c r="W298" s="94"/>
      <c r="X298" s="94"/>
      <c r="Y298" s="94"/>
      <c r="Z298" s="94"/>
    </row>
    <row r="299" spans="1:26" ht="15.75" customHeight="1" x14ac:dyDescent="0.15">
      <c r="A299" s="96" t="s">
        <v>5131</v>
      </c>
      <c r="B299" s="98" t="s">
        <v>4287</v>
      </c>
      <c r="C299" s="98" t="s">
        <v>5132</v>
      </c>
      <c r="D299" s="98" t="s">
        <v>4404</v>
      </c>
      <c r="E299" s="99">
        <v>0</v>
      </c>
      <c r="F299" s="99">
        <v>0</v>
      </c>
      <c r="G299" s="99">
        <v>92</v>
      </c>
      <c r="H299" s="99">
        <v>12</v>
      </c>
      <c r="I299" s="94"/>
      <c r="J299" s="94"/>
      <c r="K299" s="94"/>
      <c r="L299" s="94"/>
      <c r="M299" s="94"/>
      <c r="N299" s="94"/>
      <c r="O299" s="94"/>
      <c r="P299" s="94"/>
      <c r="Q299" s="94"/>
      <c r="R299" s="94"/>
      <c r="S299" s="94"/>
      <c r="T299" s="94"/>
      <c r="U299" s="94"/>
      <c r="V299" s="94"/>
      <c r="W299" s="94"/>
      <c r="X299" s="94"/>
      <c r="Y299" s="94"/>
      <c r="Z299" s="94"/>
    </row>
    <row r="300" spans="1:26" ht="15.75" customHeight="1" x14ac:dyDescent="0.15">
      <c r="A300" s="96" t="s">
        <v>5133</v>
      </c>
      <c r="B300" s="98" t="s">
        <v>4287</v>
      </c>
      <c r="C300" s="98" t="s">
        <v>5134</v>
      </c>
      <c r="D300" s="98" t="s">
        <v>5135</v>
      </c>
      <c r="E300" s="99">
        <v>0</v>
      </c>
      <c r="F300" s="99">
        <v>0</v>
      </c>
      <c r="G300" s="99">
        <v>163</v>
      </c>
      <c r="H300" s="99">
        <v>28</v>
      </c>
      <c r="I300" s="94"/>
      <c r="J300" s="94"/>
      <c r="K300" s="94"/>
      <c r="L300" s="94"/>
      <c r="M300" s="94"/>
      <c r="N300" s="94"/>
      <c r="O300" s="94"/>
      <c r="P300" s="94"/>
      <c r="Q300" s="94"/>
      <c r="R300" s="94"/>
      <c r="S300" s="94"/>
      <c r="T300" s="94"/>
      <c r="U300" s="94"/>
      <c r="V300" s="94"/>
      <c r="W300" s="94"/>
      <c r="X300" s="94"/>
      <c r="Y300" s="94"/>
      <c r="Z300" s="94"/>
    </row>
    <row r="301" spans="1:26" ht="15.75" customHeight="1" x14ac:dyDescent="0.15">
      <c r="A301" s="96" t="s">
        <v>5136</v>
      </c>
      <c r="B301" s="98" t="s">
        <v>4287</v>
      </c>
      <c r="C301" s="98" t="s">
        <v>5137</v>
      </c>
      <c r="D301" s="98" t="s">
        <v>5138</v>
      </c>
      <c r="E301" s="99">
        <v>0</v>
      </c>
      <c r="F301" s="99">
        <v>0</v>
      </c>
      <c r="G301" s="99">
        <v>77</v>
      </c>
      <c r="H301" s="99">
        <v>15</v>
      </c>
      <c r="I301" s="94"/>
      <c r="J301" s="94"/>
      <c r="K301" s="94"/>
      <c r="L301" s="94"/>
      <c r="M301" s="94"/>
      <c r="N301" s="94"/>
      <c r="O301" s="94"/>
      <c r="P301" s="94"/>
      <c r="Q301" s="94"/>
      <c r="R301" s="94"/>
      <c r="S301" s="94"/>
      <c r="T301" s="94"/>
      <c r="U301" s="94"/>
      <c r="V301" s="94"/>
      <c r="W301" s="94"/>
      <c r="X301" s="94"/>
      <c r="Y301" s="94"/>
      <c r="Z301" s="94"/>
    </row>
    <row r="302" spans="1:26" ht="15.75" customHeight="1" x14ac:dyDescent="0.15">
      <c r="A302" s="96" t="s">
        <v>5139</v>
      </c>
      <c r="B302" s="98" t="s">
        <v>4287</v>
      </c>
      <c r="C302" s="98" t="s">
        <v>5140</v>
      </c>
      <c r="D302" s="98" t="s">
        <v>5141</v>
      </c>
      <c r="E302" s="99">
        <v>0</v>
      </c>
      <c r="F302" s="99">
        <v>0</v>
      </c>
      <c r="G302" s="99">
        <v>31</v>
      </c>
      <c r="H302" s="99">
        <v>6</v>
      </c>
      <c r="I302" s="94"/>
      <c r="J302" s="94"/>
      <c r="K302" s="94"/>
      <c r="L302" s="94"/>
      <c r="M302" s="94"/>
      <c r="N302" s="94"/>
      <c r="O302" s="94"/>
      <c r="P302" s="94"/>
      <c r="Q302" s="94"/>
      <c r="R302" s="94"/>
      <c r="S302" s="94"/>
      <c r="T302" s="94"/>
      <c r="U302" s="94"/>
      <c r="V302" s="94"/>
      <c r="W302" s="94"/>
      <c r="X302" s="94"/>
      <c r="Y302" s="94"/>
      <c r="Z302" s="94"/>
    </row>
    <row r="303" spans="1:26" ht="15.75" customHeight="1" x14ac:dyDescent="0.15">
      <c r="A303" s="96" t="s">
        <v>5142</v>
      </c>
      <c r="B303" s="98" t="s">
        <v>4287</v>
      </c>
      <c r="C303" s="98" t="s">
        <v>5143</v>
      </c>
      <c r="D303" s="98" t="s">
        <v>5144</v>
      </c>
      <c r="E303" s="99">
        <v>0</v>
      </c>
      <c r="F303" s="99">
        <v>0</v>
      </c>
      <c r="G303" s="99">
        <v>121</v>
      </c>
      <c r="H303" s="99">
        <v>21</v>
      </c>
      <c r="I303" s="94"/>
      <c r="J303" s="94"/>
      <c r="K303" s="94"/>
      <c r="L303" s="94"/>
      <c r="M303" s="94"/>
      <c r="N303" s="94"/>
      <c r="O303" s="94"/>
      <c r="P303" s="94"/>
      <c r="Q303" s="94"/>
      <c r="R303" s="94"/>
      <c r="S303" s="94"/>
      <c r="T303" s="94"/>
      <c r="U303" s="94"/>
      <c r="V303" s="94"/>
      <c r="W303" s="94"/>
      <c r="X303" s="94"/>
      <c r="Y303" s="94"/>
      <c r="Z303" s="94"/>
    </row>
    <row r="304" spans="1:26" ht="15.75" customHeight="1" x14ac:dyDescent="0.15">
      <c r="A304" s="96" t="s">
        <v>5145</v>
      </c>
      <c r="B304" s="98" t="s">
        <v>4287</v>
      </c>
      <c r="C304" s="98" t="s">
        <v>5146</v>
      </c>
      <c r="D304" s="98" t="s">
        <v>5147</v>
      </c>
      <c r="E304" s="99">
        <v>0</v>
      </c>
      <c r="F304" s="99">
        <v>0</v>
      </c>
      <c r="G304" s="99">
        <v>83</v>
      </c>
      <c r="H304" s="99">
        <v>15</v>
      </c>
      <c r="I304" s="94"/>
      <c r="J304" s="94"/>
      <c r="K304" s="94"/>
      <c r="L304" s="94"/>
      <c r="M304" s="94"/>
      <c r="N304" s="94"/>
      <c r="O304" s="94"/>
      <c r="P304" s="94"/>
      <c r="Q304" s="94"/>
      <c r="R304" s="94"/>
      <c r="S304" s="94"/>
      <c r="T304" s="94"/>
      <c r="U304" s="94"/>
      <c r="V304" s="94"/>
      <c r="W304" s="94"/>
      <c r="X304" s="94"/>
      <c r="Y304" s="94"/>
      <c r="Z304" s="94"/>
    </row>
    <row r="305" spans="1:26" ht="15.75" customHeight="1" x14ac:dyDescent="0.15">
      <c r="A305" s="96" t="s">
        <v>5148</v>
      </c>
      <c r="B305" s="98" t="s">
        <v>4287</v>
      </c>
      <c r="C305" s="98" t="s">
        <v>5149</v>
      </c>
      <c r="D305" s="98" t="s">
        <v>5150</v>
      </c>
      <c r="E305" s="99">
        <v>0</v>
      </c>
      <c r="F305" s="99">
        <v>0</v>
      </c>
      <c r="G305" s="99">
        <v>352</v>
      </c>
      <c r="H305" s="99">
        <v>59</v>
      </c>
      <c r="I305" s="94"/>
      <c r="J305" s="94"/>
      <c r="K305" s="94"/>
      <c r="L305" s="94"/>
      <c r="M305" s="94"/>
      <c r="N305" s="94"/>
      <c r="O305" s="94"/>
      <c r="P305" s="94"/>
      <c r="Q305" s="94"/>
      <c r="R305" s="94"/>
      <c r="S305" s="94"/>
      <c r="T305" s="94"/>
      <c r="U305" s="94"/>
      <c r="V305" s="94"/>
      <c r="W305" s="94"/>
      <c r="X305" s="94"/>
      <c r="Y305" s="94"/>
      <c r="Z305" s="94"/>
    </row>
    <row r="306" spans="1:26" ht="15.75" customHeight="1" x14ac:dyDescent="0.15">
      <c r="A306" s="96" t="s">
        <v>5151</v>
      </c>
      <c r="B306" s="98" t="s">
        <v>4287</v>
      </c>
      <c r="C306" s="98" t="s">
        <v>5152</v>
      </c>
      <c r="D306" s="98" t="s">
        <v>5153</v>
      </c>
      <c r="E306" s="99">
        <v>0</v>
      </c>
      <c r="F306" s="99">
        <v>0</v>
      </c>
      <c r="G306" s="99">
        <v>155</v>
      </c>
      <c r="H306" s="99">
        <v>21</v>
      </c>
      <c r="I306" s="94"/>
      <c r="J306" s="94"/>
      <c r="K306" s="94"/>
      <c r="L306" s="94"/>
      <c r="M306" s="94"/>
      <c r="N306" s="94"/>
      <c r="O306" s="94"/>
      <c r="P306" s="94"/>
      <c r="Q306" s="94"/>
      <c r="R306" s="94"/>
      <c r="S306" s="94"/>
      <c r="T306" s="94"/>
      <c r="U306" s="94"/>
      <c r="V306" s="94"/>
      <c r="W306" s="94"/>
      <c r="X306" s="94"/>
      <c r="Y306" s="94"/>
      <c r="Z306" s="94"/>
    </row>
    <row r="307" spans="1:26" ht="15.75" customHeight="1" x14ac:dyDescent="0.15">
      <c r="A307" s="96" t="s">
        <v>5154</v>
      </c>
      <c r="B307" s="98" t="s">
        <v>4287</v>
      </c>
      <c r="C307" s="98" t="s">
        <v>5155</v>
      </c>
      <c r="D307" s="98" t="s">
        <v>5075</v>
      </c>
      <c r="E307" s="99">
        <v>0</v>
      </c>
      <c r="F307" s="99">
        <v>0</v>
      </c>
      <c r="G307" s="99">
        <v>27</v>
      </c>
      <c r="H307" s="99">
        <v>8</v>
      </c>
      <c r="I307" s="94"/>
      <c r="J307" s="94"/>
      <c r="K307" s="94"/>
      <c r="L307" s="94"/>
      <c r="M307" s="94"/>
      <c r="N307" s="94"/>
      <c r="O307" s="94"/>
      <c r="P307" s="94"/>
      <c r="Q307" s="94"/>
      <c r="R307" s="94"/>
      <c r="S307" s="94"/>
      <c r="T307" s="94"/>
      <c r="U307" s="94"/>
      <c r="V307" s="94"/>
      <c r="W307" s="94"/>
      <c r="X307" s="94"/>
      <c r="Y307" s="94"/>
      <c r="Z307" s="94"/>
    </row>
    <row r="308" spans="1:26" ht="15.75" customHeight="1" x14ac:dyDescent="0.15">
      <c r="A308" s="96" t="s">
        <v>5156</v>
      </c>
      <c r="B308" s="98" t="s">
        <v>4287</v>
      </c>
      <c r="C308" s="98" t="s">
        <v>5157</v>
      </c>
      <c r="D308" s="98" t="s">
        <v>5158</v>
      </c>
      <c r="E308" s="99">
        <v>0</v>
      </c>
      <c r="F308" s="99">
        <v>0</v>
      </c>
      <c r="G308" s="99">
        <v>138</v>
      </c>
      <c r="H308" s="99">
        <v>32</v>
      </c>
      <c r="I308" s="94"/>
      <c r="J308" s="94"/>
      <c r="K308" s="94"/>
      <c r="L308" s="94"/>
      <c r="M308" s="94"/>
      <c r="N308" s="94"/>
      <c r="O308" s="94"/>
      <c r="P308" s="94"/>
      <c r="Q308" s="94"/>
      <c r="R308" s="94"/>
      <c r="S308" s="94"/>
      <c r="T308" s="94"/>
      <c r="U308" s="94"/>
      <c r="V308" s="94"/>
      <c r="W308" s="94"/>
      <c r="X308" s="94"/>
      <c r="Y308" s="94"/>
      <c r="Z308" s="94"/>
    </row>
    <row r="309" spans="1:26" ht="15.75" customHeight="1" x14ac:dyDescent="0.15">
      <c r="A309" s="96" t="s">
        <v>5159</v>
      </c>
      <c r="B309" s="98" t="s">
        <v>4287</v>
      </c>
      <c r="C309" s="98" t="s">
        <v>5160</v>
      </c>
      <c r="D309" s="98" t="s">
        <v>5161</v>
      </c>
      <c r="E309" s="99">
        <v>0</v>
      </c>
      <c r="F309" s="99">
        <v>0</v>
      </c>
      <c r="G309" s="99">
        <v>62</v>
      </c>
      <c r="H309" s="99">
        <v>14</v>
      </c>
      <c r="I309" s="94"/>
      <c r="J309" s="94"/>
      <c r="K309" s="94"/>
      <c r="L309" s="94"/>
      <c r="M309" s="94"/>
      <c r="N309" s="94"/>
      <c r="O309" s="94"/>
      <c r="P309" s="94"/>
      <c r="Q309" s="94"/>
      <c r="R309" s="94"/>
      <c r="S309" s="94"/>
      <c r="T309" s="94"/>
      <c r="U309" s="94"/>
      <c r="V309" s="94"/>
      <c r="W309" s="94"/>
      <c r="X309" s="94"/>
      <c r="Y309" s="94"/>
      <c r="Z309" s="94"/>
    </row>
    <row r="310" spans="1:26" ht="15.75" customHeight="1" x14ac:dyDescent="0.15">
      <c r="A310" s="96" t="s">
        <v>5162</v>
      </c>
      <c r="B310" s="98" t="s">
        <v>4287</v>
      </c>
      <c r="C310" s="98" t="s">
        <v>5163</v>
      </c>
      <c r="D310" s="98" t="s">
        <v>5164</v>
      </c>
      <c r="E310" s="99">
        <v>0</v>
      </c>
      <c r="F310" s="99">
        <v>0</v>
      </c>
      <c r="G310" s="99">
        <v>3082</v>
      </c>
      <c r="H310" s="99">
        <v>404</v>
      </c>
      <c r="I310" s="94"/>
      <c r="J310" s="94"/>
      <c r="K310" s="94"/>
      <c r="L310" s="94"/>
      <c r="M310" s="94"/>
      <c r="N310" s="94"/>
      <c r="O310" s="94"/>
      <c r="P310" s="94"/>
      <c r="Q310" s="94"/>
      <c r="R310" s="94"/>
      <c r="S310" s="94"/>
      <c r="T310" s="94"/>
      <c r="U310" s="94"/>
      <c r="V310" s="94"/>
      <c r="W310" s="94"/>
      <c r="X310" s="94"/>
      <c r="Y310" s="94"/>
      <c r="Z310" s="94"/>
    </row>
    <row r="311" spans="1:26" ht="15.75" customHeight="1" x14ac:dyDescent="0.15">
      <c r="A311" s="96" t="s">
        <v>5165</v>
      </c>
      <c r="B311" s="98" t="s">
        <v>4285</v>
      </c>
      <c r="C311" s="98" t="s">
        <v>2649</v>
      </c>
      <c r="D311" s="98" t="s">
        <v>5166</v>
      </c>
      <c r="E311" s="99">
        <v>167820</v>
      </c>
      <c r="F311" s="99">
        <v>157262</v>
      </c>
      <c r="G311" s="99">
        <v>2880</v>
      </c>
      <c r="H311" s="99">
        <v>2847</v>
      </c>
      <c r="I311" s="94"/>
      <c r="J311" s="94"/>
      <c r="K311" s="94"/>
      <c r="L311" s="94"/>
      <c r="M311" s="94"/>
      <c r="N311" s="94"/>
      <c r="O311" s="94"/>
      <c r="P311" s="94"/>
      <c r="Q311" s="94"/>
      <c r="R311" s="94"/>
      <c r="S311" s="94"/>
      <c r="T311" s="94"/>
      <c r="U311" s="94"/>
      <c r="V311" s="94"/>
      <c r="W311" s="94"/>
      <c r="X311" s="94"/>
      <c r="Y311" s="94"/>
      <c r="Z311" s="94"/>
    </row>
    <row r="312" spans="1:26" ht="15.75" customHeight="1" x14ac:dyDescent="0.15">
      <c r="A312" s="96" t="s">
        <v>5167</v>
      </c>
      <c r="B312" s="98" t="s">
        <v>5166</v>
      </c>
      <c r="C312" s="98" t="s">
        <v>2649</v>
      </c>
      <c r="D312" s="98" t="s">
        <v>4289</v>
      </c>
      <c r="E312" s="99">
        <v>110</v>
      </c>
      <c r="F312" s="99">
        <v>88</v>
      </c>
      <c r="G312" s="99">
        <v>1</v>
      </c>
      <c r="H312" s="99">
        <v>1</v>
      </c>
      <c r="I312" s="94"/>
      <c r="J312" s="94"/>
      <c r="K312" s="94"/>
      <c r="L312" s="94"/>
      <c r="M312" s="94"/>
      <c r="N312" s="94"/>
      <c r="O312" s="94"/>
      <c r="P312" s="94"/>
      <c r="Q312" s="94"/>
      <c r="R312" s="94"/>
      <c r="S312" s="94"/>
      <c r="T312" s="94"/>
      <c r="U312" s="94"/>
      <c r="V312" s="94"/>
      <c r="W312" s="94"/>
      <c r="X312" s="94"/>
      <c r="Y312" s="94"/>
      <c r="Z312" s="94"/>
    </row>
    <row r="313" spans="1:26" ht="15.75" customHeight="1" x14ac:dyDescent="0.15">
      <c r="A313" s="96" t="s">
        <v>5168</v>
      </c>
      <c r="B313" s="98" t="s">
        <v>5166</v>
      </c>
      <c r="C313" s="98" t="s">
        <v>2691</v>
      </c>
      <c r="D313" s="98" t="s">
        <v>5169</v>
      </c>
      <c r="E313" s="99">
        <v>953</v>
      </c>
      <c r="F313" s="99">
        <v>872</v>
      </c>
      <c r="G313" s="99">
        <v>7</v>
      </c>
      <c r="H313" s="99">
        <v>7</v>
      </c>
      <c r="I313" s="94"/>
      <c r="J313" s="94"/>
      <c r="K313" s="94"/>
      <c r="L313" s="94"/>
      <c r="M313" s="94"/>
      <c r="N313" s="94"/>
      <c r="O313" s="94"/>
      <c r="P313" s="94"/>
      <c r="Q313" s="94"/>
      <c r="R313" s="94"/>
      <c r="S313" s="94"/>
      <c r="T313" s="94"/>
      <c r="U313" s="94"/>
      <c r="V313" s="94"/>
      <c r="W313" s="94"/>
      <c r="X313" s="94"/>
      <c r="Y313" s="94"/>
      <c r="Z313" s="94"/>
    </row>
    <row r="314" spans="1:26" ht="15.75" customHeight="1" x14ac:dyDescent="0.15">
      <c r="A314" s="96" t="s">
        <v>5170</v>
      </c>
      <c r="B314" s="98" t="s">
        <v>5166</v>
      </c>
      <c r="C314" s="98" t="s">
        <v>2683</v>
      </c>
      <c r="D314" s="98" t="s">
        <v>5166</v>
      </c>
      <c r="E314" s="99">
        <v>46925</v>
      </c>
      <c r="F314" s="99">
        <v>41154</v>
      </c>
      <c r="G314" s="99">
        <v>253</v>
      </c>
      <c r="H314" s="99">
        <v>252</v>
      </c>
      <c r="I314" s="94"/>
      <c r="J314" s="94"/>
      <c r="K314" s="94"/>
      <c r="L314" s="94"/>
      <c r="M314" s="94"/>
      <c r="N314" s="94"/>
      <c r="O314" s="94"/>
      <c r="P314" s="94"/>
      <c r="Q314" s="94"/>
      <c r="R314" s="94"/>
      <c r="S314" s="94"/>
      <c r="T314" s="94"/>
      <c r="U314" s="94"/>
      <c r="V314" s="94"/>
      <c r="W314" s="94"/>
      <c r="X314" s="94"/>
      <c r="Y314" s="94"/>
      <c r="Z314" s="94"/>
    </row>
    <row r="315" spans="1:26" ht="15.75" customHeight="1" x14ac:dyDescent="0.15">
      <c r="A315" s="96" t="s">
        <v>5171</v>
      </c>
      <c r="B315" s="98" t="s">
        <v>5166</v>
      </c>
      <c r="C315" s="98" t="s">
        <v>2663</v>
      </c>
      <c r="D315" s="98" t="s">
        <v>5172</v>
      </c>
      <c r="E315" s="99">
        <v>1122</v>
      </c>
      <c r="F315" s="99">
        <v>1060</v>
      </c>
      <c r="G315" s="99">
        <v>9</v>
      </c>
      <c r="H315" s="99">
        <v>9</v>
      </c>
      <c r="I315" s="94"/>
      <c r="J315" s="94"/>
      <c r="K315" s="94"/>
      <c r="L315" s="94"/>
      <c r="M315" s="94"/>
      <c r="N315" s="94"/>
      <c r="O315" s="94"/>
      <c r="P315" s="94"/>
      <c r="Q315" s="94"/>
      <c r="R315" s="94"/>
      <c r="S315" s="94"/>
      <c r="T315" s="94"/>
      <c r="U315" s="94"/>
      <c r="V315" s="94"/>
      <c r="W315" s="94"/>
      <c r="X315" s="94"/>
      <c r="Y315" s="94"/>
      <c r="Z315" s="94"/>
    </row>
    <row r="316" spans="1:26" ht="15.75" customHeight="1" x14ac:dyDescent="0.15">
      <c r="A316" s="96" t="s">
        <v>5173</v>
      </c>
      <c r="B316" s="98" t="s">
        <v>5166</v>
      </c>
      <c r="C316" s="98" t="s">
        <v>2681</v>
      </c>
      <c r="D316" s="98" t="s">
        <v>5174</v>
      </c>
      <c r="E316" s="99">
        <v>1379</v>
      </c>
      <c r="F316" s="99">
        <v>1300</v>
      </c>
      <c r="G316" s="99">
        <v>17</v>
      </c>
      <c r="H316" s="99">
        <v>17</v>
      </c>
      <c r="I316" s="94"/>
      <c r="J316" s="94"/>
      <c r="K316" s="94"/>
      <c r="L316" s="94"/>
      <c r="M316" s="94"/>
      <c r="N316" s="94"/>
      <c r="O316" s="94"/>
      <c r="P316" s="94"/>
      <c r="Q316" s="94"/>
      <c r="R316" s="94"/>
      <c r="S316" s="94"/>
      <c r="T316" s="94"/>
      <c r="U316" s="94"/>
      <c r="V316" s="94"/>
      <c r="W316" s="94"/>
      <c r="X316" s="94"/>
      <c r="Y316" s="94"/>
      <c r="Z316" s="94"/>
    </row>
    <row r="317" spans="1:26" ht="15.75" customHeight="1" x14ac:dyDescent="0.15">
      <c r="A317" s="96" t="s">
        <v>5175</v>
      </c>
      <c r="B317" s="98" t="s">
        <v>5166</v>
      </c>
      <c r="C317" s="98" t="s">
        <v>2658</v>
      </c>
      <c r="D317" s="98" t="s">
        <v>5176</v>
      </c>
      <c r="E317" s="99">
        <v>2660</v>
      </c>
      <c r="F317" s="99">
        <v>2561</v>
      </c>
      <c r="G317" s="99">
        <v>59</v>
      </c>
      <c r="H317" s="99">
        <v>59</v>
      </c>
      <c r="I317" s="94"/>
      <c r="J317" s="94"/>
      <c r="K317" s="94"/>
      <c r="L317" s="94"/>
      <c r="M317" s="94"/>
      <c r="N317" s="94"/>
      <c r="O317" s="94"/>
      <c r="P317" s="94"/>
      <c r="Q317" s="94"/>
      <c r="R317" s="94"/>
      <c r="S317" s="94"/>
      <c r="T317" s="94"/>
      <c r="U317" s="94"/>
      <c r="V317" s="94"/>
      <c r="W317" s="94"/>
      <c r="X317" s="94"/>
      <c r="Y317" s="94"/>
      <c r="Z317" s="94"/>
    </row>
    <row r="318" spans="1:26" ht="15.75" customHeight="1" x14ac:dyDescent="0.15">
      <c r="A318" s="96" t="s">
        <v>5177</v>
      </c>
      <c r="B318" s="98" t="s">
        <v>5166</v>
      </c>
      <c r="C318" s="98" t="s">
        <v>2701</v>
      </c>
      <c r="D318" s="98" t="s">
        <v>5178</v>
      </c>
      <c r="E318" s="99">
        <v>2382</v>
      </c>
      <c r="F318" s="99">
        <v>2297</v>
      </c>
      <c r="G318" s="99">
        <v>16</v>
      </c>
      <c r="H318" s="99">
        <v>14</v>
      </c>
      <c r="I318" s="94"/>
      <c r="J318" s="94"/>
      <c r="K318" s="94"/>
      <c r="L318" s="94"/>
      <c r="M318" s="94"/>
      <c r="N318" s="94"/>
      <c r="O318" s="94"/>
      <c r="P318" s="94"/>
      <c r="Q318" s="94"/>
      <c r="R318" s="94"/>
      <c r="S318" s="94"/>
      <c r="T318" s="94"/>
      <c r="U318" s="94"/>
      <c r="V318" s="94"/>
      <c r="W318" s="94"/>
      <c r="X318" s="94"/>
      <c r="Y318" s="94"/>
      <c r="Z318" s="94"/>
    </row>
    <row r="319" spans="1:26" ht="15.75" customHeight="1" x14ac:dyDescent="0.15">
      <c r="A319" s="96" t="s">
        <v>5179</v>
      </c>
      <c r="B319" s="98" t="s">
        <v>5166</v>
      </c>
      <c r="C319" s="98" t="s">
        <v>2687</v>
      </c>
      <c r="D319" s="98" t="s">
        <v>5180</v>
      </c>
      <c r="E319" s="99">
        <v>1550</v>
      </c>
      <c r="F319" s="99">
        <v>1474</v>
      </c>
      <c r="G319" s="99">
        <v>17</v>
      </c>
      <c r="H319" s="99">
        <v>17</v>
      </c>
      <c r="I319" s="94"/>
      <c r="J319" s="94"/>
      <c r="K319" s="94"/>
      <c r="L319" s="94"/>
      <c r="M319" s="94"/>
      <c r="N319" s="94"/>
      <c r="O319" s="94"/>
      <c r="P319" s="94"/>
      <c r="Q319" s="94"/>
      <c r="R319" s="94"/>
      <c r="S319" s="94"/>
      <c r="T319" s="94"/>
      <c r="U319" s="94"/>
      <c r="V319" s="94"/>
      <c r="W319" s="94"/>
      <c r="X319" s="94"/>
      <c r="Y319" s="94"/>
      <c r="Z319" s="94"/>
    </row>
    <row r="320" spans="1:26" ht="15.75" customHeight="1" x14ac:dyDescent="0.15">
      <c r="A320" s="96" t="s">
        <v>5181</v>
      </c>
      <c r="B320" s="98" t="s">
        <v>5166</v>
      </c>
      <c r="C320" s="98" t="s">
        <v>2679</v>
      </c>
      <c r="D320" s="98" t="s">
        <v>5182</v>
      </c>
      <c r="E320" s="99">
        <v>711</v>
      </c>
      <c r="F320" s="99">
        <v>638</v>
      </c>
      <c r="G320" s="99">
        <v>4</v>
      </c>
      <c r="H320" s="99">
        <v>4</v>
      </c>
      <c r="I320" s="94"/>
      <c r="J320" s="94"/>
      <c r="K320" s="94"/>
      <c r="L320" s="94"/>
      <c r="M320" s="94"/>
      <c r="N320" s="94"/>
      <c r="O320" s="94"/>
      <c r="P320" s="94"/>
      <c r="Q320" s="94"/>
      <c r="R320" s="94"/>
      <c r="S320" s="94"/>
      <c r="T320" s="94"/>
      <c r="U320" s="94"/>
      <c r="V320" s="94"/>
      <c r="W320" s="94"/>
      <c r="X320" s="94"/>
      <c r="Y320" s="94"/>
      <c r="Z320" s="94"/>
    </row>
    <row r="321" spans="1:26" ht="15.75" customHeight="1" x14ac:dyDescent="0.15">
      <c r="A321" s="96" t="s">
        <v>5183</v>
      </c>
      <c r="B321" s="98" t="s">
        <v>5166</v>
      </c>
      <c r="C321" s="98" t="s">
        <v>2661</v>
      </c>
      <c r="D321" s="98" t="s">
        <v>5184</v>
      </c>
      <c r="E321" s="99">
        <v>2614</v>
      </c>
      <c r="F321" s="99">
        <v>2489</v>
      </c>
      <c r="G321" s="99">
        <v>61</v>
      </c>
      <c r="H321" s="99">
        <v>51</v>
      </c>
      <c r="I321" s="94"/>
      <c r="J321" s="94"/>
      <c r="K321" s="94"/>
      <c r="L321" s="94"/>
      <c r="M321" s="94"/>
      <c r="N321" s="94"/>
      <c r="O321" s="94"/>
      <c r="P321" s="94"/>
      <c r="Q321" s="94"/>
      <c r="R321" s="94"/>
      <c r="S321" s="94"/>
      <c r="T321" s="94"/>
      <c r="U321" s="94"/>
      <c r="V321" s="94"/>
      <c r="W321" s="94"/>
      <c r="X321" s="94"/>
      <c r="Y321" s="94"/>
      <c r="Z321" s="94"/>
    </row>
    <row r="322" spans="1:26" ht="15.75" customHeight="1" x14ac:dyDescent="0.15">
      <c r="A322" s="96" t="s">
        <v>5185</v>
      </c>
      <c r="B322" s="98" t="s">
        <v>5166</v>
      </c>
      <c r="C322" s="98" t="s">
        <v>2665</v>
      </c>
      <c r="D322" s="98" t="s">
        <v>5186</v>
      </c>
      <c r="E322" s="99">
        <v>4546</v>
      </c>
      <c r="F322" s="99">
        <v>4420</v>
      </c>
      <c r="G322" s="99">
        <v>141</v>
      </c>
      <c r="H322" s="99">
        <v>138</v>
      </c>
      <c r="I322" s="94"/>
      <c r="J322" s="94"/>
      <c r="K322" s="94"/>
      <c r="L322" s="94"/>
      <c r="M322" s="94"/>
      <c r="N322" s="94"/>
      <c r="O322" s="94"/>
      <c r="P322" s="94"/>
      <c r="Q322" s="94"/>
      <c r="R322" s="94"/>
      <c r="S322" s="94"/>
      <c r="T322" s="94"/>
      <c r="U322" s="94"/>
      <c r="V322" s="94"/>
      <c r="W322" s="94"/>
      <c r="X322" s="94"/>
      <c r="Y322" s="94"/>
      <c r="Z322" s="94"/>
    </row>
    <row r="323" spans="1:26" ht="15.75" customHeight="1" x14ac:dyDescent="0.15">
      <c r="A323" s="96" t="s">
        <v>5187</v>
      </c>
      <c r="B323" s="98" t="s">
        <v>5166</v>
      </c>
      <c r="C323" s="98" t="s">
        <v>2707</v>
      </c>
      <c r="D323" s="98" t="s">
        <v>5188</v>
      </c>
      <c r="E323" s="99">
        <v>6455</v>
      </c>
      <c r="F323" s="99">
        <v>6326</v>
      </c>
      <c r="G323" s="99">
        <v>136</v>
      </c>
      <c r="H323" s="99">
        <v>136</v>
      </c>
      <c r="I323" s="94"/>
      <c r="J323" s="94"/>
      <c r="K323" s="94"/>
      <c r="L323" s="94"/>
      <c r="M323" s="94"/>
      <c r="N323" s="94"/>
      <c r="O323" s="94"/>
      <c r="P323" s="94"/>
      <c r="Q323" s="94"/>
      <c r="R323" s="94"/>
      <c r="S323" s="94"/>
      <c r="T323" s="94"/>
      <c r="U323" s="94"/>
      <c r="V323" s="94"/>
      <c r="W323" s="94"/>
      <c r="X323" s="94"/>
      <c r="Y323" s="94"/>
      <c r="Z323" s="94"/>
    </row>
    <row r="324" spans="1:26" ht="15.75" customHeight="1" x14ac:dyDescent="0.15">
      <c r="A324" s="96" t="s">
        <v>5189</v>
      </c>
      <c r="B324" s="98" t="s">
        <v>5166</v>
      </c>
      <c r="C324" s="98" t="s">
        <v>2710</v>
      </c>
      <c r="D324" s="98" t="s">
        <v>5190</v>
      </c>
      <c r="E324" s="99">
        <v>1081</v>
      </c>
      <c r="F324" s="99">
        <v>1021</v>
      </c>
      <c r="G324" s="99">
        <v>8</v>
      </c>
      <c r="H324" s="99">
        <v>8</v>
      </c>
      <c r="I324" s="94"/>
      <c r="J324" s="94"/>
      <c r="K324" s="94"/>
      <c r="L324" s="94"/>
      <c r="M324" s="94"/>
      <c r="N324" s="94"/>
      <c r="O324" s="94"/>
      <c r="P324" s="94"/>
      <c r="Q324" s="94"/>
      <c r="R324" s="94"/>
      <c r="S324" s="94"/>
      <c r="T324" s="94"/>
      <c r="U324" s="94"/>
      <c r="V324" s="94"/>
      <c r="W324" s="94"/>
      <c r="X324" s="94"/>
      <c r="Y324" s="94"/>
      <c r="Z324" s="94"/>
    </row>
    <row r="325" spans="1:26" ht="15.75" customHeight="1" x14ac:dyDescent="0.15">
      <c r="A325" s="96" t="s">
        <v>5191</v>
      </c>
      <c r="B325" s="98" t="s">
        <v>5166</v>
      </c>
      <c r="C325" s="98" t="s">
        <v>2689</v>
      </c>
      <c r="D325" s="98" t="s">
        <v>5192</v>
      </c>
      <c r="E325" s="99">
        <v>433</v>
      </c>
      <c r="F325" s="99">
        <v>408</v>
      </c>
      <c r="G325" s="99">
        <v>5</v>
      </c>
      <c r="H325" s="99">
        <v>5</v>
      </c>
      <c r="I325" s="94"/>
      <c r="J325" s="94"/>
      <c r="K325" s="94"/>
      <c r="L325" s="94"/>
      <c r="M325" s="94"/>
      <c r="N325" s="94"/>
      <c r="O325" s="94"/>
      <c r="P325" s="94"/>
      <c r="Q325" s="94"/>
      <c r="R325" s="94"/>
      <c r="S325" s="94"/>
      <c r="T325" s="94"/>
      <c r="U325" s="94"/>
      <c r="V325" s="94"/>
      <c r="W325" s="94"/>
      <c r="X325" s="94"/>
      <c r="Y325" s="94"/>
      <c r="Z325" s="94"/>
    </row>
    <row r="326" spans="1:26" ht="15.75" customHeight="1" x14ac:dyDescent="0.15">
      <c r="A326" s="96" t="s">
        <v>5193</v>
      </c>
      <c r="B326" s="98" t="s">
        <v>5166</v>
      </c>
      <c r="C326" s="98" t="s">
        <v>2711</v>
      </c>
      <c r="D326" s="98" t="s">
        <v>5194</v>
      </c>
      <c r="E326" s="99">
        <v>906</v>
      </c>
      <c r="F326" s="99">
        <v>862</v>
      </c>
      <c r="G326" s="99">
        <v>19</v>
      </c>
      <c r="H326" s="99">
        <v>18</v>
      </c>
      <c r="I326" s="94"/>
      <c r="J326" s="94"/>
      <c r="K326" s="94"/>
      <c r="L326" s="94"/>
      <c r="M326" s="94"/>
      <c r="N326" s="94"/>
      <c r="O326" s="94"/>
      <c r="P326" s="94"/>
      <c r="Q326" s="94"/>
      <c r="R326" s="94"/>
      <c r="S326" s="94"/>
      <c r="T326" s="94"/>
      <c r="U326" s="94"/>
      <c r="V326" s="94"/>
      <c r="W326" s="94"/>
      <c r="X326" s="94"/>
      <c r="Y326" s="94"/>
      <c r="Z326" s="94"/>
    </row>
    <row r="327" spans="1:26" ht="15.75" customHeight="1" x14ac:dyDescent="0.15">
      <c r="A327" s="96" t="s">
        <v>5195</v>
      </c>
      <c r="B327" s="98" t="s">
        <v>5166</v>
      </c>
      <c r="C327" s="98" t="s">
        <v>2712</v>
      </c>
      <c r="D327" s="98" t="s">
        <v>5196</v>
      </c>
      <c r="E327" s="99">
        <v>1320</v>
      </c>
      <c r="F327" s="99">
        <v>1249</v>
      </c>
      <c r="G327" s="99">
        <v>4</v>
      </c>
      <c r="H327" s="99">
        <v>4</v>
      </c>
      <c r="I327" s="94"/>
      <c r="J327" s="94"/>
      <c r="K327" s="94"/>
      <c r="L327" s="94"/>
      <c r="M327" s="94"/>
      <c r="N327" s="94"/>
      <c r="O327" s="94"/>
      <c r="P327" s="94"/>
      <c r="Q327" s="94"/>
      <c r="R327" s="94"/>
      <c r="S327" s="94"/>
      <c r="T327" s="94"/>
      <c r="U327" s="94"/>
      <c r="V327" s="94"/>
      <c r="W327" s="94"/>
      <c r="X327" s="94"/>
      <c r="Y327" s="94"/>
      <c r="Z327" s="94"/>
    </row>
    <row r="328" spans="1:26" ht="15.75" customHeight="1" x14ac:dyDescent="0.15">
      <c r="A328" s="96" t="s">
        <v>5197</v>
      </c>
      <c r="B328" s="98" t="s">
        <v>5166</v>
      </c>
      <c r="C328" s="98" t="s">
        <v>2674</v>
      </c>
      <c r="D328" s="98" t="s">
        <v>5198</v>
      </c>
      <c r="E328" s="99">
        <v>1322</v>
      </c>
      <c r="F328" s="99">
        <v>1197</v>
      </c>
      <c r="G328" s="99">
        <v>2</v>
      </c>
      <c r="H328" s="99">
        <v>2</v>
      </c>
      <c r="I328" s="94"/>
      <c r="J328" s="94"/>
      <c r="K328" s="94"/>
      <c r="L328" s="94"/>
      <c r="M328" s="94"/>
      <c r="N328" s="94"/>
      <c r="O328" s="94"/>
      <c r="P328" s="94"/>
      <c r="Q328" s="94"/>
      <c r="R328" s="94"/>
      <c r="S328" s="94"/>
      <c r="T328" s="94"/>
      <c r="U328" s="94"/>
      <c r="V328" s="94"/>
      <c r="W328" s="94"/>
      <c r="X328" s="94"/>
      <c r="Y328" s="94"/>
      <c r="Z328" s="94"/>
    </row>
    <row r="329" spans="1:26" ht="15.75" customHeight="1" x14ac:dyDescent="0.15">
      <c r="A329" s="96" t="s">
        <v>5199</v>
      </c>
      <c r="B329" s="98" t="s">
        <v>5166</v>
      </c>
      <c r="C329" s="98" t="s">
        <v>2692</v>
      </c>
      <c r="D329" s="98" t="s">
        <v>5200</v>
      </c>
      <c r="E329" s="99">
        <v>3958</v>
      </c>
      <c r="F329" s="99">
        <v>3859</v>
      </c>
      <c r="G329" s="99">
        <v>25</v>
      </c>
      <c r="H329" s="99">
        <v>25</v>
      </c>
      <c r="I329" s="94"/>
      <c r="J329" s="94"/>
      <c r="K329" s="94"/>
      <c r="L329" s="94"/>
      <c r="M329" s="94"/>
      <c r="N329" s="94"/>
      <c r="O329" s="94"/>
      <c r="P329" s="94"/>
      <c r="Q329" s="94"/>
      <c r="R329" s="94"/>
      <c r="S329" s="94"/>
      <c r="T329" s="94"/>
      <c r="U329" s="94"/>
      <c r="V329" s="94"/>
      <c r="W329" s="94"/>
      <c r="X329" s="94"/>
      <c r="Y329" s="94"/>
      <c r="Z329" s="94"/>
    </row>
    <row r="330" spans="1:26" ht="15.75" customHeight="1" x14ac:dyDescent="0.15">
      <c r="A330" s="96" t="s">
        <v>5201</v>
      </c>
      <c r="B330" s="98" t="s">
        <v>5166</v>
      </c>
      <c r="C330" s="98" t="s">
        <v>2694</v>
      </c>
      <c r="D330" s="98" t="s">
        <v>5202</v>
      </c>
      <c r="E330" s="99">
        <v>4285</v>
      </c>
      <c r="F330" s="99">
        <v>4090</v>
      </c>
      <c r="G330" s="99">
        <v>45</v>
      </c>
      <c r="H330" s="99">
        <v>45</v>
      </c>
      <c r="I330" s="94"/>
      <c r="J330" s="94"/>
      <c r="K330" s="94"/>
      <c r="L330" s="94"/>
      <c r="M330" s="94"/>
      <c r="N330" s="94"/>
      <c r="O330" s="94"/>
      <c r="P330" s="94"/>
      <c r="Q330" s="94"/>
      <c r="R330" s="94"/>
      <c r="S330" s="94"/>
      <c r="T330" s="94"/>
      <c r="U330" s="94"/>
      <c r="V330" s="94"/>
      <c r="W330" s="94"/>
      <c r="X330" s="94"/>
      <c r="Y330" s="94"/>
      <c r="Z330" s="94"/>
    </row>
    <row r="331" spans="1:26" ht="15.75" customHeight="1" x14ac:dyDescent="0.15">
      <c r="A331" s="96" t="s">
        <v>5203</v>
      </c>
      <c r="B331" s="98" t="s">
        <v>5166</v>
      </c>
      <c r="C331" s="98" t="s">
        <v>2664</v>
      </c>
      <c r="D331" s="98" t="s">
        <v>5204</v>
      </c>
      <c r="E331" s="99">
        <v>2215</v>
      </c>
      <c r="F331" s="99">
        <v>2158</v>
      </c>
      <c r="G331" s="99">
        <v>20</v>
      </c>
      <c r="H331" s="99">
        <v>20</v>
      </c>
      <c r="I331" s="94"/>
      <c r="J331" s="94"/>
      <c r="K331" s="94"/>
      <c r="L331" s="94"/>
      <c r="M331" s="94"/>
      <c r="N331" s="94"/>
      <c r="O331" s="94"/>
      <c r="P331" s="94"/>
      <c r="Q331" s="94"/>
      <c r="R331" s="94"/>
      <c r="S331" s="94"/>
      <c r="T331" s="94"/>
      <c r="U331" s="94"/>
      <c r="V331" s="94"/>
      <c r="W331" s="94"/>
      <c r="X331" s="94"/>
      <c r="Y331" s="94"/>
      <c r="Z331" s="94"/>
    </row>
    <row r="332" spans="1:26" ht="15.75" customHeight="1" x14ac:dyDescent="0.15">
      <c r="A332" s="96" t="s">
        <v>5205</v>
      </c>
      <c r="B332" s="98" t="s">
        <v>5166</v>
      </c>
      <c r="C332" s="98" t="s">
        <v>2670</v>
      </c>
      <c r="D332" s="98" t="s">
        <v>5206</v>
      </c>
      <c r="E332" s="99">
        <v>1451</v>
      </c>
      <c r="F332" s="99">
        <v>1413</v>
      </c>
      <c r="G332" s="99">
        <v>23</v>
      </c>
      <c r="H332" s="99">
        <v>23</v>
      </c>
      <c r="I332" s="94"/>
      <c r="J332" s="94"/>
      <c r="K332" s="94"/>
      <c r="L332" s="94"/>
      <c r="M332" s="94"/>
      <c r="N332" s="94"/>
      <c r="O332" s="94"/>
      <c r="P332" s="94"/>
      <c r="Q332" s="94"/>
      <c r="R332" s="94"/>
      <c r="S332" s="94"/>
      <c r="T332" s="94"/>
      <c r="U332" s="94"/>
      <c r="V332" s="94"/>
      <c r="W332" s="94"/>
      <c r="X332" s="94"/>
      <c r="Y332" s="94"/>
      <c r="Z332" s="94"/>
    </row>
    <row r="333" spans="1:26" ht="15.75" customHeight="1" x14ac:dyDescent="0.15">
      <c r="A333" s="96" t="s">
        <v>5207</v>
      </c>
      <c r="B333" s="98" t="s">
        <v>5166</v>
      </c>
      <c r="C333" s="98" t="s">
        <v>2680</v>
      </c>
      <c r="D333" s="98" t="s">
        <v>5208</v>
      </c>
      <c r="E333" s="99">
        <v>1208</v>
      </c>
      <c r="F333" s="99">
        <v>1169</v>
      </c>
      <c r="G333" s="99">
        <v>32</v>
      </c>
      <c r="H333" s="99">
        <v>32</v>
      </c>
      <c r="I333" s="94"/>
      <c r="J333" s="94"/>
      <c r="K333" s="94"/>
      <c r="L333" s="94"/>
      <c r="M333" s="94"/>
      <c r="N333" s="94"/>
      <c r="O333" s="94"/>
      <c r="P333" s="94"/>
      <c r="Q333" s="94"/>
      <c r="R333" s="94"/>
      <c r="S333" s="94"/>
      <c r="T333" s="94"/>
      <c r="U333" s="94"/>
      <c r="V333" s="94"/>
      <c r="W333" s="94"/>
      <c r="X333" s="94"/>
      <c r="Y333" s="94"/>
      <c r="Z333" s="94"/>
    </row>
    <row r="334" spans="1:26" ht="15.75" customHeight="1" x14ac:dyDescent="0.15">
      <c r="A334" s="96" t="s">
        <v>5209</v>
      </c>
      <c r="B334" s="98" t="s">
        <v>5166</v>
      </c>
      <c r="C334" s="98" t="s">
        <v>2675</v>
      </c>
      <c r="D334" s="98" t="s">
        <v>5210</v>
      </c>
      <c r="E334" s="99">
        <v>290</v>
      </c>
      <c r="F334" s="99">
        <v>278</v>
      </c>
      <c r="G334" s="99">
        <v>3</v>
      </c>
      <c r="H334" s="99">
        <v>3</v>
      </c>
      <c r="I334" s="94"/>
      <c r="J334" s="94"/>
      <c r="K334" s="94"/>
      <c r="L334" s="94"/>
      <c r="M334" s="94"/>
      <c r="N334" s="94"/>
      <c r="O334" s="94"/>
      <c r="P334" s="94"/>
      <c r="Q334" s="94"/>
      <c r="R334" s="94"/>
      <c r="S334" s="94"/>
      <c r="T334" s="94"/>
      <c r="U334" s="94"/>
      <c r="V334" s="94"/>
      <c r="W334" s="94"/>
      <c r="X334" s="94"/>
      <c r="Y334" s="94"/>
      <c r="Z334" s="94"/>
    </row>
    <row r="335" spans="1:26" ht="15.75" customHeight="1" x14ac:dyDescent="0.15">
      <c r="A335" s="96" t="s">
        <v>5211</v>
      </c>
      <c r="B335" s="98" t="s">
        <v>5166</v>
      </c>
      <c r="C335" s="98" t="s">
        <v>2700</v>
      </c>
      <c r="D335" s="98" t="s">
        <v>5212</v>
      </c>
      <c r="E335" s="99">
        <v>2787</v>
      </c>
      <c r="F335" s="99">
        <v>2548</v>
      </c>
      <c r="G335" s="99">
        <v>48</v>
      </c>
      <c r="H335" s="99">
        <v>48</v>
      </c>
      <c r="I335" s="94"/>
      <c r="J335" s="94"/>
      <c r="K335" s="94"/>
      <c r="L335" s="94"/>
      <c r="M335" s="94"/>
      <c r="N335" s="94"/>
      <c r="O335" s="94"/>
      <c r="P335" s="94"/>
      <c r="Q335" s="94"/>
      <c r="R335" s="94"/>
      <c r="S335" s="94"/>
      <c r="T335" s="94"/>
      <c r="U335" s="94"/>
      <c r="V335" s="94"/>
      <c r="W335" s="94"/>
      <c r="X335" s="94"/>
      <c r="Y335" s="94"/>
      <c r="Z335" s="94"/>
    </row>
    <row r="336" spans="1:26" ht="15.75" customHeight="1" x14ac:dyDescent="0.15">
      <c r="A336" s="96" t="s">
        <v>5213</v>
      </c>
      <c r="B336" s="98" t="s">
        <v>5166</v>
      </c>
      <c r="C336" s="98" t="s">
        <v>2704</v>
      </c>
      <c r="D336" s="98" t="s">
        <v>5214</v>
      </c>
      <c r="E336" s="99">
        <v>1072</v>
      </c>
      <c r="F336" s="99">
        <v>1029</v>
      </c>
      <c r="G336" s="99">
        <v>4</v>
      </c>
      <c r="H336" s="99">
        <v>4</v>
      </c>
      <c r="I336" s="94"/>
      <c r="J336" s="94"/>
      <c r="K336" s="94"/>
      <c r="L336" s="94"/>
      <c r="M336" s="94"/>
      <c r="N336" s="94"/>
      <c r="O336" s="94"/>
      <c r="P336" s="94"/>
      <c r="Q336" s="94"/>
      <c r="R336" s="94"/>
      <c r="S336" s="94"/>
      <c r="T336" s="94"/>
      <c r="U336" s="94"/>
      <c r="V336" s="94"/>
      <c r="W336" s="94"/>
      <c r="X336" s="94"/>
      <c r="Y336" s="94"/>
      <c r="Z336" s="94"/>
    </row>
    <row r="337" spans="1:26" ht="15.75" customHeight="1" x14ac:dyDescent="0.15">
      <c r="A337" s="96" t="s">
        <v>5215</v>
      </c>
      <c r="B337" s="98" t="s">
        <v>5166</v>
      </c>
      <c r="C337" s="98" t="s">
        <v>2705</v>
      </c>
      <c r="D337" s="98" t="s">
        <v>5216</v>
      </c>
      <c r="E337" s="99">
        <v>680</v>
      </c>
      <c r="F337" s="99">
        <v>642</v>
      </c>
      <c r="G337" s="99">
        <v>17</v>
      </c>
      <c r="H337" s="99">
        <v>17</v>
      </c>
      <c r="I337" s="94"/>
      <c r="J337" s="94"/>
      <c r="K337" s="94"/>
      <c r="L337" s="94"/>
      <c r="M337" s="94"/>
      <c r="N337" s="94"/>
      <c r="O337" s="94"/>
      <c r="P337" s="94"/>
      <c r="Q337" s="94"/>
      <c r="R337" s="94"/>
      <c r="S337" s="94"/>
      <c r="T337" s="94"/>
      <c r="U337" s="94"/>
      <c r="V337" s="94"/>
      <c r="W337" s="94"/>
      <c r="X337" s="94"/>
      <c r="Y337" s="94"/>
      <c r="Z337" s="94"/>
    </row>
    <row r="338" spans="1:26" ht="15.75" customHeight="1" x14ac:dyDescent="0.15">
      <c r="A338" s="96" t="s">
        <v>5217</v>
      </c>
      <c r="B338" s="98" t="s">
        <v>5166</v>
      </c>
      <c r="C338" s="98" t="s">
        <v>2671</v>
      </c>
      <c r="D338" s="98" t="s">
        <v>5218</v>
      </c>
      <c r="E338" s="99">
        <v>1043</v>
      </c>
      <c r="F338" s="99">
        <v>995</v>
      </c>
      <c r="G338" s="99">
        <v>2</v>
      </c>
      <c r="H338" s="99">
        <v>2</v>
      </c>
      <c r="I338" s="94"/>
      <c r="J338" s="94"/>
      <c r="K338" s="94"/>
      <c r="L338" s="94"/>
      <c r="M338" s="94"/>
      <c r="N338" s="94"/>
      <c r="O338" s="94"/>
      <c r="P338" s="94"/>
      <c r="Q338" s="94"/>
      <c r="R338" s="94"/>
      <c r="S338" s="94"/>
      <c r="T338" s="94"/>
      <c r="U338" s="94"/>
      <c r="V338" s="94"/>
      <c r="W338" s="94"/>
      <c r="X338" s="94"/>
      <c r="Y338" s="94"/>
      <c r="Z338" s="94"/>
    </row>
    <row r="339" spans="1:26" ht="15.75" customHeight="1" x14ac:dyDescent="0.15">
      <c r="A339" s="96" t="s">
        <v>5219</v>
      </c>
      <c r="B339" s="98" t="s">
        <v>5166</v>
      </c>
      <c r="C339" s="98" t="s">
        <v>2686</v>
      </c>
      <c r="D339" s="98" t="s">
        <v>5220</v>
      </c>
      <c r="E339" s="99">
        <v>860</v>
      </c>
      <c r="F339" s="99">
        <v>788</v>
      </c>
      <c r="G339" s="99">
        <v>20</v>
      </c>
      <c r="H339" s="99">
        <v>19</v>
      </c>
      <c r="I339" s="94"/>
      <c r="J339" s="94"/>
      <c r="K339" s="94"/>
      <c r="L339" s="94"/>
      <c r="M339" s="94"/>
      <c r="N339" s="94"/>
      <c r="O339" s="94"/>
      <c r="P339" s="94"/>
      <c r="Q339" s="94"/>
      <c r="R339" s="94"/>
      <c r="S339" s="94"/>
      <c r="T339" s="94"/>
      <c r="U339" s="94"/>
      <c r="V339" s="94"/>
      <c r="W339" s="94"/>
      <c r="X339" s="94"/>
      <c r="Y339" s="94"/>
      <c r="Z339" s="94"/>
    </row>
    <row r="340" spans="1:26" ht="15.75" customHeight="1" x14ac:dyDescent="0.15">
      <c r="A340" s="96" t="s">
        <v>5221</v>
      </c>
      <c r="B340" s="98" t="s">
        <v>5166</v>
      </c>
      <c r="C340" s="98" t="s">
        <v>2685</v>
      </c>
      <c r="D340" s="98" t="s">
        <v>5222</v>
      </c>
      <c r="E340" s="99">
        <v>1931</v>
      </c>
      <c r="F340" s="99">
        <v>1825</v>
      </c>
      <c r="G340" s="99">
        <v>54</v>
      </c>
      <c r="H340" s="99">
        <v>54</v>
      </c>
      <c r="I340" s="94"/>
      <c r="J340" s="94"/>
      <c r="K340" s="94"/>
      <c r="L340" s="94"/>
      <c r="M340" s="94"/>
      <c r="N340" s="94"/>
      <c r="O340" s="94"/>
      <c r="P340" s="94"/>
      <c r="Q340" s="94"/>
      <c r="R340" s="94"/>
      <c r="S340" s="94"/>
      <c r="T340" s="94"/>
      <c r="U340" s="94"/>
      <c r="V340" s="94"/>
      <c r="W340" s="94"/>
      <c r="X340" s="94"/>
      <c r="Y340" s="94"/>
      <c r="Z340" s="94"/>
    </row>
    <row r="341" spans="1:26" ht="15.75" customHeight="1" x14ac:dyDescent="0.15">
      <c r="A341" s="96" t="s">
        <v>5223</v>
      </c>
      <c r="B341" s="98" t="s">
        <v>5166</v>
      </c>
      <c r="C341" s="98" t="s">
        <v>2682</v>
      </c>
      <c r="D341" s="98" t="s">
        <v>5224</v>
      </c>
      <c r="E341" s="99">
        <v>2729</v>
      </c>
      <c r="F341" s="99">
        <v>2641</v>
      </c>
      <c r="G341" s="99">
        <v>25</v>
      </c>
      <c r="H341" s="99">
        <v>23</v>
      </c>
      <c r="I341" s="94"/>
      <c r="J341" s="94"/>
      <c r="K341" s="94"/>
      <c r="L341" s="94"/>
      <c r="M341" s="94"/>
      <c r="N341" s="94"/>
      <c r="O341" s="94"/>
      <c r="P341" s="94"/>
      <c r="Q341" s="94"/>
      <c r="R341" s="94"/>
      <c r="S341" s="94"/>
      <c r="T341" s="94"/>
      <c r="U341" s="94"/>
      <c r="V341" s="94"/>
      <c r="W341" s="94"/>
      <c r="X341" s="94"/>
      <c r="Y341" s="94"/>
      <c r="Z341" s="94"/>
    </row>
    <row r="342" spans="1:26" ht="15.75" customHeight="1" x14ac:dyDescent="0.15">
      <c r="A342" s="96" t="s">
        <v>5225</v>
      </c>
      <c r="B342" s="98" t="s">
        <v>5166</v>
      </c>
      <c r="C342" s="98" t="s">
        <v>2715</v>
      </c>
      <c r="D342" s="98" t="s">
        <v>5226</v>
      </c>
      <c r="E342" s="99">
        <v>1460</v>
      </c>
      <c r="F342" s="99">
        <v>1408</v>
      </c>
      <c r="G342" s="99">
        <v>66</v>
      </c>
      <c r="H342" s="99">
        <v>66</v>
      </c>
      <c r="I342" s="94"/>
      <c r="J342" s="94"/>
      <c r="K342" s="94"/>
      <c r="L342" s="94"/>
      <c r="M342" s="94"/>
      <c r="N342" s="94"/>
      <c r="O342" s="94"/>
      <c r="P342" s="94"/>
      <c r="Q342" s="94"/>
      <c r="R342" s="94"/>
      <c r="S342" s="94"/>
      <c r="T342" s="94"/>
      <c r="U342" s="94"/>
      <c r="V342" s="94"/>
      <c r="W342" s="94"/>
      <c r="X342" s="94"/>
      <c r="Y342" s="94"/>
      <c r="Z342" s="94"/>
    </row>
    <row r="343" spans="1:26" ht="15.75" customHeight="1" x14ac:dyDescent="0.15">
      <c r="A343" s="96" t="s">
        <v>5227</v>
      </c>
      <c r="B343" s="98" t="s">
        <v>5166</v>
      </c>
      <c r="C343" s="98" t="s">
        <v>2660</v>
      </c>
      <c r="D343" s="98" t="s">
        <v>5228</v>
      </c>
      <c r="E343" s="99">
        <v>4549</v>
      </c>
      <c r="F343" s="99">
        <v>4389</v>
      </c>
      <c r="G343" s="99">
        <v>135</v>
      </c>
      <c r="H343" s="99">
        <v>135</v>
      </c>
      <c r="I343" s="94"/>
      <c r="J343" s="94"/>
      <c r="K343" s="94"/>
      <c r="L343" s="94"/>
      <c r="M343" s="94"/>
      <c r="N343" s="94"/>
      <c r="O343" s="94"/>
      <c r="P343" s="94"/>
      <c r="Q343" s="94"/>
      <c r="R343" s="94"/>
      <c r="S343" s="94"/>
      <c r="T343" s="94"/>
      <c r="U343" s="94"/>
      <c r="V343" s="94"/>
      <c r="W343" s="94"/>
      <c r="X343" s="94"/>
      <c r="Y343" s="94"/>
      <c r="Z343" s="94"/>
    </row>
    <row r="344" spans="1:26" ht="15.75" customHeight="1" x14ac:dyDescent="0.15">
      <c r="A344" s="96" t="s">
        <v>5229</v>
      </c>
      <c r="B344" s="98" t="s">
        <v>5166</v>
      </c>
      <c r="C344" s="98" t="s">
        <v>2696</v>
      </c>
      <c r="D344" s="98" t="s">
        <v>5230</v>
      </c>
      <c r="E344" s="99">
        <v>1013</v>
      </c>
      <c r="F344" s="99">
        <v>993</v>
      </c>
      <c r="G344" s="99">
        <v>1</v>
      </c>
      <c r="H344" s="99">
        <v>1</v>
      </c>
      <c r="I344" s="94"/>
      <c r="J344" s="94"/>
      <c r="K344" s="94"/>
      <c r="L344" s="94"/>
      <c r="M344" s="94"/>
      <c r="N344" s="94"/>
      <c r="O344" s="94"/>
      <c r="P344" s="94"/>
      <c r="Q344" s="94"/>
      <c r="R344" s="94"/>
      <c r="S344" s="94"/>
      <c r="T344" s="94"/>
      <c r="U344" s="94"/>
      <c r="V344" s="94"/>
      <c r="W344" s="94"/>
      <c r="X344" s="94"/>
      <c r="Y344" s="94"/>
      <c r="Z344" s="94"/>
    </row>
    <row r="345" spans="1:26" ht="15.75" customHeight="1" x14ac:dyDescent="0.15">
      <c r="A345" s="96" t="s">
        <v>5231</v>
      </c>
      <c r="B345" s="98" t="s">
        <v>5166</v>
      </c>
      <c r="C345" s="98" t="s">
        <v>2688</v>
      </c>
      <c r="D345" s="98" t="s">
        <v>5232</v>
      </c>
      <c r="E345" s="99">
        <v>4125</v>
      </c>
      <c r="F345" s="99">
        <v>3938</v>
      </c>
      <c r="G345" s="99">
        <v>110</v>
      </c>
      <c r="H345" s="99">
        <v>110</v>
      </c>
      <c r="I345" s="94"/>
      <c r="J345" s="94"/>
      <c r="K345" s="94"/>
      <c r="L345" s="94"/>
      <c r="M345" s="94"/>
      <c r="N345" s="94"/>
      <c r="O345" s="94"/>
      <c r="P345" s="94"/>
      <c r="Q345" s="94"/>
      <c r="R345" s="94"/>
      <c r="S345" s="94"/>
      <c r="T345" s="94"/>
      <c r="U345" s="94"/>
      <c r="V345" s="94"/>
      <c r="W345" s="94"/>
      <c r="X345" s="94"/>
      <c r="Y345" s="94"/>
      <c r="Z345" s="94"/>
    </row>
    <row r="346" spans="1:26" ht="15.75" customHeight="1" x14ac:dyDescent="0.15">
      <c r="A346" s="96" t="s">
        <v>5233</v>
      </c>
      <c r="B346" s="98" t="s">
        <v>5166</v>
      </c>
      <c r="C346" s="98" t="s">
        <v>2698</v>
      </c>
      <c r="D346" s="98" t="s">
        <v>5234</v>
      </c>
      <c r="E346" s="99">
        <v>639</v>
      </c>
      <c r="F346" s="99">
        <v>599</v>
      </c>
      <c r="G346" s="99">
        <v>14</v>
      </c>
      <c r="H346" s="99">
        <v>14</v>
      </c>
      <c r="I346" s="94"/>
      <c r="J346" s="94"/>
      <c r="K346" s="94"/>
      <c r="L346" s="94"/>
      <c r="M346" s="94"/>
      <c r="N346" s="94"/>
      <c r="O346" s="94"/>
      <c r="P346" s="94"/>
      <c r="Q346" s="94"/>
      <c r="R346" s="94"/>
      <c r="S346" s="94"/>
      <c r="T346" s="94"/>
      <c r="U346" s="94"/>
      <c r="V346" s="94"/>
      <c r="W346" s="94"/>
      <c r="X346" s="94"/>
      <c r="Y346" s="94"/>
      <c r="Z346" s="94"/>
    </row>
    <row r="347" spans="1:26" ht="15.75" customHeight="1" x14ac:dyDescent="0.15">
      <c r="A347" s="96" t="s">
        <v>5235</v>
      </c>
      <c r="B347" s="98" t="s">
        <v>5166</v>
      </c>
      <c r="C347" s="98" t="s">
        <v>2673</v>
      </c>
      <c r="D347" s="98" t="s">
        <v>5236</v>
      </c>
      <c r="E347" s="99">
        <v>877</v>
      </c>
      <c r="F347" s="99">
        <v>861</v>
      </c>
      <c r="G347" s="99">
        <v>10</v>
      </c>
      <c r="H347" s="99">
        <v>10</v>
      </c>
      <c r="I347" s="94"/>
      <c r="J347" s="94"/>
      <c r="K347" s="94"/>
      <c r="L347" s="94"/>
      <c r="M347" s="94"/>
      <c r="N347" s="94"/>
      <c r="O347" s="94"/>
      <c r="P347" s="94"/>
      <c r="Q347" s="94"/>
      <c r="R347" s="94"/>
      <c r="S347" s="94"/>
      <c r="T347" s="94"/>
      <c r="U347" s="94"/>
      <c r="V347" s="94"/>
      <c r="W347" s="94"/>
      <c r="X347" s="94"/>
      <c r="Y347" s="94"/>
      <c r="Z347" s="94"/>
    </row>
    <row r="348" spans="1:26" ht="15.75" customHeight="1" x14ac:dyDescent="0.15">
      <c r="A348" s="96" t="s">
        <v>5237</v>
      </c>
      <c r="B348" s="98" t="s">
        <v>5166</v>
      </c>
      <c r="C348" s="98" t="s">
        <v>2672</v>
      </c>
      <c r="D348" s="98" t="s">
        <v>5238</v>
      </c>
      <c r="E348" s="99">
        <v>748</v>
      </c>
      <c r="F348" s="99">
        <v>709</v>
      </c>
      <c r="G348" s="99">
        <v>17</v>
      </c>
      <c r="H348" s="99">
        <v>17</v>
      </c>
      <c r="I348" s="94"/>
      <c r="J348" s="94"/>
      <c r="K348" s="94"/>
      <c r="L348" s="94"/>
      <c r="M348" s="94"/>
      <c r="N348" s="94"/>
      <c r="O348" s="94"/>
      <c r="P348" s="94"/>
      <c r="Q348" s="94"/>
      <c r="R348" s="94"/>
      <c r="S348" s="94"/>
      <c r="T348" s="94"/>
      <c r="U348" s="94"/>
      <c r="V348" s="94"/>
      <c r="W348" s="94"/>
      <c r="X348" s="94"/>
      <c r="Y348" s="94"/>
      <c r="Z348" s="94"/>
    </row>
    <row r="349" spans="1:26" ht="15.75" customHeight="1" x14ac:dyDescent="0.15">
      <c r="A349" s="96" t="s">
        <v>5239</v>
      </c>
      <c r="B349" s="98" t="s">
        <v>5166</v>
      </c>
      <c r="C349" s="98" t="s">
        <v>2709</v>
      </c>
      <c r="D349" s="98" t="s">
        <v>5240</v>
      </c>
      <c r="E349" s="99">
        <v>615</v>
      </c>
      <c r="F349" s="99">
        <v>590</v>
      </c>
      <c r="G349" s="99">
        <v>13</v>
      </c>
      <c r="H349" s="99">
        <v>13</v>
      </c>
      <c r="I349" s="94"/>
      <c r="J349" s="94"/>
      <c r="K349" s="94"/>
      <c r="L349" s="94"/>
      <c r="M349" s="94"/>
      <c r="N349" s="94"/>
      <c r="O349" s="94"/>
      <c r="P349" s="94"/>
      <c r="Q349" s="94"/>
      <c r="R349" s="94"/>
      <c r="S349" s="94"/>
      <c r="T349" s="94"/>
      <c r="U349" s="94"/>
      <c r="V349" s="94"/>
      <c r="W349" s="94"/>
      <c r="X349" s="94"/>
      <c r="Y349" s="94"/>
      <c r="Z349" s="94"/>
    </row>
    <row r="350" spans="1:26" ht="15.75" customHeight="1" x14ac:dyDescent="0.15">
      <c r="A350" s="96" t="s">
        <v>5241</v>
      </c>
      <c r="B350" s="98" t="s">
        <v>5166</v>
      </c>
      <c r="C350" s="98" t="s">
        <v>2716</v>
      </c>
      <c r="D350" s="98" t="s">
        <v>5242</v>
      </c>
      <c r="E350" s="99">
        <v>2559</v>
      </c>
      <c r="F350" s="99">
        <v>2506</v>
      </c>
      <c r="G350" s="99">
        <v>21</v>
      </c>
      <c r="H350" s="99">
        <v>21</v>
      </c>
      <c r="I350" s="94"/>
      <c r="J350" s="94"/>
      <c r="K350" s="94"/>
      <c r="L350" s="94"/>
      <c r="M350" s="94"/>
      <c r="N350" s="94"/>
      <c r="O350" s="94"/>
      <c r="P350" s="94"/>
      <c r="Q350" s="94"/>
      <c r="R350" s="94"/>
      <c r="S350" s="94"/>
      <c r="T350" s="94"/>
      <c r="U350" s="94"/>
      <c r="V350" s="94"/>
      <c r="W350" s="94"/>
      <c r="X350" s="94"/>
      <c r="Y350" s="94"/>
      <c r="Z350" s="94"/>
    </row>
    <row r="351" spans="1:26" ht="15.75" customHeight="1" x14ac:dyDescent="0.15">
      <c r="A351" s="96" t="s">
        <v>5243</v>
      </c>
      <c r="B351" s="98" t="s">
        <v>5166</v>
      </c>
      <c r="C351" s="98" t="s">
        <v>2668</v>
      </c>
      <c r="D351" s="98" t="s">
        <v>5244</v>
      </c>
      <c r="E351" s="99">
        <v>505</v>
      </c>
      <c r="F351" s="99">
        <v>484</v>
      </c>
      <c r="G351" s="99">
        <v>8</v>
      </c>
      <c r="H351" s="99">
        <v>8</v>
      </c>
      <c r="I351" s="94"/>
      <c r="J351" s="94"/>
      <c r="K351" s="94"/>
      <c r="L351" s="94"/>
      <c r="M351" s="94"/>
      <c r="N351" s="94"/>
      <c r="O351" s="94"/>
      <c r="P351" s="94"/>
      <c r="Q351" s="94"/>
      <c r="R351" s="94"/>
      <c r="S351" s="94"/>
      <c r="T351" s="94"/>
      <c r="U351" s="94"/>
      <c r="V351" s="94"/>
      <c r="W351" s="94"/>
      <c r="X351" s="94"/>
      <c r="Y351" s="94"/>
      <c r="Z351" s="94"/>
    </row>
    <row r="352" spans="1:26" ht="15.75" customHeight="1" x14ac:dyDescent="0.15">
      <c r="A352" s="96" t="s">
        <v>5245</v>
      </c>
      <c r="B352" s="98" t="s">
        <v>5166</v>
      </c>
      <c r="C352" s="98" t="s">
        <v>2693</v>
      </c>
      <c r="D352" s="98" t="s">
        <v>5246</v>
      </c>
      <c r="E352" s="99">
        <v>1257</v>
      </c>
      <c r="F352" s="99">
        <v>1206</v>
      </c>
      <c r="G352" s="99">
        <v>76</v>
      </c>
      <c r="H352" s="99">
        <v>76</v>
      </c>
      <c r="I352" s="94"/>
      <c r="J352" s="94"/>
      <c r="K352" s="94"/>
      <c r="L352" s="94"/>
      <c r="M352" s="94"/>
      <c r="N352" s="94"/>
      <c r="O352" s="94"/>
      <c r="P352" s="94"/>
      <c r="Q352" s="94"/>
      <c r="R352" s="94"/>
      <c r="S352" s="94"/>
      <c r="T352" s="94"/>
      <c r="U352" s="94"/>
      <c r="V352" s="94"/>
      <c r="W352" s="94"/>
      <c r="X352" s="94"/>
      <c r="Y352" s="94"/>
      <c r="Z352" s="94"/>
    </row>
    <row r="353" spans="1:26" ht="15.75" customHeight="1" x14ac:dyDescent="0.15">
      <c r="A353" s="96" t="s">
        <v>5247</v>
      </c>
      <c r="B353" s="98" t="s">
        <v>5166</v>
      </c>
      <c r="C353" s="98" t="s">
        <v>2702</v>
      </c>
      <c r="D353" s="98" t="s">
        <v>5248</v>
      </c>
      <c r="E353" s="99">
        <v>5467</v>
      </c>
      <c r="F353" s="99">
        <v>5394</v>
      </c>
      <c r="G353" s="99">
        <v>199</v>
      </c>
      <c r="H353" s="99">
        <v>199</v>
      </c>
      <c r="I353" s="94"/>
      <c r="J353" s="94"/>
      <c r="K353" s="94"/>
      <c r="L353" s="94"/>
      <c r="M353" s="94"/>
      <c r="N353" s="94"/>
      <c r="O353" s="94"/>
      <c r="P353" s="94"/>
      <c r="Q353" s="94"/>
      <c r="R353" s="94"/>
      <c r="S353" s="94"/>
      <c r="T353" s="94"/>
      <c r="U353" s="94"/>
      <c r="V353" s="94"/>
      <c r="W353" s="94"/>
      <c r="X353" s="94"/>
      <c r="Y353" s="94"/>
      <c r="Z353" s="94"/>
    </row>
    <row r="354" spans="1:26" ht="15.75" customHeight="1" x14ac:dyDescent="0.15">
      <c r="A354" s="96" t="s">
        <v>5249</v>
      </c>
      <c r="B354" s="98" t="s">
        <v>5166</v>
      </c>
      <c r="C354" s="98" t="s">
        <v>2703</v>
      </c>
      <c r="D354" s="98" t="s">
        <v>5250</v>
      </c>
      <c r="E354" s="99">
        <v>2458</v>
      </c>
      <c r="F354" s="99">
        <v>2371</v>
      </c>
      <c r="G354" s="99">
        <v>107</v>
      </c>
      <c r="H354" s="99">
        <v>106</v>
      </c>
      <c r="I354" s="94"/>
      <c r="J354" s="94"/>
      <c r="K354" s="94"/>
      <c r="L354" s="94"/>
      <c r="M354" s="94"/>
      <c r="N354" s="94"/>
      <c r="O354" s="94"/>
      <c r="P354" s="94"/>
      <c r="Q354" s="94"/>
      <c r="R354" s="94"/>
      <c r="S354" s="94"/>
      <c r="T354" s="94"/>
      <c r="U354" s="94"/>
      <c r="V354" s="94"/>
      <c r="W354" s="94"/>
      <c r="X354" s="94"/>
      <c r="Y354" s="94"/>
      <c r="Z354" s="94"/>
    </row>
    <row r="355" spans="1:26" ht="15.75" customHeight="1" x14ac:dyDescent="0.15">
      <c r="A355" s="96" t="s">
        <v>5251</v>
      </c>
      <c r="B355" s="98" t="s">
        <v>5166</v>
      </c>
      <c r="C355" s="98" t="s">
        <v>2714</v>
      </c>
      <c r="D355" s="98" t="s">
        <v>295</v>
      </c>
      <c r="E355" s="99">
        <v>1590</v>
      </c>
      <c r="F355" s="99">
        <v>1550</v>
      </c>
      <c r="G355" s="99">
        <v>48</v>
      </c>
      <c r="H355" s="99">
        <v>48</v>
      </c>
      <c r="I355" s="94"/>
      <c r="J355" s="94"/>
      <c r="K355" s="94"/>
      <c r="L355" s="94"/>
      <c r="M355" s="94"/>
      <c r="N355" s="94"/>
      <c r="O355" s="94"/>
      <c r="P355" s="94"/>
      <c r="Q355" s="94"/>
      <c r="R355" s="94"/>
      <c r="S355" s="94"/>
      <c r="T355" s="94"/>
      <c r="U355" s="94"/>
      <c r="V355" s="94"/>
      <c r="W355" s="94"/>
      <c r="X355" s="94"/>
      <c r="Y355" s="94"/>
      <c r="Z355" s="94"/>
    </row>
    <row r="356" spans="1:26" ht="15.75" customHeight="1" x14ac:dyDescent="0.15">
      <c r="A356" s="96" t="s">
        <v>5252</v>
      </c>
      <c r="B356" s="98" t="s">
        <v>5166</v>
      </c>
      <c r="C356" s="98" t="s">
        <v>2717</v>
      </c>
      <c r="D356" s="98" t="s">
        <v>5253</v>
      </c>
      <c r="E356" s="99">
        <v>4421</v>
      </c>
      <c r="F356" s="99">
        <v>4337</v>
      </c>
      <c r="G356" s="99">
        <v>159</v>
      </c>
      <c r="H356" s="99">
        <v>154</v>
      </c>
      <c r="I356" s="94"/>
      <c r="J356" s="94"/>
      <c r="K356" s="94"/>
      <c r="L356" s="94"/>
      <c r="M356" s="94"/>
      <c r="N356" s="94"/>
      <c r="O356" s="94"/>
      <c r="P356" s="94"/>
      <c r="Q356" s="94"/>
      <c r="R356" s="94"/>
      <c r="S356" s="94"/>
      <c r="T356" s="94"/>
      <c r="U356" s="94"/>
      <c r="V356" s="94"/>
      <c r="W356" s="94"/>
      <c r="X356" s="94"/>
      <c r="Y356" s="94"/>
      <c r="Z356" s="94"/>
    </row>
    <row r="357" spans="1:26" ht="15.75" customHeight="1" x14ac:dyDescent="0.15">
      <c r="A357" s="96" t="s">
        <v>5254</v>
      </c>
      <c r="B357" s="98" t="s">
        <v>5166</v>
      </c>
      <c r="C357" s="98" t="s">
        <v>2718</v>
      </c>
      <c r="D357" s="98" t="s">
        <v>5255</v>
      </c>
      <c r="E357" s="99">
        <v>877</v>
      </c>
      <c r="F357" s="99">
        <v>872</v>
      </c>
      <c r="G357" s="99">
        <v>70</v>
      </c>
      <c r="H357" s="99">
        <v>70</v>
      </c>
      <c r="I357" s="94"/>
      <c r="J357" s="94"/>
      <c r="K357" s="94"/>
      <c r="L357" s="94"/>
      <c r="M357" s="94"/>
      <c r="N357" s="94"/>
      <c r="O357" s="94"/>
      <c r="P357" s="94"/>
      <c r="Q357" s="94"/>
      <c r="R357" s="94"/>
      <c r="S357" s="94"/>
      <c r="T357" s="94"/>
      <c r="U357" s="94"/>
      <c r="V357" s="94"/>
      <c r="W357" s="94"/>
      <c r="X357" s="94"/>
      <c r="Y357" s="94"/>
      <c r="Z357" s="94"/>
    </row>
    <row r="358" spans="1:26" ht="15.75" customHeight="1" x14ac:dyDescent="0.15">
      <c r="A358" s="96" t="s">
        <v>5256</v>
      </c>
      <c r="B358" s="98" t="s">
        <v>5166</v>
      </c>
      <c r="C358" s="98" t="s">
        <v>2678</v>
      </c>
      <c r="D358" s="98" t="s">
        <v>5257</v>
      </c>
      <c r="E358" s="99">
        <v>712</v>
      </c>
      <c r="F358" s="99">
        <v>665</v>
      </c>
      <c r="G358" s="99">
        <v>6</v>
      </c>
      <c r="H358" s="99">
        <v>6</v>
      </c>
      <c r="I358" s="94"/>
      <c r="J358" s="94"/>
      <c r="K358" s="94"/>
      <c r="L358" s="94"/>
      <c r="M358" s="94"/>
      <c r="N358" s="94"/>
      <c r="O358" s="94"/>
      <c r="P358" s="94"/>
      <c r="Q358" s="94"/>
      <c r="R358" s="94"/>
      <c r="S358" s="94"/>
      <c r="T358" s="94"/>
      <c r="U358" s="94"/>
      <c r="V358" s="94"/>
      <c r="W358" s="94"/>
      <c r="X358" s="94"/>
      <c r="Y358" s="94"/>
      <c r="Z358" s="94"/>
    </row>
    <row r="359" spans="1:26" ht="15.75" customHeight="1" x14ac:dyDescent="0.15">
      <c r="A359" s="96" t="s">
        <v>5258</v>
      </c>
      <c r="B359" s="98" t="s">
        <v>5166</v>
      </c>
      <c r="C359" s="98" t="s">
        <v>2659</v>
      </c>
      <c r="D359" s="98" t="s">
        <v>5259</v>
      </c>
      <c r="E359" s="99">
        <v>902</v>
      </c>
      <c r="F359" s="99">
        <v>865</v>
      </c>
      <c r="G359" s="99">
        <v>24</v>
      </c>
      <c r="H359" s="99">
        <v>24</v>
      </c>
      <c r="I359" s="94"/>
      <c r="J359" s="94"/>
      <c r="K359" s="94"/>
      <c r="L359" s="94"/>
      <c r="M359" s="94"/>
      <c r="N359" s="94"/>
      <c r="O359" s="94"/>
      <c r="P359" s="94"/>
      <c r="Q359" s="94"/>
      <c r="R359" s="94"/>
      <c r="S359" s="94"/>
      <c r="T359" s="94"/>
      <c r="U359" s="94"/>
      <c r="V359" s="94"/>
      <c r="W359" s="94"/>
      <c r="X359" s="94"/>
      <c r="Y359" s="94"/>
      <c r="Z359" s="94"/>
    </row>
    <row r="360" spans="1:26" ht="15.75" customHeight="1" x14ac:dyDescent="0.15">
      <c r="A360" s="96" t="s">
        <v>5260</v>
      </c>
      <c r="B360" s="98" t="s">
        <v>5166</v>
      </c>
      <c r="C360" s="98" t="s">
        <v>2695</v>
      </c>
      <c r="D360" s="98" t="s">
        <v>5261</v>
      </c>
      <c r="E360" s="99">
        <v>906</v>
      </c>
      <c r="F360" s="99">
        <v>878</v>
      </c>
      <c r="G360" s="99">
        <v>54</v>
      </c>
      <c r="H360" s="99">
        <v>54</v>
      </c>
      <c r="I360" s="94"/>
      <c r="J360" s="94"/>
      <c r="K360" s="94"/>
      <c r="L360" s="94"/>
      <c r="M360" s="94"/>
      <c r="N360" s="94"/>
      <c r="O360" s="94"/>
      <c r="P360" s="94"/>
      <c r="Q360" s="94"/>
      <c r="R360" s="94"/>
      <c r="S360" s="94"/>
      <c r="T360" s="94"/>
      <c r="U360" s="94"/>
      <c r="V360" s="94"/>
      <c r="W360" s="94"/>
      <c r="X360" s="94"/>
      <c r="Y360" s="94"/>
      <c r="Z360" s="94"/>
    </row>
    <row r="361" spans="1:26" ht="15.75" customHeight="1" x14ac:dyDescent="0.15">
      <c r="A361" s="96" t="s">
        <v>5262</v>
      </c>
      <c r="B361" s="98" t="s">
        <v>5166</v>
      </c>
      <c r="C361" s="98" t="s">
        <v>2699</v>
      </c>
      <c r="D361" s="98" t="s">
        <v>5263</v>
      </c>
      <c r="E361" s="99">
        <v>1976</v>
      </c>
      <c r="F361" s="99">
        <v>1850</v>
      </c>
      <c r="G361" s="99">
        <v>64</v>
      </c>
      <c r="H361" s="99">
        <v>64</v>
      </c>
      <c r="I361" s="94"/>
      <c r="J361" s="94"/>
      <c r="K361" s="94"/>
      <c r="L361" s="94"/>
      <c r="M361" s="94"/>
      <c r="N361" s="94"/>
      <c r="O361" s="94"/>
      <c r="P361" s="94"/>
      <c r="Q361" s="94"/>
      <c r="R361" s="94"/>
      <c r="S361" s="94"/>
      <c r="T361" s="94"/>
      <c r="U361" s="94"/>
      <c r="V361" s="94"/>
      <c r="W361" s="94"/>
      <c r="X361" s="94"/>
      <c r="Y361" s="94"/>
      <c r="Z361" s="94"/>
    </row>
    <row r="362" spans="1:26" ht="15.75" customHeight="1" x14ac:dyDescent="0.15">
      <c r="A362" s="96" t="s">
        <v>5264</v>
      </c>
      <c r="B362" s="98" t="s">
        <v>5166</v>
      </c>
      <c r="C362" s="98" t="s">
        <v>2706</v>
      </c>
      <c r="D362" s="98" t="s">
        <v>5265</v>
      </c>
      <c r="E362" s="99">
        <v>1180</v>
      </c>
      <c r="F362" s="99">
        <v>1141</v>
      </c>
      <c r="G362" s="99">
        <v>22</v>
      </c>
      <c r="H362" s="99">
        <v>19</v>
      </c>
      <c r="I362" s="94"/>
      <c r="J362" s="94"/>
      <c r="K362" s="94"/>
      <c r="L362" s="94"/>
      <c r="M362" s="94"/>
      <c r="N362" s="94"/>
      <c r="O362" s="94"/>
      <c r="P362" s="94"/>
      <c r="Q362" s="94"/>
      <c r="R362" s="94"/>
      <c r="S362" s="94"/>
      <c r="T362" s="94"/>
      <c r="U362" s="94"/>
      <c r="V362" s="94"/>
      <c r="W362" s="94"/>
      <c r="X362" s="94"/>
      <c r="Y362" s="94"/>
      <c r="Z362" s="94"/>
    </row>
    <row r="363" spans="1:26" ht="15.75" customHeight="1" x14ac:dyDescent="0.15">
      <c r="A363" s="96" t="s">
        <v>5266</v>
      </c>
      <c r="B363" s="98" t="s">
        <v>5166</v>
      </c>
      <c r="C363" s="98" t="s">
        <v>2657</v>
      </c>
      <c r="D363" s="98" t="s">
        <v>5267</v>
      </c>
      <c r="E363" s="99">
        <v>354</v>
      </c>
      <c r="F363" s="99">
        <v>346</v>
      </c>
      <c r="G363" s="99">
        <v>6</v>
      </c>
      <c r="H363" s="99">
        <v>6</v>
      </c>
      <c r="I363" s="94"/>
      <c r="J363" s="94"/>
      <c r="K363" s="94"/>
      <c r="L363" s="94"/>
      <c r="M363" s="94"/>
      <c r="N363" s="94"/>
      <c r="O363" s="94"/>
      <c r="P363" s="94"/>
      <c r="Q363" s="94"/>
      <c r="R363" s="94"/>
      <c r="S363" s="94"/>
      <c r="T363" s="94"/>
      <c r="U363" s="94"/>
      <c r="V363" s="94"/>
      <c r="W363" s="94"/>
      <c r="X363" s="94"/>
      <c r="Y363" s="94"/>
      <c r="Z363" s="94"/>
    </row>
    <row r="364" spans="1:26" ht="15.75" customHeight="1" x14ac:dyDescent="0.15">
      <c r="A364" s="96" t="s">
        <v>5268</v>
      </c>
      <c r="B364" s="98" t="s">
        <v>5166</v>
      </c>
      <c r="C364" s="98" t="s">
        <v>2666</v>
      </c>
      <c r="D364" s="98" t="s">
        <v>5269</v>
      </c>
      <c r="E364" s="99">
        <v>2091</v>
      </c>
      <c r="F364" s="99">
        <v>2012</v>
      </c>
      <c r="G364" s="99">
        <v>44</v>
      </c>
      <c r="H364" s="99">
        <v>43</v>
      </c>
      <c r="I364" s="94"/>
      <c r="J364" s="94"/>
      <c r="K364" s="94"/>
      <c r="L364" s="94"/>
      <c r="M364" s="94"/>
      <c r="N364" s="94"/>
      <c r="O364" s="94"/>
      <c r="P364" s="94"/>
      <c r="Q364" s="94"/>
      <c r="R364" s="94"/>
      <c r="S364" s="94"/>
      <c r="T364" s="94"/>
      <c r="U364" s="94"/>
      <c r="V364" s="94"/>
      <c r="W364" s="94"/>
      <c r="X364" s="94"/>
      <c r="Y364" s="94"/>
      <c r="Z364" s="94"/>
    </row>
    <row r="365" spans="1:26" ht="15.75" customHeight="1" x14ac:dyDescent="0.15">
      <c r="A365" s="96" t="s">
        <v>5270</v>
      </c>
      <c r="B365" s="98" t="s">
        <v>5166</v>
      </c>
      <c r="C365" s="98" t="s">
        <v>2662</v>
      </c>
      <c r="D365" s="98" t="s">
        <v>5271</v>
      </c>
      <c r="E365" s="99">
        <v>4336</v>
      </c>
      <c r="F365" s="99">
        <v>4163</v>
      </c>
      <c r="G365" s="99">
        <v>41</v>
      </c>
      <c r="H365" s="99">
        <v>40</v>
      </c>
      <c r="I365" s="94"/>
      <c r="J365" s="94"/>
      <c r="K365" s="94"/>
      <c r="L365" s="94"/>
      <c r="M365" s="94"/>
      <c r="N365" s="94"/>
      <c r="O365" s="94"/>
      <c r="P365" s="94"/>
      <c r="Q365" s="94"/>
      <c r="R365" s="94"/>
      <c r="S365" s="94"/>
      <c r="T365" s="94"/>
      <c r="U365" s="94"/>
      <c r="V365" s="94"/>
      <c r="W365" s="94"/>
      <c r="X365" s="94"/>
      <c r="Y365" s="94"/>
      <c r="Z365" s="94"/>
    </row>
    <row r="366" spans="1:26" ht="15.75" customHeight="1" x14ac:dyDescent="0.15">
      <c r="A366" s="96" t="s">
        <v>5272</v>
      </c>
      <c r="B366" s="98" t="s">
        <v>5166</v>
      </c>
      <c r="C366" s="98" t="s">
        <v>2667</v>
      </c>
      <c r="D366" s="98" t="s">
        <v>5273</v>
      </c>
      <c r="E366" s="99">
        <v>1452</v>
      </c>
      <c r="F366" s="99">
        <v>1406</v>
      </c>
      <c r="G366" s="99">
        <v>5</v>
      </c>
      <c r="H366" s="99">
        <v>5</v>
      </c>
      <c r="I366" s="94"/>
      <c r="J366" s="94"/>
      <c r="K366" s="94"/>
      <c r="L366" s="94"/>
      <c r="M366" s="94"/>
      <c r="N366" s="94"/>
      <c r="O366" s="94"/>
      <c r="P366" s="94"/>
      <c r="Q366" s="94"/>
      <c r="R366" s="94"/>
      <c r="S366" s="94"/>
      <c r="T366" s="94"/>
      <c r="U366" s="94"/>
      <c r="V366" s="94"/>
      <c r="W366" s="94"/>
      <c r="X366" s="94"/>
      <c r="Y366" s="94"/>
      <c r="Z366" s="94"/>
    </row>
    <row r="367" spans="1:26" ht="15.75" customHeight="1" x14ac:dyDescent="0.15">
      <c r="A367" s="96" t="s">
        <v>5274</v>
      </c>
      <c r="B367" s="98" t="s">
        <v>5166</v>
      </c>
      <c r="C367" s="98" t="s">
        <v>2677</v>
      </c>
      <c r="D367" s="98" t="s">
        <v>5275</v>
      </c>
      <c r="E367" s="99">
        <v>1525</v>
      </c>
      <c r="F367" s="99">
        <v>1502</v>
      </c>
      <c r="G367" s="99">
        <v>13</v>
      </c>
      <c r="H367" s="99">
        <v>13</v>
      </c>
      <c r="I367" s="94"/>
      <c r="J367" s="94"/>
      <c r="K367" s="94"/>
      <c r="L367" s="94"/>
      <c r="M367" s="94"/>
      <c r="N367" s="94"/>
      <c r="O367" s="94"/>
      <c r="P367" s="94"/>
      <c r="Q367" s="94"/>
      <c r="R367" s="94"/>
      <c r="S367" s="94"/>
      <c r="T367" s="94"/>
      <c r="U367" s="94"/>
      <c r="V367" s="94"/>
      <c r="W367" s="94"/>
      <c r="X367" s="94"/>
      <c r="Y367" s="94"/>
      <c r="Z367" s="94"/>
    </row>
    <row r="368" spans="1:26" ht="15.75" customHeight="1" x14ac:dyDescent="0.15">
      <c r="A368" s="96" t="s">
        <v>5276</v>
      </c>
      <c r="B368" s="98" t="s">
        <v>5166</v>
      </c>
      <c r="C368" s="98" t="s">
        <v>2669</v>
      </c>
      <c r="D368" s="98" t="s">
        <v>5277</v>
      </c>
      <c r="E368" s="99">
        <v>494</v>
      </c>
      <c r="F368" s="99">
        <v>471</v>
      </c>
      <c r="G368" s="99">
        <v>17</v>
      </c>
      <c r="H368" s="99">
        <v>17</v>
      </c>
      <c r="I368" s="94"/>
      <c r="J368" s="94"/>
      <c r="K368" s="94"/>
      <c r="L368" s="94"/>
      <c r="M368" s="94"/>
      <c r="N368" s="94"/>
      <c r="O368" s="94"/>
      <c r="P368" s="94"/>
      <c r="Q368" s="94"/>
      <c r="R368" s="94"/>
      <c r="S368" s="94"/>
      <c r="T368" s="94"/>
      <c r="U368" s="94"/>
      <c r="V368" s="94"/>
      <c r="W368" s="94"/>
      <c r="X368" s="94"/>
      <c r="Y368" s="94"/>
      <c r="Z368" s="94"/>
    </row>
    <row r="369" spans="1:26" ht="15.75" customHeight="1" x14ac:dyDescent="0.15">
      <c r="A369" s="96" t="s">
        <v>5278</v>
      </c>
      <c r="B369" s="98" t="s">
        <v>5166</v>
      </c>
      <c r="C369" s="98" t="s">
        <v>2676</v>
      </c>
      <c r="D369" s="98" t="s">
        <v>5279</v>
      </c>
      <c r="E369" s="99">
        <v>1256</v>
      </c>
      <c r="F369" s="99">
        <v>1188</v>
      </c>
      <c r="G369" s="99">
        <v>26</v>
      </c>
      <c r="H369" s="99">
        <v>26</v>
      </c>
      <c r="I369" s="94"/>
      <c r="J369" s="94"/>
      <c r="K369" s="94"/>
      <c r="L369" s="94"/>
      <c r="M369" s="94"/>
      <c r="N369" s="94"/>
      <c r="O369" s="94"/>
      <c r="P369" s="94"/>
      <c r="Q369" s="94"/>
      <c r="R369" s="94"/>
      <c r="S369" s="94"/>
      <c r="T369" s="94"/>
      <c r="U369" s="94"/>
      <c r="V369" s="94"/>
      <c r="W369" s="94"/>
      <c r="X369" s="94"/>
      <c r="Y369" s="94"/>
      <c r="Z369" s="94"/>
    </row>
    <row r="370" spans="1:26" ht="15.75" customHeight="1" x14ac:dyDescent="0.15">
      <c r="A370" s="96" t="s">
        <v>5280</v>
      </c>
      <c r="B370" s="98" t="s">
        <v>5166</v>
      </c>
      <c r="C370" s="98" t="s">
        <v>2656</v>
      </c>
      <c r="D370" s="98" t="s">
        <v>5281</v>
      </c>
      <c r="E370" s="99">
        <v>3248</v>
      </c>
      <c r="F370" s="99">
        <v>2943</v>
      </c>
      <c r="G370" s="99">
        <v>79</v>
      </c>
      <c r="H370" s="99">
        <v>78</v>
      </c>
      <c r="I370" s="94"/>
      <c r="J370" s="94"/>
      <c r="K370" s="94"/>
      <c r="L370" s="94"/>
      <c r="M370" s="94"/>
      <c r="N370" s="94"/>
      <c r="O370" s="94"/>
      <c r="P370" s="94"/>
      <c r="Q370" s="94"/>
      <c r="R370" s="94"/>
      <c r="S370" s="94"/>
      <c r="T370" s="94"/>
      <c r="U370" s="94"/>
      <c r="V370" s="94"/>
      <c r="W370" s="94"/>
      <c r="X370" s="94"/>
      <c r="Y370" s="94"/>
      <c r="Z370" s="94"/>
    </row>
    <row r="371" spans="1:26" ht="15.75" customHeight="1" x14ac:dyDescent="0.15">
      <c r="A371" s="96" t="s">
        <v>5282</v>
      </c>
      <c r="B371" s="98" t="s">
        <v>5166</v>
      </c>
      <c r="C371" s="98" t="s">
        <v>2697</v>
      </c>
      <c r="D371" s="98" t="s">
        <v>5283</v>
      </c>
      <c r="E371" s="99">
        <v>3424</v>
      </c>
      <c r="F371" s="99">
        <v>3266</v>
      </c>
      <c r="G371" s="99">
        <v>139</v>
      </c>
      <c r="H371" s="99">
        <v>138</v>
      </c>
      <c r="I371" s="94"/>
      <c r="J371" s="94"/>
      <c r="K371" s="94"/>
      <c r="L371" s="94"/>
      <c r="M371" s="94"/>
      <c r="N371" s="94"/>
      <c r="O371" s="94"/>
      <c r="P371" s="94"/>
      <c r="Q371" s="94"/>
      <c r="R371" s="94"/>
      <c r="S371" s="94"/>
      <c r="T371" s="94"/>
      <c r="U371" s="94"/>
      <c r="V371" s="94"/>
      <c r="W371" s="94"/>
      <c r="X371" s="94"/>
      <c r="Y371" s="94"/>
      <c r="Z371" s="94"/>
    </row>
    <row r="372" spans="1:26" ht="15.75" customHeight="1" x14ac:dyDescent="0.15">
      <c r="A372" s="96" t="s">
        <v>5284</v>
      </c>
      <c r="B372" s="98" t="s">
        <v>5166</v>
      </c>
      <c r="C372" s="98" t="s">
        <v>2690</v>
      </c>
      <c r="D372" s="98" t="s">
        <v>5285</v>
      </c>
      <c r="E372" s="99">
        <v>883</v>
      </c>
      <c r="F372" s="99">
        <v>848</v>
      </c>
      <c r="G372" s="99">
        <v>21</v>
      </c>
      <c r="H372" s="99">
        <v>21</v>
      </c>
      <c r="I372" s="94"/>
      <c r="J372" s="94"/>
      <c r="K372" s="94"/>
      <c r="L372" s="94"/>
      <c r="M372" s="94"/>
      <c r="N372" s="94"/>
      <c r="O372" s="94"/>
      <c r="P372" s="94"/>
      <c r="Q372" s="94"/>
      <c r="R372" s="94"/>
      <c r="S372" s="94"/>
      <c r="T372" s="94"/>
      <c r="U372" s="94"/>
      <c r="V372" s="94"/>
      <c r="W372" s="94"/>
      <c r="X372" s="94"/>
      <c r="Y372" s="94"/>
      <c r="Z372" s="94"/>
    </row>
    <row r="373" spans="1:26" ht="15.75" customHeight="1" x14ac:dyDescent="0.15">
      <c r="A373" s="96" t="s">
        <v>5286</v>
      </c>
      <c r="B373" s="98" t="s">
        <v>5166</v>
      </c>
      <c r="C373" s="98" t="s">
        <v>2708</v>
      </c>
      <c r="D373" s="98" t="s">
        <v>5287</v>
      </c>
      <c r="E373" s="99">
        <v>1309</v>
      </c>
      <c r="F373" s="99">
        <v>1279</v>
      </c>
      <c r="G373" s="99">
        <v>11</v>
      </c>
      <c r="H373" s="99">
        <v>11</v>
      </c>
      <c r="I373" s="94"/>
      <c r="J373" s="94"/>
      <c r="K373" s="94"/>
      <c r="L373" s="94"/>
      <c r="M373" s="94"/>
      <c r="N373" s="94"/>
      <c r="O373" s="94"/>
      <c r="P373" s="94"/>
      <c r="Q373" s="94"/>
      <c r="R373" s="94"/>
      <c r="S373" s="94"/>
      <c r="T373" s="94"/>
      <c r="U373" s="94"/>
      <c r="V373" s="94"/>
      <c r="W373" s="94"/>
      <c r="X373" s="94"/>
      <c r="Y373" s="94"/>
      <c r="Z373" s="94"/>
    </row>
    <row r="374" spans="1:26" ht="15.75" customHeight="1" x14ac:dyDescent="0.15">
      <c r="A374" s="96" t="s">
        <v>5288</v>
      </c>
      <c r="B374" s="98" t="s">
        <v>5166</v>
      </c>
      <c r="C374" s="98" t="s">
        <v>2713</v>
      </c>
      <c r="D374" s="98" t="s">
        <v>5289</v>
      </c>
      <c r="E374" s="99">
        <v>1927</v>
      </c>
      <c r="F374" s="99">
        <v>1864</v>
      </c>
      <c r="G374" s="99">
        <v>64</v>
      </c>
      <c r="H374" s="99">
        <v>64</v>
      </c>
      <c r="I374" s="94"/>
      <c r="J374" s="94"/>
      <c r="K374" s="94"/>
      <c r="L374" s="94"/>
      <c r="M374" s="94"/>
      <c r="N374" s="94"/>
      <c r="O374" s="94"/>
      <c r="P374" s="94"/>
      <c r="Q374" s="94"/>
      <c r="R374" s="94"/>
      <c r="S374" s="94"/>
      <c r="T374" s="94"/>
      <c r="U374" s="94"/>
      <c r="V374" s="94"/>
      <c r="W374" s="94"/>
      <c r="X374" s="94"/>
      <c r="Y374" s="94"/>
      <c r="Z374" s="94"/>
    </row>
    <row r="375" spans="1:26" ht="15.75" customHeight="1" x14ac:dyDescent="0.15">
      <c r="A375" s="96" t="s">
        <v>5290</v>
      </c>
      <c r="B375" s="98" t="s">
        <v>5166</v>
      </c>
      <c r="C375" s="98" t="s">
        <v>2684</v>
      </c>
      <c r="D375" s="98" t="s">
        <v>5291</v>
      </c>
      <c r="E375" s="99">
        <v>5707</v>
      </c>
      <c r="F375" s="99">
        <v>5517</v>
      </c>
      <c r="G375" s="99">
        <v>113</v>
      </c>
      <c r="H375" s="99">
        <v>113</v>
      </c>
      <c r="I375" s="94"/>
      <c r="J375" s="94"/>
      <c r="K375" s="94"/>
      <c r="L375" s="94"/>
      <c r="M375" s="94"/>
      <c r="N375" s="94"/>
      <c r="O375" s="94"/>
      <c r="P375" s="94"/>
      <c r="Q375" s="94"/>
      <c r="R375" s="94"/>
      <c r="S375" s="94"/>
      <c r="T375" s="94"/>
      <c r="U375" s="94"/>
      <c r="V375" s="94"/>
      <c r="W375" s="94"/>
      <c r="X375" s="94"/>
      <c r="Y375" s="94"/>
      <c r="Z375" s="94"/>
    </row>
    <row r="376" spans="1:26" ht="15.75" customHeight="1" x14ac:dyDescent="0.15">
      <c r="A376" s="96" t="s">
        <v>5292</v>
      </c>
      <c r="B376" s="98" t="s">
        <v>4285</v>
      </c>
      <c r="C376" s="98" t="s">
        <v>2719</v>
      </c>
      <c r="D376" s="98" t="s">
        <v>5293</v>
      </c>
      <c r="E376" s="99">
        <v>53457</v>
      </c>
      <c r="F376" s="99">
        <v>50479</v>
      </c>
      <c r="G376" s="99">
        <v>2930</v>
      </c>
      <c r="H376" s="99">
        <v>2880</v>
      </c>
      <c r="I376" s="94"/>
      <c r="J376" s="94"/>
      <c r="K376" s="94"/>
      <c r="L376" s="94"/>
      <c r="M376" s="94"/>
      <c r="N376" s="94"/>
      <c r="O376" s="94"/>
      <c r="P376" s="94"/>
      <c r="Q376" s="94"/>
      <c r="R376" s="94"/>
      <c r="S376" s="94"/>
      <c r="T376" s="94"/>
      <c r="U376" s="94"/>
      <c r="V376" s="94"/>
      <c r="W376" s="94"/>
      <c r="X376" s="94"/>
      <c r="Y376" s="94"/>
      <c r="Z376" s="94"/>
    </row>
    <row r="377" spans="1:26" ht="15.75" customHeight="1" x14ac:dyDescent="0.15">
      <c r="A377" s="96" t="s">
        <v>5294</v>
      </c>
      <c r="B377" s="98" t="s">
        <v>5293</v>
      </c>
      <c r="C377" s="98" t="s">
        <v>2719</v>
      </c>
      <c r="D377" s="98" t="s">
        <v>4289</v>
      </c>
      <c r="E377" s="99">
        <v>99</v>
      </c>
      <c r="F377" s="99">
        <v>70</v>
      </c>
      <c r="G377" s="99">
        <v>1</v>
      </c>
      <c r="H377" s="99">
        <v>1</v>
      </c>
      <c r="I377" s="94"/>
      <c r="J377" s="94"/>
      <c r="K377" s="94"/>
      <c r="L377" s="94"/>
      <c r="M377" s="94"/>
      <c r="N377" s="94"/>
      <c r="O377" s="94"/>
      <c r="P377" s="94"/>
      <c r="Q377" s="94"/>
      <c r="R377" s="94"/>
      <c r="S377" s="94"/>
      <c r="T377" s="94"/>
      <c r="U377" s="94"/>
      <c r="V377" s="94"/>
      <c r="W377" s="94"/>
      <c r="X377" s="94"/>
      <c r="Y377" s="94"/>
      <c r="Z377" s="94"/>
    </row>
    <row r="378" spans="1:26" ht="15.75" customHeight="1" x14ac:dyDescent="0.15">
      <c r="A378" s="96" t="s">
        <v>5295</v>
      </c>
      <c r="B378" s="98" t="s">
        <v>5293</v>
      </c>
      <c r="C378" s="98" t="s">
        <v>2768</v>
      </c>
      <c r="D378" s="98" t="s">
        <v>5296</v>
      </c>
      <c r="E378" s="99">
        <v>3177</v>
      </c>
      <c r="F378" s="99">
        <v>3105</v>
      </c>
      <c r="G378" s="99">
        <v>138</v>
      </c>
      <c r="H378" s="99">
        <v>129</v>
      </c>
      <c r="I378" s="94"/>
      <c r="J378" s="94"/>
      <c r="K378" s="94"/>
      <c r="L378" s="94"/>
      <c r="M378" s="94"/>
      <c r="N378" s="94"/>
      <c r="O378" s="94"/>
      <c r="P378" s="94"/>
      <c r="Q378" s="94"/>
      <c r="R378" s="94"/>
      <c r="S378" s="94"/>
      <c r="T378" s="94"/>
      <c r="U378" s="94"/>
      <c r="V378" s="94"/>
      <c r="W378" s="94"/>
      <c r="X378" s="94"/>
      <c r="Y378" s="94"/>
      <c r="Z378" s="94"/>
    </row>
    <row r="379" spans="1:26" ht="15.75" customHeight="1" x14ac:dyDescent="0.15">
      <c r="A379" s="96" t="s">
        <v>5297</v>
      </c>
      <c r="B379" s="98" t="s">
        <v>5293</v>
      </c>
      <c r="C379" s="98" t="s">
        <v>2758</v>
      </c>
      <c r="D379" s="98" t="s">
        <v>5298</v>
      </c>
      <c r="E379" s="99">
        <v>200</v>
      </c>
      <c r="F379" s="99">
        <v>195</v>
      </c>
      <c r="G379" s="99">
        <v>25</v>
      </c>
      <c r="H379" s="99">
        <v>25</v>
      </c>
      <c r="I379" s="94"/>
      <c r="J379" s="94"/>
      <c r="K379" s="94"/>
      <c r="L379" s="94"/>
      <c r="M379" s="94"/>
      <c r="N379" s="94"/>
      <c r="O379" s="94"/>
      <c r="P379" s="94"/>
      <c r="Q379" s="94"/>
      <c r="R379" s="94"/>
      <c r="S379" s="94"/>
      <c r="T379" s="94"/>
      <c r="U379" s="94"/>
      <c r="V379" s="94"/>
      <c r="W379" s="94"/>
      <c r="X379" s="94"/>
      <c r="Y379" s="94"/>
      <c r="Z379" s="94"/>
    </row>
    <row r="380" spans="1:26" ht="15.75" customHeight="1" x14ac:dyDescent="0.15">
      <c r="A380" s="96" t="s">
        <v>5299</v>
      </c>
      <c r="B380" s="98" t="s">
        <v>5293</v>
      </c>
      <c r="C380" s="98" t="s">
        <v>2726</v>
      </c>
      <c r="D380" s="98" t="s">
        <v>5300</v>
      </c>
      <c r="E380" s="99">
        <v>240</v>
      </c>
      <c r="F380" s="99">
        <v>230</v>
      </c>
      <c r="G380" s="99">
        <v>24</v>
      </c>
      <c r="H380" s="99">
        <v>23</v>
      </c>
      <c r="I380" s="94"/>
      <c r="J380" s="94"/>
      <c r="K380" s="94"/>
      <c r="L380" s="94"/>
      <c r="M380" s="94"/>
      <c r="N380" s="94"/>
      <c r="O380" s="94"/>
      <c r="P380" s="94"/>
      <c r="Q380" s="94"/>
      <c r="R380" s="94"/>
      <c r="S380" s="94"/>
      <c r="T380" s="94"/>
      <c r="U380" s="94"/>
      <c r="V380" s="94"/>
      <c r="W380" s="94"/>
      <c r="X380" s="94"/>
      <c r="Y380" s="94"/>
      <c r="Z380" s="94"/>
    </row>
    <row r="381" spans="1:26" ht="15.75" customHeight="1" x14ac:dyDescent="0.15">
      <c r="A381" s="96" t="s">
        <v>5301</v>
      </c>
      <c r="B381" s="98" t="s">
        <v>5293</v>
      </c>
      <c r="C381" s="98" t="s">
        <v>2741</v>
      </c>
      <c r="D381" s="98" t="s">
        <v>5302</v>
      </c>
      <c r="E381" s="99">
        <v>323</v>
      </c>
      <c r="F381" s="99">
        <v>320</v>
      </c>
      <c r="G381" s="99">
        <v>14</v>
      </c>
      <c r="H381" s="99">
        <v>14</v>
      </c>
      <c r="I381" s="94"/>
      <c r="J381" s="94"/>
      <c r="K381" s="94"/>
      <c r="L381" s="94"/>
      <c r="M381" s="94"/>
      <c r="N381" s="94"/>
      <c r="O381" s="94"/>
      <c r="P381" s="94"/>
      <c r="Q381" s="94"/>
      <c r="R381" s="94"/>
      <c r="S381" s="94"/>
      <c r="T381" s="94"/>
      <c r="U381" s="94"/>
      <c r="V381" s="94"/>
      <c r="W381" s="94"/>
      <c r="X381" s="94"/>
      <c r="Y381" s="94"/>
      <c r="Z381" s="94"/>
    </row>
    <row r="382" spans="1:26" ht="15.75" customHeight="1" x14ac:dyDescent="0.15">
      <c r="A382" s="96" t="s">
        <v>5303</v>
      </c>
      <c r="B382" s="98" t="s">
        <v>5293</v>
      </c>
      <c r="C382" s="98" t="s">
        <v>2732</v>
      </c>
      <c r="D382" s="98" t="s">
        <v>5304</v>
      </c>
      <c r="E382" s="99">
        <v>98</v>
      </c>
      <c r="F382" s="99">
        <v>98</v>
      </c>
      <c r="G382" s="99">
        <v>3</v>
      </c>
      <c r="H382" s="99">
        <v>3</v>
      </c>
      <c r="I382" s="94"/>
      <c r="J382" s="94"/>
      <c r="K382" s="94"/>
      <c r="L382" s="94"/>
      <c r="M382" s="94"/>
      <c r="N382" s="94"/>
      <c r="O382" s="94"/>
      <c r="P382" s="94"/>
      <c r="Q382" s="94"/>
      <c r="R382" s="94"/>
      <c r="S382" s="94"/>
      <c r="T382" s="94"/>
      <c r="U382" s="94"/>
      <c r="V382" s="94"/>
      <c r="W382" s="94"/>
      <c r="X382" s="94"/>
      <c r="Y382" s="94"/>
      <c r="Z382" s="94"/>
    </row>
    <row r="383" spans="1:26" ht="15.75" customHeight="1" x14ac:dyDescent="0.15">
      <c r="A383" s="96" t="s">
        <v>5305</v>
      </c>
      <c r="B383" s="98" t="s">
        <v>5293</v>
      </c>
      <c r="C383" s="98" t="s">
        <v>2772</v>
      </c>
      <c r="D383" s="98" t="s">
        <v>5306</v>
      </c>
      <c r="E383" s="99">
        <v>231</v>
      </c>
      <c r="F383" s="99">
        <v>223</v>
      </c>
      <c r="G383" s="99">
        <v>31</v>
      </c>
      <c r="H383" s="99">
        <v>31</v>
      </c>
      <c r="I383" s="94"/>
      <c r="J383" s="94"/>
      <c r="K383" s="94"/>
      <c r="L383" s="94"/>
      <c r="M383" s="94"/>
      <c r="N383" s="94"/>
      <c r="O383" s="94"/>
      <c r="P383" s="94"/>
      <c r="Q383" s="94"/>
      <c r="R383" s="94"/>
      <c r="S383" s="94"/>
      <c r="T383" s="94"/>
      <c r="U383" s="94"/>
      <c r="V383" s="94"/>
      <c r="W383" s="94"/>
      <c r="X383" s="94"/>
      <c r="Y383" s="94"/>
      <c r="Z383" s="94"/>
    </row>
    <row r="384" spans="1:26" ht="15.75" customHeight="1" x14ac:dyDescent="0.15">
      <c r="A384" s="96" t="s">
        <v>5307</v>
      </c>
      <c r="B384" s="98" t="s">
        <v>5293</v>
      </c>
      <c r="C384" s="98" t="s">
        <v>2774</v>
      </c>
      <c r="D384" s="98" t="s">
        <v>5308</v>
      </c>
      <c r="E384" s="99">
        <v>5484</v>
      </c>
      <c r="F384" s="99">
        <v>5271</v>
      </c>
      <c r="G384" s="99">
        <v>170</v>
      </c>
      <c r="H384" s="99">
        <v>169</v>
      </c>
      <c r="I384" s="94"/>
      <c r="J384" s="94"/>
      <c r="K384" s="94"/>
      <c r="L384" s="94"/>
      <c r="M384" s="94"/>
      <c r="N384" s="94"/>
      <c r="O384" s="94"/>
      <c r="P384" s="94"/>
      <c r="Q384" s="94"/>
      <c r="R384" s="94"/>
      <c r="S384" s="94"/>
      <c r="T384" s="94"/>
      <c r="U384" s="94"/>
      <c r="V384" s="94"/>
      <c r="W384" s="94"/>
      <c r="X384" s="94"/>
      <c r="Y384" s="94"/>
      <c r="Z384" s="94"/>
    </row>
    <row r="385" spans="1:26" ht="15.75" customHeight="1" x14ac:dyDescent="0.15">
      <c r="A385" s="96" t="s">
        <v>5309</v>
      </c>
      <c r="B385" s="98" t="s">
        <v>5293</v>
      </c>
      <c r="C385" s="98" t="s">
        <v>2756</v>
      </c>
      <c r="D385" s="98" t="s">
        <v>5310</v>
      </c>
      <c r="E385" s="99">
        <v>104</v>
      </c>
      <c r="F385" s="99">
        <v>96</v>
      </c>
      <c r="G385" s="99">
        <v>6</v>
      </c>
      <c r="H385" s="99">
        <v>6</v>
      </c>
      <c r="I385" s="94"/>
      <c r="J385" s="94"/>
      <c r="K385" s="94"/>
      <c r="L385" s="94"/>
      <c r="M385" s="94"/>
      <c r="N385" s="94"/>
      <c r="O385" s="94"/>
      <c r="P385" s="94"/>
      <c r="Q385" s="94"/>
      <c r="R385" s="94"/>
      <c r="S385" s="94"/>
      <c r="T385" s="94"/>
      <c r="U385" s="94"/>
      <c r="V385" s="94"/>
      <c r="W385" s="94"/>
      <c r="X385" s="94"/>
      <c r="Y385" s="94"/>
      <c r="Z385" s="94"/>
    </row>
    <row r="386" spans="1:26" ht="15.75" customHeight="1" x14ac:dyDescent="0.15">
      <c r="A386" s="96" t="s">
        <v>5311</v>
      </c>
      <c r="B386" s="98" t="s">
        <v>5293</v>
      </c>
      <c r="C386" s="98" t="s">
        <v>2733</v>
      </c>
      <c r="D386" s="98" t="s">
        <v>5312</v>
      </c>
      <c r="E386" s="99">
        <v>236</v>
      </c>
      <c r="F386" s="99">
        <v>232</v>
      </c>
      <c r="G386" s="99">
        <v>10</v>
      </c>
      <c r="H386" s="99">
        <v>10</v>
      </c>
      <c r="I386" s="94"/>
      <c r="J386" s="94"/>
      <c r="K386" s="94"/>
      <c r="L386" s="94"/>
      <c r="M386" s="94"/>
      <c r="N386" s="94"/>
      <c r="O386" s="94"/>
      <c r="P386" s="94"/>
      <c r="Q386" s="94"/>
      <c r="R386" s="94"/>
      <c r="S386" s="94"/>
      <c r="T386" s="94"/>
      <c r="U386" s="94"/>
      <c r="V386" s="94"/>
      <c r="W386" s="94"/>
      <c r="X386" s="94"/>
      <c r="Y386" s="94"/>
      <c r="Z386" s="94"/>
    </row>
    <row r="387" spans="1:26" ht="15.75" customHeight="1" x14ac:dyDescent="0.15">
      <c r="A387" s="96" t="s">
        <v>5313</v>
      </c>
      <c r="B387" s="98" t="s">
        <v>5293</v>
      </c>
      <c r="C387" s="98" t="s">
        <v>2735</v>
      </c>
      <c r="D387" s="98" t="s">
        <v>5314</v>
      </c>
      <c r="E387" s="99">
        <v>147</v>
      </c>
      <c r="F387" s="99">
        <v>143</v>
      </c>
      <c r="G387" s="99">
        <v>10</v>
      </c>
      <c r="H387" s="99">
        <v>10</v>
      </c>
      <c r="I387" s="94"/>
      <c r="J387" s="94"/>
      <c r="K387" s="94"/>
      <c r="L387" s="94"/>
      <c r="M387" s="94"/>
      <c r="N387" s="94"/>
      <c r="O387" s="94"/>
      <c r="P387" s="94"/>
      <c r="Q387" s="94"/>
      <c r="R387" s="94"/>
      <c r="S387" s="94"/>
      <c r="T387" s="94"/>
      <c r="U387" s="94"/>
      <c r="V387" s="94"/>
      <c r="W387" s="94"/>
      <c r="X387" s="94"/>
      <c r="Y387" s="94"/>
      <c r="Z387" s="94"/>
    </row>
    <row r="388" spans="1:26" ht="15.75" customHeight="1" x14ac:dyDescent="0.15">
      <c r="A388" s="96" t="s">
        <v>5315</v>
      </c>
      <c r="B388" s="98" t="s">
        <v>5293</v>
      </c>
      <c r="C388" s="98" t="s">
        <v>2727</v>
      </c>
      <c r="D388" s="98" t="s">
        <v>5316</v>
      </c>
      <c r="E388" s="99">
        <v>247</v>
      </c>
      <c r="F388" s="99">
        <v>231</v>
      </c>
      <c r="G388" s="99">
        <v>25</v>
      </c>
      <c r="H388" s="99">
        <v>22</v>
      </c>
      <c r="I388" s="94"/>
      <c r="J388" s="94"/>
      <c r="K388" s="94"/>
      <c r="L388" s="94"/>
      <c r="M388" s="94"/>
      <c r="N388" s="94"/>
      <c r="O388" s="94"/>
      <c r="P388" s="94"/>
      <c r="Q388" s="94"/>
      <c r="R388" s="94"/>
      <c r="S388" s="94"/>
      <c r="T388" s="94"/>
      <c r="U388" s="94"/>
      <c r="V388" s="94"/>
      <c r="W388" s="94"/>
      <c r="X388" s="94"/>
      <c r="Y388" s="94"/>
      <c r="Z388" s="94"/>
    </row>
    <row r="389" spans="1:26" ht="15.75" customHeight="1" x14ac:dyDescent="0.15">
      <c r="A389" s="96" t="s">
        <v>5317</v>
      </c>
      <c r="B389" s="98" t="s">
        <v>5293</v>
      </c>
      <c r="C389" s="98" t="s">
        <v>2770</v>
      </c>
      <c r="D389" s="98" t="s">
        <v>5318</v>
      </c>
      <c r="E389" s="99">
        <v>2102</v>
      </c>
      <c r="F389" s="99">
        <v>2037</v>
      </c>
      <c r="G389" s="99">
        <v>146</v>
      </c>
      <c r="H389" s="99">
        <v>137</v>
      </c>
      <c r="I389" s="94"/>
      <c r="J389" s="94"/>
      <c r="K389" s="94"/>
      <c r="L389" s="94"/>
      <c r="M389" s="94"/>
      <c r="N389" s="94"/>
      <c r="O389" s="94"/>
      <c r="P389" s="94"/>
      <c r="Q389" s="94"/>
      <c r="R389" s="94"/>
      <c r="S389" s="94"/>
      <c r="T389" s="94"/>
      <c r="U389" s="94"/>
      <c r="V389" s="94"/>
      <c r="W389" s="94"/>
      <c r="X389" s="94"/>
      <c r="Y389" s="94"/>
      <c r="Z389" s="94"/>
    </row>
    <row r="390" spans="1:26" ht="15.75" customHeight="1" x14ac:dyDescent="0.15">
      <c r="A390" s="96" t="s">
        <v>5319</v>
      </c>
      <c r="B390" s="98" t="s">
        <v>5293</v>
      </c>
      <c r="C390" s="98" t="s">
        <v>2744</v>
      </c>
      <c r="D390" s="98" t="s">
        <v>5320</v>
      </c>
      <c r="E390" s="99">
        <v>938</v>
      </c>
      <c r="F390" s="99">
        <v>869</v>
      </c>
      <c r="G390" s="99">
        <v>76</v>
      </c>
      <c r="H390" s="99">
        <v>74</v>
      </c>
      <c r="I390" s="94"/>
      <c r="J390" s="94"/>
      <c r="K390" s="94"/>
      <c r="L390" s="94"/>
      <c r="M390" s="94"/>
      <c r="N390" s="94"/>
      <c r="O390" s="94"/>
      <c r="P390" s="94"/>
      <c r="Q390" s="94"/>
      <c r="R390" s="94"/>
      <c r="S390" s="94"/>
      <c r="T390" s="94"/>
      <c r="U390" s="94"/>
      <c r="V390" s="94"/>
      <c r="W390" s="94"/>
      <c r="X390" s="94"/>
      <c r="Y390" s="94"/>
      <c r="Z390" s="94"/>
    </row>
    <row r="391" spans="1:26" ht="15.75" customHeight="1" x14ac:dyDescent="0.15">
      <c r="A391" s="96" t="s">
        <v>5321</v>
      </c>
      <c r="B391" s="98" t="s">
        <v>5293</v>
      </c>
      <c r="C391" s="98" t="s">
        <v>2773</v>
      </c>
      <c r="D391" s="98" t="s">
        <v>5322</v>
      </c>
      <c r="E391" s="99">
        <v>978</v>
      </c>
      <c r="F391" s="99">
        <v>932</v>
      </c>
      <c r="G391" s="99">
        <v>92</v>
      </c>
      <c r="H391" s="99">
        <v>90</v>
      </c>
      <c r="I391" s="94"/>
      <c r="J391" s="94"/>
      <c r="K391" s="94"/>
      <c r="L391" s="94"/>
      <c r="M391" s="94"/>
      <c r="N391" s="94"/>
      <c r="O391" s="94"/>
      <c r="P391" s="94"/>
      <c r="Q391" s="94"/>
      <c r="R391" s="94"/>
      <c r="S391" s="94"/>
      <c r="T391" s="94"/>
      <c r="U391" s="94"/>
      <c r="V391" s="94"/>
      <c r="W391" s="94"/>
      <c r="X391" s="94"/>
      <c r="Y391" s="94"/>
      <c r="Z391" s="94"/>
    </row>
    <row r="392" spans="1:26" ht="15.75" customHeight="1" x14ac:dyDescent="0.15">
      <c r="A392" s="96" t="s">
        <v>5323</v>
      </c>
      <c r="B392" s="98" t="s">
        <v>5293</v>
      </c>
      <c r="C392" s="98" t="s">
        <v>2736</v>
      </c>
      <c r="D392" s="98" t="s">
        <v>5324</v>
      </c>
      <c r="E392" s="99">
        <v>208</v>
      </c>
      <c r="F392" s="99">
        <v>202</v>
      </c>
      <c r="G392" s="99">
        <v>29</v>
      </c>
      <c r="H392" s="99">
        <v>29</v>
      </c>
      <c r="I392" s="94"/>
      <c r="J392" s="94"/>
      <c r="K392" s="94"/>
      <c r="L392" s="94"/>
      <c r="M392" s="94"/>
      <c r="N392" s="94"/>
      <c r="O392" s="94"/>
      <c r="P392" s="94"/>
      <c r="Q392" s="94"/>
      <c r="R392" s="94"/>
      <c r="S392" s="94"/>
      <c r="T392" s="94"/>
      <c r="U392" s="94"/>
      <c r="V392" s="94"/>
      <c r="W392" s="94"/>
      <c r="X392" s="94"/>
      <c r="Y392" s="94"/>
      <c r="Z392" s="94"/>
    </row>
    <row r="393" spans="1:26" ht="15.75" customHeight="1" x14ac:dyDescent="0.15">
      <c r="A393" s="96" t="s">
        <v>5325</v>
      </c>
      <c r="B393" s="98" t="s">
        <v>5293</v>
      </c>
      <c r="C393" s="98" t="s">
        <v>2766</v>
      </c>
      <c r="D393" s="98" t="s">
        <v>5326</v>
      </c>
      <c r="E393" s="99">
        <v>255</v>
      </c>
      <c r="F393" s="99">
        <v>242</v>
      </c>
      <c r="G393" s="99">
        <v>14</v>
      </c>
      <c r="H393" s="99">
        <v>12</v>
      </c>
      <c r="I393" s="94"/>
      <c r="J393" s="94"/>
      <c r="K393" s="94"/>
      <c r="L393" s="94"/>
      <c r="M393" s="94"/>
      <c r="N393" s="94"/>
      <c r="O393" s="94"/>
      <c r="P393" s="94"/>
      <c r="Q393" s="94"/>
      <c r="R393" s="94"/>
      <c r="S393" s="94"/>
      <c r="T393" s="94"/>
      <c r="U393" s="94"/>
      <c r="V393" s="94"/>
      <c r="W393" s="94"/>
      <c r="X393" s="94"/>
      <c r="Y393" s="94"/>
      <c r="Z393" s="94"/>
    </row>
    <row r="394" spans="1:26" ht="15.75" customHeight="1" x14ac:dyDescent="0.15">
      <c r="A394" s="96" t="s">
        <v>5327</v>
      </c>
      <c r="B394" s="98" t="s">
        <v>5293</v>
      </c>
      <c r="C394" s="98" t="s">
        <v>2749</v>
      </c>
      <c r="D394" s="98" t="s">
        <v>5328</v>
      </c>
      <c r="E394" s="99">
        <v>74</v>
      </c>
      <c r="F394" s="99">
        <v>71</v>
      </c>
      <c r="G394" s="99">
        <v>6</v>
      </c>
      <c r="H394" s="99">
        <v>6</v>
      </c>
      <c r="I394" s="94"/>
      <c r="J394" s="94"/>
      <c r="K394" s="94"/>
      <c r="L394" s="94"/>
      <c r="M394" s="94"/>
      <c r="N394" s="94"/>
      <c r="O394" s="94"/>
      <c r="P394" s="94"/>
      <c r="Q394" s="94"/>
      <c r="R394" s="94"/>
      <c r="S394" s="94"/>
      <c r="T394" s="94"/>
      <c r="U394" s="94"/>
      <c r="V394" s="94"/>
      <c r="W394" s="94"/>
      <c r="X394" s="94"/>
      <c r="Y394" s="94"/>
      <c r="Z394" s="94"/>
    </row>
    <row r="395" spans="1:26" ht="15.75" customHeight="1" x14ac:dyDescent="0.15">
      <c r="A395" s="96" t="s">
        <v>5329</v>
      </c>
      <c r="B395" s="98" t="s">
        <v>5293</v>
      </c>
      <c r="C395" s="98" t="s">
        <v>2724</v>
      </c>
      <c r="D395" s="98" t="s">
        <v>5330</v>
      </c>
      <c r="E395" s="99">
        <v>22</v>
      </c>
      <c r="F395" s="99">
        <v>20</v>
      </c>
      <c r="G395" s="99">
        <v>9</v>
      </c>
      <c r="H395" s="99">
        <v>9</v>
      </c>
      <c r="I395" s="94"/>
      <c r="J395" s="94"/>
      <c r="K395" s="94"/>
      <c r="L395" s="94"/>
      <c r="M395" s="94"/>
      <c r="N395" s="94"/>
      <c r="O395" s="94"/>
      <c r="P395" s="94"/>
      <c r="Q395" s="94"/>
      <c r="R395" s="94"/>
      <c r="S395" s="94"/>
      <c r="T395" s="94"/>
      <c r="U395" s="94"/>
      <c r="V395" s="94"/>
      <c r="W395" s="94"/>
      <c r="X395" s="94"/>
      <c r="Y395" s="94"/>
      <c r="Z395" s="94"/>
    </row>
    <row r="396" spans="1:26" ht="15.75" customHeight="1" x14ac:dyDescent="0.15">
      <c r="A396" s="96" t="s">
        <v>5331</v>
      </c>
      <c r="B396" s="98" t="s">
        <v>5293</v>
      </c>
      <c r="C396" s="98" t="s">
        <v>2738</v>
      </c>
      <c r="D396" s="98" t="s">
        <v>5332</v>
      </c>
      <c r="E396" s="99">
        <v>675</v>
      </c>
      <c r="F396" s="99">
        <v>654</v>
      </c>
      <c r="G396" s="99">
        <v>11</v>
      </c>
      <c r="H396" s="99">
        <v>11</v>
      </c>
      <c r="I396" s="94"/>
      <c r="J396" s="94"/>
      <c r="K396" s="94"/>
      <c r="L396" s="94"/>
      <c r="M396" s="94"/>
      <c r="N396" s="94"/>
      <c r="O396" s="94"/>
      <c r="P396" s="94"/>
      <c r="Q396" s="94"/>
      <c r="R396" s="94"/>
      <c r="S396" s="94"/>
      <c r="T396" s="94"/>
      <c r="U396" s="94"/>
      <c r="V396" s="94"/>
      <c r="W396" s="94"/>
      <c r="X396" s="94"/>
      <c r="Y396" s="94"/>
      <c r="Z396" s="94"/>
    </row>
    <row r="397" spans="1:26" ht="15.75" customHeight="1" x14ac:dyDescent="0.15">
      <c r="A397" s="96" t="s">
        <v>5333</v>
      </c>
      <c r="B397" s="98" t="s">
        <v>5293</v>
      </c>
      <c r="C397" s="98" t="s">
        <v>2725</v>
      </c>
      <c r="D397" s="98" t="s">
        <v>5334</v>
      </c>
      <c r="E397" s="99">
        <v>321</v>
      </c>
      <c r="F397" s="99">
        <v>305</v>
      </c>
      <c r="G397" s="99">
        <v>18</v>
      </c>
      <c r="H397" s="99">
        <v>18</v>
      </c>
      <c r="I397" s="94"/>
      <c r="J397" s="94"/>
      <c r="K397" s="94"/>
      <c r="L397" s="94"/>
      <c r="M397" s="94"/>
      <c r="N397" s="94"/>
      <c r="O397" s="94"/>
      <c r="P397" s="94"/>
      <c r="Q397" s="94"/>
      <c r="R397" s="94"/>
      <c r="S397" s="94"/>
      <c r="T397" s="94"/>
      <c r="U397" s="94"/>
      <c r="V397" s="94"/>
      <c r="W397" s="94"/>
      <c r="X397" s="94"/>
      <c r="Y397" s="94"/>
      <c r="Z397" s="94"/>
    </row>
    <row r="398" spans="1:26" ht="15.75" customHeight="1" x14ac:dyDescent="0.15">
      <c r="A398" s="96" t="s">
        <v>5335</v>
      </c>
      <c r="B398" s="98" t="s">
        <v>5293</v>
      </c>
      <c r="C398" s="98" t="s">
        <v>2746</v>
      </c>
      <c r="D398" s="98" t="s">
        <v>5336</v>
      </c>
      <c r="E398" s="99">
        <v>354</v>
      </c>
      <c r="F398" s="99">
        <v>344</v>
      </c>
      <c r="G398" s="99">
        <v>12</v>
      </c>
      <c r="H398" s="99">
        <v>12</v>
      </c>
      <c r="I398" s="94"/>
      <c r="J398" s="94"/>
      <c r="K398" s="94"/>
      <c r="L398" s="94"/>
      <c r="M398" s="94"/>
      <c r="N398" s="94"/>
      <c r="O398" s="94"/>
      <c r="P398" s="94"/>
      <c r="Q398" s="94"/>
      <c r="R398" s="94"/>
      <c r="S398" s="94"/>
      <c r="T398" s="94"/>
      <c r="U398" s="94"/>
      <c r="V398" s="94"/>
      <c r="W398" s="94"/>
      <c r="X398" s="94"/>
      <c r="Y398" s="94"/>
      <c r="Z398" s="94"/>
    </row>
    <row r="399" spans="1:26" ht="15.75" customHeight="1" x14ac:dyDescent="0.15">
      <c r="A399" s="96" t="s">
        <v>5337</v>
      </c>
      <c r="B399" s="98" t="s">
        <v>5293</v>
      </c>
      <c r="C399" s="98" t="s">
        <v>2751</v>
      </c>
      <c r="D399" s="98" t="s">
        <v>5338</v>
      </c>
      <c r="E399" s="99">
        <v>240</v>
      </c>
      <c r="F399" s="99">
        <v>228</v>
      </c>
      <c r="G399" s="99">
        <v>12</v>
      </c>
      <c r="H399" s="99">
        <v>12</v>
      </c>
      <c r="I399" s="94"/>
      <c r="J399" s="94"/>
      <c r="K399" s="94"/>
      <c r="L399" s="94"/>
      <c r="M399" s="94"/>
      <c r="N399" s="94"/>
      <c r="O399" s="94"/>
      <c r="P399" s="94"/>
      <c r="Q399" s="94"/>
      <c r="R399" s="94"/>
      <c r="S399" s="94"/>
      <c r="T399" s="94"/>
      <c r="U399" s="94"/>
      <c r="V399" s="94"/>
      <c r="W399" s="94"/>
      <c r="X399" s="94"/>
      <c r="Y399" s="94"/>
      <c r="Z399" s="94"/>
    </row>
    <row r="400" spans="1:26" ht="15.75" customHeight="1" x14ac:dyDescent="0.15">
      <c r="A400" s="96" t="s">
        <v>5339</v>
      </c>
      <c r="B400" s="98" t="s">
        <v>5293</v>
      </c>
      <c r="C400" s="98" t="s">
        <v>2731</v>
      </c>
      <c r="D400" s="98" t="s">
        <v>5340</v>
      </c>
      <c r="E400" s="99">
        <v>255</v>
      </c>
      <c r="F400" s="99">
        <v>245</v>
      </c>
      <c r="G400" s="99">
        <v>22</v>
      </c>
      <c r="H400" s="99">
        <v>22</v>
      </c>
      <c r="I400" s="94"/>
      <c r="J400" s="94"/>
      <c r="K400" s="94"/>
      <c r="L400" s="94"/>
      <c r="M400" s="94"/>
      <c r="N400" s="94"/>
      <c r="O400" s="94"/>
      <c r="P400" s="94"/>
      <c r="Q400" s="94"/>
      <c r="R400" s="94"/>
      <c r="S400" s="94"/>
      <c r="T400" s="94"/>
      <c r="U400" s="94"/>
      <c r="V400" s="94"/>
      <c r="W400" s="94"/>
      <c r="X400" s="94"/>
      <c r="Y400" s="94"/>
      <c r="Z400" s="94"/>
    </row>
    <row r="401" spans="1:26" ht="15.75" customHeight="1" x14ac:dyDescent="0.15">
      <c r="A401" s="96" t="s">
        <v>5341</v>
      </c>
      <c r="B401" s="98" t="s">
        <v>5293</v>
      </c>
      <c r="C401" s="98" t="s">
        <v>2730</v>
      </c>
      <c r="D401" s="98" t="s">
        <v>5342</v>
      </c>
      <c r="E401" s="99">
        <v>138</v>
      </c>
      <c r="F401" s="99">
        <v>130</v>
      </c>
      <c r="G401" s="99">
        <v>39</v>
      </c>
      <c r="H401" s="99">
        <v>39</v>
      </c>
      <c r="I401" s="94"/>
      <c r="J401" s="94"/>
      <c r="K401" s="94"/>
      <c r="L401" s="94"/>
      <c r="M401" s="94"/>
      <c r="N401" s="94"/>
      <c r="O401" s="94"/>
      <c r="P401" s="94"/>
      <c r="Q401" s="94"/>
      <c r="R401" s="94"/>
      <c r="S401" s="94"/>
      <c r="T401" s="94"/>
      <c r="U401" s="94"/>
      <c r="V401" s="94"/>
      <c r="W401" s="94"/>
      <c r="X401" s="94"/>
      <c r="Y401" s="94"/>
      <c r="Z401" s="94"/>
    </row>
    <row r="402" spans="1:26" ht="15.75" customHeight="1" x14ac:dyDescent="0.15">
      <c r="A402" s="96" t="s">
        <v>5343</v>
      </c>
      <c r="B402" s="98" t="s">
        <v>5293</v>
      </c>
      <c r="C402" s="98" t="s">
        <v>2739</v>
      </c>
      <c r="D402" s="98" t="s">
        <v>5344</v>
      </c>
      <c r="E402" s="99">
        <v>218</v>
      </c>
      <c r="F402" s="99">
        <v>213</v>
      </c>
      <c r="G402" s="99">
        <v>12</v>
      </c>
      <c r="H402" s="99">
        <v>12</v>
      </c>
      <c r="I402" s="94"/>
      <c r="J402" s="94"/>
      <c r="K402" s="94"/>
      <c r="L402" s="94"/>
      <c r="M402" s="94"/>
      <c r="N402" s="94"/>
      <c r="O402" s="94"/>
      <c r="P402" s="94"/>
      <c r="Q402" s="94"/>
      <c r="R402" s="94"/>
      <c r="S402" s="94"/>
      <c r="T402" s="94"/>
      <c r="U402" s="94"/>
      <c r="V402" s="94"/>
      <c r="W402" s="94"/>
      <c r="X402" s="94"/>
      <c r="Y402" s="94"/>
      <c r="Z402" s="94"/>
    </row>
    <row r="403" spans="1:26" ht="15.75" customHeight="1" x14ac:dyDescent="0.15">
      <c r="A403" s="96" t="s">
        <v>5345</v>
      </c>
      <c r="B403" s="98" t="s">
        <v>5293</v>
      </c>
      <c r="C403" s="98" t="s">
        <v>2771</v>
      </c>
      <c r="D403" s="98" t="s">
        <v>5346</v>
      </c>
      <c r="E403" s="99">
        <v>4519</v>
      </c>
      <c r="F403" s="99">
        <v>4279</v>
      </c>
      <c r="G403" s="99">
        <v>239</v>
      </c>
      <c r="H403" s="99">
        <v>238</v>
      </c>
      <c r="I403" s="94"/>
      <c r="J403" s="94"/>
      <c r="K403" s="94"/>
      <c r="L403" s="94"/>
      <c r="M403" s="94"/>
      <c r="N403" s="94"/>
      <c r="O403" s="94"/>
      <c r="P403" s="94"/>
      <c r="Q403" s="94"/>
      <c r="R403" s="94"/>
      <c r="S403" s="94"/>
      <c r="T403" s="94"/>
      <c r="U403" s="94"/>
      <c r="V403" s="94"/>
      <c r="W403" s="94"/>
      <c r="X403" s="94"/>
      <c r="Y403" s="94"/>
      <c r="Z403" s="94"/>
    </row>
    <row r="404" spans="1:26" ht="15.75" customHeight="1" x14ac:dyDescent="0.15">
      <c r="A404" s="96" t="s">
        <v>5347</v>
      </c>
      <c r="B404" s="98" t="s">
        <v>5293</v>
      </c>
      <c r="C404" s="98" t="s">
        <v>2737</v>
      </c>
      <c r="D404" s="98" t="s">
        <v>5348</v>
      </c>
      <c r="E404" s="99">
        <v>262</v>
      </c>
      <c r="F404" s="99">
        <v>251</v>
      </c>
      <c r="G404" s="99">
        <v>13</v>
      </c>
      <c r="H404" s="99">
        <v>13</v>
      </c>
      <c r="I404" s="94"/>
      <c r="J404" s="94"/>
      <c r="K404" s="94"/>
      <c r="L404" s="94"/>
      <c r="M404" s="94"/>
      <c r="N404" s="94"/>
      <c r="O404" s="94"/>
      <c r="P404" s="94"/>
      <c r="Q404" s="94"/>
      <c r="R404" s="94"/>
      <c r="S404" s="94"/>
      <c r="T404" s="94"/>
      <c r="U404" s="94"/>
      <c r="V404" s="94"/>
      <c r="W404" s="94"/>
      <c r="X404" s="94"/>
      <c r="Y404" s="94"/>
      <c r="Z404" s="94"/>
    </row>
    <row r="405" spans="1:26" ht="15.75" customHeight="1" x14ac:dyDescent="0.15">
      <c r="A405" s="96" t="s">
        <v>5349</v>
      </c>
      <c r="B405" s="98" t="s">
        <v>5293</v>
      </c>
      <c r="C405" s="98" t="s">
        <v>2754</v>
      </c>
      <c r="D405" s="98" t="s">
        <v>5350</v>
      </c>
      <c r="E405" s="99">
        <v>247</v>
      </c>
      <c r="F405" s="99">
        <v>240</v>
      </c>
      <c r="G405" s="99">
        <v>14</v>
      </c>
      <c r="H405" s="99">
        <v>12</v>
      </c>
      <c r="I405" s="94"/>
      <c r="J405" s="94"/>
      <c r="K405" s="94"/>
      <c r="L405" s="94"/>
      <c r="M405" s="94"/>
      <c r="N405" s="94"/>
      <c r="O405" s="94"/>
      <c r="P405" s="94"/>
      <c r="Q405" s="94"/>
      <c r="R405" s="94"/>
      <c r="S405" s="94"/>
      <c r="T405" s="94"/>
      <c r="U405" s="94"/>
      <c r="V405" s="94"/>
      <c r="W405" s="94"/>
      <c r="X405" s="94"/>
      <c r="Y405" s="94"/>
      <c r="Z405" s="94"/>
    </row>
    <row r="406" spans="1:26" ht="15.75" customHeight="1" x14ac:dyDescent="0.15">
      <c r="A406" s="96" t="s">
        <v>5351</v>
      </c>
      <c r="B406" s="98" t="s">
        <v>5293</v>
      </c>
      <c r="C406" s="98" t="s">
        <v>2728</v>
      </c>
      <c r="D406" s="98" t="s">
        <v>5352</v>
      </c>
      <c r="E406" s="99">
        <v>224</v>
      </c>
      <c r="F406" s="99">
        <v>220</v>
      </c>
      <c r="G406" s="99">
        <v>22</v>
      </c>
      <c r="H406" s="99">
        <v>22</v>
      </c>
      <c r="I406" s="94"/>
      <c r="J406" s="94"/>
      <c r="K406" s="94"/>
      <c r="L406" s="94"/>
      <c r="M406" s="94"/>
      <c r="N406" s="94"/>
      <c r="O406" s="94"/>
      <c r="P406" s="94"/>
      <c r="Q406" s="94"/>
      <c r="R406" s="94"/>
      <c r="S406" s="94"/>
      <c r="T406" s="94"/>
      <c r="U406" s="94"/>
      <c r="V406" s="94"/>
      <c r="W406" s="94"/>
      <c r="X406" s="94"/>
      <c r="Y406" s="94"/>
      <c r="Z406" s="94"/>
    </row>
    <row r="407" spans="1:26" ht="15.75" customHeight="1" x14ac:dyDescent="0.15">
      <c r="A407" s="96" t="s">
        <v>5353</v>
      </c>
      <c r="B407" s="98" t="s">
        <v>5293</v>
      </c>
      <c r="C407" s="98" t="s">
        <v>2747</v>
      </c>
      <c r="D407" s="98" t="s">
        <v>5354</v>
      </c>
      <c r="E407" s="99">
        <v>1304</v>
      </c>
      <c r="F407" s="99">
        <v>1269</v>
      </c>
      <c r="G407" s="99">
        <v>37</v>
      </c>
      <c r="H407" s="99">
        <v>37</v>
      </c>
      <c r="I407" s="94"/>
      <c r="J407" s="94"/>
      <c r="K407" s="94"/>
      <c r="L407" s="94"/>
      <c r="M407" s="94"/>
      <c r="N407" s="94"/>
      <c r="O407" s="94"/>
      <c r="P407" s="94"/>
      <c r="Q407" s="94"/>
      <c r="R407" s="94"/>
      <c r="S407" s="94"/>
      <c r="T407" s="94"/>
      <c r="U407" s="94"/>
      <c r="V407" s="94"/>
      <c r="W407" s="94"/>
      <c r="X407" s="94"/>
      <c r="Y407" s="94"/>
      <c r="Z407" s="94"/>
    </row>
    <row r="408" spans="1:26" ht="15.75" customHeight="1" x14ac:dyDescent="0.15">
      <c r="A408" s="96" t="s">
        <v>5355</v>
      </c>
      <c r="B408" s="98" t="s">
        <v>5293</v>
      </c>
      <c r="C408" s="98" t="s">
        <v>2734</v>
      </c>
      <c r="D408" s="98" t="s">
        <v>5356</v>
      </c>
      <c r="E408" s="99">
        <v>98</v>
      </c>
      <c r="F408" s="99">
        <v>84</v>
      </c>
      <c r="G408" s="99">
        <v>25</v>
      </c>
      <c r="H408" s="99">
        <v>25</v>
      </c>
      <c r="I408" s="94"/>
      <c r="J408" s="94"/>
      <c r="K408" s="94"/>
      <c r="L408" s="94"/>
      <c r="M408" s="94"/>
      <c r="N408" s="94"/>
      <c r="O408" s="94"/>
      <c r="P408" s="94"/>
      <c r="Q408" s="94"/>
      <c r="R408" s="94"/>
      <c r="S408" s="94"/>
      <c r="T408" s="94"/>
      <c r="U408" s="94"/>
      <c r="V408" s="94"/>
      <c r="W408" s="94"/>
      <c r="X408" s="94"/>
      <c r="Y408" s="94"/>
      <c r="Z408" s="94"/>
    </row>
    <row r="409" spans="1:26" ht="15.75" customHeight="1" x14ac:dyDescent="0.15">
      <c r="A409" s="96" t="s">
        <v>5357</v>
      </c>
      <c r="B409" s="98" t="s">
        <v>5293</v>
      </c>
      <c r="C409" s="98" t="s">
        <v>2776</v>
      </c>
      <c r="D409" s="98" t="s">
        <v>5358</v>
      </c>
      <c r="E409" s="99">
        <v>425</v>
      </c>
      <c r="F409" s="99">
        <v>407</v>
      </c>
      <c r="G409" s="99">
        <v>54</v>
      </c>
      <c r="H409" s="99">
        <v>53</v>
      </c>
      <c r="I409" s="94"/>
      <c r="J409" s="94"/>
      <c r="K409" s="94"/>
      <c r="L409" s="94"/>
      <c r="M409" s="94"/>
      <c r="N409" s="94"/>
      <c r="O409" s="94"/>
      <c r="P409" s="94"/>
      <c r="Q409" s="94"/>
      <c r="R409" s="94"/>
      <c r="S409" s="94"/>
      <c r="T409" s="94"/>
      <c r="U409" s="94"/>
      <c r="V409" s="94"/>
      <c r="W409" s="94"/>
      <c r="X409" s="94"/>
      <c r="Y409" s="94"/>
      <c r="Z409" s="94"/>
    </row>
    <row r="410" spans="1:26" ht="15.75" customHeight="1" x14ac:dyDescent="0.15">
      <c r="A410" s="96" t="s">
        <v>5359</v>
      </c>
      <c r="B410" s="98" t="s">
        <v>5293</v>
      </c>
      <c r="C410" s="98" t="s">
        <v>2745</v>
      </c>
      <c r="D410" s="98" t="s">
        <v>134</v>
      </c>
      <c r="E410" s="99">
        <v>357</v>
      </c>
      <c r="F410" s="99">
        <v>352</v>
      </c>
      <c r="G410" s="99">
        <v>12</v>
      </c>
      <c r="H410" s="99">
        <v>12</v>
      </c>
      <c r="I410" s="94"/>
      <c r="J410" s="94"/>
      <c r="K410" s="94"/>
      <c r="L410" s="94"/>
      <c r="M410" s="94"/>
      <c r="N410" s="94"/>
      <c r="O410" s="94"/>
      <c r="P410" s="94"/>
      <c r="Q410" s="94"/>
      <c r="R410" s="94"/>
      <c r="S410" s="94"/>
      <c r="T410" s="94"/>
      <c r="U410" s="94"/>
      <c r="V410" s="94"/>
      <c r="W410" s="94"/>
      <c r="X410" s="94"/>
      <c r="Y410" s="94"/>
      <c r="Z410" s="94"/>
    </row>
    <row r="411" spans="1:26" ht="15.75" customHeight="1" x14ac:dyDescent="0.15">
      <c r="A411" s="96" t="s">
        <v>5360</v>
      </c>
      <c r="B411" s="98" t="s">
        <v>5293</v>
      </c>
      <c r="C411" s="98" t="s">
        <v>2740</v>
      </c>
      <c r="D411" s="98" t="s">
        <v>5361</v>
      </c>
      <c r="E411" s="99">
        <v>39</v>
      </c>
      <c r="F411" s="99">
        <v>34</v>
      </c>
      <c r="G411" s="99">
        <v>5</v>
      </c>
      <c r="H411" s="99">
        <v>4</v>
      </c>
      <c r="I411" s="94"/>
      <c r="J411" s="94"/>
      <c r="K411" s="94"/>
      <c r="L411" s="94"/>
      <c r="M411" s="94"/>
      <c r="N411" s="94"/>
      <c r="O411" s="94"/>
      <c r="P411" s="94"/>
      <c r="Q411" s="94"/>
      <c r="R411" s="94"/>
      <c r="S411" s="94"/>
      <c r="T411" s="94"/>
      <c r="U411" s="94"/>
      <c r="V411" s="94"/>
      <c r="W411" s="94"/>
      <c r="X411" s="94"/>
      <c r="Y411" s="94"/>
      <c r="Z411" s="94"/>
    </row>
    <row r="412" spans="1:26" ht="15.75" customHeight="1" x14ac:dyDescent="0.15">
      <c r="A412" s="96" t="s">
        <v>5362</v>
      </c>
      <c r="B412" s="98" t="s">
        <v>5293</v>
      </c>
      <c r="C412" s="98" t="s">
        <v>2752</v>
      </c>
      <c r="D412" s="98" t="s">
        <v>5363</v>
      </c>
      <c r="E412" s="99">
        <v>98</v>
      </c>
      <c r="F412" s="99">
        <v>98</v>
      </c>
      <c r="G412" s="99">
        <v>6</v>
      </c>
      <c r="H412" s="99">
        <v>6</v>
      </c>
      <c r="I412" s="94"/>
      <c r="J412" s="94"/>
      <c r="K412" s="94"/>
      <c r="L412" s="94"/>
      <c r="M412" s="94"/>
      <c r="N412" s="94"/>
      <c r="O412" s="94"/>
      <c r="P412" s="94"/>
      <c r="Q412" s="94"/>
      <c r="R412" s="94"/>
      <c r="S412" s="94"/>
      <c r="T412" s="94"/>
      <c r="U412" s="94"/>
      <c r="V412" s="94"/>
      <c r="W412" s="94"/>
      <c r="X412" s="94"/>
      <c r="Y412" s="94"/>
      <c r="Z412" s="94"/>
    </row>
    <row r="413" spans="1:26" ht="15.75" customHeight="1" x14ac:dyDescent="0.15">
      <c r="A413" s="96" t="s">
        <v>5364</v>
      </c>
      <c r="B413" s="98" t="s">
        <v>5293</v>
      </c>
      <c r="C413" s="98" t="s">
        <v>2753</v>
      </c>
      <c r="D413" s="98" t="s">
        <v>5365</v>
      </c>
      <c r="E413" s="99">
        <v>124</v>
      </c>
      <c r="F413" s="99">
        <v>118</v>
      </c>
      <c r="G413" s="99">
        <v>6</v>
      </c>
      <c r="H413" s="99">
        <v>5</v>
      </c>
      <c r="I413" s="94"/>
      <c r="J413" s="94"/>
      <c r="K413" s="94"/>
      <c r="L413" s="94"/>
      <c r="M413" s="94"/>
      <c r="N413" s="94"/>
      <c r="O413" s="94"/>
      <c r="P413" s="94"/>
      <c r="Q413" s="94"/>
      <c r="R413" s="94"/>
      <c r="S413" s="94"/>
      <c r="T413" s="94"/>
      <c r="U413" s="94"/>
      <c r="V413" s="94"/>
      <c r="W413" s="94"/>
      <c r="X413" s="94"/>
      <c r="Y413" s="94"/>
      <c r="Z413" s="94"/>
    </row>
    <row r="414" spans="1:26" ht="15.75" customHeight="1" x14ac:dyDescent="0.15">
      <c r="A414" s="96" t="s">
        <v>5366</v>
      </c>
      <c r="B414" s="98" t="s">
        <v>5293</v>
      </c>
      <c r="C414" s="98" t="s">
        <v>2762</v>
      </c>
      <c r="D414" s="98" t="s">
        <v>5367</v>
      </c>
      <c r="E414" s="99">
        <v>514</v>
      </c>
      <c r="F414" s="99">
        <v>494</v>
      </c>
      <c r="G414" s="99">
        <v>30</v>
      </c>
      <c r="H414" s="99">
        <v>30</v>
      </c>
      <c r="I414" s="94"/>
      <c r="J414" s="94"/>
      <c r="K414" s="94"/>
      <c r="L414" s="94"/>
      <c r="M414" s="94"/>
      <c r="N414" s="94"/>
      <c r="O414" s="94"/>
      <c r="P414" s="94"/>
      <c r="Q414" s="94"/>
      <c r="R414" s="94"/>
      <c r="S414" s="94"/>
      <c r="T414" s="94"/>
      <c r="U414" s="94"/>
      <c r="V414" s="94"/>
      <c r="W414" s="94"/>
      <c r="X414" s="94"/>
      <c r="Y414" s="94"/>
      <c r="Z414" s="94"/>
    </row>
    <row r="415" spans="1:26" ht="15.75" customHeight="1" x14ac:dyDescent="0.15">
      <c r="A415" s="96" t="s">
        <v>5368</v>
      </c>
      <c r="B415" s="98" t="s">
        <v>5293</v>
      </c>
      <c r="C415" s="98" t="s">
        <v>2755</v>
      </c>
      <c r="D415" s="98" t="s">
        <v>5369</v>
      </c>
      <c r="E415" s="99">
        <v>857</v>
      </c>
      <c r="F415" s="99">
        <v>831</v>
      </c>
      <c r="G415" s="99">
        <v>55</v>
      </c>
      <c r="H415" s="99">
        <v>49</v>
      </c>
      <c r="I415" s="94"/>
      <c r="J415" s="94"/>
      <c r="K415" s="94"/>
      <c r="L415" s="94"/>
      <c r="M415" s="94"/>
      <c r="N415" s="94"/>
      <c r="O415" s="94"/>
      <c r="P415" s="94"/>
      <c r="Q415" s="94"/>
      <c r="R415" s="94"/>
      <c r="S415" s="94"/>
      <c r="T415" s="94"/>
      <c r="U415" s="94"/>
      <c r="V415" s="94"/>
      <c r="W415" s="94"/>
      <c r="X415" s="94"/>
      <c r="Y415" s="94"/>
      <c r="Z415" s="94"/>
    </row>
    <row r="416" spans="1:26" ht="15.75" customHeight="1" x14ac:dyDescent="0.15">
      <c r="A416" s="96" t="s">
        <v>5370</v>
      </c>
      <c r="B416" s="98" t="s">
        <v>5293</v>
      </c>
      <c r="C416" s="98" t="s">
        <v>2729</v>
      </c>
      <c r="D416" s="98" t="s">
        <v>5371</v>
      </c>
      <c r="E416" s="99">
        <v>1192</v>
      </c>
      <c r="F416" s="99">
        <v>1160</v>
      </c>
      <c r="G416" s="99">
        <v>52</v>
      </c>
      <c r="H416" s="99">
        <v>51</v>
      </c>
      <c r="I416" s="94"/>
      <c r="J416" s="94"/>
      <c r="K416" s="94"/>
      <c r="L416" s="94"/>
      <c r="M416" s="94"/>
      <c r="N416" s="94"/>
      <c r="O416" s="94"/>
      <c r="P416" s="94"/>
      <c r="Q416" s="94"/>
      <c r="R416" s="94"/>
      <c r="S416" s="94"/>
      <c r="T416" s="94"/>
      <c r="U416" s="94"/>
      <c r="V416" s="94"/>
      <c r="W416" s="94"/>
      <c r="X416" s="94"/>
      <c r="Y416" s="94"/>
      <c r="Z416" s="94"/>
    </row>
    <row r="417" spans="1:26" ht="15.75" customHeight="1" x14ac:dyDescent="0.15">
      <c r="A417" s="96" t="s">
        <v>5372</v>
      </c>
      <c r="B417" s="98" t="s">
        <v>5293</v>
      </c>
      <c r="C417" s="98" t="s">
        <v>2767</v>
      </c>
      <c r="D417" s="98" t="s">
        <v>5373</v>
      </c>
      <c r="E417" s="99">
        <v>440</v>
      </c>
      <c r="F417" s="99">
        <v>416</v>
      </c>
      <c r="G417" s="99">
        <v>16</v>
      </c>
      <c r="H417" s="99">
        <v>16</v>
      </c>
      <c r="I417" s="94"/>
      <c r="J417" s="94"/>
      <c r="K417" s="94"/>
      <c r="L417" s="94"/>
      <c r="M417" s="94"/>
      <c r="N417" s="94"/>
      <c r="O417" s="94"/>
      <c r="P417" s="94"/>
      <c r="Q417" s="94"/>
      <c r="R417" s="94"/>
      <c r="S417" s="94"/>
      <c r="T417" s="94"/>
      <c r="U417" s="94"/>
      <c r="V417" s="94"/>
      <c r="W417" s="94"/>
      <c r="X417" s="94"/>
      <c r="Y417" s="94"/>
      <c r="Z417" s="94"/>
    </row>
    <row r="418" spans="1:26" ht="15.75" customHeight="1" x14ac:dyDescent="0.15">
      <c r="A418" s="96" t="s">
        <v>5374</v>
      </c>
      <c r="B418" s="98" t="s">
        <v>5293</v>
      </c>
      <c r="C418" s="98" t="s">
        <v>2743</v>
      </c>
      <c r="D418" s="98" t="s">
        <v>5375</v>
      </c>
      <c r="E418" s="99">
        <v>905</v>
      </c>
      <c r="F418" s="99">
        <v>857</v>
      </c>
      <c r="G418" s="99">
        <v>37</v>
      </c>
      <c r="H418" s="99">
        <v>37</v>
      </c>
      <c r="I418" s="94"/>
      <c r="J418" s="94"/>
      <c r="K418" s="94"/>
      <c r="L418" s="94"/>
      <c r="M418" s="94"/>
      <c r="N418" s="94"/>
      <c r="O418" s="94"/>
      <c r="P418" s="94"/>
      <c r="Q418" s="94"/>
      <c r="R418" s="94"/>
      <c r="S418" s="94"/>
      <c r="T418" s="94"/>
      <c r="U418" s="94"/>
      <c r="V418" s="94"/>
      <c r="W418" s="94"/>
      <c r="X418" s="94"/>
      <c r="Y418" s="94"/>
      <c r="Z418" s="94"/>
    </row>
    <row r="419" spans="1:26" ht="15.75" customHeight="1" x14ac:dyDescent="0.15">
      <c r="A419" s="96" t="s">
        <v>5376</v>
      </c>
      <c r="B419" s="98" t="s">
        <v>5293</v>
      </c>
      <c r="C419" s="98" t="s">
        <v>2757</v>
      </c>
      <c r="D419" s="98" t="s">
        <v>5377</v>
      </c>
      <c r="E419" s="99">
        <v>175</v>
      </c>
      <c r="F419" s="99">
        <v>163</v>
      </c>
      <c r="G419" s="99">
        <v>18</v>
      </c>
      <c r="H419" s="99">
        <v>18</v>
      </c>
      <c r="I419" s="94"/>
      <c r="J419" s="94"/>
      <c r="K419" s="94"/>
      <c r="L419" s="94"/>
      <c r="M419" s="94"/>
      <c r="N419" s="94"/>
      <c r="O419" s="94"/>
      <c r="P419" s="94"/>
      <c r="Q419" s="94"/>
      <c r="R419" s="94"/>
      <c r="S419" s="94"/>
      <c r="T419" s="94"/>
      <c r="U419" s="94"/>
      <c r="V419" s="94"/>
      <c r="W419" s="94"/>
      <c r="X419" s="94"/>
      <c r="Y419" s="94"/>
      <c r="Z419" s="94"/>
    </row>
    <row r="420" spans="1:26" ht="15.75" customHeight="1" x14ac:dyDescent="0.15">
      <c r="A420" s="96" t="s">
        <v>5378</v>
      </c>
      <c r="B420" s="98" t="s">
        <v>5293</v>
      </c>
      <c r="C420" s="98" t="s">
        <v>2769</v>
      </c>
      <c r="D420" s="98" t="s">
        <v>5379</v>
      </c>
      <c r="E420" s="99">
        <v>1081</v>
      </c>
      <c r="F420" s="99">
        <v>1031</v>
      </c>
      <c r="G420" s="99">
        <v>60</v>
      </c>
      <c r="H420" s="99">
        <v>60</v>
      </c>
      <c r="I420" s="94"/>
      <c r="J420" s="94"/>
      <c r="K420" s="94"/>
      <c r="L420" s="94"/>
      <c r="M420" s="94"/>
      <c r="N420" s="94"/>
      <c r="O420" s="94"/>
      <c r="P420" s="94"/>
      <c r="Q420" s="94"/>
      <c r="R420" s="94"/>
      <c r="S420" s="94"/>
      <c r="T420" s="94"/>
      <c r="U420" s="94"/>
      <c r="V420" s="94"/>
      <c r="W420" s="94"/>
      <c r="X420" s="94"/>
      <c r="Y420" s="94"/>
      <c r="Z420" s="94"/>
    </row>
    <row r="421" spans="1:26" ht="15.75" customHeight="1" x14ac:dyDescent="0.15">
      <c r="A421" s="96" t="s">
        <v>5380</v>
      </c>
      <c r="B421" s="98" t="s">
        <v>5293</v>
      </c>
      <c r="C421" s="98" t="s">
        <v>2765</v>
      </c>
      <c r="D421" s="98" t="s">
        <v>5381</v>
      </c>
      <c r="E421" s="99">
        <v>114</v>
      </c>
      <c r="F421" s="99">
        <v>104</v>
      </c>
      <c r="G421" s="99">
        <v>8</v>
      </c>
      <c r="H421" s="99">
        <v>8</v>
      </c>
      <c r="I421" s="94"/>
      <c r="J421" s="94"/>
      <c r="K421" s="94"/>
      <c r="L421" s="94"/>
      <c r="M421" s="94"/>
      <c r="N421" s="94"/>
      <c r="O421" s="94"/>
      <c r="P421" s="94"/>
      <c r="Q421" s="94"/>
      <c r="R421" s="94"/>
      <c r="S421" s="94"/>
      <c r="T421" s="94"/>
      <c r="U421" s="94"/>
      <c r="V421" s="94"/>
      <c r="W421" s="94"/>
      <c r="X421" s="94"/>
      <c r="Y421" s="94"/>
      <c r="Z421" s="94"/>
    </row>
    <row r="422" spans="1:26" ht="15.75" customHeight="1" x14ac:dyDescent="0.15">
      <c r="A422" s="96" t="s">
        <v>5382</v>
      </c>
      <c r="B422" s="98" t="s">
        <v>5293</v>
      </c>
      <c r="C422" s="98" t="s">
        <v>2760</v>
      </c>
      <c r="D422" s="98" t="s">
        <v>5383</v>
      </c>
      <c r="E422" s="99">
        <v>1008</v>
      </c>
      <c r="F422" s="99">
        <v>971</v>
      </c>
      <c r="G422" s="99">
        <v>68</v>
      </c>
      <c r="H422" s="99">
        <v>67</v>
      </c>
      <c r="I422" s="94"/>
      <c r="J422" s="94"/>
      <c r="K422" s="94"/>
      <c r="L422" s="94"/>
      <c r="M422" s="94"/>
      <c r="N422" s="94"/>
      <c r="O422" s="94"/>
      <c r="P422" s="94"/>
      <c r="Q422" s="94"/>
      <c r="R422" s="94"/>
      <c r="S422" s="94"/>
      <c r="T422" s="94"/>
      <c r="U422" s="94"/>
      <c r="V422" s="94"/>
      <c r="W422" s="94"/>
      <c r="X422" s="94"/>
      <c r="Y422" s="94"/>
      <c r="Z422" s="94"/>
    </row>
    <row r="423" spans="1:26" ht="15.75" customHeight="1" x14ac:dyDescent="0.15">
      <c r="A423" s="96" t="s">
        <v>5384</v>
      </c>
      <c r="B423" s="98" t="s">
        <v>5293</v>
      </c>
      <c r="C423" s="98" t="s">
        <v>2748</v>
      </c>
      <c r="D423" s="98" t="s">
        <v>5385</v>
      </c>
      <c r="E423" s="99">
        <v>782</v>
      </c>
      <c r="F423" s="99">
        <v>745</v>
      </c>
      <c r="G423" s="99">
        <v>62</v>
      </c>
      <c r="H423" s="99">
        <v>57</v>
      </c>
      <c r="I423" s="94"/>
      <c r="J423" s="94"/>
      <c r="K423" s="94"/>
      <c r="L423" s="94"/>
      <c r="M423" s="94"/>
      <c r="N423" s="94"/>
      <c r="O423" s="94"/>
      <c r="P423" s="94"/>
      <c r="Q423" s="94"/>
      <c r="R423" s="94"/>
      <c r="S423" s="94"/>
      <c r="T423" s="94"/>
      <c r="U423" s="94"/>
      <c r="V423" s="94"/>
      <c r="W423" s="94"/>
      <c r="X423" s="94"/>
      <c r="Y423" s="94"/>
      <c r="Z423" s="94"/>
    </row>
    <row r="424" spans="1:26" ht="15.75" customHeight="1" x14ac:dyDescent="0.15">
      <c r="A424" s="96" t="s">
        <v>5386</v>
      </c>
      <c r="B424" s="98" t="s">
        <v>5293</v>
      </c>
      <c r="C424" s="98" t="s">
        <v>2750</v>
      </c>
      <c r="D424" s="98" t="s">
        <v>5387</v>
      </c>
      <c r="E424" s="99">
        <v>131</v>
      </c>
      <c r="F424" s="99">
        <v>128</v>
      </c>
      <c r="G424" s="99">
        <v>3</v>
      </c>
      <c r="H424" s="99">
        <v>3</v>
      </c>
      <c r="I424" s="94"/>
      <c r="J424" s="94"/>
      <c r="K424" s="94"/>
      <c r="L424" s="94"/>
      <c r="M424" s="94"/>
      <c r="N424" s="94"/>
      <c r="O424" s="94"/>
      <c r="P424" s="94"/>
      <c r="Q424" s="94"/>
      <c r="R424" s="94"/>
      <c r="S424" s="94"/>
      <c r="T424" s="94"/>
      <c r="U424" s="94"/>
      <c r="V424" s="94"/>
      <c r="W424" s="94"/>
      <c r="X424" s="94"/>
      <c r="Y424" s="94"/>
      <c r="Z424" s="94"/>
    </row>
    <row r="425" spans="1:26" ht="15.75" customHeight="1" x14ac:dyDescent="0.15">
      <c r="A425" s="96" t="s">
        <v>5388</v>
      </c>
      <c r="B425" s="98" t="s">
        <v>5293</v>
      </c>
      <c r="C425" s="98" t="s">
        <v>2763</v>
      </c>
      <c r="D425" s="98" t="s">
        <v>5389</v>
      </c>
      <c r="E425" s="99">
        <v>17218</v>
      </c>
      <c r="F425" s="99">
        <v>15723</v>
      </c>
      <c r="G425" s="99">
        <v>889</v>
      </c>
      <c r="H425" s="99">
        <v>887</v>
      </c>
      <c r="I425" s="94"/>
      <c r="J425" s="94"/>
      <c r="K425" s="94"/>
      <c r="L425" s="94"/>
      <c r="M425" s="94"/>
      <c r="N425" s="94"/>
      <c r="O425" s="94"/>
      <c r="P425" s="94"/>
      <c r="Q425" s="94"/>
      <c r="R425" s="94"/>
      <c r="S425" s="94"/>
      <c r="T425" s="94"/>
      <c r="U425" s="94"/>
      <c r="V425" s="94"/>
      <c r="W425" s="94"/>
      <c r="X425" s="94"/>
      <c r="Y425" s="94"/>
      <c r="Z425" s="94"/>
    </row>
    <row r="426" spans="1:26" ht="15.75" customHeight="1" x14ac:dyDescent="0.15">
      <c r="A426" s="96" t="s">
        <v>5390</v>
      </c>
      <c r="B426" s="98" t="s">
        <v>5293</v>
      </c>
      <c r="C426" s="98" t="s">
        <v>2764</v>
      </c>
      <c r="D426" s="98" t="s">
        <v>5391</v>
      </c>
      <c r="E426" s="99">
        <v>360</v>
      </c>
      <c r="F426" s="99">
        <v>356</v>
      </c>
      <c r="G426" s="99">
        <v>25</v>
      </c>
      <c r="H426" s="99">
        <v>25</v>
      </c>
      <c r="I426" s="94"/>
      <c r="J426" s="94"/>
      <c r="K426" s="94"/>
      <c r="L426" s="94"/>
      <c r="M426" s="94"/>
      <c r="N426" s="94"/>
      <c r="O426" s="94"/>
      <c r="P426" s="94"/>
      <c r="Q426" s="94"/>
      <c r="R426" s="94"/>
      <c r="S426" s="94"/>
      <c r="T426" s="94"/>
      <c r="U426" s="94"/>
      <c r="V426" s="94"/>
      <c r="W426" s="94"/>
      <c r="X426" s="94"/>
      <c r="Y426" s="94"/>
      <c r="Z426" s="94"/>
    </row>
    <row r="427" spans="1:26" ht="15.75" customHeight="1" x14ac:dyDescent="0.15">
      <c r="A427" s="96" t="s">
        <v>5392</v>
      </c>
      <c r="B427" s="98" t="s">
        <v>5293</v>
      </c>
      <c r="C427" s="98" t="s">
        <v>2775</v>
      </c>
      <c r="D427" s="98" t="s">
        <v>5393</v>
      </c>
      <c r="E427" s="99">
        <v>307</v>
      </c>
      <c r="F427" s="99">
        <v>300</v>
      </c>
      <c r="G427" s="99">
        <v>43</v>
      </c>
      <c r="H427" s="99">
        <v>43</v>
      </c>
      <c r="I427" s="94"/>
      <c r="J427" s="94"/>
      <c r="K427" s="94"/>
      <c r="L427" s="94"/>
      <c r="M427" s="94"/>
      <c r="N427" s="94"/>
      <c r="O427" s="94"/>
      <c r="P427" s="94"/>
      <c r="Q427" s="94"/>
      <c r="R427" s="94"/>
      <c r="S427" s="94"/>
      <c r="T427" s="94"/>
      <c r="U427" s="94"/>
      <c r="V427" s="94"/>
      <c r="W427" s="94"/>
      <c r="X427" s="94"/>
      <c r="Y427" s="94"/>
      <c r="Z427" s="94"/>
    </row>
    <row r="428" spans="1:26" ht="15.75" customHeight="1" x14ac:dyDescent="0.15">
      <c r="A428" s="96" t="s">
        <v>5394</v>
      </c>
      <c r="B428" s="98" t="s">
        <v>5293</v>
      </c>
      <c r="C428" s="98" t="s">
        <v>2761</v>
      </c>
      <c r="D428" s="98" t="s">
        <v>5395</v>
      </c>
      <c r="E428" s="99">
        <v>1364</v>
      </c>
      <c r="F428" s="99">
        <v>1302</v>
      </c>
      <c r="G428" s="99">
        <v>74</v>
      </c>
      <c r="H428" s="99">
        <v>74</v>
      </c>
      <c r="I428" s="94"/>
      <c r="J428" s="94"/>
      <c r="K428" s="94"/>
      <c r="L428" s="94"/>
      <c r="M428" s="94"/>
      <c r="N428" s="94"/>
      <c r="O428" s="94"/>
      <c r="P428" s="94"/>
      <c r="Q428" s="94"/>
      <c r="R428" s="94"/>
      <c r="S428" s="94"/>
      <c r="T428" s="94"/>
      <c r="U428" s="94"/>
      <c r="V428" s="94"/>
      <c r="W428" s="94"/>
      <c r="X428" s="94"/>
      <c r="Y428" s="94"/>
      <c r="Z428" s="94"/>
    </row>
    <row r="429" spans="1:26" ht="15.75" customHeight="1" x14ac:dyDescent="0.15">
      <c r="A429" s="96" t="s">
        <v>5396</v>
      </c>
      <c r="B429" s="98" t="s">
        <v>5293</v>
      </c>
      <c r="C429" s="98" t="s">
        <v>2777</v>
      </c>
      <c r="D429" s="98" t="s">
        <v>5397</v>
      </c>
      <c r="E429" s="99">
        <v>1154</v>
      </c>
      <c r="F429" s="99">
        <v>1075</v>
      </c>
      <c r="G429" s="99">
        <v>63</v>
      </c>
      <c r="H429" s="99">
        <v>63</v>
      </c>
      <c r="I429" s="94"/>
      <c r="J429" s="94"/>
      <c r="K429" s="94"/>
      <c r="L429" s="94"/>
      <c r="M429" s="94"/>
      <c r="N429" s="94"/>
      <c r="O429" s="94"/>
      <c r="P429" s="94"/>
      <c r="Q429" s="94"/>
      <c r="R429" s="94"/>
      <c r="S429" s="94"/>
      <c r="T429" s="94"/>
      <c r="U429" s="94"/>
      <c r="V429" s="94"/>
      <c r="W429" s="94"/>
      <c r="X429" s="94"/>
      <c r="Y429" s="94"/>
      <c r="Z429" s="94"/>
    </row>
    <row r="430" spans="1:26" ht="15.75" customHeight="1" x14ac:dyDescent="0.15">
      <c r="A430" s="96" t="s">
        <v>5398</v>
      </c>
      <c r="B430" s="98" t="s">
        <v>5293</v>
      </c>
      <c r="C430" s="98" t="s">
        <v>2759</v>
      </c>
      <c r="D430" s="98" t="s">
        <v>5399</v>
      </c>
      <c r="E430" s="99">
        <v>304</v>
      </c>
      <c r="F430" s="99">
        <v>288</v>
      </c>
      <c r="G430" s="99">
        <v>16</v>
      </c>
      <c r="H430" s="99">
        <v>16</v>
      </c>
      <c r="I430" s="94"/>
      <c r="J430" s="94"/>
      <c r="K430" s="94"/>
      <c r="L430" s="94"/>
      <c r="M430" s="94"/>
      <c r="N430" s="94"/>
      <c r="O430" s="94"/>
      <c r="P430" s="94"/>
      <c r="Q430" s="94"/>
      <c r="R430" s="94"/>
      <c r="S430" s="94"/>
      <c r="T430" s="94"/>
      <c r="U430" s="94"/>
      <c r="V430" s="94"/>
      <c r="W430" s="94"/>
      <c r="X430" s="94"/>
      <c r="Y430" s="94"/>
      <c r="Z430" s="94"/>
    </row>
    <row r="431" spans="1:26" ht="15.75" customHeight="1" x14ac:dyDescent="0.15">
      <c r="A431" s="96" t="s">
        <v>5400</v>
      </c>
      <c r="B431" s="98" t="s">
        <v>5293</v>
      </c>
      <c r="C431" s="98" t="s">
        <v>2742</v>
      </c>
      <c r="D431" s="98" t="s">
        <v>5401</v>
      </c>
      <c r="E431" s="99">
        <v>490</v>
      </c>
      <c r="F431" s="99">
        <v>477</v>
      </c>
      <c r="G431" s="99">
        <v>23</v>
      </c>
      <c r="H431" s="99">
        <v>23</v>
      </c>
      <c r="I431" s="94"/>
      <c r="J431" s="94"/>
      <c r="K431" s="94"/>
      <c r="L431" s="94"/>
      <c r="M431" s="94"/>
      <c r="N431" s="94"/>
      <c r="O431" s="94"/>
      <c r="P431" s="94"/>
      <c r="Q431" s="94"/>
      <c r="R431" s="94"/>
      <c r="S431" s="94"/>
      <c r="T431" s="94"/>
      <c r="U431" s="94"/>
      <c r="V431" s="94"/>
      <c r="W431" s="94"/>
      <c r="X431" s="94"/>
      <c r="Y431" s="94"/>
      <c r="Z431" s="94"/>
    </row>
    <row r="432" spans="1:26" ht="15.75" customHeight="1" x14ac:dyDescent="0.15">
      <c r="A432" s="96" t="s">
        <v>5402</v>
      </c>
      <c r="B432" s="98" t="s">
        <v>4285</v>
      </c>
      <c r="C432" s="98" t="s">
        <v>2778</v>
      </c>
      <c r="D432" s="98" t="s">
        <v>194</v>
      </c>
      <c r="E432" s="99">
        <v>458860</v>
      </c>
      <c r="F432" s="99">
        <v>393312</v>
      </c>
      <c r="G432" s="99">
        <v>151003</v>
      </c>
      <c r="H432" s="99">
        <v>150828</v>
      </c>
      <c r="I432" s="94"/>
      <c r="J432" s="94"/>
      <c r="K432" s="94"/>
      <c r="L432" s="94"/>
      <c r="M432" s="94"/>
      <c r="N432" s="94"/>
      <c r="O432" s="94"/>
      <c r="P432" s="94"/>
      <c r="Q432" s="94"/>
      <c r="R432" s="94"/>
      <c r="S432" s="94"/>
      <c r="T432" s="94"/>
      <c r="U432" s="94"/>
      <c r="V432" s="94"/>
      <c r="W432" s="94"/>
      <c r="X432" s="94"/>
      <c r="Y432" s="94"/>
      <c r="Z432" s="94"/>
    </row>
    <row r="433" spans="1:26" ht="15.75" customHeight="1" x14ac:dyDescent="0.15">
      <c r="A433" s="96" t="s">
        <v>5403</v>
      </c>
      <c r="B433" s="98" t="s">
        <v>194</v>
      </c>
      <c r="C433" s="98" t="s">
        <v>2778</v>
      </c>
      <c r="D433" s="98" t="s">
        <v>4289</v>
      </c>
      <c r="E433" s="99">
        <v>230</v>
      </c>
      <c r="F433" s="99">
        <v>88</v>
      </c>
      <c r="G433" s="99">
        <v>5</v>
      </c>
      <c r="H433" s="99">
        <v>5</v>
      </c>
      <c r="I433" s="94"/>
      <c r="J433" s="94"/>
      <c r="K433" s="94"/>
      <c r="L433" s="94"/>
      <c r="M433" s="94"/>
      <c r="N433" s="94"/>
      <c r="O433" s="94"/>
      <c r="P433" s="94"/>
      <c r="Q433" s="94"/>
      <c r="R433" s="94"/>
      <c r="S433" s="94"/>
      <c r="T433" s="94"/>
      <c r="U433" s="94"/>
      <c r="V433" s="94"/>
      <c r="W433" s="94"/>
      <c r="X433" s="94"/>
      <c r="Y433" s="94"/>
      <c r="Z433" s="94"/>
    </row>
    <row r="434" spans="1:26" ht="15.75" customHeight="1" x14ac:dyDescent="0.15">
      <c r="A434" s="96" t="s">
        <v>5404</v>
      </c>
      <c r="B434" s="98" t="s">
        <v>194</v>
      </c>
      <c r="C434" s="98" t="s">
        <v>2856</v>
      </c>
      <c r="D434" s="98" t="s">
        <v>5405</v>
      </c>
      <c r="E434" s="99">
        <v>177223</v>
      </c>
      <c r="F434" s="99">
        <v>147149</v>
      </c>
      <c r="G434" s="99">
        <v>21978</v>
      </c>
      <c r="H434" s="99">
        <v>21952</v>
      </c>
      <c r="I434" s="94"/>
      <c r="J434" s="94"/>
      <c r="K434" s="94"/>
      <c r="L434" s="94"/>
      <c r="M434" s="94"/>
      <c r="N434" s="94"/>
      <c r="O434" s="94"/>
      <c r="P434" s="94"/>
      <c r="Q434" s="94"/>
      <c r="R434" s="94"/>
      <c r="S434" s="94"/>
      <c r="T434" s="94"/>
      <c r="U434" s="94"/>
      <c r="V434" s="94"/>
      <c r="W434" s="94"/>
      <c r="X434" s="94"/>
      <c r="Y434" s="94"/>
      <c r="Z434" s="94"/>
    </row>
    <row r="435" spans="1:26" ht="15.75" customHeight="1" x14ac:dyDescent="0.15">
      <c r="A435" s="96" t="s">
        <v>5406</v>
      </c>
      <c r="B435" s="98" t="s">
        <v>194</v>
      </c>
      <c r="C435" s="98" t="s">
        <v>2830</v>
      </c>
      <c r="D435" s="98" t="s">
        <v>5407</v>
      </c>
      <c r="E435" s="99">
        <v>552</v>
      </c>
      <c r="F435" s="99">
        <v>540</v>
      </c>
      <c r="G435" s="99">
        <v>19</v>
      </c>
      <c r="H435" s="99">
        <v>19</v>
      </c>
      <c r="I435" s="94"/>
      <c r="J435" s="94"/>
      <c r="K435" s="94"/>
      <c r="L435" s="94"/>
      <c r="M435" s="94"/>
      <c r="N435" s="94"/>
      <c r="O435" s="94"/>
      <c r="P435" s="94"/>
      <c r="Q435" s="94"/>
      <c r="R435" s="94"/>
      <c r="S435" s="94"/>
      <c r="T435" s="94"/>
      <c r="U435" s="94"/>
      <c r="V435" s="94"/>
      <c r="W435" s="94"/>
      <c r="X435" s="94"/>
      <c r="Y435" s="94"/>
      <c r="Z435" s="94"/>
    </row>
    <row r="436" spans="1:26" ht="15.75" customHeight="1" x14ac:dyDescent="0.15">
      <c r="A436" s="96" t="s">
        <v>5408</v>
      </c>
      <c r="B436" s="98" t="s">
        <v>194</v>
      </c>
      <c r="C436" s="98" t="s">
        <v>2834</v>
      </c>
      <c r="D436" s="98" t="s">
        <v>5409</v>
      </c>
      <c r="E436" s="99">
        <v>375</v>
      </c>
      <c r="F436" s="99">
        <v>348</v>
      </c>
      <c r="G436" s="99">
        <v>44</v>
      </c>
      <c r="H436" s="99">
        <v>44</v>
      </c>
      <c r="I436" s="94"/>
      <c r="J436" s="94"/>
      <c r="K436" s="94"/>
      <c r="L436" s="94"/>
      <c r="M436" s="94"/>
      <c r="N436" s="94"/>
      <c r="O436" s="94"/>
      <c r="P436" s="94"/>
      <c r="Q436" s="94"/>
      <c r="R436" s="94"/>
      <c r="S436" s="94"/>
      <c r="T436" s="94"/>
      <c r="U436" s="94"/>
      <c r="V436" s="94"/>
      <c r="W436" s="94"/>
      <c r="X436" s="94"/>
      <c r="Y436" s="94"/>
      <c r="Z436" s="94"/>
    </row>
    <row r="437" spans="1:26" ht="15.75" customHeight="1" x14ac:dyDescent="0.15">
      <c r="A437" s="96" t="s">
        <v>5410</v>
      </c>
      <c r="B437" s="98" t="s">
        <v>194</v>
      </c>
      <c r="C437" s="98" t="s">
        <v>2793</v>
      </c>
      <c r="D437" s="98" t="s">
        <v>5411</v>
      </c>
      <c r="E437" s="99">
        <v>207</v>
      </c>
      <c r="F437" s="99">
        <v>197</v>
      </c>
      <c r="G437" s="99">
        <v>38</v>
      </c>
      <c r="H437" s="99">
        <v>38</v>
      </c>
      <c r="I437" s="94"/>
      <c r="J437" s="94"/>
      <c r="K437" s="94"/>
      <c r="L437" s="94"/>
      <c r="M437" s="94"/>
      <c r="N437" s="94"/>
      <c r="O437" s="94"/>
      <c r="P437" s="94"/>
      <c r="Q437" s="94"/>
      <c r="R437" s="94"/>
      <c r="S437" s="94"/>
      <c r="T437" s="94"/>
      <c r="U437" s="94"/>
      <c r="V437" s="94"/>
      <c r="W437" s="94"/>
      <c r="X437" s="94"/>
      <c r="Y437" s="94"/>
      <c r="Z437" s="94"/>
    </row>
    <row r="438" spans="1:26" ht="15.75" customHeight="1" x14ac:dyDescent="0.15">
      <c r="A438" s="96" t="s">
        <v>5412</v>
      </c>
      <c r="B438" s="98" t="s">
        <v>194</v>
      </c>
      <c r="C438" s="98" t="s">
        <v>2859</v>
      </c>
      <c r="D438" s="98" t="s">
        <v>454</v>
      </c>
      <c r="E438" s="99">
        <v>533</v>
      </c>
      <c r="F438" s="99">
        <v>492</v>
      </c>
      <c r="G438" s="99">
        <v>84</v>
      </c>
      <c r="H438" s="99">
        <v>84</v>
      </c>
      <c r="I438" s="94"/>
      <c r="J438" s="94"/>
      <c r="K438" s="94"/>
      <c r="L438" s="94"/>
      <c r="M438" s="94"/>
      <c r="N438" s="94"/>
      <c r="O438" s="94"/>
      <c r="P438" s="94"/>
      <c r="Q438" s="94"/>
      <c r="R438" s="94"/>
      <c r="S438" s="94"/>
      <c r="T438" s="94"/>
      <c r="U438" s="94"/>
      <c r="V438" s="94"/>
      <c r="W438" s="94"/>
      <c r="X438" s="94"/>
      <c r="Y438" s="94"/>
      <c r="Z438" s="94"/>
    </row>
    <row r="439" spans="1:26" ht="15.75" customHeight="1" x14ac:dyDescent="0.15">
      <c r="A439" s="96" t="s">
        <v>5413</v>
      </c>
      <c r="B439" s="98" t="s">
        <v>194</v>
      </c>
      <c r="C439" s="98" t="s">
        <v>2794</v>
      </c>
      <c r="D439" s="98" t="s">
        <v>5414</v>
      </c>
      <c r="E439" s="99">
        <v>1133</v>
      </c>
      <c r="F439" s="99">
        <v>1104</v>
      </c>
      <c r="G439" s="99">
        <v>53</v>
      </c>
      <c r="H439" s="99">
        <v>49</v>
      </c>
      <c r="I439" s="94"/>
      <c r="J439" s="94"/>
      <c r="K439" s="94"/>
      <c r="L439" s="94"/>
      <c r="M439" s="94"/>
      <c r="N439" s="94"/>
      <c r="O439" s="94"/>
      <c r="P439" s="94"/>
      <c r="Q439" s="94"/>
      <c r="R439" s="94"/>
      <c r="S439" s="94"/>
      <c r="T439" s="94"/>
      <c r="U439" s="94"/>
      <c r="V439" s="94"/>
      <c r="W439" s="94"/>
      <c r="X439" s="94"/>
      <c r="Y439" s="94"/>
      <c r="Z439" s="94"/>
    </row>
    <row r="440" spans="1:26" ht="15.75" customHeight="1" x14ac:dyDescent="0.15">
      <c r="A440" s="96" t="s">
        <v>5415</v>
      </c>
      <c r="B440" s="98" t="s">
        <v>194</v>
      </c>
      <c r="C440" s="98" t="s">
        <v>2796</v>
      </c>
      <c r="D440" s="98" t="s">
        <v>5416</v>
      </c>
      <c r="E440" s="99">
        <v>2589</v>
      </c>
      <c r="F440" s="99">
        <v>2407</v>
      </c>
      <c r="G440" s="99">
        <v>280</v>
      </c>
      <c r="H440" s="99">
        <v>280</v>
      </c>
      <c r="I440" s="94"/>
      <c r="J440" s="94"/>
      <c r="K440" s="94"/>
      <c r="L440" s="94"/>
      <c r="M440" s="94"/>
      <c r="N440" s="94"/>
      <c r="O440" s="94"/>
      <c r="P440" s="94"/>
      <c r="Q440" s="94"/>
      <c r="R440" s="94"/>
      <c r="S440" s="94"/>
      <c r="T440" s="94"/>
      <c r="U440" s="94"/>
      <c r="V440" s="94"/>
      <c r="W440" s="94"/>
      <c r="X440" s="94"/>
      <c r="Y440" s="94"/>
      <c r="Z440" s="94"/>
    </row>
    <row r="441" spans="1:26" ht="15.75" customHeight="1" x14ac:dyDescent="0.15">
      <c r="A441" s="96" t="s">
        <v>5417</v>
      </c>
      <c r="B441" s="98" t="s">
        <v>194</v>
      </c>
      <c r="C441" s="98" t="s">
        <v>2797</v>
      </c>
      <c r="D441" s="98" t="s">
        <v>5418</v>
      </c>
      <c r="E441" s="99">
        <v>786</v>
      </c>
      <c r="F441" s="99">
        <v>780</v>
      </c>
      <c r="G441" s="99">
        <v>98</v>
      </c>
      <c r="H441" s="99">
        <v>98</v>
      </c>
      <c r="I441" s="94"/>
      <c r="J441" s="94"/>
      <c r="K441" s="94"/>
      <c r="L441" s="94"/>
      <c r="M441" s="94"/>
      <c r="N441" s="94"/>
      <c r="O441" s="94"/>
      <c r="P441" s="94"/>
      <c r="Q441" s="94"/>
      <c r="R441" s="94"/>
      <c r="S441" s="94"/>
      <c r="T441" s="94"/>
      <c r="U441" s="94"/>
      <c r="V441" s="94"/>
      <c r="W441" s="94"/>
      <c r="X441" s="94"/>
      <c r="Y441" s="94"/>
      <c r="Z441" s="94"/>
    </row>
    <row r="442" spans="1:26" ht="15.75" customHeight="1" x14ac:dyDescent="0.15">
      <c r="A442" s="96" t="s">
        <v>5419</v>
      </c>
      <c r="B442" s="98" t="s">
        <v>194</v>
      </c>
      <c r="C442" s="98" t="s">
        <v>2847</v>
      </c>
      <c r="D442" s="98" t="s">
        <v>5420</v>
      </c>
      <c r="E442" s="99">
        <v>2123</v>
      </c>
      <c r="F442" s="99">
        <v>1989</v>
      </c>
      <c r="G442" s="99">
        <v>152</v>
      </c>
      <c r="H442" s="99">
        <v>152</v>
      </c>
      <c r="I442" s="94"/>
      <c r="J442" s="94"/>
      <c r="K442" s="94"/>
      <c r="L442" s="94"/>
      <c r="M442" s="94"/>
      <c r="N442" s="94"/>
      <c r="O442" s="94"/>
      <c r="P442" s="94"/>
      <c r="Q442" s="94"/>
      <c r="R442" s="94"/>
      <c r="S442" s="94"/>
      <c r="T442" s="94"/>
      <c r="U442" s="94"/>
      <c r="V442" s="94"/>
      <c r="W442" s="94"/>
      <c r="X442" s="94"/>
      <c r="Y442" s="94"/>
      <c r="Z442" s="94"/>
    </row>
    <row r="443" spans="1:26" ht="15.75" customHeight="1" x14ac:dyDescent="0.15">
      <c r="A443" s="96" t="s">
        <v>5421</v>
      </c>
      <c r="B443" s="98" t="s">
        <v>194</v>
      </c>
      <c r="C443" s="98" t="s">
        <v>2824</v>
      </c>
      <c r="D443" s="98" t="s">
        <v>5422</v>
      </c>
      <c r="E443" s="99">
        <v>2374</v>
      </c>
      <c r="F443" s="99">
        <v>2249</v>
      </c>
      <c r="G443" s="99">
        <v>198</v>
      </c>
      <c r="H443" s="99">
        <v>193</v>
      </c>
      <c r="I443" s="94"/>
      <c r="J443" s="94"/>
      <c r="K443" s="94"/>
      <c r="L443" s="94"/>
      <c r="M443" s="94"/>
      <c r="N443" s="94"/>
      <c r="O443" s="94"/>
      <c r="P443" s="94"/>
      <c r="Q443" s="94"/>
      <c r="R443" s="94"/>
      <c r="S443" s="94"/>
      <c r="T443" s="94"/>
      <c r="U443" s="94"/>
      <c r="V443" s="94"/>
      <c r="W443" s="94"/>
      <c r="X443" s="94"/>
      <c r="Y443" s="94"/>
      <c r="Z443" s="94"/>
    </row>
    <row r="444" spans="1:26" ht="15.75" customHeight="1" x14ac:dyDescent="0.15">
      <c r="A444" s="96" t="s">
        <v>5423</v>
      </c>
      <c r="B444" s="98" t="s">
        <v>194</v>
      </c>
      <c r="C444" s="98" t="s">
        <v>2849</v>
      </c>
      <c r="D444" s="98" t="s">
        <v>5424</v>
      </c>
      <c r="E444" s="99">
        <v>3491</v>
      </c>
      <c r="F444" s="99">
        <v>3066</v>
      </c>
      <c r="G444" s="99">
        <v>347</v>
      </c>
      <c r="H444" s="99">
        <v>346</v>
      </c>
      <c r="I444" s="94"/>
      <c r="J444" s="94"/>
      <c r="K444" s="94"/>
      <c r="L444" s="94"/>
      <c r="M444" s="94"/>
      <c r="N444" s="94"/>
      <c r="O444" s="94"/>
      <c r="P444" s="94"/>
      <c r="Q444" s="94"/>
      <c r="R444" s="94"/>
      <c r="S444" s="94"/>
      <c r="T444" s="94"/>
      <c r="U444" s="94"/>
      <c r="V444" s="94"/>
      <c r="W444" s="94"/>
      <c r="X444" s="94"/>
      <c r="Y444" s="94"/>
      <c r="Z444" s="94"/>
    </row>
    <row r="445" spans="1:26" ht="15.75" customHeight="1" x14ac:dyDescent="0.15">
      <c r="A445" s="96" t="s">
        <v>5425</v>
      </c>
      <c r="B445" s="98" t="s">
        <v>194</v>
      </c>
      <c r="C445" s="98" t="s">
        <v>2789</v>
      </c>
      <c r="D445" s="98" t="s">
        <v>5426</v>
      </c>
      <c r="E445" s="99">
        <v>216</v>
      </c>
      <c r="F445" s="99">
        <v>205</v>
      </c>
      <c r="G445" s="99">
        <v>59</v>
      </c>
      <c r="H445" s="99">
        <v>59</v>
      </c>
      <c r="I445" s="94"/>
      <c r="J445" s="94"/>
      <c r="K445" s="94"/>
      <c r="L445" s="94"/>
      <c r="M445" s="94"/>
      <c r="N445" s="94"/>
      <c r="O445" s="94"/>
      <c r="P445" s="94"/>
      <c r="Q445" s="94"/>
      <c r="R445" s="94"/>
      <c r="S445" s="94"/>
      <c r="T445" s="94"/>
      <c r="U445" s="94"/>
      <c r="V445" s="94"/>
      <c r="W445" s="94"/>
      <c r="X445" s="94"/>
      <c r="Y445" s="94"/>
      <c r="Z445" s="94"/>
    </row>
    <row r="446" spans="1:26" ht="15.75" customHeight="1" x14ac:dyDescent="0.15">
      <c r="A446" s="96" t="s">
        <v>5427</v>
      </c>
      <c r="B446" s="98" t="s">
        <v>194</v>
      </c>
      <c r="C446" s="98" t="s">
        <v>2800</v>
      </c>
      <c r="D446" s="98" t="s">
        <v>5428</v>
      </c>
      <c r="E446" s="99">
        <v>3792</v>
      </c>
      <c r="F446" s="99">
        <v>3198</v>
      </c>
      <c r="G446" s="99">
        <v>592</v>
      </c>
      <c r="H446" s="99">
        <v>587</v>
      </c>
      <c r="I446" s="94"/>
      <c r="J446" s="94"/>
      <c r="K446" s="94"/>
      <c r="L446" s="94"/>
      <c r="M446" s="94"/>
      <c r="N446" s="94"/>
      <c r="O446" s="94"/>
      <c r="P446" s="94"/>
      <c r="Q446" s="94"/>
      <c r="R446" s="94"/>
      <c r="S446" s="94"/>
      <c r="T446" s="94"/>
      <c r="U446" s="94"/>
      <c r="V446" s="94"/>
      <c r="W446" s="94"/>
      <c r="X446" s="94"/>
      <c r="Y446" s="94"/>
      <c r="Z446" s="94"/>
    </row>
    <row r="447" spans="1:26" ht="15.75" customHeight="1" x14ac:dyDescent="0.15">
      <c r="A447" s="96" t="s">
        <v>5429</v>
      </c>
      <c r="B447" s="98" t="s">
        <v>194</v>
      </c>
      <c r="C447" s="98" t="s">
        <v>2798</v>
      </c>
      <c r="D447" s="98" t="s">
        <v>5430</v>
      </c>
      <c r="E447" s="99">
        <v>2525</v>
      </c>
      <c r="F447" s="99">
        <v>2364</v>
      </c>
      <c r="G447" s="99">
        <v>387</v>
      </c>
      <c r="H447" s="99">
        <v>378</v>
      </c>
      <c r="I447" s="94"/>
      <c r="J447" s="94"/>
      <c r="K447" s="94"/>
      <c r="L447" s="94"/>
      <c r="M447" s="94"/>
      <c r="N447" s="94"/>
      <c r="O447" s="94"/>
      <c r="P447" s="94"/>
      <c r="Q447" s="94"/>
      <c r="R447" s="94"/>
      <c r="S447" s="94"/>
      <c r="T447" s="94"/>
      <c r="U447" s="94"/>
      <c r="V447" s="94"/>
      <c r="W447" s="94"/>
      <c r="X447" s="94"/>
      <c r="Y447" s="94"/>
      <c r="Z447" s="94"/>
    </row>
    <row r="448" spans="1:26" ht="15.75" customHeight="1" x14ac:dyDescent="0.15">
      <c r="A448" s="96" t="s">
        <v>5431</v>
      </c>
      <c r="B448" s="98" t="s">
        <v>194</v>
      </c>
      <c r="C448" s="98" t="s">
        <v>2799</v>
      </c>
      <c r="D448" s="98" t="s">
        <v>5432</v>
      </c>
      <c r="E448" s="99">
        <v>596</v>
      </c>
      <c r="F448" s="99">
        <v>528</v>
      </c>
      <c r="G448" s="99">
        <v>86</v>
      </c>
      <c r="H448" s="99">
        <v>86</v>
      </c>
      <c r="I448" s="94"/>
      <c r="J448" s="94"/>
      <c r="K448" s="94"/>
      <c r="L448" s="94"/>
      <c r="M448" s="94"/>
      <c r="N448" s="94"/>
      <c r="O448" s="94"/>
      <c r="P448" s="94"/>
      <c r="Q448" s="94"/>
      <c r="R448" s="94"/>
      <c r="S448" s="94"/>
      <c r="T448" s="94"/>
      <c r="U448" s="94"/>
      <c r="V448" s="94"/>
      <c r="W448" s="94"/>
      <c r="X448" s="94"/>
      <c r="Y448" s="94"/>
      <c r="Z448" s="94"/>
    </row>
    <row r="449" spans="1:26" ht="15.75" customHeight="1" x14ac:dyDescent="0.15">
      <c r="A449" s="96" t="s">
        <v>5433</v>
      </c>
      <c r="B449" s="98" t="s">
        <v>194</v>
      </c>
      <c r="C449" s="98" t="s">
        <v>2811</v>
      </c>
      <c r="D449" s="98" t="s">
        <v>5434</v>
      </c>
      <c r="E449" s="99">
        <v>1274</v>
      </c>
      <c r="F449" s="99">
        <v>1237</v>
      </c>
      <c r="G449" s="99">
        <v>150</v>
      </c>
      <c r="H449" s="99">
        <v>149</v>
      </c>
      <c r="I449" s="94"/>
      <c r="J449" s="94"/>
      <c r="K449" s="94"/>
      <c r="L449" s="94"/>
      <c r="M449" s="94"/>
      <c r="N449" s="94"/>
      <c r="O449" s="94"/>
      <c r="P449" s="94"/>
      <c r="Q449" s="94"/>
      <c r="R449" s="94"/>
      <c r="S449" s="94"/>
      <c r="T449" s="94"/>
      <c r="U449" s="94"/>
      <c r="V449" s="94"/>
      <c r="W449" s="94"/>
      <c r="X449" s="94"/>
      <c r="Y449" s="94"/>
      <c r="Z449" s="94"/>
    </row>
    <row r="450" spans="1:26" ht="15.75" customHeight="1" x14ac:dyDescent="0.15">
      <c r="A450" s="96" t="s">
        <v>5435</v>
      </c>
      <c r="B450" s="98" t="s">
        <v>194</v>
      </c>
      <c r="C450" s="98" t="s">
        <v>2841</v>
      </c>
      <c r="D450" s="98" t="s">
        <v>5436</v>
      </c>
      <c r="E450" s="99">
        <v>601</v>
      </c>
      <c r="F450" s="99">
        <v>549</v>
      </c>
      <c r="G450" s="99">
        <v>48</v>
      </c>
      <c r="H450" s="99">
        <v>48</v>
      </c>
      <c r="I450" s="94"/>
      <c r="J450" s="94"/>
      <c r="K450" s="94"/>
      <c r="L450" s="94"/>
      <c r="M450" s="94"/>
      <c r="N450" s="94"/>
      <c r="O450" s="94"/>
      <c r="P450" s="94"/>
      <c r="Q450" s="94"/>
      <c r="R450" s="94"/>
      <c r="S450" s="94"/>
      <c r="T450" s="94"/>
      <c r="U450" s="94"/>
      <c r="V450" s="94"/>
      <c r="W450" s="94"/>
      <c r="X450" s="94"/>
      <c r="Y450" s="94"/>
      <c r="Z450" s="94"/>
    </row>
    <row r="451" spans="1:26" ht="15.75" customHeight="1" x14ac:dyDescent="0.15">
      <c r="A451" s="96" t="s">
        <v>5437</v>
      </c>
      <c r="B451" s="98" t="s">
        <v>194</v>
      </c>
      <c r="C451" s="98" t="s">
        <v>2802</v>
      </c>
      <c r="D451" s="98" t="s">
        <v>5438</v>
      </c>
      <c r="E451" s="99">
        <v>603</v>
      </c>
      <c r="F451" s="99">
        <v>579</v>
      </c>
      <c r="G451" s="99">
        <v>149</v>
      </c>
      <c r="H451" s="99">
        <v>147</v>
      </c>
      <c r="I451" s="94"/>
      <c r="J451" s="94"/>
      <c r="K451" s="94"/>
      <c r="L451" s="94"/>
      <c r="M451" s="94"/>
      <c r="N451" s="94"/>
      <c r="O451" s="94"/>
      <c r="P451" s="94"/>
      <c r="Q451" s="94"/>
      <c r="R451" s="94"/>
      <c r="S451" s="94"/>
      <c r="T451" s="94"/>
      <c r="U451" s="94"/>
      <c r="V451" s="94"/>
      <c r="W451" s="94"/>
      <c r="X451" s="94"/>
      <c r="Y451" s="94"/>
      <c r="Z451" s="94"/>
    </row>
    <row r="452" spans="1:26" ht="15.75" customHeight="1" x14ac:dyDescent="0.15">
      <c r="A452" s="96" t="s">
        <v>5439</v>
      </c>
      <c r="B452" s="98" t="s">
        <v>194</v>
      </c>
      <c r="C452" s="98" t="s">
        <v>2853</v>
      </c>
      <c r="D452" s="98" t="s">
        <v>5440</v>
      </c>
      <c r="E452" s="99">
        <v>614</v>
      </c>
      <c r="F452" s="99">
        <v>532</v>
      </c>
      <c r="G452" s="99">
        <v>121</v>
      </c>
      <c r="H452" s="99">
        <v>121</v>
      </c>
      <c r="I452" s="94"/>
      <c r="J452" s="94"/>
      <c r="K452" s="94"/>
      <c r="L452" s="94"/>
      <c r="M452" s="94"/>
      <c r="N452" s="94"/>
      <c r="O452" s="94"/>
      <c r="P452" s="94"/>
      <c r="Q452" s="94"/>
      <c r="R452" s="94"/>
      <c r="S452" s="94"/>
      <c r="T452" s="94"/>
      <c r="U452" s="94"/>
      <c r="V452" s="94"/>
      <c r="W452" s="94"/>
      <c r="X452" s="94"/>
      <c r="Y452" s="94"/>
      <c r="Z452" s="94"/>
    </row>
    <row r="453" spans="1:26" ht="15.75" customHeight="1" x14ac:dyDescent="0.15">
      <c r="A453" s="96" t="s">
        <v>5441</v>
      </c>
      <c r="B453" s="98" t="s">
        <v>194</v>
      </c>
      <c r="C453" s="98" t="s">
        <v>2818</v>
      </c>
      <c r="D453" s="98" t="s">
        <v>5442</v>
      </c>
      <c r="E453" s="99">
        <v>4209</v>
      </c>
      <c r="F453" s="99">
        <v>3747</v>
      </c>
      <c r="G453" s="99">
        <v>430</v>
      </c>
      <c r="H453" s="99">
        <v>427</v>
      </c>
      <c r="I453" s="94"/>
      <c r="J453" s="94"/>
      <c r="K453" s="94"/>
      <c r="L453" s="94"/>
      <c r="M453" s="94"/>
      <c r="N453" s="94"/>
      <c r="O453" s="94"/>
      <c r="P453" s="94"/>
      <c r="Q453" s="94"/>
      <c r="R453" s="94"/>
      <c r="S453" s="94"/>
      <c r="T453" s="94"/>
      <c r="U453" s="94"/>
      <c r="V453" s="94"/>
      <c r="W453" s="94"/>
      <c r="X453" s="94"/>
      <c r="Y453" s="94"/>
      <c r="Z453" s="94"/>
    </row>
    <row r="454" spans="1:26" ht="15.75" customHeight="1" x14ac:dyDescent="0.15">
      <c r="A454" s="96" t="s">
        <v>5443</v>
      </c>
      <c r="B454" s="98" t="s">
        <v>194</v>
      </c>
      <c r="C454" s="98" t="s">
        <v>2804</v>
      </c>
      <c r="D454" s="98" t="s">
        <v>5332</v>
      </c>
      <c r="E454" s="99">
        <v>297</v>
      </c>
      <c r="F454" s="99">
        <v>284</v>
      </c>
      <c r="G454" s="99">
        <v>46</v>
      </c>
      <c r="H454" s="99">
        <v>46</v>
      </c>
      <c r="I454" s="94"/>
      <c r="J454" s="94"/>
      <c r="K454" s="94"/>
      <c r="L454" s="94"/>
      <c r="M454" s="94"/>
      <c r="N454" s="94"/>
      <c r="O454" s="94"/>
      <c r="P454" s="94"/>
      <c r="Q454" s="94"/>
      <c r="R454" s="94"/>
      <c r="S454" s="94"/>
      <c r="T454" s="94"/>
      <c r="U454" s="94"/>
      <c r="V454" s="94"/>
      <c r="W454" s="94"/>
      <c r="X454" s="94"/>
      <c r="Y454" s="94"/>
      <c r="Z454" s="94"/>
    </row>
    <row r="455" spans="1:26" ht="15.75" customHeight="1" x14ac:dyDescent="0.15">
      <c r="A455" s="96" t="s">
        <v>5444</v>
      </c>
      <c r="B455" s="98" t="s">
        <v>194</v>
      </c>
      <c r="C455" s="98" t="s">
        <v>2854</v>
      </c>
      <c r="D455" s="98" t="s">
        <v>5445</v>
      </c>
      <c r="E455" s="99">
        <v>1619</v>
      </c>
      <c r="F455" s="99">
        <v>1444</v>
      </c>
      <c r="G455" s="99">
        <v>315</v>
      </c>
      <c r="H455" s="99">
        <v>313</v>
      </c>
      <c r="I455" s="94"/>
      <c r="J455" s="94"/>
      <c r="K455" s="94"/>
      <c r="L455" s="94"/>
      <c r="M455" s="94"/>
      <c r="N455" s="94"/>
      <c r="O455" s="94"/>
      <c r="P455" s="94"/>
      <c r="Q455" s="94"/>
      <c r="R455" s="94"/>
      <c r="S455" s="94"/>
      <c r="T455" s="94"/>
      <c r="U455" s="94"/>
      <c r="V455" s="94"/>
      <c r="W455" s="94"/>
      <c r="X455" s="94"/>
      <c r="Y455" s="94"/>
      <c r="Z455" s="94"/>
    </row>
    <row r="456" spans="1:26" ht="15.75" customHeight="1" x14ac:dyDescent="0.15">
      <c r="A456" s="96" t="s">
        <v>5446</v>
      </c>
      <c r="B456" s="98" t="s">
        <v>194</v>
      </c>
      <c r="C456" s="98" t="s">
        <v>2857</v>
      </c>
      <c r="D456" s="98" t="s">
        <v>5447</v>
      </c>
      <c r="E456" s="99">
        <v>5717</v>
      </c>
      <c r="F456" s="99">
        <v>5257</v>
      </c>
      <c r="G456" s="99">
        <v>779</v>
      </c>
      <c r="H456" s="99">
        <v>776</v>
      </c>
      <c r="I456" s="94"/>
      <c r="J456" s="94"/>
      <c r="K456" s="94"/>
      <c r="L456" s="94"/>
      <c r="M456" s="94"/>
      <c r="N456" s="94"/>
      <c r="O456" s="94"/>
      <c r="P456" s="94"/>
      <c r="Q456" s="94"/>
      <c r="R456" s="94"/>
      <c r="S456" s="94"/>
      <c r="T456" s="94"/>
      <c r="U456" s="94"/>
      <c r="V456" s="94"/>
      <c r="W456" s="94"/>
      <c r="X456" s="94"/>
      <c r="Y456" s="94"/>
      <c r="Z456" s="94"/>
    </row>
    <row r="457" spans="1:26" ht="15.75" customHeight="1" x14ac:dyDescent="0.15">
      <c r="A457" s="96" t="s">
        <v>5448</v>
      </c>
      <c r="B457" s="98" t="s">
        <v>194</v>
      </c>
      <c r="C457" s="98" t="s">
        <v>2845</v>
      </c>
      <c r="D457" s="98" t="s">
        <v>5449</v>
      </c>
      <c r="E457" s="99">
        <v>235</v>
      </c>
      <c r="F457" s="99">
        <v>215</v>
      </c>
      <c r="G457" s="99">
        <v>68</v>
      </c>
      <c r="H457" s="99">
        <v>63</v>
      </c>
      <c r="I457" s="94"/>
      <c r="J457" s="94"/>
      <c r="K457" s="94"/>
      <c r="L457" s="94"/>
      <c r="M457" s="94"/>
      <c r="N457" s="94"/>
      <c r="O457" s="94"/>
      <c r="P457" s="94"/>
      <c r="Q457" s="94"/>
      <c r="R457" s="94"/>
      <c r="S457" s="94"/>
      <c r="T457" s="94"/>
      <c r="U457" s="94"/>
      <c r="V457" s="94"/>
      <c r="W457" s="94"/>
      <c r="X457" s="94"/>
      <c r="Y457" s="94"/>
      <c r="Z457" s="94"/>
    </row>
    <row r="458" spans="1:26" ht="15.75" customHeight="1" x14ac:dyDescent="0.15">
      <c r="A458" s="96" t="s">
        <v>5450</v>
      </c>
      <c r="B458" s="98" t="s">
        <v>194</v>
      </c>
      <c r="C458" s="98" t="s">
        <v>2851</v>
      </c>
      <c r="D458" s="98" t="s">
        <v>5451</v>
      </c>
      <c r="E458" s="99">
        <v>27984</v>
      </c>
      <c r="F458" s="99">
        <v>23981</v>
      </c>
      <c r="G458" s="99">
        <v>2952</v>
      </c>
      <c r="H458" s="99">
        <v>2947</v>
      </c>
      <c r="I458" s="94"/>
      <c r="J458" s="94"/>
      <c r="K458" s="94"/>
      <c r="L458" s="94"/>
      <c r="M458" s="94"/>
      <c r="N458" s="94"/>
      <c r="O458" s="94"/>
      <c r="P458" s="94"/>
      <c r="Q458" s="94"/>
      <c r="R458" s="94"/>
      <c r="S458" s="94"/>
      <c r="T458" s="94"/>
      <c r="U458" s="94"/>
      <c r="V458" s="94"/>
      <c r="W458" s="94"/>
      <c r="X458" s="94"/>
      <c r="Y458" s="94"/>
      <c r="Z458" s="94"/>
    </row>
    <row r="459" spans="1:26" ht="15.75" customHeight="1" x14ac:dyDescent="0.15">
      <c r="A459" s="96" t="s">
        <v>5452</v>
      </c>
      <c r="B459" s="98" t="s">
        <v>194</v>
      </c>
      <c r="C459" s="98" t="s">
        <v>2805</v>
      </c>
      <c r="D459" s="98" t="s">
        <v>5453</v>
      </c>
      <c r="E459" s="99">
        <v>1709</v>
      </c>
      <c r="F459" s="99">
        <v>1582</v>
      </c>
      <c r="G459" s="99">
        <v>227</v>
      </c>
      <c r="H459" s="99">
        <v>214</v>
      </c>
      <c r="I459" s="94"/>
      <c r="J459" s="94"/>
      <c r="K459" s="94"/>
      <c r="L459" s="94"/>
      <c r="M459" s="94"/>
      <c r="N459" s="94"/>
      <c r="O459" s="94"/>
      <c r="P459" s="94"/>
      <c r="Q459" s="94"/>
      <c r="R459" s="94"/>
      <c r="S459" s="94"/>
      <c r="T459" s="94"/>
      <c r="U459" s="94"/>
      <c r="V459" s="94"/>
      <c r="W459" s="94"/>
      <c r="X459" s="94"/>
      <c r="Y459" s="94"/>
      <c r="Z459" s="94"/>
    </row>
    <row r="460" spans="1:26" ht="15.75" customHeight="1" x14ac:dyDescent="0.15">
      <c r="A460" s="96" t="s">
        <v>5454</v>
      </c>
      <c r="B460" s="98" t="s">
        <v>194</v>
      </c>
      <c r="C460" s="98" t="s">
        <v>2806</v>
      </c>
      <c r="D460" s="98" t="s">
        <v>5455</v>
      </c>
      <c r="E460" s="99">
        <v>233</v>
      </c>
      <c r="F460" s="99">
        <v>229</v>
      </c>
      <c r="G460" s="99">
        <v>36</v>
      </c>
      <c r="H460" s="99">
        <v>36</v>
      </c>
      <c r="I460" s="94"/>
      <c r="J460" s="94"/>
      <c r="K460" s="94"/>
      <c r="L460" s="94"/>
      <c r="M460" s="94"/>
      <c r="N460" s="94"/>
      <c r="O460" s="94"/>
      <c r="P460" s="94"/>
      <c r="Q460" s="94"/>
      <c r="R460" s="94"/>
      <c r="S460" s="94"/>
      <c r="T460" s="94"/>
      <c r="U460" s="94"/>
      <c r="V460" s="94"/>
      <c r="W460" s="94"/>
      <c r="X460" s="94"/>
      <c r="Y460" s="94"/>
      <c r="Z460" s="94"/>
    </row>
    <row r="461" spans="1:26" ht="15.75" customHeight="1" x14ac:dyDescent="0.15">
      <c r="A461" s="96" t="s">
        <v>5456</v>
      </c>
      <c r="B461" s="98" t="s">
        <v>194</v>
      </c>
      <c r="C461" s="98" t="s">
        <v>2867</v>
      </c>
      <c r="D461" s="98" t="s">
        <v>5457</v>
      </c>
      <c r="E461" s="99">
        <v>1747</v>
      </c>
      <c r="F461" s="99">
        <v>1575</v>
      </c>
      <c r="G461" s="99">
        <v>326</v>
      </c>
      <c r="H461" s="99">
        <v>326</v>
      </c>
      <c r="I461" s="94"/>
      <c r="J461" s="94"/>
      <c r="K461" s="94"/>
      <c r="L461" s="94"/>
      <c r="M461" s="94"/>
      <c r="N461" s="94"/>
      <c r="O461" s="94"/>
      <c r="P461" s="94"/>
      <c r="Q461" s="94"/>
      <c r="R461" s="94"/>
      <c r="S461" s="94"/>
      <c r="T461" s="94"/>
      <c r="U461" s="94"/>
      <c r="V461" s="94"/>
      <c r="W461" s="94"/>
      <c r="X461" s="94"/>
      <c r="Y461" s="94"/>
      <c r="Z461" s="94"/>
    </row>
    <row r="462" spans="1:26" ht="15.75" customHeight="1" x14ac:dyDescent="0.15">
      <c r="A462" s="96" t="s">
        <v>5458</v>
      </c>
      <c r="B462" s="98" t="s">
        <v>194</v>
      </c>
      <c r="C462" s="98" t="s">
        <v>2836</v>
      </c>
      <c r="D462" s="98" t="s">
        <v>5459</v>
      </c>
      <c r="E462" s="99">
        <v>411</v>
      </c>
      <c r="F462" s="99">
        <v>373</v>
      </c>
      <c r="G462" s="99">
        <v>84</v>
      </c>
      <c r="H462" s="99">
        <v>84</v>
      </c>
      <c r="I462" s="94"/>
      <c r="J462" s="94"/>
      <c r="K462" s="94"/>
      <c r="L462" s="94"/>
      <c r="M462" s="94"/>
      <c r="N462" s="94"/>
      <c r="O462" s="94"/>
      <c r="P462" s="94"/>
      <c r="Q462" s="94"/>
      <c r="R462" s="94"/>
      <c r="S462" s="94"/>
      <c r="T462" s="94"/>
      <c r="U462" s="94"/>
      <c r="V462" s="94"/>
      <c r="W462" s="94"/>
      <c r="X462" s="94"/>
      <c r="Y462" s="94"/>
      <c r="Z462" s="94"/>
    </row>
    <row r="463" spans="1:26" ht="15.75" customHeight="1" x14ac:dyDescent="0.15">
      <c r="A463" s="96" t="s">
        <v>5460</v>
      </c>
      <c r="B463" s="98" t="s">
        <v>194</v>
      </c>
      <c r="C463" s="98" t="s">
        <v>2786</v>
      </c>
      <c r="D463" s="98" t="s">
        <v>5461</v>
      </c>
      <c r="E463" s="99">
        <v>2530</v>
      </c>
      <c r="F463" s="99">
        <v>2443</v>
      </c>
      <c r="G463" s="99">
        <v>1635</v>
      </c>
      <c r="H463" s="99">
        <v>1634</v>
      </c>
      <c r="I463" s="94"/>
      <c r="J463" s="94"/>
      <c r="K463" s="94"/>
      <c r="L463" s="94"/>
      <c r="M463" s="94"/>
      <c r="N463" s="94"/>
      <c r="O463" s="94"/>
      <c r="P463" s="94"/>
      <c r="Q463" s="94"/>
      <c r="R463" s="94"/>
      <c r="S463" s="94"/>
      <c r="T463" s="94"/>
      <c r="U463" s="94"/>
      <c r="V463" s="94"/>
      <c r="W463" s="94"/>
      <c r="X463" s="94"/>
      <c r="Y463" s="94"/>
      <c r="Z463" s="94"/>
    </row>
    <row r="464" spans="1:26" ht="15.75" customHeight="1" x14ac:dyDescent="0.15">
      <c r="A464" s="96" t="s">
        <v>5462</v>
      </c>
      <c r="B464" s="98" t="s">
        <v>194</v>
      </c>
      <c r="C464" s="98" t="s">
        <v>2790</v>
      </c>
      <c r="D464" s="98" t="s">
        <v>5463</v>
      </c>
      <c r="E464" s="99">
        <v>167</v>
      </c>
      <c r="F464" s="99">
        <v>156</v>
      </c>
      <c r="G464" s="99">
        <v>49</v>
      </c>
      <c r="H464" s="99">
        <v>49</v>
      </c>
      <c r="I464" s="94"/>
      <c r="J464" s="94"/>
      <c r="K464" s="94"/>
      <c r="L464" s="94"/>
      <c r="M464" s="94"/>
      <c r="N464" s="94"/>
      <c r="O464" s="94"/>
      <c r="P464" s="94"/>
      <c r="Q464" s="94"/>
      <c r="R464" s="94"/>
      <c r="S464" s="94"/>
      <c r="T464" s="94"/>
      <c r="U464" s="94"/>
      <c r="V464" s="94"/>
      <c r="W464" s="94"/>
      <c r="X464" s="94"/>
      <c r="Y464" s="94"/>
      <c r="Z464" s="94"/>
    </row>
    <row r="465" spans="1:26" ht="15.75" customHeight="1" x14ac:dyDescent="0.15">
      <c r="A465" s="96" t="s">
        <v>5464</v>
      </c>
      <c r="B465" s="98" t="s">
        <v>194</v>
      </c>
      <c r="C465" s="98" t="s">
        <v>2844</v>
      </c>
      <c r="D465" s="98" t="s">
        <v>5465</v>
      </c>
      <c r="E465" s="99">
        <v>316</v>
      </c>
      <c r="F465" s="99">
        <v>274</v>
      </c>
      <c r="G465" s="99">
        <v>71</v>
      </c>
      <c r="H465" s="99">
        <v>69</v>
      </c>
      <c r="I465" s="94"/>
      <c r="J465" s="94"/>
      <c r="K465" s="94"/>
      <c r="L465" s="94"/>
      <c r="M465" s="94"/>
      <c r="N465" s="94"/>
      <c r="O465" s="94"/>
      <c r="P465" s="94"/>
      <c r="Q465" s="94"/>
      <c r="R465" s="94"/>
      <c r="S465" s="94"/>
      <c r="T465" s="94"/>
      <c r="U465" s="94"/>
      <c r="V465" s="94"/>
      <c r="W465" s="94"/>
      <c r="X465" s="94"/>
      <c r="Y465" s="94"/>
      <c r="Z465" s="94"/>
    </row>
    <row r="466" spans="1:26" ht="15.75" customHeight="1" x14ac:dyDescent="0.15">
      <c r="A466" s="96" t="s">
        <v>5466</v>
      </c>
      <c r="B466" s="98" t="s">
        <v>194</v>
      </c>
      <c r="C466" s="98" t="s">
        <v>2813</v>
      </c>
      <c r="D466" s="98" t="s">
        <v>5467</v>
      </c>
      <c r="E466" s="99">
        <v>181</v>
      </c>
      <c r="F466" s="99">
        <v>162</v>
      </c>
      <c r="G466" s="99">
        <v>213</v>
      </c>
      <c r="H466" s="99">
        <v>213</v>
      </c>
      <c r="I466" s="94"/>
      <c r="J466" s="94"/>
      <c r="K466" s="94"/>
      <c r="L466" s="94"/>
      <c r="M466" s="94"/>
      <c r="N466" s="94"/>
      <c r="O466" s="94"/>
      <c r="P466" s="94"/>
      <c r="Q466" s="94"/>
      <c r="R466" s="94"/>
      <c r="S466" s="94"/>
      <c r="T466" s="94"/>
      <c r="U466" s="94"/>
      <c r="V466" s="94"/>
      <c r="W466" s="94"/>
      <c r="X466" s="94"/>
      <c r="Y466" s="94"/>
      <c r="Z466" s="94"/>
    </row>
    <row r="467" spans="1:26" ht="15.75" customHeight="1" x14ac:dyDescent="0.15">
      <c r="A467" s="96" t="s">
        <v>5468</v>
      </c>
      <c r="B467" s="98" t="s">
        <v>194</v>
      </c>
      <c r="C467" s="98" t="s">
        <v>2792</v>
      </c>
      <c r="D467" s="98" t="s">
        <v>5469</v>
      </c>
      <c r="E467" s="99">
        <v>1384</v>
      </c>
      <c r="F467" s="99">
        <v>1363</v>
      </c>
      <c r="G467" s="99">
        <v>267</v>
      </c>
      <c r="H467" s="99">
        <v>267</v>
      </c>
      <c r="I467" s="94"/>
      <c r="J467" s="94"/>
      <c r="K467" s="94"/>
      <c r="L467" s="94"/>
      <c r="M467" s="94"/>
      <c r="N467" s="94"/>
      <c r="O467" s="94"/>
      <c r="P467" s="94"/>
      <c r="Q467" s="94"/>
      <c r="R467" s="94"/>
      <c r="S467" s="94"/>
      <c r="T467" s="94"/>
      <c r="U467" s="94"/>
      <c r="V467" s="94"/>
      <c r="W467" s="94"/>
      <c r="X467" s="94"/>
      <c r="Y467" s="94"/>
      <c r="Z467" s="94"/>
    </row>
    <row r="468" spans="1:26" ht="15.75" customHeight="1" x14ac:dyDescent="0.15">
      <c r="A468" s="96" t="s">
        <v>5470</v>
      </c>
      <c r="B468" s="98" t="s">
        <v>194</v>
      </c>
      <c r="C468" s="98" t="s">
        <v>2837</v>
      </c>
      <c r="D468" s="98" t="s">
        <v>5471</v>
      </c>
      <c r="E468" s="99">
        <v>221</v>
      </c>
      <c r="F468" s="99">
        <v>211</v>
      </c>
      <c r="G468" s="99">
        <v>90</v>
      </c>
      <c r="H468" s="99">
        <v>90</v>
      </c>
      <c r="I468" s="94"/>
      <c r="J468" s="94"/>
      <c r="K468" s="94"/>
      <c r="L468" s="94"/>
      <c r="M468" s="94"/>
      <c r="N468" s="94"/>
      <c r="O468" s="94"/>
      <c r="P468" s="94"/>
      <c r="Q468" s="94"/>
      <c r="R468" s="94"/>
      <c r="S468" s="94"/>
      <c r="T468" s="94"/>
      <c r="U468" s="94"/>
      <c r="V468" s="94"/>
      <c r="W468" s="94"/>
      <c r="X468" s="94"/>
      <c r="Y468" s="94"/>
      <c r="Z468" s="94"/>
    </row>
    <row r="469" spans="1:26" ht="15.75" customHeight="1" x14ac:dyDescent="0.15">
      <c r="A469" s="96" t="s">
        <v>5472</v>
      </c>
      <c r="B469" s="98" t="s">
        <v>194</v>
      </c>
      <c r="C469" s="98" t="s">
        <v>2791</v>
      </c>
      <c r="D469" s="98" t="s">
        <v>5473</v>
      </c>
      <c r="E469" s="99">
        <v>1470</v>
      </c>
      <c r="F469" s="99">
        <v>1386</v>
      </c>
      <c r="G469" s="99">
        <v>6089</v>
      </c>
      <c r="H469" s="99">
        <v>6088</v>
      </c>
      <c r="I469" s="94"/>
      <c r="J469" s="94"/>
      <c r="K469" s="94"/>
      <c r="L469" s="94"/>
      <c r="M469" s="94"/>
      <c r="N469" s="94"/>
      <c r="O469" s="94"/>
      <c r="P469" s="94"/>
      <c r="Q469" s="94"/>
      <c r="R469" s="94"/>
      <c r="S469" s="94"/>
      <c r="T469" s="94"/>
      <c r="U469" s="94"/>
      <c r="V469" s="94"/>
      <c r="W469" s="94"/>
      <c r="X469" s="94"/>
      <c r="Y469" s="94"/>
      <c r="Z469" s="94"/>
    </row>
    <row r="470" spans="1:26" ht="15.75" customHeight="1" x14ac:dyDescent="0.15">
      <c r="A470" s="96" t="s">
        <v>5474</v>
      </c>
      <c r="B470" s="98" t="s">
        <v>194</v>
      </c>
      <c r="C470" s="98" t="s">
        <v>2831</v>
      </c>
      <c r="D470" s="98" t="s">
        <v>5475</v>
      </c>
      <c r="E470" s="99">
        <v>218</v>
      </c>
      <c r="F470" s="99">
        <v>216</v>
      </c>
      <c r="G470" s="99">
        <v>238</v>
      </c>
      <c r="H470" s="99">
        <v>237</v>
      </c>
      <c r="I470" s="94"/>
      <c r="J470" s="94"/>
      <c r="K470" s="94"/>
      <c r="L470" s="94"/>
      <c r="M470" s="94"/>
      <c r="N470" s="94"/>
      <c r="O470" s="94"/>
      <c r="P470" s="94"/>
      <c r="Q470" s="94"/>
      <c r="R470" s="94"/>
      <c r="S470" s="94"/>
      <c r="T470" s="94"/>
      <c r="U470" s="94"/>
      <c r="V470" s="94"/>
      <c r="W470" s="94"/>
      <c r="X470" s="94"/>
      <c r="Y470" s="94"/>
      <c r="Z470" s="94"/>
    </row>
    <row r="471" spans="1:26" ht="15.75" customHeight="1" x14ac:dyDescent="0.15">
      <c r="A471" s="96" t="s">
        <v>5476</v>
      </c>
      <c r="B471" s="98" t="s">
        <v>194</v>
      </c>
      <c r="C471" s="98" t="s">
        <v>5477</v>
      </c>
      <c r="D471" s="98" t="s">
        <v>5478</v>
      </c>
      <c r="E471" s="99">
        <v>68847</v>
      </c>
      <c r="F471" s="99">
        <v>62104</v>
      </c>
      <c r="G471" s="99">
        <v>13158</v>
      </c>
      <c r="H471" s="99">
        <v>13136</v>
      </c>
      <c r="I471" s="94"/>
      <c r="J471" s="94"/>
      <c r="K471" s="94"/>
      <c r="L471" s="94"/>
      <c r="M471" s="94"/>
      <c r="N471" s="94"/>
      <c r="O471" s="94"/>
      <c r="P471" s="94"/>
      <c r="Q471" s="94"/>
      <c r="R471" s="94"/>
      <c r="S471" s="94"/>
      <c r="T471" s="94"/>
      <c r="U471" s="94"/>
      <c r="V471" s="94"/>
      <c r="W471" s="94"/>
      <c r="X471" s="94"/>
      <c r="Y471" s="94"/>
      <c r="Z471" s="94"/>
    </row>
    <row r="472" spans="1:26" ht="15.75" customHeight="1" x14ac:dyDescent="0.15">
      <c r="A472" s="96" t="s">
        <v>5479</v>
      </c>
      <c r="B472" s="98" t="s">
        <v>194</v>
      </c>
      <c r="C472" s="98" t="s">
        <v>2858</v>
      </c>
      <c r="D472" s="98" t="s">
        <v>5480</v>
      </c>
      <c r="E472" s="99">
        <v>1025</v>
      </c>
      <c r="F472" s="99">
        <v>972</v>
      </c>
      <c r="G472" s="99">
        <v>259</v>
      </c>
      <c r="H472" s="99">
        <v>255</v>
      </c>
      <c r="I472" s="94"/>
      <c r="J472" s="94"/>
      <c r="K472" s="94"/>
      <c r="L472" s="94"/>
      <c r="M472" s="94"/>
      <c r="N472" s="94"/>
      <c r="O472" s="94"/>
      <c r="P472" s="94"/>
      <c r="Q472" s="94"/>
      <c r="R472" s="94"/>
      <c r="S472" s="94"/>
      <c r="T472" s="94"/>
      <c r="U472" s="94"/>
      <c r="V472" s="94"/>
      <c r="W472" s="94"/>
      <c r="X472" s="94"/>
      <c r="Y472" s="94"/>
      <c r="Z472" s="94"/>
    </row>
    <row r="473" spans="1:26" ht="15.75" customHeight="1" x14ac:dyDescent="0.15">
      <c r="A473" s="96" t="s">
        <v>5481</v>
      </c>
      <c r="B473" s="98" t="s">
        <v>194</v>
      </c>
      <c r="C473" s="98" t="s">
        <v>2795</v>
      </c>
      <c r="D473" s="98" t="s">
        <v>5482</v>
      </c>
      <c r="E473" s="99">
        <v>350</v>
      </c>
      <c r="F473" s="99">
        <v>339</v>
      </c>
      <c r="G473" s="99">
        <v>226</v>
      </c>
      <c r="H473" s="99">
        <v>226</v>
      </c>
      <c r="I473" s="94"/>
      <c r="J473" s="94"/>
      <c r="K473" s="94"/>
      <c r="L473" s="94"/>
      <c r="M473" s="94"/>
      <c r="N473" s="94"/>
      <c r="O473" s="94"/>
      <c r="P473" s="94"/>
      <c r="Q473" s="94"/>
      <c r="R473" s="94"/>
      <c r="S473" s="94"/>
      <c r="T473" s="94"/>
      <c r="U473" s="94"/>
      <c r="V473" s="94"/>
      <c r="W473" s="94"/>
      <c r="X473" s="94"/>
      <c r="Y473" s="94"/>
      <c r="Z473" s="94"/>
    </row>
    <row r="474" spans="1:26" ht="15.75" customHeight="1" x14ac:dyDescent="0.15">
      <c r="A474" s="96" t="s">
        <v>5483</v>
      </c>
      <c r="B474" s="98" t="s">
        <v>194</v>
      </c>
      <c r="C474" s="98" t="s">
        <v>2815</v>
      </c>
      <c r="D474" s="98" t="s">
        <v>5484</v>
      </c>
      <c r="E474" s="99">
        <v>82</v>
      </c>
      <c r="F474" s="99">
        <v>77</v>
      </c>
      <c r="G474" s="99">
        <v>130</v>
      </c>
      <c r="H474" s="99">
        <v>130</v>
      </c>
      <c r="I474" s="94"/>
      <c r="J474" s="94"/>
      <c r="K474" s="94"/>
      <c r="L474" s="94"/>
      <c r="M474" s="94"/>
      <c r="N474" s="94"/>
      <c r="O474" s="94"/>
      <c r="P474" s="94"/>
      <c r="Q474" s="94"/>
      <c r="R474" s="94"/>
      <c r="S474" s="94"/>
      <c r="T474" s="94"/>
      <c r="U474" s="94"/>
      <c r="V474" s="94"/>
      <c r="W474" s="94"/>
      <c r="X474" s="94"/>
      <c r="Y474" s="94"/>
      <c r="Z474" s="94"/>
    </row>
    <row r="475" spans="1:26" ht="15.75" customHeight="1" x14ac:dyDescent="0.15">
      <c r="A475" s="96" t="s">
        <v>5485</v>
      </c>
      <c r="B475" s="98" t="s">
        <v>194</v>
      </c>
      <c r="C475" s="98" t="s">
        <v>2862</v>
      </c>
      <c r="D475" s="98" t="s">
        <v>5486</v>
      </c>
      <c r="E475" s="99">
        <v>699</v>
      </c>
      <c r="F475" s="99">
        <v>664</v>
      </c>
      <c r="G475" s="99">
        <v>355</v>
      </c>
      <c r="H475" s="99">
        <v>350</v>
      </c>
      <c r="I475" s="94"/>
      <c r="J475" s="94"/>
      <c r="K475" s="94"/>
      <c r="L475" s="94"/>
      <c r="M475" s="94"/>
      <c r="N475" s="94"/>
      <c r="O475" s="94"/>
      <c r="P475" s="94"/>
      <c r="Q475" s="94"/>
      <c r="R475" s="94"/>
      <c r="S475" s="94"/>
      <c r="T475" s="94"/>
      <c r="U475" s="94"/>
      <c r="V475" s="94"/>
      <c r="W475" s="94"/>
      <c r="X475" s="94"/>
      <c r="Y475" s="94"/>
      <c r="Z475" s="94"/>
    </row>
    <row r="476" spans="1:26" ht="15.75" customHeight="1" x14ac:dyDescent="0.15">
      <c r="A476" s="96" t="s">
        <v>5487</v>
      </c>
      <c r="B476" s="98" t="s">
        <v>194</v>
      </c>
      <c r="C476" s="98" t="s">
        <v>2809</v>
      </c>
      <c r="D476" s="98" t="s">
        <v>5488</v>
      </c>
      <c r="E476" s="99">
        <v>957</v>
      </c>
      <c r="F476" s="99">
        <v>904</v>
      </c>
      <c r="G476" s="99">
        <v>330</v>
      </c>
      <c r="H476" s="99">
        <v>329</v>
      </c>
      <c r="I476" s="94"/>
      <c r="J476" s="94"/>
      <c r="K476" s="94"/>
      <c r="L476" s="94"/>
      <c r="M476" s="94"/>
      <c r="N476" s="94"/>
      <c r="O476" s="94"/>
      <c r="P476" s="94"/>
      <c r="Q476" s="94"/>
      <c r="R476" s="94"/>
      <c r="S476" s="94"/>
      <c r="T476" s="94"/>
      <c r="U476" s="94"/>
      <c r="V476" s="94"/>
      <c r="W476" s="94"/>
      <c r="X476" s="94"/>
      <c r="Y476" s="94"/>
      <c r="Z476" s="94"/>
    </row>
    <row r="477" spans="1:26" ht="15.75" customHeight="1" x14ac:dyDescent="0.15">
      <c r="A477" s="96" t="s">
        <v>5489</v>
      </c>
      <c r="B477" s="98" t="s">
        <v>194</v>
      </c>
      <c r="C477" s="98" t="s">
        <v>2832</v>
      </c>
      <c r="D477" s="98" t="s">
        <v>5490</v>
      </c>
      <c r="E477" s="99">
        <v>756</v>
      </c>
      <c r="F477" s="99">
        <v>739</v>
      </c>
      <c r="G477" s="99">
        <v>2321</v>
      </c>
      <c r="H477" s="99">
        <v>2321</v>
      </c>
      <c r="I477" s="94"/>
      <c r="J477" s="94"/>
      <c r="K477" s="94"/>
      <c r="L477" s="94"/>
      <c r="M477" s="94"/>
      <c r="N477" s="94"/>
      <c r="O477" s="94"/>
      <c r="P477" s="94"/>
      <c r="Q477" s="94"/>
      <c r="R477" s="94"/>
      <c r="S477" s="94"/>
      <c r="T477" s="94"/>
      <c r="U477" s="94"/>
      <c r="V477" s="94"/>
      <c r="W477" s="94"/>
      <c r="X477" s="94"/>
      <c r="Y477" s="94"/>
      <c r="Z477" s="94"/>
    </row>
    <row r="478" spans="1:26" ht="15.75" customHeight="1" x14ac:dyDescent="0.15">
      <c r="A478" s="96" t="s">
        <v>5491</v>
      </c>
      <c r="B478" s="98" t="s">
        <v>194</v>
      </c>
      <c r="C478" s="98" t="s">
        <v>2842</v>
      </c>
      <c r="D478" s="98" t="s">
        <v>5492</v>
      </c>
      <c r="E478" s="99">
        <v>2626</v>
      </c>
      <c r="F478" s="99">
        <v>2244</v>
      </c>
      <c r="G478" s="99">
        <v>12797</v>
      </c>
      <c r="H478" s="99">
        <v>12790</v>
      </c>
      <c r="I478" s="94"/>
      <c r="J478" s="94"/>
      <c r="K478" s="94"/>
      <c r="L478" s="94"/>
      <c r="M478" s="94"/>
      <c r="N478" s="94"/>
      <c r="O478" s="94"/>
      <c r="P478" s="94"/>
      <c r="Q478" s="94"/>
      <c r="R478" s="94"/>
      <c r="S478" s="94"/>
      <c r="T478" s="94"/>
      <c r="U478" s="94"/>
      <c r="V478" s="94"/>
      <c r="W478" s="94"/>
      <c r="X478" s="94"/>
      <c r="Y478" s="94"/>
      <c r="Z478" s="94"/>
    </row>
    <row r="479" spans="1:26" ht="15.75" customHeight="1" x14ac:dyDescent="0.15">
      <c r="A479" s="96" t="s">
        <v>5493</v>
      </c>
      <c r="B479" s="98" t="s">
        <v>194</v>
      </c>
      <c r="C479" s="98" t="s">
        <v>2801</v>
      </c>
      <c r="D479" s="98" t="s">
        <v>5494</v>
      </c>
      <c r="E479" s="99">
        <v>2765</v>
      </c>
      <c r="F479" s="99">
        <v>2757</v>
      </c>
      <c r="G479" s="99">
        <v>2163</v>
      </c>
      <c r="H479" s="99">
        <v>2163</v>
      </c>
      <c r="I479" s="94"/>
      <c r="J479" s="94"/>
      <c r="K479" s="94"/>
      <c r="L479" s="94"/>
      <c r="M479" s="94"/>
      <c r="N479" s="94"/>
      <c r="O479" s="94"/>
      <c r="P479" s="94"/>
      <c r="Q479" s="94"/>
      <c r="R479" s="94"/>
      <c r="S479" s="94"/>
      <c r="T479" s="94"/>
      <c r="U479" s="94"/>
      <c r="V479" s="94"/>
      <c r="W479" s="94"/>
      <c r="X479" s="94"/>
      <c r="Y479" s="94"/>
      <c r="Z479" s="94"/>
    </row>
    <row r="480" spans="1:26" ht="15.75" customHeight="1" x14ac:dyDescent="0.15">
      <c r="A480" s="96" t="s">
        <v>5495</v>
      </c>
      <c r="B480" s="98" t="s">
        <v>194</v>
      </c>
      <c r="C480" s="98" t="s">
        <v>2860</v>
      </c>
      <c r="D480" s="98" t="s">
        <v>5496</v>
      </c>
      <c r="E480" s="99">
        <v>6967</v>
      </c>
      <c r="F480" s="99">
        <v>5362</v>
      </c>
      <c r="G480" s="99">
        <v>49517</v>
      </c>
      <c r="H480" s="99">
        <v>49503</v>
      </c>
      <c r="I480" s="94"/>
      <c r="J480" s="94"/>
      <c r="K480" s="94"/>
      <c r="L480" s="94"/>
      <c r="M480" s="94"/>
      <c r="N480" s="94"/>
      <c r="O480" s="94"/>
      <c r="P480" s="94"/>
      <c r="Q480" s="94"/>
      <c r="R480" s="94"/>
      <c r="S480" s="94"/>
      <c r="T480" s="94"/>
      <c r="U480" s="94"/>
      <c r="V480" s="94"/>
      <c r="W480" s="94"/>
      <c r="X480" s="94"/>
      <c r="Y480" s="94"/>
      <c r="Z480" s="94"/>
    </row>
    <row r="481" spans="1:26" ht="15.75" customHeight="1" x14ac:dyDescent="0.15">
      <c r="A481" s="96" t="s">
        <v>5497</v>
      </c>
      <c r="B481" s="98" t="s">
        <v>194</v>
      </c>
      <c r="C481" s="98" t="s">
        <v>2820</v>
      </c>
      <c r="D481" s="98" t="s">
        <v>5498</v>
      </c>
      <c r="E481" s="99">
        <v>8811</v>
      </c>
      <c r="F481" s="99">
        <v>8797</v>
      </c>
      <c r="G481" s="99">
        <v>438</v>
      </c>
      <c r="H481" s="99">
        <v>438</v>
      </c>
      <c r="I481" s="94"/>
      <c r="J481" s="94"/>
      <c r="K481" s="94"/>
      <c r="L481" s="94"/>
      <c r="M481" s="94"/>
      <c r="N481" s="94"/>
      <c r="O481" s="94"/>
      <c r="P481" s="94"/>
      <c r="Q481" s="94"/>
      <c r="R481" s="94"/>
      <c r="S481" s="94"/>
      <c r="T481" s="94"/>
      <c r="U481" s="94"/>
      <c r="V481" s="94"/>
      <c r="W481" s="94"/>
      <c r="X481" s="94"/>
      <c r="Y481" s="94"/>
      <c r="Z481" s="94"/>
    </row>
    <row r="482" spans="1:26" ht="15.75" customHeight="1" x14ac:dyDescent="0.15">
      <c r="A482" s="96" t="s">
        <v>5499</v>
      </c>
      <c r="B482" s="98" t="s">
        <v>194</v>
      </c>
      <c r="C482" s="98" t="s">
        <v>2843</v>
      </c>
      <c r="D482" s="98" t="s">
        <v>5500</v>
      </c>
      <c r="E482" s="99">
        <v>9898</v>
      </c>
      <c r="F482" s="99">
        <v>9531</v>
      </c>
      <c r="G482" s="99">
        <v>1326</v>
      </c>
      <c r="H482" s="99">
        <v>1326</v>
      </c>
      <c r="I482" s="94"/>
      <c r="J482" s="94"/>
      <c r="K482" s="94"/>
      <c r="L482" s="94"/>
      <c r="M482" s="94"/>
      <c r="N482" s="94"/>
      <c r="O482" s="94"/>
      <c r="P482" s="94"/>
      <c r="Q482" s="94"/>
      <c r="R482" s="94"/>
      <c r="S482" s="94"/>
      <c r="T482" s="94"/>
      <c r="U482" s="94"/>
      <c r="V482" s="94"/>
      <c r="W482" s="94"/>
      <c r="X482" s="94"/>
      <c r="Y482" s="94"/>
      <c r="Z482" s="94"/>
    </row>
    <row r="483" spans="1:26" ht="15.75" customHeight="1" x14ac:dyDescent="0.15">
      <c r="A483" s="96" t="s">
        <v>5501</v>
      </c>
      <c r="B483" s="98" t="s">
        <v>194</v>
      </c>
      <c r="C483" s="98" t="s">
        <v>2866</v>
      </c>
      <c r="D483" s="98" t="s">
        <v>5500</v>
      </c>
      <c r="E483" s="99">
        <v>7907</v>
      </c>
      <c r="F483" s="99">
        <v>7872</v>
      </c>
      <c r="G483" s="99">
        <v>2935</v>
      </c>
      <c r="H483" s="99">
        <v>2933</v>
      </c>
      <c r="I483" s="94"/>
      <c r="J483" s="94"/>
      <c r="K483" s="94"/>
      <c r="L483" s="94"/>
      <c r="M483" s="94"/>
      <c r="N483" s="94"/>
      <c r="O483" s="94"/>
      <c r="P483" s="94"/>
      <c r="Q483" s="94"/>
      <c r="R483" s="94"/>
      <c r="S483" s="94"/>
      <c r="T483" s="94"/>
      <c r="U483" s="94"/>
      <c r="V483" s="94"/>
      <c r="W483" s="94"/>
      <c r="X483" s="94"/>
      <c r="Y483" s="94"/>
      <c r="Z483" s="94"/>
    </row>
    <row r="484" spans="1:26" ht="15.75" customHeight="1" x14ac:dyDescent="0.15">
      <c r="A484" s="96" t="s">
        <v>5502</v>
      </c>
      <c r="B484" s="98" t="s">
        <v>194</v>
      </c>
      <c r="C484" s="98" t="s">
        <v>2810</v>
      </c>
      <c r="D484" s="98" t="s">
        <v>5503</v>
      </c>
      <c r="E484" s="99">
        <v>4810</v>
      </c>
      <c r="F484" s="99">
        <v>4769</v>
      </c>
      <c r="G484" s="99">
        <v>443</v>
      </c>
      <c r="H484" s="99">
        <v>442</v>
      </c>
      <c r="I484" s="94"/>
      <c r="J484" s="94"/>
      <c r="K484" s="94"/>
      <c r="L484" s="94"/>
      <c r="M484" s="94"/>
      <c r="N484" s="94"/>
      <c r="O484" s="94"/>
      <c r="P484" s="94"/>
      <c r="Q484" s="94"/>
      <c r="R484" s="94"/>
      <c r="S484" s="94"/>
      <c r="T484" s="94"/>
      <c r="U484" s="94"/>
      <c r="V484" s="94"/>
      <c r="W484" s="94"/>
      <c r="X484" s="94"/>
      <c r="Y484" s="94"/>
      <c r="Z484" s="94"/>
    </row>
    <row r="485" spans="1:26" ht="15.75" customHeight="1" x14ac:dyDescent="0.15">
      <c r="A485" s="96" t="s">
        <v>5504</v>
      </c>
      <c r="B485" s="98" t="s">
        <v>194</v>
      </c>
      <c r="C485" s="98" t="s">
        <v>2821</v>
      </c>
      <c r="D485" s="98" t="s">
        <v>5505</v>
      </c>
      <c r="E485" s="99">
        <v>3026</v>
      </c>
      <c r="F485" s="99">
        <v>2997</v>
      </c>
      <c r="G485" s="99">
        <v>5009</v>
      </c>
      <c r="H485" s="99">
        <v>5009</v>
      </c>
      <c r="I485" s="94"/>
      <c r="J485" s="94"/>
      <c r="K485" s="94"/>
      <c r="L485" s="94"/>
      <c r="M485" s="94"/>
      <c r="N485" s="94"/>
      <c r="O485" s="94"/>
      <c r="P485" s="94"/>
      <c r="Q485" s="94"/>
      <c r="R485" s="94"/>
      <c r="S485" s="94"/>
      <c r="T485" s="94"/>
      <c r="U485" s="94"/>
      <c r="V485" s="94"/>
      <c r="W485" s="94"/>
      <c r="X485" s="94"/>
      <c r="Y485" s="94"/>
      <c r="Z485" s="94"/>
    </row>
    <row r="486" spans="1:26" ht="15.75" customHeight="1" x14ac:dyDescent="0.15">
      <c r="A486" s="96" t="s">
        <v>5506</v>
      </c>
      <c r="B486" s="98" t="s">
        <v>194</v>
      </c>
      <c r="C486" s="98" t="s">
        <v>2855</v>
      </c>
      <c r="D486" s="98" t="s">
        <v>5507</v>
      </c>
      <c r="E486" s="99">
        <v>1826</v>
      </c>
      <c r="F486" s="99">
        <v>1666</v>
      </c>
      <c r="G486" s="99">
        <v>191</v>
      </c>
      <c r="H486" s="99">
        <v>191</v>
      </c>
      <c r="I486" s="94"/>
      <c r="J486" s="94"/>
      <c r="K486" s="94"/>
      <c r="L486" s="94"/>
      <c r="M486" s="94"/>
      <c r="N486" s="94"/>
      <c r="O486" s="94"/>
      <c r="P486" s="94"/>
      <c r="Q486" s="94"/>
      <c r="R486" s="94"/>
      <c r="S486" s="94"/>
      <c r="T486" s="94"/>
      <c r="U486" s="94"/>
      <c r="V486" s="94"/>
      <c r="W486" s="94"/>
      <c r="X486" s="94"/>
      <c r="Y486" s="94"/>
      <c r="Z486" s="94"/>
    </row>
    <row r="487" spans="1:26" ht="15.75" customHeight="1" x14ac:dyDescent="0.15">
      <c r="A487" s="96" t="s">
        <v>5508</v>
      </c>
      <c r="B487" s="98" t="s">
        <v>194</v>
      </c>
      <c r="C487" s="98" t="s">
        <v>2838</v>
      </c>
      <c r="D487" s="98" t="s">
        <v>5509</v>
      </c>
      <c r="E487" s="99">
        <v>503</v>
      </c>
      <c r="F487" s="99">
        <v>465</v>
      </c>
      <c r="G487" s="99">
        <v>51</v>
      </c>
      <c r="H487" s="99">
        <v>51</v>
      </c>
      <c r="I487" s="94"/>
      <c r="J487" s="94"/>
      <c r="K487" s="94"/>
      <c r="L487" s="94"/>
      <c r="M487" s="94"/>
      <c r="N487" s="94"/>
      <c r="O487" s="94"/>
      <c r="P487" s="94"/>
      <c r="Q487" s="94"/>
      <c r="R487" s="94"/>
      <c r="S487" s="94"/>
      <c r="T487" s="94"/>
      <c r="U487" s="94"/>
      <c r="V487" s="94"/>
      <c r="W487" s="94"/>
      <c r="X487" s="94"/>
      <c r="Y487" s="94"/>
      <c r="Z487" s="94"/>
    </row>
    <row r="488" spans="1:26" ht="15.75" customHeight="1" x14ac:dyDescent="0.15">
      <c r="A488" s="96" t="s">
        <v>5510</v>
      </c>
      <c r="B488" s="98" t="s">
        <v>194</v>
      </c>
      <c r="C488" s="98" t="s">
        <v>2846</v>
      </c>
      <c r="D488" s="98" t="s">
        <v>5511</v>
      </c>
      <c r="E488" s="99">
        <v>1812</v>
      </c>
      <c r="F488" s="99">
        <v>1594</v>
      </c>
      <c r="G488" s="99">
        <v>250</v>
      </c>
      <c r="H488" s="99">
        <v>246</v>
      </c>
      <c r="I488" s="94"/>
      <c r="J488" s="94"/>
      <c r="K488" s="94"/>
      <c r="L488" s="94"/>
      <c r="M488" s="94"/>
      <c r="N488" s="94"/>
      <c r="O488" s="94"/>
      <c r="P488" s="94"/>
      <c r="Q488" s="94"/>
      <c r="R488" s="94"/>
      <c r="S488" s="94"/>
      <c r="T488" s="94"/>
      <c r="U488" s="94"/>
      <c r="V488" s="94"/>
      <c r="W488" s="94"/>
      <c r="X488" s="94"/>
      <c r="Y488" s="94"/>
      <c r="Z488" s="94"/>
    </row>
    <row r="489" spans="1:26" ht="15.75" customHeight="1" x14ac:dyDescent="0.15">
      <c r="A489" s="96" t="s">
        <v>5512</v>
      </c>
      <c r="B489" s="98" t="s">
        <v>194</v>
      </c>
      <c r="C489" s="98" t="s">
        <v>2861</v>
      </c>
      <c r="D489" s="98" t="s">
        <v>5513</v>
      </c>
      <c r="E489" s="99">
        <v>8512</v>
      </c>
      <c r="F489" s="99">
        <v>7401</v>
      </c>
      <c r="G489" s="99">
        <v>1476</v>
      </c>
      <c r="H489" s="99">
        <v>1472</v>
      </c>
      <c r="I489" s="94"/>
      <c r="J489" s="94"/>
      <c r="K489" s="94"/>
      <c r="L489" s="94"/>
      <c r="M489" s="94"/>
      <c r="N489" s="94"/>
      <c r="O489" s="94"/>
      <c r="P489" s="94"/>
      <c r="Q489" s="94"/>
      <c r="R489" s="94"/>
      <c r="S489" s="94"/>
      <c r="T489" s="94"/>
      <c r="U489" s="94"/>
      <c r="V489" s="94"/>
      <c r="W489" s="94"/>
      <c r="X489" s="94"/>
      <c r="Y489" s="94"/>
      <c r="Z489" s="94"/>
    </row>
    <row r="490" spans="1:26" ht="15.75" customHeight="1" x14ac:dyDescent="0.15">
      <c r="A490" s="96" t="s">
        <v>5514</v>
      </c>
      <c r="B490" s="98" t="s">
        <v>194</v>
      </c>
      <c r="C490" s="98" t="s">
        <v>2839</v>
      </c>
      <c r="D490" s="98" t="s">
        <v>5515</v>
      </c>
      <c r="E490" s="99">
        <v>2049</v>
      </c>
      <c r="F490" s="99">
        <v>1933</v>
      </c>
      <c r="G490" s="99">
        <v>325</v>
      </c>
      <c r="H490" s="99">
        <v>324</v>
      </c>
      <c r="I490" s="94"/>
      <c r="J490" s="94"/>
      <c r="K490" s="94"/>
      <c r="L490" s="94"/>
      <c r="M490" s="94"/>
      <c r="N490" s="94"/>
      <c r="O490" s="94"/>
      <c r="P490" s="94"/>
      <c r="Q490" s="94"/>
      <c r="R490" s="94"/>
      <c r="S490" s="94"/>
      <c r="T490" s="94"/>
      <c r="U490" s="94"/>
      <c r="V490" s="94"/>
      <c r="W490" s="94"/>
      <c r="X490" s="94"/>
      <c r="Y490" s="94"/>
      <c r="Z490" s="94"/>
    </row>
    <row r="491" spans="1:26" ht="15.75" customHeight="1" x14ac:dyDescent="0.15">
      <c r="A491" s="96" t="s">
        <v>5516</v>
      </c>
      <c r="B491" s="98" t="s">
        <v>194</v>
      </c>
      <c r="C491" s="98" t="s">
        <v>2840</v>
      </c>
      <c r="D491" s="98" t="s">
        <v>5265</v>
      </c>
      <c r="E491" s="99">
        <v>3175</v>
      </c>
      <c r="F491" s="99">
        <v>2938</v>
      </c>
      <c r="G491" s="99">
        <v>311</v>
      </c>
      <c r="H491" s="99">
        <v>311</v>
      </c>
      <c r="I491" s="94"/>
      <c r="J491" s="94"/>
      <c r="K491" s="94"/>
      <c r="L491" s="94"/>
      <c r="M491" s="94"/>
      <c r="N491" s="94"/>
      <c r="O491" s="94"/>
      <c r="P491" s="94"/>
      <c r="Q491" s="94"/>
      <c r="R491" s="94"/>
      <c r="S491" s="94"/>
      <c r="T491" s="94"/>
      <c r="U491" s="94"/>
      <c r="V491" s="94"/>
      <c r="W491" s="94"/>
      <c r="X491" s="94"/>
      <c r="Y491" s="94"/>
      <c r="Z491" s="94"/>
    </row>
    <row r="492" spans="1:26" ht="15.75" customHeight="1" x14ac:dyDescent="0.15">
      <c r="A492" s="96" t="s">
        <v>5517</v>
      </c>
      <c r="B492" s="98" t="s">
        <v>194</v>
      </c>
      <c r="C492" s="98" t="s">
        <v>2850</v>
      </c>
      <c r="D492" s="98" t="s">
        <v>667</v>
      </c>
      <c r="E492" s="99">
        <v>832</v>
      </c>
      <c r="F492" s="99">
        <v>727</v>
      </c>
      <c r="G492" s="99">
        <v>419</v>
      </c>
      <c r="H492" s="99">
        <v>418</v>
      </c>
      <c r="I492" s="94"/>
      <c r="J492" s="94"/>
      <c r="K492" s="94"/>
      <c r="L492" s="94"/>
      <c r="M492" s="94"/>
      <c r="N492" s="94"/>
      <c r="O492" s="94"/>
      <c r="P492" s="94"/>
      <c r="Q492" s="94"/>
      <c r="R492" s="94"/>
      <c r="S492" s="94"/>
      <c r="T492" s="94"/>
      <c r="U492" s="94"/>
      <c r="V492" s="94"/>
      <c r="W492" s="94"/>
      <c r="X492" s="94"/>
      <c r="Y492" s="94"/>
      <c r="Z492" s="94"/>
    </row>
    <row r="493" spans="1:26" ht="15.75" customHeight="1" x14ac:dyDescent="0.15">
      <c r="A493" s="96" t="s">
        <v>5518</v>
      </c>
      <c r="B493" s="98" t="s">
        <v>194</v>
      </c>
      <c r="C493" s="98" t="s">
        <v>2848</v>
      </c>
      <c r="D493" s="98" t="s">
        <v>5519</v>
      </c>
      <c r="E493" s="99">
        <v>539</v>
      </c>
      <c r="F493" s="99">
        <v>485</v>
      </c>
      <c r="G493" s="99">
        <v>58</v>
      </c>
      <c r="H493" s="99">
        <v>58</v>
      </c>
      <c r="I493" s="94"/>
      <c r="J493" s="94"/>
      <c r="K493" s="94"/>
      <c r="L493" s="94"/>
      <c r="M493" s="94"/>
      <c r="N493" s="94"/>
      <c r="O493" s="94"/>
      <c r="P493" s="94"/>
      <c r="Q493" s="94"/>
      <c r="R493" s="94"/>
      <c r="S493" s="94"/>
      <c r="T493" s="94"/>
      <c r="U493" s="94"/>
      <c r="V493" s="94"/>
      <c r="W493" s="94"/>
      <c r="X493" s="94"/>
      <c r="Y493" s="94"/>
      <c r="Z493" s="94"/>
    </row>
    <row r="494" spans="1:26" ht="15.75" customHeight="1" x14ac:dyDescent="0.15">
      <c r="A494" s="96" t="s">
        <v>5520</v>
      </c>
      <c r="B494" s="98" t="s">
        <v>194</v>
      </c>
      <c r="C494" s="98" t="s">
        <v>2787</v>
      </c>
      <c r="D494" s="98" t="s">
        <v>5521</v>
      </c>
      <c r="E494" s="99">
        <v>1413</v>
      </c>
      <c r="F494" s="99">
        <v>1255</v>
      </c>
      <c r="G494" s="99">
        <v>219</v>
      </c>
      <c r="H494" s="99">
        <v>219</v>
      </c>
      <c r="I494" s="94"/>
      <c r="J494" s="94"/>
      <c r="K494" s="94"/>
      <c r="L494" s="94"/>
      <c r="M494" s="94"/>
      <c r="N494" s="94"/>
      <c r="O494" s="94"/>
      <c r="P494" s="94"/>
      <c r="Q494" s="94"/>
      <c r="R494" s="94"/>
      <c r="S494" s="94"/>
      <c r="T494" s="94"/>
      <c r="U494" s="94"/>
      <c r="V494" s="94"/>
      <c r="W494" s="94"/>
      <c r="X494" s="94"/>
      <c r="Y494" s="94"/>
      <c r="Z494" s="94"/>
    </row>
    <row r="495" spans="1:26" ht="15.75" customHeight="1" x14ac:dyDescent="0.15">
      <c r="A495" s="96" t="s">
        <v>5522</v>
      </c>
      <c r="B495" s="98" t="s">
        <v>194</v>
      </c>
      <c r="C495" s="98" t="s">
        <v>2788</v>
      </c>
      <c r="D495" s="98" t="s">
        <v>5523</v>
      </c>
      <c r="E495" s="99">
        <v>850</v>
      </c>
      <c r="F495" s="99">
        <v>729</v>
      </c>
      <c r="G495" s="99">
        <v>187</v>
      </c>
      <c r="H495" s="99">
        <v>185</v>
      </c>
      <c r="I495" s="94"/>
      <c r="J495" s="94"/>
      <c r="K495" s="94"/>
      <c r="L495" s="94"/>
      <c r="M495" s="94"/>
      <c r="N495" s="94"/>
      <c r="O495" s="94"/>
      <c r="P495" s="94"/>
      <c r="Q495" s="94"/>
      <c r="R495" s="94"/>
      <c r="S495" s="94"/>
      <c r="T495" s="94"/>
      <c r="U495" s="94"/>
      <c r="V495" s="94"/>
      <c r="W495" s="94"/>
      <c r="X495" s="94"/>
      <c r="Y495" s="94"/>
      <c r="Z495" s="94"/>
    </row>
    <row r="496" spans="1:26" ht="15.75" customHeight="1" x14ac:dyDescent="0.15">
      <c r="A496" s="96" t="s">
        <v>5524</v>
      </c>
      <c r="B496" s="98" t="s">
        <v>194</v>
      </c>
      <c r="C496" s="98" t="s">
        <v>2822</v>
      </c>
      <c r="D496" s="98" t="s">
        <v>5525</v>
      </c>
      <c r="E496" s="99">
        <v>959</v>
      </c>
      <c r="F496" s="99">
        <v>867</v>
      </c>
      <c r="G496" s="99">
        <v>166</v>
      </c>
      <c r="H496" s="99">
        <v>166</v>
      </c>
      <c r="I496" s="94"/>
      <c r="J496" s="94"/>
      <c r="K496" s="94"/>
      <c r="L496" s="94"/>
      <c r="M496" s="94"/>
      <c r="N496" s="94"/>
      <c r="O496" s="94"/>
      <c r="P496" s="94"/>
      <c r="Q496" s="94"/>
      <c r="R496" s="94"/>
      <c r="S496" s="94"/>
      <c r="T496" s="94"/>
      <c r="U496" s="94"/>
      <c r="V496" s="94"/>
      <c r="W496" s="94"/>
      <c r="X496" s="94"/>
      <c r="Y496" s="94"/>
      <c r="Z496" s="94"/>
    </row>
    <row r="497" spans="1:26" ht="15.75" customHeight="1" x14ac:dyDescent="0.15">
      <c r="A497" s="96" t="s">
        <v>5526</v>
      </c>
      <c r="B497" s="98" t="s">
        <v>194</v>
      </c>
      <c r="C497" s="98" t="s">
        <v>2863</v>
      </c>
      <c r="D497" s="98" t="s">
        <v>5527</v>
      </c>
      <c r="E497" s="99">
        <v>18590</v>
      </c>
      <c r="F497" s="99">
        <v>14999</v>
      </c>
      <c r="G497" s="99">
        <v>4178</v>
      </c>
      <c r="H497" s="99">
        <v>4174</v>
      </c>
      <c r="I497" s="94"/>
      <c r="J497" s="94"/>
      <c r="K497" s="94"/>
      <c r="L497" s="94"/>
      <c r="M497" s="94"/>
      <c r="N497" s="94"/>
      <c r="O497" s="94"/>
      <c r="P497" s="94"/>
      <c r="Q497" s="94"/>
      <c r="R497" s="94"/>
      <c r="S497" s="94"/>
      <c r="T497" s="94"/>
      <c r="U497" s="94"/>
      <c r="V497" s="94"/>
      <c r="W497" s="94"/>
      <c r="X497" s="94"/>
      <c r="Y497" s="94"/>
      <c r="Z497" s="94"/>
    </row>
    <row r="498" spans="1:26" ht="15.75" customHeight="1" x14ac:dyDescent="0.15">
      <c r="A498" s="96" t="s">
        <v>5528</v>
      </c>
      <c r="B498" s="98" t="s">
        <v>194</v>
      </c>
      <c r="C498" s="98" t="s">
        <v>2870</v>
      </c>
      <c r="D498" s="98" t="s">
        <v>5529</v>
      </c>
      <c r="E498" s="99">
        <v>5880</v>
      </c>
      <c r="F498" s="99">
        <v>4279</v>
      </c>
      <c r="G498" s="99">
        <v>723</v>
      </c>
      <c r="H498" s="99">
        <v>722</v>
      </c>
      <c r="I498" s="94"/>
      <c r="J498" s="94"/>
      <c r="K498" s="94"/>
      <c r="L498" s="94"/>
      <c r="M498" s="94"/>
      <c r="N498" s="94"/>
      <c r="O498" s="94"/>
      <c r="P498" s="94"/>
      <c r="Q498" s="94"/>
      <c r="R498" s="94"/>
      <c r="S498" s="94"/>
      <c r="T498" s="94"/>
      <c r="U498" s="94"/>
      <c r="V498" s="94"/>
      <c r="W498" s="94"/>
      <c r="X498" s="94"/>
      <c r="Y498" s="94"/>
      <c r="Z498" s="94"/>
    </row>
    <row r="499" spans="1:26" ht="15.75" customHeight="1" x14ac:dyDescent="0.15">
      <c r="A499" s="96" t="s">
        <v>5530</v>
      </c>
      <c r="B499" s="98" t="s">
        <v>194</v>
      </c>
      <c r="C499" s="98" t="s">
        <v>2823</v>
      </c>
      <c r="D499" s="98" t="s">
        <v>5531</v>
      </c>
      <c r="E499" s="99">
        <v>512</v>
      </c>
      <c r="F499" s="99">
        <v>469</v>
      </c>
      <c r="G499" s="99">
        <v>70</v>
      </c>
      <c r="H499" s="99">
        <v>70</v>
      </c>
      <c r="I499" s="94"/>
      <c r="J499" s="94"/>
      <c r="K499" s="94"/>
      <c r="L499" s="94"/>
      <c r="M499" s="94"/>
      <c r="N499" s="94"/>
      <c r="O499" s="94"/>
      <c r="P499" s="94"/>
      <c r="Q499" s="94"/>
      <c r="R499" s="94"/>
      <c r="S499" s="94"/>
      <c r="T499" s="94"/>
      <c r="U499" s="94"/>
      <c r="V499" s="94"/>
      <c r="W499" s="94"/>
      <c r="X499" s="94"/>
      <c r="Y499" s="94"/>
      <c r="Z499" s="94"/>
    </row>
    <row r="500" spans="1:26" ht="15.75" customHeight="1" x14ac:dyDescent="0.15">
      <c r="A500" s="96" t="s">
        <v>5532</v>
      </c>
      <c r="B500" s="98" t="s">
        <v>194</v>
      </c>
      <c r="C500" s="98" t="s">
        <v>2833</v>
      </c>
      <c r="D500" s="98" t="s">
        <v>5533</v>
      </c>
      <c r="E500" s="99">
        <v>1268</v>
      </c>
      <c r="F500" s="99">
        <v>1199</v>
      </c>
      <c r="G500" s="99">
        <v>367</v>
      </c>
      <c r="H500" s="99">
        <v>367</v>
      </c>
      <c r="I500" s="94"/>
      <c r="J500" s="94"/>
      <c r="K500" s="94"/>
      <c r="L500" s="94"/>
      <c r="M500" s="94"/>
      <c r="N500" s="94"/>
      <c r="O500" s="94"/>
      <c r="P500" s="94"/>
      <c r="Q500" s="94"/>
      <c r="R500" s="94"/>
      <c r="S500" s="94"/>
      <c r="T500" s="94"/>
      <c r="U500" s="94"/>
      <c r="V500" s="94"/>
      <c r="W500" s="94"/>
      <c r="X500" s="94"/>
      <c r="Y500" s="94"/>
      <c r="Z500" s="94"/>
    </row>
    <row r="501" spans="1:26" ht="15.75" customHeight="1" x14ac:dyDescent="0.15">
      <c r="A501" s="96" t="s">
        <v>5534</v>
      </c>
      <c r="B501" s="98" t="s">
        <v>194</v>
      </c>
      <c r="C501" s="98" t="s">
        <v>2852</v>
      </c>
      <c r="D501" s="98" t="s">
        <v>5535</v>
      </c>
      <c r="E501" s="99">
        <v>890</v>
      </c>
      <c r="F501" s="99">
        <v>750</v>
      </c>
      <c r="G501" s="99">
        <v>146</v>
      </c>
      <c r="H501" s="99">
        <v>146</v>
      </c>
      <c r="I501" s="94"/>
      <c r="J501" s="94"/>
      <c r="K501" s="94"/>
      <c r="L501" s="94"/>
      <c r="M501" s="94"/>
      <c r="N501" s="94"/>
      <c r="O501" s="94"/>
      <c r="P501" s="94"/>
      <c r="Q501" s="94"/>
      <c r="R501" s="94"/>
      <c r="S501" s="94"/>
      <c r="T501" s="94"/>
      <c r="U501" s="94"/>
      <c r="V501" s="94"/>
      <c r="W501" s="94"/>
      <c r="X501" s="94"/>
      <c r="Y501" s="94"/>
      <c r="Z501" s="94"/>
    </row>
    <row r="502" spans="1:26" ht="15.75" customHeight="1" x14ac:dyDescent="0.15">
      <c r="A502" s="96" t="s">
        <v>5536</v>
      </c>
      <c r="B502" s="98" t="s">
        <v>194</v>
      </c>
      <c r="C502" s="98" t="s">
        <v>2803</v>
      </c>
      <c r="D502" s="98" t="s">
        <v>5537</v>
      </c>
      <c r="E502" s="99">
        <v>2966</v>
      </c>
      <c r="F502" s="99">
        <v>2162</v>
      </c>
      <c r="G502" s="99">
        <v>623</v>
      </c>
      <c r="H502" s="99">
        <v>622</v>
      </c>
      <c r="I502" s="94"/>
      <c r="J502" s="94"/>
      <c r="K502" s="94"/>
      <c r="L502" s="94"/>
      <c r="M502" s="94"/>
      <c r="N502" s="94"/>
      <c r="O502" s="94"/>
      <c r="P502" s="94"/>
      <c r="Q502" s="94"/>
      <c r="R502" s="94"/>
      <c r="S502" s="94"/>
      <c r="T502" s="94"/>
      <c r="U502" s="94"/>
      <c r="V502" s="94"/>
      <c r="W502" s="94"/>
      <c r="X502" s="94"/>
      <c r="Y502" s="94"/>
      <c r="Z502" s="94"/>
    </row>
    <row r="503" spans="1:26" ht="15.75" customHeight="1" x14ac:dyDescent="0.15">
      <c r="A503" s="96" t="s">
        <v>5538</v>
      </c>
      <c r="B503" s="98" t="s">
        <v>194</v>
      </c>
      <c r="C503" s="98" t="s">
        <v>2812</v>
      </c>
      <c r="D503" s="98" t="s">
        <v>5539</v>
      </c>
      <c r="E503" s="99">
        <v>761</v>
      </c>
      <c r="F503" s="99">
        <v>470</v>
      </c>
      <c r="G503" s="99">
        <v>1494</v>
      </c>
      <c r="H503" s="99">
        <v>1493</v>
      </c>
      <c r="I503" s="94"/>
      <c r="J503" s="94"/>
      <c r="K503" s="94"/>
      <c r="L503" s="94"/>
      <c r="M503" s="94"/>
      <c r="N503" s="94"/>
      <c r="O503" s="94"/>
      <c r="P503" s="94"/>
      <c r="Q503" s="94"/>
      <c r="R503" s="94"/>
      <c r="S503" s="94"/>
      <c r="T503" s="94"/>
      <c r="U503" s="94"/>
      <c r="V503" s="94"/>
      <c r="W503" s="94"/>
      <c r="X503" s="94"/>
      <c r="Y503" s="94"/>
      <c r="Z503" s="94"/>
    </row>
    <row r="504" spans="1:26" ht="15.75" customHeight="1" x14ac:dyDescent="0.15">
      <c r="A504" s="96" t="s">
        <v>5540</v>
      </c>
      <c r="B504" s="98" t="s">
        <v>194</v>
      </c>
      <c r="C504" s="98" t="s">
        <v>2817</v>
      </c>
      <c r="D504" s="98" t="s">
        <v>5541</v>
      </c>
      <c r="E504" s="99">
        <v>878</v>
      </c>
      <c r="F504" s="99">
        <v>618</v>
      </c>
      <c r="G504" s="99">
        <v>368</v>
      </c>
      <c r="H504" s="99">
        <v>368</v>
      </c>
      <c r="I504" s="94"/>
      <c r="J504" s="94"/>
      <c r="K504" s="94"/>
      <c r="L504" s="94"/>
      <c r="M504" s="94"/>
      <c r="N504" s="94"/>
      <c r="O504" s="94"/>
      <c r="P504" s="94"/>
      <c r="Q504" s="94"/>
      <c r="R504" s="94"/>
      <c r="S504" s="94"/>
      <c r="T504" s="94"/>
      <c r="U504" s="94"/>
      <c r="V504" s="94"/>
      <c r="W504" s="94"/>
      <c r="X504" s="94"/>
      <c r="Y504" s="94"/>
      <c r="Z504" s="94"/>
    </row>
    <row r="505" spans="1:26" ht="15.75" customHeight="1" x14ac:dyDescent="0.15">
      <c r="A505" s="96" t="s">
        <v>5542</v>
      </c>
      <c r="B505" s="98" t="s">
        <v>194</v>
      </c>
      <c r="C505" s="98" t="s">
        <v>2826</v>
      </c>
      <c r="D505" s="98" t="s">
        <v>5543</v>
      </c>
      <c r="E505" s="99">
        <v>222</v>
      </c>
      <c r="F505" s="99">
        <v>197</v>
      </c>
      <c r="G505" s="99">
        <v>67</v>
      </c>
      <c r="H505" s="99">
        <v>67</v>
      </c>
      <c r="I505" s="94"/>
      <c r="J505" s="94"/>
      <c r="K505" s="94"/>
      <c r="L505" s="94"/>
      <c r="M505" s="94"/>
      <c r="N505" s="94"/>
      <c r="O505" s="94"/>
      <c r="P505" s="94"/>
      <c r="Q505" s="94"/>
      <c r="R505" s="94"/>
      <c r="S505" s="94"/>
      <c r="T505" s="94"/>
      <c r="U505" s="94"/>
      <c r="V505" s="94"/>
      <c r="W505" s="94"/>
      <c r="X505" s="94"/>
      <c r="Y505" s="94"/>
      <c r="Z505" s="94"/>
    </row>
    <row r="506" spans="1:26" ht="15.75" customHeight="1" x14ac:dyDescent="0.15">
      <c r="A506" s="96" t="s">
        <v>5544</v>
      </c>
      <c r="B506" s="98" t="s">
        <v>194</v>
      </c>
      <c r="C506" s="98" t="s">
        <v>2828</v>
      </c>
      <c r="D506" s="98" t="s">
        <v>5545</v>
      </c>
      <c r="E506" s="99">
        <v>1315</v>
      </c>
      <c r="F506" s="99">
        <v>1205</v>
      </c>
      <c r="G506" s="99">
        <v>359</v>
      </c>
      <c r="H506" s="99">
        <v>359</v>
      </c>
      <c r="I506" s="94"/>
      <c r="J506" s="94"/>
      <c r="K506" s="94"/>
      <c r="L506" s="94"/>
      <c r="M506" s="94"/>
      <c r="N506" s="94"/>
      <c r="O506" s="94"/>
      <c r="P506" s="94"/>
      <c r="Q506" s="94"/>
      <c r="R506" s="94"/>
      <c r="S506" s="94"/>
      <c r="T506" s="94"/>
      <c r="U506" s="94"/>
      <c r="V506" s="94"/>
      <c r="W506" s="94"/>
      <c r="X506" s="94"/>
      <c r="Y506" s="94"/>
      <c r="Z506" s="94"/>
    </row>
    <row r="507" spans="1:26" ht="15.75" customHeight="1" x14ac:dyDescent="0.15">
      <c r="A507" s="96" t="s">
        <v>5546</v>
      </c>
      <c r="B507" s="98" t="s">
        <v>194</v>
      </c>
      <c r="C507" s="98" t="s">
        <v>2814</v>
      </c>
      <c r="D507" s="98" t="s">
        <v>5547</v>
      </c>
      <c r="E507" s="99">
        <v>1878</v>
      </c>
      <c r="F507" s="99">
        <v>1507</v>
      </c>
      <c r="G507" s="99">
        <v>1520</v>
      </c>
      <c r="H507" s="99">
        <v>1519</v>
      </c>
      <c r="I507" s="94"/>
      <c r="J507" s="94"/>
      <c r="K507" s="94"/>
      <c r="L507" s="94"/>
      <c r="M507" s="94"/>
      <c r="N507" s="94"/>
      <c r="O507" s="94"/>
      <c r="P507" s="94"/>
      <c r="Q507" s="94"/>
      <c r="R507" s="94"/>
      <c r="S507" s="94"/>
      <c r="T507" s="94"/>
      <c r="U507" s="94"/>
      <c r="V507" s="94"/>
      <c r="W507" s="94"/>
      <c r="X507" s="94"/>
      <c r="Y507" s="94"/>
      <c r="Z507" s="94"/>
    </row>
    <row r="508" spans="1:26" ht="15.75" customHeight="1" x14ac:dyDescent="0.15">
      <c r="A508" s="96" t="s">
        <v>5548</v>
      </c>
      <c r="B508" s="98" t="s">
        <v>194</v>
      </c>
      <c r="C508" s="98" t="s">
        <v>2819</v>
      </c>
      <c r="D508" s="98" t="s">
        <v>5549</v>
      </c>
      <c r="E508" s="99">
        <v>5183</v>
      </c>
      <c r="F508" s="99">
        <v>3793</v>
      </c>
      <c r="G508" s="99">
        <v>936</v>
      </c>
      <c r="H508" s="99">
        <v>936</v>
      </c>
      <c r="I508" s="94"/>
      <c r="J508" s="94"/>
      <c r="K508" s="94"/>
      <c r="L508" s="94"/>
      <c r="M508" s="94"/>
      <c r="N508" s="94"/>
      <c r="O508" s="94"/>
      <c r="P508" s="94"/>
      <c r="Q508" s="94"/>
      <c r="R508" s="94"/>
      <c r="S508" s="94"/>
      <c r="T508" s="94"/>
      <c r="U508" s="94"/>
      <c r="V508" s="94"/>
      <c r="W508" s="94"/>
      <c r="X508" s="94"/>
      <c r="Y508" s="94"/>
      <c r="Z508" s="94"/>
    </row>
    <row r="509" spans="1:26" ht="15.75" customHeight="1" x14ac:dyDescent="0.15">
      <c r="A509" s="96" t="s">
        <v>5550</v>
      </c>
      <c r="B509" s="98" t="s">
        <v>194</v>
      </c>
      <c r="C509" s="98" t="s">
        <v>2825</v>
      </c>
      <c r="D509" s="98" t="s">
        <v>454</v>
      </c>
      <c r="E509" s="99">
        <v>1951</v>
      </c>
      <c r="F509" s="99">
        <v>1498</v>
      </c>
      <c r="G509" s="99">
        <v>293</v>
      </c>
      <c r="H509" s="99">
        <v>293</v>
      </c>
      <c r="I509" s="94"/>
      <c r="J509" s="94"/>
      <c r="K509" s="94"/>
      <c r="L509" s="94"/>
      <c r="M509" s="94"/>
      <c r="N509" s="94"/>
      <c r="O509" s="94"/>
      <c r="P509" s="94"/>
      <c r="Q509" s="94"/>
      <c r="R509" s="94"/>
      <c r="S509" s="94"/>
      <c r="T509" s="94"/>
      <c r="U509" s="94"/>
      <c r="V509" s="94"/>
      <c r="W509" s="94"/>
      <c r="X509" s="94"/>
      <c r="Y509" s="94"/>
      <c r="Z509" s="94"/>
    </row>
    <row r="510" spans="1:26" ht="15.75" customHeight="1" x14ac:dyDescent="0.15">
      <c r="A510" s="96" t="s">
        <v>5551</v>
      </c>
      <c r="B510" s="98" t="s">
        <v>194</v>
      </c>
      <c r="C510" s="98" t="s">
        <v>2816</v>
      </c>
      <c r="D510" s="98" t="s">
        <v>5552</v>
      </c>
      <c r="E510" s="99">
        <v>1109</v>
      </c>
      <c r="F510" s="99">
        <v>702</v>
      </c>
      <c r="G510" s="99">
        <v>314</v>
      </c>
      <c r="H510" s="99">
        <v>312</v>
      </c>
      <c r="I510" s="94"/>
      <c r="J510" s="94"/>
      <c r="K510" s="94"/>
      <c r="L510" s="94"/>
      <c r="M510" s="94"/>
      <c r="N510" s="94"/>
      <c r="O510" s="94"/>
      <c r="P510" s="94"/>
      <c r="Q510" s="94"/>
      <c r="R510" s="94"/>
      <c r="S510" s="94"/>
      <c r="T510" s="94"/>
      <c r="U510" s="94"/>
      <c r="V510" s="94"/>
      <c r="W510" s="94"/>
      <c r="X510" s="94"/>
      <c r="Y510" s="94"/>
      <c r="Z510" s="94"/>
    </row>
    <row r="511" spans="1:26" ht="15.75" customHeight="1" x14ac:dyDescent="0.15">
      <c r="A511" s="96" t="s">
        <v>5553</v>
      </c>
      <c r="B511" s="98" t="s">
        <v>194</v>
      </c>
      <c r="C511" s="98" t="s">
        <v>2864</v>
      </c>
      <c r="D511" s="98" t="s">
        <v>5554</v>
      </c>
      <c r="E511" s="99">
        <v>7048</v>
      </c>
      <c r="F511" s="99">
        <v>4149</v>
      </c>
      <c r="G511" s="99">
        <v>1239</v>
      </c>
      <c r="H511" s="99">
        <v>1238</v>
      </c>
      <c r="I511" s="94"/>
      <c r="J511" s="94"/>
      <c r="K511" s="94"/>
      <c r="L511" s="94"/>
      <c r="M511" s="94"/>
      <c r="N511" s="94"/>
      <c r="O511" s="94"/>
      <c r="P511" s="94"/>
      <c r="Q511" s="94"/>
      <c r="R511" s="94"/>
      <c r="S511" s="94"/>
      <c r="T511" s="94"/>
      <c r="U511" s="94"/>
      <c r="V511" s="94"/>
      <c r="W511" s="94"/>
      <c r="X511" s="94"/>
      <c r="Y511" s="94"/>
      <c r="Z511" s="94"/>
    </row>
    <row r="512" spans="1:26" ht="15.75" customHeight="1" x14ac:dyDescent="0.15">
      <c r="A512" s="96" t="s">
        <v>5555</v>
      </c>
      <c r="B512" s="98" t="s">
        <v>194</v>
      </c>
      <c r="C512" s="98" t="s">
        <v>2865</v>
      </c>
      <c r="D512" s="98" t="s">
        <v>5556</v>
      </c>
      <c r="E512" s="99">
        <v>2187</v>
      </c>
      <c r="F512" s="99">
        <v>1563</v>
      </c>
      <c r="G512" s="99">
        <v>425</v>
      </c>
      <c r="H512" s="99">
        <v>424</v>
      </c>
      <c r="I512" s="94"/>
      <c r="J512" s="94"/>
      <c r="K512" s="94"/>
      <c r="L512" s="94"/>
      <c r="M512" s="94"/>
      <c r="N512" s="94"/>
      <c r="O512" s="94"/>
      <c r="P512" s="94"/>
      <c r="Q512" s="94"/>
      <c r="R512" s="94"/>
      <c r="S512" s="94"/>
      <c r="T512" s="94"/>
      <c r="U512" s="94"/>
      <c r="V512" s="94"/>
      <c r="W512" s="94"/>
      <c r="X512" s="94"/>
      <c r="Y512" s="94"/>
      <c r="Z512" s="94"/>
    </row>
    <row r="513" spans="1:26" ht="15.75" customHeight="1" x14ac:dyDescent="0.15">
      <c r="A513" s="96" t="s">
        <v>5557</v>
      </c>
      <c r="B513" s="98" t="s">
        <v>194</v>
      </c>
      <c r="C513" s="98" t="s">
        <v>2807</v>
      </c>
      <c r="D513" s="98" t="s">
        <v>5500</v>
      </c>
      <c r="E513" s="99">
        <v>6067</v>
      </c>
      <c r="F513" s="99">
        <v>4399</v>
      </c>
      <c r="G513" s="99">
        <v>2590</v>
      </c>
      <c r="H513" s="99">
        <v>2589</v>
      </c>
      <c r="I513" s="94"/>
      <c r="J513" s="94"/>
      <c r="K513" s="94"/>
      <c r="L513" s="94"/>
      <c r="M513" s="94"/>
      <c r="N513" s="94"/>
      <c r="O513" s="94"/>
      <c r="P513" s="94"/>
      <c r="Q513" s="94"/>
      <c r="R513" s="94"/>
      <c r="S513" s="94"/>
      <c r="T513" s="94"/>
      <c r="U513" s="94"/>
      <c r="V513" s="94"/>
      <c r="W513" s="94"/>
      <c r="X513" s="94"/>
      <c r="Y513" s="94"/>
      <c r="Z513" s="94"/>
    </row>
    <row r="514" spans="1:26" ht="15.75" customHeight="1" x14ac:dyDescent="0.15">
      <c r="A514" s="96" t="s">
        <v>5558</v>
      </c>
      <c r="B514" s="98" t="s">
        <v>194</v>
      </c>
      <c r="C514" s="98" t="s">
        <v>2827</v>
      </c>
      <c r="D514" s="98" t="s">
        <v>5559</v>
      </c>
      <c r="E514" s="99">
        <v>699</v>
      </c>
      <c r="F514" s="99">
        <v>576</v>
      </c>
      <c r="G514" s="99">
        <v>229</v>
      </c>
      <c r="H514" s="99">
        <v>229</v>
      </c>
      <c r="I514" s="94"/>
      <c r="J514" s="94"/>
      <c r="K514" s="94"/>
      <c r="L514" s="94"/>
      <c r="M514" s="94"/>
      <c r="N514" s="94"/>
      <c r="O514" s="94"/>
      <c r="P514" s="94"/>
      <c r="Q514" s="94"/>
      <c r="R514" s="94"/>
      <c r="S514" s="94"/>
      <c r="T514" s="94"/>
      <c r="U514" s="94"/>
      <c r="V514" s="94"/>
      <c r="W514" s="94"/>
      <c r="X514" s="94"/>
      <c r="Y514" s="94"/>
      <c r="Z514" s="94"/>
    </row>
    <row r="515" spans="1:26" ht="15.75" customHeight="1" x14ac:dyDescent="0.15">
      <c r="A515" s="96" t="s">
        <v>5560</v>
      </c>
      <c r="B515" s="98" t="s">
        <v>194</v>
      </c>
      <c r="C515" s="98" t="s">
        <v>2808</v>
      </c>
      <c r="D515" s="98" t="s">
        <v>5561</v>
      </c>
      <c r="E515" s="99">
        <v>233</v>
      </c>
      <c r="F515" s="99">
        <v>213</v>
      </c>
      <c r="G515" s="99">
        <v>76</v>
      </c>
      <c r="H515" s="99">
        <v>76</v>
      </c>
      <c r="I515" s="94"/>
      <c r="J515" s="94"/>
      <c r="K515" s="94"/>
      <c r="L515" s="94"/>
      <c r="M515" s="94"/>
      <c r="N515" s="94"/>
      <c r="O515" s="94"/>
      <c r="P515" s="94"/>
      <c r="Q515" s="94"/>
      <c r="R515" s="94"/>
      <c r="S515" s="94"/>
      <c r="T515" s="94"/>
      <c r="U515" s="94"/>
      <c r="V515" s="94"/>
      <c r="W515" s="94"/>
      <c r="X515" s="94"/>
      <c r="Y515" s="94"/>
      <c r="Z515" s="94"/>
    </row>
    <row r="516" spans="1:26" ht="15.75" customHeight="1" x14ac:dyDescent="0.15">
      <c r="A516" s="96" t="s">
        <v>5562</v>
      </c>
      <c r="B516" s="98" t="s">
        <v>194</v>
      </c>
      <c r="C516" s="98" t="s">
        <v>2868</v>
      </c>
      <c r="D516" s="98" t="s">
        <v>5563</v>
      </c>
      <c r="E516" s="99">
        <v>2614</v>
      </c>
      <c r="F516" s="99">
        <v>2123</v>
      </c>
      <c r="G516" s="99">
        <v>700</v>
      </c>
      <c r="H516" s="99">
        <v>696</v>
      </c>
      <c r="I516" s="94"/>
      <c r="J516" s="94"/>
      <c r="K516" s="94"/>
      <c r="L516" s="94"/>
      <c r="M516" s="94"/>
      <c r="N516" s="94"/>
      <c r="O516" s="94"/>
      <c r="P516" s="94"/>
      <c r="Q516" s="94"/>
      <c r="R516" s="94"/>
      <c r="S516" s="94"/>
      <c r="T516" s="94"/>
      <c r="U516" s="94"/>
      <c r="V516" s="94"/>
      <c r="W516" s="94"/>
      <c r="X516" s="94"/>
      <c r="Y516" s="94"/>
      <c r="Z516" s="94"/>
    </row>
    <row r="517" spans="1:26" ht="15.75" customHeight="1" x14ac:dyDescent="0.15">
      <c r="A517" s="96" t="s">
        <v>5564</v>
      </c>
      <c r="B517" s="98" t="s">
        <v>194</v>
      </c>
      <c r="C517" s="98" t="s">
        <v>2829</v>
      </c>
      <c r="D517" s="98" t="s">
        <v>5565</v>
      </c>
      <c r="E517" s="99">
        <v>646</v>
      </c>
      <c r="F517" s="99">
        <v>574</v>
      </c>
      <c r="G517" s="99">
        <v>89</v>
      </c>
      <c r="H517" s="99">
        <v>89</v>
      </c>
      <c r="I517" s="94"/>
      <c r="J517" s="94"/>
      <c r="K517" s="94"/>
      <c r="L517" s="94"/>
      <c r="M517" s="94"/>
      <c r="N517" s="94"/>
      <c r="O517" s="94"/>
      <c r="P517" s="94"/>
      <c r="Q517" s="94"/>
      <c r="R517" s="94"/>
      <c r="S517" s="94"/>
      <c r="T517" s="94"/>
      <c r="U517" s="94"/>
      <c r="V517" s="94"/>
      <c r="W517" s="94"/>
      <c r="X517" s="94"/>
      <c r="Y517" s="94"/>
      <c r="Z517" s="94"/>
    </row>
    <row r="518" spans="1:26" ht="15.75" customHeight="1" x14ac:dyDescent="0.15">
      <c r="A518" s="96" t="s">
        <v>5566</v>
      </c>
      <c r="B518" s="98" t="s">
        <v>194</v>
      </c>
      <c r="C518" s="98" t="s">
        <v>2869</v>
      </c>
      <c r="D518" s="98" t="s">
        <v>5567</v>
      </c>
      <c r="E518" s="99">
        <v>1009</v>
      </c>
      <c r="F518" s="99">
        <v>834</v>
      </c>
      <c r="G518" s="99">
        <v>254</v>
      </c>
      <c r="H518" s="99">
        <v>253</v>
      </c>
      <c r="I518" s="94"/>
      <c r="J518" s="94"/>
      <c r="K518" s="94"/>
      <c r="L518" s="94"/>
      <c r="M518" s="94"/>
      <c r="N518" s="94"/>
      <c r="O518" s="94"/>
      <c r="P518" s="94"/>
      <c r="Q518" s="94"/>
      <c r="R518" s="94"/>
      <c r="S518" s="94"/>
      <c r="T518" s="94"/>
      <c r="U518" s="94"/>
      <c r="V518" s="94"/>
      <c r="W518" s="94"/>
      <c r="X518" s="94"/>
      <c r="Y518" s="94"/>
      <c r="Z518" s="94"/>
    </row>
    <row r="519" spans="1:26" ht="15.75" customHeight="1" x14ac:dyDescent="0.15">
      <c r="A519" s="96" t="s">
        <v>5568</v>
      </c>
      <c r="B519" s="98" t="s">
        <v>194</v>
      </c>
      <c r="C519" s="98" t="s">
        <v>2835</v>
      </c>
      <c r="D519" s="98" t="s">
        <v>5569</v>
      </c>
      <c r="E519" s="99">
        <v>473</v>
      </c>
      <c r="F519" s="99">
        <v>346</v>
      </c>
      <c r="G519" s="99">
        <v>80</v>
      </c>
      <c r="H519" s="99">
        <v>80</v>
      </c>
      <c r="I519" s="94"/>
      <c r="J519" s="94"/>
      <c r="K519" s="94"/>
      <c r="L519" s="94"/>
      <c r="M519" s="94"/>
      <c r="N519" s="94"/>
      <c r="O519" s="94"/>
      <c r="P519" s="94"/>
      <c r="Q519" s="94"/>
      <c r="R519" s="94"/>
      <c r="S519" s="94"/>
      <c r="T519" s="94"/>
      <c r="U519" s="94"/>
      <c r="V519" s="94"/>
      <c r="W519" s="94"/>
      <c r="X519" s="94"/>
      <c r="Y519" s="94"/>
      <c r="Z519" s="94"/>
    </row>
    <row r="520" spans="1:26" ht="15.75" customHeight="1" x14ac:dyDescent="0.15">
      <c r="A520" s="96" t="s">
        <v>5570</v>
      </c>
      <c r="B520" s="98" t="s">
        <v>4285</v>
      </c>
      <c r="C520" s="98" t="s">
        <v>2871</v>
      </c>
      <c r="D520" s="98" t="s">
        <v>5571</v>
      </c>
      <c r="E520" s="99">
        <v>533004</v>
      </c>
      <c r="F520" s="99">
        <v>75591</v>
      </c>
      <c r="G520" s="99">
        <v>1431874</v>
      </c>
      <c r="H520" s="99">
        <v>654380</v>
      </c>
      <c r="I520" s="94"/>
      <c r="J520" s="94"/>
      <c r="K520" s="94"/>
      <c r="L520" s="94"/>
      <c r="M520" s="94"/>
      <c r="N520" s="94"/>
      <c r="O520" s="94"/>
      <c r="P520" s="94"/>
      <c r="Q520" s="94"/>
      <c r="R520" s="94"/>
      <c r="S520" s="94"/>
      <c r="T520" s="94"/>
      <c r="U520" s="94"/>
      <c r="V520" s="94"/>
      <c r="W520" s="94"/>
      <c r="X520" s="94"/>
      <c r="Y520" s="94"/>
      <c r="Z520" s="94"/>
    </row>
    <row r="521" spans="1:26" ht="15.75" customHeight="1" x14ac:dyDescent="0.15">
      <c r="A521" s="96" t="s">
        <v>5572</v>
      </c>
      <c r="B521" s="98" t="s">
        <v>5571</v>
      </c>
      <c r="C521" s="98" t="s">
        <v>2871</v>
      </c>
      <c r="D521" s="98" t="s">
        <v>4289</v>
      </c>
      <c r="E521" s="99">
        <v>251</v>
      </c>
      <c r="F521" s="99">
        <v>11</v>
      </c>
      <c r="G521" s="99">
        <v>276</v>
      </c>
      <c r="H521" s="99">
        <v>50</v>
      </c>
      <c r="I521" s="94"/>
      <c r="J521" s="94"/>
      <c r="K521" s="94"/>
      <c r="L521" s="94"/>
      <c r="M521" s="94"/>
      <c r="N521" s="94"/>
      <c r="O521" s="94"/>
      <c r="P521" s="94"/>
      <c r="Q521" s="94"/>
      <c r="R521" s="94"/>
      <c r="S521" s="94"/>
      <c r="T521" s="94"/>
      <c r="U521" s="94"/>
      <c r="V521" s="94"/>
      <c r="W521" s="94"/>
      <c r="X521" s="94"/>
      <c r="Y521" s="94"/>
      <c r="Z521" s="94"/>
    </row>
    <row r="522" spans="1:26" ht="15.75" customHeight="1" x14ac:dyDescent="0.15">
      <c r="A522" s="96" t="s">
        <v>5573</v>
      </c>
      <c r="B522" s="98" t="s">
        <v>5571</v>
      </c>
      <c r="C522" s="98" t="s">
        <v>2887</v>
      </c>
      <c r="D522" s="98" t="s">
        <v>5574</v>
      </c>
      <c r="E522" s="99">
        <v>19351</v>
      </c>
      <c r="F522" s="99">
        <v>1233</v>
      </c>
      <c r="G522" s="99">
        <v>47643</v>
      </c>
      <c r="H522" s="99">
        <v>46149</v>
      </c>
      <c r="I522" s="94"/>
      <c r="J522" s="94"/>
      <c r="K522" s="94"/>
      <c r="L522" s="94"/>
      <c r="M522" s="94"/>
      <c r="N522" s="94"/>
      <c r="O522" s="94"/>
      <c r="P522" s="94"/>
      <c r="Q522" s="94"/>
      <c r="R522" s="94"/>
      <c r="S522" s="94"/>
      <c r="T522" s="94"/>
      <c r="U522" s="94"/>
      <c r="V522" s="94"/>
      <c r="W522" s="94"/>
      <c r="X522" s="94"/>
      <c r="Y522" s="94"/>
      <c r="Z522" s="94"/>
    </row>
    <row r="523" spans="1:26" ht="15.75" customHeight="1" x14ac:dyDescent="0.15">
      <c r="A523" s="96" t="s">
        <v>5575</v>
      </c>
      <c r="B523" s="98" t="s">
        <v>5571</v>
      </c>
      <c r="C523" s="98" t="s">
        <v>2884</v>
      </c>
      <c r="D523" s="98" t="s">
        <v>5576</v>
      </c>
      <c r="E523" s="99">
        <v>169</v>
      </c>
      <c r="F523" s="99">
        <v>40</v>
      </c>
      <c r="G523" s="99">
        <v>1797</v>
      </c>
      <c r="H523" s="99">
        <v>1746</v>
      </c>
      <c r="I523" s="94"/>
      <c r="J523" s="94"/>
      <c r="K523" s="94"/>
      <c r="L523" s="94"/>
      <c r="M523" s="94"/>
      <c r="N523" s="94"/>
      <c r="O523" s="94"/>
      <c r="P523" s="94"/>
      <c r="Q523" s="94"/>
      <c r="R523" s="94"/>
      <c r="S523" s="94"/>
      <c r="T523" s="94"/>
      <c r="U523" s="94"/>
      <c r="V523" s="94"/>
      <c r="W523" s="94"/>
      <c r="X523" s="94"/>
      <c r="Y523" s="94"/>
      <c r="Z523" s="94"/>
    </row>
    <row r="524" spans="1:26" ht="15.75" customHeight="1" x14ac:dyDescent="0.15">
      <c r="A524" s="96" t="s">
        <v>5577</v>
      </c>
      <c r="B524" s="98" t="s">
        <v>5571</v>
      </c>
      <c r="C524" s="98" t="s">
        <v>2914</v>
      </c>
      <c r="D524" s="98" t="s">
        <v>5578</v>
      </c>
      <c r="E524" s="99">
        <v>2591</v>
      </c>
      <c r="F524" s="99">
        <v>209</v>
      </c>
      <c r="G524" s="99">
        <v>5804</v>
      </c>
      <c r="H524" s="99">
        <v>3832</v>
      </c>
      <c r="I524" s="94"/>
      <c r="J524" s="94"/>
      <c r="K524" s="94"/>
      <c r="L524" s="94"/>
      <c r="M524" s="94"/>
      <c r="N524" s="94"/>
      <c r="O524" s="94"/>
      <c r="P524" s="94"/>
      <c r="Q524" s="94"/>
      <c r="R524" s="94"/>
      <c r="S524" s="94"/>
      <c r="T524" s="94"/>
      <c r="U524" s="94"/>
      <c r="V524" s="94"/>
      <c r="W524" s="94"/>
      <c r="X524" s="94"/>
      <c r="Y524" s="94"/>
      <c r="Z524" s="94"/>
    </row>
    <row r="525" spans="1:26" ht="15.75" customHeight="1" x14ac:dyDescent="0.15">
      <c r="A525" s="96" t="s">
        <v>5579</v>
      </c>
      <c r="B525" s="98" t="s">
        <v>5571</v>
      </c>
      <c r="C525" s="98" t="s">
        <v>2883</v>
      </c>
      <c r="D525" s="98" t="s">
        <v>5580</v>
      </c>
      <c r="E525" s="99">
        <v>911</v>
      </c>
      <c r="F525" s="99">
        <v>40</v>
      </c>
      <c r="G525" s="99">
        <v>5605</v>
      </c>
      <c r="H525" s="99">
        <v>5425</v>
      </c>
      <c r="I525" s="94"/>
      <c r="J525" s="94"/>
      <c r="K525" s="94"/>
      <c r="L525" s="94"/>
      <c r="M525" s="94"/>
      <c r="N525" s="94"/>
      <c r="O525" s="94"/>
      <c r="P525" s="94"/>
      <c r="Q525" s="94"/>
      <c r="R525" s="94"/>
      <c r="S525" s="94"/>
      <c r="T525" s="94"/>
      <c r="U525" s="94"/>
      <c r="V525" s="94"/>
      <c r="W525" s="94"/>
      <c r="X525" s="94"/>
      <c r="Y525" s="94"/>
      <c r="Z525" s="94"/>
    </row>
    <row r="526" spans="1:26" ht="15.75" customHeight="1" x14ac:dyDescent="0.15">
      <c r="A526" s="96" t="s">
        <v>5581</v>
      </c>
      <c r="B526" s="98" t="s">
        <v>5571</v>
      </c>
      <c r="C526" s="98" t="s">
        <v>2881</v>
      </c>
      <c r="D526" s="98" t="s">
        <v>5582</v>
      </c>
      <c r="E526" s="99">
        <v>1400</v>
      </c>
      <c r="F526" s="99">
        <v>136</v>
      </c>
      <c r="G526" s="99">
        <v>12060</v>
      </c>
      <c r="H526" s="99">
        <v>11808</v>
      </c>
      <c r="I526" s="94"/>
      <c r="J526" s="94"/>
      <c r="K526" s="94"/>
      <c r="L526" s="94"/>
      <c r="M526" s="94"/>
      <c r="N526" s="94"/>
      <c r="O526" s="94"/>
      <c r="P526" s="94"/>
      <c r="Q526" s="94"/>
      <c r="R526" s="94"/>
      <c r="S526" s="94"/>
      <c r="T526" s="94"/>
      <c r="U526" s="94"/>
      <c r="V526" s="94"/>
      <c r="W526" s="94"/>
      <c r="X526" s="94"/>
      <c r="Y526" s="94"/>
      <c r="Z526" s="94"/>
    </row>
    <row r="527" spans="1:26" ht="15.75" customHeight="1" x14ac:dyDescent="0.15">
      <c r="A527" s="96" t="s">
        <v>5583</v>
      </c>
      <c r="B527" s="98" t="s">
        <v>5571</v>
      </c>
      <c r="C527" s="98" t="s">
        <v>2919</v>
      </c>
      <c r="D527" s="98" t="s">
        <v>5584</v>
      </c>
      <c r="E527" s="99">
        <v>9292</v>
      </c>
      <c r="F527" s="99">
        <v>2337</v>
      </c>
      <c r="G527" s="99">
        <v>29723</v>
      </c>
      <c r="H527" s="99">
        <v>24856</v>
      </c>
      <c r="I527" s="94"/>
      <c r="J527" s="94"/>
      <c r="K527" s="94"/>
      <c r="L527" s="94"/>
      <c r="M527" s="94"/>
      <c r="N527" s="94"/>
      <c r="O527" s="94"/>
      <c r="P527" s="94"/>
      <c r="Q527" s="94"/>
      <c r="R527" s="94"/>
      <c r="S527" s="94"/>
      <c r="T527" s="94"/>
      <c r="U527" s="94"/>
      <c r="V527" s="94"/>
      <c r="W527" s="94"/>
      <c r="X527" s="94"/>
      <c r="Y527" s="94"/>
      <c r="Z527" s="94"/>
    </row>
    <row r="528" spans="1:26" ht="15.75" customHeight="1" x14ac:dyDescent="0.15">
      <c r="A528" s="96" t="s">
        <v>5585</v>
      </c>
      <c r="B528" s="98" t="s">
        <v>5571</v>
      </c>
      <c r="C528" s="98" t="s">
        <v>2922</v>
      </c>
      <c r="D528" s="98" t="s">
        <v>5586</v>
      </c>
      <c r="E528" s="99">
        <v>1909</v>
      </c>
      <c r="F528" s="99">
        <v>570</v>
      </c>
      <c r="G528" s="99">
        <v>7097</v>
      </c>
      <c r="H528" s="99">
        <v>6981</v>
      </c>
      <c r="I528" s="94"/>
      <c r="J528" s="94"/>
      <c r="K528" s="94"/>
      <c r="L528" s="94"/>
      <c r="M528" s="94"/>
      <c r="N528" s="94"/>
      <c r="O528" s="94"/>
      <c r="P528" s="94"/>
      <c r="Q528" s="94"/>
      <c r="R528" s="94"/>
      <c r="S528" s="94"/>
      <c r="T528" s="94"/>
      <c r="U528" s="94"/>
      <c r="V528" s="94"/>
      <c r="W528" s="94"/>
      <c r="X528" s="94"/>
      <c r="Y528" s="94"/>
      <c r="Z528" s="94"/>
    </row>
    <row r="529" spans="1:26" ht="15.75" customHeight="1" x14ac:dyDescent="0.15">
      <c r="A529" s="96" t="s">
        <v>5587</v>
      </c>
      <c r="B529" s="98" t="s">
        <v>5571</v>
      </c>
      <c r="C529" s="98" t="s">
        <v>2892</v>
      </c>
      <c r="D529" s="98" t="s">
        <v>5588</v>
      </c>
      <c r="E529" s="99">
        <v>8252</v>
      </c>
      <c r="F529" s="99">
        <v>236</v>
      </c>
      <c r="G529" s="99">
        <v>10940</v>
      </c>
      <c r="H529" s="99">
        <v>10421</v>
      </c>
      <c r="I529" s="94"/>
      <c r="J529" s="94"/>
      <c r="K529" s="94"/>
      <c r="L529" s="94"/>
      <c r="M529" s="94"/>
      <c r="N529" s="94"/>
      <c r="O529" s="94"/>
      <c r="P529" s="94"/>
      <c r="Q529" s="94"/>
      <c r="R529" s="94"/>
      <c r="S529" s="94"/>
      <c r="T529" s="94"/>
      <c r="U529" s="94"/>
      <c r="V529" s="94"/>
      <c r="W529" s="94"/>
      <c r="X529" s="94"/>
      <c r="Y529" s="94"/>
      <c r="Z529" s="94"/>
    </row>
    <row r="530" spans="1:26" ht="15.75" customHeight="1" x14ac:dyDescent="0.15">
      <c r="A530" s="96" t="s">
        <v>5589</v>
      </c>
      <c r="B530" s="98" t="s">
        <v>5571</v>
      </c>
      <c r="C530" s="98" t="s">
        <v>2893</v>
      </c>
      <c r="D530" s="98" t="s">
        <v>5590</v>
      </c>
      <c r="E530" s="99">
        <v>34859</v>
      </c>
      <c r="F530" s="99">
        <v>56</v>
      </c>
      <c r="G530" s="99">
        <v>9076</v>
      </c>
      <c r="H530" s="99">
        <v>7948</v>
      </c>
      <c r="I530" s="94"/>
      <c r="J530" s="94"/>
      <c r="K530" s="94"/>
      <c r="L530" s="94"/>
      <c r="M530" s="94"/>
      <c r="N530" s="94"/>
      <c r="O530" s="94"/>
      <c r="P530" s="94"/>
      <c r="Q530" s="94"/>
      <c r="R530" s="94"/>
      <c r="S530" s="94"/>
      <c r="T530" s="94"/>
      <c r="U530" s="94"/>
      <c r="V530" s="94"/>
      <c r="W530" s="94"/>
      <c r="X530" s="94"/>
      <c r="Y530" s="94"/>
      <c r="Z530" s="94"/>
    </row>
    <row r="531" spans="1:26" ht="15.75" customHeight="1" x14ac:dyDescent="0.15">
      <c r="A531" s="96" t="s">
        <v>5591</v>
      </c>
      <c r="B531" s="98" t="s">
        <v>5571</v>
      </c>
      <c r="C531" s="98" t="s">
        <v>2888</v>
      </c>
      <c r="D531" s="98" t="s">
        <v>5592</v>
      </c>
      <c r="E531" s="99">
        <v>10369</v>
      </c>
      <c r="F531" s="99">
        <v>10</v>
      </c>
      <c r="G531" s="99">
        <v>12410</v>
      </c>
      <c r="H531" s="99">
        <v>11560</v>
      </c>
      <c r="I531" s="94"/>
      <c r="J531" s="94"/>
      <c r="K531" s="94"/>
      <c r="L531" s="94"/>
      <c r="M531" s="94"/>
      <c r="N531" s="94"/>
      <c r="O531" s="94"/>
      <c r="P531" s="94"/>
      <c r="Q531" s="94"/>
      <c r="R531" s="94"/>
      <c r="S531" s="94"/>
      <c r="T531" s="94"/>
      <c r="U531" s="94"/>
      <c r="V531" s="94"/>
      <c r="W531" s="94"/>
      <c r="X531" s="94"/>
      <c r="Y531" s="94"/>
      <c r="Z531" s="94"/>
    </row>
    <row r="532" spans="1:26" ht="15.75" customHeight="1" x14ac:dyDescent="0.15">
      <c r="A532" s="96" t="s">
        <v>5593</v>
      </c>
      <c r="B532" s="98" t="s">
        <v>5571</v>
      </c>
      <c r="C532" s="98" t="s">
        <v>2898</v>
      </c>
      <c r="D532" s="98" t="s">
        <v>5594</v>
      </c>
      <c r="E532" s="99">
        <v>2068</v>
      </c>
      <c r="F532" s="99">
        <v>338</v>
      </c>
      <c r="G532" s="99">
        <v>2468</v>
      </c>
      <c r="H532" s="99">
        <v>2295</v>
      </c>
      <c r="I532" s="94"/>
      <c r="J532" s="94"/>
      <c r="K532" s="94"/>
      <c r="L532" s="94"/>
      <c r="M532" s="94"/>
      <c r="N532" s="94"/>
      <c r="O532" s="94"/>
      <c r="P532" s="94"/>
      <c r="Q532" s="94"/>
      <c r="R532" s="94"/>
      <c r="S532" s="94"/>
      <c r="T532" s="94"/>
      <c r="U532" s="94"/>
      <c r="V532" s="94"/>
      <c r="W532" s="94"/>
      <c r="X532" s="94"/>
      <c r="Y532" s="94"/>
      <c r="Z532" s="94"/>
    </row>
    <row r="533" spans="1:26" ht="15.75" customHeight="1" x14ac:dyDescent="0.15">
      <c r="A533" s="96" t="s">
        <v>5595</v>
      </c>
      <c r="B533" s="98" t="s">
        <v>5571</v>
      </c>
      <c r="C533" s="98" t="s">
        <v>2905</v>
      </c>
      <c r="D533" s="98" t="s">
        <v>5596</v>
      </c>
      <c r="E533" s="99">
        <v>1193</v>
      </c>
      <c r="F533" s="99">
        <v>97</v>
      </c>
      <c r="G533" s="99">
        <v>3998</v>
      </c>
      <c r="H533" s="99">
        <v>641</v>
      </c>
      <c r="I533" s="94"/>
      <c r="J533" s="94"/>
      <c r="K533" s="94"/>
      <c r="L533" s="94"/>
      <c r="M533" s="94"/>
      <c r="N533" s="94"/>
      <c r="O533" s="94"/>
      <c r="P533" s="94"/>
      <c r="Q533" s="94"/>
      <c r="R533" s="94"/>
      <c r="S533" s="94"/>
      <c r="T533" s="94"/>
      <c r="U533" s="94"/>
      <c r="V533" s="94"/>
      <c r="W533" s="94"/>
      <c r="X533" s="94"/>
      <c r="Y533" s="94"/>
      <c r="Z533" s="94"/>
    </row>
    <row r="534" spans="1:26" ht="15.75" customHeight="1" x14ac:dyDescent="0.15">
      <c r="A534" s="96" t="s">
        <v>5597</v>
      </c>
      <c r="B534" s="98" t="s">
        <v>5571</v>
      </c>
      <c r="C534" s="98" t="s">
        <v>2910</v>
      </c>
      <c r="D534" s="98" t="s">
        <v>5598</v>
      </c>
      <c r="E534" s="99">
        <v>10321</v>
      </c>
      <c r="F534" s="99">
        <v>11</v>
      </c>
      <c r="G534" s="99">
        <v>3664</v>
      </c>
      <c r="H534" s="99">
        <v>2942</v>
      </c>
      <c r="I534" s="94"/>
      <c r="J534" s="94"/>
      <c r="K534" s="94"/>
      <c r="L534" s="94"/>
      <c r="M534" s="94"/>
      <c r="N534" s="94"/>
      <c r="O534" s="94"/>
      <c r="P534" s="94"/>
      <c r="Q534" s="94"/>
      <c r="R534" s="94"/>
      <c r="S534" s="94"/>
      <c r="T534" s="94"/>
      <c r="U534" s="94"/>
      <c r="V534" s="94"/>
      <c r="W534" s="94"/>
      <c r="X534" s="94"/>
      <c r="Y534" s="94"/>
      <c r="Z534" s="94"/>
    </row>
    <row r="535" spans="1:26" ht="15.75" customHeight="1" x14ac:dyDescent="0.15">
      <c r="A535" s="96" t="s">
        <v>5599</v>
      </c>
      <c r="B535" s="98" t="s">
        <v>5571</v>
      </c>
      <c r="C535" s="98" t="s">
        <v>2918</v>
      </c>
      <c r="D535" s="98" t="s">
        <v>5600</v>
      </c>
      <c r="E535" s="99">
        <v>2799</v>
      </c>
      <c r="F535" s="99">
        <v>0</v>
      </c>
      <c r="G535" s="99">
        <v>1882</v>
      </c>
      <c r="H535" s="99">
        <v>1618</v>
      </c>
      <c r="I535" s="94"/>
      <c r="J535" s="94"/>
      <c r="K535" s="94"/>
      <c r="L535" s="94"/>
      <c r="M535" s="94"/>
      <c r="N535" s="94"/>
      <c r="O535" s="94"/>
      <c r="P535" s="94"/>
      <c r="Q535" s="94"/>
      <c r="R535" s="94"/>
      <c r="S535" s="94"/>
      <c r="T535" s="94"/>
      <c r="U535" s="94"/>
      <c r="V535" s="94"/>
      <c r="W535" s="94"/>
      <c r="X535" s="94"/>
      <c r="Y535" s="94"/>
      <c r="Z535" s="94"/>
    </row>
    <row r="536" spans="1:26" ht="15.75" customHeight="1" x14ac:dyDescent="0.15">
      <c r="A536" s="96" t="s">
        <v>5601</v>
      </c>
      <c r="B536" s="98" t="s">
        <v>5571</v>
      </c>
      <c r="C536" s="98" t="s">
        <v>2921</v>
      </c>
      <c r="D536" s="98" t="s">
        <v>5602</v>
      </c>
      <c r="E536" s="99">
        <v>4093</v>
      </c>
      <c r="F536" s="99">
        <v>26</v>
      </c>
      <c r="G536" s="99">
        <v>1918</v>
      </c>
      <c r="H536" s="99">
        <v>1583</v>
      </c>
      <c r="I536" s="94"/>
      <c r="J536" s="94"/>
      <c r="K536" s="94"/>
      <c r="L536" s="94"/>
      <c r="M536" s="94"/>
      <c r="N536" s="94"/>
      <c r="O536" s="94"/>
      <c r="P536" s="94"/>
      <c r="Q536" s="94"/>
      <c r="R536" s="94"/>
      <c r="S536" s="94"/>
      <c r="T536" s="94"/>
      <c r="U536" s="94"/>
      <c r="V536" s="94"/>
      <c r="W536" s="94"/>
      <c r="X536" s="94"/>
      <c r="Y536" s="94"/>
      <c r="Z536" s="94"/>
    </row>
    <row r="537" spans="1:26" ht="15.75" customHeight="1" x14ac:dyDescent="0.15">
      <c r="A537" s="96" t="s">
        <v>5603</v>
      </c>
      <c r="B537" s="98" t="s">
        <v>5571</v>
      </c>
      <c r="C537" s="98" t="s">
        <v>2925</v>
      </c>
      <c r="D537" s="98" t="s">
        <v>5604</v>
      </c>
      <c r="E537" s="99">
        <v>0</v>
      </c>
      <c r="F537" s="99">
        <v>0</v>
      </c>
      <c r="G537" s="99">
        <v>3371</v>
      </c>
      <c r="H537" s="99">
        <v>407</v>
      </c>
      <c r="I537" s="94"/>
      <c r="J537" s="94"/>
      <c r="K537" s="94"/>
      <c r="L537" s="94"/>
      <c r="M537" s="94"/>
      <c r="N537" s="94"/>
      <c r="O537" s="94"/>
      <c r="P537" s="94"/>
      <c r="Q537" s="94"/>
      <c r="R537" s="94"/>
      <c r="S537" s="94"/>
      <c r="T537" s="94"/>
      <c r="U537" s="94"/>
      <c r="V537" s="94"/>
      <c r="W537" s="94"/>
      <c r="X537" s="94"/>
      <c r="Y537" s="94"/>
      <c r="Z537" s="94"/>
    </row>
    <row r="538" spans="1:26" ht="15.75" customHeight="1" x14ac:dyDescent="0.15">
      <c r="A538" s="96" t="s">
        <v>5605</v>
      </c>
      <c r="B538" s="98" t="s">
        <v>5571</v>
      </c>
      <c r="C538" s="98" t="s">
        <v>2926</v>
      </c>
      <c r="D538" s="98" t="s">
        <v>5606</v>
      </c>
      <c r="E538" s="99">
        <v>4</v>
      </c>
      <c r="F538" s="99">
        <v>4</v>
      </c>
      <c r="G538" s="99">
        <v>93886</v>
      </c>
      <c r="H538" s="99">
        <v>10510</v>
      </c>
      <c r="I538" s="94"/>
      <c r="J538" s="94"/>
      <c r="K538" s="94"/>
      <c r="L538" s="94"/>
      <c r="M538" s="94"/>
      <c r="N538" s="94"/>
      <c r="O538" s="94"/>
      <c r="P538" s="94"/>
      <c r="Q538" s="94"/>
      <c r="R538" s="94"/>
      <c r="S538" s="94"/>
      <c r="T538" s="94"/>
      <c r="U538" s="94"/>
      <c r="V538" s="94"/>
      <c r="W538" s="94"/>
      <c r="X538" s="94"/>
      <c r="Y538" s="94"/>
      <c r="Z538" s="94"/>
    </row>
    <row r="539" spans="1:26" ht="15.75" customHeight="1" x14ac:dyDescent="0.15">
      <c r="A539" s="96" t="s">
        <v>5607</v>
      </c>
      <c r="B539" s="98" t="s">
        <v>5571</v>
      </c>
      <c r="C539" s="98" t="s">
        <v>2927</v>
      </c>
      <c r="D539" s="98" t="s">
        <v>5608</v>
      </c>
      <c r="E539" s="99">
        <v>0</v>
      </c>
      <c r="F539" s="99">
        <v>0</v>
      </c>
      <c r="G539" s="99">
        <v>10814</v>
      </c>
      <c r="H539" s="99">
        <v>1379</v>
      </c>
      <c r="I539" s="94"/>
      <c r="J539" s="94"/>
      <c r="K539" s="94"/>
      <c r="L539" s="94"/>
      <c r="M539" s="94"/>
      <c r="N539" s="94"/>
      <c r="O539" s="94"/>
      <c r="P539" s="94"/>
      <c r="Q539" s="94"/>
      <c r="R539" s="94"/>
      <c r="S539" s="94"/>
      <c r="T539" s="94"/>
      <c r="U539" s="94"/>
      <c r="V539" s="94"/>
      <c r="W539" s="94"/>
      <c r="X539" s="94"/>
      <c r="Y539" s="94"/>
      <c r="Z539" s="94"/>
    </row>
    <row r="540" spans="1:26" ht="15.75" customHeight="1" x14ac:dyDescent="0.15">
      <c r="A540" s="96" t="s">
        <v>5609</v>
      </c>
      <c r="B540" s="98" t="s">
        <v>5571</v>
      </c>
      <c r="C540" s="98" t="s">
        <v>2930</v>
      </c>
      <c r="D540" s="98" t="s">
        <v>5610</v>
      </c>
      <c r="E540" s="99">
        <v>0</v>
      </c>
      <c r="F540" s="99">
        <v>0</v>
      </c>
      <c r="G540" s="99">
        <v>37939</v>
      </c>
      <c r="H540" s="99">
        <v>2369</v>
      </c>
      <c r="I540" s="94"/>
      <c r="J540" s="94"/>
      <c r="K540" s="94"/>
      <c r="L540" s="94"/>
      <c r="M540" s="94"/>
      <c r="N540" s="94"/>
      <c r="O540" s="94"/>
      <c r="P540" s="94"/>
      <c r="Q540" s="94"/>
      <c r="R540" s="94"/>
      <c r="S540" s="94"/>
      <c r="T540" s="94"/>
      <c r="U540" s="94"/>
      <c r="V540" s="94"/>
      <c r="W540" s="94"/>
      <c r="X540" s="94"/>
      <c r="Y540" s="94"/>
      <c r="Z540" s="94"/>
    </row>
    <row r="541" spans="1:26" ht="15.75" customHeight="1" x14ac:dyDescent="0.15">
      <c r="A541" s="96" t="s">
        <v>5611</v>
      </c>
      <c r="B541" s="98" t="s">
        <v>5571</v>
      </c>
      <c r="C541" s="98" t="s">
        <v>2931</v>
      </c>
      <c r="D541" s="98" t="s">
        <v>5277</v>
      </c>
      <c r="E541" s="99">
        <v>0</v>
      </c>
      <c r="F541" s="99">
        <v>0</v>
      </c>
      <c r="G541" s="99">
        <v>4472</v>
      </c>
      <c r="H541" s="99">
        <v>281</v>
      </c>
      <c r="I541" s="94"/>
      <c r="J541" s="94"/>
      <c r="K541" s="94"/>
      <c r="L541" s="94"/>
      <c r="M541" s="94"/>
      <c r="N541" s="94"/>
      <c r="O541" s="94"/>
      <c r="P541" s="94"/>
      <c r="Q541" s="94"/>
      <c r="R541" s="94"/>
      <c r="S541" s="94"/>
      <c r="T541" s="94"/>
      <c r="U541" s="94"/>
      <c r="V541" s="94"/>
      <c r="W541" s="94"/>
      <c r="X541" s="94"/>
      <c r="Y541" s="94"/>
      <c r="Z541" s="94"/>
    </row>
    <row r="542" spans="1:26" ht="15.75" customHeight="1" x14ac:dyDescent="0.15">
      <c r="A542" s="96" t="s">
        <v>5612</v>
      </c>
      <c r="B542" s="98" t="s">
        <v>5571</v>
      </c>
      <c r="C542" s="98" t="s">
        <v>2936</v>
      </c>
      <c r="D542" s="98" t="s">
        <v>5613</v>
      </c>
      <c r="E542" s="99">
        <v>1</v>
      </c>
      <c r="F542" s="99">
        <v>0</v>
      </c>
      <c r="G542" s="99">
        <v>19012</v>
      </c>
      <c r="H542" s="99">
        <v>1079</v>
      </c>
      <c r="I542" s="94"/>
      <c r="J542" s="94"/>
      <c r="K542" s="94"/>
      <c r="L542" s="94"/>
      <c r="M542" s="94"/>
      <c r="N542" s="94"/>
      <c r="O542" s="94"/>
      <c r="P542" s="94"/>
      <c r="Q542" s="94"/>
      <c r="R542" s="94"/>
      <c r="S542" s="94"/>
      <c r="T542" s="94"/>
      <c r="U542" s="94"/>
      <c r="V542" s="94"/>
      <c r="W542" s="94"/>
      <c r="X542" s="94"/>
      <c r="Y542" s="94"/>
      <c r="Z542" s="94"/>
    </row>
    <row r="543" spans="1:26" ht="15.75" customHeight="1" x14ac:dyDescent="0.15">
      <c r="A543" s="96" t="s">
        <v>5614</v>
      </c>
      <c r="B543" s="98" t="s">
        <v>5571</v>
      </c>
      <c r="C543" s="98" t="s">
        <v>2939</v>
      </c>
      <c r="D543" s="98" t="s">
        <v>5615</v>
      </c>
      <c r="E543" s="99">
        <v>0</v>
      </c>
      <c r="F543" s="99">
        <v>0</v>
      </c>
      <c r="G543" s="99">
        <v>9804</v>
      </c>
      <c r="H543" s="99">
        <v>577</v>
      </c>
      <c r="I543" s="94"/>
      <c r="J543" s="94"/>
      <c r="K543" s="94"/>
      <c r="L543" s="94"/>
      <c r="M543" s="94"/>
      <c r="N543" s="94"/>
      <c r="O543" s="94"/>
      <c r="P543" s="94"/>
      <c r="Q543" s="94"/>
      <c r="R543" s="94"/>
      <c r="S543" s="94"/>
      <c r="T543" s="94"/>
      <c r="U543" s="94"/>
      <c r="V543" s="94"/>
      <c r="W543" s="94"/>
      <c r="X543" s="94"/>
      <c r="Y543" s="94"/>
      <c r="Z543" s="94"/>
    </row>
    <row r="544" spans="1:26" ht="15.75" customHeight="1" x14ac:dyDescent="0.15">
      <c r="A544" s="96" t="s">
        <v>5616</v>
      </c>
      <c r="B544" s="98" t="s">
        <v>5571</v>
      </c>
      <c r="C544" s="98" t="s">
        <v>2940</v>
      </c>
      <c r="D544" s="98" t="s">
        <v>5617</v>
      </c>
      <c r="E544" s="99">
        <v>0</v>
      </c>
      <c r="F544" s="99">
        <v>0</v>
      </c>
      <c r="G544" s="99">
        <v>23128</v>
      </c>
      <c r="H544" s="99">
        <v>1391</v>
      </c>
      <c r="I544" s="94"/>
      <c r="J544" s="94"/>
      <c r="K544" s="94"/>
      <c r="L544" s="94"/>
      <c r="M544" s="94"/>
      <c r="N544" s="94"/>
      <c r="O544" s="94"/>
      <c r="P544" s="94"/>
      <c r="Q544" s="94"/>
      <c r="R544" s="94"/>
      <c r="S544" s="94"/>
      <c r="T544" s="94"/>
      <c r="U544" s="94"/>
      <c r="V544" s="94"/>
      <c r="W544" s="94"/>
      <c r="X544" s="94"/>
      <c r="Y544" s="94"/>
      <c r="Z544" s="94"/>
    </row>
    <row r="545" spans="1:26" ht="15.75" customHeight="1" x14ac:dyDescent="0.15">
      <c r="A545" s="96" t="s">
        <v>5618</v>
      </c>
      <c r="B545" s="98" t="s">
        <v>5571</v>
      </c>
      <c r="C545" s="98" t="s">
        <v>2941</v>
      </c>
      <c r="D545" s="98" t="s">
        <v>5619</v>
      </c>
      <c r="E545" s="99">
        <v>0</v>
      </c>
      <c r="F545" s="99">
        <v>0</v>
      </c>
      <c r="G545" s="99">
        <v>22024</v>
      </c>
      <c r="H545" s="99">
        <v>1249</v>
      </c>
      <c r="I545" s="94"/>
      <c r="J545" s="94"/>
      <c r="K545" s="94"/>
      <c r="L545" s="94"/>
      <c r="M545" s="94"/>
      <c r="N545" s="94"/>
      <c r="O545" s="94"/>
      <c r="P545" s="94"/>
      <c r="Q545" s="94"/>
      <c r="R545" s="94"/>
      <c r="S545" s="94"/>
      <c r="T545" s="94"/>
      <c r="U545" s="94"/>
      <c r="V545" s="94"/>
      <c r="W545" s="94"/>
      <c r="X545" s="94"/>
      <c r="Y545" s="94"/>
      <c r="Z545" s="94"/>
    </row>
    <row r="546" spans="1:26" ht="15.75" customHeight="1" x14ac:dyDescent="0.15">
      <c r="A546" s="96" t="s">
        <v>5620</v>
      </c>
      <c r="B546" s="98" t="s">
        <v>5571</v>
      </c>
      <c r="C546" s="98" t="s">
        <v>2923</v>
      </c>
      <c r="D546" s="98" t="s">
        <v>5621</v>
      </c>
      <c r="E546" s="99">
        <v>0</v>
      </c>
      <c r="F546" s="99">
        <v>0</v>
      </c>
      <c r="G546" s="99">
        <v>8323</v>
      </c>
      <c r="H546" s="99">
        <v>537</v>
      </c>
      <c r="I546" s="94"/>
      <c r="J546" s="94"/>
      <c r="K546" s="94"/>
      <c r="L546" s="94"/>
      <c r="M546" s="94"/>
      <c r="N546" s="94"/>
      <c r="O546" s="94"/>
      <c r="P546" s="94"/>
      <c r="Q546" s="94"/>
      <c r="R546" s="94"/>
      <c r="S546" s="94"/>
      <c r="T546" s="94"/>
      <c r="U546" s="94"/>
      <c r="V546" s="94"/>
      <c r="W546" s="94"/>
      <c r="X546" s="94"/>
      <c r="Y546" s="94"/>
      <c r="Z546" s="94"/>
    </row>
    <row r="547" spans="1:26" ht="15.75" customHeight="1" x14ac:dyDescent="0.15">
      <c r="A547" s="96" t="s">
        <v>5622</v>
      </c>
      <c r="B547" s="98" t="s">
        <v>5571</v>
      </c>
      <c r="C547" s="98" t="s">
        <v>2929</v>
      </c>
      <c r="D547" s="98" t="s">
        <v>5571</v>
      </c>
      <c r="E547" s="99">
        <v>133</v>
      </c>
      <c r="F547" s="99">
        <v>132</v>
      </c>
      <c r="G547" s="99">
        <v>350002</v>
      </c>
      <c r="H547" s="99">
        <v>36898</v>
      </c>
      <c r="I547" s="94"/>
      <c r="J547" s="94"/>
      <c r="K547" s="94"/>
      <c r="L547" s="94"/>
      <c r="M547" s="94"/>
      <c r="N547" s="94"/>
      <c r="O547" s="94"/>
      <c r="P547" s="94"/>
      <c r="Q547" s="94"/>
      <c r="R547" s="94"/>
      <c r="S547" s="94"/>
      <c r="T547" s="94"/>
      <c r="U547" s="94"/>
      <c r="V547" s="94"/>
      <c r="W547" s="94"/>
      <c r="X547" s="94"/>
      <c r="Y547" s="94"/>
      <c r="Z547" s="94"/>
    </row>
    <row r="548" spans="1:26" ht="15.75" customHeight="1" x14ac:dyDescent="0.15">
      <c r="A548" s="96" t="s">
        <v>5623</v>
      </c>
      <c r="B548" s="98" t="s">
        <v>5571</v>
      </c>
      <c r="C548" s="98" t="s">
        <v>2932</v>
      </c>
      <c r="D548" s="98" t="s">
        <v>5624</v>
      </c>
      <c r="E548" s="99">
        <v>123</v>
      </c>
      <c r="F548" s="99">
        <v>0</v>
      </c>
      <c r="G548" s="99">
        <v>4995</v>
      </c>
      <c r="H548" s="99">
        <v>393</v>
      </c>
      <c r="I548" s="94"/>
      <c r="J548" s="94"/>
      <c r="K548" s="94"/>
      <c r="L548" s="94"/>
      <c r="M548" s="94"/>
      <c r="N548" s="94"/>
      <c r="O548" s="94"/>
      <c r="P548" s="94"/>
      <c r="Q548" s="94"/>
      <c r="R548" s="94"/>
      <c r="S548" s="94"/>
      <c r="T548" s="94"/>
      <c r="U548" s="94"/>
      <c r="V548" s="94"/>
      <c r="W548" s="94"/>
      <c r="X548" s="94"/>
      <c r="Y548" s="94"/>
      <c r="Z548" s="94"/>
    </row>
    <row r="549" spans="1:26" ht="15.75" customHeight="1" x14ac:dyDescent="0.15">
      <c r="A549" s="96" t="s">
        <v>5625</v>
      </c>
      <c r="B549" s="98" t="s">
        <v>5571</v>
      </c>
      <c r="C549" s="98" t="s">
        <v>2934</v>
      </c>
      <c r="D549" s="98" t="s">
        <v>5626</v>
      </c>
      <c r="E549" s="99">
        <v>31</v>
      </c>
      <c r="F549" s="99">
        <v>28</v>
      </c>
      <c r="G549" s="99">
        <v>120091</v>
      </c>
      <c r="H549" s="99">
        <v>7772</v>
      </c>
      <c r="I549" s="94"/>
      <c r="J549" s="94"/>
      <c r="K549" s="94"/>
      <c r="L549" s="94"/>
      <c r="M549" s="94"/>
      <c r="N549" s="94"/>
      <c r="O549" s="94"/>
      <c r="P549" s="94"/>
      <c r="Q549" s="94"/>
      <c r="R549" s="94"/>
      <c r="S549" s="94"/>
      <c r="T549" s="94"/>
      <c r="U549" s="94"/>
      <c r="V549" s="94"/>
      <c r="W549" s="94"/>
      <c r="X549" s="94"/>
      <c r="Y549" s="94"/>
      <c r="Z549" s="94"/>
    </row>
    <row r="550" spans="1:26" ht="15.75" customHeight="1" x14ac:dyDescent="0.15">
      <c r="A550" s="96" t="s">
        <v>5627</v>
      </c>
      <c r="B550" s="98" t="s">
        <v>5571</v>
      </c>
      <c r="C550" s="98" t="s">
        <v>2938</v>
      </c>
      <c r="D550" s="98" t="s">
        <v>5628</v>
      </c>
      <c r="E550" s="99">
        <v>0</v>
      </c>
      <c r="F550" s="99">
        <v>0</v>
      </c>
      <c r="G550" s="99">
        <v>29544</v>
      </c>
      <c r="H550" s="99">
        <v>1868</v>
      </c>
      <c r="I550" s="94"/>
      <c r="J550" s="94"/>
      <c r="K550" s="94"/>
      <c r="L550" s="94"/>
      <c r="M550" s="94"/>
      <c r="N550" s="94"/>
      <c r="O550" s="94"/>
      <c r="P550" s="94"/>
      <c r="Q550" s="94"/>
      <c r="R550" s="94"/>
      <c r="S550" s="94"/>
      <c r="T550" s="94"/>
      <c r="U550" s="94"/>
      <c r="V550" s="94"/>
      <c r="W550" s="94"/>
      <c r="X550" s="94"/>
      <c r="Y550" s="94"/>
      <c r="Z550" s="94"/>
    </row>
    <row r="551" spans="1:26" ht="15.75" customHeight="1" x14ac:dyDescent="0.15">
      <c r="A551" s="96" t="s">
        <v>5629</v>
      </c>
      <c r="B551" s="98" t="s">
        <v>5571</v>
      </c>
      <c r="C551" s="98" t="s">
        <v>2942</v>
      </c>
      <c r="D551" s="98" t="s">
        <v>5630</v>
      </c>
      <c r="E551" s="99">
        <v>0</v>
      </c>
      <c r="F551" s="99">
        <v>0</v>
      </c>
      <c r="G551" s="99">
        <v>14856</v>
      </c>
      <c r="H551" s="99">
        <v>1967</v>
      </c>
      <c r="I551" s="94"/>
      <c r="J551" s="94"/>
      <c r="K551" s="94"/>
      <c r="L551" s="94"/>
      <c r="M551" s="94"/>
      <c r="N551" s="94"/>
      <c r="O551" s="94"/>
      <c r="P551" s="94"/>
      <c r="Q551" s="94"/>
      <c r="R551" s="94"/>
      <c r="S551" s="94"/>
      <c r="T551" s="94"/>
      <c r="U551" s="94"/>
      <c r="V551" s="94"/>
      <c r="W551" s="94"/>
      <c r="X551" s="94"/>
      <c r="Y551" s="94"/>
      <c r="Z551" s="94"/>
    </row>
    <row r="552" spans="1:26" ht="15.75" customHeight="1" x14ac:dyDescent="0.15">
      <c r="A552" s="96" t="s">
        <v>5631</v>
      </c>
      <c r="B552" s="98" t="s">
        <v>5571</v>
      </c>
      <c r="C552" s="98" t="s">
        <v>2924</v>
      </c>
      <c r="D552" s="98" t="s">
        <v>5632</v>
      </c>
      <c r="E552" s="99">
        <v>0</v>
      </c>
      <c r="F552" s="99">
        <v>0</v>
      </c>
      <c r="G552" s="99">
        <v>5894</v>
      </c>
      <c r="H552" s="99">
        <v>336</v>
      </c>
      <c r="I552" s="94"/>
      <c r="J552" s="94"/>
      <c r="K552" s="94"/>
      <c r="L552" s="94"/>
      <c r="M552" s="94"/>
      <c r="N552" s="94"/>
      <c r="O552" s="94"/>
      <c r="P552" s="94"/>
      <c r="Q552" s="94"/>
      <c r="R552" s="94"/>
      <c r="S552" s="94"/>
      <c r="T552" s="94"/>
      <c r="U552" s="94"/>
      <c r="V552" s="94"/>
      <c r="W552" s="94"/>
      <c r="X552" s="94"/>
      <c r="Y552" s="94"/>
      <c r="Z552" s="94"/>
    </row>
    <row r="553" spans="1:26" ht="15.75" customHeight="1" x14ac:dyDescent="0.15">
      <c r="A553" s="96" t="s">
        <v>5633</v>
      </c>
      <c r="B553" s="98" t="s">
        <v>5571</v>
      </c>
      <c r="C553" s="98" t="s">
        <v>2928</v>
      </c>
      <c r="D553" s="98" t="s">
        <v>5634</v>
      </c>
      <c r="E553" s="99">
        <v>44</v>
      </c>
      <c r="F553" s="99">
        <v>0</v>
      </c>
      <c r="G553" s="99">
        <v>12252</v>
      </c>
      <c r="H553" s="99">
        <v>909</v>
      </c>
      <c r="I553" s="94"/>
      <c r="J553" s="94"/>
      <c r="K553" s="94"/>
      <c r="L553" s="94"/>
      <c r="M553" s="94"/>
      <c r="N553" s="94"/>
      <c r="O553" s="94"/>
      <c r="P553" s="94"/>
      <c r="Q553" s="94"/>
      <c r="R553" s="94"/>
      <c r="S553" s="94"/>
      <c r="T553" s="94"/>
      <c r="U553" s="94"/>
      <c r="V553" s="94"/>
      <c r="W553" s="94"/>
      <c r="X553" s="94"/>
      <c r="Y553" s="94"/>
      <c r="Z553" s="94"/>
    </row>
    <row r="554" spans="1:26" ht="15.75" customHeight="1" x14ac:dyDescent="0.15">
      <c r="A554" s="96" t="s">
        <v>5635</v>
      </c>
      <c r="B554" s="98" t="s">
        <v>5571</v>
      </c>
      <c r="C554" s="98" t="s">
        <v>2933</v>
      </c>
      <c r="D554" s="98" t="s">
        <v>5636</v>
      </c>
      <c r="E554" s="99">
        <v>0</v>
      </c>
      <c r="F554" s="99">
        <v>0</v>
      </c>
      <c r="G554" s="99">
        <v>6224</v>
      </c>
      <c r="H554" s="99">
        <v>359</v>
      </c>
      <c r="I554" s="94"/>
      <c r="J554" s="94"/>
      <c r="K554" s="94"/>
      <c r="L554" s="94"/>
      <c r="M554" s="94"/>
      <c r="N554" s="94"/>
      <c r="O554" s="94"/>
      <c r="P554" s="94"/>
      <c r="Q554" s="94"/>
      <c r="R554" s="94"/>
      <c r="S554" s="94"/>
      <c r="T554" s="94"/>
      <c r="U554" s="94"/>
      <c r="V554" s="94"/>
      <c r="W554" s="94"/>
      <c r="X554" s="94"/>
      <c r="Y554" s="94"/>
      <c r="Z554" s="94"/>
    </row>
    <row r="555" spans="1:26" ht="15.75" customHeight="1" x14ac:dyDescent="0.15">
      <c r="A555" s="96" t="s">
        <v>5637</v>
      </c>
      <c r="B555" s="98" t="s">
        <v>5571</v>
      </c>
      <c r="C555" s="98" t="s">
        <v>2935</v>
      </c>
      <c r="D555" s="98" t="s">
        <v>5638</v>
      </c>
      <c r="E555" s="99">
        <v>1</v>
      </c>
      <c r="F555" s="99">
        <v>0</v>
      </c>
      <c r="G555" s="99">
        <v>11373</v>
      </c>
      <c r="H555" s="99">
        <v>719</v>
      </c>
      <c r="I555" s="94"/>
      <c r="J555" s="94"/>
      <c r="K555" s="94"/>
      <c r="L555" s="94"/>
      <c r="M555" s="94"/>
      <c r="N555" s="94"/>
      <c r="O555" s="94"/>
      <c r="P555" s="94"/>
      <c r="Q555" s="94"/>
      <c r="R555" s="94"/>
      <c r="S555" s="94"/>
      <c r="T555" s="94"/>
      <c r="U555" s="94"/>
      <c r="V555" s="94"/>
      <c r="W555" s="94"/>
      <c r="X555" s="94"/>
      <c r="Y555" s="94"/>
      <c r="Z555" s="94"/>
    </row>
    <row r="556" spans="1:26" ht="15.75" customHeight="1" x14ac:dyDescent="0.15">
      <c r="A556" s="96" t="s">
        <v>5639</v>
      </c>
      <c r="B556" s="98" t="s">
        <v>5571</v>
      </c>
      <c r="C556" s="98" t="s">
        <v>2937</v>
      </c>
      <c r="D556" s="98" t="s">
        <v>5640</v>
      </c>
      <c r="E556" s="99">
        <v>0</v>
      </c>
      <c r="F556" s="99">
        <v>0</v>
      </c>
      <c r="G556" s="99">
        <v>7260</v>
      </c>
      <c r="H556" s="99">
        <v>456</v>
      </c>
      <c r="I556" s="94"/>
      <c r="J556" s="94"/>
      <c r="K556" s="94"/>
      <c r="L556" s="94"/>
      <c r="M556" s="94"/>
      <c r="N556" s="94"/>
      <c r="O556" s="94"/>
      <c r="P556" s="94"/>
      <c r="Q556" s="94"/>
      <c r="R556" s="94"/>
      <c r="S556" s="94"/>
      <c r="T556" s="94"/>
      <c r="U556" s="94"/>
      <c r="V556" s="94"/>
      <c r="W556" s="94"/>
      <c r="X556" s="94"/>
      <c r="Y556" s="94"/>
      <c r="Z556" s="94"/>
    </row>
    <row r="557" spans="1:26" ht="15.75" customHeight="1" x14ac:dyDescent="0.15">
      <c r="A557" s="96" t="s">
        <v>5641</v>
      </c>
      <c r="B557" s="98" t="s">
        <v>5571</v>
      </c>
      <c r="C557" s="98" t="s">
        <v>2885</v>
      </c>
      <c r="D557" s="98" t="s">
        <v>5642</v>
      </c>
      <c r="E557" s="99">
        <v>1679</v>
      </c>
      <c r="F557" s="99">
        <v>874</v>
      </c>
      <c r="G557" s="99">
        <v>752</v>
      </c>
      <c r="H557" s="99">
        <v>741</v>
      </c>
      <c r="I557" s="94"/>
      <c r="J557" s="94"/>
      <c r="K557" s="94"/>
      <c r="L557" s="94"/>
      <c r="M557" s="94"/>
      <c r="N557" s="94"/>
      <c r="O557" s="94"/>
      <c r="P557" s="94"/>
      <c r="Q557" s="94"/>
      <c r="R557" s="94"/>
      <c r="S557" s="94"/>
      <c r="T557" s="94"/>
      <c r="U557" s="94"/>
      <c r="V557" s="94"/>
      <c r="W557" s="94"/>
      <c r="X557" s="94"/>
      <c r="Y557" s="94"/>
      <c r="Z557" s="94"/>
    </row>
    <row r="558" spans="1:26" ht="15.75" customHeight="1" x14ac:dyDescent="0.15">
      <c r="A558" s="96" t="s">
        <v>5643</v>
      </c>
      <c r="B558" s="98" t="s">
        <v>5571</v>
      </c>
      <c r="C558" s="98" t="s">
        <v>2896</v>
      </c>
      <c r="D558" s="98" t="s">
        <v>5644</v>
      </c>
      <c r="E558" s="99">
        <v>14752</v>
      </c>
      <c r="F558" s="99">
        <v>4304</v>
      </c>
      <c r="G558" s="99">
        <v>21374</v>
      </c>
      <c r="H558" s="99">
        <v>20658</v>
      </c>
      <c r="I558" s="94"/>
      <c r="J558" s="94"/>
      <c r="K558" s="94"/>
      <c r="L558" s="94"/>
      <c r="M558" s="94"/>
      <c r="N558" s="94"/>
      <c r="O558" s="94"/>
      <c r="P558" s="94"/>
      <c r="Q558" s="94"/>
      <c r="R558" s="94"/>
      <c r="S558" s="94"/>
      <c r="T558" s="94"/>
      <c r="U558" s="94"/>
      <c r="V558" s="94"/>
      <c r="W558" s="94"/>
      <c r="X558" s="94"/>
      <c r="Y558" s="94"/>
      <c r="Z558" s="94"/>
    </row>
    <row r="559" spans="1:26" ht="15.75" customHeight="1" x14ac:dyDescent="0.15">
      <c r="A559" s="96" t="s">
        <v>5645</v>
      </c>
      <c r="B559" s="98" t="s">
        <v>5571</v>
      </c>
      <c r="C559" s="98" t="s">
        <v>2882</v>
      </c>
      <c r="D559" s="98" t="s">
        <v>5646</v>
      </c>
      <c r="E559" s="99">
        <v>7618</v>
      </c>
      <c r="F559" s="99">
        <v>5548</v>
      </c>
      <c r="G559" s="99">
        <v>3446</v>
      </c>
      <c r="H559" s="99">
        <v>3332</v>
      </c>
      <c r="I559" s="94"/>
      <c r="J559" s="94"/>
      <c r="K559" s="94"/>
      <c r="L559" s="94"/>
      <c r="M559" s="94"/>
      <c r="N559" s="94"/>
      <c r="O559" s="94"/>
      <c r="P559" s="94"/>
      <c r="Q559" s="94"/>
      <c r="R559" s="94"/>
      <c r="S559" s="94"/>
      <c r="T559" s="94"/>
      <c r="U559" s="94"/>
      <c r="V559" s="94"/>
      <c r="W559" s="94"/>
      <c r="X559" s="94"/>
      <c r="Y559" s="94"/>
      <c r="Z559" s="94"/>
    </row>
    <row r="560" spans="1:26" ht="15.75" customHeight="1" x14ac:dyDescent="0.15">
      <c r="A560" s="96" t="s">
        <v>5647</v>
      </c>
      <c r="B560" s="98" t="s">
        <v>5571</v>
      </c>
      <c r="C560" s="98" t="s">
        <v>2899</v>
      </c>
      <c r="D560" s="98" t="s">
        <v>5648</v>
      </c>
      <c r="E560" s="99">
        <v>28140</v>
      </c>
      <c r="F560" s="99">
        <v>7363</v>
      </c>
      <c r="G560" s="99">
        <v>31235</v>
      </c>
      <c r="H560" s="99">
        <v>30267</v>
      </c>
      <c r="I560" s="94"/>
      <c r="J560" s="94"/>
      <c r="K560" s="94"/>
      <c r="L560" s="94"/>
      <c r="M560" s="94"/>
      <c r="N560" s="94"/>
      <c r="O560" s="94"/>
      <c r="P560" s="94"/>
      <c r="Q560" s="94"/>
      <c r="R560" s="94"/>
      <c r="S560" s="94"/>
      <c r="T560" s="94"/>
      <c r="U560" s="94"/>
      <c r="V560" s="94"/>
      <c r="W560" s="94"/>
      <c r="X560" s="94"/>
      <c r="Y560" s="94"/>
      <c r="Z560" s="94"/>
    </row>
    <row r="561" spans="1:26" ht="15.75" customHeight="1" x14ac:dyDescent="0.15">
      <c r="A561" s="96" t="s">
        <v>5649</v>
      </c>
      <c r="B561" s="98" t="s">
        <v>5571</v>
      </c>
      <c r="C561" s="98" t="s">
        <v>2900</v>
      </c>
      <c r="D561" s="98" t="s">
        <v>5650</v>
      </c>
      <c r="E561" s="99">
        <v>48794</v>
      </c>
      <c r="F561" s="99">
        <v>8026</v>
      </c>
      <c r="G561" s="99">
        <v>78885</v>
      </c>
      <c r="H561" s="99">
        <v>76698</v>
      </c>
      <c r="I561" s="94"/>
      <c r="J561" s="94"/>
      <c r="K561" s="94"/>
      <c r="L561" s="94"/>
      <c r="M561" s="94"/>
      <c r="N561" s="94"/>
      <c r="O561" s="94"/>
      <c r="P561" s="94"/>
      <c r="Q561" s="94"/>
      <c r="R561" s="94"/>
      <c r="S561" s="94"/>
      <c r="T561" s="94"/>
      <c r="U561" s="94"/>
      <c r="V561" s="94"/>
      <c r="W561" s="94"/>
      <c r="X561" s="94"/>
      <c r="Y561" s="94"/>
      <c r="Z561" s="94"/>
    </row>
    <row r="562" spans="1:26" ht="15.75" customHeight="1" x14ac:dyDescent="0.15">
      <c r="A562" s="96" t="s">
        <v>5651</v>
      </c>
      <c r="B562" s="98" t="s">
        <v>5571</v>
      </c>
      <c r="C562" s="98" t="s">
        <v>2877</v>
      </c>
      <c r="D562" s="98" t="s">
        <v>5652</v>
      </c>
      <c r="E562" s="99">
        <v>21089</v>
      </c>
      <c r="F562" s="99">
        <v>370</v>
      </c>
      <c r="G562" s="99">
        <v>19224</v>
      </c>
      <c r="H562" s="99">
        <v>18744</v>
      </c>
      <c r="I562" s="94"/>
      <c r="J562" s="94"/>
      <c r="K562" s="94"/>
      <c r="L562" s="94"/>
      <c r="M562" s="94"/>
      <c r="N562" s="94"/>
      <c r="O562" s="94"/>
      <c r="P562" s="94"/>
      <c r="Q562" s="94"/>
      <c r="R562" s="94"/>
      <c r="S562" s="94"/>
      <c r="T562" s="94"/>
      <c r="U562" s="94"/>
      <c r="V562" s="94"/>
      <c r="W562" s="94"/>
      <c r="X562" s="94"/>
      <c r="Y562" s="94"/>
      <c r="Z562" s="94"/>
    </row>
    <row r="563" spans="1:26" ht="15.75" customHeight="1" x14ac:dyDescent="0.15">
      <c r="A563" s="96" t="s">
        <v>5653</v>
      </c>
      <c r="B563" s="98" t="s">
        <v>5571</v>
      </c>
      <c r="C563" s="98" t="s">
        <v>2880</v>
      </c>
      <c r="D563" s="98" t="s">
        <v>454</v>
      </c>
      <c r="E563" s="99">
        <v>3037</v>
      </c>
      <c r="F563" s="99">
        <v>836</v>
      </c>
      <c r="G563" s="99">
        <v>6728</v>
      </c>
      <c r="H563" s="99">
        <v>6630</v>
      </c>
      <c r="I563" s="94"/>
      <c r="J563" s="94"/>
      <c r="K563" s="94"/>
      <c r="L563" s="94"/>
      <c r="M563" s="94"/>
      <c r="N563" s="94"/>
      <c r="O563" s="94"/>
      <c r="P563" s="94"/>
      <c r="Q563" s="94"/>
      <c r="R563" s="94"/>
      <c r="S563" s="94"/>
      <c r="T563" s="94"/>
      <c r="U563" s="94"/>
      <c r="V563" s="94"/>
      <c r="W563" s="94"/>
      <c r="X563" s="94"/>
      <c r="Y563" s="94"/>
      <c r="Z563" s="94"/>
    </row>
    <row r="564" spans="1:26" ht="15.75" customHeight="1" x14ac:dyDescent="0.15">
      <c r="A564" s="96" t="s">
        <v>5654</v>
      </c>
      <c r="B564" s="98" t="s">
        <v>5571</v>
      </c>
      <c r="C564" s="98" t="s">
        <v>2909</v>
      </c>
      <c r="D564" s="98" t="s">
        <v>5655</v>
      </c>
      <c r="E564" s="99">
        <v>2119</v>
      </c>
      <c r="F564" s="99">
        <v>1199</v>
      </c>
      <c r="G564" s="99">
        <v>3066</v>
      </c>
      <c r="H564" s="99">
        <v>2971</v>
      </c>
      <c r="I564" s="94"/>
      <c r="J564" s="94"/>
      <c r="K564" s="94"/>
      <c r="L564" s="94"/>
      <c r="M564" s="94"/>
      <c r="N564" s="94"/>
      <c r="O564" s="94"/>
      <c r="P564" s="94"/>
      <c r="Q564" s="94"/>
      <c r="R564" s="94"/>
      <c r="S564" s="94"/>
      <c r="T564" s="94"/>
      <c r="U564" s="94"/>
      <c r="V564" s="94"/>
      <c r="W564" s="94"/>
      <c r="X564" s="94"/>
      <c r="Y564" s="94"/>
      <c r="Z564" s="94"/>
    </row>
    <row r="565" spans="1:26" ht="15.75" customHeight="1" x14ac:dyDescent="0.15">
      <c r="A565" s="96" t="s">
        <v>5656</v>
      </c>
      <c r="B565" s="98" t="s">
        <v>5571</v>
      </c>
      <c r="C565" s="98" t="s">
        <v>2886</v>
      </c>
      <c r="D565" s="98" t="s">
        <v>5657</v>
      </c>
      <c r="E565" s="99">
        <v>4838</v>
      </c>
      <c r="F565" s="99">
        <v>2346</v>
      </c>
      <c r="G565" s="99">
        <v>4017</v>
      </c>
      <c r="H565" s="99">
        <v>3894</v>
      </c>
      <c r="I565" s="94"/>
      <c r="J565" s="94"/>
      <c r="K565" s="94"/>
      <c r="L565" s="94"/>
      <c r="M565" s="94"/>
      <c r="N565" s="94"/>
      <c r="O565" s="94"/>
      <c r="P565" s="94"/>
      <c r="Q565" s="94"/>
      <c r="R565" s="94"/>
      <c r="S565" s="94"/>
      <c r="T565" s="94"/>
      <c r="U565" s="94"/>
      <c r="V565" s="94"/>
      <c r="W565" s="94"/>
      <c r="X565" s="94"/>
      <c r="Y565" s="94"/>
      <c r="Z565" s="94"/>
    </row>
    <row r="566" spans="1:26" ht="15.75" customHeight="1" x14ac:dyDescent="0.15">
      <c r="A566" s="96" t="s">
        <v>5658</v>
      </c>
      <c r="B566" s="98" t="s">
        <v>5571</v>
      </c>
      <c r="C566" s="98" t="s">
        <v>2915</v>
      </c>
      <c r="D566" s="98" t="s">
        <v>5659</v>
      </c>
      <c r="E566" s="99">
        <v>6300</v>
      </c>
      <c r="F566" s="99">
        <v>442</v>
      </c>
      <c r="G566" s="99">
        <v>3557</v>
      </c>
      <c r="H566" s="99">
        <v>3498</v>
      </c>
      <c r="I566" s="94"/>
      <c r="J566" s="94"/>
      <c r="K566" s="94"/>
      <c r="L566" s="94"/>
      <c r="M566" s="94"/>
      <c r="N566" s="94"/>
      <c r="O566" s="94"/>
      <c r="P566" s="94"/>
      <c r="Q566" s="94"/>
      <c r="R566" s="94"/>
      <c r="S566" s="94"/>
      <c r="T566" s="94"/>
      <c r="U566" s="94"/>
      <c r="V566" s="94"/>
      <c r="W566" s="94"/>
      <c r="X566" s="94"/>
      <c r="Y566" s="94"/>
      <c r="Z566" s="94"/>
    </row>
    <row r="567" spans="1:26" ht="15.75" customHeight="1" x14ac:dyDescent="0.15">
      <c r="A567" s="96" t="s">
        <v>5660</v>
      </c>
      <c r="B567" s="98" t="s">
        <v>5571</v>
      </c>
      <c r="C567" s="98" t="s">
        <v>2917</v>
      </c>
      <c r="D567" s="98" t="s">
        <v>5567</v>
      </c>
      <c r="E567" s="99">
        <v>40094</v>
      </c>
      <c r="F567" s="99">
        <v>2531</v>
      </c>
      <c r="G567" s="99">
        <v>47296</v>
      </c>
      <c r="H567" s="99">
        <v>45597</v>
      </c>
      <c r="I567" s="94"/>
      <c r="J567" s="94"/>
      <c r="K567" s="94"/>
      <c r="L567" s="94"/>
      <c r="M567" s="94"/>
      <c r="N567" s="94"/>
      <c r="O567" s="94"/>
      <c r="P567" s="94"/>
      <c r="Q567" s="94"/>
      <c r="R567" s="94"/>
      <c r="S567" s="94"/>
      <c r="T567" s="94"/>
      <c r="U567" s="94"/>
      <c r="V567" s="94"/>
      <c r="W567" s="94"/>
      <c r="X567" s="94"/>
      <c r="Y567" s="94"/>
      <c r="Z567" s="94"/>
    </row>
    <row r="568" spans="1:26" ht="15.75" customHeight="1" x14ac:dyDescent="0.15">
      <c r="A568" s="96" t="s">
        <v>5661</v>
      </c>
      <c r="B568" s="98" t="s">
        <v>5571</v>
      </c>
      <c r="C568" s="98" t="s">
        <v>2879</v>
      </c>
      <c r="D568" s="98" t="s">
        <v>667</v>
      </c>
      <c r="E568" s="99">
        <v>2633</v>
      </c>
      <c r="F568" s="99">
        <v>1499</v>
      </c>
      <c r="G568" s="99">
        <v>3175</v>
      </c>
      <c r="H568" s="99">
        <v>3096</v>
      </c>
      <c r="I568" s="94"/>
      <c r="J568" s="94"/>
      <c r="K568" s="94"/>
      <c r="L568" s="94"/>
      <c r="M568" s="94"/>
      <c r="N568" s="94"/>
      <c r="O568" s="94"/>
      <c r="P568" s="94"/>
      <c r="Q568" s="94"/>
      <c r="R568" s="94"/>
      <c r="S568" s="94"/>
      <c r="T568" s="94"/>
      <c r="U568" s="94"/>
      <c r="V568" s="94"/>
      <c r="W568" s="94"/>
      <c r="X568" s="94"/>
      <c r="Y568" s="94"/>
      <c r="Z568" s="94"/>
    </row>
    <row r="569" spans="1:26" ht="15.75" customHeight="1" x14ac:dyDescent="0.15">
      <c r="A569" s="96" t="s">
        <v>5662</v>
      </c>
      <c r="B569" s="98" t="s">
        <v>5571</v>
      </c>
      <c r="C569" s="98" t="s">
        <v>2897</v>
      </c>
      <c r="D569" s="98" t="s">
        <v>5663</v>
      </c>
      <c r="E569" s="99">
        <v>2538</v>
      </c>
      <c r="F569" s="99">
        <v>50</v>
      </c>
      <c r="G569" s="99">
        <v>838</v>
      </c>
      <c r="H569" s="99">
        <v>710</v>
      </c>
      <c r="I569" s="94"/>
      <c r="J569" s="94"/>
      <c r="K569" s="94"/>
      <c r="L569" s="94"/>
      <c r="M569" s="94"/>
      <c r="N569" s="94"/>
      <c r="O569" s="94"/>
      <c r="P569" s="94"/>
      <c r="Q569" s="94"/>
      <c r="R569" s="94"/>
      <c r="S569" s="94"/>
      <c r="T569" s="94"/>
      <c r="U569" s="94"/>
      <c r="V569" s="94"/>
      <c r="W569" s="94"/>
      <c r="X569" s="94"/>
      <c r="Y569" s="94"/>
      <c r="Z569" s="94"/>
    </row>
    <row r="570" spans="1:26" ht="15.75" customHeight="1" x14ac:dyDescent="0.15">
      <c r="A570" s="96" t="s">
        <v>5664</v>
      </c>
      <c r="B570" s="98" t="s">
        <v>5571</v>
      </c>
      <c r="C570" s="98" t="s">
        <v>2902</v>
      </c>
      <c r="D570" s="98" t="s">
        <v>5665</v>
      </c>
      <c r="E570" s="99">
        <v>14633</v>
      </c>
      <c r="F570" s="99">
        <v>887</v>
      </c>
      <c r="G570" s="99">
        <v>2461</v>
      </c>
      <c r="H570" s="99">
        <v>2222</v>
      </c>
      <c r="I570" s="94"/>
      <c r="J570" s="94"/>
      <c r="K570" s="94"/>
      <c r="L570" s="94"/>
      <c r="M570" s="94"/>
      <c r="N570" s="94"/>
      <c r="O570" s="94"/>
      <c r="P570" s="94"/>
      <c r="Q570" s="94"/>
      <c r="R570" s="94"/>
      <c r="S570" s="94"/>
      <c r="T570" s="94"/>
      <c r="U570" s="94"/>
      <c r="V570" s="94"/>
      <c r="W570" s="94"/>
      <c r="X570" s="94"/>
      <c r="Y570" s="94"/>
      <c r="Z570" s="94"/>
    </row>
    <row r="571" spans="1:26" ht="15.75" customHeight="1" x14ac:dyDescent="0.15">
      <c r="A571" s="96" t="s">
        <v>5666</v>
      </c>
      <c r="B571" s="98" t="s">
        <v>5571</v>
      </c>
      <c r="C571" s="98" t="s">
        <v>2904</v>
      </c>
      <c r="D571" s="98" t="s">
        <v>5667</v>
      </c>
      <c r="E571" s="99">
        <v>88216</v>
      </c>
      <c r="F571" s="99">
        <v>24</v>
      </c>
      <c r="G571" s="99">
        <v>77105</v>
      </c>
      <c r="H571" s="99">
        <v>71685</v>
      </c>
      <c r="I571" s="94"/>
      <c r="J571" s="94"/>
      <c r="K571" s="94"/>
      <c r="L571" s="94"/>
      <c r="M571" s="94"/>
      <c r="N571" s="94"/>
      <c r="O571" s="94"/>
      <c r="P571" s="94"/>
      <c r="Q571" s="94"/>
      <c r="R571" s="94"/>
      <c r="S571" s="94"/>
      <c r="T571" s="94"/>
      <c r="U571" s="94"/>
      <c r="V571" s="94"/>
      <c r="W571" s="94"/>
      <c r="X571" s="94"/>
      <c r="Y571" s="94"/>
      <c r="Z571" s="94"/>
    </row>
    <row r="572" spans="1:26" ht="15.75" customHeight="1" x14ac:dyDescent="0.15">
      <c r="A572" s="96" t="s">
        <v>5668</v>
      </c>
      <c r="B572" s="98" t="s">
        <v>5571</v>
      </c>
      <c r="C572" s="98" t="s">
        <v>2907</v>
      </c>
      <c r="D572" s="98" t="s">
        <v>5669</v>
      </c>
      <c r="E572" s="99">
        <v>10005</v>
      </c>
      <c r="F572" s="99">
        <v>132</v>
      </c>
      <c r="G572" s="99">
        <v>1953</v>
      </c>
      <c r="H572" s="99">
        <v>1722</v>
      </c>
      <c r="I572" s="94"/>
      <c r="J572" s="94"/>
      <c r="K572" s="94"/>
      <c r="L572" s="94"/>
      <c r="M572" s="94"/>
      <c r="N572" s="94"/>
      <c r="O572" s="94"/>
      <c r="P572" s="94"/>
      <c r="Q572" s="94"/>
      <c r="R572" s="94"/>
      <c r="S572" s="94"/>
      <c r="T572" s="94"/>
      <c r="U572" s="94"/>
      <c r="V572" s="94"/>
      <c r="W572" s="94"/>
      <c r="X572" s="94"/>
      <c r="Y572" s="94"/>
      <c r="Z572" s="94"/>
    </row>
    <row r="573" spans="1:26" ht="15.75" customHeight="1" x14ac:dyDescent="0.15">
      <c r="A573" s="96" t="s">
        <v>5670</v>
      </c>
      <c r="B573" s="98" t="s">
        <v>5571</v>
      </c>
      <c r="C573" s="98" t="s">
        <v>2913</v>
      </c>
      <c r="D573" s="98" t="s">
        <v>5671</v>
      </c>
      <c r="E573" s="99">
        <v>1077</v>
      </c>
      <c r="F573" s="99">
        <v>73</v>
      </c>
      <c r="G573" s="99">
        <v>6174</v>
      </c>
      <c r="H573" s="99">
        <v>1349</v>
      </c>
      <c r="I573" s="94"/>
      <c r="J573" s="94"/>
      <c r="K573" s="94"/>
      <c r="L573" s="94"/>
      <c r="M573" s="94"/>
      <c r="N573" s="94"/>
      <c r="O573" s="94"/>
      <c r="P573" s="94"/>
      <c r="Q573" s="94"/>
      <c r="R573" s="94"/>
      <c r="S573" s="94"/>
      <c r="T573" s="94"/>
      <c r="U573" s="94"/>
      <c r="V573" s="94"/>
      <c r="W573" s="94"/>
      <c r="X573" s="94"/>
      <c r="Y573" s="94"/>
      <c r="Z573" s="94"/>
    </row>
    <row r="574" spans="1:26" ht="15.75" customHeight="1" x14ac:dyDescent="0.15">
      <c r="A574" s="96" t="s">
        <v>5672</v>
      </c>
      <c r="B574" s="98" t="s">
        <v>5571</v>
      </c>
      <c r="C574" s="98" t="s">
        <v>2890</v>
      </c>
      <c r="D574" s="98" t="s">
        <v>5673</v>
      </c>
      <c r="E574" s="99">
        <v>4411</v>
      </c>
      <c r="F574" s="99">
        <v>10</v>
      </c>
      <c r="G574" s="99">
        <v>20181</v>
      </c>
      <c r="H574" s="99">
        <v>13874</v>
      </c>
      <c r="I574" s="94"/>
      <c r="J574" s="94"/>
      <c r="K574" s="94"/>
      <c r="L574" s="94"/>
      <c r="M574" s="94"/>
      <c r="N574" s="94"/>
      <c r="O574" s="94"/>
      <c r="P574" s="94"/>
      <c r="Q574" s="94"/>
      <c r="R574" s="94"/>
      <c r="S574" s="94"/>
      <c r="T574" s="94"/>
      <c r="U574" s="94"/>
      <c r="V574" s="94"/>
      <c r="W574" s="94"/>
      <c r="X574" s="94"/>
      <c r="Y574" s="94"/>
      <c r="Z574" s="94"/>
    </row>
    <row r="575" spans="1:26" ht="15.75" customHeight="1" x14ac:dyDescent="0.15">
      <c r="A575" s="96" t="s">
        <v>5674</v>
      </c>
      <c r="B575" s="98" t="s">
        <v>5571</v>
      </c>
      <c r="C575" s="98" t="s">
        <v>2891</v>
      </c>
      <c r="D575" s="98" t="s">
        <v>5675</v>
      </c>
      <c r="E575" s="99">
        <v>1917</v>
      </c>
      <c r="F575" s="99">
        <v>816</v>
      </c>
      <c r="G575" s="99">
        <v>4956</v>
      </c>
      <c r="H575" s="99">
        <v>4800</v>
      </c>
      <c r="I575" s="94"/>
      <c r="J575" s="94"/>
      <c r="K575" s="94"/>
      <c r="L575" s="94"/>
      <c r="M575" s="94"/>
      <c r="N575" s="94"/>
      <c r="O575" s="94"/>
      <c r="P575" s="94"/>
      <c r="Q575" s="94"/>
      <c r="R575" s="94"/>
      <c r="S575" s="94"/>
      <c r="T575" s="94"/>
      <c r="U575" s="94"/>
      <c r="V575" s="94"/>
      <c r="W575" s="94"/>
      <c r="X575" s="94"/>
      <c r="Y575" s="94"/>
      <c r="Z575" s="94"/>
    </row>
    <row r="576" spans="1:26" ht="15.75" customHeight="1" x14ac:dyDescent="0.15">
      <c r="A576" s="96" t="s">
        <v>5676</v>
      </c>
      <c r="B576" s="98" t="s">
        <v>5571</v>
      </c>
      <c r="C576" s="98" t="s">
        <v>2894</v>
      </c>
      <c r="D576" s="98" t="s">
        <v>5677</v>
      </c>
      <c r="E576" s="99">
        <v>2607</v>
      </c>
      <c r="F576" s="99">
        <v>1088</v>
      </c>
      <c r="G576" s="99">
        <v>3313</v>
      </c>
      <c r="H576" s="99">
        <v>3133</v>
      </c>
      <c r="I576" s="94"/>
      <c r="J576" s="94"/>
      <c r="K576" s="94"/>
      <c r="L576" s="94"/>
      <c r="M576" s="94"/>
      <c r="N576" s="94"/>
      <c r="O576" s="94"/>
      <c r="P576" s="94"/>
      <c r="Q576" s="94"/>
      <c r="R576" s="94"/>
      <c r="S576" s="94"/>
      <c r="T576" s="94"/>
      <c r="U576" s="94"/>
      <c r="V576" s="94"/>
      <c r="W576" s="94"/>
      <c r="X576" s="94"/>
      <c r="Y576" s="94"/>
      <c r="Z576" s="94"/>
    </row>
    <row r="577" spans="1:26" ht="15.75" customHeight="1" x14ac:dyDescent="0.15">
      <c r="A577" s="96" t="s">
        <v>5678</v>
      </c>
      <c r="B577" s="98" t="s">
        <v>5571</v>
      </c>
      <c r="C577" s="98" t="s">
        <v>2895</v>
      </c>
      <c r="D577" s="98" t="s">
        <v>5679</v>
      </c>
      <c r="E577" s="99">
        <v>8196</v>
      </c>
      <c r="F577" s="99">
        <v>2707</v>
      </c>
      <c r="G577" s="99">
        <v>17436</v>
      </c>
      <c r="H577" s="99">
        <v>16877</v>
      </c>
      <c r="I577" s="94"/>
      <c r="J577" s="94"/>
      <c r="K577" s="94"/>
      <c r="L577" s="94"/>
      <c r="M577" s="94"/>
      <c r="N577" s="94"/>
      <c r="O577" s="94"/>
      <c r="P577" s="94"/>
      <c r="Q577" s="94"/>
      <c r="R577" s="94"/>
      <c r="S577" s="94"/>
      <c r="T577" s="94"/>
      <c r="U577" s="94"/>
      <c r="V577" s="94"/>
      <c r="W577" s="94"/>
      <c r="X577" s="94"/>
      <c r="Y577" s="94"/>
      <c r="Z577" s="94"/>
    </row>
    <row r="578" spans="1:26" ht="15.75" customHeight="1" x14ac:dyDescent="0.15">
      <c r="A578" s="96" t="s">
        <v>5680</v>
      </c>
      <c r="B578" s="98" t="s">
        <v>5571</v>
      </c>
      <c r="C578" s="98" t="s">
        <v>2889</v>
      </c>
      <c r="D578" s="98" t="s">
        <v>5478</v>
      </c>
      <c r="E578" s="99">
        <v>686</v>
      </c>
      <c r="F578" s="99">
        <v>589</v>
      </c>
      <c r="G578" s="99">
        <v>1341</v>
      </c>
      <c r="H578" s="99">
        <v>1236</v>
      </c>
      <c r="I578" s="94"/>
      <c r="J578" s="94"/>
      <c r="K578" s="94"/>
      <c r="L578" s="94"/>
      <c r="M578" s="94"/>
      <c r="N578" s="94"/>
      <c r="O578" s="94"/>
      <c r="P578" s="94"/>
      <c r="Q578" s="94"/>
      <c r="R578" s="94"/>
      <c r="S578" s="94"/>
      <c r="T578" s="94"/>
      <c r="U578" s="94"/>
      <c r="V578" s="94"/>
      <c r="W578" s="94"/>
      <c r="X578" s="94"/>
      <c r="Y578" s="94"/>
      <c r="Z578" s="94"/>
    </row>
    <row r="579" spans="1:26" ht="15.75" customHeight="1" x14ac:dyDescent="0.15">
      <c r="A579" s="96" t="s">
        <v>5681</v>
      </c>
      <c r="B579" s="98" t="s">
        <v>5571</v>
      </c>
      <c r="C579" s="98" t="s">
        <v>2901</v>
      </c>
      <c r="D579" s="98" t="s">
        <v>5682</v>
      </c>
      <c r="E579" s="99">
        <v>21607</v>
      </c>
      <c r="F579" s="99">
        <v>6837</v>
      </c>
      <c r="G579" s="99">
        <v>18554</v>
      </c>
      <c r="H579" s="99">
        <v>17754</v>
      </c>
      <c r="I579" s="94"/>
      <c r="J579" s="94"/>
      <c r="K579" s="94"/>
      <c r="L579" s="94"/>
      <c r="M579" s="94"/>
      <c r="N579" s="94"/>
      <c r="O579" s="94"/>
      <c r="P579" s="94"/>
      <c r="Q579" s="94"/>
      <c r="R579" s="94"/>
      <c r="S579" s="94"/>
      <c r="T579" s="94"/>
      <c r="U579" s="94"/>
      <c r="V579" s="94"/>
      <c r="W579" s="94"/>
      <c r="X579" s="94"/>
      <c r="Y579" s="94"/>
      <c r="Z579" s="94"/>
    </row>
    <row r="580" spans="1:26" ht="15.75" customHeight="1" x14ac:dyDescent="0.15">
      <c r="A580" s="96" t="s">
        <v>5683</v>
      </c>
      <c r="B580" s="98" t="s">
        <v>5571</v>
      </c>
      <c r="C580" s="98" t="s">
        <v>2903</v>
      </c>
      <c r="D580" s="98" t="s">
        <v>5684</v>
      </c>
      <c r="E580" s="99">
        <v>5208</v>
      </c>
      <c r="F580" s="99">
        <v>132</v>
      </c>
      <c r="G580" s="99">
        <v>18363</v>
      </c>
      <c r="H580" s="99">
        <v>13015</v>
      </c>
      <c r="I580" s="94"/>
      <c r="J580" s="94"/>
      <c r="K580" s="94"/>
      <c r="L580" s="94"/>
      <c r="M580" s="94"/>
      <c r="N580" s="94"/>
      <c r="O580" s="94"/>
      <c r="P580" s="94"/>
      <c r="Q580" s="94"/>
      <c r="R580" s="94"/>
      <c r="S580" s="94"/>
      <c r="T580" s="94"/>
      <c r="U580" s="94"/>
      <c r="V580" s="94"/>
      <c r="W580" s="94"/>
      <c r="X580" s="94"/>
      <c r="Y580" s="94"/>
      <c r="Z580" s="94"/>
    </row>
    <row r="581" spans="1:26" ht="15.75" customHeight="1" x14ac:dyDescent="0.15">
      <c r="A581" s="96" t="s">
        <v>5685</v>
      </c>
      <c r="B581" s="98" t="s">
        <v>5571</v>
      </c>
      <c r="C581" s="98" t="s">
        <v>2906</v>
      </c>
      <c r="D581" s="98" t="s">
        <v>5686</v>
      </c>
      <c r="E581" s="99">
        <v>17635</v>
      </c>
      <c r="F581" s="99">
        <v>2344</v>
      </c>
      <c r="G581" s="99">
        <v>17843</v>
      </c>
      <c r="H581" s="99">
        <v>17036</v>
      </c>
      <c r="I581" s="94"/>
      <c r="J581" s="94"/>
      <c r="K581" s="94"/>
      <c r="L581" s="94"/>
      <c r="M581" s="94"/>
      <c r="N581" s="94"/>
      <c r="O581" s="94"/>
      <c r="P581" s="94"/>
      <c r="Q581" s="94"/>
      <c r="R581" s="94"/>
      <c r="S581" s="94"/>
      <c r="T581" s="94"/>
      <c r="U581" s="94"/>
      <c r="V581" s="94"/>
      <c r="W581" s="94"/>
      <c r="X581" s="94"/>
      <c r="Y581" s="94"/>
      <c r="Z581" s="94"/>
    </row>
    <row r="582" spans="1:26" ht="15.75" customHeight="1" x14ac:dyDescent="0.15">
      <c r="A582" s="96" t="s">
        <v>5687</v>
      </c>
      <c r="B582" s="98" t="s">
        <v>5571</v>
      </c>
      <c r="C582" s="98" t="s">
        <v>2908</v>
      </c>
      <c r="D582" s="98" t="s">
        <v>5688</v>
      </c>
      <c r="E582" s="99">
        <v>13687</v>
      </c>
      <c r="F582" s="99">
        <v>4940</v>
      </c>
      <c r="G582" s="99">
        <v>8414</v>
      </c>
      <c r="H582" s="99">
        <v>8083</v>
      </c>
      <c r="I582" s="94"/>
      <c r="J582" s="94"/>
      <c r="K582" s="94"/>
      <c r="L582" s="94"/>
      <c r="M582" s="94"/>
      <c r="N582" s="94"/>
      <c r="O582" s="94"/>
      <c r="P582" s="94"/>
      <c r="Q582" s="94"/>
      <c r="R582" s="94"/>
      <c r="S582" s="94"/>
      <c r="T582" s="94"/>
      <c r="U582" s="94"/>
      <c r="V582" s="94"/>
      <c r="W582" s="94"/>
      <c r="X582" s="94"/>
      <c r="Y582" s="94"/>
      <c r="Z582" s="94"/>
    </row>
    <row r="583" spans="1:26" ht="15.75" customHeight="1" x14ac:dyDescent="0.15">
      <c r="A583" s="96" t="s">
        <v>5689</v>
      </c>
      <c r="B583" s="98" t="s">
        <v>5571</v>
      </c>
      <c r="C583" s="98" t="s">
        <v>2911</v>
      </c>
      <c r="D583" s="98" t="s">
        <v>5690</v>
      </c>
      <c r="E583" s="99">
        <v>6182</v>
      </c>
      <c r="F583" s="99">
        <v>616</v>
      </c>
      <c r="G583" s="99">
        <v>10173</v>
      </c>
      <c r="H583" s="99">
        <v>7185</v>
      </c>
      <c r="I583" s="94"/>
      <c r="J583" s="94"/>
      <c r="K583" s="94"/>
      <c r="L583" s="94"/>
      <c r="M583" s="94"/>
      <c r="N583" s="94"/>
      <c r="O583" s="94"/>
      <c r="P583" s="94"/>
      <c r="Q583" s="94"/>
      <c r="R583" s="94"/>
      <c r="S583" s="94"/>
      <c r="T583" s="94"/>
      <c r="U583" s="94"/>
      <c r="V583" s="94"/>
      <c r="W583" s="94"/>
      <c r="X583" s="94"/>
      <c r="Y583" s="94"/>
      <c r="Z583" s="94"/>
    </row>
    <row r="584" spans="1:26" ht="15.75" customHeight="1" x14ac:dyDescent="0.15">
      <c r="A584" s="96" t="s">
        <v>5691</v>
      </c>
      <c r="B584" s="98" t="s">
        <v>5571</v>
      </c>
      <c r="C584" s="98" t="s">
        <v>2912</v>
      </c>
      <c r="D584" s="98" t="s">
        <v>5500</v>
      </c>
      <c r="E584" s="99">
        <v>21638</v>
      </c>
      <c r="F584" s="99">
        <v>5574</v>
      </c>
      <c r="G584" s="99">
        <v>30703</v>
      </c>
      <c r="H584" s="99">
        <v>29535</v>
      </c>
      <c r="I584" s="94"/>
      <c r="J584" s="94"/>
      <c r="K584" s="94"/>
      <c r="L584" s="94"/>
      <c r="M584" s="94"/>
      <c r="N584" s="94"/>
      <c r="O584" s="94"/>
      <c r="P584" s="94"/>
      <c r="Q584" s="94"/>
      <c r="R584" s="94"/>
      <c r="S584" s="94"/>
      <c r="T584" s="94"/>
      <c r="U584" s="94"/>
      <c r="V584" s="94"/>
      <c r="W584" s="94"/>
      <c r="X584" s="94"/>
      <c r="Y584" s="94"/>
      <c r="Z584" s="94"/>
    </row>
    <row r="585" spans="1:26" ht="15.75" customHeight="1" x14ac:dyDescent="0.15">
      <c r="A585" s="96" t="s">
        <v>5692</v>
      </c>
      <c r="B585" s="98" t="s">
        <v>5571</v>
      </c>
      <c r="C585" s="98" t="s">
        <v>2916</v>
      </c>
      <c r="D585" s="98" t="s">
        <v>5693</v>
      </c>
      <c r="E585" s="99">
        <v>19345</v>
      </c>
      <c r="F585" s="99">
        <v>6015</v>
      </c>
      <c r="G585" s="99">
        <v>15574</v>
      </c>
      <c r="H585" s="99">
        <v>14681</v>
      </c>
      <c r="I585" s="94"/>
      <c r="J585" s="94"/>
      <c r="K585" s="94"/>
      <c r="L585" s="94"/>
      <c r="M585" s="94"/>
      <c r="N585" s="94"/>
      <c r="O585" s="94"/>
      <c r="P585" s="94"/>
      <c r="Q585" s="94"/>
      <c r="R585" s="94"/>
      <c r="S585" s="94"/>
      <c r="T585" s="94"/>
      <c r="U585" s="94"/>
      <c r="V585" s="94"/>
      <c r="W585" s="94"/>
      <c r="X585" s="94"/>
      <c r="Y585" s="94"/>
      <c r="Z585" s="94"/>
    </row>
    <row r="586" spans="1:26" ht="15.75" customHeight="1" x14ac:dyDescent="0.15">
      <c r="A586" s="96" t="s">
        <v>5694</v>
      </c>
      <c r="B586" s="98" t="s">
        <v>5571</v>
      </c>
      <c r="C586" s="98" t="s">
        <v>2920</v>
      </c>
      <c r="D586" s="98" t="s">
        <v>5695</v>
      </c>
      <c r="E586" s="99">
        <v>570</v>
      </c>
      <c r="F586" s="99">
        <v>384</v>
      </c>
      <c r="G586" s="99">
        <v>697</v>
      </c>
      <c r="H586" s="99">
        <v>658</v>
      </c>
      <c r="I586" s="94"/>
      <c r="J586" s="94"/>
      <c r="K586" s="94"/>
      <c r="L586" s="94"/>
      <c r="M586" s="94"/>
      <c r="N586" s="94"/>
      <c r="O586" s="94"/>
      <c r="P586" s="94"/>
      <c r="Q586" s="94"/>
      <c r="R586" s="94"/>
      <c r="S586" s="94"/>
      <c r="T586" s="94"/>
      <c r="U586" s="94"/>
      <c r="V586" s="94"/>
      <c r="W586" s="94"/>
      <c r="X586" s="94"/>
      <c r="Y586" s="94"/>
      <c r="Z586" s="94"/>
    </row>
    <row r="587" spans="1:26" ht="15.75" customHeight="1" x14ac:dyDescent="0.15">
      <c r="A587" s="96" t="s">
        <v>5696</v>
      </c>
      <c r="B587" s="98" t="s">
        <v>5571</v>
      </c>
      <c r="C587" s="98" t="s">
        <v>2878</v>
      </c>
      <c r="D587" s="98" t="s">
        <v>5697</v>
      </c>
      <c r="E587" s="99">
        <v>1588</v>
      </c>
      <c r="F587" s="99">
        <v>1521</v>
      </c>
      <c r="G587" s="99">
        <v>1415</v>
      </c>
      <c r="H587" s="99">
        <v>1388</v>
      </c>
      <c r="I587" s="94"/>
      <c r="J587" s="94"/>
      <c r="K587" s="94"/>
      <c r="L587" s="94"/>
      <c r="M587" s="94"/>
      <c r="N587" s="94"/>
      <c r="O587" s="94"/>
      <c r="P587" s="94"/>
      <c r="Q587" s="94"/>
      <c r="R587" s="94"/>
      <c r="S587" s="94"/>
      <c r="T587" s="94"/>
      <c r="U587" s="94"/>
      <c r="V587" s="94"/>
      <c r="W587" s="94"/>
      <c r="X587" s="94"/>
      <c r="Y587" s="94"/>
      <c r="Z587" s="94"/>
    </row>
    <row r="588" spans="1:26" ht="15.75" customHeight="1" x14ac:dyDescent="0.15">
      <c r="A588" s="96" t="s">
        <v>5698</v>
      </c>
      <c r="B588" s="98" t="s">
        <v>4285</v>
      </c>
      <c r="C588" s="98" t="s">
        <v>2943</v>
      </c>
      <c r="D588" s="98" t="s">
        <v>622</v>
      </c>
      <c r="E588" s="99">
        <v>98003</v>
      </c>
      <c r="F588" s="99">
        <v>91669</v>
      </c>
      <c r="G588" s="99">
        <v>46123</v>
      </c>
      <c r="H588" s="99">
        <v>46031</v>
      </c>
      <c r="I588" s="94"/>
      <c r="J588" s="94"/>
      <c r="K588" s="94"/>
      <c r="L588" s="94"/>
      <c r="M588" s="94"/>
      <c r="N588" s="94"/>
      <c r="O588" s="94"/>
      <c r="P588" s="94"/>
      <c r="Q588" s="94"/>
      <c r="R588" s="94"/>
      <c r="S588" s="94"/>
      <c r="T588" s="94"/>
      <c r="U588" s="94"/>
      <c r="V588" s="94"/>
      <c r="W588" s="94"/>
      <c r="X588" s="94"/>
      <c r="Y588" s="94"/>
      <c r="Z588" s="94"/>
    </row>
    <row r="589" spans="1:26" ht="15.75" customHeight="1" x14ac:dyDescent="0.15">
      <c r="A589" s="96" t="s">
        <v>5699</v>
      </c>
      <c r="B589" s="98" t="s">
        <v>622</v>
      </c>
      <c r="C589" s="98" t="s">
        <v>2943</v>
      </c>
      <c r="D589" s="98" t="s">
        <v>4289</v>
      </c>
      <c r="E589" s="99">
        <v>350</v>
      </c>
      <c r="F589" s="99">
        <v>192</v>
      </c>
      <c r="G589" s="99">
        <v>21</v>
      </c>
      <c r="H589" s="99">
        <v>21</v>
      </c>
      <c r="I589" s="94"/>
      <c r="J589" s="94"/>
      <c r="K589" s="94"/>
      <c r="L589" s="94"/>
      <c r="M589" s="94"/>
      <c r="N589" s="94"/>
      <c r="O589" s="94"/>
      <c r="P589" s="94"/>
      <c r="Q589" s="94"/>
      <c r="R589" s="94"/>
      <c r="S589" s="94"/>
      <c r="T589" s="94"/>
      <c r="U589" s="94"/>
      <c r="V589" s="94"/>
      <c r="W589" s="94"/>
      <c r="X589" s="94"/>
      <c r="Y589" s="94"/>
      <c r="Z589" s="94"/>
    </row>
    <row r="590" spans="1:26" ht="15.75" customHeight="1" x14ac:dyDescent="0.15">
      <c r="A590" s="96" t="s">
        <v>5700</v>
      </c>
      <c r="B590" s="98" t="s">
        <v>622</v>
      </c>
      <c r="C590" s="98" t="s">
        <v>3001</v>
      </c>
      <c r="D590" s="98" t="s">
        <v>5701</v>
      </c>
      <c r="E590" s="99">
        <v>3705</v>
      </c>
      <c r="F590" s="99">
        <v>3605</v>
      </c>
      <c r="G590" s="99">
        <v>452</v>
      </c>
      <c r="H590" s="99">
        <v>452</v>
      </c>
      <c r="I590" s="94"/>
      <c r="J590" s="94"/>
      <c r="K590" s="94"/>
      <c r="L590" s="94"/>
      <c r="M590" s="94"/>
      <c r="N590" s="94"/>
      <c r="O590" s="94"/>
      <c r="P590" s="94"/>
      <c r="Q590" s="94"/>
      <c r="R590" s="94"/>
      <c r="S590" s="94"/>
      <c r="T590" s="94"/>
      <c r="U590" s="94"/>
      <c r="V590" s="94"/>
      <c r="W590" s="94"/>
      <c r="X590" s="94"/>
      <c r="Y590" s="94"/>
      <c r="Z590" s="94"/>
    </row>
    <row r="591" spans="1:26" ht="15.75" customHeight="1" x14ac:dyDescent="0.15">
      <c r="A591" s="96" t="s">
        <v>5702</v>
      </c>
      <c r="B591" s="98" t="s">
        <v>622</v>
      </c>
      <c r="C591" s="98" t="s">
        <v>3002</v>
      </c>
      <c r="D591" s="98" t="s">
        <v>5703</v>
      </c>
      <c r="E591" s="99">
        <v>4680</v>
      </c>
      <c r="F591" s="99">
        <v>4255</v>
      </c>
      <c r="G591" s="99">
        <v>1591</v>
      </c>
      <c r="H591" s="99">
        <v>1589</v>
      </c>
      <c r="I591" s="94"/>
      <c r="J591" s="94"/>
      <c r="K591" s="94"/>
      <c r="L591" s="94"/>
      <c r="M591" s="94"/>
      <c r="N591" s="94"/>
      <c r="O591" s="94"/>
      <c r="P591" s="94"/>
      <c r="Q591" s="94"/>
      <c r="R591" s="94"/>
      <c r="S591" s="94"/>
      <c r="T591" s="94"/>
      <c r="U591" s="94"/>
      <c r="V591" s="94"/>
      <c r="W591" s="94"/>
      <c r="X591" s="94"/>
      <c r="Y591" s="94"/>
      <c r="Z591" s="94"/>
    </row>
    <row r="592" spans="1:26" ht="15.75" customHeight="1" x14ac:dyDescent="0.15">
      <c r="A592" s="96" t="s">
        <v>5704</v>
      </c>
      <c r="B592" s="98" t="s">
        <v>622</v>
      </c>
      <c r="C592" s="98" t="s">
        <v>2991</v>
      </c>
      <c r="D592" s="98" t="s">
        <v>5705</v>
      </c>
      <c r="E592" s="99">
        <v>1031</v>
      </c>
      <c r="F592" s="99">
        <v>985</v>
      </c>
      <c r="G592" s="99">
        <v>123</v>
      </c>
      <c r="H592" s="99">
        <v>123</v>
      </c>
      <c r="I592" s="94"/>
      <c r="J592" s="94"/>
      <c r="K592" s="94"/>
      <c r="L592" s="94"/>
      <c r="M592" s="94"/>
      <c r="N592" s="94"/>
      <c r="O592" s="94"/>
      <c r="P592" s="94"/>
      <c r="Q592" s="94"/>
      <c r="R592" s="94"/>
      <c r="S592" s="94"/>
      <c r="T592" s="94"/>
      <c r="U592" s="94"/>
      <c r="V592" s="94"/>
      <c r="W592" s="94"/>
      <c r="X592" s="94"/>
      <c r="Y592" s="94"/>
      <c r="Z592" s="94"/>
    </row>
    <row r="593" spans="1:26" ht="15.75" customHeight="1" x14ac:dyDescent="0.15">
      <c r="A593" s="96" t="s">
        <v>5706</v>
      </c>
      <c r="B593" s="98" t="s">
        <v>622</v>
      </c>
      <c r="C593" s="98" t="s">
        <v>2992</v>
      </c>
      <c r="D593" s="98" t="s">
        <v>5707</v>
      </c>
      <c r="E593" s="99">
        <v>832</v>
      </c>
      <c r="F593" s="99">
        <v>798</v>
      </c>
      <c r="G593" s="99">
        <v>122</v>
      </c>
      <c r="H593" s="99">
        <v>121</v>
      </c>
      <c r="I593" s="94"/>
      <c r="J593" s="94"/>
      <c r="K593" s="94"/>
      <c r="L593" s="94"/>
      <c r="M593" s="94"/>
      <c r="N593" s="94"/>
      <c r="O593" s="94"/>
      <c r="P593" s="94"/>
      <c r="Q593" s="94"/>
      <c r="R593" s="94"/>
      <c r="S593" s="94"/>
      <c r="T593" s="94"/>
      <c r="U593" s="94"/>
      <c r="V593" s="94"/>
      <c r="W593" s="94"/>
      <c r="X593" s="94"/>
      <c r="Y593" s="94"/>
      <c r="Z593" s="94"/>
    </row>
    <row r="594" spans="1:26" ht="15.75" customHeight="1" x14ac:dyDescent="0.15">
      <c r="A594" s="96" t="s">
        <v>5708</v>
      </c>
      <c r="B594" s="98" t="s">
        <v>622</v>
      </c>
      <c r="C594" s="98" t="s">
        <v>2974</v>
      </c>
      <c r="D594" s="98" t="s">
        <v>5709</v>
      </c>
      <c r="E594" s="99">
        <v>1222</v>
      </c>
      <c r="F594" s="99">
        <v>1183</v>
      </c>
      <c r="G594" s="99">
        <v>117</v>
      </c>
      <c r="H594" s="99">
        <v>117</v>
      </c>
      <c r="I594" s="94"/>
      <c r="J594" s="94"/>
      <c r="K594" s="94"/>
      <c r="L594" s="94"/>
      <c r="M594" s="94"/>
      <c r="N594" s="94"/>
      <c r="O594" s="94"/>
      <c r="P594" s="94"/>
      <c r="Q594" s="94"/>
      <c r="R594" s="94"/>
      <c r="S594" s="94"/>
      <c r="T594" s="94"/>
      <c r="U594" s="94"/>
      <c r="V594" s="94"/>
      <c r="W594" s="94"/>
      <c r="X594" s="94"/>
      <c r="Y594" s="94"/>
      <c r="Z594" s="94"/>
    </row>
    <row r="595" spans="1:26" ht="15.75" customHeight="1" x14ac:dyDescent="0.15">
      <c r="A595" s="96" t="s">
        <v>5710</v>
      </c>
      <c r="B595" s="98" t="s">
        <v>622</v>
      </c>
      <c r="C595" s="98" t="s">
        <v>2993</v>
      </c>
      <c r="D595" s="98" t="s">
        <v>5711</v>
      </c>
      <c r="E595" s="99">
        <v>488</v>
      </c>
      <c r="F595" s="99">
        <v>442</v>
      </c>
      <c r="G595" s="99">
        <v>81</v>
      </c>
      <c r="H595" s="99">
        <v>80</v>
      </c>
      <c r="I595" s="94"/>
      <c r="J595" s="94"/>
      <c r="K595" s="94"/>
      <c r="L595" s="94"/>
      <c r="M595" s="94"/>
      <c r="N595" s="94"/>
      <c r="O595" s="94"/>
      <c r="P595" s="94"/>
      <c r="Q595" s="94"/>
      <c r="R595" s="94"/>
      <c r="S595" s="94"/>
      <c r="T595" s="94"/>
      <c r="U595" s="94"/>
      <c r="V595" s="94"/>
      <c r="W595" s="94"/>
      <c r="X595" s="94"/>
      <c r="Y595" s="94"/>
      <c r="Z595" s="94"/>
    </row>
    <row r="596" spans="1:26" ht="15.75" customHeight="1" x14ac:dyDescent="0.15">
      <c r="A596" s="96" t="s">
        <v>5712</v>
      </c>
      <c r="B596" s="98" t="s">
        <v>622</v>
      </c>
      <c r="C596" s="98" t="s">
        <v>3011</v>
      </c>
      <c r="D596" s="98" t="s">
        <v>5713</v>
      </c>
      <c r="E596" s="99">
        <v>5577</v>
      </c>
      <c r="F596" s="99">
        <v>5484</v>
      </c>
      <c r="G596" s="99">
        <v>382</v>
      </c>
      <c r="H596" s="99">
        <v>382</v>
      </c>
      <c r="I596" s="94"/>
      <c r="J596" s="94"/>
      <c r="K596" s="94"/>
      <c r="L596" s="94"/>
      <c r="M596" s="94"/>
      <c r="N596" s="94"/>
      <c r="O596" s="94"/>
      <c r="P596" s="94"/>
      <c r="Q596" s="94"/>
      <c r="R596" s="94"/>
      <c r="S596" s="94"/>
      <c r="T596" s="94"/>
      <c r="U596" s="94"/>
      <c r="V596" s="94"/>
      <c r="W596" s="94"/>
      <c r="X596" s="94"/>
      <c r="Y596" s="94"/>
      <c r="Z596" s="94"/>
    </row>
    <row r="597" spans="1:26" ht="15.75" customHeight="1" x14ac:dyDescent="0.15">
      <c r="A597" s="96" t="s">
        <v>5714</v>
      </c>
      <c r="B597" s="98" t="s">
        <v>622</v>
      </c>
      <c r="C597" s="98" t="s">
        <v>2975</v>
      </c>
      <c r="D597" s="98" t="s">
        <v>5715</v>
      </c>
      <c r="E597" s="99">
        <v>311</v>
      </c>
      <c r="F597" s="99">
        <v>299</v>
      </c>
      <c r="G597" s="99">
        <v>61</v>
      </c>
      <c r="H597" s="99">
        <v>61</v>
      </c>
      <c r="I597" s="94"/>
      <c r="J597" s="94"/>
      <c r="K597" s="94"/>
      <c r="L597" s="94"/>
      <c r="M597" s="94"/>
      <c r="N597" s="94"/>
      <c r="O597" s="94"/>
      <c r="P597" s="94"/>
      <c r="Q597" s="94"/>
      <c r="R597" s="94"/>
      <c r="S597" s="94"/>
      <c r="T597" s="94"/>
      <c r="U597" s="94"/>
      <c r="V597" s="94"/>
      <c r="W597" s="94"/>
      <c r="X597" s="94"/>
      <c r="Y597" s="94"/>
      <c r="Z597" s="94"/>
    </row>
    <row r="598" spans="1:26" ht="15.75" customHeight="1" x14ac:dyDescent="0.15">
      <c r="A598" s="96" t="s">
        <v>5716</v>
      </c>
      <c r="B598" s="98" t="s">
        <v>622</v>
      </c>
      <c r="C598" s="98" t="s">
        <v>2956</v>
      </c>
      <c r="D598" s="98" t="s">
        <v>5717</v>
      </c>
      <c r="E598" s="99">
        <v>843</v>
      </c>
      <c r="F598" s="99">
        <v>812</v>
      </c>
      <c r="G598" s="99">
        <v>105</v>
      </c>
      <c r="H598" s="99">
        <v>105</v>
      </c>
      <c r="I598" s="94"/>
      <c r="J598" s="94"/>
      <c r="K598" s="94"/>
      <c r="L598" s="94"/>
      <c r="M598" s="94"/>
      <c r="N598" s="94"/>
      <c r="O598" s="94"/>
      <c r="P598" s="94"/>
      <c r="Q598" s="94"/>
      <c r="R598" s="94"/>
      <c r="S598" s="94"/>
      <c r="T598" s="94"/>
      <c r="U598" s="94"/>
      <c r="V598" s="94"/>
      <c r="W598" s="94"/>
      <c r="X598" s="94"/>
      <c r="Y598" s="94"/>
      <c r="Z598" s="94"/>
    </row>
    <row r="599" spans="1:26" ht="15.75" customHeight="1" x14ac:dyDescent="0.15">
      <c r="A599" s="96" t="s">
        <v>5718</v>
      </c>
      <c r="B599" s="98" t="s">
        <v>622</v>
      </c>
      <c r="C599" s="98" t="s">
        <v>2995</v>
      </c>
      <c r="D599" s="98" t="s">
        <v>5719</v>
      </c>
      <c r="E599" s="99">
        <v>388</v>
      </c>
      <c r="F599" s="99">
        <v>361</v>
      </c>
      <c r="G599" s="99">
        <v>53</v>
      </c>
      <c r="H599" s="99">
        <v>53</v>
      </c>
      <c r="I599" s="94"/>
      <c r="J599" s="94"/>
      <c r="K599" s="94"/>
      <c r="L599" s="94"/>
      <c r="M599" s="94"/>
      <c r="N599" s="94"/>
      <c r="O599" s="94"/>
      <c r="P599" s="94"/>
      <c r="Q599" s="94"/>
      <c r="R599" s="94"/>
      <c r="S599" s="94"/>
      <c r="T599" s="94"/>
      <c r="U599" s="94"/>
      <c r="V599" s="94"/>
      <c r="W599" s="94"/>
      <c r="X599" s="94"/>
      <c r="Y599" s="94"/>
      <c r="Z599" s="94"/>
    </row>
    <row r="600" spans="1:26" ht="15.75" customHeight="1" x14ac:dyDescent="0.15">
      <c r="A600" s="96" t="s">
        <v>5720</v>
      </c>
      <c r="B600" s="98" t="s">
        <v>622</v>
      </c>
      <c r="C600" s="98" t="s">
        <v>2969</v>
      </c>
      <c r="D600" s="98" t="s">
        <v>5721</v>
      </c>
      <c r="E600" s="99">
        <v>1378</v>
      </c>
      <c r="F600" s="99">
        <v>1361</v>
      </c>
      <c r="G600" s="99">
        <v>72</v>
      </c>
      <c r="H600" s="99">
        <v>72</v>
      </c>
      <c r="I600" s="94"/>
      <c r="J600" s="94"/>
      <c r="K600" s="94"/>
      <c r="L600" s="94"/>
      <c r="M600" s="94"/>
      <c r="N600" s="94"/>
      <c r="O600" s="94"/>
      <c r="P600" s="94"/>
      <c r="Q600" s="94"/>
      <c r="R600" s="94"/>
      <c r="S600" s="94"/>
      <c r="T600" s="94"/>
      <c r="U600" s="94"/>
      <c r="V600" s="94"/>
      <c r="W600" s="94"/>
      <c r="X600" s="94"/>
      <c r="Y600" s="94"/>
      <c r="Z600" s="94"/>
    </row>
    <row r="601" spans="1:26" ht="15.75" customHeight="1" x14ac:dyDescent="0.15">
      <c r="A601" s="96" t="s">
        <v>5722</v>
      </c>
      <c r="B601" s="98" t="s">
        <v>622</v>
      </c>
      <c r="C601" s="98" t="s">
        <v>3003</v>
      </c>
      <c r="D601" s="98" t="s">
        <v>5723</v>
      </c>
      <c r="E601" s="99">
        <v>497</v>
      </c>
      <c r="F601" s="99">
        <v>437</v>
      </c>
      <c r="G601" s="99">
        <v>227</v>
      </c>
      <c r="H601" s="99">
        <v>226</v>
      </c>
      <c r="I601" s="94"/>
      <c r="J601" s="94"/>
      <c r="K601" s="94"/>
      <c r="L601" s="94"/>
      <c r="M601" s="94"/>
      <c r="N601" s="94"/>
      <c r="O601" s="94"/>
      <c r="P601" s="94"/>
      <c r="Q601" s="94"/>
      <c r="R601" s="94"/>
      <c r="S601" s="94"/>
      <c r="T601" s="94"/>
      <c r="U601" s="94"/>
      <c r="V601" s="94"/>
      <c r="W601" s="94"/>
      <c r="X601" s="94"/>
      <c r="Y601" s="94"/>
      <c r="Z601" s="94"/>
    </row>
    <row r="602" spans="1:26" ht="15.75" customHeight="1" x14ac:dyDescent="0.15">
      <c r="A602" s="96" t="s">
        <v>5724</v>
      </c>
      <c r="B602" s="98" t="s">
        <v>622</v>
      </c>
      <c r="C602" s="98" t="s">
        <v>2961</v>
      </c>
      <c r="D602" s="98" t="s">
        <v>5725</v>
      </c>
      <c r="E602" s="99">
        <v>6539</v>
      </c>
      <c r="F602" s="99">
        <v>6393</v>
      </c>
      <c r="G602" s="99">
        <v>589</v>
      </c>
      <c r="H602" s="99">
        <v>587</v>
      </c>
      <c r="I602" s="94"/>
      <c r="J602" s="94"/>
      <c r="K602" s="94"/>
      <c r="L602" s="94"/>
      <c r="M602" s="94"/>
      <c r="N602" s="94"/>
      <c r="O602" s="94"/>
      <c r="P602" s="94"/>
      <c r="Q602" s="94"/>
      <c r="R602" s="94"/>
      <c r="S602" s="94"/>
      <c r="T602" s="94"/>
      <c r="U602" s="94"/>
      <c r="V602" s="94"/>
      <c r="W602" s="94"/>
      <c r="X602" s="94"/>
      <c r="Y602" s="94"/>
      <c r="Z602" s="94"/>
    </row>
    <row r="603" spans="1:26" ht="15.75" customHeight="1" x14ac:dyDescent="0.15">
      <c r="A603" s="96" t="s">
        <v>5726</v>
      </c>
      <c r="B603" s="98" t="s">
        <v>622</v>
      </c>
      <c r="C603" s="98" t="s">
        <v>2948</v>
      </c>
      <c r="D603" s="98" t="s">
        <v>5727</v>
      </c>
      <c r="E603" s="99">
        <v>133</v>
      </c>
      <c r="F603" s="99">
        <v>110</v>
      </c>
      <c r="G603" s="99">
        <v>49</v>
      </c>
      <c r="H603" s="99">
        <v>49</v>
      </c>
      <c r="I603" s="94"/>
      <c r="J603" s="94"/>
      <c r="K603" s="94"/>
      <c r="L603" s="94"/>
      <c r="M603" s="94"/>
      <c r="N603" s="94"/>
      <c r="O603" s="94"/>
      <c r="P603" s="94"/>
      <c r="Q603" s="94"/>
      <c r="R603" s="94"/>
      <c r="S603" s="94"/>
      <c r="T603" s="94"/>
      <c r="U603" s="94"/>
      <c r="V603" s="94"/>
      <c r="W603" s="94"/>
      <c r="X603" s="94"/>
      <c r="Y603" s="94"/>
      <c r="Z603" s="94"/>
    </row>
    <row r="604" spans="1:26" ht="15.75" customHeight="1" x14ac:dyDescent="0.15">
      <c r="A604" s="96" t="s">
        <v>5728</v>
      </c>
      <c r="B604" s="98" t="s">
        <v>622</v>
      </c>
      <c r="C604" s="98" t="s">
        <v>2949</v>
      </c>
      <c r="D604" s="98" t="s">
        <v>5729</v>
      </c>
      <c r="E604" s="99">
        <v>597</v>
      </c>
      <c r="F604" s="99">
        <v>578</v>
      </c>
      <c r="G604" s="99">
        <v>169</v>
      </c>
      <c r="H604" s="99">
        <v>169</v>
      </c>
      <c r="I604" s="94"/>
      <c r="J604" s="94"/>
      <c r="K604" s="94"/>
      <c r="L604" s="94"/>
      <c r="M604" s="94"/>
      <c r="N604" s="94"/>
      <c r="O604" s="94"/>
      <c r="P604" s="94"/>
      <c r="Q604" s="94"/>
      <c r="R604" s="94"/>
      <c r="S604" s="94"/>
      <c r="T604" s="94"/>
      <c r="U604" s="94"/>
      <c r="V604" s="94"/>
      <c r="W604" s="94"/>
      <c r="X604" s="94"/>
      <c r="Y604" s="94"/>
      <c r="Z604" s="94"/>
    </row>
    <row r="605" spans="1:26" ht="15.75" customHeight="1" x14ac:dyDescent="0.15">
      <c r="A605" s="96" t="s">
        <v>5730</v>
      </c>
      <c r="B605" s="98" t="s">
        <v>622</v>
      </c>
      <c r="C605" s="98" t="s">
        <v>2990</v>
      </c>
      <c r="D605" s="98" t="s">
        <v>5731</v>
      </c>
      <c r="E605" s="99">
        <v>625</v>
      </c>
      <c r="F605" s="99">
        <v>578</v>
      </c>
      <c r="G605" s="99">
        <v>151</v>
      </c>
      <c r="H605" s="99">
        <v>151</v>
      </c>
      <c r="I605" s="94"/>
      <c r="J605" s="94"/>
      <c r="K605" s="94"/>
      <c r="L605" s="94"/>
      <c r="M605" s="94"/>
      <c r="N605" s="94"/>
      <c r="O605" s="94"/>
      <c r="P605" s="94"/>
      <c r="Q605" s="94"/>
      <c r="R605" s="94"/>
      <c r="S605" s="94"/>
      <c r="T605" s="94"/>
      <c r="U605" s="94"/>
      <c r="V605" s="94"/>
      <c r="W605" s="94"/>
      <c r="X605" s="94"/>
      <c r="Y605" s="94"/>
      <c r="Z605" s="94"/>
    </row>
    <row r="606" spans="1:26" ht="15.75" customHeight="1" x14ac:dyDescent="0.15">
      <c r="A606" s="96" t="s">
        <v>5732</v>
      </c>
      <c r="B606" s="98" t="s">
        <v>622</v>
      </c>
      <c r="C606" s="98" t="s">
        <v>3004</v>
      </c>
      <c r="D606" s="98" t="s">
        <v>5733</v>
      </c>
      <c r="E606" s="99">
        <v>253</v>
      </c>
      <c r="F606" s="99">
        <v>231</v>
      </c>
      <c r="G606" s="99">
        <v>229</v>
      </c>
      <c r="H606" s="99">
        <v>229</v>
      </c>
      <c r="I606" s="94"/>
      <c r="J606" s="94"/>
      <c r="K606" s="94"/>
      <c r="L606" s="94"/>
      <c r="M606" s="94"/>
      <c r="N606" s="94"/>
      <c r="O606" s="94"/>
      <c r="P606" s="94"/>
      <c r="Q606" s="94"/>
      <c r="R606" s="94"/>
      <c r="S606" s="94"/>
      <c r="T606" s="94"/>
      <c r="U606" s="94"/>
      <c r="V606" s="94"/>
      <c r="W606" s="94"/>
      <c r="X606" s="94"/>
      <c r="Y606" s="94"/>
      <c r="Z606" s="94"/>
    </row>
    <row r="607" spans="1:26" ht="15.75" customHeight="1" x14ac:dyDescent="0.15">
      <c r="A607" s="96" t="s">
        <v>5734</v>
      </c>
      <c r="B607" s="98" t="s">
        <v>622</v>
      </c>
      <c r="C607" s="98" t="s">
        <v>2988</v>
      </c>
      <c r="D607" s="98" t="s">
        <v>5735</v>
      </c>
      <c r="E607" s="99">
        <v>516</v>
      </c>
      <c r="F607" s="99">
        <v>479</v>
      </c>
      <c r="G607" s="99">
        <v>275</v>
      </c>
      <c r="H607" s="99">
        <v>274</v>
      </c>
      <c r="I607" s="94"/>
      <c r="J607" s="94"/>
      <c r="K607" s="94"/>
      <c r="L607" s="94"/>
      <c r="M607" s="94"/>
      <c r="N607" s="94"/>
      <c r="O607" s="94"/>
      <c r="P607" s="94"/>
      <c r="Q607" s="94"/>
      <c r="R607" s="94"/>
      <c r="S607" s="94"/>
      <c r="T607" s="94"/>
      <c r="U607" s="94"/>
      <c r="V607" s="94"/>
      <c r="W607" s="94"/>
      <c r="X607" s="94"/>
      <c r="Y607" s="94"/>
      <c r="Z607" s="94"/>
    </row>
    <row r="608" spans="1:26" ht="15.75" customHeight="1" x14ac:dyDescent="0.15">
      <c r="A608" s="96" t="s">
        <v>5736</v>
      </c>
      <c r="B608" s="98" t="s">
        <v>622</v>
      </c>
      <c r="C608" s="98" t="s">
        <v>3006</v>
      </c>
      <c r="D608" s="98" t="s">
        <v>5737</v>
      </c>
      <c r="E608" s="99">
        <v>178</v>
      </c>
      <c r="F608" s="99">
        <v>152</v>
      </c>
      <c r="G608" s="99">
        <v>595</v>
      </c>
      <c r="H608" s="99">
        <v>594</v>
      </c>
      <c r="I608" s="94"/>
      <c r="J608" s="94"/>
      <c r="K608" s="94"/>
      <c r="L608" s="94"/>
      <c r="M608" s="94"/>
      <c r="N608" s="94"/>
      <c r="O608" s="94"/>
      <c r="P608" s="94"/>
      <c r="Q608" s="94"/>
      <c r="R608" s="94"/>
      <c r="S608" s="94"/>
      <c r="T608" s="94"/>
      <c r="U608" s="94"/>
      <c r="V608" s="94"/>
      <c r="W608" s="94"/>
      <c r="X608" s="94"/>
      <c r="Y608" s="94"/>
      <c r="Z608" s="94"/>
    </row>
    <row r="609" spans="1:26" ht="15.75" customHeight="1" x14ac:dyDescent="0.15">
      <c r="A609" s="96" t="s">
        <v>5738</v>
      </c>
      <c r="B609" s="98" t="s">
        <v>622</v>
      </c>
      <c r="C609" s="98" t="s">
        <v>2996</v>
      </c>
      <c r="D609" s="98" t="s">
        <v>622</v>
      </c>
      <c r="E609" s="99">
        <v>12162</v>
      </c>
      <c r="F609" s="99">
        <v>10217</v>
      </c>
      <c r="G609" s="99">
        <v>14577</v>
      </c>
      <c r="H609" s="99">
        <v>14551</v>
      </c>
      <c r="I609" s="94"/>
      <c r="J609" s="94"/>
      <c r="K609" s="94"/>
      <c r="L609" s="94"/>
      <c r="M609" s="94"/>
      <c r="N609" s="94"/>
      <c r="O609" s="94"/>
      <c r="P609" s="94"/>
      <c r="Q609" s="94"/>
      <c r="R609" s="94"/>
      <c r="S609" s="94"/>
      <c r="T609" s="94"/>
      <c r="U609" s="94"/>
      <c r="V609" s="94"/>
      <c r="W609" s="94"/>
      <c r="X609" s="94"/>
      <c r="Y609" s="94"/>
      <c r="Z609" s="94"/>
    </row>
    <row r="610" spans="1:26" ht="15.75" customHeight="1" x14ac:dyDescent="0.15">
      <c r="A610" s="96" t="s">
        <v>5739</v>
      </c>
      <c r="B610" s="98" t="s">
        <v>622</v>
      </c>
      <c r="C610" s="98" t="s">
        <v>2973</v>
      </c>
      <c r="D610" s="98" t="s">
        <v>5740</v>
      </c>
      <c r="E610" s="99">
        <v>1255</v>
      </c>
      <c r="F610" s="99">
        <v>1221</v>
      </c>
      <c r="G610" s="99">
        <v>109</v>
      </c>
      <c r="H610" s="99">
        <v>107</v>
      </c>
      <c r="I610" s="94"/>
      <c r="J610" s="94"/>
      <c r="K610" s="94"/>
      <c r="L610" s="94"/>
      <c r="M610" s="94"/>
      <c r="N610" s="94"/>
      <c r="O610" s="94"/>
      <c r="P610" s="94"/>
      <c r="Q610" s="94"/>
      <c r="R610" s="94"/>
      <c r="S610" s="94"/>
      <c r="T610" s="94"/>
      <c r="U610" s="94"/>
      <c r="V610" s="94"/>
      <c r="W610" s="94"/>
      <c r="X610" s="94"/>
      <c r="Y610" s="94"/>
      <c r="Z610" s="94"/>
    </row>
    <row r="611" spans="1:26" ht="15.75" customHeight="1" x14ac:dyDescent="0.15">
      <c r="A611" s="96" t="s">
        <v>5741</v>
      </c>
      <c r="B611" s="98" t="s">
        <v>622</v>
      </c>
      <c r="C611" s="98" t="s">
        <v>2957</v>
      </c>
      <c r="D611" s="98" t="s">
        <v>5742</v>
      </c>
      <c r="E611" s="99">
        <v>2286</v>
      </c>
      <c r="F611" s="99">
        <v>2261</v>
      </c>
      <c r="G611" s="99">
        <v>143</v>
      </c>
      <c r="H611" s="99">
        <v>143</v>
      </c>
      <c r="I611" s="94"/>
      <c r="J611" s="94"/>
      <c r="K611" s="94"/>
      <c r="L611" s="94"/>
      <c r="M611" s="94"/>
      <c r="N611" s="94"/>
      <c r="O611" s="94"/>
      <c r="P611" s="94"/>
      <c r="Q611" s="94"/>
      <c r="R611" s="94"/>
      <c r="S611" s="94"/>
      <c r="T611" s="94"/>
      <c r="U611" s="94"/>
      <c r="V611" s="94"/>
      <c r="W611" s="94"/>
      <c r="X611" s="94"/>
      <c r="Y611" s="94"/>
      <c r="Z611" s="94"/>
    </row>
    <row r="612" spans="1:26" ht="15.75" customHeight="1" x14ac:dyDescent="0.15">
      <c r="A612" s="96" t="s">
        <v>5743</v>
      </c>
      <c r="B612" s="98" t="s">
        <v>622</v>
      </c>
      <c r="C612" s="98" t="s">
        <v>2959</v>
      </c>
      <c r="D612" s="98" t="s">
        <v>5744</v>
      </c>
      <c r="E612" s="99">
        <v>2541</v>
      </c>
      <c r="F612" s="99">
        <v>2341</v>
      </c>
      <c r="G612" s="99">
        <v>737</v>
      </c>
      <c r="H612" s="99">
        <v>736</v>
      </c>
      <c r="I612" s="94"/>
      <c r="J612" s="94"/>
      <c r="K612" s="94"/>
      <c r="L612" s="94"/>
      <c r="M612" s="94"/>
      <c r="N612" s="94"/>
      <c r="O612" s="94"/>
      <c r="P612" s="94"/>
      <c r="Q612" s="94"/>
      <c r="R612" s="94"/>
      <c r="S612" s="94"/>
      <c r="T612" s="94"/>
      <c r="U612" s="94"/>
      <c r="V612" s="94"/>
      <c r="W612" s="94"/>
      <c r="X612" s="94"/>
      <c r="Y612" s="94"/>
      <c r="Z612" s="94"/>
    </row>
    <row r="613" spans="1:26" ht="15.75" customHeight="1" x14ac:dyDescent="0.15">
      <c r="A613" s="96" t="s">
        <v>5745</v>
      </c>
      <c r="B613" s="98" t="s">
        <v>622</v>
      </c>
      <c r="C613" s="98" t="s">
        <v>2985</v>
      </c>
      <c r="D613" s="98" t="s">
        <v>5746</v>
      </c>
      <c r="E613" s="99">
        <v>797</v>
      </c>
      <c r="F613" s="99">
        <v>774</v>
      </c>
      <c r="G613" s="99">
        <v>127</v>
      </c>
      <c r="H613" s="99">
        <v>127</v>
      </c>
      <c r="I613" s="94"/>
      <c r="J613" s="94"/>
      <c r="K613" s="94"/>
      <c r="L613" s="94"/>
      <c r="M613" s="94"/>
      <c r="N613" s="94"/>
      <c r="O613" s="94"/>
      <c r="P613" s="94"/>
      <c r="Q613" s="94"/>
      <c r="R613" s="94"/>
      <c r="S613" s="94"/>
      <c r="T613" s="94"/>
      <c r="U613" s="94"/>
      <c r="V613" s="94"/>
      <c r="W613" s="94"/>
      <c r="X613" s="94"/>
      <c r="Y613" s="94"/>
      <c r="Z613" s="94"/>
    </row>
    <row r="614" spans="1:26" ht="15.75" customHeight="1" x14ac:dyDescent="0.15">
      <c r="A614" s="96" t="s">
        <v>5747</v>
      </c>
      <c r="B614" s="98" t="s">
        <v>622</v>
      </c>
      <c r="C614" s="98" t="s">
        <v>2980</v>
      </c>
      <c r="D614" s="98" t="s">
        <v>5748</v>
      </c>
      <c r="E614" s="99">
        <v>2256</v>
      </c>
      <c r="F614" s="99">
        <v>2129</v>
      </c>
      <c r="G614" s="99">
        <v>272</v>
      </c>
      <c r="H614" s="99">
        <v>265</v>
      </c>
      <c r="I614" s="94"/>
      <c r="J614" s="94"/>
      <c r="K614" s="94"/>
      <c r="L614" s="94"/>
      <c r="M614" s="94"/>
      <c r="N614" s="94"/>
      <c r="O614" s="94"/>
      <c r="P614" s="94"/>
      <c r="Q614" s="94"/>
      <c r="R614" s="94"/>
      <c r="S614" s="94"/>
      <c r="T614" s="94"/>
      <c r="U614" s="94"/>
      <c r="V614" s="94"/>
      <c r="W614" s="94"/>
      <c r="X614" s="94"/>
      <c r="Y614" s="94"/>
      <c r="Z614" s="94"/>
    </row>
    <row r="615" spans="1:26" ht="15.75" customHeight="1" x14ac:dyDescent="0.15">
      <c r="A615" s="96" t="s">
        <v>5749</v>
      </c>
      <c r="B615" s="98" t="s">
        <v>622</v>
      </c>
      <c r="C615" s="98" t="s">
        <v>2965</v>
      </c>
      <c r="D615" s="98" t="s">
        <v>5750</v>
      </c>
      <c r="E615" s="99">
        <v>789</v>
      </c>
      <c r="F615" s="99">
        <v>764</v>
      </c>
      <c r="G615" s="99">
        <v>93</v>
      </c>
      <c r="H615" s="99">
        <v>93</v>
      </c>
      <c r="I615" s="94"/>
      <c r="J615" s="94"/>
      <c r="K615" s="94"/>
      <c r="L615" s="94"/>
      <c r="M615" s="94"/>
      <c r="N615" s="94"/>
      <c r="O615" s="94"/>
      <c r="P615" s="94"/>
      <c r="Q615" s="94"/>
      <c r="R615" s="94"/>
      <c r="S615" s="94"/>
      <c r="T615" s="94"/>
      <c r="U615" s="94"/>
      <c r="V615" s="94"/>
      <c r="W615" s="94"/>
      <c r="X615" s="94"/>
      <c r="Y615" s="94"/>
      <c r="Z615" s="94"/>
    </row>
    <row r="616" spans="1:26" ht="15.75" customHeight="1" x14ac:dyDescent="0.15">
      <c r="A616" s="96" t="s">
        <v>5751</v>
      </c>
      <c r="B616" s="98" t="s">
        <v>622</v>
      </c>
      <c r="C616" s="98" t="s">
        <v>2953</v>
      </c>
      <c r="D616" s="98" t="s">
        <v>5752</v>
      </c>
      <c r="E616" s="99">
        <v>376</v>
      </c>
      <c r="F616" s="99">
        <v>352</v>
      </c>
      <c r="G616" s="99">
        <v>181</v>
      </c>
      <c r="H616" s="99">
        <v>180</v>
      </c>
      <c r="I616" s="94"/>
      <c r="J616" s="94"/>
      <c r="K616" s="94"/>
      <c r="L616" s="94"/>
      <c r="M616" s="94"/>
      <c r="N616" s="94"/>
      <c r="O616" s="94"/>
      <c r="P616" s="94"/>
      <c r="Q616" s="94"/>
      <c r="R616" s="94"/>
      <c r="S616" s="94"/>
      <c r="T616" s="94"/>
      <c r="U616" s="94"/>
      <c r="V616" s="94"/>
      <c r="W616" s="94"/>
      <c r="X616" s="94"/>
      <c r="Y616" s="94"/>
      <c r="Z616" s="94"/>
    </row>
    <row r="617" spans="1:26" ht="15.75" customHeight="1" x14ac:dyDescent="0.15">
      <c r="A617" s="96" t="s">
        <v>5753</v>
      </c>
      <c r="B617" s="98" t="s">
        <v>622</v>
      </c>
      <c r="C617" s="98" t="s">
        <v>3009</v>
      </c>
      <c r="D617" s="98" t="s">
        <v>5754</v>
      </c>
      <c r="E617" s="99">
        <v>757</v>
      </c>
      <c r="F617" s="99">
        <v>643</v>
      </c>
      <c r="G617" s="99">
        <v>932</v>
      </c>
      <c r="H617" s="99">
        <v>921</v>
      </c>
      <c r="I617" s="94"/>
      <c r="J617" s="94"/>
      <c r="K617" s="94"/>
      <c r="L617" s="94"/>
      <c r="M617" s="94"/>
      <c r="N617" s="94"/>
      <c r="O617" s="94"/>
      <c r="P617" s="94"/>
      <c r="Q617" s="94"/>
      <c r="R617" s="94"/>
      <c r="S617" s="94"/>
      <c r="T617" s="94"/>
      <c r="U617" s="94"/>
      <c r="V617" s="94"/>
      <c r="W617" s="94"/>
      <c r="X617" s="94"/>
      <c r="Y617" s="94"/>
      <c r="Z617" s="94"/>
    </row>
    <row r="618" spans="1:26" ht="15.75" customHeight="1" x14ac:dyDescent="0.15">
      <c r="A618" s="96" t="s">
        <v>5755</v>
      </c>
      <c r="B618" s="98" t="s">
        <v>622</v>
      </c>
      <c r="C618" s="98" t="s">
        <v>2989</v>
      </c>
      <c r="D618" s="98" t="s">
        <v>5756</v>
      </c>
      <c r="E618" s="99">
        <v>739</v>
      </c>
      <c r="F618" s="99">
        <v>714</v>
      </c>
      <c r="G618" s="99">
        <v>328</v>
      </c>
      <c r="H618" s="99">
        <v>328</v>
      </c>
      <c r="I618" s="94"/>
      <c r="J618" s="94"/>
      <c r="K618" s="94"/>
      <c r="L618" s="94"/>
      <c r="M618" s="94"/>
      <c r="N618" s="94"/>
      <c r="O618" s="94"/>
      <c r="P618" s="94"/>
      <c r="Q618" s="94"/>
      <c r="R618" s="94"/>
      <c r="S618" s="94"/>
      <c r="T618" s="94"/>
      <c r="U618" s="94"/>
      <c r="V618" s="94"/>
      <c r="W618" s="94"/>
      <c r="X618" s="94"/>
      <c r="Y618" s="94"/>
      <c r="Z618" s="94"/>
    </row>
    <row r="619" spans="1:26" ht="15.75" customHeight="1" x14ac:dyDescent="0.15">
      <c r="A619" s="96" t="s">
        <v>5757</v>
      </c>
      <c r="B619" s="98" t="s">
        <v>622</v>
      </c>
      <c r="C619" s="98" t="s">
        <v>2966</v>
      </c>
      <c r="D619" s="98" t="s">
        <v>5758</v>
      </c>
      <c r="E619" s="99">
        <v>4556</v>
      </c>
      <c r="F619" s="99">
        <v>4485</v>
      </c>
      <c r="G619" s="99">
        <v>433</v>
      </c>
      <c r="H619" s="99">
        <v>430</v>
      </c>
      <c r="I619" s="94"/>
      <c r="J619" s="94"/>
      <c r="K619" s="94"/>
      <c r="L619" s="94"/>
      <c r="M619" s="94"/>
      <c r="N619" s="94"/>
      <c r="O619" s="94"/>
      <c r="P619" s="94"/>
      <c r="Q619" s="94"/>
      <c r="R619" s="94"/>
      <c r="S619" s="94"/>
      <c r="T619" s="94"/>
      <c r="U619" s="94"/>
      <c r="V619" s="94"/>
      <c r="W619" s="94"/>
      <c r="X619" s="94"/>
      <c r="Y619" s="94"/>
      <c r="Z619" s="94"/>
    </row>
    <row r="620" spans="1:26" ht="15.75" customHeight="1" x14ac:dyDescent="0.15">
      <c r="A620" s="96" t="s">
        <v>5759</v>
      </c>
      <c r="B620" s="98" t="s">
        <v>622</v>
      </c>
      <c r="C620" s="98" t="s">
        <v>2954</v>
      </c>
      <c r="D620" s="98" t="s">
        <v>5760</v>
      </c>
      <c r="E620" s="99">
        <v>658</v>
      </c>
      <c r="F620" s="99">
        <v>639</v>
      </c>
      <c r="G620" s="99">
        <v>152</v>
      </c>
      <c r="H620" s="99">
        <v>152</v>
      </c>
      <c r="I620" s="94"/>
      <c r="J620" s="94"/>
      <c r="K620" s="94"/>
      <c r="L620" s="94"/>
      <c r="M620" s="94"/>
      <c r="N620" s="94"/>
      <c r="O620" s="94"/>
      <c r="P620" s="94"/>
      <c r="Q620" s="94"/>
      <c r="R620" s="94"/>
      <c r="S620" s="94"/>
      <c r="T620" s="94"/>
      <c r="U620" s="94"/>
      <c r="V620" s="94"/>
      <c r="W620" s="94"/>
      <c r="X620" s="94"/>
      <c r="Y620" s="94"/>
      <c r="Z620" s="94"/>
    </row>
    <row r="621" spans="1:26" ht="15.75" customHeight="1" x14ac:dyDescent="0.15">
      <c r="A621" s="96" t="s">
        <v>5761</v>
      </c>
      <c r="B621" s="98" t="s">
        <v>622</v>
      </c>
      <c r="C621" s="98" t="s">
        <v>2986</v>
      </c>
      <c r="D621" s="98" t="s">
        <v>5762</v>
      </c>
      <c r="E621" s="99">
        <v>1205</v>
      </c>
      <c r="F621" s="99">
        <v>1155</v>
      </c>
      <c r="G621" s="99">
        <v>254</v>
      </c>
      <c r="H621" s="99">
        <v>254</v>
      </c>
      <c r="I621" s="94"/>
      <c r="J621" s="94"/>
      <c r="K621" s="94"/>
      <c r="L621" s="94"/>
      <c r="M621" s="94"/>
      <c r="N621" s="94"/>
      <c r="O621" s="94"/>
      <c r="P621" s="94"/>
      <c r="Q621" s="94"/>
      <c r="R621" s="94"/>
      <c r="S621" s="94"/>
      <c r="T621" s="94"/>
      <c r="U621" s="94"/>
      <c r="V621" s="94"/>
      <c r="W621" s="94"/>
      <c r="X621" s="94"/>
      <c r="Y621" s="94"/>
      <c r="Z621" s="94"/>
    </row>
    <row r="622" spans="1:26" ht="15.75" customHeight="1" x14ac:dyDescent="0.15">
      <c r="A622" s="96" t="s">
        <v>5763</v>
      </c>
      <c r="B622" s="98" t="s">
        <v>622</v>
      </c>
      <c r="C622" s="98" t="s">
        <v>2987</v>
      </c>
      <c r="D622" s="98" t="s">
        <v>5764</v>
      </c>
      <c r="E622" s="99">
        <v>5183</v>
      </c>
      <c r="F622" s="99">
        <v>5035</v>
      </c>
      <c r="G622" s="99">
        <v>978</v>
      </c>
      <c r="H622" s="99">
        <v>976</v>
      </c>
      <c r="I622" s="94"/>
      <c r="J622" s="94"/>
      <c r="K622" s="94"/>
      <c r="L622" s="94"/>
      <c r="M622" s="94"/>
      <c r="N622" s="94"/>
      <c r="O622" s="94"/>
      <c r="P622" s="94"/>
      <c r="Q622" s="94"/>
      <c r="R622" s="94"/>
      <c r="S622" s="94"/>
      <c r="T622" s="94"/>
      <c r="U622" s="94"/>
      <c r="V622" s="94"/>
      <c r="W622" s="94"/>
      <c r="X622" s="94"/>
      <c r="Y622" s="94"/>
      <c r="Z622" s="94"/>
    </row>
    <row r="623" spans="1:26" ht="15.75" customHeight="1" x14ac:dyDescent="0.15">
      <c r="A623" s="96" t="s">
        <v>5765</v>
      </c>
      <c r="B623" s="98" t="s">
        <v>622</v>
      </c>
      <c r="C623" s="98" t="s">
        <v>3010</v>
      </c>
      <c r="D623" s="98" t="s">
        <v>5766</v>
      </c>
      <c r="E623" s="99">
        <v>2093</v>
      </c>
      <c r="F623" s="99">
        <v>2028</v>
      </c>
      <c r="G623" s="99">
        <v>286</v>
      </c>
      <c r="H623" s="99">
        <v>284</v>
      </c>
      <c r="I623" s="94"/>
      <c r="J623" s="94"/>
      <c r="K623" s="94"/>
      <c r="L623" s="94"/>
      <c r="M623" s="94"/>
      <c r="N623" s="94"/>
      <c r="O623" s="94"/>
      <c r="P623" s="94"/>
      <c r="Q623" s="94"/>
      <c r="R623" s="94"/>
      <c r="S623" s="94"/>
      <c r="T623" s="94"/>
      <c r="U623" s="94"/>
      <c r="V623" s="94"/>
      <c r="W623" s="94"/>
      <c r="X623" s="94"/>
      <c r="Y623" s="94"/>
      <c r="Z623" s="94"/>
    </row>
    <row r="624" spans="1:26" ht="15.75" customHeight="1" x14ac:dyDescent="0.15">
      <c r="A624" s="96" t="s">
        <v>5767</v>
      </c>
      <c r="B624" s="98" t="s">
        <v>622</v>
      </c>
      <c r="C624" s="98" t="s">
        <v>2976</v>
      </c>
      <c r="D624" s="98" t="s">
        <v>5768</v>
      </c>
      <c r="E624" s="99">
        <v>576</v>
      </c>
      <c r="F624" s="99">
        <v>516</v>
      </c>
      <c r="G624" s="99">
        <v>397</v>
      </c>
      <c r="H624" s="99">
        <v>395</v>
      </c>
      <c r="I624" s="94"/>
      <c r="J624" s="94"/>
      <c r="K624" s="94"/>
      <c r="L624" s="94"/>
      <c r="M624" s="94"/>
      <c r="N624" s="94"/>
      <c r="O624" s="94"/>
      <c r="P624" s="94"/>
      <c r="Q624" s="94"/>
      <c r="R624" s="94"/>
      <c r="S624" s="94"/>
      <c r="T624" s="94"/>
      <c r="U624" s="94"/>
      <c r="V624" s="94"/>
      <c r="W624" s="94"/>
      <c r="X624" s="94"/>
      <c r="Y624" s="94"/>
      <c r="Z624" s="94"/>
    </row>
    <row r="625" spans="1:26" ht="15.75" customHeight="1" x14ac:dyDescent="0.15">
      <c r="A625" s="96" t="s">
        <v>5769</v>
      </c>
      <c r="B625" s="98" t="s">
        <v>622</v>
      </c>
      <c r="C625" s="98" t="s">
        <v>3000</v>
      </c>
      <c r="D625" s="98" t="s">
        <v>5770</v>
      </c>
      <c r="E625" s="99">
        <v>701</v>
      </c>
      <c r="F625" s="99">
        <v>690</v>
      </c>
      <c r="G625" s="99">
        <v>71</v>
      </c>
      <c r="H625" s="99">
        <v>71</v>
      </c>
      <c r="I625" s="94"/>
      <c r="J625" s="94"/>
      <c r="K625" s="94"/>
      <c r="L625" s="94"/>
      <c r="M625" s="94"/>
      <c r="N625" s="94"/>
      <c r="O625" s="94"/>
      <c r="P625" s="94"/>
      <c r="Q625" s="94"/>
      <c r="R625" s="94"/>
      <c r="S625" s="94"/>
      <c r="T625" s="94"/>
      <c r="U625" s="94"/>
      <c r="V625" s="94"/>
      <c r="W625" s="94"/>
      <c r="X625" s="94"/>
      <c r="Y625" s="94"/>
      <c r="Z625" s="94"/>
    </row>
    <row r="626" spans="1:26" ht="15.75" customHeight="1" x14ac:dyDescent="0.15">
      <c r="A626" s="96" t="s">
        <v>5771</v>
      </c>
      <c r="B626" s="98" t="s">
        <v>622</v>
      </c>
      <c r="C626" s="98" t="s">
        <v>2955</v>
      </c>
      <c r="D626" s="98" t="s">
        <v>5772</v>
      </c>
      <c r="E626" s="99">
        <v>518</v>
      </c>
      <c r="F626" s="99">
        <v>488</v>
      </c>
      <c r="G626" s="99">
        <v>279</v>
      </c>
      <c r="H626" s="99">
        <v>279</v>
      </c>
      <c r="I626" s="94"/>
      <c r="J626" s="94"/>
      <c r="K626" s="94"/>
      <c r="L626" s="94"/>
      <c r="M626" s="94"/>
      <c r="N626" s="94"/>
      <c r="O626" s="94"/>
      <c r="P626" s="94"/>
      <c r="Q626" s="94"/>
      <c r="R626" s="94"/>
      <c r="S626" s="94"/>
      <c r="T626" s="94"/>
      <c r="U626" s="94"/>
      <c r="V626" s="94"/>
      <c r="W626" s="94"/>
      <c r="X626" s="94"/>
      <c r="Y626" s="94"/>
      <c r="Z626" s="94"/>
    </row>
    <row r="627" spans="1:26" ht="15.75" customHeight="1" x14ac:dyDescent="0.15">
      <c r="A627" s="96" t="s">
        <v>5773</v>
      </c>
      <c r="B627" s="98" t="s">
        <v>622</v>
      </c>
      <c r="C627" s="98" t="s">
        <v>2999</v>
      </c>
      <c r="D627" s="98" t="s">
        <v>5774</v>
      </c>
      <c r="E627" s="99">
        <v>141</v>
      </c>
      <c r="F627" s="99">
        <v>141</v>
      </c>
      <c r="G627" s="99">
        <v>58</v>
      </c>
      <c r="H627" s="99">
        <v>58</v>
      </c>
      <c r="I627" s="94"/>
      <c r="J627" s="94"/>
      <c r="K627" s="94"/>
      <c r="L627" s="94"/>
      <c r="M627" s="94"/>
      <c r="N627" s="94"/>
      <c r="O627" s="94"/>
      <c r="P627" s="94"/>
      <c r="Q627" s="94"/>
      <c r="R627" s="94"/>
      <c r="S627" s="94"/>
      <c r="T627" s="94"/>
      <c r="U627" s="94"/>
      <c r="V627" s="94"/>
      <c r="W627" s="94"/>
      <c r="X627" s="94"/>
      <c r="Y627" s="94"/>
      <c r="Z627" s="94"/>
    </row>
    <row r="628" spans="1:26" ht="15.75" customHeight="1" x14ac:dyDescent="0.15">
      <c r="A628" s="96" t="s">
        <v>5775</v>
      </c>
      <c r="B628" s="98" t="s">
        <v>622</v>
      </c>
      <c r="C628" s="98" t="s">
        <v>2967</v>
      </c>
      <c r="D628" s="98" t="s">
        <v>5776</v>
      </c>
      <c r="E628" s="99">
        <v>1101</v>
      </c>
      <c r="F628" s="99">
        <v>1040</v>
      </c>
      <c r="G628" s="99">
        <v>429</v>
      </c>
      <c r="H628" s="99">
        <v>429</v>
      </c>
      <c r="I628" s="94"/>
      <c r="J628" s="94"/>
      <c r="K628" s="94"/>
      <c r="L628" s="94"/>
      <c r="M628" s="94"/>
      <c r="N628" s="94"/>
      <c r="O628" s="94"/>
      <c r="P628" s="94"/>
      <c r="Q628" s="94"/>
      <c r="R628" s="94"/>
      <c r="S628" s="94"/>
      <c r="T628" s="94"/>
      <c r="U628" s="94"/>
      <c r="V628" s="94"/>
      <c r="W628" s="94"/>
      <c r="X628" s="94"/>
      <c r="Y628" s="94"/>
      <c r="Z628" s="94"/>
    </row>
    <row r="629" spans="1:26" ht="15.75" customHeight="1" x14ac:dyDescent="0.15">
      <c r="A629" s="96" t="s">
        <v>5777</v>
      </c>
      <c r="B629" s="98" t="s">
        <v>622</v>
      </c>
      <c r="C629" s="98" t="s">
        <v>3012</v>
      </c>
      <c r="D629" s="98" t="s">
        <v>5778</v>
      </c>
      <c r="E629" s="99">
        <v>766</v>
      </c>
      <c r="F629" s="99">
        <v>711</v>
      </c>
      <c r="G629" s="99">
        <v>536</v>
      </c>
      <c r="H629" s="99">
        <v>536</v>
      </c>
      <c r="I629" s="94"/>
      <c r="J629" s="94"/>
      <c r="K629" s="94"/>
      <c r="L629" s="94"/>
      <c r="M629" s="94"/>
      <c r="N629" s="94"/>
      <c r="O629" s="94"/>
      <c r="P629" s="94"/>
      <c r="Q629" s="94"/>
      <c r="R629" s="94"/>
      <c r="S629" s="94"/>
      <c r="T629" s="94"/>
      <c r="U629" s="94"/>
      <c r="V629" s="94"/>
      <c r="W629" s="94"/>
      <c r="X629" s="94"/>
      <c r="Y629" s="94"/>
      <c r="Z629" s="94"/>
    </row>
    <row r="630" spans="1:26" ht="15.75" customHeight="1" x14ac:dyDescent="0.15">
      <c r="A630" s="96" t="s">
        <v>5779</v>
      </c>
      <c r="B630" s="98" t="s">
        <v>622</v>
      </c>
      <c r="C630" s="98" t="s">
        <v>2994</v>
      </c>
      <c r="D630" s="98" t="s">
        <v>5780</v>
      </c>
      <c r="E630" s="99">
        <v>2146</v>
      </c>
      <c r="F630" s="99">
        <v>2032</v>
      </c>
      <c r="G630" s="99">
        <v>447</v>
      </c>
      <c r="H630" s="99">
        <v>445</v>
      </c>
      <c r="I630" s="94"/>
      <c r="J630" s="94"/>
      <c r="K630" s="94"/>
      <c r="L630" s="94"/>
      <c r="M630" s="94"/>
      <c r="N630" s="94"/>
      <c r="O630" s="94"/>
      <c r="P630" s="94"/>
      <c r="Q630" s="94"/>
      <c r="R630" s="94"/>
      <c r="S630" s="94"/>
      <c r="T630" s="94"/>
      <c r="U630" s="94"/>
      <c r="V630" s="94"/>
      <c r="W630" s="94"/>
      <c r="X630" s="94"/>
      <c r="Y630" s="94"/>
      <c r="Z630" s="94"/>
    </row>
    <row r="631" spans="1:26" ht="15.75" customHeight="1" x14ac:dyDescent="0.15">
      <c r="A631" s="96" t="s">
        <v>5781</v>
      </c>
      <c r="B631" s="98" t="s">
        <v>622</v>
      </c>
      <c r="C631" s="98" t="s">
        <v>2971</v>
      </c>
      <c r="D631" s="98" t="s">
        <v>5782</v>
      </c>
      <c r="E631" s="99">
        <v>394</v>
      </c>
      <c r="F631" s="99">
        <v>385</v>
      </c>
      <c r="G631" s="99">
        <v>177</v>
      </c>
      <c r="H631" s="99">
        <v>177</v>
      </c>
      <c r="I631" s="94"/>
      <c r="J631" s="94"/>
      <c r="K631" s="94"/>
      <c r="L631" s="94"/>
      <c r="M631" s="94"/>
      <c r="N631" s="94"/>
      <c r="O631" s="94"/>
      <c r="P631" s="94"/>
      <c r="Q631" s="94"/>
      <c r="R631" s="94"/>
      <c r="S631" s="94"/>
      <c r="T631" s="94"/>
      <c r="U631" s="94"/>
      <c r="V631" s="94"/>
      <c r="W631" s="94"/>
      <c r="X631" s="94"/>
      <c r="Y631" s="94"/>
      <c r="Z631" s="94"/>
    </row>
    <row r="632" spans="1:26" ht="15.75" customHeight="1" x14ac:dyDescent="0.15">
      <c r="A632" s="96" t="s">
        <v>5783</v>
      </c>
      <c r="B632" s="98" t="s">
        <v>622</v>
      </c>
      <c r="C632" s="98" t="s">
        <v>3005</v>
      </c>
      <c r="D632" s="98" t="s">
        <v>5784</v>
      </c>
      <c r="E632" s="99">
        <v>128</v>
      </c>
      <c r="F632" s="99">
        <v>111</v>
      </c>
      <c r="G632" s="99">
        <v>262</v>
      </c>
      <c r="H632" s="99">
        <v>261</v>
      </c>
      <c r="I632" s="94"/>
      <c r="J632" s="94"/>
      <c r="K632" s="94"/>
      <c r="L632" s="94"/>
      <c r="M632" s="94"/>
      <c r="N632" s="94"/>
      <c r="O632" s="94"/>
      <c r="P632" s="94"/>
      <c r="Q632" s="94"/>
      <c r="R632" s="94"/>
      <c r="S632" s="94"/>
      <c r="T632" s="94"/>
      <c r="U632" s="94"/>
      <c r="V632" s="94"/>
      <c r="W632" s="94"/>
      <c r="X632" s="94"/>
      <c r="Y632" s="94"/>
      <c r="Z632" s="94"/>
    </row>
    <row r="633" spans="1:26" ht="15.75" customHeight="1" x14ac:dyDescent="0.15">
      <c r="A633" s="96" t="s">
        <v>5785</v>
      </c>
      <c r="B633" s="98" t="s">
        <v>622</v>
      </c>
      <c r="C633" s="98" t="s">
        <v>2972</v>
      </c>
      <c r="D633" s="98" t="s">
        <v>5786</v>
      </c>
      <c r="E633" s="99">
        <v>172</v>
      </c>
      <c r="F633" s="99">
        <v>165</v>
      </c>
      <c r="G633" s="99">
        <v>135</v>
      </c>
      <c r="H633" s="99">
        <v>135</v>
      </c>
      <c r="I633" s="94"/>
      <c r="J633" s="94"/>
      <c r="K633" s="94"/>
      <c r="L633" s="94"/>
      <c r="M633" s="94"/>
      <c r="N633" s="94"/>
      <c r="O633" s="94"/>
      <c r="P633" s="94"/>
      <c r="Q633" s="94"/>
      <c r="R633" s="94"/>
      <c r="S633" s="94"/>
      <c r="T633" s="94"/>
      <c r="U633" s="94"/>
      <c r="V633" s="94"/>
      <c r="W633" s="94"/>
      <c r="X633" s="94"/>
      <c r="Y633" s="94"/>
      <c r="Z633" s="94"/>
    </row>
    <row r="634" spans="1:26" ht="15.75" customHeight="1" x14ac:dyDescent="0.15">
      <c r="A634" s="96" t="s">
        <v>5787</v>
      </c>
      <c r="B634" s="98" t="s">
        <v>622</v>
      </c>
      <c r="C634" s="98" t="s">
        <v>2951</v>
      </c>
      <c r="D634" s="98" t="s">
        <v>5788</v>
      </c>
      <c r="E634" s="99">
        <v>627</v>
      </c>
      <c r="F634" s="99">
        <v>590</v>
      </c>
      <c r="G634" s="99">
        <v>224</v>
      </c>
      <c r="H634" s="99">
        <v>223</v>
      </c>
      <c r="I634" s="94"/>
      <c r="J634" s="94"/>
      <c r="K634" s="94"/>
      <c r="L634" s="94"/>
      <c r="M634" s="94"/>
      <c r="N634" s="94"/>
      <c r="O634" s="94"/>
      <c r="P634" s="94"/>
      <c r="Q634" s="94"/>
      <c r="R634" s="94"/>
      <c r="S634" s="94"/>
      <c r="T634" s="94"/>
      <c r="U634" s="94"/>
      <c r="V634" s="94"/>
      <c r="W634" s="94"/>
      <c r="X634" s="94"/>
      <c r="Y634" s="94"/>
      <c r="Z634" s="94"/>
    </row>
    <row r="635" spans="1:26" ht="15.75" customHeight="1" x14ac:dyDescent="0.15">
      <c r="A635" s="96" t="s">
        <v>5789</v>
      </c>
      <c r="B635" s="98" t="s">
        <v>622</v>
      </c>
      <c r="C635" s="98" t="s">
        <v>3007</v>
      </c>
      <c r="D635" s="98" t="s">
        <v>5790</v>
      </c>
      <c r="E635" s="99">
        <v>2684</v>
      </c>
      <c r="F635" s="99">
        <v>2336</v>
      </c>
      <c r="G635" s="99">
        <v>4444</v>
      </c>
      <c r="H635" s="99">
        <v>4441</v>
      </c>
      <c r="I635" s="94"/>
      <c r="J635" s="94"/>
      <c r="K635" s="94"/>
      <c r="L635" s="94"/>
      <c r="M635" s="94"/>
      <c r="N635" s="94"/>
      <c r="O635" s="94"/>
      <c r="P635" s="94"/>
      <c r="Q635" s="94"/>
      <c r="R635" s="94"/>
      <c r="S635" s="94"/>
      <c r="T635" s="94"/>
      <c r="U635" s="94"/>
      <c r="V635" s="94"/>
      <c r="W635" s="94"/>
      <c r="X635" s="94"/>
      <c r="Y635" s="94"/>
      <c r="Z635" s="94"/>
    </row>
    <row r="636" spans="1:26" ht="15.75" customHeight="1" x14ac:dyDescent="0.15">
      <c r="A636" s="96" t="s">
        <v>5791</v>
      </c>
      <c r="B636" s="98" t="s">
        <v>622</v>
      </c>
      <c r="C636" s="98" t="s">
        <v>2964</v>
      </c>
      <c r="D636" s="98" t="s">
        <v>5792</v>
      </c>
      <c r="E636" s="99">
        <v>840</v>
      </c>
      <c r="F636" s="99">
        <v>796</v>
      </c>
      <c r="G636" s="99">
        <v>464</v>
      </c>
      <c r="H636" s="99">
        <v>464</v>
      </c>
      <c r="I636" s="94"/>
      <c r="J636" s="94"/>
      <c r="K636" s="94"/>
      <c r="L636" s="94"/>
      <c r="M636" s="94"/>
      <c r="N636" s="94"/>
      <c r="O636" s="94"/>
      <c r="P636" s="94"/>
      <c r="Q636" s="94"/>
      <c r="R636" s="94"/>
      <c r="S636" s="94"/>
      <c r="T636" s="94"/>
      <c r="U636" s="94"/>
      <c r="V636" s="94"/>
      <c r="W636" s="94"/>
      <c r="X636" s="94"/>
      <c r="Y636" s="94"/>
      <c r="Z636" s="94"/>
    </row>
    <row r="637" spans="1:26" ht="15.75" customHeight="1" x14ac:dyDescent="0.15">
      <c r="A637" s="96" t="s">
        <v>5793</v>
      </c>
      <c r="B637" s="98" t="s">
        <v>622</v>
      </c>
      <c r="C637" s="98" t="s">
        <v>3008</v>
      </c>
      <c r="D637" s="98" t="s">
        <v>5794</v>
      </c>
      <c r="E637" s="99">
        <v>1780</v>
      </c>
      <c r="F637" s="99">
        <v>1630</v>
      </c>
      <c r="G637" s="99">
        <v>4902</v>
      </c>
      <c r="H637" s="99">
        <v>4900</v>
      </c>
      <c r="I637" s="94"/>
      <c r="J637" s="94"/>
      <c r="K637" s="94"/>
      <c r="L637" s="94"/>
      <c r="M637" s="94"/>
      <c r="N637" s="94"/>
      <c r="O637" s="94"/>
      <c r="P637" s="94"/>
      <c r="Q637" s="94"/>
      <c r="R637" s="94"/>
      <c r="S637" s="94"/>
      <c r="T637" s="94"/>
      <c r="U637" s="94"/>
      <c r="V637" s="94"/>
      <c r="W637" s="94"/>
      <c r="X637" s="94"/>
      <c r="Y637" s="94"/>
      <c r="Z637" s="94"/>
    </row>
    <row r="638" spans="1:26" ht="15.75" customHeight="1" x14ac:dyDescent="0.15">
      <c r="A638" s="96" t="s">
        <v>5795</v>
      </c>
      <c r="B638" s="98" t="s">
        <v>622</v>
      </c>
      <c r="C638" s="98" t="s">
        <v>2952</v>
      </c>
      <c r="D638" s="98" t="s">
        <v>5796</v>
      </c>
      <c r="E638" s="99">
        <v>322</v>
      </c>
      <c r="F638" s="99">
        <v>292</v>
      </c>
      <c r="G638" s="99">
        <v>1270</v>
      </c>
      <c r="H638" s="99">
        <v>1268</v>
      </c>
      <c r="I638" s="94"/>
      <c r="J638" s="94"/>
      <c r="K638" s="94"/>
      <c r="L638" s="94"/>
      <c r="M638" s="94"/>
      <c r="N638" s="94"/>
      <c r="O638" s="94"/>
      <c r="P638" s="94"/>
      <c r="Q638" s="94"/>
      <c r="R638" s="94"/>
      <c r="S638" s="94"/>
      <c r="T638" s="94"/>
      <c r="U638" s="94"/>
      <c r="V638" s="94"/>
      <c r="W638" s="94"/>
      <c r="X638" s="94"/>
      <c r="Y638" s="94"/>
      <c r="Z638" s="94"/>
    </row>
    <row r="639" spans="1:26" ht="15.75" customHeight="1" x14ac:dyDescent="0.15">
      <c r="A639" s="96" t="s">
        <v>5797</v>
      </c>
      <c r="B639" s="98" t="s">
        <v>622</v>
      </c>
      <c r="C639" s="98" t="s">
        <v>2984</v>
      </c>
      <c r="D639" s="98" t="s">
        <v>5798</v>
      </c>
      <c r="E639" s="99">
        <v>1372</v>
      </c>
      <c r="F639" s="99">
        <v>1163</v>
      </c>
      <c r="G639" s="99">
        <v>2296</v>
      </c>
      <c r="H639" s="99">
        <v>2294</v>
      </c>
      <c r="I639" s="94"/>
      <c r="J639" s="94"/>
      <c r="K639" s="94"/>
      <c r="L639" s="94"/>
      <c r="M639" s="94"/>
      <c r="N639" s="94"/>
      <c r="O639" s="94"/>
      <c r="P639" s="94"/>
      <c r="Q639" s="94"/>
      <c r="R639" s="94"/>
      <c r="S639" s="94"/>
      <c r="T639" s="94"/>
      <c r="U639" s="94"/>
      <c r="V639" s="94"/>
      <c r="W639" s="94"/>
      <c r="X639" s="94"/>
      <c r="Y639" s="94"/>
      <c r="Z639" s="94"/>
    </row>
    <row r="640" spans="1:26" ht="15.75" customHeight="1" x14ac:dyDescent="0.15">
      <c r="A640" s="96" t="s">
        <v>5799</v>
      </c>
      <c r="B640" s="98" t="s">
        <v>622</v>
      </c>
      <c r="C640" s="98" t="s">
        <v>2960</v>
      </c>
      <c r="D640" s="98" t="s">
        <v>5800</v>
      </c>
      <c r="E640" s="99">
        <v>2195</v>
      </c>
      <c r="F640" s="99">
        <v>2078</v>
      </c>
      <c r="G640" s="99">
        <v>689</v>
      </c>
      <c r="H640" s="99">
        <v>686</v>
      </c>
      <c r="I640" s="94"/>
      <c r="J640" s="94"/>
      <c r="K640" s="94"/>
      <c r="L640" s="94"/>
      <c r="M640" s="94"/>
      <c r="N640" s="94"/>
      <c r="O640" s="94"/>
      <c r="P640" s="94"/>
      <c r="Q640" s="94"/>
      <c r="R640" s="94"/>
      <c r="S640" s="94"/>
      <c r="T640" s="94"/>
      <c r="U640" s="94"/>
      <c r="V640" s="94"/>
      <c r="W640" s="94"/>
      <c r="X640" s="94"/>
      <c r="Y640" s="94"/>
      <c r="Z640" s="94"/>
    </row>
    <row r="641" spans="1:26" ht="15.75" customHeight="1" x14ac:dyDescent="0.15">
      <c r="A641" s="96" t="s">
        <v>5801</v>
      </c>
      <c r="B641" s="98" t="s">
        <v>622</v>
      </c>
      <c r="C641" s="98" t="s">
        <v>2983</v>
      </c>
      <c r="D641" s="98" t="s">
        <v>5802</v>
      </c>
      <c r="E641" s="99">
        <v>875</v>
      </c>
      <c r="F641" s="99">
        <v>858</v>
      </c>
      <c r="G641" s="99">
        <v>306</v>
      </c>
      <c r="H641" s="99">
        <v>306</v>
      </c>
      <c r="I641" s="94"/>
      <c r="J641" s="94"/>
      <c r="K641" s="94"/>
      <c r="L641" s="94"/>
      <c r="M641" s="94"/>
      <c r="N641" s="94"/>
      <c r="O641" s="94"/>
      <c r="P641" s="94"/>
      <c r="Q641" s="94"/>
      <c r="R641" s="94"/>
      <c r="S641" s="94"/>
      <c r="T641" s="94"/>
      <c r="U641" s="94"/>
      <c r="V641" s="94"/>
      <c r="W641" s="94"/>
      <c r="X641" s="94"/>
      <c r="Y641" s="94"/>
      <c r="Z641" s="94"/>
    </row>
    <row r="642" spans="1:26" ht="15.75" customHeight="1" x14ac:dyDescent="0.15">
      <c r="A642" s="96" t="s">
        <v>5803</v>
      </c>
      <c r="B642" s="98" t="s">
        <v>622</v>
      </c>
      <c r="C642" s="98" t="s">
        <v>2977</v>
      </c>
      <c r="D642" s="98" t="s">
        <v>5804</v>
      </c>
      <c r="E642" s="99">
        <v>587</v>
      </c>
      <c r="F642" s="99">
        <v>540</v>
      </c>
      <c r="G642" s="99">
        <v>359</v>
      </c>
      <c r="H642" s="99">
        <v>358</v>
      </c>
      <c r="I642" s="94"/>
      <c r="J642" s="94"/>
      <c r="K642" s="94"/>
      <c r="L642" s="94"/>
      <c r="M642" s="94"/>
      <c r="N642" s="94"/>
      <c r="O642" s="94"/>
      <c r="P642" s="94"/>
      <c r="Q642" s="94"/>
      <c r="R642" s="94"/>
      <c r="S642" s="94"/>
      <c r="T642" s="94"/>
      <c r="U642" s="94"/>
      <c r="V642" s="94"/>
      <c r="W642" s="94"/>
      <c r="X642" s="94"/>
      <c r="Y642" s="94"/>
      <c r="Z642" s="94"/>
    </row>
    <row r="643" spans="1:26" ht="15.75" customHeight="1" x14ac:dyDescent="0.15">
      <c r="A643" s="96" t="s">
        <v>5805</v>
      </c>
      <c r="B643" s="98" t="s">
        <v>622</v>
      </c>
      <c r="C643" s="98" t="s">
        <v>2968</v>
      </c>
      <c r="D643" s="98" t="s">
        <v>5806</v>
      </c>
      <c r="E643" s="99">
        <v>575</v>
      </c>
      <c r="F643" s="99">
        <v>540</v>
      </c>
      <c r="G643" s="99">
        <v>376</v>
      </c>
      <c r="H643" s="99">
        <v>376</v>
      </c>
      <c r="I643" s="94"/>
      <c r="J643" s="94"/>
      <c r="K643" s="94"/>
      <c r="L643" s="94"/>
      <c r="M643" s="94"/>
      <c r="N643" s="94"/>
      <c r="O643" s="94"/>
      <c r="P643" s="94"/>
      <c r="Q643" s="94"/>
      <c r="R643" s="94"/>
      <c r="S643" s="94"/>
      <c r="T643" s="94"/>
      <c r="U643" s="94"/>
      <c r="V643" s="94"/>
      <c r="W643" s="94"/>
      <c r="X643" s="94"/>
      <c r="Y643" s="94"/>
      <c r="Z643" s="94"/>
    </row>
    <row r="644" spans="1:26" ht="15.75" customHeight="1" x14ac:dyDescent="0.15">
      <c r="A644" s="96" t="s">
        <v>5807</v>
      </c>
      <c r="B644" s="98" t="s">
        <v>622</v>
      </c>
      <c r="C644" s="98" t="s">
        <v>2958</v>
      </c>
      <c r="D644" s="98" t="s">
        <v>5808</v>
      </c>
      <c r="E644" s="99">
        <v>2761</v>
      </c>
      <c r="F644" s="99">
        <v>2683</v>
      </c>
      <c r="G644" s="99">
        <v>375</v>
      </c>
      <c r="H644" s="99">
        <v>374</v>
      </c>
      <c r="I644" s="94"/>
      <c r="J644" s="94"/>
      <c r="K644" s="94"/>
      <c r="L644" s="94"/>
      <c r="M644" s="94"/>
      <c r="N644" s="94"/>
      <c r="O644" s="94"/>
      <c r="P644" s="94"/>
      <c r="Q644" s="94"/>
      <c r="R644" s="94"/>
      <c r="S644" s="94"/>
      <c r="T644" s="94"/>
      <c r="U644" s="94"/>
      <c r="V644" s="94"/>
      <c r="W644" s="94"/>
      <c r="X644" s="94"/>
      <c r="Y644" s="94"/>
      <c r="Z644" s="94"/>
    </row>
    <row r="645" spans="1:26" ht="15.75" customHeight="1" x14ac:dyDescent="0.15">
      <c r="A645" s="96" t="s">
        <v>5809</v>
      </c>
      <c r="B645" s="98" t="s">
        <v>622</v>
      </c>
      <c r="C645" s="98" t="s">
        <v>2970</v>
      </c>
      <c r="D645" s="98" t="s">
        <v>5810</v>
      </c>
      <c r="E645" s="99">
        <v>937</v>
      </c>
      <c r="F645" s="99">
        <v>919</v>
      </c>
      <c r="G645" s="99">
        <v>211</v>
      </c>
      <c r="H645" s="99">
        <v>211</v>
      </c>
      <c r="I645" s="94"/>
      <c r="J645" s="94"/>
      <c r="K645" s="94"/>
      <c r="L645" s="94"/>
      <c r="M645" s="94"/>
      <c r="N645" s="94"/>
      <c r="O645" s="94"/>
      <c r="P645" s="94"/>
      <c r="Q645" s="94"/>
      <c r="R645" s="94"/>
      <c r="S645" s="94"/>
      <c r="T645" s="94"/>
      <c r="U645" s="94"/>
      <c r="V645" s="94"/>
      <c r="W645" s="94"/>
      <c r="X645" s="94"/>
      <c r="Y645" s="94"/>
      <c r="Z645" s="94"/>
    </row>
    <row r="646" spans="1:26" ht="15.75" customHeight="1" x14ac:dyDescent="0.15">
      <c r="A646" s="96" t="s">
        <v>5811</v>
      </c>
      <c r="B646" s="98" t="s">
        <v>622</v>
      </c>
      <c r="C646" s="98" t="s">
        <v>2981</v>
      </c>
      <c r="D646" s="98" t="s">
        <v>5812</v>
      </c>
      <c r="E646" s="99">
        <v>473</v>
      </c>
      <c r="F646" s="99">
        <v>414</v>
      </c>
      <c r="G646" s="99">
        <v>118</v>
      </c>
      <c r="H646" s="99">
        <v>117</v>
      </c>
      <c r="I646" s="94"/>
      <c r="J646" s="94"/>
      <c r="K646" s="94"/>
      <c r="L646" s="94"/>
      <c r="M646" s="94"/>
      <c r="N646" s="94"/>
      <c r="O646" s="94"/>
      <c r="P646" s="94"/>
      <c r="Q646" s="94"/>
      <c r="R646" s="94"/>
      <c r="S646" s="94"/>
      <c r="T646" s="94"/>
      <c r="U646" s="94"/>
      <c r="V646" s="94"/>
      <c r="W646" s="94"/>
      <c r="X646" s="94"/>
      <c r="Y646" s="94"/>
      <c r="Z646" s="94"/>
    </row>
    <row r="647" spans="1:26" ht="15.75" customHeight="1" x14ac:dyDescent="0.15">
      <c r="A647" s="96" t="s">
        <v>5813</v>
      </c>
      <c r="B647" s="98" t="s">
        <v>622</v>
      </c>
      <c r="C647" s="98" t="s">
        <v>2962</v>
      </c>
      <c r="D647" s="98" t="s">
        <v>5814</v>
      </c>
      <c r="E647" s="99">
        <v>392</v>
      </c>
      <c r="F647" s="99">
        <v>359</v>
      </c>
      <c r="G647" s="99">
        <v>108</v>
      </c>
      <c r="H647" s="99">
        <v>108</v>
      </c>
      <c r="I647" s="94"/>
      <c r="J647" s="94"/>
      <c r="K647" s="94"/>
      <c r="L647" s="94"/>
      <c r="M647" s="94"/>
      <c r="N647" s="94"/>
      <c r="O647" s="94"/>
      <c r="P647" s="94"/>
      <c r="Q647" s="94"/>
      <c r="R647" s="94"/>
      <c r="S647" s="94"/>
      <c r="T647" s="94"/>
      <c r="U647" s="94"/>
      <c r="V647" s="94"/>
      <c r="W647" s="94"/>
      <c r="X647" s="94"/>
      <c r="Y647" s="94"/>
      <c r="Z647" s="94"/>
    </row>
    <row r="648" spans="1:26" ht="15.75" customHeight="1" x14ac:dyDescent="0.15">
      <c r="A648" s="96" t="s">
        <v>5815</v>
      </c>
      <c r="B648" s="98" t="s">
        <v>622</v>
      </c>
      <c r="C648" s="98" t="s">
        <v>2963</v>
      </c>
      <c r="D648" s="98" t="s">
        <v>5816</v>
      </c>
      <c r="E648" s="99">
        <v>1013</v>
      </c>
      <c r="F648" s="99">
        <v>1004</v>
      </c>
      <c r="G648" s="99">
        <v>227</v>
      </c>
      <c r="H648" s="99">
        <v>226</v>
      </c>
      <c r="I648" s="94"/>
      <c r="J648" s="94"/>
      <c r="K648" s="94"/>
      <c r="L648" s="94"/>
      <c r="M648" s="94"/>
      <c r="N648" s="94"/>
      <c r="O648" s="94"/>
      <c r="P648" s="94"/>
      <c r="Q648" s="94"/>
      <c r="R648" s="94"/>
      <c r="S648" s="94"/>
      <c r="T648" s="94"/>
      <c r="U648" s="94"/>
      <c r="V648" s="94"/>
      <c r="W648" s="94"/>
      <c r="X648" s="94"/>
      <c r="Y648" s="94"/>
      <c r="Z648" s="94"/>
    </row>
    <row r="649" spans="1:26" ht="15.75" customHeight="1" x14ac:dyDescent="0.15">
      <c r="A649" s="96" t="s">
        <v>5817</v>
      </c>
      <c r="B649" s="98" t="s">
        <v>622</v>
      </c>
      <c r="C649" s="98" t="s">
        <v>2950</v>
      </c>
      <c r="D649" s="98" t="s">
        <v>5818</v>
      </c>
      <c r="E649" s="99">
        <v>316</v>
      </c>
      <c r="F649" s="99">
        <v>307</v>
      </c>
      <c r="G649" s="99">
        <v>51</v>
      </c>
      <c r="H649" s="99">
        <v>51</v>
      </c>
      <c r="I649" s="94"/>
      <c r="J649" s="94"/>
      <c r="K649" s="94"/>
      <c r="L649" s="94"/>
      <c r="M649" s="94"/>
      <c r="N649" s="94"/>
      <c r="O649" s="94"/>
      <c r="P649" s="94"/>
      <c r="Q649" s="94"/>
      <c r="R649" s="94"/>
      <c r="S649" s="94"/>
      <c r="T649" s="94"/>
      <c r="U649" s="94"/>
      <c r="V649" s="94"/>
      <c r="W649" s="94"/>
      <c r="X649" s="94"/>
      <c r="Y649" s="94"/>
      <c r="Z649" s="94"/>
    </row>
    <row r="650" spans="1:26" ht="15.75" customHeight="1" x14ac:dyDescent="0.15">
      <c r="A650" s="96" t="s">
        <v>5819</v>
      </c>
      <c r="B650" s="98" t="s">
        <v>622</v>
      </c>
      <c r="C650" s="98" t="s">
        <v>2979</v>
      </c>
      <c r="D650" s="98" t="s">
        <v>5820</v>
      </c>
      <c r="E650" s="99">
        <v>2269</v>
      </c>
      <c r="F650" s="99">
        <v>2197</v>
      </c>
      <c r="G650" s="99">
        <v>558</v>
      </c>
      <c r="H650" s="99">
        <v>558</v>
      </c>
      <c r="I650" s="94"/>
      <c r="J650" s="94"/>
      <c r="K650" s="94"/>
      <c r="L650" s="94"/>
      <c r="M650" s="94"/>
      <c r="N650" s="94"/>
      <c r="O650" s="94"/>
      <c r="P650" s="94"/>
      <c r="Q650" s="94"/>
      <c r="R650" s="94"/>
      <c r="S650" s="94"/>
      <c r="T650" s="94"/>
      <c r="U650" s="94"/>
      <c r="V650" s="94"/>
      <c r="W650" s="94"/>
      <c r="X650" s="94"/>
      <c r="Y650" s="94"/>
      <c r="Z650" s="94"/>
    </row>
    <row r="651" spans="1:26" ht="15.75" customHeight="1" x14ac:dyDescent="0.15">
      <c r="A651" s="96" t="s">
        <v>5821</v>
      </c>
      <c r="B651" s="98" t="s">
        <v>622</v>
      </c>
      <c r="C651" s="98" t="s">
        <v>2997</v>
      </c>
      <c r="D651" s="98" t="s">
        <v>5822</v>
      </c>
      <c r="E651" s="99">
        <v>2285</v>
      </c>
      <c r="F651" s="99">
        <v>2049</v>
      </c>
      <c r="G651" s="99">
        <v>1006</v>
      </c>
      <c r="H651" s="99">
        <v>1000</v>
      </c>
      <c r="I651" s="94"/>
      <c r="J651" s="94"/>
      <c r="K651" s="94"/>
      <c r="L651" s="94"/>
      <c r="M651" s="94"/>
      <c r="N651" s="94"/>
      <c r="O651" s="94"/>
      <c r="P651" s="94"/>
      <c r="Q651" s="94"/>
      <c r="R651" s="94"/>
      <c r="S651" s="94"/>
      <c r="T651" s="94"/>
      <c r="U651" s="94"/>
      <c r="V651" s="94"/>
      <c r="W651" s="94"/>
      <c r="X651" s="94"/>
      <c r="Y651" s="94"/>
      <c r="Z651" s="94"/>
    </row>
    <row r="652" spans="1:26" ht="15.75" customHeight="1" x14ac:dyDescent="0.15">
      <c r="A652" s="96" t="s">
        <v>5823</v>
      </c>
      <c r="B652" s="98" t="s">
        <v>622</v>
      </c>
      <c r="C652" s="98" t="s">
        <v>2982</v>
      </c>
      <c r="D652" s="98" t="s">
        <v>5824</v>
      </c>
      <c r="E652" s="99">
        <v>257</v>
      </c>
      <c r="F652" s="99">
        <v>231</v>
      </c>
      <c r="G652" s="99">
        <v>39</v>
      </c>
      <c r="H652" s="99">
        <v>39</v>
      </c>
      <c r="I652" s="94"/>
      <c r="J652" s="94"/>
      <c r="K652" s="94"/>
      <c r="L652" s="94"/>
      <c r="M652" s="94"/>
      <c r="N652" s="94"/>
      <c r="O652" s="94"/>
      <c r="P652" s="94"/>
      <c r="Q652" s="94"/>
      <c r="R652" s="94"/>
      <c r="S652" s="94"/>
      <c r="T652" s="94"/>
      <c r="U652" s="94"/>
      <c r="V652" s="94"/>
      <c r="W652" s="94"/>
      <c r="X652" s="94"/>
      <c r="Y652" s="94"/>
      <c r="Z652" s="94"/>
    </row>
    <row r="653" spans="1:26" ht="15.75" customHeight="1" x14ac:dyDescent="0.15">
      <c r="A653" s="96" t="s">
        <v>5825</v>
      </c>
      <c r="B653" s="98" t="s">
        <v>622</v>
      </c>
      <c r="C653" s="98" t="s">
        <v>2998</v>
      </c>
      <c r="D653" s="98" t="s">
        <v>5826</v>
      </c>
      <c r="E653" s="99">
        <v>283</v>
      </c>
      <c r="F653" s="99">
        <v>257</v>
      </c>
      <c r="G653" s="99">
        <v>43</v>
      </c>
      <c r="H653" s="99">
        <v>43</v>
      </c>
      <c r="I653" s="94"/>
      <c r="J653" s="94"/>
      <c r="K653" s="94"/>
      <c r="L653" s="94"/>
      <c r="M653" s="94"/>
      <c r="N653" s="94"/>
      <c r="O653" s="94"/>
      <c r="P653" s="94"/>
      <c r="Q653" s="94"/>
      <c r="R653" s="94"/>
      <c r="S653" s="94"/>
      <c r="T653" s="94"/>
      <c r="U653" s="94"/>
      <c r="V653" s="94"/>
      <c r="W653" s="94"/>
      <c r="X653" s="94"/>
      <c r="Y653" s="94"/>
      <c r="Z653" s="94"/>
    </row>
    <row r="654" spans="1:26" ht="15.75" customHeight="1" x14ac:dyDescent="0.15">
      <c r="A654" s="96" t="s">
        <v>5827</v>
      </c>
      <c r="B654" s="98" t="s">
        <v>622</v>
      </c>
      <c r="C654" s="98" t="s">
        <v>2978</v>
      </c>
      <c r="D654" s="98" t="s">
        <v>5828</v>
      </c>
      <c r="E654" s="99">
        <v>311</v>
      </c>
      <c r="F654" s="99">
        <v>283</v>
      </c>
      <c r="G654" s="99">
        <v>109</v>
      </c>
      <c r="H654" s="99">
        <v>109</v>
      </c>
      <c r="I654" s="94"/>
      <c r="J654" s="94"/>
      <c r="K654" s="94"/>
      <c r="L654" s="94"/>
      <c r="M654" s="94"/>
      <c r="N654" s="94"/>
      <c r="O654" s="94"/>
      <c r="P654" s="94"/>
      <c r="Q654" s="94"/>
      <c r="R654" s="94"/>
      <c r="S654" s="94"/>
      <c r="T654" s="94"/>
      <c r="U654" s="94"/>
      <c r="V654" s="94"/>
      <c r="W654" s="94"/>
      <c r="X654" s="94"/>
      <c r="Y654" s="94"/>
      <c r="Z654" s="94"/>
    </row>
    <row r="655" spans="1:26" ht="15.75" customHeight="1" x14ac:dyDescent="0.15">
      <c r="A655" s="96" t="s">
        <v>5829</v>
      </c>
      <c r="B655" s="98" t="s">
        <v>622</v>
      </c>
      <c r="C655" s="98" t="s">
        <v>3013</v>
      </c>
      <c r="D655" s="98" t="s">
        <v>5830</v>
      </c>
      <c r="E655" s="99">
        <v>410</v>
      </c>
      <c r="F655" s="99">
        <v>371</v>
      </c>
      <c r="G655" s="99">
        <v>91</v>
      </c>
      <c r="H655" s="99">
        <v>91</v>
      </c>
      <c r="I655" s="94"/>
      <c r="J655" s="94"/>
      <c r="K655" s="94"/>
      <c r="L655" s="94"/>
      <c r="M655" s="94"/>
      <c r="N655" s="94"/>
      <c r="O655" s="94"/>
      <c r="P655" s="94"/>
      <c r="Q655" s="94"/>
      <c r="R655" s="94"/>
      <c r="S655" s="94"/>
      <c r="T655" s="94"/>
      <c r="U655" s="94"/>
      <c r="V655" s="94"/>
      <c r="W655" s="94"/>
      <c r="X655" s="94"/>
      <c r="Y655" s="94"/>
      <c r="Z655" s="94"/>
    </row>
    <row r="656" spans="1:26" ht="15.75" customHeight="1" x14ac:dyDescent="0.15">
      <c r="A656" s="96" t="s">
        <v>5831</v>
      </c>
      <c r="B656" s="98" t="s">
        <v>4285</v>
      </c>
      <c r="C656" s="98" t="s">
        <v>3014</v>
      </c>
      <c r="D656" s="98" t="s">
        <v>5832</v>
      </c>
      <c r="E656" s="99">
        <v>141689</v>
      </c>
      <c r="F656" s="99">
        <v>138448</v>
      </c>
      <c r="G656" s="99">
        <v>374</v>
      </c>
      <c r="H656" s="99">
        <v>363</v>
      </c>
      <c r="I656" s="94"/>
      <c r="J656" s="94"/>
      <c r="K656" s="94"/>
      <c r="L656" s="94"/>
      <c r="M656" s="94"/>
      <c r="N656" s="94"/>
      <c r="O656" s="94"/>
      <c r="P656" s="94"/>
      <c r="Q656" s="94"/>
      <c r="R656" s="94"/>
      <c r="S656" s="94"/>
      <c r="T656" s="94"/>
      <c r="U656" s="94"/>
      <c r="V656" s="94"/>
      <c r="W656" s="94"/>
      <c r="X656" s="94"/>
      <c r="Y656" s="94"/>
      <c r="Z656" s="94"/>
    </row>
    <row r="657" spans="1:26" ht="15.75" customHeight="1" x14ac:dyDescent="0.15">
      <c r="A657" s="96" t="s">
        <v>5833</v>
      </c>
      <c r="B657" s="98" t="s">
        <v>5832</v>
      </c>
      <c r="C657" s="98" t="s">
        <v>3014</v>
      </c>
      <c r="D657" s="98" t="s">
        <v>4289</v>
      </c>
      <c r="E657" s="99">
        <v>232</v>
      </c>
      <c r="F657" s="99">
        <v>138</v>
      </c>
      <c r="G657" s="99">
        <v>0</v>
      </c>
      <c r="H657" s="99">
        <v>0</v>
      </c>
      <c r="I657" s="94"/>
      <c r="J657" s="94"/>
      <c r="K657" s="94"/>
      <c r="L657" s="94"/>
      <c r="M657" s="94"/>
      <c r="N657" s="94"/>
      <c r="O657" s="94"/>
      <c r="P657" s="94"/>
      <c r="Q657" s="94"/>
      <c r="R657" s="94"/>
      <c r="S657" s="94"/>
      <c r="T657" s="94"/>
      <c r="U657" s="94"/>
      <c r="V657" s="94"/>
      <c r="W657" s="94"/>
      <c r="X657" s="94"/>
      <c r="Y657" s="94"/>
      <c r="Z657" s="94"/>
    </row>
    <row r="658" spans="1:26" ht="15.75" customHeight="1" x14ac:dyDescent="0.15">
      <c r="A658" s="96" t="s">
        <v>5834</v>
      </c>
      <c r="B658" s="98" t="s">
        <v>5832</v>
      </c>
      <c r="C658" s="98" t="s">
        <v>3038</v>
      </c>
      <c r="D658" s="98" t="s">
        <v>5835</v>
      </c>
      <c r="E658" s="99">
        <v>562</v>
      </c>
      <c r="F658" s="99">
        <v>557</v>
      </c>
      <c r="G658" s="99">
        <v>13</v>
      </c>
      <c r="H658" s="99">
        <v>13</v>
      </c>
      <c r="I658" s="94"/>
      <c r="J658" s="94"/>
      <c r="K658" s="94"/>
      <c r="L658" s="94"/>
      <c r="M658" s="94"/>
      <c r="N658" s="94"/>
      <c r="O658" s="94"/>
      <c r="P658" s="94"/>
      <c r="Q658" s="94"/>
      <c r="R658" s="94"/>
      <c r="S658" s="94"/>
      <c r="T658" s="94"/>
      <c r="U658" s="94"/>
      <c r="V658" s="94"/>
      <c r="W658" s="94"/>
      <c r="X658" s="94"/>
      <c r="Y658" s="94"/>
      <c r="Z658" s="94"/>
    </row>
    <row r="659" spans="1:26" ht="15.75" customHeight="1" x14ac:dyDescent="0.15">
      <c r="A659" s="96" t="s">
        <v>5836</v>
      </c>
      <c r="B659" s="98" t="s">
        <v>5832</v>
      </c>
      <c r="C659" s="98" t="s">
        <v>3037</v>
      </c>
      <c r="D659" s="98" t="s">
        <v>5837</v>
      </c>
      <c r="E659" s="99">
        <v>6282</v>
      </c>
      <c r="F659" s="99">
        <v>6199</v>
      </c>
      <c r="G659" s="99">
        <v>11</v>
      </c>
      <c r="H659" s="99">
        <v>10</v>
      </c>
      <c r="I659" s="94"/>
      <c r="J659" s="94"/>
      <c r="K659" s="94"/>
      <c r="L659" s="94"/>
      <c r="M659" s="94"/>
      <c r="N659" s="94"/>
      <c r="O659" s="94"/>
      <c r="P659" s="94"/>
      <c r="Q659" s="94"/>
      <c r="R659" s="94"/>
      <c r="S659" s="94"/>
      <c r="T659" s="94"/>
      <c r="U659" s="94"/>
      <c r="V659" s="94"/>
      <c r="W659" s="94"/>
      <c r="X659" s="94"/>
      <c r="Y659" s="94"/>
      <c r="Z659" s="94"/>
    </row>
    <row r="660" spans="1:26" ht="15.75" customHeight="1" x14ac:dyDescent="0.15">
      <c r="A660" s="96" t="s">
        <v>5838</v>
      </c>
      <c r="B660" s="98" t="s">
        <v>5832</v>
      </c>
      <c r="C660" s="98" t="s">
        <v>3043</v>
      </c>
      <c r="D660" s="98" t="s">
        <v>5839</v>
      </c>
      <c r="E660" s="99">
        <v>319</v>
      </c>
      <c r="F660" s="99">
        <v>317</v>
      </c>
      <c r="G660" s="99">
        <v>3</v>
      </c>
      <c r="H660" s="99">
        <v>3</v>
      </c>
      <c r="I660" s="94"/>
      <c r="J660" s="94"/>
      <c r="K660" s="94"/>
      <c r="L660" s="94"/>
      <c r="M660" s="94"/>
      <c r="N660" s="94"/>
      <c r="O660" s="94"/>
      <c r="P660" s="94"/>
      <c r="Q660" s="94"/>
      <c r="R660" s="94"/>
      <c r="S660" s="94"/>
      <c r="T660" s="94"/>
      <c r="U660" s="94"/>
      <c r="V660" s="94"/>
      <c r="W660" s="94"/>
      <c r="X660" s="94"/>
      <c r="Y660" s="94"/>
      <c r="Z660" s="94"/>
    </row>
    <row r="661" spans="1:26" ht="15.75" customHeight="1" x14ac:dyDescent="0.15">
      <c r="A661" s="96" t="s">
        <v>5840</v>
      </c>
      <c r="B661" s="98" t="s">
        <v>5832</v>
      </c>
      <c r="C661" s="98" t="s">
        <v>3044</v>
      </c>
      <c r="D661" s="98" t="s">
        <v>5841</v>
      </c>
      <c r="E661" s="99">
        <v>677</v>
      </c>
      <c r="F661" s="99">
        <v>672</v>
      </c>
      <c r="G661" s="99">
        <v>0</v>
      </c>
      <c r="H661" s="99">
        <v>0</v>
      </c>
      <c r="I661" s="94"/>
      <c r="J661" s="94"/>
      <c r="K661" s="94"/>
      <c r="L661" s="94"/>
      <c r="M661" s="94"/>
      <c r="N661" s="94"/>
      <c r="O661" s="94"/>
      <c r="P661" s="94"/>
      <c r="Q661" s="94"/>
      <c r="R661" s="94"/>
      <c r="S661" s="94"/>
      <c r="T661" s="94"/>
      <c r="U661" s="94"/>
      <c r="V661" s="94"/>
      <c r="W661" s="94"/>
      <c r="X661" s="94"/>
      <c r="Y661" s="94"/>
      <c r="Z661" s="94"/>
    </row>
    <row r="662" spans="1:26" ht="15.75" customHeight="1" x14ac:dyDescent="0.15">
      <c r="A662" s="96" t="s">
        <v>5842</v>
      </c>
      <c r="B662" s="98" t="s">
        <v>5832</v>
      </c>
      <c r="C662" s="98" t="s">
        <v>3049</v>
      </c>
      <c r="D662" s="98" t="s">
        <v>5843</v>
      </c>
      <c r="E662" s="99">
        <v>843</v>
      </c>
      <c r="F662" s="99">
        <v>822</v>
      </c>
      <c r="G662" s="99">
        <v>2</v>
      </c>
      <c r="H662" s="99">
        <v>2</v>
      </c>
      <c r="I662" s="94"/>
      <c r="J662" s="94"/>
      <c r="K662" s="94"/>
      <c r="L662" s="94"/>
      <c r="M662" s="94"/>
      <c r="N662" s="94"/>
      <c r="O662" s="94"/>
      <c r="P662" s="94"/>
      <c r="Q662" s="94"/>
      <c r="R662" s="94"/>
      <c r="S662" s="94"/>
      <c r="T662" s="94"/>
      <c r="U662" s="94"/>
      <c r="V662" s="94"/>
      <c r="W662" s="94"/>
      <c r="X662" s="94"/>
      <c r="Y662" s="94"/>
      <c r="Z662" s="94"/>
    </row>
    <row r="663" spans="1:26" ht="15.75" customHeight="1" x14ac:dyDescent="0.15">
      <c r="A663" s="96" t="s">
        <v>5844</v>
      </c>
      <c r="B663" s="98" t="s">
        <v>5832</v>
      </c>
      <c r="C663" s="98" t="s">
        <v>3050</v>
      </c>
      <c r="D663" s="98" t="s">
        <v>4567</v>
      </c>
      <c r="E663" s="99">
        <v>5718</v>
      </c>
      <c r="F663" s="99">
        <v>5552</v>
      </c>
      <c r="G663" s="99">
        <v>9</v>
      </c>
      <c r="H663" s="99">
        <v>8</v>
      </c>
      <c r="I663" s="94"/>
      <c r="J663" s="94"/>
      <c r="K663" s="94"/>
      <c r="L663" s="94"/>
      <c r="M663" s="94"/>
      <c r="N663" s="94"/>
      <c r="O663" s="94"/>
      <c r="P663" s="94"/>
      <c r="Q663" s="94"/>
      <c r="R663" s="94"/>
      <c r="S663" s="94"/>
      <c r="T663" s="94"/>
      <c r="U663" s="94"/>
      <c r="V663" s="94"/>
      <c r="W663" s="94"/>
      <c r="X663" s="94"/>
      <c r="Y663" s="94"/>
      <c r="Z663" s="94"/>
    </row>
    <row r="664" spans="1:26" ht="15.75" customHeight="1" x14ac:dyDescent="0.15">
      <c r="A664" s="96" t="s">
        <v>5845</v>
      </c>
      <c r="B664" s="98" t="s">
        <v>5832</v>
      </c>
      <c r="C664" s="98" t="s">
        <v>3032</v>
      </c>
      <c r="D664" s="98" t="s">
        <v>5451</v>
      </c>
      <c r="E664" s="99">
        <v>474</v>
      </c>
      <c r="F664" s="99">
        <v>466</v>
      </c>
      <c r="G664" s="99">
        <v>8</v>
      </c>
      <c r="H664" s="99">
        <v>8</v>
      </c>
      <c r="I664" s="94"/>
      <c r="J664" s="94"/>
      <c r="K664" s="94"/>
      <c r="L664" s="94"/>
      <c r="M664" s="94"/>
      <c r="N664" s="94"/>
      <c r="O664" s="94"/>
      <c r="P664" s="94"/>
      <c r="Q664" s="94"/>
      <c r="R664" s="94"/>
      <c r="S664" s="94"/>
      <c r="T664" s="94"/>
      <c r="U664" s="94"/>
      <c r="V664" s="94"/>
      <c r="W664" s="94"/>
      <c r="X664" s="94"/>
      <c r="Y664" s="94"/>
      <c r="Z664" s="94"/>
    </row>
    <row r="665" spans="1:26" ht="15.75" customHeight="1" x14ac:dyDescent="0.15">
      <c r="A665" s="96" t="s">
        <v>5846</v>
      </c>
      <c r="B665" s="98" t="s">
        <v>5832</v>
      </c>
      <c r="C665" s="98" t="s">
        <v>3061</v>
      </c>
      <c r="D665" s="98" t="s">
        <v>5847</v>
      </c>
      <c r="E665" s="99">
        <v>1221</v>
      </c>
      <c r="F665" s="99">
        <v>1207</v>
      </c>
      <c r="G665" s="99">
        <v>1</v>
      </c>
      <c r="H665" s="99">
        <v>1</v>
      </c>
      <c r="I665" s="94"/>
      <c r="J665" s="94"/>
      <c r="K665" s="94"/>
      <c r="L665" s="94"/>
      <c r="M665" s="94"/>
      <c r="N665" s="94"/>
      <c r="O665" s="94"/>
      <c r="P665" s="94"/>
      <c r="Q665" s="94"/>
      <c r="R665" s="94"/>
      <c r="S665" s="94"/>
      <c r="T665" s="94"/>
      <c r="U665" s="94"/>
      <c r="V665" s="94"/>
      <c r="W665" s="94"/>
      <c r="X665" s="94"/>
      <c r="Y665" s="94"/>
      <c r="Z665" s="94"/>
    </row>
    <row r="666" spans="1:26" ht="15.75" customHeight="1" x14ac:dyDescent="0.15">
      <c r="A666" s="96" t="s">
        <v>5848</v>
      </c>
      <c r="B666" s="98" t="s">
        <v>5832</v>
      </c>
      <c r="C666" s="98" t="s">
        <v>3034</v>
      </c>
      <c r="D666" s="98" t="s">
        <v>5849</v>
      </c>
      <c r="E666" s="99">
        <v>455</v>
      </c>
      <c r="F666" s="99">
        <v>451</v>
      </c>
      <c r="G666" s="99">
        <v>0</v>
      </c>
      <c r="H666" s="99">
        <v>0</v>
      </c>
      <c r="I666" s="94"/>
      <c r="J666" s="94"/>
      <c r="K666" s="94"/>
      <c r="L666" s="94"/>
      <c r="M666" s="94"/>
      <c r="N666" s="94"/>
      <c r="O666" s="94"/>
      <c r="P666" s="94"/>
      <c r="Q666" s="94"/>
      <c r="R666" s="94"/>
      <c r="S666" s="94"/>
      <c r="T666" s="94"/>
      <c r="U666" s="94"/>
      <c r="V666" s="94"/>
      <c r="W666" s="94"/>
      <c r="X666" s="94"/>
      <c r="Y666" s="94"/>
      <c r="Z666" s="94"/>
    </row>
    <row r="667" spans="1:26" ht="15.75" customHeight="1" x14ac:dyDescent="0.15">
      <c r="A667" s="96" t="s">
        <v>5850</v>
      </c>
      <c r="B667" s="98" t="s">
        <v>5832</v>
      </c>
      <c r="C667" s="98" t="s">
        <v>3067</v>
      </c>
      <c r="D667" s="98" t="s">
        <v>5851</v>
      </c>
      <c r="E667" s="99">
        <v>734</v>
      </c>
      <c r="F667" s="99">
        <v>726</v>
      </c>
      <c r="G667" s="99">
        <v>2</v>
      </c>
      <c r="H667" s="99">
        <v>0</v>
      </c>
      <c r="I667" s="94"/>
      <c r="J667" s="94"/>
      <c r="K667" s="94"/>
      <c r="L667" s="94"/>
      <c r="M667" s="94"/>
      <c r="N667" s="94"/>
      <c r="O667" s="94"/>
      <c r="P667" s="94"/>
      <c r="Q667" s="94"/>
      <c r="R667" s="94"/>
      <c r="S667" s="94"/>
      <c r="T667" s="94"/>
      <c r="U667" s="94"/>
      <c r="V667" s="94"/>
      <c r="W667" s="94"/>
      <c r="X667" s="94"/>
      <c r="Y667" s="94"/>
      <c r="Z667" s="94"/>
    </row>
    <row r="668" spans="1:26" ht="15.75" customHeight="1" x14ac:dyDescent="0.15">
      <c r="A668" s="96" t="s">
        <v>5852</v>
      </c>
      <c r="B668" s="98" t="s">
        <v>5832</v>
      </c>
      <c r="C668" s="98" t="s">
        <v>3047</v>
      </c>
      <c r="D668" s="98" t="s">
        <v>5853</v>
      </c>
      <c r="E668" s="99">
        <v>1784</v>
      </c>
      <c r="F668" s="99">
        <v>1768</v>
      </c>
      <c r="G668" s="99">
        <v>4</v>
      </c>
      <c r="H668" s="99">
        <v>4</v>
      </c>
      <c r="I668" s="94"/>
      <c r="J668" s="94"/>
      <c r="K668" s="94"/>
      <c r="L668" s="94"/>
      <c r="M668" s="94"/>
      <c r="N668" s="94"/>
      <c r="O668" s="94"/>
      <c r="P668" s="94"/>
      <c r="Q668" s="94"/>
      <c r="R668" s="94"/>
      <c r="S668" s="94"/>
      <c r="T668" s="94"/>
      <c r="U668" s="94"/>
      <c r="V668" s="94"/>
      <c r="W668" s="94"/>
      <c r="X668" s="94"/>
      <c r="Y668" s="94"/>
      <c r="Z668" s="94"/>
    </row>
    <row r="669" spans="1:26" ht="15.75" customHeight="1" x14ac:dyDescent="0.15">
      <c r="A669" s="96" t="s">
        <v>5854</v>
      </c>
      <c r="B669" s="98" t="s">
        <v>5832</v>
      </c>
      <c r="C669" s="98" t="s">
        <v>3048</v>
      </c>
      <c r="D669" s="98" t="s">
        <v>5855</v>
      </c>
      <c r="E669" s="99">
        <v>781</v>
      </c>
      <c r="F669" s="99">
        <v>765</v>
      </c>
      <c r="G669" s="99">
        <v>3</v>
      </c>
      <c r="H669" s="99">
        <v>3</v>
      </c>
      <c r="I669" s="94"/>
      <c r="J669" s="94"/>
      <c r="K669" s="94"/>
      <c r="L669" s="94"/>
      <c r="M669" s="94"/>
      <c r="N669" s="94"/>
      <c r="O669" s="94"/>
      <c r="P669" s="94"/>
      <c r="Q669" s="94"/>
      <c r="R669" s="94"/>
      <c r="S669" s="94"/>
      <c r="T669" s="94"/>
      <c r="U669" s="94"/>
      <c r="V669" s="94"/>
      <c r="W669" s="94"/>
      <c r="X669" s="94"/>
      <c r="Y669" s="94"/>
      <c r="Z669" s="94"/>
    </row>
    <row r="670" spans="1:26" ht="15.75" customHeight="1" x14ac:dyDescent="0.15">
      <c r="A670" s="96" t="s">
        <v>5856</v>
      </c>
      <c r="B670" s="98" t="s">
        <v>5832</v>
      </c>
      <c r="C670" s="98" t="s">
        <v>3052</v>
      </c>
      <c r="D670" s="98" t="s">
        <v>5857</v>
      </c>
      <c r="E670" s="99">
        <v>1689</v>
      </c>
      <c r="F670" s="99">
        <v>1682</v>
      </c>
      <c r="G670" s="99">
        <v>7</v>
      </c>
      <c r="H670" s="99">
        <v>7</v>
      </c>
      <c r="I670" s="94"/>
      <c r="J670" s="94"/>
      <c r="K670" s="94"/>
      <c r="L670" s="94"/>
      <c r="M670" s="94"/>
      <c r="N670" s="94"/>
      <c r="O670" s="94"/>
      <c r="P670" s="94"/>
      <c r="Q670" s="94"/>
      <c r="R670" s="94"/>
      <c r="S670" s="94"/>
      <c r="T670" s="94"/>
      <c r="U670" s="94"/>
      <c r="V670" s="94"/>
      <c r="W670" s="94"/>
      <c r="X670" s="94"/>
      <c r="Y670" s="94"/>
      <c r="Z670" s="94"/>
    </row>
    <row r="671" spans="1:26" ht="15.75" customHeight="1" x14ac:dyDescent="0.15">
      <c r="A671" s="96" t="s">
        <v>5858</v>
      </c>
      <c r="B671" s="98" t="s">
        <v>5832</v>
      </c>
      <c r="C671" s="98" t="s">
        <v>3029</v>
      </c>
      <c r="D671" s="98" t="s">
        <v>5859</v>
      </c>
      <c r="E671" s="99">
        <v>498</v>
      </c>
      <c r="F671" s="99">
        <v>483</v>
      </c>
      <c r="G671" s="99">
        <v>5</v>
      </c>
      <c r="H671" s="99">
        <v>5</v>
      </c>
      <c r="I671" s="94"/>
      <c r="J671" s="94"/>
      <c r="K671" s="94"/>
      <c r="L671" s="94"/>
      <c r="M671" s="94"/>
      <c r="N671" s="94"/>
      <c r="O671" s="94"/>
      <c r="P671" s="94"/>
      <c r="Q671" s="94"/>
      <c r="R671" s="94"/>
      <c r="S671" s="94"/>
      <c r="T671" s="94"/>
      <c r="U671" s="94"/>
      <c r="V671" s="94"/>
      <c r="W671" s="94"/>
      <c r="X671" s="94"/>
      <c r="Y671" s="94"/>
      <c r="Z671" s="94"/>
    </row>
    <row r="672" spans="1:26" ht="15.75" customHeight="1" x14ac:dyDescent="0.15">
      <c r="A672" s="96" t="s">
        <v>5860</v>
      </c>
      <c r="B672" s="98" t="s">
        <v>5832</v>
      </c>
      <c r="C672" s="98" t="s">
        <v>3057</v>
      </c>
      <c r="D672" s="98" t="s">
        <v>5861</v>
      </c>
      <c r="E672" s="99">
        <v>621</v>
      </c>
      <c r="F672" s="99">
        <v>613</v>
      </c>
      <c r="G672" s="99">
        <v>1</v>
      </c>
      <c r="H672" s="99">
        <v>1</v>
      </c>
      <c r="I672" s="94"/>
      <c r="J672" s="94"/>
      <c r="K672" s="94"/>
      <c r="L672" s="94"/>
      <c r="M672" s="94"/>
      <c r="N672" s="94"/>
      <c r="O672" s="94"/>
      <c r="P672" s="94"/>
      <c r="Q672" s="94"/>
      <c r="R672" s="94"/>
      <c r="S672" s="94"/>
      <c r="T672" s="94"/>
      <c r="U672" s="94"/>
      <c r="V672" s="94"/>
      <c r="W672" s="94"/>
      <c r="X672" s="94"/>
      <c r="Y672" s="94"/>
      <c r="Z672" s="94"/>
    </row>
    <row r="673" spans="1:26" ht="15.75" customHeight="1" x14ac:dyDescent="0.15">
      <c r="A673" s="96" t="s">
        <v>5862</v>
      </c>
      <c r="B673" s="98" t="s">
        <v>5832</v>
      </c>
      <c r="C673" s="98" t="s">
        <v>3058</v>
      </c>
      <c r="D673" s="98" t="s">
        <v>5863</v>
      </c>
      <c r="E673" s="99">
        <v>583</v>
      </c>
      <c r="F673" s="99">
        <v>569</v>
      </c>
      <c r="G673" s="99">
        <v>0</v>
      </c>
      <c r="H673" s="99">
        <v>0</v>
      </c>
      <c r="I673" s="94"/>
      <c r="J673" s="94"/>
      <c r="K673" s="94"/>
      <c r="L673" s="94"/>
      <c r="M673" s="94"/>
      <c r="N673" s="94"/>
      <c r="O673" s="94"/>
      <c r="P673" s="94"/>
      <c r="Q673" s="94"/>
      <c r="R673" s="94"/>
      <c r="S673" s="94"/>
      <c r="T673" s="94"/>
      <c r="U673" s="94"/>
      <c r="V673" s="94"/>
      <c r="W673" s="94"/>
      <c r="X673" s="94"/>
      <c r="Y673" s="94"/>
      <c r="Z673" s="94"/>
    </row>
    <row r="674" spans="1:26" ht="15.75" customHeight="1" x14ac:dyDescent="0.15">
      <c r="A674" s="96" t="s">
        <v>5864</v>
      </c>
      <c r="B674" s="98" t="s">
        <v>5832</v>
      </c>
      <c r="C674" s="98" t="s">
        <v>3060</v>
      </c>
      <c r="D674" s="98" t="s">
        <v>5865</v>
      </c>
      <c r="E674" s="99">
        <v>963</v>
      </c>
      <c r="F674" s="99">
        <v>937</v>
      </c>
      <c r="G674" s="99">
        <v>0</v>
      </c>
      <c r="H674" s="99">
        <v>0</v>
      </c>
      <c r="I674" s="94"/>
      <c r="J674" s="94"/>
      <c r="K674" s="94"/>
      <c r="L674" s="94"/>
      <c r="M674" s="94"/>
      <c r="N674" s="94"/>
      <c r="O674" s="94"/>
      <c r="P674" s="94"/>
      <c r="Q674" s="94"/>
      <c r="R674" s="94"/>
      <c r="S674" s="94"/>
      <c r="T674" s="94"/>
      <c r="U674" s="94"/>
      <c r="V674" s="94"/>
      <c r="W674" s="94"/>
      <c r="X674" s="94"/>
      <c r="Y674" s="94"/>
      <c r="Z674" s="94"/>
    </row>
    <row r="675" spans="1:26" ht="15.75" customHeight="1" x14ac:dyDescent="0.15">
      <c r="A675" s="96" t="s">
        <v>5866</v>
      </c>
      <c r="B675" s="98" t="s">
        <v>5832</v>
      </c>
      <c r="C675" s="98" t="s">
        <v>3027</v>
      </c>
      <c r="D675" s="98" t="s">
        <v>5867</v>
      </c>
      <c r="E675" s="99">
        <v>17203</v>
      </c>
      <c r="F675" s="99">
        <v>16541</v>
      </c>
      <c r="G675" s="99">
        <v>42</v>
      </c>
      <c r="H675" s="99">
        <v>42</v>
      </c>
      <c r="I675" s="94"/>
      <c r="J675" s="94"/>
      <c r="K675" s="94"/>
      <c r="L675" s="94"/>
      <c r="M675" s="94"/>
      <c r="N675" s="94"/>
      <c r="O675" s="94"/>
      <c r="P675" s="94"/>
      <c r="Q675" s="94"/>
      <c r="R675" s="94"/>
      <c r="S675" s="94"/>
      <c r="T675" s="94"/>
      <c r="U675" s="94"/>
      <c r="V675" s="94"/>
      <c r="W675" s="94"/>
      <c r="X675" s="94"/>
      <c r="Y675" s="94"/>
      <c r="Z675" s="94"/>
    </row>
    <row r="676" spans="1:26" ht="15.75" customHeight="1" x14ac:dyDescent="0.15">
      <c r="A676" s="96" t="s">
        <v>5868</v>
      </c>
      <c r="B676" s="98" t="s">
        <v>5832</v>
      </c>
      <c r="C676" s="98" t="s">
        <v>3064</v>
      </c>
      <c r="D676" s="98" t="s">
        <v>5869</v>
      </c>
      <c r="E676" s="99">
        <v>324</v>
      </c>
      <c r="F676" s="99">
        <v>324</v>
      </c>
      <c r="G676" s="99">
        <v>0</v>
      </c>
      <c r="H676" s="99">
        <v>0</v>
      </c>
      <c r="I676" s="94"/>
      <c r="J676" s="94"/>
      <c r="K676" s="94"/>
      <c r="L676" s="94"/>
      <c r="M676" s="94"/>
      <c r="N676" s="94"/>
      <c r="O676" s="94"/>
      <c r="P676" s="94"/>
      <c r="Q676" s="94"/>
      <c r="R676" s="94"/>
      <c r="S676" s="94"/>
      <c r="T676" s="94"/>
      <c r="U676" s="94"/>
      <c r="V676" s="94"/>
      <c r="W676" s="94"/>
      <c r="X676" s="94"/>
      <c r="Y676" s="94"/>
      <c r="Z676" s="94"/>
    </row>
    <row r="677" spans="1:26" ht="15.75" customHeight="1" x14ac:dyDescent="0.15">
      <c r="A677" s="96" t="s">
        <v>5870</v>
      </c>
      <c r="B677" s="98" t="s">
        <v>5832</v>
      </c>
      <c r="C677" s="98" t="s">
        <v>3066</v>
      </c>
      <c r="D677" s="98" t="s">
        <v>5871</v>
      </c>
      <c r="E677" s="99">
        <v>907</v>
      </c>
      <c r="F677" s="99">
        <v>903</v>
      </c>
      <c r="G677" s="99">
        <v>1</v>
      </c>
      <c r="H677" s="99">
        <v>1</v>
      </c>
      <c r="I677" s="94"/>
      <c r="J677" s="94"/>
      <c r="K677" s="94"/>
      <c r="L677" s="94"/>
      <c r="M677" s="94"/>
      <c r="N677" s="94"/>
      <c r="O677" s="94"/>
      <c r="P677" s="94"/>
      <c r="Q677" s="94"/>
      <c r="R677" s="94"/>
      <c r="S677" s="94"/>
      <c r="T677" s="94"/>
      <c r="U677" s="94"/>
      <c r="V677" s="94"/>
      <c r="W677" s="94"/>
      <c r="X677" s="94"/>
      <c r="Y677" s="94"/>
      <c r="Z677" s="94"/>
    </row>
    <row r="678" spans="1:26" ht="15.75" customHeight="1" x14ac:dyDescent="0.15">
      <c r="A678" s="96" t="s">
        <v>5872</v>
      </c>
      <c r="B678" s="98" t="s">
        <v>5832</v>
      </c>
      <c r="C678" s="98" t="s">
        <v>3023</v>
      </c>
      <c r="D678" s="98" t="s">
        <v>5873</v>
      </c>
      <c r="E678" s="99">
        <v>6010</v>
      </c>
      <c r="F678" s="99">
        <v>5993</v>
      </c>
      <c r="G678" s="99">
        <v>14</v>
      </c>
      <c r="H678" s="99">
        <v>14</v>
      </c>
      <c r="I678" s="94"/>
      <c r="J678" s="94"/>
      <c r="K678" s="94"/>
      <c r="L678" s="94"/>
      <c r="M678" s="94"/>
      <c r="N678" s="94"/>
      <c r="O678" s="94"/>
      <c r="P678" s="94"/>
      <c r="Q678" s="94"/>
      <c r="R678" s="94"/>
      <c r="S678" s="94"/>
      <c r="T678" s="94"/>
      <c r="U678" s="94"/>
      <c r="V678" s="94"/>
      <c r="W678" s="94"/>
      <c r="X678" s="94"/>
      <c r="Y678" s="94"/>
      <c r="Z678" s="94"/>
    </row>
    <row r="679" spans="1:26" ht="15.75" customHeight="1" x14ac:dyDescent="0.15">
      <c r="A679" s="96" t="s">
        <v>5874</v>
      </c>
      <c r="B679" s="98" t="s">
        <v>5832</v>
      </c>
      <c r="C679" s="98" t="s">
        <v>3070</v>
      </c>
      <c r="D679" s="98" t="s">
        <v>5875</v>
      </c>
      <c r="E679" s="99">
        <v>3132</v>
      </c>
      <c r="F679" s="99">
        <v>3106</v>
      </c>
      <c r="G679" s="99">
        <v>17</v>
      </c>
      <c r="H679" s="99">
        <v>17</v>
      </c>
      <c r="I679" s="94"/>
      <c r="J679" s="94"/>
      <c r="K679" s="94"/>
      <c r="L679" s="94"/>
      <c r="M679" s="94"/>
      <c r="N679" s="94"/>
      <c r="O679" s="94"/>
      <c r="P679" s="94"/>
      <c r="Q679" s="94"/>
      <c r="R679" s="94"/>
      <c r="S679" s="94"/>
      <c r="T679" s="94"/>
      <c r="U679" s="94"/>
      <c r="V679" s="94"/>
      <c r="W679" s="94"/>
      <c r="X679" s="94"/>
      <c r="Y679" s="94"/>
      <c r="Z679" s="94"/>
    </row>
    <row r="680" spans="1:26" ht="15.75" customHeight="1" x14ac:dyDescent="0.15">
      <c r="A680" s="96" t="s">
        <v>5876</v>
      </c>
      <c r="B680" s="98" t="s">
        <v>5832</v>
      </c>
      <c r="C680" s="98" t="s">
        <v>3082</v>
      </c>
      <c r="D680" s="98" t="s">
        <v>5877</v>
      </c>
      <c r="E680" s="99">
        <v>2092</v>
      </c>
      <c r="F680" s="99">
        <v>2080</v>
      </c>
      <c r="G680" s="99">
        <v>5</v>
      </c>
      <c r="H680" s="99">
        <v>5</v>
      </c>
      <c r="I680" s="94"/>
      <c r="J680" s="94"/>
      <c r="K680" s="94"/>
      <c r="L680" s="94"/>
      <c r="M680" s="94"/>
      <c r="N680" s="94"/>
      <c r="O680" s="94"/>
      <c r="P680" s="94"/>
      <c r="Q680" s="94"/>
      <c r="R680" s="94"/>
      <c r="S680" s="94"/>
      <c r="T680" s="94"/>
      <c r="U680" s="94"/>
      <c r="V680" s="94"/>
      <c r="W680" s="94"/>
      <c r="X680" s="94"/>
      <c r="Y680" s="94"/>
      <c r="Z680" s="94"/>
    </row>
    <row r="681" spans="1:26" ht="15.75" customHeight="1" x14ac:dyDescent="0.15">
      <c r="A681" s="96" t="s">
        <v>5878</v>
      </c>
      <c r="B681" s="98" t="s">
        <v>5832</v>
      </c>
      <c r="C681" s="98" t="s">
        <v>3041</v>
      </c>
      <c r="D681" s="98" t="s">
        <v>5879</v>
      </c>
      <c r="E681" s="99">
        <v>777</v>
      </c>
      <c r="F681" s="99">
        <v>773</v>
      </c>
      <c r="G681" s="99">
        <v>5</v>
      </c>
      <c r="H681" s="99">
        <v>5</v>
      </c>
      <c r="I681" s="94"/>
      <c r="J681" s="94"/>
      <c r="K681" s="94"/>
      <c r="L681" s="94"/>
      <c r="M681" s="94"/>
      <c r="N681" s="94"/>
      <c r="O681" s="94"/>
      <c r="P681" s="94"/>
      <c r="Q681" s="94"/>
      <c r="R681" s="94"/>
      <c r="S681" s="94"/>
      <c r="T681" s="94"/>
      <c r="U681" s="94"/>
      <c r="V681" s="94"/>
      <c r="W681" s="94"/>
      <c r="X681" s="94"/>
      <c r="Y681" s="94"/>
      <c r="Z681" s="94"/>
    </row>
    <row r="682" spans="1:26" ht="15.75" customHeight="1" x14ac:dyDescent="0.15">
      <c r="A682" s="96" t="s">
        <v>5880</v>
      </c>
      <c r="B682" s="98" t="s">
        <v>5832</v>
      </c>
      <c r="C682" s="98" t="s">
        <v>3045</v>
      </c>
      <c r="D682" s="98" t="s">
        <v>5881</v>
      </c>
      <c r="E682" s="99">
        <v>2446</v>
      </c>
      <c r="F682" s="99">
        <v>2441</v>
      </c>
      <c r="G682" s="99">
        <v>0</v>
      </c>
      <c r="H682" s="99">
        <v>0</v>
      </c>
      <c r="I682" s="94"/>
      <c r="J682" s="94"/>
      <c r="K682" s="94"/>
      <c r="L682" s="94"/>
      <c r="M682" s="94"/>
      <c r="N682" s="94"/>
      <c r="O682" s="94"/>
      <c r="P682" s="94"/>
      <c r="Q682" s="94"/>
      <c r="R682" s="94"/>
      <c r="S682" s="94"/>
      <c r="T682" s="94"/>
      <c r="U682" s="94"/>
      <c r="V682" s="94"/>
      <c r="W682" s="94"/>
      <c r="X682" s="94"/>
      <c r="Y682" s="94"/>
      <c r="Z682" s="94"/>
    </row>
    <row r="683" spans="1:26" ht="15.75" customHeight="1" x14ac:dyDescent="0.15">
      <c r="A683" s="96" t="s">
        <v>5882</v>
      </c>
      <c r="B683" s="98" t="s">
        <v>5832</v>
      </c>
      <c r="C683" s="98" t="s">
        <v>3069</v>
      </c>
      <c r="D683" s="98" t="s">
        <v>5883</v>
      </c>
      <c r="E683" s="99">
        <v>2754</v>
      </c>
      <c r="F683" s="99">
        <v>2742</v>
      </c>
      <c r="G683" s="99">
        <v>11</v>
      </c>
      <c r="H683" s="99">
        <v>11</v>
      </c>
      <c r="I683" s="94"/>
      <c r="J683" s="94"/>
      <c r="K683" s="94"/>
      <c r="L683" s="94"/>
      <c r="M683" s="94"/>
      <c r="N683" s="94"/>
      <c r="O683" s="94"/>
      <c r="P683" s="94"/>
      <c r="Q683" s="94"/>
      <c r="R683" s="94"/>
      <c r="S683" s="94"/>
      <c r="T683" s="94"/>
      <c r="U683" s="94"/>
      <c r="V683" s="94"/>
      <c r="W683" s="94"/>
      <c r="X683" s="94"/>
      <c r="Y683" s="94"/>
      <c r="Z683" s="94"/>
    </row>
    <row r="684" spans="1:26" ht="15.75" customHeight="1" x14ac:dyDescent="0.15">
      <c r="A684" s="96" t="s">
        <v>5884</v>
      </c>
      <c r="B684" s="98" t="s">
        <v>5832</v>
      </c>
      <c r="C684" s="98" t="s">
        <v>3084</v>
      </c>
      <c r="D684" s="98" t="s">
        <v>5885</v>
      </c>
      <c r="E684" s="99">
        <v>2931</v>
      </c>
      <c r="F684" s="99">
        <v>2923</v>
      </c>
      <c r="G684" s="99">
        <v>2</v>
      </c>
      <c r="H684" s="99">
        <v>2</v>
      </c>
      <c r="I684" s="94"/>
      <c r="J684" s="94"/>
      <c r="K684" s="94"/>
      <c r="L684" s="94"/>
      <c r="M684" s="94"/>
      <c r="N684" s="94"/>
      <c r="O684" s="94"/>
      <c r="P684" s="94"/>
      <c r="Q684" s="94"/>
      <c r="R684" s="94"/>
      <c r="S684" s="94"/>
      <c r="T684" s="94"/>
      <c r="U684" s="94"/>
      <c r="V684" s="94"/>
      <c r="W684" s="94"/>
      <c r="X684" s="94"/>
      <c r="Y684" s="94"/>
      <c r="Z684" s="94"/>
    </row>
    <row r="685" spans="1:26" ht="15.75" customHeight="1" x14ac:dyDescent="0.15">
      <c r="A685" s="96" t="s">
        <v>5886</v>
      </c>
      <c r="B685" s="98" t="s">
        <v>5832</v>
      </c>
      <c r="C685" s="98" t="s">
        <v>3039</v>
      </c>
      <c r="D685" s="98" t="s">
        <v>5887</v>
      </c>
      <c r="E685" s="99">
        <v>569</v>
      </c>
      <c r="F685" s="99">
        <v>564</v>
      </c>
      <c r="G685" s="99">
        <v>1</v>
      </c>
      <c r="H685" s="99">
        <v>1</v>
      </c>
      <c r="I685" s="94"/>
      <c r="J685" s="94"/>
      <c r="K685" s="94"/>
      <c r="L685" s="94"/>
      <c r="M685" s="94"/>
      <c r="N685" s="94"/>
      <c r="O685" s="94"/>
      <c r="P685" s="94"/>
      <c r="Q685" s="94"/>
      <c r="R685" s="94"/>
      <c r="S685" s="94"/>
      <c r="T685" s="94"/>
      <c r="U685" s="94"/>
      <c r="V685" s="94"/>
      <c r="W685" s="94"/>
      <c r="X685" s="94"/>
      <c r="Y685" s="94"/>
      <c r="Z685" s="94"/>
    </row>
    <row r="686" spans="1:26" ht="15.75" customHeight="1" x14ac:dyDescent="0.15">
      <c r="A686" s="96" t="s">
        <v>5888</v>
      </c>
      <c r="B686" s="98" t="s">
        <v>5832</v>
      </c>
      <c r="C686" s="98" t="s">
        <v>3042</v>
      </c>
      <c r="D686" s="98" t="s">
        <v>5889</v>
      </c>
      <c r="E686" s="99">
        <v>2047</v>
      </c>
      <c r="F686" s="99">
        <v>2009</v>
      </c>
      <c r="G686" s="99">
        <v>3</v>
      </c>
      <c r="H686" s="99">
        <v>3</v>
      </c>
      <c r="I686" s="94"/>
      <c r="J686" s="94"/>
      <c r="K686" s="94"/>
      <c r="L686" s="94"/>
      <c r="M686" s="94"/>
      <c r="N686" s="94"/>
      <c r="O686" s="94"/>
      <c r="P686" s="94"/>
      <c r="Q686" s="94"/>
      <c r="R686" s="94"/>
      <c r="S686" s="94"/>
      <c r="T686" s="94"/>
      <c r="U686" s="94"/>
      <c r="V686" s="94"/>
      <c r="W686" s="94"/>
      <c r="X686" s="94"/>
      <c r="Y686" s="94"/>
      <c r="Z686" s="94"/>
    </row>
    <row r="687" spans="1:26" ht="15.75" customHeight="1" x14ac:dyDescent="0.15">
      <c r="A687" s="96" t="s">
        <v>5890</v>
      </c>
      <c r="B687" s="98" t="s">
        <v>5832</v>
      </c>
      <c r="C687" s="98" t="s">
        <v>3021</v>
      </c>
      <c r="D687" s="98" t="s">
        <v>5891</v>
      </c>
      <c r="E687" s="99">
        <v>696</v>
      </c>
      <c r="F687" s="99">
        <v>689</v>
      </c>
      <c r="G687" s="99">
        <v>2</v>
      </c>
      <c r="H687" s="99">
        <v>2</v>
      </c>
      <c r="I687" s="94"/>
      <c r="J687" s="94"/>
      <c r="K687" s="94"/>
      <c r="L687" s="94"/>
      <c r="M687" s="94"/>
      <c r="N687" s="94"/>
      <c r="O687" s="94"/>
      <c r="P687" s="94"/>
      <c r="Q687" s="94"/>
      <c r="R687" s="94"/>
      <c r="S687" s="94"/>
      <c r="T687" s="94"/>
      <c r="U687" s="94"/>
      <c r="V687" s="94"/>
      <c r="W687" s="94"/>
      <c r="X687" s="94"/>
      <c r="Y687" s="94"/>
      <c r="Z687" s="94"/>
    </row>
    <row r="688" spans="1:26" ht="15.75" customHeight="1" x14ac:dyDescent="0.15">
      <c r="A688" s="96" t="s">
        <v>5892</v>
      </c>
      <c r="B688" s="98" t="s">
        <v>5832</v>
      </c>
      <c r="C688" s="98" t="s">
        <v>3055</v>
      </c>
      <c r="D688" s="98" t="s">
        <v>5340</v>
      </c>
      <c r="E688" s="99">
        <v>909</v>
      </c>
      <c r="F688" s="99">
        <v>901</v>
      </c>
      <c r="G688" s="99">
        <v>1</v>
      </c>
      <c r="H688" s="99">
        <v>1</v>
      </c>
      <c r="I688" s="94"/>
      <c r="J688" s="94"/>
      <c r="K688" s="94"/>
      <c r="L688" s="94"/>
      <c r="M688" s="94"/>
      <c r="N688" s="94"/>
      <c r="O688" s="94"/>
      <c r="P688" s="94"/>
      <c r="Q688" s="94"/>
      <c r="R688" s="94"/>
      <c r="S688" s="94"/>
      <c r="T688" s="94"/>
      <c r="U688" s="94"/>
      <c r="V688" s="94"/>
      <c r="W688" s="94"/>
      <c r="X688" s="94"/>
      <c r="Y688" s="94"/>
      <c r="Z688" s="94"/>
    </row>
    <row r="689" spans="1:26" ht="15.75" customHeight="1" x14ac:dyDescent="0.15">
      <c r="A689" s="96" t="s">
        <v>5893</v>
      </c>
      <c r="B689" s="98" t="s">
        <v>5832</v>
      </c>
      <c r="C689" s="98" t="s">
        <v>3065</v>
      </c>
      <c r="D689" s="98" t="s">
        <v>5894</v>
      </c>
      <c r="E689" s="99">
        <v>1089</v>
      </c>
      <c r="F689" s="99">
        <v>1081</v>
      </c>
      <c r="G689" s="99">
        <v>2</v>
      </c>
      <c r="H689" s="99">
        <v>2</v>
      </c>
      <c r="I689" s="94"/>
      <c r="J689" s="94"/>
      <c r="K689" s="94"/>
      <c r="L689" s="94"/>
      <c r="M689" s="94"/>
      <c r="N689" s="94"/>
      <c r="O689" s="94"/>
      <c r="P689" s="94"/>
      <c r="Q689" s="94"/>
      <c r="R689" s="94"/>
      <c r="S689" s="94"/>
      <c r="T689" s="94"/>
      <c r="U689" s="94"/>
      <c r="V689" s="94"/>
      <c r="W689" s="94"/>
      <c r="X689" s="94"/>
      <c r="Y689" s="94"/>
      <c r="Z689" s="94"/>
    </row>
    <row r="690" spans="1:26" ht="15.75" customHeight="1" x14ac:dyDescent="0.15">
      <c r="A690" s="96" t="s">
        <v>5895</v>
      </c>
      <c r="B690" s="98" t="s">
        <v>5832</v>
      </c>
      <c r="C690" s="98" t="s">
        <v>3073</v>
      </c>
      <c r="D690" s="98" t="s">
        <v>5896</v>
      </c>
      <c r="E690" s="99">
        <v>2519</v>
      </c>
      <c r="F690" s="99">
        <v>2509</v>
      </c>
      <c r="G690" s="99">
        <v>3</v>
      </c>
      <c r="H690" s="99">
        <v>3</v>
      </c>
      <c r="I690" s="94"/>
      <c r="J690" s="94"/>
      <c r="K690" s="94"/>
      <c r="L690" s="94"/>
      <c r="M690" s="94"/>
      <c r="N690" s="94"/>
      <c r="O690" s="94"/>
      <c r="P690" s="94"/>
      <c r="Q690" s="94"/>
      <c r="R690" s="94"/>
      <c r="S690" s="94"/>
      <c r="T690" s="94"/>
      <c r="U690" s="94"/>
      <c r="V690" s="94"/>
      <c r="W690" s="94"/>
      <c r="X690" s="94"/>
      <c r="Y690" s="94"/>
      <c r="Z690" s="94"/>
    </row>
    <row r="691" spans="1:26" ht="15.75" customHeight="1" x14ac:dyDescent="0.15">
      <c r="A691" s="96" t="s">
        <v>5897</v>
      </c>
      <c r="B691" s="98" t="s">
        <v>5832</v>
      </c>
      <c r="C691" s="98" t="s">
        <v>3076</v>
      </c>
      <c r="D691" s="98" t="s">
        <v>5898</v>
      </c>
      <c r="E691" s="99">
        <v>832</v>
      </c>
      <c r="F691" s="99">
        <v>818</v>
      </c>
      <c r="G691" s="99">
        <v>5</v>
      </c>
      <c r="H691" s="99">
        <v>5</v>
      </c>
      <c r="I691" s="94"/>
      <c r="J691" s="94"/>
      <c r="K691" s="94"/>
      <c r="L691" s="94"/>
      <c r="M691" s="94"/>
      <c r="N691" s="94"/>
      <c r="O691" s="94"/>
      <c r="P691" s="94"/>
      <c r="Q691" s="94"/>
      <c r="R691" s="94"/>
      <c r="S691" s="94"/>
      <c r="T691" s="94"/>
      <c r="U691" s="94"/>
      <c r="V691" s="94"/>
      <c r="W691" s="94"/>
      <c r="X691" s="94"/>
      <c r="Y691" s="94"/>
      <c r="Z691" s="94"/>
    </row>
    <row r="692" spans="1:26" ht="15.75" customHeight="1" x14ac:dyDescent="0.15">
      <c r="A692" s="96" t="s">
        <v>5899</v>
      </c>
      <c r="B692" s="98" t="s">
        <v>5832</v>
      </c>
      <c r="C692" s="98" t="s">
        <v>3022</v>
      </c>
      <c r="D692" s="98" t="s">
        <v>5900</v>
      </c>
      <c r="E692" s="99">
        <v>2372</v>
      </c>
      <c r="F692" s="99">
        <v>2330</v>
      </c>
      <c r="G692" s="99">
        <v>8</v>
      </c>
      <c r="H692" s="99">
        <v>8</v>
      </c>
      <c r="I692" s="94"/>
      <c r="J692" s="94"/>
      <c r="K692" s="94"/>
      <c r="L692" s="94"/>
      <c r="M692" s="94"/>
      <c r="N692" s="94"/>
      <c r="O692" s="94"/>
      <c r="P692" s="94"/>
      <c r="Q692" s="94"/>
      <c r="R692" s="94"/>
      <c r="S692" s="94"/>
      <c r="T692" s="94"/>
      <c r="U692" s="94"/>
      <c r="V692" s="94"/>
      <c r="W692" s="94"/>
      <c r="X692" s="94"/>
      <c r="Y692" s="94"/>
      <c r="Z692" s="94"/>
    </row>
    <row r="693" spans="1:26" ht="15.75" customHeight="1" x14ac:dyDescent="0.15">
      <c r="A693" s="96" t="s">
        <v>5901</v>
      </c>
      <c r="B693" s="98" t="s">
        <v>5832</v>
      </c>
      <c r="C693" s="98" t="s">
        <v>3078</v>
      </c>
      <c r="D693" s="98" t="s">
        <v>5902</v>
      </c>
      <c r="E693" s="99">
        <v>475</v>
      </c>
      <c r="F693" s="99">
        <v>463</v>
      </c>
      <c r="G693" s="99">
        <v>0</v>
      </c>
      <c r="H693" s="99">
        <v>0</v>
      </c>
      <c r="I693" s="94"/>
      <c r="J693" s="94"/>
      <c r="K693" s="94"/>
      <c r="L693" s="94"/>
      <c r="M693" s="94"/>
      <c r="N693" s="94"/>
      <c r="O693" s="94"/>
      <c r="P693" s="94"/>
      <c r="Q693" s="94"/>
      <c r="R693" s="94"/>
      <c r="S693" s="94"/>
      <c r="T693" s="94"/>
      <c r="U693" s="94"/>
      <c r="V693" s="94"/>
      <c r="W693" s="94"/>
      <c r="X693" s="94"/>
      <c r="Y693" s="94"/>
      <c r="Z693" s="94"/>
    </row>
    <row r="694" spans="1:26" ht="15.75" customHeight="1" x14ac:dyDescent="0.15">
      <c r="A694" s="96" t="s">
        <v>5903</v>
      </c>
      <c r="B694" s="98" t="s">
        <v>5832</v>
      </c>
      <c r="C694" s="98" t="s">
        <v>3080</v>
      </c>
      <c r="D694" s="98" t="s">
        <v>5904</v>
      </c>
      <c r="E694" s="99">
        <v>477</v>
      </c>
      <c r="F694" s="99">
        <v>476</v>
      </c>
      <c r="G694" s="99">
        <v>0</v>
      </c>
      <c r="H694" s="99">
        <v>0</v>
      </c>
      <c r="I694" s="94"/>
      <c r="J694" s="94"/>
      <c r="K694" s="94"/>
      <c r="L694" s="94"/>
      <c r="M694" s="94"/>
      <c r="N694" s="94"/>
      <c r="O694" s="94"/>
      <c r="P694" s="94"/>
      <c r="Q694" s="94"/>
      <c r="R694" s="94"/>
      <c r="S694" s="94"/>
      <c r="T694" s="94"/>
      <c r="U694" s="94"/>
      <c r="V694" s="94"/>
      <c r="W694" s="94"/>
      <c r="X694" s="94"/>
      <c r="Y694" s="94"/>
      <c r="Z694" s="94"/>
    </row>
    <row r="695" spans="1:26" ht="15.75" customHeight="1" x14ac:dyDescent="0.15">
      <c r="A695" s="96" t="s">
        <v>5905</v>
      </c>
      <c r="B695" s="98" t="s">
        <v>5832</v>
      </c>
      <c r="C695" s="98" t="s">
        <v>3026</v>
      </c>
      <c r="D695" s="98" t="s">
        <v>5906</v>
      </c>
      <c r="E695" s="99">
        <v>1397</v>
      </c>
      <c r="F695" s="99">
        <v>1375</v>
      </c>
      <c r="G695" s="99">
        <v>5</v>
      </c>
      <c r="H695" s="99">
        <v>5</v>
      </c>
      <c r="I695" s="94"/>
      <c r="J695" s="94"/>
      <c r="K695" s="94"/>
      <c r="L695" s="94"/>
      <c r="M695" s="94"/>
      <c r="N695" s="94"/>
      <c r="O695" s="94"/>
      <c r="P695" s="94"/>
      <c r="Q695" s="94"/>
      <c r="R695" s="94"/>
      <c r="S695" s="94"/>
      <c r="T695" s="94"/>
      <c r="U695" s="94"/>
      <c r="V695" s="94"/>
      <c r="W695" s="94"/>
      <c r="X695" s="94"/>
      <c r="Y695" s="94"/>
      <c r="Z695" s="94"/>
    </row>
    <row r="696" spans="1:26" ht="15.75" customHeight="1" x14ac:dyDescent="0.15">
      <c r="A696" s="96" t="s">
        <v>5907</v>
      </c>
      <c r="B696" s="98" t="s">
        <v>5832</v>
      </c>
      <c r="C696" s="98" t="s">
        <v>3028</v>
      </c>
      <c r="D696" s="98" t="s">
        <v>5908</v>
      </c>
      <c r="E696" s="99">
        <v>926</v>
      </c>
      <c r="F696" s="99">
        <v>921</v>
      </c>
      <c r="G696" s="99">
        <v>2</v>
      </c>
      <c r="H696" s="99">
        <v>2</v>
      </c>
      <c r="I696" s="94"/>
      <c r="J696" s="94"/>
      <c r="K696" s="94"/>
      <c r="L696" s="94"/>
      <c r="M696" s="94"/>
      <c r="N696" s="94"/>
      <c r="O696" s="94"/>
      <c r="P696" s="94"/>
      <c r="Q696" s="94"/>
      <c r="R696" s="94"/>
      <c r="S696" s="94"/>
      <c r="T696" s="94"/>
      <c r="U696" s="94"/>
      <c r="V696" s="94"/>
      <c r="W696" s="94"/>
      <c r="X696" s="94"/>
      <c r="Y696" s="94"/>
      <c r="Z696" s="94"/>
    </row>
    <row r="697" spans="1:26" ht="15.75" customHeight="1" x14ac:dyDescent="0.15">
      <c r="A697" s="96" t="s">
        <v>5909</v>
      </c>
      <c r="B697" s="98" t="s">
        <v>5832</v>
      </c>
      <c r="C697" s="98" t="s">
        <v>3046</v>
      </c>
      <c r="D697" s="98" t="s">
        <v>5910</v>
      </c>
      <c r="E697" s="99">
        <v>324</v>
      </c>
      <c r="F697" s="99">
        <v>324</v>
      </c>
      <c r="G697" s="99">
        <v>0</v>
      </c>
      <c r="H697" s="99">
        <v>0</v>
      </c>
      <c r="I697" s="94"/>
      <c r="J697" s="94"/>
      <c r="K697" s="94"/>
      <c r="L697" s="94"/>
      <c r="M697" s="94"/>
      <c r="N697" s="94"/>
      <c r="O697" s="94"/>
      <c r="P697" s="94"/>
      <c r="Q697" s="94"/>
      <c r="R697" s="94"/>
      <c r="S697" s="94"/>
      <c r="T697" s="94"/>
      <c r="U697" s="94"/>
      <c r="V697" s="94"/>
      <c r="W697" s="94"/>
      <c r="X697" s="94"/>
      <c r="Y697" s="94"/>
      <c r="Z697" s="94"/>
    </row>
    <row r="698" spans="1:26" ht="15.75" customHeight="1" x14ac:dyDescent="0.15">
      <c r="A698" s="96" t="s">
        <v>5911</v>
      </c>
      <c r="B698" s="98" t="s">
        <v>5832</v>
      </c>
      <c r="C698" s="98" t="s">
        <v>3056</v>
      </c>
      <c r="D698" s="98" t="s">
        <v>5912</v>
      </c>
      <c r="E698" s="99">
        <v>233</v>
      </c>
      <c r="F698" s="99">
        <v>227</v>
      </c>
      <c r="G698" s="99">
        <v>1</v>
      </c>
      <c r="H698" s="99">
        <v>1</v>
      </c>
      <c r="I698" s="94"/>
      <c r="J698" s="94"/>
      <c r="K698" s="94"/>
      <c r="L698" s="94"/>
      <c r="M698" s="94"/>
      <c r="N698" s="94"/>
      <c r="O698" s="94"/>
      <c r="P698" s="94"/>
      <c r="Q698" s="94"/>
      <c r="R698" s="94"/>
      <c r="S698" s="94"/>
      <c r="T698" s="94"/>
      <c r="U698" s="94"/>
      <c r="V698" s="94"/>
      <c r="W698" s="94"/>
      <c r="X698" s="94"/>
      <c r="Y698" s="94"/>
      <c r="Z698" s="94"/>
    </row>
    <row r="699" spans="1:26" ht="15.75" customHeight="1" x14ac:dyDescent="0.15">
      <c r="A699" s="96" t="s">
        <v>5913</v>
      </c>
      <c r="B699" s="98" t="s">
        <v>5832</v>
      </c>
      <c r="C699" s="98" t="s">
        <v>3062</v>
      </c>
      <c r="D699" s="98" t="s">
        <v>5914</v>
      </c>
      <c r="E699" s="99">
        <v>741</v>
      </c>
      <c r="F699" s="99">
        <v>732</v>
      </c>
      <c r="G699" s="99">
        <v>0</v>
      </c>
      <c r="H699" s="99">
        <v>0</v>
      </c>
      <c r="I699" s="94"/>
      <c r="J699" s="94"/>
      <c r="K699" s="94"/>
      <c r="L699" s="94"/>
      <c r="M699" s="94"/>
      <c r="N699" s="94"/>
      <c r="O699" s="94"/>
      <c r="P699" s="94"/>
      <c r="Q699" s="94"/>
      <c r="R699" s="94"/>
      <c r="S699" s="94"/>
      <c r="T699" s="94"/>
      <c r="U699" s="94"/>
      <c r="V699" s="94"/>
      <c r="W699" s="94"/>
      <c r="X699" s="94"/>
      <c r="Y699" s="94"/>
      <c r="Z699" s="94"/>
    </row>
    <row r="700" spans="1:26" ht="15.75" customHeight="1" x14ac:dyDescent="0.15">
      <c r="A700" s="96" t="s">
        <v>5915</v>
      </c>
      <c r="B700" s="98" t="s">
        <v>5832</v>
      </c>
      <c r="C700" s="98" t="s">
        <v>3035</v>
      </c>
      <c r="D700" s="98" t="s">
        <v>5916</v>
      </c>
      <c r="E700" s="99">
        <v>1575</v>
      </c>
      <c r="F700" s="99">
        <v>1551</v>
      </c>
      <c r="G700" s="99">
        <v>2</v>
      </c>
      <c r="H700" s="99">
        <v>2</v>
      </c>
      <c r="I700" s="94"/>
      <c r="J700" s="94"/>
      <c r="K700" s="94"/>
      <c r="L700" s="94"/>
      <c r="M700" s="94"/>
      <c r="N700" s="94"/>
      <c r="O700" s="94"/>
      <c r="P700" s="94"/>
      <c r="Q700" s="94"/>
      <c r="R700" s="94"/>
      <c r="S700" s="94"/>
      <c r="T700" s="94"/>
      <c r="U700" s="94"/>
      <c r="V700" s="94"/>
      <c r="W700" s="94"/>
      <c r="X700" s="94"/>
      <c r="Y700" s="94"/>
      <c r="Z700" s="94"/>
    </row>
    <row r="701" spans="1:26" ht="15.75" customHeight="1" x14ac:dyDescent="0.15">
      <c r="A701" s="96" t="s">
        <v>5917</v>
      </c>
      <c r="B701" s="98" t="s">
        <v>5832</v>
      </c>
      <c r="C701" s="98" t="s">
        <v>3025</v>
      </c>
      <c r="D701" s="98" t="s">
        <v>5918</v>
      </c>
      <c r="E701" s="99">
        <v>1650</v>
      </c>
      <c r="F701" s="99">
        <v>1617</v>
      </c>
      <c r="G701" s="99">
        <v>2</v>
      </c>
      <c r="H701" s="99">
        <v>2</v>
      </c>
      <c r="I701" s="94"/>
      <c r="J701" s="94"/>
      <c r="K701" s="94"/>
      <c r="L701" s="94"/>
      <c r="M701" s="94"/>
      <c r="N701" s="94"/>
      <c r="O701" s="94"/>
      <c r="P701" s="94"/>
      <c r="Q701" s="94"/>
      <c r="R701" s="94"/>
      <c r="S701" s="94"/>
      <c r="T701" s="94"/>
      <c r="U701" s="94"/>
      <c r="V701" s="94"/>
      <c r="W701" s="94"/>
      <c r="X701" s="94"/>
      <c r="Y701" s="94"/>
      <c r="Z701" s="94"/>
    </row>
    <row r="702" spans="1:26" ht="15.75" customHeight="1" x14ac:dyDescent="0.15">
      <c r="A702" s="96" t="s">
        <v>5919</v>
      </c>
      <c r="B702" s="98" t="s">
        <v>5832</v>
      </c>
      <c r="C702" s="98" t="s">
        <v>3071</v>
      </c>
      <c r="D702" s="98" t="s">
        <v>5920</v>
      </c>
      <c r="E702" s="99">
        <v>1076</v>
      </c>
      <c r="F702" s="99">
        <v>1068</v>
      </c>
      <c r="G702" s="99">
        <v>3</v>
      </c>
      <c r="H702" s="99">
        <v>3</v>
      </c>
      <c r="I702" s="94"/>
      <c r="J702" s="94"/>
      <c r="K702" s="94"/>
      <c r="L702" s="94"/>
      <c r="M702" s="94"/>
      <c r="N702" s="94"/>
      <c r="O702" s="94"/>
      <c r="P702" s="94"/>
      <c r="Q702" s="94"/>
      <c r="R702" s="94"/>
      <c r="S702" s="94"/>
      <c r="T702" s="94"/>
      <c r="U702" s="94"/>
      <c r="V702" s="94"/>
      <c r="W702" s="94"/>
      <c r="X702" s="94"/>
      <c r="Y702" s="94"/>
      <c r="Z702" s="94"/>
    </row>
    <row r="703" spans="1:26" ht="15.75" customHeight="1" x14ac:dyDescent="0.15">
      <c r="A703" s="96" t="s">
        <v>5921</v>
      </c>
      <c r="B703" s="98" t="s">
        <v>5832</v>
      </c>
      <c r="C703" s="98" t="s">
        <v>3074</v>
      </c>
      <c r="D703" s="98" t="s">
        <v>5922</v>
      </c>
      <c r="E703" s="99">
        <v>600</v>
      </c>
      <c r="F703" s="99">
        <v>583</v>
      </c>
      <c r="G703" s="99">
        <v>2</v>
      </c>
      <c r="H703" s="99">
        <v>2</v>
      </c>
      <c r="I703" s="94"/>
      <c r="J703" s="94"/>
      <c r="K703" s="94"/>
      <c r="L703" s="94"/>
      <c r="M703" s="94"/>
      <c r="N703" s="94"/>
      <c r="O703" s="94"/>
      <c r="P703" s="94"/>
      <c r="Q703" s="94"/>
      <c r="R703" s="94"/>
      <c r="S703" s="94"/>
      <c r="T703" s="94"/>
      <c r="U703" s="94"/>
      <c r="V703" s="94"/>
      <c r="W703" s="94"/>
      <c r="X703" s="94"/>
      <c r="Y703" s="94"/>
      <c r="Z703" s="94"/>
    </row>
    <row r="704" spans="1:26" ht="15.75" customHeight="1" x14ac:dyDescent="0.15">
      <c r="A704" s="96" t="s">
        <v>5923</v>
      </c>
      <c r="B704" s="98" t="s">
        <v>5832</v>
      </c>
      <c r="C704" s="98" t="s">
        <v>3075</v>
      </c>
      <c r="D704" s="98" t="s">
        <v>5924</v>
      </c>
      <c r="E704" s="99">
        <v>626</v>
      </c>
      <c r="F704" s="99">
        <v>621</v>
      </c>
      <c r="G704" s="99">
        <v>6</v>
      </c>
      <c r="H704" s="99">
        <v>6</v>
      </c>
      <c r="I704" s="94"/>
      <c r="J704" s="94"/>
      <c r="K704" s="94"/>
      <c r="L704" s="94"/>
      <c r="M704" s="94"/>
      <c r="N704" s="94"/>
      <c r="O704" s="94"/>
      <c r="P704" s="94"/>
      <c r="Q704" s="94"/>
      <c r="R704" s="94"/>
      <c r="S704" s="94"/>
      <c r="T704" s="94"/>
      <c r="U704" s="94"/>
      <c r="V704" s="94"/>
      <c r="W704" s="94"/>
      <c r="X704" s="94"/>
      <c r="Y704" s="94"/>
      <c r="Z704" s="94"/>
    </row>
    <row r="705" spans="1:26" ht="15.75" customHeight="1" x14ac:dyDescent="0.15">
      <c r="A705" s="96" t="s">
        <v>5925</v>
      </c>
      <c r="B705" s="98" t="s">
        <v>5832</v>
      </c>
      <c r="C705" s="98" t="s">
        <v>3077</v>
      </c>
      <c r="D705" s="98" t="s">
        <v>5926</v>
      </c>
      <c r="E705" s="99">
        <v>1003</v>
      </c>
      <c r="F705" s="99">
        <v>982</v>
      </c>
      <c r="G705" s="99">
        <v>1</v>
      </c>
      <c r="H705" s="99">
        <v>1</v>
      </c>
      <c r="I705" s="94"/>
      <c r="J705" s="94"/>
      <c r="K705" s="94"/>
      <c r="L705" s="94"/>
      <c r="M705" s="94"/>
      <c r="N705" s="94"/>
      <c r="O705" s="94"/>
      <c r="P705" s="94"/>
      <c r="Q705" s="94"/>
      <c r="R705" s="94"/>
      <c r="S705" s="94"/>
      <c r="T705" s="94"/>
      <c r="U705" s="94"/>
      <c r="V705" s="94"/>
      <c r="W705" s="94"/>
      <c r="X705" s="94"/>
      <c r="Y705" s="94"/>
      <c r="Z705" s="94"/>
    </row>
    <row r="706" spans="1:26" ht="15.75" customHeight="1" x14ac:dyDescent="0.15">
      <c r="A706" s="96" t="s">
        <v>5927</v>
      </c>
      <c r="B706" s="98" t="s">
        <v>5832</v>
      </c>
      <c r="C706" s="98" t="s">
        <v>3079</v>
      </c>
      <c r="D706" s="98" t="s">
        <v>5928</v>
      </c>
      <c r="E706" s="99">
        <v>27189</v>
      </c>
      <c r="F706" s="99">
        <v>25831</v>
      </c>
      <c r="G706" s="99">
        <v>79</v>
      </c>
      <c r="H706" s="99">
        <v>77</v>
      </c>
      <c r="I706" s="94"/>
      <c r="J706" s="94"/>
      <c r="K706" s="94"/>
      <c r="L706" s="94"/>
      <c r="M706" s="94"/>
      <c r="N706" s="94"/>
      <c r="O706" s="94"/>
      <c r="P706" s="94"/>
      <c r="Q706" s="94"/>
      <c r="R706" s="94"/>
      <c r="S706" s="94"/>
      <c r="T706" s="94"/>
      <c r="U706" s="94"/>
      <c r="V706" s="94"/>
      <c r="W706" s="94"/>
      <c r="X706" s="94"/>
      <c r="Y706" s="94"/>
      <c r="Z706" s="94"/>
    </row>
    <row r="707" spans="1:26" ht="15.75" customHeight="1" x14ac:dyDescent="0.15">
      <c r="A707" s="96" t="s">
        <v>5929</v>
      </c>
      <c r="B707" s="98" t="s">
        <v>5832</v>
      </c>
      <c r="C707" s="98" t="s">
        <v>3036</v>
      </c>
      <c r="D707" s="98" t="s">
        <v>5930</v>
      </c>
      <c r="E707" s="99">
        <v>2562</v>
      </c>
      <c r="F707" s="99">
        <v>2509</v>
      </c>
      <c r="G707" s="99">
        <v>5</v>
      </c>
      <c r="H707" s="99">
        <v>5</v>
      </c>
      <c r="I707" s="94"/>
      <c r="J707" s="94"/>
      <c r="K707" s="94"/>
      <c r="L707" s="94"/>
      <c r="M707" s="94"/>
      <c r="N707" s="94"/>
      <c r="O707" s="94"/>
      <c r="P707" s="94"/>
      <c r="Q707" s="94"/>
      <c r="R707" s="94"/>
      <c r="S707" s="94"/>
      <c r="T707" s="94"/>
      <c r="U707" s="94"/>
      <c r="V707" s="94"/>
      <c r="W707" s="94"/>
      <c r="X707" s="94"/>
      <c r="Y707" s="94"/>
      <c r="Z707" s="94"/>
    </row>
    <row r="708" spans="1:26" ht="15.75" customHeight="1" x14ac:dyDescent="0.15">
      <c r="A708" s="96" t="s">
        <v>5931</v>
      </c>
      <c r="B708" s="98" t="s">
        <v>5832</v>
      </c>
      <c r="C708" s="98" t="s">
        <v>3083</v>
      </c>
      <c r="D708" s="98" t="s">
        <v>5932</v>
      </c>
      <c r="E708" s="99">
        <v>2075</v>
      </c>
      <c r="F708" s="99">
        <v>2030</v>
      </c>
      <c r="G708" s="99">
        <v>1</v>
      </c>
      <c r="H708" s="99">
        <v>1</v>
      </c>
      <c r="I708" s="94"/>
      <c r="J708" s="94"/>
      <c r="K708" s="94"/>
      <c r="L708" s="94"/>
      <c r="M708" s="94"/>
      <c r="N708" s="94"/>
      <c r="O708" s="94"/>
      <c r="P708" s="94"/>
      <c r="Q708" s="94"/>
      <c r="R708" s="94"/>
      <c r="S708" s="94"/>
      <c r="T708" s="94"/>
      <c r="U708" s="94"/>
      <c r="V708" s="94"/>
      <c r="W708" s="94"/>
      <c r="X708" s="94"/>
      <c r="Y708" s="94"/>
      <c r="Z708" s="94"/>
    </row>
    <row r="709" spans="1:26" ht="15.75" customHeight="1" x14ac:dyDescent="0.15">
      <c r="A709" s="96" t="s">
        <v>5933</v>
      </c>
      <c r="B709" s="98" t="s">
        <v>5832</v>
      </c>
      <c r="C709" s="98" t="s">
        <v>3040</v>
      </c>
      <c r="D709" s="98" t="s">
        <v>5934</v>
      </c>
      <c r="E709" s="99">
        <v>1487</v>
      </c>
      <c r="F709" s="99">
        <v>1478</v>
      </c>
      <c r="G709" s="99">
        <v>1</v>
      </c>
      <c r="H709" s="99">
        <v>0</v>
      </c>
      <c r="I709" s="94"/>
      <c r="J709" s="94"/>
      <c r="K709" s="94"/>
      <c r="L709" s="94"/>
      <c r="M709" s="94"/>
      <c r="N709" s="94"/>
      <c r="O709" s="94"/>
      <c r="P709" s="94"/>
      <c r="Q709" s="94"/>
      <c r="R709" s="94"/>
      <c r="S709" s="94"/>
      <c r="T709" s="94"/>
      <c r="U709" s="94"/>
      <c r="V709" s="94"/>
      <c r="W709" s="94"/>
      <c r="X709" s="94"/>
      <c r="Y709" s="94"/>
      <c r="Z709" s="94"/>
    </row>
    <row r="710" spans="1:26" ht="15.75" customHeight="1" x14ac:dyDescent="0.15">
      <c r="A710" s="96" t="s">
        <v>5935</v>
      </c>
      <c r="B710" s="98" t="s">
        <v>5832</v>
      </c>
      <c r="C710" s="98" t="s">
        <v>3051</v>
      </c>
      <c r="D710" s="98" t="s">
        <v>5936</v>
      </c>
      <c r="E710" s="99">
        <v>3433</v>
      </c>
      <c r="F710" s="99">
        <v>3409</v>
      </c>
      <c r="G710" s="99">
        <v>6</v>
      </c>
      <c r="H710" s="99">
        <v>3</v>
      </c>
      <c r="I710" s="94"/>
      <c r="J710" s="94"/>
      <c r="K710" s="94"/>
      <c r="L710" s="94"/>
      <c r="M710" s="94"/>
      <c r="N710" s="94"/>
      <c r="O710" s="94"/>
      <c r="P710" s="94"/>
      <c r="Q710" s="94"/>
      <c r="R710" s="94"/>
      <c r="S710" s="94"/>
      <c r="T710" s="94"/>
      <c r="U710" s="94"/>
      <c r="V710" s="94"/>
      <c r="W710" s="94"/>
      <c r="X710" s="94"/>
      <c r="Y710" s="94"/>
      <c r="Z710" s="94"/>
    </row>
    <row r="711" spans="1:26" ht="15.75" customHeight="1" x14ac:dyDescent="0.15">
      <c r="A711" s="96" t="s">
        <v>5937</v>
      </c>
      <c r="B711" s="98" t="s">
        <v>5832</v>
      </c>
      <c r="C711" s="98" t="s">
        <v>3053</v>
      </c>
      <c r="D711" s="98" t="s">
        <v>5938</v>
      </c>
      <c r="E711" s="99">
        <v>706</v>
      </c>
      <c r="F711" s="99">
        <v>706</v>
      </c>
      <c r="G711" s="99">
        <v>1</v>
      </c>
      <c r="H711" s="99">
        <v>1</v>
      </c>
      <c r="I711" s="94"/>
      <c r="J711" s="94"/>
      <c r="K711" s="94"/>
      <c r="L711" s="94"/>
      <c r="M711" s="94"/>
      <c r="N711" s="94"/>
      <c r="O711" s="94"/>
      <c r="P711" s="94"/>
      <c r="Q711" s="94"/>
      <c r="R711" s="94"/>
      <c r="S711" s="94"/>
      <c r="T711" s="94"/>
      <c r="U711" s="94"/>
      <c r="V711" s="94"/>
      <c r="W711" s="94"/>
      <c r="X711" s="94"/>
      <c r="Y711" s="94"/>
      <c r="Z711" s="94"/>
    </row>
    <row r="712" spans="1:26" ht="15.75" customHeight="1" x14ac:dyDescent="0.15">
      <c r="A712" s="96" t="s">
        <v>5939</v>
      </c>
      <c r="B712" s="98" t="s">
        <v>5832</v>
      </c>
      <c r="C712" s="98" t="s">
        <v>3030</v>
      </c>
      <c r="D712" s="98" t="s">
        <v>5940</v>
      </c>
      <c r="E712" s="99">
        <v>1015</v>
      </c>
      <c r="F712" s="99">
        <v>1005</v>
      </c>
      <c r="G712" s="99">
        <v>1</v>
      </c>
      <c r="H712" s="99">
        <v>1</v>
      </c>
      <c r="I712" s="94"/>
      <c r="J712" s="94"/>
      <c r="K712" s="94"/>
      <c r="L712" s="94"/>
      <c r="M712" s="94"/>
      <c r="N712" s="94"/>
      <c r="O712" s="94"/>
      <c r="P712" s="94"/>
      <c r="Q712" s="94"/>
      <c r="R712" s="94"/>
      <c r="S712" s="94"/>
      <c r="T712" s="94"/>
      <c r="U712" s="94"/>
      <c r="V712" s="94"/>
      <c r="W712" s="94"/>
      <c r="X712" s="94"/>
      <c r="Y712" s="94"/>
      <c r="Z712" s="94"/>
    </row>
    <row r="713" spans="1:26" ht="15.75" customHeight="1" x14ac:dyDescent="0.15">
      <c r="A713" s="96" t="s">
        <v>5941</v>
      </c>
      <c r="B713" s="98" t="s">
        <v>5832</v>
      </c>
      <c r="C713" s="98" t="s">
        <v>3054</v>
      </c>
      <c r="D713" s="98" t="s">
        <v>5942</v>
      </c>
      <c r="E713" s="99">
        <v>755</v>
      </c>
      <c r="F713" s="99">
        <v>739</v>
      </c>
      <c r="G713" s="99">
        <v>2</v>
      </c>
      <c r="H713" s="99">
        <v>2</v>
      </c>
      <c r="I713" s="94"/>
      <c r="J713" s="94"/>
      <c r="K713" s="94"/>
      <c r="L713" s="94"/>
      <c r="M713" s="94"/>
      <c r="N713" s="94"/>
      <c r="O713" s="94"/>
      <c r="P713" s="94"/>
      <c r="Q713" s="94"/>
      <c r="R713" s="94"/>
      <c r="S713" s="94"/>
      <c r="T713" s="94"/>
      <c r="U713" s="94"/>
      <c r="V713" s="94"/>
      <c r="W713" s="94"/>
      <c r="X713" s="94"/>
      <c r="Y713" s="94"/>
      <c r="Z713" s="94"/>
    </row>
    <row r="714" spans="1:26" ht="15.75" customHeight="1" x14ac:dyDescent="0.15">
      <c r="A714" s="96" t="s">
        <v>5943</v>
      </c>
      <c r="B714" s="98" t="s">
        <v>5832</v>
      </c>
      <c r="C714" s="98" t="s">
        <v>3031</v>
      </c>
      <c r="D714" s="98" t="s">
        <v>5944</v>
      </c>
      <c r="E714" s="99">
        <v>402</v>
      </c>
      <c r="F714" s="99">
        <v>401</v>
      </c>
      <c r="G714" s="99">
        <v>0</v>
      </c>
      <c r="H714" s="99">
        <v>0</v>
      </c>
      <c r="I714" s="94"/>
      <c r="J714" s="94"/>
      <c r="K714" s="94"/>
      <c r="L714" s="94"/>
      <c r="M714" s="94"/>
      <c r="N714" s="94"/>
      <c r="O714" s="94"/>
      <c r="P714" s="94"/>
      <c r="Q714" s="94"/>
      <c r="R714" s="94"/>
      <c r="S714" s="94"/>
      <c r="T714" s="94"/>
      <c r="U714" s="94"/>
      <c r="V714" s="94"/>
      <c r="W714" s="94"/>
      <c r="X714" s="94"/>
      <c r="Y714" s="94"/>
      <c r="Z714" s="94"/>
    </row>
    <row r="715" spans="1:26" ht="15.75" customHeight="1" x14ac:dyDescent="0.15">
      <c r="A715" s="96" t="s">
        <v>5945</v>
      </c>
      <c r="B715" s="98" t="s">
        <v>5832</v>
      </c>
      <c r="C715" s="98" t="s">
        <v>3024</v>
      </c>
      <c r="D715" s="98" t="s">
        <v>5946</v>
      </c>
      <c r="E715" s="99">
        <v>2567</v>
      </c>
      <c r="F715" s="99">
        <v>2535</v>
      </c>
      <c r="G715" s="99">
        <v>11</v>
      </c>
      <c r="H715" s="99">
        <v>11</v>
      </c>
      <c r="I715" s="94"/>
      <c r="J715" s="94"/>
      <c r="K715" s="94"/>
      <c r="L715" s="94"/>
      <c r="M715" s="94"/>
      <c r="N715" s="94"/>
      <c r="O715" s="94"/>
      <c r="P715" s="94"/>
      <c r="Q715" s="94"/>
      <c r="R715" s="94"/>
      <c r="S715" s="94"/>
      <c r="T715" s="94"/>
      <c r="U715" s="94"/>
      <c r="V715" s="94"/>
      <c r="W715" s="94"/>
      <c r="X715" s="94"/>
      <c r="Y715" s="94"/>
      <c r="Z715" s="94"/>
    </row>
    <row r="716" spans="1:26" ht="15.75" customHeight="1" x14ac:dyDescent="0.15">
      <c r="A716" s="96" t="s">
        <v>5947</v>
      </c>
      <c r="B716" s="98" t="s">
        <v>5832</v>
      </c>
      <c r="C716" s="98" t="s">
        <v>3033</v>
      </c>
      <c r="D716" s="98" t="s">
        <v>5948</v>
      </c>
      <c r="E716" s="99">
        <v>1046</v>
      </c>
      <c r="F716" s="99">
        <v>1033</v>
      </c>
      <c r="G716" s="99">
        <v>4</v>
      </c>
      <c r="H716" s="99">
        <v>4</v>
      </c>
      <c r="I716" s="94"/>
      <c r="J716" s="94"/>
      <c r="K716" s="94"/>
      <c r="L716" s="94"/>
      <c r="M716" s="94"/>
      <c r="N716" s="94"/>
      <c r="O716" s="94"/>
      <c r="P716" s="94"/>
      <c r="Q716" s="94"/>
      <c r="R716" s="94"/>
      <c r="S716" s="94"/>
      <c r="T716" s="94"/>
      <c r="U716" s="94"/>
      <c r="V716" s="94"/>
      <c r="W716" s="94"/>
      <c r="X716" s="94"/>
      <c r="Y716" s="94"/>
      <c r="Z716" s="94"/>
    </row>
    <row r="717" spans="1:26" ht="15.75" customHeight="1" x14ac:dyDescent="0.15">
      <c r="A717" s="96" t="s">
        <v>5949</v>
      </c>
      <c r="B717" s="98" t="s">
        <v>5832</v>
      </c>
      <c r="C717" s="98" t="s">
        <v>3059</v>
      </c>
      <c r="D717" s="98" t="s">
        <v>5950</v>
      </c>
      <c r="E717" s="99">
        <v>790</v>
      </c>
      <c r="F717" s="99">
        <v>783</v>
      </c>
      <c r="G717" s="99">
        <v>4</v>
      </c>
      <c r="H717" s="99">
        <v>4</v>
      </c>
      <c r="I717" s="94"/>
      <c r="J717" s="94"/>
      <c r="K717" s="94"/>
      <c r="L717" s="94"/>
      <c r="M717" s="94"/>
      <c r="N717" s="94"/>
      <c r="O717" s="94"/>
      <c r="P717" s="94"/>
      <c r="Q717" s="94"/>
      <c r="R717" s="94"/>
      <c r="S717" s="94"/>
      <c r="T717" s="94"/>
      <c r="U717" s="94"/>
      <c r="V717" s="94"/>
      <c r="W717" s="94"/>
      <c r="X717" s="94"/>
      <c r="Y717" s="94"/>
      <c r="Z717" s="94"/>
    </row>
    <row r="718" spans="1:26" ht="15.75" customHeight="1" x14ac:dyDescent="0.15">
      <c r="A718" s="96" t="s">
        <v>5951</v>
      </c>
      <c r="B718" s="98" t="s">
        <v>5832</v>
      </c>
      <c r="C718" s="98" t="s">
        <v>3063</v>
      </c>
      <c r="D718" s="98" t="s">
        <v>5952</v>
      </c>
      <c r="E718" s="99">
        <v>2192</v>
      </c>
      <c r="F718" s="99">
        <v>2177</v>
      </c>
      <c r="G718" s="99">
        <v>8</v>
      </c>
      <c r="H718" s="99">
        <v>8</v>
      </c>
      <c r="I718" s="94"/>
      <c r="J718" s="94"/>
      <c r="K718" s="94"/>
      <c r="L718" s="94"/>
      <c r="M718" s="94"/>
      <c r="N718" s="94"/>
      <c r="O718" s="94"/>
      <c r="P718" s="94"/>
      <c r="Q718" s="94"/>
      <c r="R718" s="94"/>
      <c r="S718" s="94"/>
      <c r="T718" s="94"/>
      <c r="U718" s="94"/>
      <c r="V718" s="94"/>
      <c r="W718" s="94"/>
      <c r="X718" s="94"/>
      <c r="Y718" s="94"/>
      <c r="Z718" s="94"/>
    </row>
    <row r="719" spans="1:26" ht="15.75" customHeight="1" x14ac:dyDescent="0.15">
      <c r="A719" s="96" t="s">
        <v>5953</v>
      </c>
      <c r="B719" s="98" t="s">
        <v>5832</v>
      </c>
      <c r="C719" s="98" t="s">
        <v>3068</v>
      </c>
      <c r="D719" s="98" t="s">
        <v>5954</v>
      </c>
      <c r="E719" s="99">
        <v>1712</v>
      </c>
      <c r="F719" s="99">
        <v>1703</v>
      </c>
      <c r="G719" s="99">
        <v>0</v>
      </c>
      <c r="H719" s="99">
        <v>0</v>
      </c>
      <c r="I719" s="94"/>
      <c r="J719" s="94"/>
      <c r="K719" s="94"/>
      <c r="L719" s="94"/>
      <c r="M719" s="94"/>
      <c r="N719" s="94"/>
      <c r="O719" s="94"/>
      <c r="P719" s="94"/>
      <c r="Q719" s="94"/>
      <c r="R719" s="94"/>
      <c r="S719" s="94"/>
      <c r="T719" s="94"/>
      <c r="U719" s="94"/>
      <c r="V719" s="94"/>
      <c r="W719" s="94"/>
      <c r="X719" s="94"/>
      <c r="Y719" s="94"/>
      <c r="Z719" s="94"/>
    </row>
    <row r="720" spans="1:26" ht="15.75" customHeight="1" x14ac:dyDescent="0.15">
      <c r="A720" s="96" t="s">
        <v>5955</v>
      </c>
      <c r="B720" s="98" t="s">
        <v>5832</v>
      </c>
      <c r="C720" s="98" t="s">
        <v>3072</v>
      </c>
      <c r="D720" s="98" t="s">
        <v>5956</v>
      </c>
      <c r="E720" s="99">
        <v>708</v>
      </c>
      <c r="F720" s="99">
        <v>705</v>
      </c>
      <c r="G720" s="99">
        <v>0</v>
      </c>
      <c r="H720" s="99">
        <v>0</v>
      </c>
      <c r="I720" s="94"/>
      <c r="J720" s="94"/>
      <c r="K720" s="94"/>
      <c r="L720" s="94"/>
      <c r="M720" s="94"/>
      <c r="N720" s="94"/>
      <c r="O720" s="94"/>
      <c r="P720" s="94"/>
      <c r="Q720" s="94"/>
      <c r="R720" s="94"/>
      <c r="S720" s="94"/>
      <c r="T720" s="94"/>
      <c r="U720" s="94"/>
      <c r="V720" s="94"/>
      <c r="W720" s="94"/>
      <c r="X720" s="94"/>
      <c r="Y720" s="94"/>
      <c r="Z720" s="94"/>
    </row>
    <row r="721" spans="1:26" ht="15.75" customHeight="1" x14ac:dyDescent="0.15">
      <c r="A721" s="96" t="s">
        <v>5957</v>
      </c>
      <c r="B721" s="98" t="s">
        <v>5832</v>
      </c>
      <c r="C721" s="98" t="s">
        <v>3081</v>
      </c>
      <c r="D721" s="98" t="s">
        <v>5958</v>
      </c>
      <c r="E721" s="99">
        <v>7902</v>
      </c>
      <c r="F721" s="99">
        <v>7813</v>
      </c>
      <c r="G721" s="99">
        <v>36</v>
      </c>
      <c r="H721" s="99">
        <v>35</v>
      </c>
      <c r="I721" s="94"/>
      <c r="J721" s="94"/>
      <c r="K721" s="94"/>
      <c r="L721" s="94"/>
      <c r="M721" s="94"/>
      <c r="N721" s="94"/>
      <c r="O721" s="94"/>
      <c r="P721" s="94"/>
      <c r="Q721" s="94"/>
      <c r="R721" s="94"/>
      <c r="S721" s="94"/>
      <c r="T721" s="94"/>
      <c r="U721" s="94"/>
      <c r="V721" s="94"/>
      <c r="W721" s="94"/>
      <c r="X721" s="94"/>
      <c r="Y721" s="94"/>
      <c r="Z721" s="94"/>
    </row>
    <row r="722" spans="1:26" ht="15.75" customHeight="1" x14ac:dyDescent="0.15">
      <c r="A722" s="96" t="s">
        <v>5959</v>
      </c>
      <c r="B722" s="98" t="s">
        <v>4285</v>
      </c>
      <c r="C722" s="98" t="s">
        <v>3085</v>
      </c>
      <c r="D722" s="98" t="s">
        <v>83</v>
      </c>
      <c r="E722" s="99">
        <v>211727</v>
      </c>
      <c r="F722" s="99">
        <v>161090</v>
      </c>
      <c r="G722" s="99">
        <v>297525</v>
      </c>
      <c r="H722" s="99">
        <v>297459</v>
      </c>
      <c r="I722" s="94"/>
      <c r="J722" s="94"/>
      <c r="K722" s="94"/>
      <c r="L722" s="94"/>
      <c r="M722" s="94"/>
      <c r="N722" s="94"/>
      <c r="O722" s="94"/>
      <c r="P722" s="94"/>
      <c r="Q722" s="94"/>
      <c r="R722" s="94"/>
      <c r="S722" s="94"/>
      <c r="T722" s="94"/>
      <c r="U722" s="94"/>
      <c r="V722" s="94"/>
      <c r="W722" s="94"/>
      <c r="X722" s="94"/>
      <c r="Y722" s="94"/>
      <c r="Z722" s="94"/>
    </row>
    <row r="723" spans="1:26" ht="15.75" customHeight="1" x14ac:dyDescent="0.15">
      <c r="A723" s="96" t="s">
        <v>5960</v>
      </c>
      <c r="B723" s="98" t="s">
        <v>83</v>
      </c>
      <c r="C723" s="98" t="s">
        <v>3085</v>
      </c>
      <c r="D723" s="98" t="s">
        <v>4289</v>
      </c>
      <c r="E723" s="99">
        <v>1602</v>
      </c>
      <c r="F723" s="99">
        <v>48</v>
      </c>
      <c r="G723" s="99">
        <v>38</v>
      </c>
      <c r="H723" s="99">
        <v>38</v>
      </c>
      <c r="I723" s="94"/>
      <c r="J723" s="94"/>
      <c r="K723" s="94"/>
      <c r="L723" s="94"/>
      <c r="M723" s="94"/>
      <c r="N723" s="94"/>
      <c r="O723" s="94"/>
      <c r="P723" s="94"/>
      <c r="Q723" s="94"/>
      <c r="R723" s="94"/>
      <c r="S723" s="94"/>
      <c r="T723" s="94"/>
      <c r="U723" s="94"/>
      <c r="V723" s="94"/>
      <c r="W723" s="94"/>
      <c r="X723" s="94"/>
      <c r="Y723" s="94"/>
      <c r="Z723" s="94"/>
    </row>
    <row r="724" spans="1:26" ht="15.75" customHeight="1" x14ac:dyDescent="0.15">
      <c r="A724" s="96" t="s">
        <v>5961</v>
      </c>
      <c r="B724" s="98" t="s">
        <v>83</v>
      </c>
      <c r="C724" s="98" t="s">
        <v>3132</v>
      </c>
      <c r="D724" s="98" t="s">
        <v>5962</v>
      </c>
      <c r="E724" s="99">
        <v>251</v>
      </c>
      <c r="F724" s="99">
        <v>72</v>
      </c>
      <c r="G724" s="99">
        <v>462</v>
      </c>
      <c r="H724" s="99">
        <v>462</v>
      </c>
      <c r="I724" s="94"/>
      <c r="J724" s="94"/>
      <c r="K724" s="94"/>
      <c r="L724" s="94"/>
      <c r="M724" s="94"/>
      <c r="N724" s="94"/>
      <c r="O724" s="94"/>
      <c r="P724" s="94"/>
      <c r="Q724" s="94"/>
      <c r="R724" s="94"/>
      <c r="S724" s="94"/>
      <c r="T724" s="94"/>
      <c r="U724" s="94"/>
      <c r="V724" s="94"/>
      <c r="W724" s="94"/>
      <c r="X724" s="94"/>
      <c r="Y724" s="94"/>
      <c r="Z724" s="94"/>
    </row>
    <row r="725" spans="1:26" ht="15.75" customHeight="1" x14ac:dyDescent="0.15">
      <c r="A725" s="96" t="s">
        <v>5963</v>
      </c>
      <c r="B725" s="98" t="s">
        <v>83</v>
      </c>
      <c r="C725" s="98" t="s">
        <v>3138</v>
      </c>
      <c r="D725" s="98" t="s">
        <v>5642</v>
      </c>
      <c r="E725" s="99">
        <v>311</v>
      </c>
      <c r="F725" s="99">
        <v>56</v>
      </c>
      <c r="G725" s="99">
        <v>1238</v>
      </c>
      <c r="H725" s="99">
        <v>1238</v>
      </c>
      <c r="I725" s="94"/>
      <c r="J725" s="94"/>
      <c r="K725" s="94"/>
      <c r="L725" s="94"/>
      <c r="M725" s="94"/>
      <c r="N725" s="94"/>
      <c r="O725" s="94"/>
      <c r="P725" s="94"/>
      <c r="Q725" s="94"/>
      <c r="R725" s="94"/>
      <c r="S725" s="94"/>
      <c r="T725" s="94"/>
      <c r="U725" s="94"/>
      <c r="V725" s="94"/>
      <c r="W725" s="94"/>
      <c r="X725" s="94"/>
      <c r="Y725" s="94"/>
      <c r="Z725" s="94"/>
    </row>
    <row r="726" spans="1:26" ht="15.75" customHeight="1" x14ac:dyDescent="0.15">
      <c r="A726" s="96" t="s">
        <v>5964</v>
      </c>
      <c r="B726" s="98" t="s">
        <v>83</v>
      </c>
      <c r="C726" s="98" t="s">
        <v>3127</v>
      </c>
      <c r="D726" s="98" t="s">
        <v>5965</v>
      </c>
      <c r="E726" s="99">
        <v>12668</v>
      </c>
      <c r="F726" s="99">
        <v>3548</v>
      </c>
      <c r="G726" s="99">
        <v>20192</v>
      </c>
      <c r="H726" s="99">
        <v>20187</v>
      </c>
      <c r="I726" s="94"/>
      <c r="J726" s="94"/>
      <c r="K726" s="94"/>
      <c r="L726" s="94"/>
      <c r="M726" s="94"/>
      <c r="N726" s="94"/>
      <c r="O726" s="94"/>
      <c r="P726" s="94"/>
      <c r="Q726" s="94"/>
      <c r="R726" s="94"/>
      <c r="S726" s="94"/>
      <c r="T726" s="94"/>
      <c r="U726" s="94"/>
      <c r="V726" s="94"/>
      <c r="W726" s="94"/>
      <c r="X726" s="94"/>
      <c r="Y726" s="94"/>
      <c r="Z726" s="94"/>
    </row>
    <row r="727" spans="1:26" ht="15.75" customHeight="1" x14ac:dyDescent="0.15">
      <c r="A727" s="96" t="s">
        <v>5966</v>
      </c>
      <c r="B727" s="98" t="s">
        <v>83</v>
      </c>
      <c r="C727" s="98" t="s">
        <v>3091</v>
      </c>
      <c r="D727" s="98" t="s">
        <v>5967</v>
      </c>
      <c r="E727" s="99">
        <v>290</v>
      </c>
      <c r="F727" s="99">
        <v>86</v>
      </c>
      <c r="G727" s="99">
        <v>628</v>
      </c>
      <c r="H727" s="99">
        <v>628</v>
      </c>
      <c r="I727" s="94"/>
      <c r="J727" s="94"/>
      <c r="K727" s="94"/>
      <c r="L727" s="94"/>
      <c r="M727" s="94"/>
      <c r="N727" s="94"/>
      <c r="O727" s="94"/>
      <c r="P727" s="94"/>
      <c r="Q727" s="94"/>
      <c r="R727" s="94"/>
      <c r="S727" s="94"/>
      <c r="T727" s="94"/>
      <c r="U727" s="94"/>
      <c r="V727" s="94"/>
      <c r="W727" s="94"/>
      <c r="X727" s="94"/>
      <c r="Y727" s="94"/>
      <c r="Z727" s="94"/>
    </row>
    <row r="728" spans="1:26" ht="15.75" customHeight="1" x14ac:dyDescent="0.15">
      <c r="A728" s="96" t="s">
        <v>5968</v>
      </c>
      <c r="B728" s="98" t="s">
        <v>83</v>
      </c>
      <c r="C728" s="98" t="s">
        <v>3144</v>
      </c>
      <c r="D728" s="98" t="s">
        <v>5969</v>
      </c>
      <c r="E728" s="99">
        <v>130</v>
      </c>
      <c r="F728" s="99">
        <v>38</v>
      </c>
      <c r="G728" s="99">
        <v>1047</v>
      </c>
      <c r="H728" s="99">
        <v>1047</v>
      </c>
      <c r="I728" s="94"/>
      <c r="J728" s="94"/>
      <c r="K728" s="94"/>
      <c r="L728" s="94"/>
      <c r="M728" s="94"/>
      <c r="N728" s="94"/>
      <c r="O728" s="94"/>
      <c r="P728" s="94"/>
      <c r="Q728" s="94"/>
      <c r="R728" s="94"/>
      <c r="S728" s="94"/>
      <c r="T728" s="94"/>
      <c r="U728" s="94"/>
      <c r="V728" s="94"/>
      <c r="W728" s="94"/>
      <c r="X728" s="94"/>
      <c r="Y728" s="94"/>
      <c r="Z728" s="94"/>
    </row>
    <row r="729" spans="1:26" ht="15.75" customHeight="1" x14ac:dyDescent="0.15">
      <c r="A729" s="96" t="s">
        <v>5970</v>
      </c>
      <c r="B729" s="98" t="s">
        <v>83</v>
      </c>
      <c r="C729" s="98" t="s">
        <v>3102</v>
      </c>
      <c r="D729" s="98" t="s">
        <v>5971</v>
      </c>
      <c r="E729" s="99">
        <v>729</v>
      </c>
      <c r="F729" s="99">
        <v>62</v>
      </c>
      <c r="G729" s="99">
        <v>1346</v>
      </c>
      <c r="H729" s="99">
        <v>1345</v>
      </c>
      <c r="I729" s="94"/>
      <c r="J729" s="94"/>
      <c r="K729" s="94"/>
      <c r="L729" s="94"/>
      <c r="M729" s="94"/>
      <c r="N729" s="94"/>
      <c r="O729" s="94"/>
      <c r="P729" s="94"/>
      <c r="Q729" s="94"/>
      <c r="R729" s="94"/>
      <c r="S729" s="94"/>
      <c r="T729" s="94"/>
      <c r="U729" s="94"/>
      <c r="V729" s="94"/>
      <c r="W729" s="94"/>
      <c r="X729" s="94"/>
      <c r="Y729" s="94"/>
      <c r="Z729" s="94"/>
    </row>
    <row r="730" spans="1:26" ht="15.75" customHeight="1" x14ac:dyDescent="0.15">
      <c r="A730" s="96" t="s">
        <v>5972</v>
      </c>
      <c r="B730" s="98" t="s">
        <v>83</v>
      </c>
      <c r="C730" s="98" t="s">
        <v>3098</v>
      </c>
      <c r="D730" s="98" t="s">
        <v>5973</v>
      </c>
      <c r="E730" s="99">
        <v>3221</v>
      </c>
      <c r="F730" s="99">
        <v>193</v>
      </c>
      <c r="G730" s="99">
        <v>4511</v>
      </c>
      <c r="H730" s="99">
        <v>4511</v>
      </c>
      <c r="I730" s="94"/>
      <c r="J730" s="94"/>
      <c r="K730" s="94"/>
      <c r="L730" s="94"/>
      <c r="M730" s="94"/>
      <c r="N730" s="94"/>
      <c r="O730" s="94"/>
      <c r="P730" s="94"/>
      <c r="Q730" s="94"/>
      <c r="R730" s="94"/>
      <c r="S730" s="94"/>
      <c r="T730" s="94"/>
      <c r="U730" s="94"/>
      <c r="V730" s="94"/>
      <c r="W730" s="94"/>
      <c r="X730" s="94"/>
      <c r="Y730" s="94"/>
      <c r="Z730" s="94"/>
    </row>
    <row r="731" spans="1:26" ht="15.75" customHeight="1" x14ac:dyDescent="0.15">
      <c r="A731" s="96" t="s">
        <v>5974</v>
      </c>
      <c r="B731" s="98" t="s">
        <v>83</v>
      </c>
      <c r="C731" s="98" t="s">
        <v>3107</v>
      </c>
      <c r="D731" s="98" t="s">
        <v>278</v>
      </c>
      <c r="E731" s="99">
        <v>379</v>
      </c>
      <c r="F731" s="99">
        <v>100</v>
      </c>
      <c r="G731" s="99">
        <v>3835</v>
      </c>
      <c r="H731" s="99">
        <v>3833</v>
      </c>
      <c r="I731" s="94"/>
      <c r="J731" s="94"/>
      <c r="K731" s="94"/>
      <c r="L731" s="94"/>
      <c r="M731" s="94"/>
      <c r="N731" s="94"/>
      <c r="O731" s="94"/>
      <c r="P731" s="94"/>
      <c r="Q731" s="94"/>
      <c r="R731" s="94"/>
      <c r="S731" s="94"/>
      <c r="T731" s="94"/>
      <c r="U731" s="94"/>
      <c r="V731" s="94"/>
      <c r="W731" s="94"/>
      <c r="X731" s="94"/>
      <c r="Y731" s="94"/>
      <c r="Z731" s="94"/>
    </row>
    <row r="732" spans="1:26" ht="15.75" customHeight="1" x14ac:dyDescent="0.15">
      <c r="A732" s="96" t="s">
        <v>5975</v>
      </c>
      <c r="B732" s="98" t="s">
        <v>83</v>
      </c>
      <c r="C732" s="98" t="s">
        <v>3121</v>
      </c>
      <c r="D732" s="98" t="s">
        <v>5976</v>
      </c>
      <c r="E732" s="99">
        <v>111</v>
      </c>
      <c r="F732" s="99">
        <v>81</v>
      </c>
      <c r="G732" s="99">
        <v>1309</v>
      </c>
      <c r="H732" s="99">
        <v>1309</v>
      </c>
      <c r="I732" s="94"/>
      <c r="J732" s="94"/>
      <c r="K732" s="94"/>
      <c r="L732" s="94"/>
      <c r="M732" s="94"/>
      <c r="N732" s="94"/>
      <c r="O732" s="94"/>
      <c r="P732" s="94"/>
      <c r="Q732" s="94"/>
      <c r="R732" s="94"/>
      <c r="S732" s="94"/>
      <c r="T732" s="94"/>
      <c r="U732" s="94"/>
      <c r="V732" s="94"/>
      <c r="W732" s="94"/>
      <c r="X732" s="94"/>
      <c r="Y732" s="94"/>
      <c r="Z732" s="94"/>
    </row>
    <row r="733" spans="1:26" ht="15.75" customHeight="1" x14ac:dyDescent="0.15">
      <c r="A733" s="96" t="s">
        <v>5977</v>
      </c>
      <c r="B733" s="98" t="s">
        <v>83</v>
      </c>
      <c r="C733" s="98" t="s">
        <v>3139</v>
      </c>
      <c r="D733" s="98" t="s">
        <v>5978</v>
      </c>
      <c r="E733" s="99">
        <v>419</v>
      </c>
      <c r="F733" s="99">
        <v>133</v>
      </c>
      <c r="G733" s="99">
        <v>8600</v>
      </c>
      <c r="H733" s="99">
        <v>8600</v>
      </c>
      <c r="I733" s="94"/>
      <c r="J733" s="94"/>
      <c r="K733" s="94"/>
      <c r="L733" s="94"/>
      <c r="M733" s="94"/>
      <c r="N733" s="94"/>
      <c r="O733" s="94"/>
      <c r="P733" s="94"/>
      <c r="Q733" s="94"/>
      <c r="R733" s="94"/>
      <c r="S733" s="94"/>
      <c r="T733" s="94"/>
      <c r="U733" s="94"/>
      <c r="V733" s="94"/>
      <c r="W733" s="94"/>
      <c r="X733" s="94"/>
      <c r="Y733" s="94"/>
      <c r="Z733" s="94"/>
    </row>
    <row r="734" spans="1:26" ht="15.75" customHeight="1" x14ac:dyDescent="0.15">
      <c r="A734" s="96" t="s">
        <v>5979</v>
      </c>
      <c r="B734" s="98" t="s">
        <v>83</v>
      </c>
      <c r="C734" s="98" t="s">
        <v>3106</v>
      </c>
      <c r="D734" s="98" t="s">
        <v>5980</v>
      </c>
      <c r="E734" s="99">
        <v>66</v>
      </c>
      <c r="F734" s="99">
        <v>46</v>
      </c>
      <c r="G734" s="99">
        <v>1568</v>
      </c>
      <c r="H734" s="99">
        <v>1567</v>
      </c>
      <c r="I734" s="94"/>
      <c r="J734" s="94"/>
      <c r="K734" s="94"/>
      <c r="L734" s="94"/>
      <c r="M734" s="94"/>
      <c r="N734" s="94"/>
      <c r="O734" s="94"/>
      <c r="P734" s="94"/>
      <c r="Q734" s="94"/>
      <c r="R734" s="94"/>
      <c r="S734" s="94"/>
      <c r="T734" s="94"/>
      <c r="U734" s="94"/>
      <c r="V734" s="94"/>
      <c r="W734" s="94"/>
      <c r="X734" s="94"/>
      <c r="Y734" s="94"/>
      <c r="Z734" s="94"/>
    </row>
    <row r="735" spans="1:26" ht="15.75" customHeight="1" x14ac:dyDescent="0.15">
      <c r="A735" s="96" t="s">
        <v>5981</v>
      </c>
      <c r="B735" s="98" t="s">
        <v>83</v>
      </c>
      <c r="C735" s="98" t="s">
        <v>3111</v>
      </c>
      <c r="D735" s="98" t="s">
        <v>5982</v>
      </c>
      <c r="E735" s="99">
        <v>224</v>
      </c>
      <c r="F735" s="99">
        <v>179</v>
      </c>
      <c r="G735" s="99">
        <v>1667</v>
      </c>
      <c r="H735" s="99">
        <v>1667</v>
      </c>
      <c r="I735" s="94"/>
      <c r="J735" s="94"/>
      <c r="K735" s="94"/>
      <c r="L735" s="94"/>
      <c r="M735" s="94"/>
      <c r="N735" s="94"/>
      <c r="O735" s="94"/>
      <c r="P735" s="94"/>
      <c r="Q735" s="94"/>
      <c r="R735" s="94"/>
      <c r="S735" s="94"/>
      <c r="T735" s="94"/>
      <c r="U735" s="94"/>
      <c r="V735" s="94"/>
      <c r="W735" s="94"/>
      <c r="X735" s="94"/>
      <c r="Y735" s="94"/>
      <c r="Z735" s="94"/>
    </row>
    <row r="736" spans="1:26" ht="15.75" customHeight="1" x14ac:dyDescent="0.15">
      <c r="A736" s="96" t="s">
        <v>5983</v>
      </c>
      <c r="B736" s="98" t="s">
        <v>83</v>
      </c>
      <c r="C736" s="98" t="s">
        <v>3141</v>
      </c>
      <c r="D736" s="98" t="s">
        <v>5984</v>
      </c>
      <c r="E736" s="99">
        <v>559</v>
      </c>
      <c r="F736" s="99">
        <v>233</v>
      </c>
      <c r="G736" s="99">
        <v>5178</v>
      </c>
      <c r="H736" s="99">
        <v>5178</v>
      </c>
      <c r="I736" s="94"/>
      <c r="J736" s="94"/>
      <c r="K736" s="94"/>
      <c r="L736" s="94"/>
      <c r="M736" s="94"/>
      <c r="N736" s="94"/>
      <c r="O736" s="94"/>
      <c r="P736" s="94"/>
      <c r="Q736" s="94"/>
      <c r="R736" s="94"/>
      <c r="S736" s="94"/>
      <c r="T736" s="94"/>
      <c r="U736" s="94"/>
      <c r="V736" s="94"/>
      <c r="W736" s="94"/>
      <c r="X736" s="94"/>
      <c r="Y736" s="94"/>
      <c r="Z736" s="94"/>
    </row>
    <row r="737" spans="1:26" ht="15.75" customHeight="1" x14ac:dyDescent="0.15">
      <c r="A737" s="96" t="s">
        <v>5985</v>
      </c>
      <c r="B737" s="98" t="s">
        <v>83</v>
      </c>
      <c r="C737" s="98" t="s">
        <v>3142</v>
      </c>
      <c r="D737" s="98" t="s">
        <v>5986</v>
      </c>
      <c r="E737" s="99">
        <v>1147</v>
      </c>
      <c r="F737" s="99">
        <v>405</v>
      </c>
      <c r="G737" s="99">
        <v>15780</v>
      </c>
      <c r="H737" s="99">
        <v>15778</v>
      </c>
      <c r="I737" s="94"/>
      <c r="J737" s="94"/>
      <c r="K737" s="94"/>
      <c r="L737" s="94"/>
      <c r="M737" s="94"/>
      <c r="N737" s="94"/>
      <c r="O737" s="94"/>
      <c r="P737" s="94"/>
      <c r="Q737" s="94"/>
      <c r="R737" s="94"/>
      <c r="S737" s="94"/>
      <c r="T737" s="94"/>
      <c r="U737" s="94"/>
      <c r="V737" s="94"/>
      <c r="W737" s="94"/>
      <c r="X737" s="94"/>
      <c r="Y737" s="94"/>
      <c r="Z737" s="94"/>
    </row>
    <row r="738" spans="1:26" ht="15.75" customHeight="1" x14ac:dyDescent="0.15">
      <c r="A738" s="96" t="s">
        <v>5987</v>
      </c>
      <c r="B738" s="98" t="s">
        <v>83</v>
      </c>
      <c r="C738" s="98" t="s">
        <v>3104</v>
      </c>
      <c r="D738" s="98" t="s">
        <v>5988</v>
      </c>
      <c r="E738" s="99">
        <v>287</v>
      </c>
      <c r="F738" s="99">
        <v>131</v>
      </c>
      <c r="G738" s="99">
        <v>3424</v>
      </c>
      <c r="H738" s="99">
        <v>3424</v>
      </c>
      <c r="I738" s="94"/>
      <c r="J738" s="94"/>
      <c r="K738" s="94"/>
      <c r="L738" s="94"/>
      <c r="M738" s="94"/>
      <c r="N738" s="94"/>
      <c r="O738" s="94"/>
      <c r="P738" s="94"/>
      <c r="Q738" s="94"/>
      <c r="R738" s="94"/>
      <c r="S738" s="94"/>
      <c r="T738" s="94"/>
      <c r="U738" s="94"/>
      <c r="V738" s="94"/>
      <c r="W738" s="94"/>
      <c r="X738" s="94"/>
      <c r="Y738" s="94"/>
      <c r="Z738" s="94"/>
    </row>
    <row r="739" spans="1:26" ht="15.75" customHeight="1" x14ac:dyDescent="0.15">
      <c r="A739" s="96" t="s">
        <v>5989</v>
      </c>
      <c r="B739" s="98" t="s">
        <v>83</v>
      </c>
      <c r="C739" s="98" t="s">
        <v>3147</v>
      </c>
      <c r="D739" s="98" t="s">
        <v>5990</v>
      </c>
      <c r="E739" s="99">
        <v>215</v>
      </c>
      <c r="F739" s="99">
        <v>147</v>
      </c>
      <c r="G739" s="99">
        <v>3330</v>
      </c>
      <c r="H739" s="99">
        <v>3330</v>
      </c>
      <c r="I739" s="94"/>
      <c r="J739" s="94"/>
      <c r="K739" s="94"/>
      <c r="L739" s="94"/>
      <c r="M739" s="94"/>
      <c r="N739" s="94"/>
      <c r="O739" s="94"/>
      <c r="P739" s="94"/>
      <c r="Q739" s="94"/>
      <c r="R739" s="94"/>
      <c r="S739" s="94"/>
      <c r="T739" s="94"/>
      <c r="U739" s="94"/>
      <c r="V739" s="94"/>
      <c r="W739" s="94"/>
      <c r="X739" s="94"/>
      <c r="Y739" s="94"/>
      <c r="Z739" s="94"/>
    </row>
    <row r="740" spans="1:26" ht="15.75" customHeight="1" x14ac:dyDescent="0.15">
      <c r="A740" s="96" t="s">
        <v>5991</v>
      </c>
      <c r="B740" s="98" t="s">
        <v>83</v>
      </c>
      <c r="C740" s="98" t="s">
        <v>3122</v>
      </c>
      <c r="D740" s="98" t="s">
        <v>5992</v>
      </c>
      <c r="E740" s="99">
        <v>261</v>
      </c>
      <c r="F740" s="99">
        <v>125</v>
      </c>
      <c r="G740" s="99">
        <v>4564</v>
      </c>
      <c r="H740" s="99">
        <v>4564</v>
      </c>
      <c r="I740" s="94"/>
      <c r="J740" s="94"/>
      <c r="K740" s="94"/>
      <c r="L740" s="94"/>
      <c r="M740" s="94"/>
      <c r="N740" s="94"/>
      <c r="O740" s="94"/>
      <c r="P740" s="94"/>
      <c r="Q740" s="94"/>
      <c r="R740" s="94"/>
      <c r="S740" s="94"/>
      <c r="T740" s="94"/>
      <c r="U740" s="94"/>
      <c r="V740" s="94"/>
      <c r="W740" s="94"/>
      <c r="X740" s="94"/>
      <c r="Y740" s="94"/>
      <c r="Z740" s="94"/>
    </row>
    <row r="741" spans="1:26" ht="15.75" customHeight="1" x14ac:dyDescent="0.15">
      <c r="A741" s="96" t="s">
        <v>5993</v>
      </c>
      <c r="B741" s="98" t="s">
        <v>83</v>
      </c>
      <c r="C741" s="98" t="s">
        <v>3126</v>
      </c>
      <c r="D741" s="98" t="s">
        <v>5994</v>
      </c>
      <c r="E741" s="99">
        <v>119</v>
      </c>
      <c r="F741" s="99">
        <v>63</v>
      </c>
      <c r="G741" s="99">
        <v>1967</v>
      </c>
      <c r="H741" s="99">
        <v>1967</v>
      </c>
      <c r="I741" s="94"/>
      <c r="J741" s="94"/>
      <c r="K741" s="94"/>
      <c r="L741" s="94"/>
      <c r="M741" s="94"/>
      <c r="N741" s="94"/>
      <c r="O741" s="94"/>
      <c r="P741" s="94"/>
      <c r="Q741" s="94"/>
      <c r="R741" s="94"/>
      <c r="S741" s="94"/>
      <c r="T741" s="94"/>
      <c r="U741" s="94"/>
      <c r="V741" s="94"/>
      <c r="W741" s="94"/>
      <c r="X741" s="94"/>
      <c r="Y741" s="94"/>
      <c r="Z741" s="94"/>
    </row>
    <row r="742" spans="1:26" ht="15.75" customHeight="1" x14ac:dyDescent="0.15">
      <c r="A742" s="96" t="s">
        <v>5995</v>
      </c>
      <c r="B742" s="98" t="s">
        <v>83</v>
      </c>
      <c r="C742" s="98" t="s">
        <v>3155</v>
      </c>
      <c r="D742" s="98" t="s">
        <v>5996</v>
      </c>
      <c r="E742" s="99">
        <v>192</v>
      </c>
      <c r="F742" s="99">
        <v>132</v>
      </c>
      <c r="G742" s="99">
        <v>5094</v>
      </c>
      <c r="H742" s="99">
        <v>5094</v>
      </c>
      <c r="I742" s="94"/>
      <c r="J742" s="94"/>
      <c r="K742" s="94"/>
      <c r="L742" s="94"/>
      <c r="M742" s="94"/>
      <c r="N742" s="94"/>
      <c r="O742" s="94"/>
      <c r="P742" s="94"/>
      <c r="Q742" s="94"/>
      <c r="R742" s="94"/>
      <c r="S742" s="94"/>
      <c r="T742" s="94"/>
      <c r="U742" s="94"/>
      <c r="V742" s="94"/>
      <c r="W742" s="94"/>
      <c r="X742" s="94"/>
      <c r="Y742" s="94"/>
      <c r="Z742" s="94"/>
    </row>
    <row r="743" spans="1:26" ht="15.75" customHeight="1" x14ac:dyDescent="0.15">
      <c r="A743" s="96" t="s">
        <v>5997</v>
      </c>
      <c r="B743" s="98" t="s">
        <v>83</v>
      </c>
      <c r="C743" s="98" t="s">
        <v>3100</v>
      </c>
      <c r="D743" s="98" t="s">
        <v>5998</v>
      </c>
      <c r="E743" s="99">
        <v>1669</v>
      </c>
      <c r="F743" s="99">
        <v>1578</v>
      </c>
      <c r="G743" s="99">
        <v>641</v>
      </c>
      <c r="H743" s="99">
        <v>641</v>
      </c>
      <c r="I743" s="94"/>
      <c r="J743" s="94"/>
      <c r="K743" s="94"/>
      <c r="L743" s="94"/>
      <c r="M743" s="94"/>
      <c r="N743" s="94"/>
      <c r="O743" s="94"/>
      <c r="P743" s="94"/>
      <c r="Q743" s="94"/>
      <c r="R743" s="94"/>
      <c r="S743" s="94"/>
      <c r="T743" s="94"/>
      <c r="U743" s="94"/>
      <c r="V743" s="94"/>
      <c r="W743" s="94"/>
      <c r="X743" s="94"/>
      <c r="Y743" s="94"/>
      <c r="Z743" s="94"/>
    </row>
    <row r="744" spans="1:26" ht="15.75" customHeight="1" x14ac:dyDescent="0.15">
      <c r="A744" s="96" t="s">
        <v>5999</v>
      </c>
      <c r="B744" s="98" t="s">
        <v>83</v>
      </c>
      <c r="C744" s="98" t="s">
        <v>3140</v>
      </c>
      <c r="D744" s="98" t="s">
        <v>6000</v>
      </c>
      <c r="E744" s="99">
        <v>2718</v>
      </c>
      <c r="F744" s="99">
        <v>2057</v>
      </c>
      <c r="G744" s="99">
        <v>1924</v>
      </c>
      <c r="H744" s="99">
        <v>1924</v>
      </c>
      <c r="I744" s="94"/>
      <c r="J744" s="94"/>
      <c r="K744" s="94"/>
      <c r="L744" s="94"/>
      <c r="M744" s="94"/>
      <c r="N744" s="94"/>
      <c r="O744" s="94"/>
      <c r="P744" s="94"/>
      <c r="Q744" s="94"/>
      <c r="R744" s="94"/>
      <c r="S744" s="94"/>
      <c r="T744" s="94"/>
      <c r="U744" s="94"/>
      <c r="V744" s="94"/>
      <c r="W744" s="94"/>
      <c r="X744" s="94"/>
      <c r="Y744" s="94"/>
      <c r="Z744" s="94"/>
    </row>
    <row r="745" spans="1:26" ht="15.75" customHeight="1" x14ac:dyDescent="0.15">
      <c r="A745" s="96" t="s">
        <v>6001</v>
      </c>
      <c r="B745" s="98" t="s">
        <v>83</v>
      </c>
      <c r="C745" s="98" t="s">
        <v>3097</v>
      </c>
      <c r="D745" s="98" t="s">
        <v>6002</v>
      </c>
      <c r="E745" s="99">
        <v>2001</v>
      </c>
      <c r="F745" s="99">
        <v>1953</v>
      </c>
      <c r="G745" s="99">
        <v>394</v>
      </c>
      <c r="H745" s="99">
        <v>394</v>
      </c>
      <c r="I745" s="94"/>
      <c r="J745" s="94"/>
      <c r="K745" s="94"/>
      <c r="L745" s="94"/>
      <c r="M745" s="94"/>
      <c r="N745" s="94"/>
      <c r="O745" s="94"/>
      <c r="P745" s="94"/>
      <c r="Q745" s="94"/>
      <c r="R745" s="94"/>
      <c r="S745" s="94"/>
      <c r="T745" s="94"/>
      <c r="U745" s="94"/>
      <c r="V745" s="94"/>
      <c r="W745" s="94"/>
      <c r="X745" s="94"/>
      <c r="Y745" s="94"/>
      <c r="Z745" s="94"/>
    </row>
    <row r="746" spans="1:26" ht="15.75" customHeight="1" x14ac:dyDescent="0.15">
      <c r="A746" s="96" t="s">
        <v>6003</v>
      </c>
      <c r="B746" s="98" t="s">
        <v>83</v>
      </c>
      <c r="C746" s="98" t="s">
        <v>3143</v>
      </c>
      <c r="D746" s="98" t="s">
        <v>83</v>
      </c>
      <c r="E746" s="99">
        <v>149231</v>
      </c>
      <c r="F746" s="99">
        <v>128271</v>
      </c>
      <c r="G746" s="99">
        <v>79555</v>
      </c>
      <c r="H746" s="99">
        <v>79537</v>
      </c>
      <c r="I746" s="94"/>
      <c r="J746" s="94"/>
      <c r="K746" s="94"/>
      <c r="L746" s="94"/>
      <c r="M746" s="94"/>
      <c r="N746" s="94"/>
      <c r="O746" s="94"/>
      <c r="P746" s="94"/>
      <c r="Q746" s="94"/>
      <c r="R746" s="94"/>
      <c r="S746" s="94"/>
      <c r="T746" s="94"/>
      <c r="U746" s="94"/>
      <c r="V746" s="94"/>
      <c r="W746" s="94"/>
      <c r="X746" s="94"/>
      <c r="Y746" s="94"/>
      <c r="Z746" s="94"/>
    </row>
    <row r="747" spans="1:26" ht="15.75" customHeight="1" x14ac:dyDescent="0.15">
      <c r="A747" s="96" t="s">
        <v>6004</v>
      </c>
      <c r="B747" s="98" t="s">
        <v>83</v>
      </c>
      <c r="C747" s="98" t="s">
        <v>3099</v>
      </c>
      <c r="D747" s="98" t="s">
        <v>6005</v>
      </c>
      <c r="E747" s="99">
        <v>1122</v>
      </c>
      <c r="F747" s="99">
        <v>1050</v>
      </c>
      <c r="G747" s="99">
        <v>5251</v>
      </c>
      <c r="H747" s="99">
        <v>5250</v>
      </c>
      <c r="I747" s="94"/>
      <c r="J747" s="94"/>
      <c r="K747" s="94"/>
      <c r="L747" s="94"/>
      <c r="M747" s="94"/>
      <c r="N747" s="94"/>
      <c r="O747" s="94"/>
      <c r="P747" s="94"/>
      <c r="Q747" s="94"/>
      <c r="R747" s="94"/>
      <c r="S747" s="94"/>
      <c r="T747" s="94"/>
      <c r="U747" s="94"/>
      <c r="V747" s="94"/>
      <c r="W747" s="94"/>
      <c r="X747" s="94"/>
      <c r="Y747" s="94"/>
      <c r="Z747" s="94"/>
    </row>
    <row r="748" spans="1:26" ht="15.75" customHeight="1" x14ac:dyDescent="0.15">
      <c r="A748" s="96" t="s">
        <v>6006</v>
      </c>
      <c r="B748" s="98" t="s">
        <v>83</v>
      </c>
      <c r="C748" s="98" t="s">
        <v>3146</v>
      </c>
      <c r="D748" s="98" t="s">
        <v>6007</v>
      </c>
      <c r="E748" s="99">
        <v>2127</v>
      </c>
      <c r="F748" s="99">
        <v>1986</v>
      </c>
      <c r="G748" s="99">
        <v>2592</v>
      </c>
      <c r="H748" s="99">
        <v>2591</v>
      </c>
      <c r="I748" s="94"/>
      <c r="J748" s="94"/>
      <c r="K748" s="94"/>
      <c r="L748" s="94"/>
      <c r="M748" s="94"/>
      <c r="N748" s="94"/>
      <c r="O748" s="94"/>
      <c r="P748" s="94"/>
      <c r="Q748" s="94"/>
      <c r="R748" s="94"/>
      <c r="S748" s="94"/>
      <c r="T748" s="94"/>
      <c r="U748" s="94"/>
      <c r="V748" s="94"/>
      <c r="W748" s="94"/>
      <c r="X748" s="94"/>
      <c r="Y748" s="94"/>
      <c r="Z748" s="94"/>
    </row>
    <row r="749" spans="1:26" ht="15.75" customHeight="1" x14ac:dyDescent="0.15">
      <c r="A749" s="96" t="s">
        <v>6008</v>
      </c>
      <c r="B749" s="98" t="s">
        <v>83</v>
      </c>
      <c r="C749" s="98" t="s">
        <v>3148</v>
      </c>
      <c r="D749" s="98" t="s">
        <v>6009</v>
      </c>
      <c r="E749" s="99">
        <v>1266</v>
      </c>
      <c r="F749" s="99">
        <v>1215</v>
      </c>
      <c r="G749" s="99">
        <v>796</v>
      </c>
      <c r="H749" s="99">
        <v>796</v>
      </c>
      <c r="I749" s="94"/>
      <c r="J749" s="94"/>
      <c r="K749" s="94"/>
      <c r="L749" s="94"/>
      <c r="M749" s="94"/>
      <c r="N749" s="94"/>
      <c r="O749" s="94"/>
      <c r="P749" s="94"/>
      <c r="Q749" s="94"/>
      <c r="R749" s="94"/>
      <c r="S749" s="94"/>
      <c r="T749" s="94"/>
      <c r="U749" s="94"/>
      <c r="V749" s="94"/>
      <c r="W749" s="94"/>
      <c r="X749" s="94"/>
      <c r="Y749" s="94"/>
      <c r="Z749" s="94"/>
    </row>
    <row r="750" spans="1:26" ht="15.75" customHeight="1" x14ac:dyDescent="0.15">
      <c r="A750" s="96" t="s">
        <v>6010</v>
      </c>
      <c r="B750" s="98" t="s">
        <v>83</v>
      </c>
      <c r="C750" s="98" t="s">
        <v>3123</v>
      </c>
      <c r="D750" s="98" t="s">
        <v>5992</v>
      </c>
      <c r="E750" s="99">
        <v>2408</v>
      </c>
      <c r="F750" s="99">
        <v>2345</v>
      </c>
      <c r="G750" s="99">
        <v>399</v>
      </c>
      <c r="H750" s="99">
        <v>399</v>
      </c>
      <c r="I750" s="94"/>
      <c r="J750" s="94"/>
      <c r="K750" s="94"/>
      <c r="L750" s="94"/>
      <c r="M750" s="94"/>
      <c r="N750" s="94"/>
      <c r="O750" s="94"/>
      <c r="P750" s="94"/>
      <c r="Q750" s="94"/>
      <c r="R750" s="94"/>
      <c r="S750" s="94"/>
      <c r="T750" s="94"/>
      <c r="U750" s="94"/>
      <c r="V750" s="94"/>
      <c r="W750" s="94"/>
      <c r="X750" s="94"/>
      <c r="Y750" s="94"/>
      <c r="Z750" s="94"/>
    </row>
    <row r="751" spans="1:26" ht="15.75" customHeight="1" x14ac:dyDescent="0.15">
      <c r="A751" s="96" t="s">
        <v>6011</v>
      </c>
      <c r="B751" s="98" t="s">
        <v>83</v>
      </c>
      <c r="C751" s="98" t="s">
        <v>3150</v>
      </c>
      <c r="D751" s="98" t="s">
        <v>6012</v>
      </c>
      <c r="E751" s="99">
        <v>837</v>
      </c>
      <c r="F751" s="99">
        <v>803</v>
      </c>
      <c r="G751" s="99">
        <v>386</v>
      </c>
      <c r="H751" s="99">
        <v>386</v>
      </c>
      <c r="I751" s="94"/>
      <c r="J751" s="94"/>
      <c r="K751" s="94"/>
      <c r="L751" s="94"/>
      <c r="M751" s="94"/>
      <c r="N751" s="94"/>
      <c r="O751" s="94"/>
      <c r="P751" s="94"/>
      <c r="Q751" s="94"/>
      <c r="R751" s="94"/>
      <c r="S751" s="94"/>
      <c r="T751" s="94"/>
      <c r="U751" s="94"/>
      <c r="V751" s="94"/>
      <c r="W751" s="94"/>
      <c r="X751" s="94"/>
      <c r="Y751" s="94"/>
      <c r="Z751" s="94"/>
    </row>
    <row r="752" spans="1:26" ht="15.75" customHeight="1" x14ac:dyDescent="0.15">
      <c r="A752" s="96" t="s">
        <v>6013</v>
      </c>
      <c r="B752" s="98" t="s">
        <v>83</v>
      </c>
      <c r="C752" s="98" t="s">
        <v>3153</v>
      </c>
      <c r="D752" s="98" t="s">
        <v>6014</v>
      </c>
      <c r="E752" s="99">
        <v>1929</v>
      </c>
      <c r="F752" s="99">
        <v>1790</v>
      </c>
      <c r="G752" s="99">
        <v>1326</v>
      </c>
      <c r="H752" s="99">
        <v>1325</v>
      </c>
      <c r="I752" s="94"/>
      <c r="J752" s="94"/>
      <c r="K752" s="94"/>
      <c r="L752" s="94"/>
      <c r="M752" s="94"/>
      <c r="N752" s="94"/>
      <c r="O752" s="94"/>
      <c r="P752" s="94"/>
      <c r="Q752" s="94"/>
      <c r="R752" s="94"/>
      <c r="S752" s="94"/>
      <c r="T752" s="94"/>
      <c r="U752" s="94"/>
      <c r="V752" s="94"/>
      <c r="W752" s="94"/>
      <c r="X752" s="94"/>
      <c r="Y752" s="94"/>
      <c r="Z752" s="94"/>
    </row>
    <row r="753" spans="1:26" ht="15.75" customHeight="1" x14ac:dyDescent="0.15">
      <c r="A753" s="96" t="s">
        <v>6015</v>
      </c>
      <c r="B753" s="98" t="s">
        <v>83</v>
      </c>
      <c r="C753" s="98" t="s">
        <v>3129</v>
      </c>
      <c r="D753" s="98" t="s">
        <v>5416</v>
      </c>
      <c r="E753" s="99">
        <v>437</v>
      </c>
      <c r="F753" s="99">
        <v>411</v>
      </c>
      <c r="G753" s="99">
        <v>1601</v>
      </c>
      <c r="H753" s="99">
        <v>1601</v>
      </c>
      <c r="I753" s="94"/>
      <c r="J753" s="94"/>
      <c r="K753" s="94"/>
      <c r="L753" s="94"/>
      <c r="M753" s="94"/>
      <c r="N753" s="94"/>
      <c r="O753" s="94"/>
      <c r="P753" s="94"/>
      <c r="Q753" s="94"/>
      <c r="R753" s="94"/>
      <c r="S753" s="94"/>
      <c r="T753" s="94"/>
      <c r="U753" s="94"/>
      <c r="V753" s="94"/>
      <c r="W753" s="94"/>
      <c r="X753" s="94"/>
      <c r="Y753" s="94"/>
      <c r="Z753" s="94"/>
    </row>
    <row r="754" spans="1:26" ht="15.75" customHeight="1" x14ac:dyDescent="0.15">
      <c r="A754" s="96" t="s">
        <v>6016</v>
      </c>
      <c r="B754" s="98" t="s">
        <v>83</v>
      </c>
      <c r="C754" s="98" t="s">
        <v>3109</v>
      </c>
      <c r="D754" s="98" t="s">
        <v>5312</v>
      </c>
      <c r="E754" s="99">
        <v>698</v>
      </c>
      <c r="F754" s="99">
        <v>657</v>
      </c>
      <c r="G754" s="99">
        <v>502</v>
      </c>
      <c r="H754" s="99">
        <v>502</v>
      </c>
      <c r="I754" s="94"/>
      <c r="J754" s="94"/>
      <c r="K754" s="94"/>
      <c r="L754" s="94"/>
      <c r="M754" s="94"/>
      <c r="N754" s="94"/>
      <c r="O754" s="94"/>
      <c r="P754" s="94"/>
      <c r="Q754" s="94"/>
      <c r="R754" s="94"/>
      <c r="S754" s="94"/>
      <c r="T754" s="94"/>
      <c r="U754" s="94"/>
      <c r="V754" s="94"/>
      <c r="W754" s="94"/>
      <c r="X754" s="94"/>
      <c r="Y754" s="94"/>
      <c r="Z754" s="94"/>
    </row>
    <row r="755" spans="1:26" ht="15.75" customHeight="1" x14ac:dyDescent="0.15">
      <c r="A755" s="96" t="s">
        <v>6017</v>
      </c>
      <c r="B755" s="98" t="s">
        <v>83</v>
      </c>
      <c r="C755" s="98" t="s">
        <v>3114</v>
      </c>
      <c r="D755" s="98" t="s">
        <v>6018</v>
      </c>
      <c r="E755" s="99">
        <v>1360</v>
      </c>
      <c r="F755" s="99">
        <v>1312</v>
      </c>
      <c r="G755" s="99">
        <v>314</v>
      </c>
      <c r="H755" s="99">
        <v>313</v>
      </c>
      <c r="I755" s="94"/>
      <c r="J755" s="94"/>
      <c r="K755" s="94"/>
      <c r="L755" s="94"/>
      <c r="M755" s="94"/>
      <c r="N755" s="94"/>
      <c r="O755" s="94"/>
      <c r="P755" s="94"/>
      <c r="Q755" s="94"/>
      <c r="R755" s="94"/>
      <c r="S755" s="94"/>
      <c r="T755" s="94"/>
      <c r="U755" s="94"/>
      <c r="V755" s="94"/>
      <c r="W755" s="94"/>
      <c r="X755" s="94"/>
      <c r="Y755" s="94"/>
      <c r="Z755" s="94"/>
    </row>
    <row r="756" spans="1:26" ht="15.75" customHeight="1" x14ac:dyDescent="0.15">
      <c r="A756" s="96" t="s">
        <v>6019</v>
      </c>
      <c r="B756" s="98" t="s">
        <v>83</v>
      </c>
      <c r="C756" s="98" t="s">
        <v>3154</v>
      </c>
      <c r="D756" s="98" t="s">
        <v>6020</v>
      </c>
      <c r="E756" s="99">
        <v>666</v>
      </c>
      <c r="F756" s="99">
        <v>647</v>
      </c>
      <c r="G756" s="99">
        <v>992</v>
      </c>
      <c r="H756" s="99">
        <v>992</v>
      </c>
      <c r="I756" s="94"/>
      <c r="J756" s="94"/>
      <c r="K756" s="94"/>
      <c r="L756" s="94"/>
      <c r="M756" s="94"/>
      <c r="N756" s="94"/>
      <c r="O756" s="94"/>
      <c r="P756" s="94"/>
      <c r="Q756" s="94"/>
      <c r="R756" s="94"/>
      <c r="S756" s="94"/>
      <c r="T756" s="94"/>
      <c r="U756" s="94"/>
      <c r="V756" s="94"/>
      <c r="W756" s="94"/>
      <c r="X756" s="94"/>
      <c r="Y756" s="94"/>
      <c r="Z756" s="94"/>
    </row>
    <row r="757" spans="1:26" ht="15.75" customHeight="1" x14ac:dyDescent="0.15">
      <c r="A757" s="96" t="s">
        <v>6021</v>
      </c>
      <c r="B757" s="98" t="s">
        <v>83</v>
      </c>
      <c r="C757" s="98" t="s">
        <v>3103</v>
      </c>
      <c r="D757" s="98" t="s">
        <v>6022</v>
      </c>
      <c r="E757" s="99">
        <v>233</v>
      </c>
      <c r="F757" s="99">
        <v>206</v>
      </c>
      <c r="G757" s="99">
        <v>2248</v>
      </c>
      <c r="H757" s="99">
        <v>2247</v>
      </c>
      <c r="I757" s="94"/>
      <c r="J757" s="94"/>
      <c r="K757" s="94"/>
      <c r="L757" s="94"/>
      <c r="M757" s="94"/>
      <c r="N757" s="94"/>
      <c r="O757" s="94"/>
      <c r="P757" s="94"/>
      <c r="Q757" s="94"/>
      <c r="R757" s="94"/>
      <c r="S757" s="94"/>
      <c r="T757" s="94"/>
      <c r="U757" s="94"/>
      <c r="V757" s="94"/>
      <c r="W757" s="94"/>
      <c r="X757" s="94"/>
      <c r="Y757" s="94"/>
      <c r="Z757" s="94"/>
    </row>
    <row r="758" spans="1:26" ht="15.75" customHeight="1" x14ac:dyDescent="0.15">
      <c r="A758" s="96" t="s">
        <v>6023</v>
      </c>
      <c r="B758" s="98" t="s">
        <v>83</v>
      </c>
      <c r="C758" s="98" t="s">
        <v>3136</v>
      </c>
      <c r="D758" s="98" t="s">
        <v>6024</v>
      </c>
      <c r="E758" s="99">
        <v>570</v>
      </c>
      <c r="F758" s="99">
        <v>541</v>
      </c>
      <c r="G758" s="99">
        <v>621</v>
      </c>
      <c r="H758" s="99">
        <v>619</v>
      </c>
      <c r="I758" s="94"/>
      <c r="J758" s="94"/>
      <c r="K758" s="94"/>
      <c r="L758" s="94"/>
      <c r="M758" s="94"/>
      <c r="N758" s="94"/>
      <c r="O758" s="94"/>
      <c r="P758" s="94"/>
      <c r="Q758" s="94"/>
      <c r="R758" s="94"/>
      <c r="S758" s="94"/>
      <c r="T758" s="94"/>
      <c r="U758" s="94"/>
      <c r="V758" s="94"/>
      <c r="W758" s="94"/>
      <c r="X758" s="94"/>
      <c r="Y758" s="94"/>
      <c r="Z758" s="94"/>
    </row>
    <row r="759" spans="1:26" ht="15.75" customHeight="1" x14ac:dyDescent="0.15">
      <c r="A759" s="96" t="s">
        <v>6025</v>
      </c>
      <c r="B759" s="98" t="s">
        <v>83</v>
      </c>
      <c r="C759" s="98" t="s">
        <v>3110</v>
      </c>
      <c r="D759" s="98" t="s">
        <v>5490</v>
      </c>
      <c r="E759" s="99">
        <v>5084</v>
      </c>
      <c r="F759" s="99">
        <v>4951</v>
      </c>
      <c r="G759" s="99">
        <v>1168</v>
      </c>
      <c r="H759" s="99">
        <v>1168</v>
      </c>
      <c r="I759" s="94"/>
      <c r="J759" s="94"/>
      <c r="K759" s="94"/>
      <c r="L759" s="94"/>
      <c r="M759" s="94"/>
      <c r="N759" s="94"/>
      <c r="O759" s="94"/>
      <c r="P759" s="94"/>
      <c r="Q759" s="94"/>
      <c r="R759" s="94"/>
      <c r="S759" s="94"/>
      <c r="T759" s="94"/>
      <c r="U759" s="94"/>
      <c r="V759" s="94"/>
      <c r="W759" s="94"/>
      <c r="X759" s="94"/>
      <c r="Y759" s="94"/>
      <c r="Z759" s="94"/>
    </row>
    <row r="760" spans="1:26" ht="15.75" customHeight="1" x14ac:dyDescent="0.15">
      <c r="A760" s="96" t="s">
        <v>6026</v>
      </c>
      <c r="B760" s="98" t="s">
        <v>83</v>
      </c>
      <c r="C760" s="98" t="s">
        <v>3092</v>
      </c>
      <c r="D760" s="98" t="s">
        <v>6027</v>
      </c>
      <c r="E760" s="99">
        <v>237</v>
      </c>
      <c r="F760" s="99">
        <v>141</v>
      </c>
      <c r="G760" s="99">
        <v>2538</v>
      </c>
      <c r="H760" s="99">
        <v>2538</v>
      </c>
      <c r="I760" s="94"/>
      <c r="J760" s="94"/>
      <c r="K760" s="94"/>
      <c r="L760" s="94"/>
      <c r="M760" s="94"/>
      <c r="N760" s="94"/>
      <c r="O760" s="94"/>
      <c r="P760" s="94"/>
      <c r="Q760" s="94"/>
      <c r="R760" s="94"/>
      <c r="S760" s="94"/>
      <c r="T760" s="94"/>
      <c r="U760" s="94"/>
      <c r="V760" s="94"/>
      <c r="W760" s="94"/>
      <c r="X760" s="94"/>
      <c r="Y760" s="94"/>
      <c r="Z760" s="94"/>
    </row>
    <row r="761" spans="1:26" ht="15.75" customHeight="1" x14ac:dyDescent="0.15">
      <c r="A761" s="96" t="s">
        <v>6028</v>
      </c>
      <c r="B761" s="98" t="s">
        <v>83</v>
      </c>
      <c r="C761" s="98" t="s">
        <v>3118</v>
      </c>
      <c r="D761" s="98" t="s">
        <v>6029</v>
      </c>
      <c r="E761" s="99">
        <v>413</v>
      </c>
      <c r="F761" s="99">
        <v>247</v>
      </c>
      <c r="G761" s="99">
        <v>1403</v>
      </c>
      <c r="H761" s="99">
        <v>1401</v>
      </c>
      <c r="I761" s="94"/>
      <c r="J761" s="94"/>
      <c r="K761" s="94"/>
      <c r="L761" s="94"/>
      <c r="M761" s="94"/>
      <c r="N761" s="94"/>
      <c r="O761" s="94"/>
      <c r="P761" s="94"/>
      <c r="Q761" s="94"/>
      <c r="R761" s="94"/>
      <c r="S761" s="94"/>
      <c r="T761" s="94"/>
      <c r="U761" s="94"/>
      <c r="V761" s="94"/>
      <c r="W761" s="94"/>
      <c r="X761" s="94"/>
      <c r="Y761" s="94"/>
      <c r="Z761" s="94"/>
    </row>
    <row r="762" spans="1:26" ht="15.75" customHeight="1" x14ac:dyDescent="0.15">
      <c r="A762" s="96" t="s">
        <v>6030</v>
      </c>
      <c r="B762" s="98" t="s">
        <v>83</v>
      </c>
      <c r="C762" s="98" t="s">
        <v>3145</v>
      </c>
      <c r="D762" s="98" t="s">
        <v>5648</v>
      </c>
      <c r="E762" s="99">
        <v>407</v>
      </c>
      <c r="F762" s="99">
        <v>244</v>
      </c>
      <c r="G762" s="99">
        <v>1671</v>
      </c>
      <c r="H762" s="99">
        <v>1671</v>
      </c>
      <c r="I762" s="94"/>
      <c r="J762" s="94"/>
      <c r="K762" s="94"/>
      <c r="L762" s="94"/>
      <c r="M762" s="94"/>
      <c r="N762" s="94"/>
      <c r="O762" s="94"/>
      <c r="P762" s="94"/>
      <c r="Q762" s="94"/>
      <c r="R762" s="94"/>
      <c r="S762" s="94"/>
      <c r="T762" s="94"/>
      <c r="U762" s="94"/>
      <c r="V762" s="94"/>
      <c r="W762" s="94"/>
      <c r="X762" s="94"/>
      <c r="Y762" s="94"/>
      <c r="Z762" s="94"/>
    </row>
    <row r="763" spans="1:26" ht="15.75" customHeight="1" x14ac:dyDescent="0.15">
      <c r="A763" s="96" t="s">
        <v>6031</v>
      </c>
      <c r="B763" s="98" t="s">
        <v>83</v>
      </c>
      <c r="C763" s="98" t="s">
        <v>3149</v>
      </c>
      <c r="D763" s="98" t="s">
        <v>6032</v>
      </c>
      <c r="E763" s="99">
        <v>3604</v>
      </c>
      <c r="F763" s="99">
        <v>1139</v>
      </c>
      <c r="G763" s="99">
        <v>20113</v>
      </c>
      <c r="H763" s="99">
        <v>20109</v>
      </c>
      <c r="I763" s="94"/>
      <c r="J763" s="94"/>
      <c r="K763" s="94"/>
      <c r="L763" s="94"/>
      <c r="M763" s="94"/>
      <c r="N763" s="94"/>
      <c r="O763" s="94"/>
      <c r="P763" s="94"/>
      <c r="Q763" s="94"/>
      <c r="R763" s="94"/>
      <c r="S763" s="94"/>
      <c r="T763" s="94"/>
      <c r="U763" s="94"/>
      <c r="V763" s="94"/>
      <c r="W763" s="94"/>
      <c r="X763" s="94"/>
      <c r="Y763" s="94"/>
      <c r="Z763" s="94"/>
    </row>
    <row r="764" spans="1:26" ht="15.75" customHeight="1" x14ac:dyDescent="0.15">
      <c r="A764" s="96" t="s">
        <v>6033</v>
      </c>
      <c r="B764" s="98" t="s">
        <v>83</v>
      </c>
      <c r="C764" s="98" t="s">
        <v>3124</v>
      </c>
      <c r="D764" s="98" t="s">
        <v>5596</v>
      </c>
      <c r="E764" s="99">
        <v>129</v>
      </c>
      <c r="F764" s="99">
        <v>60</v>
      </c>
      <c r="G764" s="99">
        <v>672</v>
      </c>
      <c r="H764" s="99">
        <v>672</v>
      </c>
      <c r="I764" s="94"/>
      <c r="J764" s="94"/>
      <c r="K764" s="94"/>
      <c r="L764" s="94"/>
      <c r="M764" s="94"/>
      <c r="N764" s="94"/>
      <c r="O764" s="94"/>
      <c r="P764" s="94"/>
      <c r="Q764" s="94"/>
      <c r="R764" s="94"/>
      <c r="S764" s="94"/>
      <c r="T764" s="94"/>
      <c r="U764" s="94"/>
      <c r="V764" s="94"/>
      <c r="W764" s="94"/>
      <c r="X764" s="94"/>
      <c r="Y764" s="94"/>
      <c r="Z764" s="94"/>
    </row>
    <row r="765" spans="1:26" ht="15.75" customHeight="1" x14ac:dyDescent="0.15">
      <c r="A765" s="96" t="s">
        <v>6034</v>
      </c>
      <c r="B765" s="98" t="s">
        <v>83</v>
      </c>
      <c r="C765" s="98" t="s">
        <v>3134</v>
      </c>
      <c r="D765" s="98" t="s">
        <v>6035</v>
      </c>
      <c r="E765" s="99">
        <v>122</v>
      </c>
      <c r="F765" s="99">
        <v>60</v>
      </c>
      <c r="G765" s="99">
        <v>546</v>
      </c>
      <c r="H765" s="99">
        <v>546</v>
      </c>
      <c r="I765" s="94"/>
      <c r="J765" s="94"/>
      <c r="K765" s="94"/>
      <c r="L765" s="94"/>
      <c r="M765" s="94"/>
      <c r="N765" s="94"/>
      <c r="O765" s="94"/>
      <c r="P765" s="94"/>
      <c r="Q765" s="94"/>
      <c r="R765" s="94"/>
      <c r="S765" s="94"/>
      <c r="T765" s="94"/>
      <c r="U765" s="94"/>
      <c r="V765" s="94"/>
      <c r="W765" s="94"/>
      <c r="X765" s="94"/>
      <c r="Y765" s="94"/>
      <c r="Z765" s="94"/>
    </row>
    <row r="766" spans="1:26" ht="15.75" customHeight="1" x14ac:dyDescent="0.15">
      <c r="A766" s="96" t="s">
        <v>6036</v>
      </c>
      <c r="B766" s="98" t="s">
        <v>83</v>
      </c>
      <c r="C766" s="98" t="s">
        <v>3120</v>
      </c>
      <c r="D766" s="98" t="s">
        <v>6037</v>
      </c>
      <c r="E766" s="99">
        <v>105</v>
      </c>
      <c r="F766" s="99">
        <v>32</v>
      </c>
      <c r="G766" s="99">
        <v>760</v>
      </c>
      <c r="H766" s="99">
        <v>760</v>
      </c>
      <c r="I766" s="94"/>
      <c r="J766" s="94"/>
      <c r="K766" s="94"/>
      <c r="L766" s="94"/>
      <c r="M766" s="94"/>
      <c r="N766" s="94"/>
      <c r="O766" s="94"/>
      <c r="P766" s="94"/>
      <c r="Q766" s="94"/>
      <c r="R766" s="94"/>
      <c r="S766" s="94"/>
      <c r="T766" s="94"/>
      <c r="U766" s="94"/>
      <c r="V766" s="94"/>
      <c r="W766" s="94"/>
      <c r="X766" s="94"/>
      <c r="Y766" s="94"/>
      <c r="Z766" s="94"/>
    </row>
    <row r="767" spans="1:26" ht="15.75" customHeight="1" x14ac:dyDescent="0.15">
      <c r="A767" s="96" t="s">
        <v>6038</v>
      </c>
      <c r="B767" s="98" t="s">
        <v>83</v>
      </c>
      <c r="C767" s="98" t="s">
        <v>3152</v>
      </c>
      <c r="D767" s="98" t="s">
        <v>6039</v>
      </c>
      <c r="E767" s="99">
        <v>80</v>
      </c>
      <c r="F767" s="99">
        <v>76</v>
      </c>
      <c r="G767" s="99">
        <v>704</v>
      </c>
      <c r="H767" s="99">
        <v>704</v>
      </c>
      <c r="I767" s="94"/>
      <c r="J767" s="94"/>
      <c r="K767" s="94"/>
      <c r="L767" s="94"/>
      <c r="M767" s="94"/>
      <c r="N767" s="94"/>
      <c r="O767" s="94"/>
      <c r="P767" s="94"/>
      <c r="Q767" s="94"/>
      <c r="R767" s="94"/>
      <c r="S767" s="94"/>
      <c r="T767" s="94"/>
      <c r="U767" s="94"/>
      <c r="V767" s="94"/>
      <c r="W767" s="94"/>
      <c r="X767" s="94"/>
      <c r="Y767" s="94"/>
      <c r="Z767" s="94"/>
    </row>
    <row r="768" spans="1:26" ht="15.75" customHeight="1" x14ac:dyDescent="0.15">
      <c r="A768" s="96" t="s">
        <v>6040</v>
      </c>
      <c r="B768" s="98" t="s">
        <v>83</v>
      </c>
      <c r="C768" s="98" t="s">
        <v>3112</v>
      </c>
      <c r="D768" s="98" t="s">
        <v>6041</v>
      </c>
      <c r="E768" s="99">
        <v>79</v>
      </c>
      <c r="F768" s="99">
        <v>54</v>
      </c>
      <c r="G768" s="99">
        <v>589</v>
      </c>
      <c r="H768" s="99">
        <v>589</v>
      </c>
      <c r="I768" s="94"/>
      <c r="J768" s="94"/>
      <c r="K768" s="94"/>
      <c r="L768" s="94"/>
      <c r="M768" s="94"/>
      <c r="N768" s="94"/>
      <c r="O768" s="94"/>
      <c r="P768" s="94"/>
      <c r="Q768" s="94"/>
      <c r="R768" s="94"/>
      <c r="S768" s="94"/>
      <c r="T768" s="94"/>
      <c r="U768" s="94"/>
      <c r="V768" s="94"/>
      <c r="W768" s="94"/>
      <c r="X768" s="94"/>
      <c r="Y768" s="94"/>
      <c r="Z768" s="94"/>
    </row>
    <row r="769" spans="1:26" ht="15.75" customHeight="1" x14ac:dyDescent="0.15">
      <c r="A769" s="96" t="s">
        <v>6042</v>
      </c>
      <c r="B769" s="98" t="s">
        <v>83</v>
      </c>
      <c r="C769" s="98" t="s">
        <v>3125</v>
      </c>
      <c r="D769" s="98" t="s">
        <v>5657</v>
      </c>
      <c r="E769" s="99">
        <v>91</v>
      </c>
      <c r="F769" s="99">
        <v>71</v>
      </c>
      <c r="G769" s="99">
        <v>729</v>
      </c>
      <c r="H769" s="99">
        <v>729</v>
      </c>
      <c r="I769" s="94"/>
      <c r="J769" s="94"/>
      <c r="K769" s="94"/>
      <c r="L769" s="94"/>
      <c r="M769" s="94"/>
      <c r="N769" s="94"/>
      <c r="O769" s="94"/>
      <c r="P769" s="94"/>
      <c r="Q769" s="94"/>
      <c r="R769" s="94"/>
      <c r="S769" s="94"/>
      <c r="T769" s="94"/>
      <c r="U769" s="94"/>
      <c r="V769" s="94"/>
      <c r="W769" s="94"/>
      <c r="X769" s="94"/>
      <c r="Y769" s="94"/>
      <c r="Z769" s="94"/>
    </row>
    <row r="770" spans="1:26" ht="15.75" customHeight="1" x14ac:dyDescent="0.15">
      <c r="A770" s="96" t="s">
        <v>6043</v>
      </c>
      <c r="B770" s="98" t="s">
        <v>83</v>
      </c>
      <c r="C770" s="98" t="s">
        <v>3116</v>
      </c>
      <c r="D770" s="98" t="s">
        <v>6044</v>
      </c>
      <c r="E770" s="99">
        <v>87</v>
      </c>
      <c r="F770" s="99">
        <v>52</v>
      </c>
      <c r="G770" s="99">
        <v>658</v>
      </c>
      <c r="H770" s="99">
        <v>658</v>
      </c>
      <c r="I770" s="94"/>
      <c r="J770" s="94"/>
      <c r="K770" s="94"/>
      <c r="L770" s="94"/>
      <c r="M770" s="94"/>
      <c r="N770" s="94"/>
      <c r="O770" s="94"/>
      <c r="P770" s="94"/>
      <c r="Q770" s="94"/>
      <c r="R770" s="94"/>
      <c r="S770" s="94"/>
      <c r="T770" s="94"/>
      <c r="U770" s="94"/>
      <c r="V770" s="94"/>
      <c r="W770" s="94"/>
      <c r="X770" s="94"/>
      <c r="Y770" s="94"/>
      <c r="Z770" s="94"/>
    </row>
    <row r="771" spans="1:26" ht="15.75" customHeight="1" x14ac:dyDescent="0.15">
      <c r="A771" s="96" t="s">
        <v>6045</v>
      </c>
      <c r="B771" s="98" t="s">
        <v>83</v>
      </c>
      <c r="C771" s="98" t="s">
        <v>3117</v>
      </c>
      <c r="D771" s="98" t="s">
        <v>6046</v>
      </c>
      <c r="E771" s="99">
        <v>214</v>
      </c>
      <c r="F771" s="99">
        <v>180</v>
      </c>
      <c r="G771" s="99">
        <v>1714</v>
      </c>
      <c r="H771" s="99">
        <v>1711</v>
      </c>
      <c r="I771" s="94"/>
      <c r="J771" s="94"/>
      <c r="K771" s="94"/>
      <c r="L771" s="94"/>
      <c r="M771" s="94"/>
      <c r="N771" s="94"/>
      <c r="O771" s="94"/>
      <c r="P771" s="94"/>
      <c r="Q771" s="94"/>
      <c r="R771" s="94"/>
      <c r="S771" s="94"/>
      <c r="T771" s="94"/>
      <c r="U771" s="94"/>
      <c r="V771" s="94"/>
      <c r="W771" s="94"/>
      <c r="X771" s="94"/>
      <c r="Y771" s="94"/>
      <c r="Z771" s="94"/>
    </row>
    <row r="772" spans="1:26" ht="15.75" customHeight="1" x14ac:dyDescent="0.15">
      <c r="A772" s="96" t="s">
        <v>6047</v>
      </c>
      <c r="B772" s="98" t="s">
        <v>83</v>
      </c>
      <c r="C772" s="98" t="s">
        <v>3135</v>
      </c>
      <c r="D772" s="98" t="s">
        <v>5715</v>
      </c>
      <c r="E772" s="99">
        <v>207</v>
      </c>
      <c r="F772" s="99">
        <v>133</v>
      </c>
      <c r="G772" s="99">
        <v>1245</v>
      </c>
      <c r="H772" s="99">
        <v>1244</v>
      </c>
      <c r="I772" s="94"/>
      <c r="J772" s="94"/>
      <c r="K772" s="94"/>
      <c r="L772" s="94"/>
      <c r="M772" s="94"/>
      <c r="N772" s="94"/>
      <c r="O772" s="94"/>
      <c r="P772" s="94"/>
      <c r="Q772" s="94"/>
      <c r="R772" s="94"/>
      <c r="S772" s="94"/>
      <c r="T772" s="94"/>
      <c r="U772" s="94"/>
      <c r="V772" s="94"/>
      <c r="W772" s="94"/>
      <c r="X772" s="94"/>
      <c r="Y772" s="94"/>
      <c r="Z772" s="94"/>
    </row>
    <row r="773" spans="1:26" ht="15.75" customHeight="1" x14ac:dyDescent="0.15">
      <c r="A773" s="96" t="s">
        <v>6048</v>
      </c>
      <c r="B773" s="98" t="s">
        <v>83</v>
      </c>
      <c r="C773" s="98" t="s">
        <v>3156</v>
      </c>
      <c r="D773" s="98" t="s">
        <v>6049</v>
      </c>
      <c r="E773" s="99">
        <v>122</v>
      </c>
      <c r="F773" s="99">
        <v>71</v>
      </c>
      <c r="G773" s="99">
        <v>1139</v>
      </c>
      <c r="H773" s="99">
        <v>1139</v>
      </c>
      <c r="I773" s="94"/>
      <c r="J773" s="94"/>
      <c r="K773" s="94"/>
      <c r="L773" s="94"/>
      <c r="M773" s="94"/>
      <c r="N773" s="94"/>
      <c r="O773" s="94"/>
      <c r="P773" s="94"/>
      <c r="Q773" s="94"/>
      <c r="R773" s="94"/>
      <c r="S773" s="94"/>
      <c r="T773" s="94"/>
      <c r="U773" s="94"/>
      <c r="V773" s="94"/>
      <c r="W773" s="94"/>
      <c r="X773" s="94"/>
      <c r="Y773" s="94"/>
      <c r="Z773" s="94"/>
    </row>
    <row r="774" spans="1:26" ht="15.75" customHeight="1" x14ac:dyDescent="0.15">
      <c r="A774" s="96" t="s">
        <v>6050</v>
      </c>
      <c r="B774" s="98" t="s">
        <v>83</v>
      </c>
      <c r="C774" s="98" t="s">
        <v>3113</v>
      </c>
      <c r="D774" s="98" t="s">
        <v>6051</v>
      </c>
      <c r="E774" s="99">
        <v>47</v>
      </c>
      <c r="F774" s="99">
        <v>37</v>
      </c>
      <c r="G774" s="99">
        <v>643</v>
      </c>
      <c r="H774" s="99">
        <v>643</v>
      </c>
      <c r="I774" s="94"/>
      <c r="J774" s="94"/>
      <c r="K774" s="94"/>
      <c r="L774" s="94"/>
      <c r="M774" s="94"/>
      <c r="N774" s="94"/>
      <c r="O774" s="94"/>
      <c r="P774" s="94"/>
      <c r="Q774" s="94"/>
      <c r="R774" s="94"/>
      <c r="S774" s="94"/>
      <c r="T774" s="94"/>
      <c r="U774" s="94"/>
      <c r="V774" s="94"/>
      <c r="W774" s="94"/>
      <c r="X774" s="94"/>
      <c r="Y774" s="94"/>
      <c r="Z774" s="94"/>
    </row>
    <row r="775" spans="1:26" ht="15.75" customHeight="1" x14ac:dyDescent="0.15">
      <c r="A775" s="96" t="s">
        <v>6052</v>
      </c>
      <c r="B775" s="98" t="s">
        <v>83</v>
      </c>
      <c r="C775" s="98" t="s">
        <v>3119</v>
      </c>
      <c r="D775" s="98" t="s">
        <v>6053</v>
      </c>
      <c r="E775" s="99">
        <v>470</v>
      </c>
      <c r="F775" s="99">
        <v>263</v>
      </c>
      <c r="G775" s="99">
        <v>3774</v>
      </c>
      <c r="H775" s="99">
        <v>3773</v>
      </c>
      <c r="I775" s="94"/>
      <c r="J775" s="94"/>
      <c r="K775" s="94"/>
      <c r="L775" s="94"/>
      <c r="M775" s="94"/>
      <c r="N775" s="94"/>
      <c r="O775" s="94"/>
      <c r="P775" s="94"/>
      <c r="Q775" s="94"/>
      <c r="R775" s="94"/>
      <c r="S775" s="94"/>
      <c r="T775" s="94"/>
      <c r="U775" s="94"/>
      <c r="V775" s="94"/>
      <c r="W775" s="94"/>
      <c r="X775" s="94"/>
      <c r="Y775" s="94"/>
      <c r="Z775" s="94"/>
    </row>
    <row r="776" spans="1:26" ht="15.75" customHeight="1" x14ac:dyDescent="0.15">
      <c r="A776" s="96" t="s">
        <v>6054</v>
      </c>
      <c r="B776" s="98" t="s">
        <v>83</v>
      </c>
      <c r="C776" s="98" t="s">
        <v>3128</v>
      </c>
      <c r="D776" s="98" t="s">
        <v>6055</v>
      </c>
      <c r="E776" s="99">
        <v>2175</v>
      </c>
      <c r="F776" s="99">
        <v>22</v>
      </c>
      <c r="G776" s="99">
        <v>3574</v>
      </c>
      <c r="H776" s="99">
        <v>3573</v>
      </c>
      <c r="I776" s="94"/>
      <c r="J776" s="94"/>
      <c r="K776" s="94"/>
      <c r="L776" s="94"/>
      <c r="M776" s="94"/>
      <c r="N776" s="94"/>
      <c r="O776" s="94"/>
      <c r="P776" s="94"/>
      <c r="Q776" s="94"/>
      <c r="R776" s="94"/>
      <c r="S776" s="94"/>
      <c r="T776" s="94"/>
      <c r="U776" s="94"/>
      <c r="V776" s="94"/>
      <c r="W776" s="94"/>
      <c r="X776" s="94"/>
      <c r="Y776" s="94"/>
      <c r="Z776" s="94"/>
    </row>
    <row r="777" spans="1:26" ht="15.75" customHeight="1" x14ac:dyDescent="0.15">
      <c r="A777" s="96" t="s">
        <v>6056</v>
      </c>
      <c r="B777" s="98" t="s">
        <v>83</v>
      </c>
      <c r="C777" s="98" t="s">
        <v>3115</v>
      </c>
      <c r="D777" s="98" t="s">
        <v>6057</v>
      </c>
      <c r="E777" s="99">
        <v>69</v>
      </c>
      <c r="F777" s="99">
        <v>33</v>
      </c>
      <c r="G777" s="99">
        <v>1387</v>
      </c>
      <c r="H777" s="99">
        <v>1387</v>
      </c>
      <c r="I777" s="94"/>
      <c r="J777" s="94"/>
      <c r="K777" s="94"/>
      <c r="L777" s="94"/>
      <c r="M777" s="94"/>
      <c r="N777" s="94"/>
      <c r="O777" s="94"/>
      <c r="P777" s="94"/>
      <c r="Q777" s="94"/>
      <c r="R777" s="94"/>
      <c r="S777" s="94"/>
      <c r="T777" s="94"/>
      <c r="U777" s="94"/>
      <c r="V777" s="94"/>
      <c r="W777" s="94"/>
      <c r="X777" s="94"/>
      <c r="Y777" s="94"/>
      <c r="Z777" s="94"/>
    </row>
    <row r="778" spans="1:26" ht="15.75" customHeight="1" x14ac:dyDescent="0.15">
      <c r="A778" s="96" t="s">
        <v>6058</v>
      </c>
      <c r="B778" s="98" t="s">
        <v>83</v>
      </c>
      <c r="C778" s="98" t="s">
        <v>3096</v>
      </c>
      <c r="D778" s="98" t="s">
        <v>6059</v>
      </c>
      <c r="E778" s="99">
        <v>325</v>
      </c>
      <c r="F778" s="99">
        <v>21</v>
      </c>
      <c r="G778" s="99">
        <v>1749</v>
      </c>
      <c r="H778" s="99">
        <v>1749</v>
      </c>
      <c r="I778" s="94"/>
      <c r="J778" s="94"/>
      <c r="K778" s="94"/>
      <c r="L778" s="94"/>
      <c r="M778" s="94"/>
      <c r="N778" s="94"/>
      <c r="O778" s="94"/>
      <c r="P778" s="94"/>
      <c r="Q778" s="94"/>
      <c r="R778" s="94"/>
      <c r="S778" s="94"/>
      <c r="T778" s="94"/>
      <c r="U778" s="94"/>
      <c r="V778" s="94"/>
      <c r="W778" s="94"/>
      <c r="X778" s="94"/>
      <c r="Y778" s="94"/>
      <c r="Z778" s="94"/>
    </row>
    <row r="779" spans="1:26" ht="15.75" customHeight="1" x14ac:dyDescent="0.15">
      <c r="A779" s="96" t="s">
        <v>6060</v>
      </c>
      <c r="B779" s="98" t="s">
        <v>83</v>
      </c>
      <c r="C779" s="98" t="s">
        <v>3108</v>
      </c>
      <c r="D779" s="98" t="s">
        <v>6061</v>
      </c>
      <c r="E779" s="99">
        <v>725</v>
      </c>
      <c r="F779" s="99">
        <v>5</v>
      </c>
      <c r="G779" s="99">
        <v>15047</v>
      </c>
      <c r="H779" s="99">
        <v>15045</v>
      </c>
      <c r="I779" s="94"/>
      <c r="J779" s="94"/>
      <c r="K779" s="94"/>
      <c r="L779" s="94"/>
      <c r="M779" s="94"/>
      <c r="N779" s="94"/>
      <c r="O779" s="94"/>
      <c r="P779" s="94"/>
      <c r="Q779" s="94"/>
      <c r="R779" s="94"/>
      <c r="S779" s="94"/>
      <c r="T779" s="94"/>
      <c r="U779" s="94"/>
      <c r="V779" s="94"/>
      <c r="W779" s="94"/>
      <c r="X779" s="94"/>
      <c r="Y779" s="94"/>
      <c r="Z779" s="94"/>
    </row>
    <row r="780" spans="1:26" ht="15.75" customHeight="1" x14ac:dyDescent="0.15">
      <c r="A780" s="96" t="s">
        <v>6062</v>
      </c>
      <c r="B780" s="98" t="s">
        <v>83</v>
      </c>
      <c r="C780" s="98" t="s">
        <v>3093</v>
      </c>
      <c r="D780" s="98" t="s">
        <v>6063</v>
      </c>
      <c r="E780" s="99">
        <v>573</v>
      </c>
      <c r="F780" s="99">
        <v>26</v>
      </c>
      <c r="G780" s="99">
        <v>1274</v>
      </c>
      <c r="H780" s="99">
        <v>1270</v>
      </c>
      <c r="I780" s="94"/>
      <c r="J780" s="94"/>
      <c r="K780" s="94"/>
      <c r="L780" s="94"/>
      <c r="M780" s="94"/>
      <c r="N780" s="94"/>
      <c r="O780" s="94"/>
      <c r="P780" s="94"/>
      <c r="Q780" s="94"/>
      <c r="R780" s="94"/>
      <c r="S780" s="94"/>
      <c r="T780" s="94"/>
      <c r="U780" s="94"/>
      <c r="V780" s="94"/>
      <c r="W780" s="94"/>
      <c r="X780" s="94"/>
      <c r="Y780" s="94"/>
      <c r="Z780" s="94"/>
    </row>
    <row r="781" spans="1:26" ht="15.75" customHeight="1" x14ac:dyDescent="0.15">
      <c r="A781" s="96" t="s">
        <v>6064</v>
      </c>
      <c r="B781" s="98" t="s">
        <v>83</v>
      </c>
      <c r="C781" s="98" t="s">
        <v>3133</v>
      </c>
      <c r="D781" s="98" t="s">
        <v>6065</v>
      </c>
      <c r="E781" s="99">
        <v>48</v>
      </c>
      <c r="F781" s="99">
        <v>0</v>
      </c>
      <c r="G781" s="99">
        <v>2274</v>
      </c>
      <c r="H781" s="99">
        <v>2273</v>
      </c>
      <c r="I781" s="94"/>
      <c r="J781" s="94"/>
      <c r="K781" s="94"/>
      <c r="L781" s="94"/>
      <c r="M781" s="94"/>
      <c r="N781" s="94"/>
      <c r="O781" s="94"/>
      <c r="P781" s="94"/>
      <c r="Q781" s="94"/>
      <c r="R781" s="94"/>
      <c r="S781" s="94"/>
      <c r="T781" s="94"/>
      <c r="U781" s="94"/>
      <c r="V781" s="94"/>
      <c r="W781" s="94"/>
      <c r="X781" s="94"/>
      <c r="Y781" s="94"/>
      <c r="Z781" s="94"/>
    </row>
    <row r="782" spans="1:26" ht="15.75" customHeight="1" x14ac:dyDescent="0.15">
      <c r="A782" s="96" t="s">
        <v>6066</v>
      </c>
      <c r="B782" s="98" t="s">
        <v>83</v>
      </c>
      <c r="C782" s="98" t="s">
        <v>3101</v>
      </c>
      <c r="D782" s="98" t="s">
        <v>6067</v>
      </c>
      <c r="E782" s="99">
        <v>20</v>
      </c>
      <c r="F782" s="99">
        <v>0</v>
      </c>
      <c r="G782" s="99">
        <v>2082</v>
      </c>
      <c r="H782" s="99">
        <v>2082</v>
      </c>
      <c r="I782" s="94"/>
      <c r="J782" s="94"/>
      <c r="K782" s="94"/>
      <c r="L782" s="94"/>
      <c r="M782" s="94"/>
      <c r="N782" s="94"/>
      <c r="O782" s="94"/>
      <c r="P782" s="94"/>
      <c r="Q782" s="94"/>
      <c r="R782" s="94"/>
      <c r="S782" s="94"/>
      <c r="T782" s="94"/>
      <c r="U782" s="94"/>
      <c r="V782" s="94"/>
      <c r="W782" s="94"/>
      <c r="X782" s="94"/>
      <c r="Y782" s="94"/>
      <c r="Z782" s="94"/>
    </row>
    <row r="783" spans="1:26" ht="15.75" customHeight="1" x14ac:dyDescent="0.15">
      <c r="A783" s="96" t="s">
        <v>6068</v>
      </c>
      <c r="B783" s="98" t="s">
        <v>83</v>
      </c>
      <c r="C783" s="98" t="s">
        <v>3151</v>
      </c>
      <c r="D783" s="98" t="s">
        <v>6069</v>
      </c>
      <c r="E783" s="99">
        <v>134</v>
      </c>
      <c r="F783" s="99">
        <v>53</v>
      </c>
      <c r="G783" s="99">
        <v>2504</v>
      </c>
      <c r="H783" s="99">
        <v>2504</v>
      </c>
      <c r="I783" s="94"/>
      <c r="J783" s="94"/>
      <c r="K783" s="94"/>
      <c r="L783" s="94"/>
      <c r="M783" s="94"/>
      <c r="N783" s="94"/>
      <c r="O783" s="94"/>
      <c r="P783" s="94"/>
      <c r="Q783" s="94"/>
      <c r="R783" s="94"/>
      <c r="S783" s="94"/>
      <c r="T783" s="94"/>
      <c r="U783" s="94"/>
      <c r="V783" s="94"/>
      <c r="W783" s="94"/>
      <c r="X783" s="94"/>
      <c r="Y783" s="94"/>
      <c r="Z783" s="94"/>
    </row>
    <row r="784" spans="1:26" ht="15.75" customHeight="1" x14ac:dyDescent="0.15">
      <c r="A784" s="96" t="s">
        <v>6070</v>
      </c>
      <c r="B784" s="98" t="s">
        <v>83</v>
      </c>
      <c r="C784" s="98" t="s">
        <v>3105</v>
      </c>
      <c r="D784" s="98" t="s">
        <v>6071</v>
      </c>
      <c r="E784" s="99">
        <v>248</v>
      </c>
      <c r="F784" s="99">
        <v>23</v>
      </c>
      <c r="G784" s="99">
        <v>13449</v>
      </c>
      <c r="H784" s="99">
        <v>13449</v>
      </c>
      <c r="I784" s="94"/>
      <c r="J784" s="94"/>
      <c r="K784" s="94"/>
      <c r="L784" s="94"/>
      <c r="M784" s="94"/>
      <c r="N784" s="94"/>
      <c r="O784" s="94"/>
      <c r="P784" s="94"/>
      <c r="Q784" s="94"/>
      <c r="R784" s="94"/>
      <c r="S784" s="94"/>
      <c r="T784" s="94"/>
      <c r="U784" s="94"/>
      <c r="V784" s="94"/>
      <c r="W784" s="94"/>
      <c r="X784" s="94"/>
      <c r="Y784" s="94"/>
      <c r="Z784" s="94"/>
    </row>
    <row r="785" spans="1:26" ht="15.75" customHeight="1" x14ac:dyDescent="0.15">
      <c r="A785" s="96" t="s">
        <v>6072</v>
      </c>
      <c r="B785" s="98" t="s">
        <v>83</v>
      </c>
      <c r="C785" s="98" t="s">
        <v>3130</v>
      </c>
      <c r="D785" s="98" t="s">
        <v>6073</v>
      </c>
      <c r="E785" s="99">
        <v>1896</v>
      </c>
      <c r="F785" s="99">
        <v>75</v>
      </c>
      <c r="G785" s="99">
        <v>13267</v>
      </c>
      <c r="H785" s="99">
        <v>13264</v>
      </c>
      <c r="I785" s="94"/>
      <c r="J785" s="94"/>
      <c r="K785" s="94"/>
      <c r="L785" s="94"/>
      <c r="M785" s="94"/>
      <c r="N785" s="94"/>
      <c r="O785" s="94"/>
      <c r="P785" s="94"/>
      <c r="Q785" s="94"/>
      <c r="R785" s="94"/>
      <c r="S785" s="94"/>
      <c r="T785" s="94"/>
      <c r="U785" s="94"/>
      <c r="V785" s="94"/>
      <c r="W785" s="94"/>
      <c r="X785" s="94"/>
      <c r="Y785" s="94"/>
      <c r="Z785" s="94"/>
    </row>
    <row r="786" spans="1:26" ht="15.75" customHeight="1" x14ac:dyDescent="0.15">
      <c r="A786" s="96" t="s">
        <v>6074</v>
      </c>
      <c r="B786" s="98" t="s">
        <v>83</v>
      </c>
      <c r="C786" s="98" t="s">
        <v>3094</v>
      </c>
      <c r="D786" s="98" t="s">
        <v>6075</v>
      </c>
      <c r="E786" s="99">
        <v>183</v>
      </c>
      <c r="F786" s="99">
        <v>109</v>
      </c>
      <c r="G786" s="99">
        <v>3043</v>
      </c>
      <c r="H786" s="99">
        <v>3043</v>
      </c>
      <c r="I786" s="94"/>
      <c r="J786" s="94"/>
      <c r="K786" s="94"/>
      <c r="L786" s="94"/>
      <c r="M786" s="94"/>
      <c r="N786" s="94"/>
      <c r="O786" s="94"/>
      <c r="P786" s="94"/>
      <c r="Q786" s="94"/>
      <c r="R786" s="94"/>
      <c r="S786" s="94"/>
      <c r="T786" s="94"/>
      <c r="U786" s="94"/>
      <c r="V786" s="94"/>
      <c r="W786" s="94"/>
      <c r="X786" s="94"/>
      <c r="Y786" s="94"/>
      <c r="Z786" s="94"/>
    </row>
    <row r="787" spans="1:26" ht="15.75" customHeight="1" x14ac:dyDescent="0.15">
      <c r="A787" s="96" t="s">
        <v>6076</v>
      </c>
      <c r="B787" s="98" t="s">
        <v>83</v>
      </c>
      <c r="C787" s="98" t="s">
        <v>3131</v>
      </c>
      <c r="D787" s="98" t="s">
        <v>6077</v>
      </c>
      <c r="E787" s="99">
        <v>432</v>
      </c>
      <c r="F787" s="99">
        <v>36</v>
      </c>
      <c r="G787" s="99">
        <v>1683</v>
      </c>
      <c r="H787" s="99">
        <v>1682</v>
      </c>
      <c r="I787" s="94"/>
      <c r="J787" s="94"/>
      <c r="K787" s="94"/>
      <c r="L787" s="94"/>
      <c r="M787" s="94"/>
      <c r="N787" s="94"/>
      <c r="O787" s="94"/>
      <c r="P787" s="94"/>
      <c r="Q787" s="94"/>
      <c r="R787" s="94"/>
      <c r="S787" s="94"/>
      <c r="T787" s="94"/>
      <c r="U787" s="94"/>
      <c r="V787" s="94"/>
      <c r="W787" s="94"/>
      <c r="X787" s="94"/>
      <c r="Y787" s="94"/>
      <c r="Z787" s="94"/>
    </row>
    <row r="788" spans="1:26" ht="15.75" customHeight="1" x14ac:dyDescent="0.15">
      <c r="A788" s="96" t="s">
        <v>6078</v>
      </c>
      <c r="B788" s="98" t="s">
        <v>83</v>
      </c>
      <c r="C788" s="98" t="s">
        <v>3095</v>
      </c>
      <c r="D788" s="98" t="s">
        <v>6079</v>
      </c>
      <c r="E788" s="99">
        <v>292</v>
      </c>
      <c r="F788" s="99">
        <v>15</v>
      </c>
      <c r="G788" s="99">
        <v>756</v>
      </c>
      <c r="H788" s="99">
        <v>755</v>
      </c>
      <c r="I788" s="94"/>
      <c r="J788" s="94"/>
      <c r="K788" s="94"/>
      <c r="L788" s="94"/>
      <c r="M788" s="94"/>
      <c r="N788" s="94"/>
      <c r="O788" s="94"/>
      <c r="P788" s="94"/>
      <c r="Q788" s="94"/>
      <c r="R788" s="94"/>
      <c r="S788" s="94"/>
      <c r="T788" s="94"/>
      <c r="U788" s="94"/>
      <c r="V788" s="94"/>
      <c r="W788" s="94"/>
      <c r="X788" s="94"/>
      <c r="Y788" s="94"/>
      <c r="Z788" s="94"/>
    </row>
    <row r="789" spans="1:26" ht="15.75" customHeight="1" x14ac:dyDescent="0.15">
      <c r="A789" s="96" t="s">
        <v>6080</v>
      </c>
      <c r="B789" s="98" t="s">
        <v>83</v>
      </c>
      <c r="C789" s="98" t="s">
        <v>3157</v>
      </c>
      <c r="D789" s="98" t="s">
        <v>6081</v>
      </c>
      <c r="E789" s="99">
        <v>534</v>
      </c>
      <c r="F789" s="99">
        <v>159</v>
      </c>
      <c r="G789" s="99">
        <v>8851</v>
      </c>
      <c r="H789" s="99">
        <v>8845</v>
      </c>
      <c r="I789" s="94"/>
      <c r="J789" s="94"/>
      <c r="K789" s="94"/>
      <c r="L789" s="94"/>
      <c r="M789" s="94"/>
      <c r="N789" s="94"/>
      <c r="O789" s="94"/>
      <c r="P789" s="94"/>
      <c r="Q789" s="94"/>
      <c r="R789" s="94"/>
      <c r="S789" s="94"/>
      <c r="T789" s="94"/>
      <c r="U789" s="94"/>
      <c r="V789" s="94"/>
      <c r="W789" s="94"/>
      <c r="X789" s="94"/>
      <c r="Y789" s="94"/>
      <c r="Z789" s="94"/>
    </row>
    <row r="790" spans="1:26" ht="15.75" customHeight="1" x14ac:dyDescent="0.15">
      <c r="A790" s="96" t="s">
        <v>6082</v>
      </c>
      <c r="B790" s="98" t="s">
        <v>83</v>
      </c>
      <c r="C790" s="98" t="s">
        <v>3137</v>
      </c>
      <c r="D790" s="98" t="s">
        <v>6083</v>
      </c>
      <c r="E790" s="99">
        <v>122</v>
      </c>
      <c r="F790" s="99">
        <v>2</v>
      </c>
      <c r="G790" s="99">
        <v>1199</v>
      </c>
      <c r="H790" s="99">
        <v>1199</v>
      </c>
      <c r="I790" s="94"/>
      <c r="J790" s="94"/>
      <c r="K790" s="94"/>
      <c r="L790" s="94"/>
      <c r="M790" s="94"/>
      <c r="N790" s="94"/>
      <c r="O790" s="94"/>
      <c r="P790" s="94"/>
      <c r="Q790" s="94"/>
      <c r="R790" s="94"/>
      <c r="S790" s="94"/>
      <c r="T790" s="94"/>
      <c r="U790" s="94"/>
      <c r="V790" s="94"/>
      <c r="W790" s="94"/>
      <c r="X790" s="94"/>
      <c r="Y790" s="94"/>
      <c r="Z790" s="94"/>
    </row>
    <row r="791" spans="1:26" ht="15.75" customHeight="1" x14ac:dyDescent="0.15">
      <c r="A791" s="96" t="s">
        <v>6084</v>
      </c>
      <c r="B791" s="98" t="s">
        <v>4285</v>
      </c>
      <c r="C791" s="98" t="s">
        <v>3158</v>
      </c>
      <c r="D791" s="98" t="s">
        <v>6085</v>
      </c>
      <c r="E791" s="99">
        <v>132161</v>
      </c>
      <c r="F791" s="99">
        <v>128385</v>
      </c>
      <c r="G791" s="99">
        <v>305</v>
      </c>
      <c r="H791" s="99">
        <v>270</v>
      </c>
      <c r="I791" s="94"/>
      <c r="J791" s="94"/>
      <c r="K791" s="94"/>
      <c r="L791" s="94"/>
      <c r="M791" s="94"/>
      <c r="N791" s="94"/>
      <c r="O791" s="94"/>
      <c r="P791" s="94"/>
      <c r="Q791" s="94"/>
      <c r="R791" s="94"/>
      <c r="S791" s="94"/>
      <c r="T791" s="94"/>
      <c r="U791" s="94"/>
      <c r="V791" s="94"/>
      <c r="W791" s="94"/>
      <c r="X791" s="94"/>
      <c r="Y791" s="94"/>
      <c r="Z791" s="94"/>
    </row>
    <row r="792" spans="1:26" ht="15.75" customHeight="1" x14ac:dyDescent="0.15">
      <c r="A792" s="96" t="s">
        <v>6086</v>
      </c>
      <c r="B792" s="98" t="s">
        <v>6085</v>
      </c>
      <c r="C792" s="98" t="s">
        <v>3158</v>
      </c>
      <c r="D792" s="98" t="s">
        <v>4289</v>
      </c>
      <c r="E792" s="99">
        <v>290</v>
      </c>
      <c r="F792" s="99">
        <v>232</v>
      </c>
      <c r="G792" s="99">
        <v>0</v>
      </c>
      <c r="H792" s="99">
        <v>0</v>
      </c>
      <c r="I792" s="94"/>
      <c r="J792" s="94"/>
      <c r="K792" s="94"/>
      <c r="L792" s="94"/>
      <c r="M792" s="94"/>
      <c r="N792" s="94"/>
      <c r="O792" s="94"/>
      <c r="P792" s="94"/>
      <c r="Q792" s="94"/>
      <c r="R792" s="94"/>
      <c r="S792" s="94"/>
      <c r="T792" s="94"/>
      <c r="U792" s="94"/>
      <c r="V792" s="94"/>
      <c r="W792" s="94"/>
      <c r="X792" s="94"/>
      <c r="Y792" s="94"/>
      <c r="Z792" s="94"/>
    </row>
    <row r="793" spans="1:26" ht="15.75" customHeight="1" x14ac:dyDescent="0.15">
      <c r="A793" s="96" t="s">
        <v>6087</v>
      </c>
      <c r="B793" s="98" t="s">
        <v>6085</v>
      </c>
      <c r="C793" s="98" t="s">
        <v>3168</v>
      </c>
      <c r="D793" s="98" t="s">
        <v>6088</v>
      </c>
      <c r="E793" s="99">
        <v>502</v>
      </c>
      <c r="F793" s="99">
        <v>498</v>
      </c>
      <c r="G793" s="99">
        <v>4</v>
      </c>
      <c r="H793" s="99">
        <v>4</v>
      </c>
      <c r="I793" s="94"/>
      <c r="J793" s="94"/>
      <c r="K793" s="94"/>
      <c r="L793" s="94"/>
      <c r="M793" s="94"/>
      <c r="N793" s="94"/>
      <c r="O793" s="94"/>
      <c r="P793" s="94"/>
      <c r="Q793" s="94"/>
      <c r="R793" s="94"/>
      <c r="S793" s="94"/>
      <c r="T793" s="94"/>
      <c r="U793" s="94"/>
      <c r="V793" s="94"/>
      <c r="W793" s="94"/>
      <c r="X793" s="94"/>
      <c r="Y793" s="94"/>
      <c r="Z793" s="94"/>
    </row>
    <row r="794" spans="1:26" ht="15.75" customHeight="1" x14ac:dyDescent="0.15">
      <c r="A794" s="96" t="s">
        <v>6089</v>
      </c>
      <c r="B794" s="98" t="s">
        <v>6085</v>
      </c>
      <c r="C794" s="98" t="s">
        <v>3206</v>
      </c>
      <c r="D794" s="98" t="s">
        <v>6090</v>
      </c>
      <c r="E794" s="99">
        <v>3663</v>
      </c>
      <c r="F794" s="99">
        <v>3642</v>
      </c>
      <c r="G794" s="99">
        <v>13</v>
      </c>
      <c r="H794" s="99">
        <v>13</v>
      </c>
      <c r="I794" s="94"/>
      <c r="J794" s="94"/>
      <c r="K794" s="94"/>
      <c r="L794" s="94"/>
      <c r="M794" s="94"/>
      <c r="N794" s="94"/>
      <c r="O794" s="94"/>
      <c r="P794" s="94"/>
      <c r="Q794" s="94"/>
      <c r="R794" s="94"/>
      <c r="S794" s="94"/>
      <c r="T794" s="94"/>
      <c r="U794" s="94"/>
      <c r="V794" s="94"/>
      <c r="W794" s="94"/>
      <c r="X794" s="94"/>
      <c r="Y794" s="94"/>
      <c r="Z794" s="94"/>
    </row>
    <row r="795" spans="1:26" ht="15.75" customHeight="1" x14ac:dyDescent="0.15">
      <c r="A795" s="96" t="s">
        <v>6091</v>
      </c>
      <c r="B795" s="98" t="s">
        <v>6085</v>
      </c>
      <c r="C795" s="98" t="s">
        <v>3211</v>
      </c>
      <c r="D795" s="98" t="s">
        <v>6092</v>
      </c>
      <c r="E795" s="99">
        <v>254</v>
      </c>
      <c r="F795" s="99">
        <v>249</v>
      </c>
      <c r="G795" s="99">
        <v>1</v>
      </c>
      <c r="H795" s="99">
        <v>0</v>
      </c>
      <c r="I795" s="94"/>
      <c r="J795" s="94"/>
      <c r="K795" s="94"/>
      <c r="L795" s="94"/>
      <c r="M795" s="94"/>
      <c r="N795" s="94"/>
      <c r="O795" s="94"/>
      <c r="P795" s="94"/>
      <c r="Q795" s="94"/>
      <c r="R795" s="94"/>
      <c r="S795" s="94"/>
      <c r="T795" s="94"/>
      <c r="U795" s="94"/>
      <c r="V795" s="94"/>
      <c r="W795" s="94"/>
      <c r="X795" s="94"/>
      <c r="Y795" s="94"/>
      <c r="Z795" s="94"/>
    </row>
    <row r="796" spans="1:26" ht="15.75" customHeight="1" x14ac:dyDescent="0.15">
      <c r="A796" s="96" t="s">
        <v>6093</v>
      </c>
      <c r="B796" s="98" t="s">
        <v>6085</v>
      </c>
      <c r="C796" s="98" t="s">
        <v>3170</v>
      </c>
      <c r="D796" s="98" t="s">
        <v>6094</v>
      </c>
      <c r="E796" s="99">
        <v>392</v>
      </c>
      <c r="F796" s="99">
        <v>392</v>
      </c>
      <c r="G796" s="99">
        <v>2</v>
      </c>
      <c r="H796" s="99">
        <v>2</v>
      </c>
      <c r="I796" s="94"/>
      <c r="J796" s="94"/>
      <c r="K796" s="94"/>
      <c r="L796" s="94"/>
      <c r="M796" s="94"/>
      <c r="N796" s="94"/>
      <c r="O796" s="94"/>
      <c r="P796" s="94"/>
      <c r="Q796" s="94"/>
      <c r="R796" s="94"/>
      <c r="S796" s="94"/>
      <c r="T796" s="94"/>
      <c r="U796" s="94"/>
      <c r="V796" s="94"/>
      <c r="W796" s="94"/>
      <c r="X796" s="94"/>
      <c r="Y796" s="94"/>
      <c r="Z796" s="94"/>
    </row>
    <row r="797" spans="1:26" ht="15.75" customHeight="1" x14ac:dyDescent="0.15">
      <c r="A797" s="96" t="s">
        <v>6095</v>
      </c>
      <c r="B797" s="98" t="s">
        <v>6085</v>
      </c>
      <c r="C797" s="98" t="s">
        <v>3203</v>
      </c>
      <c r="D797" s="98" t="s">
        <v>6096</v>
      </c>
      <c r="E797" s="99">
        <v>2122</v>
      </c>
      <c r="F797" s="99">
        <v>2070</v>
      </c>
      <c r="G797" s="99">
        <v>6</v>
      </c>
      <c r="H797" s="99">
        <v>6</v>
      </c>
      <c r="I797" s="94"/>
      <c r="J797" s="94"/>
      <c r="K797" s="94"/>
      <c r="L797" s="94"/>
      <c r="M797" s="94"/>
      <c r="N797" s="94"/>
      <c r="O797" s="94"/>
      <c r="P797" s="94"/>
      <c r="Q797" s="94"/>
      <c r="R797" s="94"/>
      <c r="S797" s="94"/>
      <c r="T797" s="94"/>
      <c r="U797" s="94"/>
      <c r="V797" s="94"/>
      <c r="W797" s="94"/>
      <c r="X797" s="94"/>
      <c r="Y797" s="94"/>
      <c r="Z797" s="94"/>
    </row>
    <row r="798" spans="1:26" ht="15.75" customHeight="1" x14ac:dyDescent="0.15">
      <c r="A798" s="96" t="s">
        <v>6097</v>
      </c>
      <c r="B798" s="98" t="s">
        <v>6085</v>
      </c>
      <c r="C798" s="98" t="s">
        <v>3190</v>
      </c>
      <c r="D798" s="98" t="s">
        <v>6098</v>
      </c>
      <c r="E798" s="99">
        <v>198</v>
      </c>
      <c r="F798" s="99">
        <v>196</v>
      </c>
      <c r="G798" s="99">
        <v>0</v>
      </c>
      <c r="H798" s="99">
        <v>0</v>
      </c>
      <c r="I798" s="94"/>
      <c r="J798" s="94"/>
      <c r="K798" s="94"/>
      <c r="L798" s="94"/>
      <c r="M798" s="94"/>
      <c r="N798" s="94"/>
      <c r="O798" s="94"/>
      <c r="P798" s="94"/>
      <c r="Q798" s="94"/>
      <c r="R798" s="94"/>
      <c r="S798" s="94"/>
      <c r="T798" s="94"/>
      <c r="U798" s="94"/>
      <c r="V798" s="94"/>
      <c r="W798" s="94"/>
      <c r="X798" s="94"/>
      <c r="Y798" s="94"/>
      <c r="Z798" s="94"/>
    </row>
    <row r="799" spans="1:26" ht="15.75" customHeight="1" x14ac:dyDescent="0.15">
      <c r="A799" s="96" t="s">
        <v>6099</v>
      </c>
      <c r="B799" s="98" t="s">
        <v>6085</v>
      </c>
      <c r="C799" s="98" t="s">
        <v>3205</v>
      </c>
      <c r="D799" s="98" t="s">
        <v>6100</v>
      </c>
      <c r="E799" s="99">
        <v>1600</v>
      </c>
      <c r="F799" s="99">
        <v>1553</v>
      </c>
      <c r="G799" s="99">
        <v>8</v>
      </c>
      <c r="H799" s="99">
        <v>7</v>
      </c>
      <c r="I799" s="94"/>
      <c r="J799" s="94"/>
      <c r="K799" s="94"/>
      <c r="L799" s="94"/>
      <c r="M799" s="94"/>
      <c r="N799" s="94"/>
      <c r="O799" s="94"/>
      <c r="P799" s="94"/>
      <c r="Q799" s="94"/>
      <c r="R799" s="94"/>
      <c r="S799" s="94"/>
      <c r="T799" s="94"/>
      <c r="U799" s="94"/>
      <c r="V799" s="94"/>
      <c r="W799" s="94"/>
      <c r="X799" s="94"/>
      <c r="Y799" s="94"/>
      <c r="Z799" s="94"/>
    </row>
    <row r="800" spans="1:26" ht="15.75" customHeight="1" x14ac:dyDescent="0.15">
      <c r="A800" s="96" t="s">
        <v>6101</v>
      </c>
      <c r="B800" s="98" t="s">
        <v>6085</v>
      </c>
      <c r="C800" s="98" t="s">
        <v>3208</v>
      </c>
      <c r="D800" s="98" t="s">
        <v>6102</v>
      </c>
      <c r="E800" s="99">
        <v>1771</v>
      </c>
      <c r="F800" s="99">
        <v>1720</v>
      </c>
      <c r="G800" s="99">
        <v>6</v>
      </c>
      <c r="H800" s="99">
        <v>3</v>
      </c>
      <c r="I800" s="94"/>
      <c r="J800" s="94"/>
      <c r="K800" s="94"/>
      <c r="L800" s="94"/>
      <c r="M800" s="94"/>
      <c r="N800" s="94"/>
      <c r="O800" s="94"/>
      <c r="P800" s="94"/>
      <c r="Q800" s="94"/>
      <c r="R800" s="94"/>
      <c r="S800" s="94"/>
      <c r="T800" s="94"/>
      <c r="U800" s="94"/>
      <c r="V800" s="94"/>
      <c r="W800" s="94"/>
      <c r="X800" s="94"/>
      <c r="Y800" s="94"/>
      <c r="Z800" s="94"/>
    </row>
    <row r="801" spans="1:26" ht="15.75" customHeight="1" x14ac:dyDescent="0.15">
      <c r="A801" s="96" t="s">
        <v>6103</v>
      </c>
      <c r="B801" s="98" t="s">
        <v>6085</v>
      </c>
      <c r="C801" s="98" t="s">
        <v>3177</v>
      </c>
      <c r="D801" s="98" t="s">
        <v>6104</v>
      </c>
      <c r="E801" s="99">
        <v>478</v>
      </c>
      <c r="F801" s="99">
        <v>469</v>
      </c>
      <c r="G801" s="99">
        <v>0</v>
      </c>
      <c r="H801" s="99">
        <v>0</v>
      </c>
      <c r="I801" s="94"/>
      <c r="J801" s="94"/>
      <c r="K801" s="94"/>
      <c r="L801" s="94"/>
      <c r="M801" s="94"/>
      <c r="N801" s="94"/>
      <c r="O801" s="94"/>
      <c r="P801" s="94"/>
      <c r="Q801" s="94"/>
      <c r="R801" s="94"/>
      <c r="S801" s="94"/>
      <c r="T801" s="94"/>
      <c r="U801" s="94"/>
      <c r="V801" s="94"/>
      <c r="W801" s="94"/>
      <c r="X801" s="94"/>
      <c r="Y801" s="94"/>
      <c r="Z801" s="94"/>
    </row>
    <row r="802" spans="1:26" ht="15.75" customHeight="1" x14ac:dyDescent="0.15">
      <c r="A802" s="96" t="s">
        <v>6105</v>
      </c>
      <c r="B802" s="98" t="s">
        <v>6085</v>
      </c>
      <c r="C802" s="98" t="s">
        <v>3210</v>
      </c>
      <c r="D802" s="98" t="s">
        <v>6106</v>
      </c>
      <c r="E802" s="99">
        <v>379</v>
      </c>
      <c r="F802" s="99">
        <v>367</v>
      </c>
      <c r="G802" s="99">
        <v>0</v>
      </c>
      <c r="H802" s="99">
        <v>0</v>
      </c>
      <c r="I802" s="94"/>
      <c r="J802" s="94"/>
      <c r="K802" s="94"/>
      <c r="L802" s="94"/>
      <c r="M802" s="94"/>
      <c r="N802" s="94"/>
      <c r="O802" s="94"/>
      <c r="P802" s="94"/>
      <c r="Q802" s="94"/>
      <c r="R802" s="94"/>
      <c r="S802" s="94"/>
      <c r="T802" s="94"/>
      <c r="U802" s="94"/>
      <c r="V802" s="94"/>
      <c r="W802" s="94"/>
      <c r="X802" s="94"/>
      <c r="Y802" s="94"/>
      <c r="Z802" s="94"/>
    </row>
    <row r="803" spans="1:26" ht="15.75" customHeight="1" x14ac:dyDescent="0.15">
      <c r="A803" s="96" t="s">
        <v>6107</v>
      </c>
      <c r="B803" s="98" t="s">
        <v>6085</v>
      </c>
      <c r="C803" s="98" t="s">
        <v>3200</v>
      </c>
      <c r="D803" s="98" t="s">
        <v>6108</v>
      </c>
      <c r="E803" s="99">
        <v>421</v>
      </c>
      <c r="F803" s="99">
        <v>412</v>
      </c>
      <c r="G803" s="99">
        <v>1</v>
      </c>
      <c r="H803" s="99">
        <v>1</v>
      </c>
      <c r="I803" s="94"/>
      <c r="J803" s="94"/>
      <c r="K803" s="94"/>
      <c r="L803" s="94"/>
      <c r="M803" s="94"/>
      <c r="N803" s="94"/>
      <c r="O803" s="94"/>
      <c r="P803" s="94"/>
      <c r="Q803" s="94"/>
      <c r="R803" s="94"/>
      <c r="S803" s="94"/>
      <c r="T803" s="94"/>
      <c r="U803" s="94"/>
      <c r="V803" s="94"/>
      <c r="W803" s="94"/>
      <c r="X803" s="94"/>
      <c r="Y803" s="94"/>
      <c r="Z803" s="94"/>
    </row>
    <row r="804" spans="1:26" ht="15.75" customHeight="1" x14ac:dyDescent="0.15">
      <c r="A804" s="96" t="s">
        <v>6109</v>
      </c>
      <c r="B804" s="98" t="s">
        <v>6085</v>
      </c>
      <c r="C804" s="98" t="s">
        <v>3188</v>
      </c>
      <c r="D804" s="98" t="s">
        <v>6110</v>
      </c>
      <c r="E804" s="99">
        <v>351</v>
      </c>
      <c r="F804" s="99">
        <v>343</v>
      </c>
      <c r="G804" s="99">
        <v>0</v>
      </c>
      <c r="H804" s="99">
        <v>0</v>
      </c>
      <c r="I804" s="94"/>
      <c r="J804" s="94"/>
      <c r="K804" s="94"/>
      <c r="L804" s="94"/>
      <c r="M804" s="94"/>
      <c r="N804" s="94"/>
      <c r="O804" s="94"/>
      <c r="P804" s="94"/>
      <c r="Q804" s="94"/>
      <c r="R804" s="94"/>
      <c r="S804" s="94"/>
      <c r="T804" s="94"/>
      <c r="U804" s="94"/>
      <c r="V804" s="94"/>
      <c r="W804" s="94"/>
      <c r="X804" s="94"/>
      <c r="Y804" s="94"/>
      <c r="Z804" s="94"/>
    </row>
    <row r="805" spans="1:26" ht="15.75" customHeight="1" x14ac:dyDescent="0.15">
      <c r="A805" s="96" t="s">
        <v>6111</v>
      </c>
      <c r="B805" s="98" t="s">
        <v>6085</v>
      </c>
      <c r="C805" s="98" t="s">
        <v>3197</v>
      </c>
      <c r="D805" s="98" t="s">
        <v>6085</v>
      </c>
      <c r="E805" s="99">
        <v>40957</v>
      </c>
      <c r="F805" s="99">
        <v>38671</v>
      </c>
      <c r="G805" s="99">
        <v>65</v>
      </c>
      <c r="H805" s="99">
        <v>58</v>
      </c>
      <c r="I805" s="94"/>
      <c r="J805" s="94"/>
      <c r="K805" s="94"/>
      <c r="L805" s="94"/>
      <c r="M805" s="94"/>
      <c r="N805" s="94"/>
      <c r="O805" s="94"/>
      <c r="P805" s="94"/>
      <c r="Q805" s="94"/>
      <c r="R805" s="94"/>
      <c r="S805" s="94"/>
      <c r="T805" s="94"/>
      <c r="U805" s="94"/>
      <c r="V805" s="94"/>
      <c r="W805" s="94"/>
      <c r="X805" s="94"/>
      <c r="Y805" s="94"/>
      <c r="Z805" s="94"/>
    </row>
    <row r="806" spans="1:26" ht="15.75" customHeight="1" x14ac:dyDescent="0.15">
      <c r="A806" s="96" t="s">
        <v>6112</v>
      </c>
      <c r="B806" s="98" t="s">
        <v>6085</v>
      </c>
      <c r="C806" s="98" t="s">
        <v>3214</v>
      </c>
      <c r="D806" s="98" t="s">
        <v>6113</v>
      </c>
      <c r="E806" s="99">
        <v>459</v>
      </c>
      <c r="F806" s="99">
        <v>446</v>
      </c>
      <c r="G806" s="99">
        <v>0</v>
      </c>
      <c r="H806" s="99">
        <v>0</v>
      </c>
      <c r="I806" s="94"/>
      <c r="J806" s="94"/>
      <c r="K806" s="94"/>
      <c r="L806" s="94"/>
      <c r="M806" s="94"/>
      <c r="N806" s="94"/>
      <c r="O806" s="94"/>
      <c r="P806" s="94"/>
      <c r="Q806" s="94"/>
      <c r="R806" s="94"/>
      <c r="S806" s="94"/>
      <c r="T806" s="94"/>
      <c r="U806" s="94"/>
      <c r="V806" s="94"/>
      <c r="W806" s="94"/>
      <c r="X806" s="94"/>
      <c r="Y806" s="94"/>
      <c r="Z806" s="94"/>
    </row>
    <row r="807" spans="1:26" ht="15.75" customHeight="1" x14ac:dyDescent="0.15">
      <c r="A807" s="96" t="s">
        <v>6114</v>
      </c>
      <c r="B807" s="98" t="s">
        <v>6085</v>
      </c>
      <c r="C807" s="98" t="s">
        <v>3216</v>
      </c>
      <c r="D807" s="98" t="s">
        <v>6115</v>
      </c>
      <c r="E807" s="99">
        <v>264</v>
      </c>
      <c r="F807" s="99">
        <v>263</v>
      </c>
      <c r="G807" s="99">
        <v>3</v>
      </c>
      <c r="H807" s="99">
        <v>3</v>
      </c>
      <c r="I807" s="94"/>
      <c r="J807" s="94"/>
      <c r="K807" s="94"/>
      <c r="L807" s="94"/>
      <c r="M807" s="94"/>
      <c r="N807" s="94"/>
      <c r="O807" s="94"/>
      <c r="P807" s="94"/>
      <c r="Q807" s="94"/>
      <c r="R807" s="94"/>
      <c r="S807" s="94"/>
      <c r="T807" s="94"/>
      <c r="U807" s="94"/>
      <c r="V807" s="94"/>
      <c r="W807" s="94"/>
      <c r="X807" s="94"/>
      <c r="Y807" s="94"/>
      <c r="Z807" s="94"/>
    </row>
    <row r="808" spans="1:26" ht="15.75" customHeight="1" x14ac:dyDescent="0.15">
      <c r="A808" s="96" t="s">
        <v>6116</v>
      </c>
      <c r="B808" s="98" t="s">
        <v>6085</v>
      </c>
      <c r="C808" s="98" t="s">
        <v>3176</v>
      </c>
      <c r="D808" s="98" t="s">
        <v>6117</v>
      </c>
      <c r="E808" s="99">
        <v>293</v>
      </c>
      <c r="F808" s="99">
        <v>289</v>
      </c>
      <c r="G808" s="99">
        <v>1</v>
      </c>
      <c r="H808" s="99">
        <v>1</v>
      </c>
      <c r="I808" s="94"/>
      <c r="J808" s="94"/>
      <c r="K808" s="94"/>
      <c r="L808" s="94"/>
      <c r="M808" s="94"/>
      <c r="N808" s="94"/>
      <c r="O808" s="94"/>
      <c r="P808" s="94"/>
      <c r="Q808" s="94"/>
      <c r="R808" s="94"/>
      <c r="S808" s="94"/>
      <c r="T808" s="94"/>
      <c r="U808" s="94"/>
      <c r="V808" s="94"/>
      <c r="W808" s="94"/>
      <c r="X808" s="94"/>
      <c r="Y808" s="94"/>
      <c r="Z808" s="94"/>
    </row>
    <row r="809" spans="1:26" ht="15.75" customHeight="1" x14ac:dyDescent="0.15">
      <c r="A809" s="96" t="s">
        <v>6118</v>
      </c>
      <c r="B809" s="98" t="s">
        <v>6085</v>
      </c>
      <c r="C809" s="98" t="s">
        <v>3220</v>
      </c>
      <c r="D809" s="98" t="s">
        <v>6119</v>
      </c>
      <c r="E809" s="99">
        <v>1749</v>
      </c>
      <c r="F809" s="99">
        <v>1722</v>
      </c>
      <c r="G809" s="99">
        <v>6</v>
      </c>
      <c r="H809" s="99">
        <v>5</v>
      </c>
      <c r="I809" s="94"/>
      <c r="J809" s="94"/>
      <c r="K809" s="94"/>
      <c r="L809" s="94"/>
      <c r="M809" s="94"/>
      <c r="N809" s="94"/>
      <c r="O809" s="94"/>
      <c r="P809" s="94"/>
      <c r="Q809" s="94"/>
      <c r="R809" s="94"/>
      <c r="S809" s="94"/>
      <c r="T809" s="94"/>
      <c r="U809" s="94"/>
      <c r="V809" s="94"/>
      <c r="W809" s="94"/>
      <c r="X809" s="94"/>
      <c r="Y809" s="94"/>
      <c r="Z809" s="94"/>
    </row>
    <row r="810" spans="1:26" ht="15.75" customHeight="1" x14ac:dyDescent="0.15">
      <c r="A810" s="96" t="s">
        <v>6120</v>
      </c>
      <c r="B810" s="98" t="s">
        <v>6085</v>
      </c>
      <c r="C810" s="98" t="s">
        <v>3223</v>
      </c>
      <c r="D810" s="98" t="s">
        <v>5896</v>
      </c>
      <c r="E810" s="99">
        <v>1494</v>
      </c>
      <c r="F810" s="99">
        <v>1473</v>
      </c>
      <c r="G810" s="99">
        <v>0</v>
      </c>
      <c r="H810" s="99">
        <v>0</v>
      </c>
      <c r="I810" s="94"/>
      <c r="J810" s="94"/>
      <c r="K810" s="94"/>
      <c r="L810" s="94"/>
      <c r="M810" s="94"/>
      <c r="N810" s="94"/>
      <c r="O810" s="94"/>
      <c r="P810" s="94"/>
      <c r="Q810" s="94"/>
      <c r="R810" s="94"/>
      <c r="S810" s="94"/>
      <c r="T810" s="94"/>
      <c r="U810" s="94"/>
      <c r="V810" s="94"/>
      <c r="W810" s="94"/>
      <c r="X810" s="94"/>
      <c r="Y810" s="94"/>
      <c r="Z810" s="94"/>
    </row>
    <row r="811" spans="1:26" ht="15.75" customHeight="1" x14ac:dyDescent="0.15">
      <c r="A811" s="96" t="s">
        <v>6121</v>
      </c>
      <c r="B811" s="98" t="s">
        <v>6085</v>
      </c>
      <c r="C811" s="98" t="s">
        <v>3167</v>
      </c>
      <c r="D811" s="98" t="s">
        <v>6122</v>
      </c>
      <c r="E811" s="99">
        <v>214</v>
      </c>
      <c r="F811" s="99">
        <v>212</v>
      </c>
      <c r="G811" s="99">
        <v>0</v>
      </c>
      <c r="H811" s="99">
        <v>0</v>
      </c>
      <c r="I811" s="94"/>
      <c r="J811" s="94"/>
      <c r="K811" s="94"/>
      <c r="L811" s="94"/>
      <c r="M811" s="94"/>
      <c r="N811" s="94"/>
      <c r="O811" s="94"/>
      <c r="P811" s="94"/>
      <c r="Q811" s="94"/>
      <c r="R811" s="94"/>
      <c r="S811" s="94"/>
      <c r="T811" s="94"/>
      <c r="U811" s="94"/>
      <c r="V811" s="94"/>
      <c r="W811" s="94"/>
      <c r="X811" s="94"/>
      <c r="Y811" s="94"/>
      <c r="Z811" s="94"/>
    </row>
    <row r="812" spans="1:26" ht="15.75" customHeight="1" x14ac:dyDescent="0.15">
      <c r="A812" s="96" t="s">
        <v>6123</v>
      </c>
      <c r="B812" s="98" t="s">
        <v>6085</v>
      </c>
      <c r="C812" s="98" t="s">
        <v>3224</v>
      </c>
      <c r="D812" s="98" t="s">
        <v>6124</v>
      </c>
      <c r="E812" s="99">
        <v>1650</v>
      </c>
      <c r="F812" s="99">
        <v>1609</v>
      </c>
      <c r="G812" s="99">
        <v>8</v>
      </c>
      <c r="H812" s="99">
        <v>8</v>
      </c>
      <c r="I812" s="94"/>
      <c r="J812" s="94"/>
      <c r="K812" s="94"/>
      <c r="L812" s="94"/>
      <c r="M812" s="94"/>
      <c r="N812" s="94"/>
      <c r="O812" s="94"/>
      <c r="P812" s="94"/>
      <c r="Q812" s="94"/>
      <c r="R812" s="94"/>
      <c r="S812" s="94"/>
      <c r="T812" s="94"/>
      <c r="U812" s="94"/>
      <c r="V812" s="94"/>
      <c r="W812" s="94"/>
      <c r="X812" s="94"/>
      <c r="Y812" s="94"/>
      <c r="Z812" s="94"/>
    </row>
    <row r="813" spans="1:26" ht="15.75" customHeight="1" x14ac:dyDescent="0.15">
      <c r="A813" s="96" t="s">
        <v>6125</v>
      </c>
      <c r="B813" s="98" t="s">
        <v>6085</v>
      </c>
      <c r="C813" s="98" t="s">
        <v>3169</v>
      </c>
      <c r="D813" s="98" t="s">
        <v>6126</v>
      </c>
      <c r="E813" s="99">
        <v>1775</v>
      </c>
      <c r="F813" s="99">
        <v>1767</v>
      </c>
      <c r="G813" s="99">
        <v>15</v>
      </c>
      <c r="H813" s="99">
        <v>15</v>
      </c>
      <c r="I813" s="94"/>
      <c r="J813" s="94"/>
      <c r="K813" s="94"/>
      <c r="L813" s="94"/>
      <c r="M813" s="94"/>
      <c r="N813" s="94"/>
      <c r="O813" s="94"/>
      <c r="P813" s="94"/>
      <c r="Q813" s="94"/>
      <c r="R813" s="94"/>
      <c r="S813" s="94"/>
      <c r="T813" s="94"/>
      <c r="U813" s="94"/>
      <c r="V813" s="94"/>
      <c r="W813" s="94"/>
      <c r="X813" s="94"/>
      <c r="Y813" s="94"/>
      <c r="Z813" s="94"/>
    </row>
    <row r="814" spans="1:26" ht="15.75" customHeight="1" x14ac:dyDescent="0.15">
      <c r="A814" s="96" t="s">
        <v>6127</v>
      </c>
      <c r="B814" s="98" t="s">
        <v>6085</v>
      </c>
      <c r="C814" s="98" t="s">
        <v>3189</v>
      </c>
      <c r="D814" s="98" t="s">
        <v>6128</v>
      </c>
      <c r="E814" s="99">
        <v>900</v>
      </c>
      <c r="F814" s="99">
        <v>875</v>
      </c>
      <c r="G814" s="99">
        <v>0</v>
      </c>
      <c r="H814" s="99">
        <v>0</v>
      </c>
      <c r="I814" s="94"/>
      <c r="J814" s="94"/>
      <c r="K814" s="94"/>
      <c r="L814" s="94"/>
      <c r="M814" s="94"/>
      <c r="N814" s="94"/>
      <c r="O814" s="94"/>
      <c r="P814" s="94"/>
      <c r="Q814" s="94"/>
      <c r="R814" s="94"/>
      <c r="S814" s="94"/>
      <c r="T814" s="94"/>
      <c r="U814" s="94"/>
      <c r="V814" s="94"/>
      <c r="W814" s="94"/>
      <c r="X814" s="94"/>
      <c r="Y814" s="94"/>
      <c r="Z814" s="94"/>
    </row>
    <row r="815" spans="1:26" ht="15.75" customHeight="1" x14ac:dyDescent="0.15">
      <c r="A815" s="96" t="s">
        <v>6129</v>
      </c>
      <c r="B815" s="98" t="s">
        <v>6085</v>
      </c>
      <c r="C815" s="98" t="s">
        <v>3183</v>
      </c>
      <c r="D815" s="98" t="s">
        <v>6130</v>
      </c>
      <c r="E815" s="99">
        <v>359</v>
      </c>
      <c r="F815" s="99">
        <v>352</v>
      </c>
      <c r="G815" s="99">
        <v>1</v>
      </c>
      <c r="H815" s="99">
        <v>1</v>
      </c>
      <c r="I815" s="94"/>
      <c r="J815" s="94"/>
      <c r="K815" s="94"/>
      <c r="L815" s="94"/>
      <c r="M815" s="94"/>
      <c r="N815" s="94"/>
      <c r="O815" s="94"/>
      <c r="P815" s="94"/>
      <c r="Q815" s="94"/>
      <c r="R815" s="94"/>
      <c r="S815" s="94"/>
      <c r="T815" s="94"/>
      <c r="U815" s="94"/>
      <c r="V815" s="94"/>
      <c r="W815" s="94"/>
      <c r="X815" s="94"/>
      <c r="Y815" s="94"/>
      <c r="Z815" s="94"/>
    </row>
    <row r="816" spans="1:26" ht="15.75" customHeight="1" x14ac:dyDescent="0.15">
      <c r="A816" s="96" t="s">
        <v>6131</v>
      </c>
      <c r="B816" s="98" t="s">
        <v>6085</v>
      </c>
      <c r="C816" s="98" t="s">
        <v>3204</v>
      </c>
      <c r="D816" s="98" t="s">
        <v>6132</v>
      </c>
      <c r="E816" s="99">
        <v>1601</v>
      </c>
      <c r="F816" s="99">
        <v>1582</v>
      </c>
      <c r="G816" s="99">
        <v>8</v>
      </c>
      <c r="H816" s="99">
        <v>2</v>
      </c>
      <c r="I816" s="94"/>
      <c r="J816" s="94"/>
      <c r="K816" s="94"/>
      <c r="L816" s="94"/>
      <c r="M816" s="94"/>
      <c r="N816" s="94"/>
      <c r="O816" s="94"/>
      <c r="P816" s="94"/>
      <c r="Q816" s="94"/>
      <c r="R816" s="94"/>
      <c r="S816" s="94"/>
      <c r="T816" s="94"/>
      <c r="U816" s="94"/>
      <c r="V816" s="94"/>
      <c r="W816" s="94"/>
      <c r="X816" s="94"/>
      <c r="Y816" s="94"/>
      <c r="Z816" s="94"/>
    </row>
    <row r="817" spans="1:26" ht="15.75" customHeight="1" x14ac:dyDescent="0.15">
      <c r="A817" s="96" t="s">
        <v>6133</v>
      </c>
      <c r="B817" s="98" t="s">
        <v>6085</v>
      </c>
      <c r="C817" s="98" t="s">
        <v>3184</v>
      </c>
      <c r="D817" s="98" t="s">
        <v>6134</v>
      </c>
      <c r="E817" s="99">
        <v>867</v>
      </c>
      <c r="F817" s="99">
        <v>862</v>
      </c>
      <c r="G817" s="99">
        <v>0</v>
      </c>
      <c r="H817" s="99">
        <v>0</v>
      </c>
      <c r="I817" s="94"/>
      <c r="J817" s="94"/>
      <c r="K817" s="94"/>
      <c r="L817" s="94"/>
      <c r="M817" s="94"/>
      <c r="N817" s="94"/>
      <c r="O817" s="94"/>
      <c r="P817" s="94"/>
      <c r="Q817" s="94"/>
      <c r="R817" s="94"/>
      <c r="S817" s="94"/>
      <c r="T817" s="94"/>
      <c r="U817" s="94"/>
      <c r="V817" s="94"/>
      <c r="W817" s="94"/>
      <c r="X817" s="94"/>
      <c r="Y817" s="94"/>
      <c r="Z817" s="94"/>
    </row>
    <row r="818" spans="1:26" ht="15.75" customHeight="1" x14ac:dyDescent="0.15">
      <c r="A818" s="96" t="s">
        <v>6135</v>
      </c>
      <c r="B818" s="98" t="s">
        <v>6085</v>
      </c>
      <c r="C818" s="98" t="s">
        <v>3165</v>
      </c>
      <c r="D818" s="98" t="s">
        <v>6136</v>
      </c>
      <c r="E818" s="99">
        <v>486</v>
      </c>
      <c r="F818" s="99">
        <v>480</v>
      </c>
      <c r="G818" s="99">
        <v>2</v>
      </c>
      <c r="H818" s="99">
        <v>1</v>
      </c>
      <c r="I818" s="94"/>
      <c r="J818" s="94"/>
      <c r="K818" s="94"/>
      <c r="L818" s="94"/>
      <c r="M818" s="94"/>
      <c r="N818" s="94"/>
      <c r="O818" s="94"/>
      <c r="P818" s="94"/>
      <c r="Q818" s="94"/>
      <c r="R818" s="94"/>
      <c r="S818" s="94"/>
      <c r="T818" s="94"/>
      <c r="U818" s="94"/>
      <c r="V818" s="94"/>
      <c r="W818" s="94"/>
      <c r="X818" s="94"/>
      <c r="Y818" s="94"/>
      <c r="Z818" s="94"/>
    </row>
    <row r="819" spans="1:26" ht="15.75" customHeight="1" x14ac:dyDescent="0.15">
      <c r="A819" s="96" t="s">
        <v>6137</v>
      </c>
      <c r="B819" s="98" t="s">
        <v>6085</v>
      </c>
      <c r="C819" s="98" t="s">
        <v>3191</v>
      </c>
      <c r="D819" s="98" t="s">
        <v>6138</v>
      </c>
      <c r="E819" s="99">
        <v>1501</v>
      </c>
      <c r="F819" s="99">
        <v>1474</v>
      </c>
      <c r="G819" s="99">
        <v>0</v>
      </c>
      <c r="H819" s="99">
        <v>0</v>
      </c>
      <c r="I819" s="94"/>
      <c r="J819" s="94"/>
      <c r="K819" s="94"/>
      <c r="L819" s="94"/>
      <c r="M819" s="94"/>
      <c r="N819" s="94"/>
      <c r="O819" s="94"/>
      <c r="P819" s="94"/>
      <c r="Q819" s="94"/>
      <c r="R819" s="94"/>
      <c r="S819" s="94"/>
      <c r="T819" s="94"/>
      <c r="U819" s="94"/>
      <c r="V819" s="94"/>
      <c r="W819" s="94"/>
      <c r="X819" s="94"/>
      <c r="Y819" s="94"/>
      <c r="Z819" s="94"/>
    </row>
    <row r="820" spans="1:26" ht="15.75" customHeight="1" x14ac:dyDescent="0.15">
      <c r="A820" s="96" t="s">
        <v>6139</v>
      </c>
      <c r="B820" s="98" t="s">
        <v>6085</v>
      </c>
      <c r="C820" s="98" t="s">
        <v>3171</v>
      </c>
      <c r="D820" s="98" t="s">
        <v>6140</v>
      </c>
      <c r="E820" s="99">
        <v>248</v>
      </c>
      <c r="F820" s="99">
        <v>230</v>
      </c>
      <c r="G820" s="99">
        <v>2</v>
      </c>
      <c r="H820" s="99">
        <v>2</v>
      </c>
      <c r="I820" s="94"/>
      <c r="J820" s="94"/>
      <c r="K820" s="94"/>
      <c r="L820" s="94"/>
      <c r="M820" s="94"/>
      <c r="N820" s="94"/>
      <c r="O820" s="94"/>
      <c r="P820" s="94"/>
      <c r="Q820" s="94"/>
      <c r="R820" s="94"/>
      <c r="S820" s="94"/>
      <c r="T820" s="94"/>
      <c r="U820" s="94"/>
      <c r="V820" s="94"/>
      <c r="W820" s="94"/>
      <c r="X820" s="94"/>
      <c r="Y820" s="94"/>
      <c r="Z820" s="94"/>
    </row>
    <row r="821" spans="1:26" ht="15.75" customHeight="1" x14ac:dyDescent="0.15">
      <c r="A821" s="96" t="s">
        <v>6141</v>
      </c>
      <c r="B821" s="98" t="s">
        <v>6085</v>
      </c>
      <c r="C821" s="98" t="s">
        <v>3185</v>
      </c>
      <c r="D821" s="98" t="s">
        <v>6142</v>
      </c>
      <c r="E821" s="99">
        <v>497</v>
      </c>
      <c r="F821" s="99">
        <v>485</v>
      </c>
      <c r="G821" s="99">
        <v>1</v>
      </c>
      <c r="H821" s="99">
        <v>1</v>
      </c>
      <c r="I821" s="94"/>
      <c r="J821" s="94"/>
      <c r="K821" s="94"/>
      <c r="L821" s="94"/>
      <c r="M821" s="94"/>
      <c r="N821" s="94"/>
      <c r="O821" s="94"/>
      <c r="P821" s="94"/>
      <c r="Q821" s="94"/>
      <c r="R821" s="94"/>
      <c r="S821" s="94"/>
      <c r="T821" s="94"/>
      <c r="U821" s="94"/>
      <c r="V821" s="94"/>
      <c r="W821" s="94"/>
      <c r="X821" s="94"/>
      <c r="Y821" s="94"/>
      <c r="Z821" s="94"/>
    </row>
    <row r="822" spans="1:26" ht="15.75" customHeight="1" x14ac:dyDescent="0.15">
      <c r="A822" s="96" t="s">
        <v>6143</v>
      </c>
      <c r="B822" s="98" t="s">
        <v>6085</v>
      </c>
      <c r="C822" s="98" t="s">
        <v>3196</v>
      </c>
      <c r="D822" s="98" t="s">
        <v>6002</v>
      </c>
      <c r="E822" s="99">
        <v>3296</v>
      </c>
      <c r="F822" s="99">
        <v>3197</v>
      </c>
      <c r="G822" s="99">
        <v>7</v>
      </c>
      <c r="H822" s="99">
        <v>7</v>
      </c>
      <c r="I822" s="94"/>
      <c r="J822" s="94"/>
      <c r="K822" s="94"/>
      <c r="L822" s="94"/>
      <c r="M822" s="94"/>
      <c r="N822" s="94"/>
      <c r="O822" s="94"/>
      <c r="P822" s="94"/>
      <c r="Q822" s="94"/>
      <c r="R822" s="94"/>
      <c r="S822" s="94"/>
      <c r="T822" s="94"/>
      <c r="U822" s="94"/>
      <c r="V822" s="94"/>
      <c r="W822" s="94"/>
      <c r="X822" s="94"/>
      <c r="Y822" s="94"/>
      <c r="Z822" s="94"/>
    </row>
    <row r="823" spans="1:26" ht="15.75" customHeight="1" x14ac:dyDescent="0.15">
      <c r="A823" s="96" t="s">
        <v>6144</v>
      </c>
      <c r="B823" s="98" t="s">
        <v>6085</v>
      </c>
      <c r="C823" s="98" t="s">
        <v>3199</v>
      </c>
      <c r="D823" s="98" t="s">
        <v>5340</v>
      </c>
      <c r="E823" s="99">
        <v>295</v>
      </c>
      <c r="F823" s="99">
        <v>284</v>
      </c>
      <c r="G823" s="99">
        <v>1</v>
      </c>
      <c r="H823" s="99">
        <v>0</v>
      </c>
      <c r="I823" s="94"/>
      <c r="J823" s="94"/>
      <c r="K823" s="94"/>
      <c r="L823" s="94"/>
      <c r="M823" s="94"/>
      <c r="N823" s="94"/>
      <c r="O823" s="94"/>
      <c r="P823" s="94"/>
      <c r="Q823" s="94"/>
      <c r="R823" s="94"/>
      <c r="S823" s="94"/>
      <c r="T823" s="94"/>
      <c r="U823" s="94"/>
      <c r="V823" s="94"/>
      <c r="W823" s="94"/>
      <c r="X823" s="94"/>
      <c r="Y823" s="94"/>
      <c r="Z823" s="94"/>
    </row>
    <row r="824" spans="1:26" ht="15.75" customHeight="1" x14ac:dyDescent="0.15">
      <c r="A824" s="96" t="s">
        <v>6145</v>
      </c>
      <c r="B824" s="98" t="s">
        <v>6085</v>
      </c>
      <c r="C824" s="98" t="s">
        <v>3195</v>
      </c>
      <c r="D824" s="98" t="s">
        <v>6146</v>
      </c>
      <c r="E824" s="99">
        <v>6697</v>
      </c>
      <c r="F824" s="99">
        <v>6520</v>
      </c>
      <c r="G824" s="99">
        <v>9</v>
      </c>
      <c r="H824" s="99">
        <v>7</v>
      </c>
      <c r="I824" s="94"/>
      <c r="J824" s="94"/>
      <c r="K824" s="94"/>
      <c r="L824" s="94"/>
      <c r="M824" s="94"/>
      <c r="N824" s="94"/>
      <c r="O824" s="94"/>
      <c r="P824" s="94"/>
      <c r="Q824" s="94"/>
      <c r="R824" s="94"/>
      <c r="S824" s="94"/>
      <c r="T824" s="94"/>
      <c r="U824" s="94"/>
      <c r="V824" s="94"/>
      <c r="W824" s="94"/>
      <c r="X824" s="94"/>
      <c r="Y824" s="94"/>
      <c r="Z824" s="94"/>
    </row>
    <row r="825" spans="1:26" ht="15.75" customHeight="1" x14ac:dyDescent="0.15">
      <c r="A825" s="96" t="s">
        <v>6147</v>
      </c>
      <c r="B825" s="98" t="s">
        <v>6085</v>
      </c>
      <c r="C825" s="98" t="s">
        <v>3193</v>
      </c>
      <c r="D825" s="98" t="s">
        <v>6148</v>
      </c>
      <c r="E825" s="99">
        <v>674</v>
      </c>
      <c r="F825" s="99">
        <v>664</v>
      </c>
      <c r="G825" s="99">
        <v>3</v>
      </c>
      <c r="H825" s="99">
        <v>3</v>
      </c>
      <c r="I825" s="94"/>
      <c r="J825" s="94"/>
      <c r="K825" s="94"/>
      <c r="L825" s="94"/>
      <c r="M825" s="94"/>
      <c r="N825" s="94"/>
      <c r="O825" s="94"/>
      <c r="P825" s="94"/>
      <c r="Q825" s="94"/>
      <c r="R825" s="94"/>
      <c r="S825" s="94"/>
      <c r="T825" s="94"/>
      <c r="U825" s="94"/>
      <c r="V825" s="94"/>
      <c r="W825" s="94"/>
      <c r="X825" s="94"/>
      <c r="Y825" s="94"/>
      <c r="Z825" s="94"/>
    </row>
    <row r="826" spans="1:26" ht="15.75" customHeight="1" x14ac:dyDescent="0.15">
      <c r="A826" s="96" t="s">
        <v>6149</v>
      </c>
      <c r="B826" s="98" t="s">
        <v>6085</v>
      </c>
      <c r="C826" s="98" t="s">
        <v>3218</v>
      </c>
      <c r="D826" s="98" t="s">
        <v>6150</v>
      </c>
      <c r="E826" s="99">
        <v>957</v>
      </c>
      <c r="F826" s="99">
        <v>941</v>
      </c>
      <c r="G826" s="99">
        <v>2</v>
      </c>
      <c r="H826" s="99">
        <v>2</v>
      </c>
      <c r="I826" s="94"/>
      <c r="J826" s="94"/>
      <c r="K826" s="94"/>
      <c r="L826" s="94"/>
      <c r="M826" s="94"/>
      <c r="N826" s="94"/>
      <c r="O826" s="94"/>
      <c r="P826" s="94"/>
      <c r="Q826" s="94"/>
      <c r="R826" s="94"/>
      <c r="S826" s="94"/>
      <c r="T826" s="94"/>
      <c r="U826" s="94"/>
      <c r="V826" s="94"/>
      <c r="W826" s="94"/>
      <c r="X826" s="94"/>
      <c r="Y826" s="94"/>
      <c r="Z826" s="94"/>
    </row>
    <row r="827" spans="1:26" ht="15.75" customHeight="1" x14ac:dyDescent="0.15">
      <c r="A827" s="96" t="s">
        <v>6151</v>
      </c>
      <c r="B827" s="98" t="s">
        <v>6085</v>
      </c>
      <c r="C827" s="98" t="s">
        <v>3221</v>
      </c>
      <c r="D827" s="98" t="s">
        <v>6152</v>
      </c>
      <c r="E827" s="99">
        <v>969</v>
      </c>
      <c r="F827" s="99">
        <v>937</v>
      </c>
      <c r="G827" s="99">
        <v>1</v>
      </c>
      <c r="H827" s="99">
        <v>1</v>
      </c>
      <c r="I827" s="94"/>
      <c r="J827" s="94"/>
      <c r="K827" s="94"/>
      <c r="L827" s="94"/>
      <c r="M827" s="94"/>
      <c r="N827" s="94"/>
      <c r="O827" s="94"/>
      <c r="P827" s="94"/>
      <c r="Q827" s="94"/>
      <c r="R827" s="94"/>
      <c r="S827" s="94"/>
      <c r="T827" s="94"/>
      <c r="U827" s="94"/>
      <c r="V827" s="94"/>
      <c r="W827" s="94"/>
      <c r="X827" s="94"/>
      <c r="Y827" s="94"/>
      <c r="Z827" s="94"/>
    </row>
    <row r="828" spans="1:26" ht="15.75" customHeight="1" x14ac:dyDescent="0.15">
      <c r="A828" s="96" t="s">
        <v>6153</v>
      </c>
      <c r="B828" s="98" t="s">
        <v>6085</v>
      </c>
      <c r="C828" s="98" t="s">
        <v>3187</v>
      </c>
      <c r="D828" s="98" t="s">
        <v>6154</v>
      </c>
      <c r="E828" s="99">
        <v>173</v>
      </c>
      <c r="F828" s="99">
        <v>171</v>
      </c>
      <c r="G828" s="99">
        <v>0</v>
      </c>
      <c r="H828" s="99">
        <v>0</v>
      </c>
      <c r="I828" s="94"/>
      <c r="J828" s="94"/>
      <c r="K828" s="94"/>
      <c r="L828" s="94"/>
      <c r="M828" s="94"/>
      <c r="N828" s="94"/>
      <c r="O828" s="94"/>
      <c r="P828" s="94"/>
      <c r="Q828" s="94"/>
      <c r="R828" s="94"/>
      <c r="S828" s="94"/>
      <c r="T828" s="94"/>
      <c r="U828" s="94"/>
      <c r="V828" s="94"/>
      <c r="W828" s="94"/>
      <c r="X828" s="94"/>
      <c r="Y828" s="94"/>
      <c r="Z828" s="94"/>
    </row>
    <row r="829" spans="1:26" ht="15.75" customHeight="1" x14ac:dyDescent="0.15">
      <c r="A829" s="96" t="s">
        <v>6155</v>
      </c>
      <c r="B829" s="98" t="s">
        <v>6085</v>
      </c>
      <c r="C829" s="98" t="s">
        <v>3198</v>
      </c>
      <c r="D829" s="98" t="s">
        <v>6156</v>
      </c>
      <c r="E829" s="99">
        <v>405</v>
      </c>
      <c r="F829" s="99">
        <v>398</v>
      </c>
      <c r="G829" s="99">
        <v>0</v>
      </c>
      <c r="H829" s="99">
        <v>0</v>
      </c>
      <c r="I829" s="94"/>
      <c r="J829" s="94"/>
      <c r="K829" s="94"/>
      <c r="L829" s="94"/>
      <c r="M829" s="94"/>
      <c r="N829" s="94"/>
      <c r="O829" s="94"/>
      <c r="P829" s="94"/>
      <c r="Q829" s="94"/>
      <c r="R829" s="94"/>
      <c r="S829" s="94"/>
      <c r="T829" s="94"/>
      <c r="U829" s="94"/>
      <c r="V829" s="94"/>
      <c r="W829" s="94"/>
      <c r="X829" s="94"/>
      <c r="Y829" s="94"/>
      <c r="Z829" s="94"/>
    </row>
    <row r="830" spans="1:26" ht="15.75" customHeight="1" x14ac:dyDescent="0.15">
      <c r="A830" s="96" t="s">
        <v>6157</v>
      </c>
      <c r="B830" s="98" t="s">
        <v>6085</v>
      </c>
      <c r="C830" s="98" t="s">
        <v>3209</v>
      </c>
      <c r="D830" s="98" t="s">
        <v>6158</v>
      </c>
      <c r="E830" s="99">
        <v>2084</v>
      </c>
      <c r="F830" s="99">
        <v>1998</v>
      </c>
      <c r="G830" s="99">
        <v>13</v>
      </c>
      <c r="H830" s="99">
        <v>13</v>
      </c>
      <c r="I830" s="94"/>
      <c r="J830" s="94"/>
      <c r="K830" s="94"/>
      <c r="L830" s="94"/>
      <c r="M830" s="94"/>
      <c r="N830" s="94"/>
      <c r="O830" s="94"/>
      <c r="P830" s="94"/>
      <c r="Q830" s="94"/>
      <c r="R830" s="94"/>
      <c r="S830" s="94"/>
      <c r="T830" s="94"/>
      <c r="U830" s="94"/>
      <c r="V830" s="94"/>
      <c r="W830" s="94"/>
      <c r="X830" s="94"/>
      <c r="Y830" s="94"/>
      <c r="Z830" s="94"/>
    </row>
    <row r="831" spans="1:26" ht="15.75" customHeight="1" x14ac:dyDescent="0.15">
      <c r="A831" s="96" t="s">
        <v>6159</v>
      </c>
      <c r="B831" s="98" t="s">
        <v>6085</v>
      </c>
      <c r="C831" s="98" t="s">
        <v>3182</v>
      </c>
      <c r="D831" s="98" t="s">
        <v>6160</v>
      </c>
      <c r="E831" s="99">
        <v>934</v>
      </c>
      <c r="F831" s="99">
        <v>922</v>
      </c>
      <c r="G831" s="99">
        <v>1</v>
      </c>
      <c r="H831" s="99">
        <v>1</v>
      </c>
      <c r="I831" s="94"/>
      <c r="J831" s="94"/>
      <c r="K831" s="94"/>
      <c r="L831" s="94"/>
      <c r="M831" s="94"/>
      <c r="N831" s="94"/>
      <c r="O831" s="94"/>
      <c r="P831" s="94"/>
      <c r="Q831" s="94"/>
      <c r="R831" s="94"/>
      <c r="S831" s="94"/>
      <c r="T831" s="94"/>
      <c r="U831" s="94"/>
      <c r="V831" s="94"/>
      <c r="W831" s="94"/>
      <c r="X831" s="94"/>
      <c r="Y831" s="94"/>
      <c r="Z831" s="94"/>
    </row>
    <row r="832" spans="1:26" ht="15.75" customHeight="1" x14ac:dyDescent="0.15">
      <c r="A832" s="96" t="s">
        <v>6161</v>
      </c>
      <c r="B832" s="98" t="s">
        <v>6085</v>
      </c>
      <c r="C832" s="98" t="s">
        <v>3194</v>
      </c>
      <c r="D832" s="98" t="s">
        <v>6162</v>
      </c>
      <c r="E832" s="99">
        <v>9606</v>
      </c>
      <c r="F832" s="99">
        <v>9467</v>
      </c>
      <c r="G832" s="99">
        <v>17</v>
      </c>
      <c r="H832" s="99">
        <v>11</v>
      </c>
      <c r="I832" s="94"/>
      <c r="J832" s="94"/>
      <c r="K832" s="94"/>
      <c r="L832" s="94"/>
      <c r="M832" s="94"/>
      <c r="N832" s="94"/>
      <c r="O832" s="94"/>
      <c r="P832" s="94"/>
      <c r="Q832" s="94"/>
      <c r="R832" s="94"/>
      <c r="S832" s="94"/>
      <c r="T832" s="94"/>
      <c r="U832" s="94"/>
      <c r="V832" s="94"/>
      <c r="W832" s="94"/>
      <c r="X832" s="94"/>
      <c r="Y832" s="94"/>
      <c r="Z832" s="94"/>
    </row>
    <row r="833" spans="1:26" ht="15.75" customHeight="1" x14ac:dyDescent="0.15">
      <c r="A833" s="96" t="s">
        <v>6163</v>
      </c>
      <c r="B833" s="98" t="s">
        <v>6085</v>
      </c>
      <c r="C833" s="98" t="s">
        <v>3192</v>
      </c>
      <c r="D833" s="98" t="s">
        <v>6164</v>
      </c>
      <c r="E833" s="99">
        <v>378</v>
      </c>
      <c r="F833" s="99">
        <v>372</v>
      </c>
      <c r="G833" s="99">
        <v>0</v>
      </c>
      <c r="H833" s="99">
        <v>0</v>
      </c>
      <c r="I833" s="94"/>
      <c r="J833" s="94"/>
      <c r="K833" s="94"/>
      <c r="L833" s="94"/>
      <c r="M833" s="94"/>
      <c r="N833" s="94"/>
      <c r="O833" s="94"/>
      <c r="P833" s="94"/>
      <c r="Q833" s="94"/>
      <c r="R833" s="94"/>
      <c r="S833" s="94"/>
      <c r="T833" s="94"/>
      <c r="U833" s="94"/>
      <c r="V833" s="94"/>
      <c r="W833" s="94"/>
      <c r="X833" s="94"/>
      <c r="Y833" s="94"/>
      <c r="Z833" s="94"/>
    </row>
    <row r="834" spans="1:26" ht="15.75" customHeight="1" x14ac:dyDescent="0.15">
      <c r="A834" s="96" t="s">
        <v>6165</v>
      </c>
      <c r="B834" s="98" t="s">
        <v>6085</v>
      </c>
      <c r="C834" s="98" t="s">
        <v>3173</v>
      </c>
      <c r="D834" s="98" t="s">
        <v>6166</v>
      </c>
      <c r="E834" s="99">
        <v>525</v>
      </c>
      <c r="F834" s="99">
        <v>514</v>
      </c>
      <c r="G834" s="99">
        <v>0</v>
      </c>
      <c r="H834" s="99">
        <v>0</v>
      </c>
      <c r="I834" s="94"/>
      <c r="J834" s="94"/>
      <c r="K834" s="94"/>
      <c r="L834" s="94"/>
      <c r="M834" s="94"/>
      <c r="N834" s="94"/>
      <c r="O834" s="94"/>
      <c r="P834" s="94"/>
      <c r="Q834" s="94"/>
      <c r="R834" s="94"/>
      <c r="S834" s="94"/>
      <c r="T834" s="94"/>
      <c r="U834" s="94"/>
      <c r="V834" s="94"/>
      <c r="W834" s="94"/>
      <c r="X834" s="94"/>
      <c r="Y834" s="94"/>
      <c r="Z834" s="94"/>
    </row>
    <row r="835" spans="1:26" ht="15.75" customHeight="1" x14ac:dyDescent="0.15">
      <c r="A835" s="96" t="s">
        <v>6167</v>
      </c>
      <c r="B835" s="98" t="s">
        <v>6085</v>
      </c>
      <c r="C835" s="98" t="s">
        <v>3174</v>
      </c>
      <c r="D835" s="98" t="s">
        <v>6168</v>
      </c>
      <c r="E835" s="99">
        <v>1058</v>
      </c>
      <c r="F835" s="99">
        <v>1043</v>
      </c>
      <c r="G835" s="99">
        <v>2</v>
      </c>
      <c r="H835" s="99">
        <v>2</v>
      </c>
      <c r="I835" s="94"/>
      <c r="J835" s="94"/>
      <c r="K835" s="94"/>
      <c r="L835" s="94"/>
      <c r="M835" s="94"/>
      <c r="N835" s="94"/>
      <c r="O835" s="94"/>
      <c r="P835" s="94"/>
      <c r="Q835" s="94"/>
      <c r="R835" s="94"/>
      <c r="S835" s="94"/>
      <c r="T835" s="94"/>
      <c r="U835" s="94"/>
      <c r="V835" s="94"/>
      <c r="W835" s="94"/>
      <c r="X835" s="94"/>
      <c r="Y835" s="94"/>
      <c r="Z835" s="94"/>
    </row>
    <row r="836" spans="1:26" ht="15.75" customHeight="1" x14ac:dyDescent="0.15">
      <c r="A836" s="96" t="s">
        <v>6169</v>
      </c>
      <c r="B836" s="98" t="s">
        <v>6085</v>
      </c>
      <c r="C836" s="98" t="s">
        <v>3217</v>
      </c>
      <c r="D836" s="98" t="s">
        <v>6170</v>
      </c>
      <c r="E836" s="99">
        <v>1065</v>
      </c>
      <c r="F836" s="99">
        <v>1058</v>
      </c>
      <c r="G836" s="99">
        <v>0</v>
      </c>
      <c r="H836" s="99">
        <v>0</v>
      </c>
      <c r="I836" s="94"/>
      <c r="J836" s="94"/>
      <c r="K836" s="94"/>
      <c r="L836" s="94"/>
      <c r="M836" s="94"/>
      <c r="N836" s="94"/>
      <c r="O836" s="94"/>
      <c r="P836" s="94"/>
      <c r="Q836" s="94"/>
      <c r="R836" s="94"/>
      <c r="S836" s="94"/>
      <c r="T836" s="94"/>
      <c r="U836" s="94"/>
      <c r="V836" s="94"/>
      <c r="W836" s="94"/>
      <c r="X836" s="94"/>
      <c r="Y836" s="94"/>
      <c r="Z836" s="94"/>
    </row>
    <row r="837" spans="1:26" ht="15.75" customHeight="1" x14ac:dyDescent="0.15">
      <c r="A837" s="96" t="s">
        <v>6171</v>
      </c>
      <c r="B837" s="98" t="s">
        <v>6085</v>
      </c>
      <c r="C837" s="98" t="s">
        <v>3166</v>
      </c>
      <c r="D837" s="98" t="s">
        <v>6172</v>
      </c>
      <c r="E837" s="99">
        <v>1375</v>
      </c>
      <c r="F837" s="99">
        <v>1360</v>
      </c>
      <c r="G837" s="99">
        <v>6</v>
      </c>
      <c r="H837" s="99">
        <v>6</v>
      </c>
      <c r="I837" s="94"/>
      <c r="J837" s="94"/>
      <c r="K837" s="94"/>
      <c r="L837" s="94"/>
      <c r="M837" s="94"/>
      <c r="N837" s="94"/>
      <c r="O837" s="94"/>
      <c r="P837" s="94"/>
      <c r="Q837" s="94"/>
      <c r="R837" s="94"/>
      <c r="S837" s="94"/>
      <c r="T837" s="94"/>
      <c r="U837" s="94"/>
      <c r="V837" s="94"/>
      <c r="W837" s="94"/>
      <c r="X837" s="94"/>
      <c r="Y837" s="94"/>
      <c r="Z837" s="94"/>
    </row>
    <row r="838" spans="1:26" ht="15.75" customHeight="1" x14ac:dyDescent="0.15">
      <c r="A838" s="96" t="s">
        <v>6173</v>
      </c>
      <c r="B838" s="98" t="s">
        <v>6085</v>
      </c>
      <c r="C838" s="98" t="s">
        <v>3202</v>
      </c>
      <c r="D838" s="98" t="s">
        <v>6174</v>
      </c>
      <c r="E838" s="99">
        <v>433</v>
      </c>
      <c r="F838" s="99">
        <v>426</v>
      </c>
      <c r="G838" s="99">
        <v>2</v>
      </c>
      <c r="H838" s="99">
        <v>2</v>
      </c>
      <c r="I838" s="94"/>
      <c r="J838" s="94"/>
      <c r="K838" s="94"/>
      <c r="L838" s="94"/>
      <c r="M838" s="94"/>
      <c r="N838" s="94"/>
      <c r="O838" s="94"/>
      <c r="P838" s="94"/>
      <c r="Q838" s="94"/>
      <c r="R838" s="94"/>
      <c r="S838" s="94"/>
      <c r="T838" s="94"/>
      <c r="U838" s="94"/>
      <c r="V838" s="94"/>
      <c r="W838" s="94"/>
      <c r="X838" s="94"/>
      <c r="Y838" s="94"/>
      <c r="Z838" s="94"/>
    </row>
    <row r="839" spans="1:26" ht="15.75" customHeight="1" x14ac:dyDescent="0.15">
      <c r="A839" s="96" t="s">
        <v>6175</v>
      </c>
      <c r="B839" s="98" t="s">
        <v>6085</v>
      </c>
      <c r="C839" s="98" t="s">
        <v>3175</v>
      </c>
      <c r="D839" s="98" t="s">
        <v>6176</v>
      </c>
      <c r="E839" s="99">
        <v>632</v>
      </c>
      <c r="F839" s="99">
        <v>625</v>
      </c>
      <c r="G839" s="99">
        <v>0</v>
      </c>
      <c r="H839" s="99">
        <v>0</v>
      </c>
      <c r="I839" s="94"/>
      <c r="J839" s="94"/>
      <c r="K839" s="94"/>
      <c r="L839" s="94"/>
      <c r="M839" s="94"/>
      <c r="N839" s="94"/>
      <c r="O839" s="94"/>
      <c r="P839" s="94"/>
      <c r="Q839" s="94"/>
      <c r="R839" s="94"/>
      <c r="S839" s="94"/>
      <c r="T839" s="94"/>
      <c r="U839" s="94"/>
      <c r="V839" s="94"/>
      <c r="W839" s="94"/>
      <c r="X839" s="94"/>
      <c r="Y839" s="94"/>
      <c r="Z839" s="94"/>
    </row>
    <row r="840" spans="1:26" ht="15.75" customHeight="1" x14ac:dyDescent="0.15">
      <c r="A840" s="96" t="s">
        <v>6177</v>
      </c>
      <c r="B840" s="98" t="s">
        <v>6085</v>
      </c>
      <c r="C840" s="98" t="s">
        <v>3222</v>
      </c>
      <c r="D840" s="98" t="s">
        <v>6178</v>
      </c>
      <c r="E840" s="99">
        <v>2333</v>
      </c>
      <c r="F840" s="99">
        <v>2288</v>
      </c>
      <c r="G840" s="99">
        <v>7</v>
      </c>
      <c r="H840" s="99">
        <v>5</v>
      </c>
      <c r="I840" s="94"/>
      <c r="J840" s="94"/>
      <c r="K840" s="94"/>
      <c r="L840" s="94"/>
      <c r="M840" s="94"/>
      <c r="N840" s="94"/>
      <c r="O840" s="94"/>
      <c r="P840" s="94"/>
      <c r="Q840" s="94"/>
      <c r="R840" s="94"/>
      <c r="S840" s="94"/>
      <c r="T840" s="94"/>
      <c r="U840" s="94"/>
      <c r="V840" s="94"/>
      <c r="W840" s="94"/>
      <c r="X840" s="94"/>
      <c r="Y840" s="94"/>
      <c r="Z840" s="94"/>
    </row>
    <row r="841" spans="1:26" ht="15.75" customHeight="1" x14ac:dyDescent="0.15">
      <c r="A841" s="96" t="s">
        <v>6179</v>
      </c>
      <c r="B841" s="98" t="s">
        <v>6085</v>
      </c>
      <c r="C841" s="98" t="s">
        <v>3225</v>
      </c>
      <c r="D841" s="98" t="s">
        <v>6180</v>
      </c>
      <c r="E841" s="99">
        <v>284</v>
      </c>
      <c r="F841" s="99">
        <v>272</v>
      </c>
      <c r="G841" s="99">
        <v>15</v>
      </c>
      <c r="H841" s="99">
        <v>15</v>
      </c>
      <c r="I841" s="94"/>
      <c r="J841" s="94"/>
      <c r="K841" s="94"/>
      <c r="L841" s="94"/>
      <c r="M841" s="94"/>
      <c r="N841" s="94"/>
      <c r="O841" s="94"/>
      <c r="P841" s="94"/>
      <c r="Q841" s="94"/>
      <c r="R841" s="94"/>
      <c r="S841" s="94"/>
      <c r="T841" s="94"/>
      <c r="U841" s="94"/>
      <c r="V841" s="94"/>
      <c r="W841" s="94"/>
      <c r="X841" s="94"/>
      <c r="Y841" s="94"/>
      <c r="Z841" s="94"/>
    </row>
    <row r="842" spans="1:26" ht="15.75" customHeight="1" x14ac:dyDescent="0.15">
      <c r="A842" s="96" t="s">
        <v>6181</v>
      </c>
      <c r="B842" s="98" t="s">
        <v>6085</v>
      </c>
      <c r="C842" s="98" t="s">
        <v>3212</v>
      </c>
      <c r="D842" s="98" t="s">
        <v>6182</v>
      </c>
      <c r="E842" s="99">
        <v>4281</v>
      </c>
      <c r="F842" s="99">
        <v>4257</v>
      </c>
      <c r="G842" s="99">
        <v>15</v>
      </c>
      <c r="H842" s="99">
        <v>14</v>
      </c>
      <c r="I842" s="94"/>
      <c r="J842" s="94"/>
      <c r="K842" s="94"/>
      <c r="L842" s="94"/>
      <c r="M842" s="94"/>
      <c r="N842" s="94"/>
      <c r="O842" s="94"/>
      <c r="P842" s="94"/>
      <c r="Q842" s="94"/>
      <c r="R842" s="94"/>
      <c r="S842" s="94"/>
      <c r="T842" s="94"/>
      <c r="U842" s="94"/>
      <c r="V842" s="94"/>
      <c r="W842" s="94"/>
      <c r="X842" s="94"/>
      <c r="Y842" s="94"/>
      <c r="Z842" s="94"/>
    </row>
    <row r="843" spans="1:26" ht="15.75" customHeight="1" x14ac:dyDescent="0.15">
      <c r="A843" s="96" t="s">
        <v>6183</v>
      </c>
      <c r="B843" s="98" t="s">
        <v>6085</v>
      </c>
      <c r="C843" s="98" t="s">
        <v>3172</v>
      </c>
      <c r="D843" s="98" t="s">
        <v>6184</v>
      </c>
      <c r="E843" s="99">
        <v>426</v>
      </c>
      <c r="F843" s="99">
        <v>426</v>
      </c>
      <c r="G843" s="99">
        <v>1</v>
      </c>
      <c r="H843" s="99">
        <v>1</v>
      </c>
      <c r="I843" s="94"/>
      <c r="J843" s="94"/>
      <c r="K843" s="94"/>
      <c r="L843" s="94"/>
      <c r="M843" s="94"/>
      <c r="N843" s="94"/>
      <c r="O843" s="94"/>
      <c r="P843" s="94"/>
      <c r="Q843" s="94"/>
      <c r="R843" s="94"/>
      <c r="S843" s="94"/>
      <c r="T843" s="94"/>
      <c r="U843" s="94"/>
      <c r="V843" s="94"/>
      <c r="W843" s="94"/>
      <c r="X843" s="94"/>
      <c r="Y843" s="94"/>
      <c r="Z843" s="94"/>
    </row>
    <row r="844" spans="1:26" ht="15.75" customHeight="1" x14ac:dyDescent="0.15">
      <c r="A844" s="96" t="s">
        <v>6185</v>
      </c>
      <c r="B844" s="98" t="s">
        <v>6085</v>
      </c>
      <c r="C844" s="98" t="s">
        <v>3213</v>
      </c>
      <c r="D844" s="98" t="s">
        <v>6186</v>
      </c>
      <c r="E844" s="99">
        <v>1639</v>
      </c>
      <c r="F844" s="99">
        <v>1624</v>
      </c>
      <c r="G844" s="99">
        <v>9</v>
      </c>
      <c r="H844" s="99">
        <v>9</v>
      </c>
      <c r="I844" s="94"/>
      <c r="J844" s="94"/>
      <c r="K844" s="94"/>
      <c r="L844" s="94"/>
      <c r="M844" s="94"/>
      <c r="N844" s="94"/>
      <c r="O844" s="94"/>
      <c r="P844" s="94"/>
      <c r="Q844" s="94"/>
      <c r="R844" s="94"/>
      <c r="S844" s="94"/>
      <c r="T844" s="94"/>
      <c r="U844" s="94"/>
      <c r="V844" s="94"/>
      <c r="W844" s="94"/>
      <c r="X844" s="94"/>
      <c r="Y844" s="94"/>
      <c r="Z844" s="94"/>
    </row>
    <row r="845" spans="1:26" ht="15.75" customHeight="1" x14ac:dyDescent="0.15">
      <c r="A845" s="96" t="s">
        <v>6187</v>
      </c>
      <c r="B845" s="98" t="s">
        <v>6085</v>
      </c>
      <c r="C845" s="98" t="s">
        <v>3178</v>
      </c>
      <c r="D845" s="98" t="s">
        <v>6188</v>
      </c>
      <c r="E845" s="99">
        <v>956</v>
      </c>
      <c r="F845" s="99">
        <v>947</v>
      </c>
      <c r="G845" s="99">
        <v>1</v>
      </c>
      <c r="H845" s="99">
        <v>1</v>
      </c>
      <c r="I845" s="94"/>
      <c r="J845" s="94"/>
      <c r="K845" s="94"/>
      <c r="L845" s="94"/>
      <c r="M845" s="94"/>
      <c r="N845" s="94"/>
      <c r="O845" s="94"/>
      <c r="P845" s="94"/>
      <c r="Q845" s="94"/>
      <c r="R845" s="94"/>
      <c r="S845" s="94"/>
      <c r="T845" s="94"/>
      <c r="U845" s="94"/>
      <c r="V845" s="94"/>
      <c r="W845" s="94"/>
      <c r="X845" s="94"/>
      <c r="Y845" s="94"/>
      <c r="Z845" s="94"/>
    </row>
    <row r="846" spans="1:26" ht="15.75" customHeight="1" x14ac:dyDescent="0.15">
      <c r="A846" s="96" t="s">
        <v>6189</v>
      </c>
      <c r="B846" s="98" t="s">
        <v>6085</v>
      </c>
      <c r="C846" s="98" t="s">
        <v>3179</v>
      </c>
      <c r="D846" s="98" t="s">
        <v>6190</v>
      </c>
      <c r="E846" s="99">
        <v>1051</v>
      </c>
      <c r="F846" s="99">
        <v>1040</v>
      </c>
      <c r="G846" s="99">
        <v>2</v>
      </c>
      <c r="H846" s="99">
        <v>2</v>
      </c>
      <c r="I846" s="94"/>
      <c r="J846" s="94"/>
      <c r="K846" s="94"/>
      <c r="L846" s="94"/>
      <c r="M846" s="94"/>
      <c r="N846" s="94"/>
      <c r="O846" s="94"/>
      <c r="P846" s="94"/>
      <c r="Q846" s="94"/>
      <c r="R846" s="94"/>
      <c r="S846" s="94"/>
      <c r="T846" s="94"/>
      <c r="U846" s="94"/>
      <c r="V846" s="94"/>
      <c r="W846" s="94"/>
      <c r="X846" s="94"/>
      <c r="Y846" s="94"/>
      <c r="Z846" s="94"/>
    </row>
    <row r="847" spans="1:26" ht="15.75" customHeight="1" x14ac:dyDescent="0.15">
      <c r="A847" s="96" t="s">
        <v>6191</v>
      </c>
      <c r="B847" s="98" t="s">
        <v>6085</v>
      </c>
      <c r="C847" s="98" t="s">
        <v>3207</v>
      </c>
      <c r="D847" s="98" t="s">
        <v>6192</v>
      </c>
      <c r="E847" s="99">
        <v>3277</v>
      </c>
      <c r="F847" s="99">
        <v>3244</v>
      </c>
      <c r="G847" s="99">
        <v>8</v>
      </c>
      <c r="H847" s="99">
        <v>7</v>
      </c>
      <c r="I847" s="94"/>
      <c r="J847" s="94"/>
      <c r="K847" s="94"/>
      <c r="L847" s="94"/>
      <c r="M847" s="94"/>
      <c r="N847" s="94"/>
      <c r="O847" s="94"/>
      <c r="P847" s="94"/>
      <c r="Q847" s="94"/>
      <c r="R847" s="94"/>
      <c r="S847" s="94"/>
      <c r="T847" s="94"/>
      <c r="U847" s="94"/>
      <c r="V847" s="94"/>
      <c r="W847" s="94"/>
      <c r="X847" s="94"/>
      <c r="Y847" s="94"/>
      <c r="Z847" s="94"/>
    </row>
    <row r="848" spans="1:26" ht="15.75" customHeight="1" x14ac:dyDescent="0.15">
      <c r="A848" s="96" t="s">
        <v>6193</v>
      </c>
      <c r="B848" s="98" t="s">
        <v>6085</v>
      </c>
      <c r="C848" s="98" t="s">
        <v>3186</v>
      </c>
      <c r="D848" s="98" t="s">
        <v>6194</v>
      </c>
      <c r="E848" s="99">
        <v>1733</v>
      </c>
      <c r="F848" s="99">
        <v>1710</v>
      </c>
      <c r="G848" s="99">
        <v>13</v>
      </c>
      <c r="H848" s="99">
        <v>13</v>
      </c>
      <c r="I848" s="94"/>
      <c r="J848" s="94"/>
      <c r="K848" s="94"/>
      <c r="L848" s="94"/>
      <c r="M848" s="94"/>
      <c r="N848" s="94"/>
      <c r="O848" s="94"/>
      <c r="P848" s="94"/>
      <c r="Q848" s="94"/>
      <c r="R848" s="94"/>
      <c r="S848" s="94"/>
      <c r="T848" s="94"/>
      <c r="U848" s="94"/>
      <c r="V848" s="94"/>
      <c r="W848" s="94"/>
      <c r="X848" s="94"/>
      <c r="Y848" s="94"/>
      <c r="Z848" s="94"/>
    </row>
    <row r="849" spans="1:26" ht="15.75" customHeight="1" x14ac:dyDescent="0.15">
      <c r="A849" s="96" t="s">
        <v>6195</v>
      </c>
      <c r="B849" s="98" t="s">
        <v>6085</v>
      </c>
      <c r="C849" s="98" t="s">
        <v>3181</v>
      </c>
      <c r="D849" s="98" t="s">
        <v>6196</v>
      </c>
      <c r="E849" s="99">
        <v>238</v>
      </c>
      <c r="F849" s="99">
        <v>236</v>
      </c>
      <c r="G849" s="99">
        <v>0</v>
      </c>
      <c r="H849" s="99">
        <v>0</v>
      </c>
      <c r="I849" s="94"/>
      <c r="J849" s="94"/>
      <c r="K849" s="94"/>
      <c r="L849" s="94"/>
      <c r="M849" s="94"/>
      <c r="N849" s="94"/>
      <c r="O849" s="94"/>
      <c r="P849" s="94"/>
      <c r="Q849" s="94"/>
      <c r="R849" s="94"/>
      <c r="S849" s="94"/>
      <c r="T849" s="94"/>
      <c r="U849" s="94"/>
      <c r="V849" s="94"/>
      <c r="W849" s="94"/>
      <c r="X849" s="94"/>
      <c r="Y849" s="94"/>
      <c r="Z849" s="94"/>
    </row>
    <row r="850" spans="1:26" ht="15.75" customHeight="1" x14ac:dyDescent="0.15">
      <c r="A850" s="96" t="s">
        <v>6197</v>
      </c>
      <c r="B850" s="98" t="s">
        <v>6085</v>
      </c>
      <c r="C850" s="98" t="s">
        <v>3215</v>
      </c>
      <c r="D850" s="98" t="s">
        <v>6198</v>
      </c>
      <c r="E850" s="99">
        <v>3343</v>
      </c>
      <c r="F850" s="99">
        <v>3294</v>
      </c>
      <c r="G850" s="99">
        <v>5</v>
      </c>
      <c r="H850" s="99">
        <v>5</v>
      </c>
      <c r="I850" s="94"/>
      <c r="J850" s="94"/>
      <c r="K850" s="94"/>
      <c r="L850" s="94"/>
      <c r="M850" s="94"/>
      <c r="N850" s="94"/>
      <c r="O850" s="94"/>
      <c r="P850" s="94"/>
      <c r="Q850" s="94"/>
      <c r="R850" s="94"/>
      <c r="S850" s="94"/>
      <c r="T850" s="94"/>
      <c r="U850" s="94"/>
      <c r="V850" s="94"/>
      <c r="W850" s="94"/>
      <c r="X850" s="94"/>
      <c r="Y850" s="94"/>
      <c r="Z850" s="94"/>
    </row>
    <row r="851" spans="1:26" ht="15.75" customHeight="1" x14ac:dyDescent="0.15">
      <c r="A851" s="96" t="s">
        <v>6199</v>
      </c>
      <c r="B851" s="98" t="s">
        <v>6085</v>
      </c>
      <c r="C851" s="98" t="s">
        <v>3201</v>
      </c>
      <c r="D851" s="98" t="s">
        <v>6200</v>
      </c>
      <c r="E851" s="99">
        <v>718</v>
      </c>
      <c r="F851" s="99">
        <v>701</v>
      </c>
      <c r="G851" s="99">
        <v>3</v>
      </c>
      <c r="H851" s="99">
        <v>3</v>
      </c>
      <c r="I851" s="94"/>
      <c r="J851" s="94"/>
      <c r="K851" s="94"/>
      <c r="L851" s="94"/>
      <c r="M851" s="94"/>
      <c r="N851" s="94"/>
      <c r="O851" s="94"/>
      <c r="P851" s="94"/>
      <c r="Q851" s="94"/>
      <c r="R851" s="94"/>
      <c r="S851" s="94"/>
      <c r="T851" s="94"/>
      <c r="U851" s="94"/>
      <c r="V851" s="94"/>
      <c r="W851" s="94"/>
      <c r="X851" s="94"/>
      <c r="Y851" s="94"/>
      <c r="Z851" s="94"/>
    </row>
    <row r="852" spans="1:26" ht="15.75" customHeight="1" x14ac:dyDescent="0.15">
      <c r="A852" s="96" t="s">
        <v>6201</v>
      </c>
      <c r="B852" s="98" t="s">
        <v>6085</v>
      </c>
      <c r="C852" s="98" t="s">
        <v>3180</v>
      </c>
      <c r="D852" s="98" t="s">
        <v>6202</v>
      </c>
      <c r="E852" s="99">
        <v>160</v>
      </c>
      <c r="F852" s="99">
        <v>155</v>
      </c>
      <c r="G852" s="99">
        <v>0</v>
      </c>
      <c r="H852" s="99">
        <v>0</v>
      </c>
      <c r="I852" s="94"/>
      <c r="J852" s="94"/>
      <c r="K852" s="94"/>
      <c r="L852" s="94"/>
      <c r="M852" s="94"/>
      <c r="N852" s="94"/>
      <c r="O852" s="94"/>
      <c r="P852" s="94"/>
      <c r="Q852" s="94"/>
      <c r="R852" s="94"/>
      <c r="S852" s="94"/>
      <c r="T852" s="94"/>
      <c r="U852" s="94"/>
      <c r="V852" s="94"/>
      <c r="W852" s="94"/>
      <c r="X852" s="94"/>
      <c r="Y852" s="94"/>
      <c r="Z852" s="94"/>
    </row>
    <row r="853" spans="1:26" ht="15.75" customHeight="1" x14ac:dyDescent="0.15">
      <c r="A853" s="96" t="s">
        <v>6203</v>
      </c>
      <c r="B853" s="98" t="s">
        <v>6085</v>
      </c>
      <c r="C853" s="98" t="s">
        <v>3219</v>
      </c>
      <c r="D853" s="98" t="s">
        <v>6204</v>
      </c>
      <c r="E853" s="99">
        <v>4507</v>
      </c>
      <c r="F853" s="99">
        <v>4485</v>
      </c>
      <c r="G853" s="99">
        <v>3</v>
      </c>
      <c r="H853" s="99">
        <v>3</v>
      </c>
      <c r="I853" s="94"/>
      <c r="J853" s="94"/>
      <c r="K853" s="94"/>
      <c r="L853" s="94"/>
      <c r="M853" s="94"/>
      <c r="N853" s="94"/>
      <c r="O853" s="94"/>
      <c r="P853" s="94"/>
      <c r="Q853" s="94"/>
      <c r="R853" s="94"/>
      <c r="S853" s="94"/>
      <c r="T853" s="94"/>
      <c r="U853" s="94"/>
      <c r="V853" s="94"/>
      <c r="W853" s="94"/>
      <c r="X853" s="94"/>
      <c r="Y853" s="94"/>
      <c r="Z853" s="94"/>
    </row>
    <row r="854" spans="1:26" ht="15.75" customHeight="1" x14ac:dyDescent="0.15">
      <c r="A854" s="96" t="s">
        <v>6205</v>
      </c>
      <c r="B854" s="98" t="s">
        <v>6085</v>
      </c>
      <c r="C854" s="98" t="s">
        <v>3226</v>
      </c>
      <c r="D854" s="98" t="s">
        <v>6206</v>
      </c>
      <c r="E854" s="99">
        <v>7924</v>
      </c>
      <c r="F854" s="99">
        <v>7874</v>
      </c>
      <c r="G854" s="99">
        <v>6</v>
      </c>
      <c r="H854" s="99">
        <v>4</v>
      </c>
      <c r="I854" s="94"/>
      <c r="J854" s="94"/>
      <c r="K854" s="94"/>
      <c r="L854" s="94"/>
      <c r="M854" s="94"/>
      <c r="N854" s="94"/>
      <c r="O854" s="94"/>
      <c r="P854" s="94"/>
      <c r="Q854" s="94"/>
      <c r="R854" s="94"/>
      <c r="S854" s="94"/>
      <c r="T854" s="94"/>
      <c r="U854" s="94"/>
      <c r="V854" s="94"/>
      <c r="W854" s="94"/>
      <c r="X854" s="94"/>
      <c r="Y854" s="94"/>
      <c r="Z854" s="94"/>
    </row>
    <row r="855" spans="1:26" ht="15.75" customHeight="1" x14ac:dyDescent="0.15">
      <c r="A855" s="96" t="s">
        <v>6207</v>
      </c>
      <c r="B855" s="98" t="s">
        <v>4285</v>
      </c>
      <c r="C855" s="98" t="s">
        <v>3227</v>
      </c>
      <c r="D855" s="98" t="s">
        <v>102</v>
      </c>
      <c r="E855" s="99">
        <v>330918</v>
      </c>
      <c r="F855" s="99">
        <v>273680</v>
      </c>
      <c r="G855" s="99">
        <v>253751</v>
      </c>
      <c r="H855" s="99">
        <v>253436</v>
      </c>
      <c r="I855" s="94"/>
      <c r="J855" s="94"/>
      <c r="K855" s="94"/>
      <c r="L855" s="94"/>
      <c r="M855" s="94"/>
      <c r="N855" s="94"/>
      <c r="O855" s="94"/>
      <c r="P855" s="94"/>
      <c r="Q855" s="94"/>
      <c r="R855" s="94"/>
      <c r="S855" s="94"/>
      <c r="T855" s="94"/>
      <c r="U855" s="94"/>
      <c r="V855" s="94"/>
      <c r="W855" s="94"/>
      <c r="X855" s="94"/>
      <c r="Y855" s="94"/>
      <c r="Z855" s="94"/>
    </row>
    <row r="856" spans="1:26" ht="15.75" customHeight="1" x14ac:dyDescent="0.15">
      <c r="A856" s="96" t="s">
        <v>6208</v>
      </c>
      <c r="B856" s="98" t="s">
        <v>102</v>
      </c>
      <c r="C856" s="98" t="s">
        <v>3227</v>
      </c>
      <c r="D856" s="98" t="s">
        <v>4289</v>
      </c>
      <c r="E856" s="99">
        <v>4124</v>
      </c>
      <c r="F856" s="99">
        <v>114</v>
      </c>
      <c r="G856" s="99">
        <v>86</v>
      </c>
      <c r="H856" s="99">
        <v>86</v>
      </c>
      <c r="I856" s="94"/>
      <c r="J856" s="94"/>
      <c r="K856" s="94"/>
      <c r="L856" s="94"/>
      <c r="M856" s="94"/>
      <c r="N856" s="94"/>
      <c r="O856" s="94"/>
      <c r="P856" s="94"/>
      <c r="Q856" s="94"/>
      <c r="R856" s="94"/>
      <c r="S856" s="94"/>
      <c r="T856" s="94"/>
      <c r="U856" s="94"/>
      <c r="V856" s="94"/>
      <c r="W856" s="94"/>
      <c r="X856" s="94"/>
      <c r="Y856" s="94"/>
      <c r="Z856" s="94"/>
    </row>
    <row r="857" spans="1:26" ht="15.75" customHeight="1" x14ac:dyDescent="0.15">
      <c r="A857" s="96" t="s">
        <v>6209</v>
      </c>
      <c r="B857" s="98" t="s">
        <v>102</v>
      </c>
      <c r="C857" s="98" t="s">
        <v>3261</v>
      </c>
      <c r="D857" s="98" t="s">
        <v>6210</v>
      </c>
      <c r="E857" s="99">
        <v>16176</v>
      </c>
      <c r="F857" s="99">
        <v>13112</v>
      </c>
      <c r="G857" s="99">
        <v>10742</v>
      </c>
      <c r="H857" s="99">
        <v>10735</v>
      </c>
      <c r="I857" s="94"/>
      <c r="J857" s="94"/>
      <c r="K857" s="94"/>
      <c r="L857" s="94"/>
      <c r="M857" s="94"/>
      <c r="N857" s="94"/>
      <c r="O857" s="94"/>
      <c r="P857" s="94"/>
      <c r="Q857" s="94"/>
      <c r="R857" s="94"/>
      <c r="S857" s="94"/>
      <c r="T857" s="94"/>
      <c r="U857" s="94"/>
      <c r="V857" s="94"/>
      <c r="W857" s="94"/>
      <c r="X857" s="94"/>
      <c r="Y857" s="94"/>
      <c r="Z857" s="94"/>
    </row>
    <row r="858" spans="1:26" ht="15.75" customHeight="1" x14ac:dyDescent="0.15">
      <c r="A858" s="96" t="s">
        <v>6211</v>
      </c>
      <c r="B858" s="98" t="s">
        <v>102</v>
      </c>
      <c r="C858" s="98" t="s">
        <v>3269</v>
      </c>
      <c r="D858" s="98" t="s">
        <v>6212</v>
      </c>
      <c r="E858" s="99">
        <v>4797</v>
      </c>
      <c r="F858" s="99">
        <v>4726</v>
      </c>
      <c r="G858" s="99">
        <v>334</v>
      </c>
      <c r="H858" s="99">
        <v>333</v>
      </c>
      <c r="I858" s="94"/>
      <c r="J858" s="94"/>
      <c r="K858" s="94"/>
      <c r="L858" s="94"/>
      <c r="M858" s="94"/>
      <c r="N858" s="94"/>
      <c r="O858" s="94"/>
      <c r="P858" s="94"/>
      <c r="Q858" s="94"/>
      <c r="R858" s="94"/>
      <c r="S858" s="94"/>
      <c r="T858" s="94"/>
      <c r="U858" s="94"/>
      <c r="V858" s="94"/>
      <c r="W858" s="94"/>
      <c r="X858" s="94"/>
      <c r="Y858" s="94"/>
      <c r="Z858" s="94"/>
    </row>
    <row r="859" spans="1:26" ht="15.75" customHeight="1" x14ac:dyDescent="0.15">
      <c r="A859" s="96" t="s">
        <v>6213</v>
      </c>
      <c r="B859" s="98" t="s">
        <v>102</v>
      </c>
      <c r="C859" s="98" t="s">
        <v>3274</v>
      </c>
      <c r="D859" s="98" t="s">
        <v>6214</v>
      </c>
      <c r="E859" s="99">
        <v>2887</v>
      </c>
      <c r="F859" s="99">
        <v>2789</v>
      </c>
      <c r="G859" s="99">
        <v>439</v>
      </c>
      <c r="H859" s="99">
        <v>439</v>
      </c>
      <c r="I859" s="94"/>
      <c r="J859" s="94"/>
      <c r="K859" s="94"/>
      <c r="L859" s="94"/>
      <c r="M859" s="94"/>
      <c r="N859" s="94"/>
      <c r="O859" s="94"/>
      <c r="P859" s="94"/>
      <c r="Q859" s="94"/>
      <c r="R859" s="94"/>
      <c r="S859" s="94"/>
      <c r="T859" s="94"/>
      <c r="U859" s="94"/>
      <c r="V859" s="94"/>
      <c r="W859" s="94"/>
      <c r="X859" s="94"/>
      <c r="Y859" s="94"/>
      <c r="Z859" s="94"/>
    </row>
    <row r="860" spans="1:26" ht="15.75" customHeight="1" x14ac:dyDescent="0.15">
      <c r="A860" s="96" t="s">
        <v>6215</v>
      </c>
      <c r="B860" s="98" t="s">
        <v>102</v>
      </c>
      <c r="C860" s="98" t="s">
        <v>3246</v>
      </c>
      <c r="D860" s="98" t="s">
        <v>6216</v>
      </c>
      <c r="E860" s="99">
        <v>2195</v>
      </c>
      <c r="F860" s="99">
        <v>2133</v>
      </c>
      <c r="G860" s="99">
        <v>208</v>
      </c>
      <c r="H860" s="99">
        <v>207</v>
      </c>
      <c r="I860" s="94"/>
      <c r="J860" s="94"/>
      <c r="K860" s="94"/>
      <c r="L860" s="94"/>
      <c r="M860" s="94"/>
      <c r="N860" s="94"/>
      <c r="O860" s="94"/>
      <c r="P860" s="94"/>
      <c r="Q860" s="94"/>
      <c r="R860" s="94"/>
      <c r="S860" s="94"/>
      <c r="T860" s="94"/>
      <c r="U860" s="94"/>
      <c r="V860" s="94"/>
      <c r="W860" s="94"/>
      <c r="X860" s="94"/>
      <c r="Y860" s="94"/>
      <c r="Z860" s="94"/>
    </row>
    <row r="861" spans="1:26" ht="15.75" customHeight="1" x14ac:dyDescent="0.15">
      <c r="A861" s="96" t="s">
        <v>6217</v>
      </c>
      <c r="B861" s="98" t="s">
        <v>102</v>
      </c>
      <c r="C861" s="98" t="s">
        <v>3286</v>
      </c>
      <c r="D861" s="98" t="s">
        <v>6218</v>
      </c>
      <c r="E861" s="99">
        <v>2354</v>
      </c>
      <c r="F861" s="99">
        <v>2309</v>
      </c>
      <c r="G861" s="99">
        <v>203</v>
      </c>
      <c r="H861" s="99">
        <v>203</v>
      </c>
      <c r="I861" s="94"/>
      <c r="J861" s="94"/>
      <c r="K861" s="94"/>
      <c r="L861" s="94"/>
      <c r="M861" s="94"/>
      <c r="N861" s="94"/>
      <c r="O861" s="94"/>
      <c r="P861" s="94"/>
      <c r="Q861" s="94"/>
      <c r="R861" s="94"/>
      <c r="S861" s="94"/>
      <c r="T861" s="94"/>
      <c r="U861" s="94"/>
      <c r="V861" s="94"/>
      <c r="W861" s="94"/>
      <c r="X861" s="94"/>
      <c r="Y861" s="94"/>
      <c r="Z861" s="94"/>
    </row>
    <row r="862" spans="1:26" ht="15.75" customHeight="1" x14ac:dyDescent="0.15">
      <c r="A862" s="96" t="s">
        <v>6219</v>
      </c>
      <c r="B862" s="98" t="s">
        <v>102</v>
      </c>
      <c r="C862" s="98" t="s">
        <v>3237</v>
      </c>
      <c r="D862" s="98" t="s">
        <v>6220</v>
      </c>
      <c r="E862" s="99">
        <v>1862</v>
      </c>
      <c r="F862" s="99">
        <v>1827</v>
      </c>
      <c r="G862" s="99">
        <v>110</v>
      </c>
      <c r="H862" s="99">
        <v>110</v>
      </c>
      <c r="I862" s="94"/>
      <c r="J862" s="94"/>
      <c r="K862" s="94"/>
      <c r="L862" s="94"/>
      <c r="M862" s="94"/>
      <c r="N862" s="94"/>
      <c r="O862" s="94"/>
      <c r="P862" s="94"/>
      <c r="Q862" s="94"/>
      <c r="R862" s="94"/>
      <c r="S862" s="94"/>
      <c r="T862" s="94"/>
      <c r="U862" s="94"/>
      <c r="V862" s="94"/>
      <c r="W862" s="94"/>
      <c r="X862" s="94"/>
      <c r="Y862" s="94"/>
      <c r="Z862" s="94"/>
    </row>
    <row r="863" spans="1:26" ht="15.75" customHeight="1" x14ac:dyDescent="0.15">
      <c r="A863" s="96" t="s">
        <v>6221</v>
      </c>
      <c r="B863" s="98" t="s">
        <v>102</v>
      </c>
      <c r="C863" s="98" t="s">
        <v>3293</v>
      </c>
      <c r="D863" s="98" t="s">
        <v>6222</v>
      </c>
      <c r="E863" s="99">
        <v>5360</v>
      </c>
      <c r="F863" s="99">
        <v>5154</v>
      </c>
      <c r="G863" s="99">
        <v>830</v>
      </c>
      <c r="H863" s="99">
        <v>826</v>
      </c>
      <c r="I863" s="94"/>
      <c r="J863" s="94"/>
      <c r="K863" s="94"/>
      <c r="L863" s="94"/>
      <c r="M863" s="94"/>
      <c r="N863" s="94"/>
      <c r="O863" s="94"/>
      <c r="P863" s="94"/>
      <c r="Q863" s="94"/>
      <c r="R863" s="94"/>
      <c r="S863" s="94"/>
      <c r="T863" s="94"/>
      <c r="U863" s="94"/>
      <c r="V863" s="94"/>
      <c r="W863" s="94"/>
      <c r="X863" s="94"/>
      <c r="Y863" s="94"/>
      <c r="Z863" s="94"/>
    </row>
    <row r="864" spans="1:26" ht="15.75" customHeight="1" x14ac:dyDescent="0.15">
      <c r="A864" s="96" t="s">
        <v>6223</v>
      </c>
      <c r="B864" s="98" t="s">
        <v>102</v>
      </c>
      <c r="C864" s="98" t="s">
        <v>3294</v>
      </c>
      <c r="D864" s="98" t="s">
        <v>6224</v>
      </c>
      <c r="E864" s="99">
        <v>7296</v>
      </c>
      <c r="F864" s="99">
        <v>7069</v>
      </c>
      <c r="G864" s="99">
        <v>689</v>
      </c>
      <c r="H864" s="99">
        <v>689</v>
      </c>
      <c r="I864" s="94"/>
      <c r="J864" s="94"/>
      <c r="K864" s="94"/>
      <c r="L864" s="94"/>
      <c r="M864" s="94"/>
      <c r="N864" s="94"/>
      <c r="O864" s="94"/>
      <c r="P864" s="94"/>
      <c r="Q864" s="94"/>
      <c r="R864" s="94"/>
      <c r="S864" s="94"/>
      <c r="T864" s="94"/>
      <c r="U864" s="94"/>
      <c r="V864" s="94"/>
      <c r="W864" s="94"/>
      <c r="X864" s="94"/>
      <c r="Y864" s="94"/>
      <c r="Z864" s="94"/>
    </row>
    <row r="865" spans="1:26" ht="15.75" customHeight="1" x14ac:dyDescent="0.15">
      <c r="A865" s="96" t="s">
        <v>6225</v>
      </c>
      <c r="B865" s="98" t="s">
        <v>102</v>
      </c>
      <c r="C865" s="98" t="s">
        <v>3296</v>
      </c>
      <c r="D865" s="98" t="s">
        <v>6226</v>
      </c>
      <c r="E865" s="99">
        <v>6503</v>
      </c>
      <c r="F865" s="99">
        <v>6398</v>
      </c>
      <c r="G865" s="99">
        <v>595</v>
      </c>
      <c r="H865" s="99">
        <v>593</v>
      </c>
      <c r="I865" s="94"/>
      <c r="J865" s="94"/>
      <c r="K865" s="94"/>
      <c r="L865" s="94"/>
      <c r="M865" s="94"/>
      <c r="N865" s="94"/>
      <c r="O865" s="94"/>
      <c r="P865" s="94"/>
      <c r="Q865" s="94"/>
      <c r="R865" s="94"/>
      <c r="S865" s="94"/>
      <c r="T865" s="94"/>
      <c r="U865" s="94"/>
      <c r="V865" s="94"/>
      <c r="W865" s="94"/>
      <c r="X865" s="94"/>
      <c r="Y865" s="94"/>
      <c r="Z865" s="94"/>
    </row>
    <row r="866" spans="1:26" ht="15.75" customHeight="1" x14ac:dyDescent="0.15">
      <c r="A866" s="96" t="s">
        <v>6227</v>
      </c>
      <c r="B866" s="98" t="s">
        <v>102</v>
      </c>
      <c r="C866" s="98" t="s">
        <v>3297</v>
      </c>
      <c r="D866" s="98" t="s">
        <v>6228</v>
      </c>
      <c r="E866" s="99">
        <v>7503</v>
      </c>
      <c r="F866" s="99">
        <v>7272</v>
      </c>
      <c r="G866" s="99">
        <v>514</v>
      </c>
      <c r="H866" s="99">
        <v>509</v>
      </c>
      <c r="I866" s="94"/>
      <c r="J866" s="94"/>
      <c r="K866" s="94"/>
      <c r="L866" s="94"/>
      <c r="M866" s="94"/>
      <c r="N866" s="94"/>
      <c r="O866" s="94"/>
      <c r="P866" s="94"/>
      <c r="Q866" s="94"/>
      <c r="R866" s="94"/>
      <c r="S866" s="94"/>
      <c r="T866" s="94"/>
      <c r="U866" s="94"/>
      <c r="V866" s="94"/>
      <c r="W866" s="94"/>
      <c r="X866" s="94"/>
      <c r="Y866" s="94"/>
      <c r="Z866" s="94"/>
    </row>
    <row r="867" spans="1:26" ht="15.75" customHeight="1" x14ac:dyDescent="0.15">
      <c r="A867" s="96" t="s">
        <v>6229</v>
      </c>
      <c r="B867" s="98" t="s">
        <v>102</v>
      </c>
      <c r="C867" s="98" t="s">
        <v>3242</v>
      </c>
      <c r="D867" s="98" t="s">
        <v>6230</v>
      </c>
      <c r="E867" s="99">
        <v>6178</v>
      </c>
      <c r="F867" s="99">
        <v>6064</v>
      </c>
      <c r="G867" s="99">
        <v>704</v>
      </c>
      <c r="H867" s="99">
        <v>704</v>
      </c>
      <c r="I867" s="94"/>
      <c r="J867" s="94"/>
      <c r="K867" s="94"/>
      <c r="L867" s="94"/>
      <c r="M867" s="94"/>
      <c r="N867" s="94"/>
      <c r="O867" s="94"/>
      <c r="P867" s="94"/>
      <c r="Q867" s="94"/>
      <c r="R867" s="94"/>
      <c r="S867" s="94"/>
      <c r="T867" s="94"/>
      <c r="U867" s="94"/>
      <c r="V867" s="94"/>
      <c r="W867" s="94"/>
      <c r="X867" s="94"/>
      <c r="Y867" s="94"/>
      <c r="Z867" s="94"/>
    </row>
    <row r="868" spans="1:26" ht="15.75" customHeight="1" x14ac:dyDescent="0.15">
      <c r="A868" s="96" t="s">
        <v>6231</v>
      </c>
      <c r="B868" s="98" t="s">
        <v>102</v>
      </c>
      <c r="C868" s="98" t="s">
        <v>3241</v>
      </c>
      <c r="D868" s="98" t="s">
        <v>6232</v>
      </c>
      <c r="E868" s="99">
        <v>3718</v>
      </c>
      <c r="F868" s="99">
        <v>3547</v>
      </c>
      <c r="G868" s="99">
        <v>484</v>
      </c>
      <c r="H868" s="99">
        <v>484</v>
      </c>
      <c r="I868" s="94"/>
      <c r="J868" s="94"/>
      <c r="K868" s="94"/>
      <c r="L868" s="94"/>
      <c r="M868" s="94"/>
      <c r="N868" s="94"/>
      <c r="O868" s="94"/>
      <c r="P868" s="94"/>
      <c r="Q868" s="94"/>
      <c r="R868" s="94"/>
      <c r="S868" s="94"/>
      <c r="T868" s="94"/>
      <c r="U868" s="94"/>
      <c r="V868" s="94"/>
      <c r="W868" s="94"/>
      <c r="X868" s="94"/>
      <c r="Y868" s="94"/>
      <c r="Z868" s="94"/>
    </row>
    <row r="869" spans="1:26" ht="15.75" customHeight="1" x14ac:dyDescent="0.15">
      <c r="A869" s="96" t="s">
        <v>6233</v>
      </c>
      <c r="B869" s="98" t="s">
        <v>102</v>
      </c>
      <c r="C869" s="98" t="s">
        <v>3240</v>
      </c>
      <c r="D869" s="98" t="s">
        <v>6234</v>
      </c>
      <c r="E869" s="99">
        <v>1586</v>
      </c>
      <c r="F869" s="99">
        <v>1505</v>
      </c>
      <c r="G869" s="99">
        <v>299</v>
      </c>
      <c r="H869" s="99">
        <v>299</v>
      </c>
      <c r="I869" s="94"/>
      <c r="J869" s="94"/>
      <c r="K869" s="94"/>
      <c r="L869" s="94"/>
      <c r="M869" s="94"/>
      <c r="N869" s="94"/>
      <c r="O869" s="94"/>
      <c r="P869" s="94"/>
      <c r="Q869" s="94"/>
      <c r="R869" s="94"/>
      <c r="S869" s="94"/>
      <c r="T869" s="94"/>
      <c r="U869" s="94"/>
      <c r="V869" s="94"/>
      <c r="W869" s="94"/>
      <c r="X869" s="94"/>
      <c r="Y869" s="94"/>
      <c r="Z869" s="94"/>
    </row>
    <row r="870" spans="1:26" ht="15.75" customHeight="1" x14ac:dyDescent="0.15">
      <c r="A870" s="96" t="s">
        <v>6235</v>
      </c>
      <c r="B870" s="98" t="s">
        <v>102</v>
      </c>
      <c r="C870" s="98" t="s">
        <v>3262</v>
      </c>
      <c r="D870" s="98" t="s">
        <v>6236</v>
      </c>
      <c r="E870" s="99">
        <v>13211</v>
      </c>
      <c r="F870" s="99">
        <v>9610</v>
      </c>
      <c r="G870" s="99">
        <v>9126</v>
      </c>
      <c r="H870" s="99">
        <v>9112</v>
      </c>
      <c r="I870" s="94"/>
      <c r="J870" s="94"/>
      <c r="K870" s="94"/>
      <c r="L870" s="94"/>
      <c r="M870" s="94"/>
      <c r="N870" s="94"/>
      <c r="O870" s="94"/>
      <c r="P870" s="94"/>
      <c r="Q870" s="94"/>
      <c r="R870" s="94"/>
      <c r="S870" s="94"/>
      <c r="T870" s="94"/>
      <c r="U870" s="94"/>
      <c r="V870" s="94"/>
      <c r="W870" s="94"/>
      <c r="X870" s="94"/>
      <c r="Y870" s="94"/>
      <c r="Z870" s="94"/>
    </row>
    <row r="871" spans="1:26" ht="15.75" customHeight="1" x14ac:dyDescent="0.15">
      <c r="A871" s="96" t="s">
        <v>6237</v>
      </c>
      <c r="B871" s="98" t="s">
        <v>102</v>
      </c>
      <c r="C871" s="98" t="s">
        <v>3270</v>
      </c>
      <c r="D871" s="98" t="s">
        <v>6238</v>
      </c>
      <c r="E871" s="99">
        <v>2910</v>
      </c>
      <c r="F871" s="99">
        <v>2698</v>
      </c>
      <c r="G871" s="99">
        <v>452</v>
      </c>
      <c r="H871" s="99">
        <v>452</v>
      </c>
      <c r="I871" s="94"/>
      <c r="J871" s="94"/>
      <c r="K871" s="94"/>
      <c r="L871" s="94"/>
      <c r="M871" s="94"/>
      <c r="N871" s="94"/>
      <c r="O871" s="94"/>
      <c r="P871" s="94"/>
      <c r="Q871" s="94"/>
      <c r="R871" s="94"/>
      <c r="S871" s="94"/>
      <c r="T871" s="94"/>
      <c r="U871" s="94"/>
      <c r="V871" s="94"/>
      <c r="W871" s="94"/>
      <c r="X871" s="94"/>
      <c r="Y871" s="94"/>
      <c r="Z871" s="94"/>
    </row>
    <row r="872" spans="1:26" ht="15.75" customHeight="1" x14ac:dyDescent="0.15">
      <c r="A872" s="96" t="s">
        <v>6239</v>
      </c>
      <c r="B872" s="98" t="s">
        <v>102</v>
      </c>
      <c r="C872" s="98" t="s">
        <v>3272</v>
      </c>
      <c r="D872" s="98" t="s">
        <v>6240</v>
      </c>
      <c r="E872" s="99">
        <v>1104</v>
      </c>
      <c r="F872" s="99">
        <v>900</v>
      </c>
      <c r="G872" s="99">
        <v>785</v>
      </c>
      <c r="H872" s="99">
        <v>784</v>
      </c>
      <c r="I872" s="94"/>
      <c r="J872" s="94"/>
      <c r="K872" s="94"/>
      <c r="L872" s="94"/>
      <c r="M872" s="94"/>
      <c r="N872" s="94"/>
      <c r="O872" s="94"/>
      <c r="P872" s="94"/>
      <c r="Q872" s="94"/>
      <c r="R872" s="94"/>
      <c r="S872" s="94"/>
      <c r="T872" s="94"/>
      <c r="U872" s="94"/>
      <c r="V872" s="94"/>
      <c r="W872" s="94"/>
      <c r="X872" s="94"/>
      <c r="Y872" s="94"/>
      <c r="Z872" s="94"/>
    </row>
    <row r="873" spans="1:26" ht="15.75" customHeight="1" x14ac:dyDescent="0.15">
      <c r="A873" s="96" t="s">
        <v>6241</v>
      </c>
      <c r="B873" s="98" t="s">
        <v>102</v>
      </c>
      <c r="C873" s="98" t="s">
        <v>3239</v>
      </c>
      <c r="D873" s="98" t="s">
        <v>6242</v>
      </c>
      <c r="E873" s="99">
        <v>1416</v>
      </c>
      <c r="F873" s="99">
        <v>1321</v>
      </c>
      <c r="G873" s="99">
        <v>238</v>
      </c>
      <c r="H873" s="99">
        <v>237</v>
      </c>
      <c r="I873" s="94"/>
      <c r="J873" s="94"/>
      <c r="K873" s="94"/>
      <c r="L873" s="94"/>
      <c r="M873" s="94"/>
      <c r="N873" s="94"/>
      <c r="O873" s="94"/>
      <c r="P873" s="94"/>
      <c r="Q873" s="94"/>
      <c r="R873" s="94"/>
      <c r="S873" s="94"/>
      <c r="T873" s="94"/>
      <c r="U873" s="94"/>
      <c r="V873" s="94"/>
      <c r="W873" s="94"/>
      <c r="X873" s="94"/>
      <c r="Y873" s="94"/>
      <c r="Z873" s="94"/>
    </row>
    <row r="874" spans="1:26" ht="15.75" customHeight="1" x14ac:dyDescent="0.15">
      <c r="A874" s="96" t="s">
        <v>6243</v>
      </c>
      <c r="B874" s="98" t="s">
        <v>102</v>
      </c>
      <c r="C874" s="98" t="s">
        <v>3278</v>
      </c>
      <c r="D874" s="98" t="s">
        <v>6244</v>
      </c>
      <c r="E874" s="99">
        <v>2266</v>
      </c>
      <c r="F874" s="99">
        <v>2008</v>
      </c>
      <c r="G874" s="99">
        <v>521</v>
      </c>
      <c r="H874" s="99">
        <v>518</v>
      </c>
      <c r="I874" s="94"/>
      <c r="J874" s="94"/>
      <c r="K874" s="94"/>
      <c r="L874" s="94"/>
      <c r="M874" s="94"/>
      <c r="N874" s="94"/>
      <c r="O874" s="94"/>
      <c r="P874" s="94"/>
      <c r="Q874" s="94"/>
      <c r="R874" s="94"/>
      <c r="S874" s="94"/>
      <c r="T874" s="94"/>
      <c r="U874" s="94"/>
      <c r="V874" s="94"/>
      <c r="W874" s="94"/>
      <c r="X874" s="94"/>
      <c r="Y874" s="94"/>
      <c r="Z874" s="94"/>
    </row>
    <row r="875" spans="1:26" ht="15.75" customHeight="1" x14ac:dyDescent="0.15">
      <c r="A875" s="96" t="s">
        <v>6245</v>
      </c>
      <c r="B875" s="98" t="s">
        <v>102</v>
      </c>
      <c r="C875" s="98" t="s">
        <v>3288</v>
      </c>
      <c r="D875" s="98" t="s">
        <v>6246</v>
      </c>
      <c r="E875" s="99">
        <v>4609</v>
      </c>
      <c r="F875" s="99">
        <v>4136</v>
      </c>
      <c r="G875" s="99">
        <v>816</v>
      </c>
      <c r="H875" s="99">
        <v>813</v>
      </c>
      <c r="I875" s="94"/>
      <c r="J875" s="94"/>
      <c r="K875" s="94"/>
      <c r="L875" s="94"/>
      <c r="M875" s="94"/>
      <c r="N875" s="94"/>
      <c r="O875" s="94"/>
      <c r="P875" s="94"/>
      <c r="Q875" s="94"/>
      <c r="R875" s="94"/>
      <c r="S875" s="94"/>
      <c r="T875" s="94"/>
      <c r="U875" s="94"/>
      <c r="V875" s="94"/>
      <c r="W875" s="94"/>
      <c r="X875" s="94"/>
      <c r="Y875" s="94"/>
      <c r="Z875" s="94"/>
    </row>
    <row r="876" spans="1:26" ht="15.75" customHeight="1" x14ac:dyDescent="0.15">
      <c r="A876" s="96" t="s">
        <v>6247</v>
      </c>
      <c r="B876" s="98" t="s">
        <v>102</v>
      </c>
      <c r="C876" s="98" t="s">
        <v>3292</v>
      </c>
      <c r="D876" s="98" t="s">
        <v>6248</v>
      </c>
      <c r="E876" s="99">
        <v>2857</v>
      </c>
      <c r="F876" s="99">
        <v>2099</v>
      </c>
      <c r="G876" s="99">
        <v>1906</v>
      </c>
      <c r="H876" s="99">
        <v>1904</v>
      </c>
      <c r="I876" s="94"/>
      <c r="J876" s="94"/>
      <c r="K876" s="94"/>
      <c r="L876" s="94"/>
      <c r="M876" s="94"/>
      <c r="N876" s="94"/>
      <c r="O876" s="94"/>
      <c r="P876" s="94"/>
      <c r="Q876" s="94"/>
      <c r="R876" s="94"/>
      <c r="S876" s="94"/>
      <c r="T876" s="94"/>
      <c r="U876" s="94"/>
      <c r="V876" s="94"/>
      <c r="W876" s="94"/>
      <c r="X876" s="94"/>
      <c r="Y876" s="94"/>
      <c r="Z876" s="94"/>
    </row>
    <row r="877" spans="1:26" ht="15.75" customHeight="1" x14ac:dyDescent="0.15">
      <c r="A877" s="96" t="s">
        <v>6249</v>
      </c>
      <c r="B877" s="98" t="s">
        <v>102</v>
      </c>
      <c r="C877" s="98" t="s">
        <v>3243</v>
      </c>
      <c r="D877" s="98" t="s">
        <v>6250</v>
      </c>
      <c r="E877" s="99">
        <v>2122</v>
      </c>
      <c r="F877" s="99">
        <v>2072</v>
      </c>
      <c r="G877" s="99">
        <v>249</v>
      </c>
      <c r="H877" s="99">
        <v>249</v>
      </c>
      <c r="I877" s="94"/>
      <c r="J877" s="94"/>
      <c r="K877" s="94"/>
      <c r="L877" s="94"/>
      <c r="M877" s="94"/>
      <c r="N877" s="94"/>
      <c r="O877" s="94"/>
      <c r="P877" s="94"/>
      <c r="Q877" s="94"/>
      <c r="R877" s="94"/>
      <c r="S877" s="94"/>
      <c r="T877" s="94"/>
      <c r="U877" s="94"/>
      <c r="V877" s="94"/>
      <c r="W877" s="94"/>
      <c r="X877" s="94"/>
      <c r="Y877" s="94"/>
      <c r="Z877" s="94"/>
    </row>
    <row r="878" spans="1:26" ht="15.75" customHeight="1" x14ac:dyDescent="0.15">
      <c r="A878" s="96" t="s">
        <v>6251</v>
      </c>
      <c r="B878" s="98" t="s">
        <v>102</v>
      </c>
      <c r="C878" s="98" t="s">
        <v>3254</v>
      </c>
      <c r="D878" s="98" t="s">
        <v>6252</v>
      </c>
      <c r="E878" s="99">
        <v>1862</v>
      </c>
      <c r="F878" s="99">
        <v>1744</v>
      </c>
      <c r="G878" s="99">
        <v>158</v>
      </c>
      <c r="H878" s="99">
        <v>156</v>
      </c>
      <c r="I878" s="94"/>
      <c r="J878" s="94"/>
      <c r="K878" s="94"/>
      <c r="L878" s="94"/>
      <c r="M878" s="94"/>
      <c r="N878" s="94"/>
      <c r="O878" s="94"/>
      <c r="P878" s="94"/>
      <c r="Q878" s="94"/>
      <c r="R878" s="94"/>
      <c r="S878" s="94"/>
      <c r="T878" s="94"/>
      <c r="U878" s="94"/>
      <c r="V878" s="94"/>
      <c r="W878" s="94"/>
      <c r="X878" s="94"/>
      <c r="Y878" s="94"/>
      <c r="Z878" s="94"/>
    </row>
    <row r="879" spans="1:26" ht="15.75" customHeight="1" x14ac:dyDescent="0.15">
      <c r="A879" s="96" t="s">
        <v>6253</v>
      </c>
      <c r="B879" s="98" t="s">
        <v>102</v>
      </c>
      <c r="C879" s="98" t="s">
        <v>3256</v>
      </c>
      <c r="D879" s="98" t="s">
        <v>6254</v>
      </c>
      <c r="E879" s="99">
        <v>1422</v>
      </c>
      <c r="F879" s="99">
        <v>1336</v>
      </c>
      <c r="G879" s="99">
        <v>97</v>
      </c>
      <c r="H879" s="99">
        <v>97</v>
      </c>
      <c r="I879" s="94"/>
      <c r="J879" s="94"/>
      <c r="K879" s="94"/>
      <c r="L879" s="94"/>
      <c r="M879" s="94"/>
      <c r="N879" s="94"/>
      <c r="O879" s="94"/>
      <c r="P879" s="94"/>
      <c r="Q879" s="94"/>
      <c r="R879" s="94"/>
      <c r="S879" s="94"/>
      <c r="T879" s="94"/>
      <c r="U879" s="94"/>
      <c r="V879" s="94"/>
      <c r="W879" s="94"/>
      <c r="X879" s="94"/>
      <c r="Y879" s="94"/>
      <c r="Z879" s="94"/>
    </row>
    <row r="880" spans="1:26" ht="15.75" customHeight="1" x14ac:dyDescent="0.15">
      <c r="A880" s="96" t="s">
        <v>6255</v>
      </c>
      <c r="B880" s="98" t="s">
        <v>102</v>
      </c>
      <c r="C880" s="98" t="s">
        <v>3302</v>
      </c>
      <c r="D880" s="98" t="s">
        <v>6256</v>
      </c>
      <c r="E880" s="99">
        <v>5821</v>
      </c>
      <c r="F880" s="99">
        <v>5461</v>
      </c>
      <c r="G880" s="99">
        <v>947</v>
      </c>
      <c r="H880" s="99">
        <v>944</v>
      </c>
      <c r="I880" s="94"/>
      <c r="J880" s="94"/>
      <c r="K880" s="94"/>
      <c r="L880" s="94"/>
      <c r="M880" s="94"/>
      <c r="N880" s="94"/>
      <c r="O880" s="94"/>
      <c r="P880" s="94"/>
      <c r="Q880" s="94"/>
      <c r="R880" s="94"/>
      <c r="S880" s="94"/>
      <c r="T880" s="94"/>
      <c r="U880" s="94"/>
      <c r="V880" s="94"/>
      <c r="W880" s="94"/>
      <c r="X880" s="94"/>
      <c r="Y880" s="94"/>
      <c r="Z880" s="94"/>
    </row>
    <row r="881" spans="1:26" ht="15.75" customHeight="1" x14ac:dyDescent="0.15">
      <c r="A881" s="96" t="s">
        <v>6257</v>
      </c>
      <c r="B881" s="98" t="s">
        <v>102</v>
      </c>
      <c r="C881" s="98" t="s">
        <v>3244</v>
      </c>
      <c r="D881" s="98" t="s">
        <v>6258</v>
      </c>
      <c r="E881" s="99">
        <v>4209</v>
      </c>
      <c r="F881" s="99">
        <v>3846</v>
      </c>
      <c r="G881" s="99">
        <v>2996</v>
      </c>
      <c r="H881" s="99">
        <v>2991</v>
      </c>
      <c r="I881" s="94"/>
      <c r="J881" s="94"/>
      <c r="K881" s="94"/>
      <c r="L881" s="94"/>
      <c r="M881" s="94"/>
      <c r="N881" s="94"/>
      <c r="O881" s="94"/>
      <c r="P881" s="94"/>
      <c r="Q881" s="94"/>
      <c r="R881" s="94"/>
      <c r="S881" s="94"/>
      <c r="T881" s="94"/>
      <c r="U881" s="94"/>
      <c r="V881" s="94"/>
      <c r="W881" s="94"/>
      <c r="X881" s="94"/>
      <c r="Y881" s="94"/>
      <c r="Z881" s="94"/>
    </row>
    <row r="882" spans="1:26" ht="15.75" customHeight="1" x14ac:dyDescent="0.15">
      <c r="A882" s="96" t="s">
        <v>6259</v>
      </c>
      <c r="B882" s="98" t="s">
        <v>102</v>
      </c>
      <c r="C882" s="98" t="s">
        <v>3248</v>
      </c>
      <c r="D882" s="98" t="s">
        <v>6260</v>
      </c>
      <c r="E882" s="99">
        <v>2135</v>
      </c>
      <c r="F882" s="99">
        <v>1846</v>
      </c>
      <c r="G882" s="99">
        <v>761</v>
      </c>
      <c r="H882" s="99">
        <v>760</v>
      </c>
      <c r="I882" s="94"/>
      <c r="J882" s="94"/>
      <c r="K882" s="94"/>
      <c r="L882" s="94"/>
      <c r="M882" s="94"/>
      <c r="N882" s="94"/>
      <c r="O882" s="94"/>
      <c r="P882" s="94"/>
      <c r="Q882" s="94"/>
      <c r="R882" s="94"/>
      <c r="S882" s="94"/>
      <c r="T882" s="94"/>
      <c r="U882" s="94"/>
      <c r="V882" s="94"/>
      <c r="W882" s="94"/>
      <c r="X882" s="94"/>
      <c r="Y882" s="94"/>
      <c r="Z882" s="94"/>
    </row>
    <row r="883" spans="1:26" ht="15.75" customHeight="1" x14ac:dyDescent="0.15">
      <c r="A883" s="96" t="s">
        <v>6261</v>
      </c>
      <c r="B883" s="98" t="s">
        <v>102</v>
      </c>
      <c r="C883" s="98" t="s">
        <v>3265</v>
      </c>
      <c r="D883" s="98" t="s">
        <v>6262</v>
      </c>
      <c r="E883" s="99">
        <v>21165</v>
      </c>
      <c r="F883" s="99">
        <v>15028</v>
      </c>
      <c r="G883" s="99">
        <v>21809</v>
      </c>
      <c r="H883" s="99">
        <v>21790</v>
      </c>
      <c r="I883" s="94"/>
      <c r="J883" s="94"/>
      <c r="K883" s="94"/>
      <c r="L883" s="94"/>
      <c r="M883" s="94"/>
      <c r="N883" s="94"/>
      <c r="O883" s="94"/>
      <c r="P883" s="94"/>
      <c r="Q883" s="94"/>
      <c r="R883" s="94"/>
      <c r="S883" s="94"/>
      <c r="T883" s="94"/>
      <c r="U883" s="94"/>
      <c r="V883" s="94"/>
      <c r="W883" s="94"/>
      <c r="X883" s="94"/>
      <c r="Y883" s="94"/>
      <c r="Z883" s="94"/>
    </row>
    <row r="884" spans="1:26" ht="15.75" customHeight="1" x14ac:dyDescent="0.15">
      <c r="A884" s="96" t="s">
        <v>6263</v>
      </c>
      <c r="B884" s="98" t="s">
        <v>102</v>
      </c>
      <c r="C884" s="98" t="s">
        <v>3238</v>
      </c>
      <c r="D884" s="98" t="s">
        <v>6264</v>
      </c>
      <c r="E884" s="99">
        <v>1710</v>
      </c>
      <c r="F884" s="99">
        <v>1486</v>
      </c>
      <c r="G884" s="99">
        <v>10981</v>
      </c>
      <c r="H884" s="99">
        <v>10975</v>
      </c>
      <c r="I884" s="94"/>
      <c r="J884" s="94"/>
      <c r="K884" s="94"/>
      <c r="L884" s="94"/>
      <c r="M884" s="94"/>
      <c r="N884" s="94"/>
      <c r="O884" s="94"/>
      <c r="P884" s="94"/>
      <c r="Q884" s="94"/>
      <c r="R884" s="94"/>
      <c r="S884" s="94"/>
      <c r="T884" s="94"/>
      <c r="U884" s="94"/>
      <c r="V884" s="94"/>
      <c r="W884" s="94"/>
      <c r="X884" s="94"/>
      <c r="Y884" s="94"/>
      <c r="Z884" s="94"/>
    </row>
    <row r="885" spans="1:26" ht="15.75" customHeight="1" x14ac:dyDescent="0.15">
      <c r="A885" s="96" t="s">
        <v>6265</v>
      </c>
      <c r="B885" s="98" t="s">
        <v>102</v>
      </c>
      <c r="C885" s="98" t="s">
        <v>3257</v>
      </c>
      <c r="D885" s="98" t="s">
        <v>6266</v>
      </c>
      <c r="E885" s="99">
        <v>2460</v>
      </c>
      <c r="F885" s="99">
        <v>2303</v>
      </c>
      <c r="G885" s="99">
        <v>1242</v>
      </c>
      <c r="H885" s="99">
        <v>1240</v>
      </c>
      <c r="I885" s="94"/>
      <c r="J885" s="94"/>
      <c r="K885" s="94"/>
      <c r="L885" s="94"/>
      <c r="M885" s="94"/>
      <c r="N885" s="94"/>
      <c r="O885" s="94"/>
      <c r="P885" s="94"/>
      <c r="Q885" s="94"/>
      <c r="R885" s="94"/>
      <c r="S885" s="94"/>
      <c r="T885" s="94"/>
      <c r="U885" s="94"/>
      <c r="V885" s="94"/>
      <c r="W885" s="94"/>
      <c r="X885" s="94"/>
      <c r="Y885" s="94"/>
      <c r="Z885" s="94"/>
    </row>
    <row r="886" spans="1:26" ht="15.75" customHeight="1" x14ac:dyDescent="0.15">
      <c r="A886" s="96" t="s">
        <v>6267</v>
      </c>
      <c r="B886" s="98" t="s">
        <v>102</v>
      </c>
      <c r="C886" s="98" t="s">
        <v>3277</v>
      </c>
      <c r="D886" s="98" t="s">
        <v>6268</v>
      </c>
      <c r="E886" s="99">
        <v>4116</v>
      </c>
      <c r="F886" s="99">
        <v>3978</v>
      </c>
      <c r="G886" s="99">
        <v>940</v>
      </c>
      <c r="H886" s="99">
        <v>939</v>
      </c>
      <c r="I886" s="94"/>
      <c r="J886" s="94"/>
      <c r="K886" s="94"/>
      <c r="L886" s="94"/>
      <c r="M886" s="94"/>
      <c r="N886" s="94"/>
      <c r="O886" s="94"/>
      <c r="P886" s="94"/>
      <c r="Q886" s="94"/>
      <c r="R886" s="94"/>
      <c r="S886" s="94"/>
      <c r="T886" s="94"/>
      <c r="U886" s="94"/>
      <c r="V886" s="94"/>
      <c r="W886" s="94"/>
      <c r="X886" s="94"/>
      <c r="Y886" s="94"/>
      <c r="Z886" s="94"/>
    </row>
    <row r="887" spans="1:26" ht="15.75" customHeight="1" x14ac:dyDescent="0.15">
      <c r="A887" s="96" t="s">
        <v>6269</v>
      </c>
      <c r="B887" s="98" t="s">
        <v>102</v>
      </c>
      <c r="C887" s="98" t="s">
        <v>3258</v>
      </c>
      <c r="D887" s="98" t="s">
        <v>5281</v>
      </c>
      <c r="E887" s="99">
        <v>596</v>
      </c>
      <c r="F887" s="99">
        <v>513</v>
      </c>
      <c r="G887" s="99">
        <v>2361</v>
      </c>
      <c r="H887" s="99">
        <v>2358</v>
      </c>
      <c r="I887" s="94"/>
      <c r="J887" s="94"/>
      <c r="K887" s="94"/>
      <c r="L887" s="94"/>
      <c r="M887" s="94"/>
      <c r="N887" s="94"/>
      <c r="O887" s="94"/>
      <c r="P887" s="94"/>
      <c r="Q887" s="94"/>
      <c r="R887" s="94"/>
      <c r="S887" s="94"/>
      <c r="T887" s="94"/>
      <c r="U887" s="94"/>
      <c r="V887" s="94"/>
      <c r="W887" s="94"/>
      <c r="X887" s="94"/>
      <c r="Y887" s="94"/>
      <c r="Z887" s="94"/>
    </row>
    <row r="888" spans="1:26" ht="15.75" customHeight="1" x14ac:dyDescent="0.15">
      <c r="A888" s="96" t="s">
        <v>6270</v>
      </c>
      <c r="B888" s="98" t="s">
        <v>102</v>
      </c>
      <c r="C888" s="98" t="s">
        <v>3235</v>
      </c>
      <c r="D888" s="98" t="s">
        <v>6271</v>
      </c>
      <c r="E888" s="99">
        <v>541</v>
      </c>
      <c r="F888" s="99">
        <v>486</v>
      </c>
      <c r="G888" s="99">
        <v>1644</v>
      </c>
      <c r="H888" s="99">
        <v>1643</v>
      </c>
      <c r="I888" s="94"/>
      <c r="J888" s="94"/>
      <c r="K888" s="94"/>
      <c r="L888" s="94"/>
      <c r="M888" s="94"/>
      <c r="N888" s="94"/>
      <c r="O888" s="94"/>
      <c r="P888" s="94"/>
      <c r="Q888" s="94"/>
      <c r="R888" s="94"/>
      <c r="S888" s="94"/>
      <c r="T888" s="94"/>
      <c r="U888" s="94"/>
      <c r="V888" s="94"/>
      <c r="W888" s="94"/>
      <c r="X888" s="94"/>
      <c r="Y888" s="94"/>
      <c r="Z888" s="94"/>
    </row>
    <row r="889" spans="1:26" ht="15.75" customHeight="1" x14ac:dyDescent="0.15">
      <c r="A889" s="96" t="s">
        <v>6272</v>
      </c>
      <c r="B889" s="98" t="s">
        <v>102</v>
      </c>
      <c r="C889" s="98" t="s">
        <v>3260</v>
      </c>
      <c r="D889" s="98" t="s">
        <v>6273</v>
      </c>
      <c r="E889" s="99">
        <v>5976</v>
      </c>
      <c r="F889" s="99">
        <v>4850</v>
      </c>
      <c r="G889" s="99">
        <v>6352</v>
      </c>
      <c r="H889" s="99">
        <v>6348</v>
      </c>
      <c r="I889" s="94"/>
      <c r="J889" s="94"/>
      <c r="K889" s="94"/>
      <c r="L889" s="94"/>
      <c r="M889" s="94"/>
      <c r="N889" s="94"/>
      <c r="O889" s="94"/>
      <c r="P889" s="94"/>
      <c r="Q889" s="94"/>
      <c r="R889" s="94"/>
      <c r="S889" s="94"/>
      <c r="T889" s="94"/>
      <c r="U889" s="94"/>
      <c r="V889" s="94"/>
      <c r="W889" s="94"/>
      <c r="X889" s="94"/>
      <c r="Y889" s="94"/>
      <c r="Z889" s="94"/>
    </row>
    <row r="890" spans="1:26" ht="15.75" customHeight="1" x14ac:dyDescent="0.15">
      <c r="A890" s="96" t="s">
        <v>6274</v>
      </c>
      <c r="B890" s="98" t="s">
        <v>102</v>
      </c>
      <c r="C890" s="98" t="s">
        <v>3245</v>
      </c>
      <c r="D890" s="98" t="s">
        <v>6275</v>
      </c>
      <c r="E890" s="99">
        <v>2858</v>
      </c>
      <c r="F890" s="99">
        <v>2553</v>
      </c>
      <c r="G890" s="99">
        <v>9918</v>
      </c>
      <c r="H890" s="99">
        <v>9905</v>
      </c>
      <c r="I890" s="94"/>
      <c r="J890" s="94"/>
      <c r="K890" s="94"/>
      <c r="L890" s="94"/>
      <c r="M890" s="94"/>
      <c r="N890" s="94"/>
      <c r="O890" s="94"/>
      <c r="P890" s="94"/>
      <c r="Q890" s="94"/>
      <c r="R890" s="94"/>
      <c r="S890" s="94"/>
      <c r="T890" s="94"/>
      <c r="U890" s="94"/>
      <c r="V890" s="94"/>
      <c r="W890" s="94"/>
      <c r="X890" s="94"/>
      <c r="Y890" s="94"/>
      <c r="Z890" s="94"/>
    </row>
    <row r="891" spans="1:26" ht="15.75" customHeight="1" x14ac:dyDescent="0.15">
      <c r="A891" s="96" t="s">
        <v>6276</v>
      </c>
      <c r="B891" s="98" t="s">
        <v>102</v>
      </c>
      <c r="C891" s="98" t="s">
        <v>3263</v>
      </c>
      <c r="D891" s="98" t="s">
        <v>6277</v>
      </c>
      <c r="E891" s="99">
        <v>21145</v>
      </c>
      <c r="F891" s="99">
        <v>15994</v>
      </c>
      <c r="G891" s="99">
        <v>14780</v>
      </c>
      <c r="H891" s="99">
        <v>14760</v>
      </c>
      <c r="I891" s="94"/>
      <c r="J891" s="94"/>
      <c r="K891" s="94"/>
      <c r="L891" s="94"/>
      <c r="M891" s="94"/>
      <c r="N891" s="94"/>
      <c r="O891" s="94"/>
      <c r="P891" s="94"/>
      <c r="Q891" s="94"/>
      <c r="R891" s="94"/>
      <c r="S891" s="94"/>
      <c r="T891" s="94"/>
      <c r="U891" s="94"/>
      <c r="V891" s="94"/>
      <c r="W891" s="94"/>
      <c r="X891" s="94"/>
      <c r="Y891" s="94"/>
      <c r="Z891" s="94"/>
    </row>
    <row r="892" spans="1:26" ht="15.75" customHeight="1" x14ac:dyDescent="0.15">
      <c r="A892" s="96" t="s">
        <v>6278</v>
      </c>
      <c r="B892" s="98" t="s">
        <v>102</v>
      </c>
      <c r="C892" s="98" t="s">
        <v>3249</v>
      </c>
      <c r="D892" s="98" t="s">
        <v>6279</v>
      </c>
      <c r="E892" s="99">
        <v>9151</v>
      </c>
      <c r="F892" s="99">
        <v>5518</v>
      </c>
      <c r="G892" s="99">
        <v>19338</v>
      </c>
      <c r="H892" s="99">
        <v>19312</v>
      </c>
      <c r="I892" s="94"/>
      <c r="J892" s="94"/>
      <c r="K892" s="94"/>
      <c r="L892" s="94"/>
      <c r="M892" s="94"/>
      <c r="N892" s="94"/>
      <c r="O892" s="94"/>
      <c r="P892" s="94"/>
      <c r="Q892" s="94"/>
      <c r="R892" s="94"/>
      <c r="S892" s="94"/>
      <c r="T892" s="94"/>
      <c r="U892" s="94"/>
      <c r="V892" s="94"/>
      <c r="W892" s="94"/>
      <c r="X892" s="94"/>
      <c r="Y892" s="94"/>
      <c r="Z892" s="94"/>
    </row>
    <row r="893" spans="1:26" ht="15.75" customHeight="1" x14ac:dyDescent="0.15">
      <c r="A893" s="96" t="s">
        <v>6280</v>
      </c>
      <c r="B893" s="98" t="s">
        <v>102</v>
      </c>
      <c r="C893" s="98" t="s">
        <v>3268</v>
      </c>
      <c r="D893" s="98" t="s">
        <v>6281</v>
      </c>
      <c r="E893" s="99">
        <v>11803</v>
      </c>
      <c r="F893" s="99">
        <v>8961</v>
      </c>
      <c r="G893" s="99">
        <v>12098</v>
      </c>
      <c r="H893" s="99">
        <v>12085</v>
      </c>
      <c r="I893" s="94"/>
      <c r="J893" s="94"/>
      <c r="K893" s="94"/>
      <c r="L893" s="94"/>
      <c r="M893" s="94"/>
      <c r="N893" s="94"/>
      <c r="O893" s="94"/>
      <c r="P893" s="94"/>
      <c r="Q893" s="94"/>
      <c r="R893" s="94"/>
      <c r="S893" s="94"/>
      <c r="T893" s="94"/>
      <c r="U893" s="94"/>
      <c r="V893" s="94"/>
      <c r="W893" s="94"/>
      <c r="X893" s="94"/>
      <c r="Y893" s="94"/>
      <c r="Z893" s="94"/>
    </row>
    <row r="894" spans="1:26" ht="15.75" customHeight="1" x14ac:dyDescent="0.15">
      <c r="A894" s="96" t="s">
        <v>6282</v>
      </c>
      <c r="B894" s="98" t="s">
        <v>102</v>
      </c>
      <c r="C894" s="98" t="s">
        <v>3273</v>
      </c>
      <c r="D894" s="98" t="s">
        <v>6283</v>
      </c>
      <c r="E894" s="99">
        <v>2965</v>
      </c>
      <c r="F894" s="99">
        <v>2345</v>
      </c>
      <c r="G894" s="99">
        <v>9978</v>
      </c>
      <c r="H894" s="99">
        <v>9971</v>
      </c>
      <c r="I894" s="94"/>
      <c r="J894" s="94"/>
      <c r="K894" s="94"/>
      <c r="L894" s="94"/>
      <c r="M894" s="94"/>
      <c r="N894" s="94"/>
      <c r="O894" s="94"/>
      <c r="P894" s="94"/>
      <c r="Q894" s="94"/>
      <c r="R894" s="94"/>
      <c r="S894" s="94"/>
      <c r="T894" s="94"/>
      <c r="U894" s="94"/>
      <c r="V894" s="94"/>
      <c r="W894" s="94"/>
      <c r="X894" s="94"/>
      <c r="Y894" s="94"/>
      <c r="Z894" s="94"/>
    </row>
    <row r="895" spans="1:26" ht="15.75" customHeight="1" x14ac:dyDescent="0.15">
      <c r="A895" s="96" t="s">
        <v>6284</v>
      </c>
      <c r="B895" s="98" t="s">
        <v>102</v>
      </c>
      <c r="C895" s="98" t="s">
        <v>3276</v>
      </c>
      <c r="D895" s="98" t="s">
        <v>6285</v>
      </c>
      <c r="E895" s="99">
        <v>1304</v>
      </c>
      <c r="F895" s="99">
        <v>1074</v>
      </c>
      <c r="G895" s="99">
        <v>3998</v>
      </c>
      <c r="H895" s="99">
        <v>3996</v>
      </c>
      <c r="I895" s="94"/>
      <c r="J895" s="94"/>
      <c r="K895" s="94"/>
      <c r="L895" s="94"/>
      <c r="M895" s="94"/>
      <c r="N895" s="94"/>
      <c r="O895" s="94"/>
      <c r="P895" s="94"/>
      <c r="Q895" s="94"/>
      <c r="R895" s="94"/>
      <c r="S895" s="94"/>
      <c r="T895" s="94"/>
      <c r="U895" s="94"/>
      <c r="V895" s="94"/>
      <c r="W895" s="94"/>
      <c r="X895" s="94"/>
      <c r="Y895" s="94"/>
      <c r="Z895" s="94"/>
    </row>
    <row r="896" spans="1:26" ht="15.75" customHeight="1" x14ac:dyDescent="0.15">
      <c r="A896" s="96" t="s">
        <v>6286</v>
      </c>
      <c r="B896" s="98" t="s">
        <v>102</v>
      </c>
      <c r="C896" s="98" t="s">
        <v>233</v>
      </c>
      <c r="D896" s="98" t="s">
        <v>6287</v>
      </c>
      <c r="E896" s="99">
        <v>17012</v>
      </c>
      <c r="F896" s="99">
        <v>10402</v>
      </c>
      <c r="G896" s="99">
        <v>29319</v>
      </c>
      <c r="H896" s="99">
        <v>29288</v>
      </c>
      <c r="I896" s="94"/>
      <c r="J896" s="94"/>
      <c r="K896" s="94"/>
      <c r="L896" s="94"/>
      <c r="M896" s="94"/>
      <c r="N896" s="94"/>
      <c r="O896" s="94"/>
      <c r="P896" s="94"/>
      <c r="Q896" s="94"/>
      <c r="R896" s="94"/>
      <c r="S896" s="94"/>
      <c r="T896" s="94"/>
      <c r="U896" s="94"/>
      <c r="V896" s="94"/>
      <c r="W896" s="94"/>
      <c r="X896" s="94"/>
      <c r="Y896" s="94"/>
      <c r="Z896" s="94"/>
    </row>
    <row r="897" spans="1:26" ht="15.75" customHeight="1" x14ac:dyDescent="0.15">
      <c r="A897" s="96" t="s">
        <v>6288</v>
      </c>
      <c r="B897" s="98" t="s">
        <v>102</v>
      </c>
      <c r="C897" s="98" t="s">
        <v>3284</v>
      </c>
      <c r="D897" s="98" t="s">
        <v>6289</v>
      </c>
      <c r="E897" s="99">
        <v>2256</v>
      </c>
      <c r="F897" s="99">
        <v>1689</v>
      </c>
      <c r="G897" s="99">
        <v>3752</v>
      </c>
      <c r="H897" s="99">
        <v>3749</v>
      </c>
      <c r="I897" s="94"/>
      <c r="J897" s="94"/>
      <c r="K897" s="94"/>
      <c r="L897" s="94"/>
      <c r="M897" s="94"/>
      <c r="N897" s="94"/>
      <c r="O897" s="94"/>
      <c r="P897" s="94"/>
      <c r="Q897" s="94"/>
      <c r="R897" s="94"/>
      <c r="S897" s="94"/>
      <c r="T897" s="94"/>
      <c r="U897" s="94"/>
      <c r="V897" s="94"/>
      <c r="W897" s="94"/>
      <c r="X897" s="94"/>
      <c r="Y897" s="94"/>
      <c r="Z897" s="94"/>
    </row>
    <row r="898" spans="1:26" ht="15.75" customHeight="1" x14ac:dyDescent="0.15">
      <c r="A898" s="96" t="s">
        <v>6290</v>
      </c>
      <c r="B898" s="98" t="s">
        <v>102</v>
      </c>
      <c r="C898" s="98" t="s">
        <v>3285</v>
      </c>
      <c r="D898" s="98" t="s">
        <v>6291</v>
      </c>
      <c r="E898" s="99">
        <v>3697</v>
      </c>
      <c r="F898" s="99">
        <v>3244</v>
      </c>
      <c r="G898" s="99">
        <v>10885</v>
      </c>
      <c r="H898" s="99">
        <v>10873</v>
      </c>
      <c r="I898" s="94"/>
      <c r="J898" s="94"/>
      <c r="K898" s="94"/>
      <c r="L898" s="94"/>
      <c r="M898" s="94"/>
      <c r="N898" s="94"/>
      <c r="O898" s="94"/>
      <c r="P898" s="94"/>
      <c r="Q898" s="94"/>
      <c r="R898" s="94"/>
      <c r="S898" s="94"/>
      <c r="T898" s="94"/>
      <c r="U898" s="94"/>
      <c r="V898" s="94"/>
      <c r="W898" s="94"/>
      <c r="X898" s="94"/>
      <c r="Y898" s="94"/>
      <c r="Z898" s="94"/>
    </row>
    <row r="899" spans="1:26" ht="15.75" customHeight="1" x14ac:dyDescent="0.15">
      <c r="A899" s="96" t="s">
        <v>6292</v>
      </c>
      <c r="B899" s="98" t="s">
        <v>102</v>
      </c>
      <c r="C899" s="98" t="s">
        <v>3287</v>
      </c>
      <c r="D899" s="98" t="s">
        <v>6293</v>
      </c>
      <c r="E899" s="99">
        <v>893</v>
      </c>
      <c r="F899" s="99">
        <v>653</v>
      </c>
      <c r="G899" s="99">
        <v>4064</v>
      </c>
      <c r="H899" s="99">
        <v>4056</v>
      </c>
      <c r="I899" s="94"/>
      <c r="J899" s="94"/>
      <c r="K899" s="94"/>
      <c r="L899" s="94"/>
      <c r="M899" s="94"/>
      <c r="N899" s="94"/>
      <c r="O899" s="94"/>
      <c r="P899" s="94"/>
      <c r="Q899" s="94"/>
      <c r="R899" s="94"/>
      <c r="S899" s="94"/>
      <c r="T899" s="94"/>
      <c r="U899" s="94"/>
      <c r="V899" s="94"/>
      <c r="W899" s="94"/>
      <c r="X899" s="94"/>
      <c r="Y899" s="94"/>
      <c r="Z899" s="94"/>
    </row>
    <row r="900" spans="1:26" ht="15.75" customHeight="1" x14ac:dyDescent="0.15">
      <c r="A900" s="96" t="s">
        <v>6294</v>
      </c>
      <c r="B900" s="98" t="s">
        <v>102</v>
      </c>
      <c r="C900" s="98" t="s">
        <v>3236</v>
      </c>
      <c r="D900" s="98" t="s">
        <v>6295</v>
      </c>
      <c r="E900" s="99">
        <v>499</v>
      </c>
      <c r="F900" s="99">
        <v>439</v>
      </c>
      <c r="G900" s="99">
        <v>1813</v>
      </c>
      <c r="H900" s="99">
        <v>1811</v>
      </c>
      <c r="I900" s="94"/>
      <c r="J900" s="94"/>
      <c r="K900" s="94"/>
      <c r="L900" s="94"/>
      <c r="M900" s="94"/>
      <c r="N900" s="94"/>
      <c r="O900" s="94"/>
      <c r="P900" s="94"/>
      <c r="Q900" s="94"/>
      <c r="R900" s="94"/>
      <c r="S900" s="94"/>
      <c r="T900" s="94"/>
      <c r="U900" s="94"/>
      <c r="V900" s="94"/>
      <c r="W900" s="94"/>
      <c r="X900" s="94"/>
      <c r="Y900" s="94"/>
      <c r="Z900" s="94"/>
    </row>
    <row r="901" spans="1:26" ht="15.75" customHeight="1" x14ac:dyDescent="0.15">
      <c r="A901" s="96" t="s">
        <v>6296</v>
      </c>
      <c r="B901" s="98" t="s">
        <v>102</v>
      </c>
      <c r="C901" s="98" t="s">
        <v>3267</v>
      </c>
      <c r="D901" s="98" t="s">
        <v>6297</v>
      </c>
      <c r="E901" s="99">
        <v>8045</v>
      </c>
      <c r="F901" s="99">
        <v>5823</v>
      </c>
      <c r="G901" s="99">
        <v>6254</v>
      </c>
      <c r="H901" s="99">
        <v>6248</v>
      </c>
      <c r="I901" s="94"/>
      <c r="J901" s="94"/>
      <c r="K901" s="94"/>
      <c r="L901" s="94"/>
      <c r="M901" s="94"/>
      <c r="N901" s="94"/>
      <c r="O901" s="94"/>
      <c r="P901" s="94"/>
      <c r="Q901" s="94"/>
      <c r="R901" s="94"/>
      <c r="S901" s="94"/>
      <c r="T901" s="94"/>
      <c r="U901" s="94"/>
      <c r="V901" s="94"/>
      <c r="W901" s="94"/>
      <c r="X901" s="94"/>
      <c r="Y901" s="94"/>
      <c r="Z901" s="94"/>
    </row>
    <row r="902" spans="1:26" ht="15.75" customHeight="1" x14ac:dyDescent="0.15">
      <c r="A902" s="96" t="s">
        <v>6298</v>
      </c>
      <c r="B902" s="98" t="s">
        <v>102</v>
      </c>
      <c r="C902" s="98" t="s">
        <v>3275</v>
      </c>
      <c r="D902" s="98" t="s">
        <v>6299</v>
      </c>
      <c r="E902" s="99">
        <v>1127</v>
      </c>
      <c r="F902" s="99">
        <v>872</v>
      </c>
      <c r="G902" s="99">
        <v>4310</v>
      </c>
      <c r="H902" s="99">
        <v>4303</v>
      </c>
      <c r="I902" s="94"/>
      <c r="J902" s="94"/>
      <c r="K902" s="94"/>
      <c r="L902" s="94"/>
      <c r="M902" s="94"/>
      <c r="N902" s="94"/>
      <c r="O902" s="94"/>
      <c r="P902" s="94"/>
      <c r="Q902" s="94"/>
      <c r="R902" s="94"/>
      <c r="S902" s="94"/>
      <c r="T902" s="94"/>
      <c r="U902" s="94"/>
      <c r="V902" s="94"/>
      <c r="W902" s="94"/>
      <c r="X902" s="94"/>
      <c r="Y902" s="94"/>
      <c r="Z902" s="94"/>
    </row>
    <row r="903" spans="1:26" ht="15.75" customHeight="1" x14ac:dyDescent="0.15">
      <c r="A903" s="96" t="s">
        <v>6300</v>
      </c>
      <c r="B903" s="98" t="s">
        <v>102</v>
      </c>
      <c r="C903" s="98" t="s">
        <v>3279</v>
      </c>
      <c r="D903" s="98" t="s">
        <v>6301</v>
      </c>
      <c r="E903" s="99">
        <v>1058</v>
      </c>
      <c r="F903" s="99">
        <v>859</v>
      </c>
      <c r="G903" s="99">
        <v>3973</v>
      </c>
      <c r="H903" s="99">
        <v>3968</v>
      </c>
      <c r="I903" s="94"/>
      <c r="J903" s="94"/>
      <c r="K903" s="94"/>
      <c r="L903" s="94"/>
      <c r="M903" s="94"/>
      <c r="N903" s="94"/>
      <c r="O903" s="94"/>
      <c r="P903" s="94"/>
      <c r="Q903" s="94"/>
      <c r="R903" s="94"/>
      <c r="S903" s="94"/>
      <c r="T903" s="94"/>
      <c r="U903" s="94"/>
      <c r="V903" s="94"/>
      <c r="W903" s="94"/>
      <c r="X903" s="94"/>
      <c r="Y903" s="94"/>
      <c r="Z903" s="94"/>
    </row>
    <row r="904" spans="1:26" ht="15.75" customHeight="1" x14ac:dyDescent="0.15">
      <c r="A904" s="96" t="s">
        <v>6302</v>
      </c>
      <c r="B904" s="98" t="s">
        <v>102</v>
      </c>
      <c r="C904" s="98" t="s">
        <v>3289</v>
      </c>
      <c r="D904" s="98" t="s">
        <v>6303</v>
      </c>
      <c r="E904" s="99">
        <v>2062</v>
      </c>
      <c r="F904" s="99">
        <v>1630</v>
      </c>
      <c r="G904" s="99">
        <v>2895</v>
      </c>
      <c r="H904" s="99">
        <v>2893</v>
      </c>
      <c r="I904" s="94"/>
      <c r="J904" s="94"/>
      <c r="K904" s="94"/>
      <c r="L904" s="94"/>
      <c r="M904" s="94"/>
      <c r="N904" s="94"/>
      <c r="O904" s="94"/>
      <c r="P904" s="94"/>
      <c r="Q904" s="94"/>
      <c r="R904" s="94"/>
      <c r="S904" s="94"/>
      <c r="T904" s="94"/>
      <c r="U904" s="94"/>
      <c r="V904" s="94"/>
      <c r="W904" s="94"/>
      <c r="X904" s="94"/>
      <c r="Y904" s="94"/>
      <c r="Z904" s="94"/>
    </row>
    <row r="905" spans="1:26" ht="15.75" customHeight="1" x14ac:dyDescent="0.15">
      <c r="A905" s="96" t="s">
        <v>6304</v>
      </c>
      <c r="B905" s="98" t="s">
        <v>102</v>
      </c>
      <c r="C905" s="98" t="s">
        <v>3290</v>
      </c>
      <c r="D905" s="98" t="s">
        <v>6305</v>
      </c>
      <c r="E905" s="99">
        <v>1879</v>
      </c>
      <c r="F905" s="99">
        <v>1732</v>
      </c>
      <c r="G905" s="99">
        <v>424</v>
      </c>
      <c r="H905" s="99">
        <v>424</v>
      </c>
      <c r="I905" s="94"/>
      <c r="J905" s="94"/>
      <c r="K905" s="94"/>
      <c r="L905" s="94"/>
      <c r="M905" s="94"/>
      <c r="N905" s="94"/>
      <c r="O905" s="94"/>
      <c r="P905" s="94"/>
      <c r="Q905" s="94"/>
      <c r="R905" s="94"/>
      <c r="S905" s="94"/>
      <c r="T905" s="94"/>
      <c r="U905" s="94"/>
      <c r="V905" s="94"/>
      <c r="W905" s="94"/>
      <c r="X905" s="94"/>
      <c r="Y905" s="94"/>
      <c r="Z905" s="94"/>
    </row>
    <row r="906" spans="1:26" ht="15.75" customHeight="1" x14ac:dyDescent="0.15">
      <c r="A906" s="96" t="s">
        <v>6306</v>
      </c>
      <c r="B906" s="98" t="s">
        <v>102</v>
      </c>
      <c r="C906" s="98" t="s">
        <v>3291</v>
      </c>
      <c r="D906" s="98" t="s">
        <v>6307</v>
      </c>
      <c r="E906" s="99">
        <v>134</v>
      </c>
      <c r="F906" s="99">
        <v>84</v>
      </c>
      <c r="G906" s="99">
        <v>988</v>
      </c>
      <c r="H906" s="99">
        <v>982</v>
      </c>
      <c r="I906" s="94"/>
      <c r="J906" s="94"/>
      <c r="K906" s="94"/>
      <c r="L906" s="94"/>
      <c r="M906" s="94"/>
      <c r="N906" s="94"/>
      <c r="O906" s="94"/>
      <c r="P906" s="94"/>
      <c r="Q906" s="94"/>
      <c r="R906" s="94"/>
      <c r="S906" s="94"/>
      <c r="T906" s="94"/>
      <c r="U906" s="94"/>
      <c r="V906" s="94"/>
      <c r="W906" s="94"/>
      <c r="X906" s="94"/>
      <c r="Y906" s="94"/>
      <c r="Z906" s="94"/>
    </row>
    <row r="907" spans="1:26" ht="15.75" customHeight="1" x14ac:dyDescent="0.15">
      <c r="A907" s="96" t="s">
        <v>6308</v>
      </c>
      <c r="B907" s="98" t="s">
        <v>102</v>
      </c>
      <c r="C907" s="98" t="s">
        <v>3295</v>
      </c>
      <c r="D907" s="98" t="s">
        <v>6309</v>
      </c>
      <c r="E907" s="99">
        <v>1207</v>
      </c>
      <c r="F907" s="99">
        <v>1042</v>
      </c>
      <c r="G907" s="99">
        <v>1442</v>
      </c>
      <c r="H907" s="99">
        <v>1441</v>
      </c>
      <c r="I907" s="94"/>
      <c r="J907" s="94"/>
      <c r="K907" s="94"/>
      <c r="L907" s="94"/>
      <c r="M907" s="94"/>
      <c r="N907" s="94"/>
      <c r="O907" s="94"/>
      <c r="P907" s="94"/>
      <c r="Q907" s="94"/>
      <c r="R907" s="94"/>
      <c r="S907" s="94"/>
      <c r="T907" s="94"/>
      <c r="U907" s="94"/>
      <c r="V907" s="94"/>
      <c r="W907" s="94"/>
      <c r="X907" s="94"/>
      <c r="Y907" s="94"/>
      <c r="Z907" s="94"/>
    </row>
    <row r="908" spans="1:26" ht="15.75" customHeight="1" x14ac:dyDescent="0.15">
      <c r="A908" s="96" t="s">
        <v>6310</v>
      </c>
      <c r="B908" s="98" t="s">
        <v>102</v>
      </c>
      <c r="C908" s="98" t="s">
        <v>3252</v>
      </c>
      <c r="D908" s="98" t="s">
        <v>6311</v>
      </c>
      <c r="E908" s="99">
        <v>6822</v>
      </c>
      <c r="F908" s="99">
        <v>6542</v>
      </c>
      <c r="G908" s="99">
        <v>418</v>
      </c>
      <c r="H908" s="99">
        <v>416</v>
      </c>
      <c r="I908" s="94"/>
      <c r="J908" s="94"/>
      <c r="K908" s="94"/>
      <c r="L908" s="94"/>
      <c r="M908" s="94"/>
      <c r="N908" s="94"/>
      <c r="O908" s="94"/>
      <c r="P908" s="94"/>
      <c r="Q908" s="94"/>
      <c r="R908" s="94"/>
      <c r="S908" s="94"/>
      <c r="T908" s="94"/>
      <c r="U908" s="94"/>
      <c r="V908" s="94"/>
      <c r="W908" s="94"/>
      <c r="X908" s="94"/>
      <c r="Y908" s="94"/>
      <c r="Z908" s="94"/>
    </row>
    <row r="909" spans="1:26" ht="15.75" customHeight="1" x14ac:dyDescent="0.15">
      <c r="A909" s="96" t="s">
        <v>6312</v>
      </c>
      <c r="B909" s="98" t="s">
        <v>102</v>
      </c>
      <c r="C909" s="98" t="s">
        <v>3266</v>
      </c>
      <c r="D909" s="98" t="s">
        <v>5537</v>
      </c>
      <c r="E909" s="99">
        <v>5429</v>
      </c>
      <c r="F909" s="99">
        <v>4429</v>
      </c>
      <c r="G909" s="99">
        <v>5876</v>
      </c>
      <c r="H909" s="99">
        <v>5861</v>
      </c>
      <c r="I909" s="94"/>
      <c r="J909" s="94"/>
      <c r="K909" s="94"/>
      <c r="L909" s="94"/>
      <c r="M909" s="94"/>
      <c r="N909" s="94"/>
      <c r="O909" s="94"/>
      <c r="P909" s="94"/>
      <c r="Q909" s="94"/>
      <c r="R909" s="94"/>
      <c r="S909" s="94"/>
      <c r="T909" s="94"/>
      <c r="U909" s="94"/>
      <c r="V909" s="94"/>
      <c r="W909" s="94"/>
      <c r="X909" s="94"/>
      <c r="Y909" s="94"/>
      <c r="Z909" s="94"/>
    </row>
    <row r="910" spans="1:26" ht="15.75" customHeight="1" x14ac:dyDescent="0.15">
      <c r="A910" s="96" t="s">
        <v>6313</v>
      </c>
      <c r="B910" s="98" t="s">
        <v>102</v>
      </c>
      <c r="C910" s="98" t="s">
        <v>3280</v>
      </c>
      <c r="D910" s="98" t="s">
        <v>6314</v>
      </c>
      <c r="E910" s="99">
        <v>9531</v>
      </c>
      <c r="F910" s="99">
        <v>9212</v>
      </c>
      <c r="G910" s="99">
        <v>582</v>
      </c>
      <c r="H910" s="99">
        <v>577</v>
      </c>
      <c r="I910" s="94"/>
      <c r="J910" s="94"/>
      <c r="K910" s="94"/>
      <c r="L910" s="94"/>
      <c r="M910" s="94"/>
      <c r="N910" s="94"/>
      <c r="O910" s="94"/>
      <c r="P910" s="94"/>
      <c r="Q910" s="94"/>
      <c r="R910" s="94"/>
      <c r="S910" s="94"/>
      <c r="T910" s="94"/>
      <c r="U910" s="94"/>
      <c r="V910" s="94"/>
      <c r="W910" s="94"/>
      <c r="X910" s="94"/>
      <c r="Y910" s="94"/>
      <c r="Z910" s="94"/>
    </row>
    <row r="911" spans="1:26" ht="15.75" customHeight="1" x14ac:dyDescent="0.15">
      <c r="A911" s="96" t="s">
        <v>6315</v>
      </c>
      <c r="B911" s="98" t="s">
        <v>102</v>
      </c>
      <c r="C911" s="98" t="s">
        <v>3283</v>
      </c>
      <c r="D911" s="98" t="s">
        <v>6316</v>
      </c>
      <c r="E911" s="99">
        <v>3398</v>
      </c>
      <c r="F911" s="99">
        <v>3019</v>
      </c>
      <c r="G911" s="99">
        <v>382</v>
      </c>
      <c r="H911" s="99">
        <v>380</v>
      </c>
      <c r="I911" s="94"/>
      <c r="J911" s="94"/>
      <c r="K911" s="94"/>
      <c r="L911" s="94"/>
      <c r="M911" s="94"/>
      <c r="N911" s="94"/>
      <c r="O911" s="94"/>
      <c r="P911" s="94"/>
      <c r="Q911" s="94"/>
      <c r="R911" s="94"/>
      <c r="S911" s="94"/>
      <c r="T911" s="94"/>
      <c r="U911" s="94"/>
      <c r="V911" s="94"/>
      <c r="W911" s="94"/>
      <c r="X911" s="94"/>
      <c r="Y911" s="94"/>
      <c r="Z911" s="94"/>
    </row>
    <row r="912" spans="1:26" ht="15.75" customHeight="1" x14ac:dyDescent="0.15">
      <c r="A912" s="96" t="s">
        <v>6317</v>
      </c>
      <c r="B912" s="98" t="s">
        <v>102</v>
      </c>
      <c r="C912" s="98" t="s">
        <v>3247</v>
      </c>
      <c r="D912" s="98" t="s">
        <v>6318</v>
      </c>
      <c r="E912" s="99">
        <v>8279</v>
      </c>
      <c r="F912" s="99">
        <v>7897</v>
      </c>
      <c r="G912" s="99">
        <v>668</v>
      </c>
      <c r="H912" s="99">
        <v>667</v>
      </c>
      <c r="I912" s="94"/>
      <c r="J912" s="94"/>
      <c r="K912" s="94"/>
      <c r="L912" s="94"/>
      <c r="M912" s="94"/>
      <c r="N912" s="94"/>
      <c r="O912" s="94"/>
      <c r="P912" s="94"/>
      <c r="Q912" s="94"/>
      <c r="R912" s="94"/>
      <c r="S912" s="94"/>
      <c r="T912" s="94"/>
      <c r="U912" s="94"/>
      <c r="V912" s="94"/>
      <c r="W912" s="94"/>
      <c r="X912" s="94"/>
      <c r="Y912" s="94"/>
      <c r="Z912" s="94"/>
    </row>
    <row r="913" spans="1:26" ht="15.75" customHeight="1" x14ac:dyDescent="0.15">
      <c r="A913" s="96" t="s">
        <v>6319</v>
      </c>
      <c r="B913" s="98" t="s">
        <v>102</v>
      </c>
      <c r="C913" s="98" t="s">
        <v>3251</v>
      </c>
      <c r="D913" s="98" t="s">
        <v>5420</v>
      </c>
      <c r="E913" s="99">
        <v>8641</v>
      </c>
      <c r="F913" s="99">
        <v>6864</v>
      </c>
      <c r="G913" s="99">
        <v>2403</v>
      </c>
      <c r="H913" s="99">
        <v>2403</v>
      </c>
      <c r="I913" s="94"/>
      <c r="J913" s="94"/>
      <c r="K913" s="94"/>
      <c r="L913" s="94"/>
      <c r="M913" s="94"/>
      <c r="N913" s="94"/>
      <c r="O913" s="94"/>
      <c r="P913" s="94"/>
      <c r="Q913" s="94"/>
      <c r="R913" s="94"/>
      <c r="S913" s="94"/>
      <c r="T913" s="94"/>
      <c r="U913" s="94"/>
      <c r="V913" s="94"/>
      <c r="W913" s="94"/>
      <c r="X913" s="94"/>
      <c r="Y913" s="94"/>
      <c r="Z913" s="94"/>
    </row>
    <row r="914" spans="1:26" ht="15.75" customHeight="1" x14ac:dyDescent="0.15">
      <c r="A914" s="96" t="s">
        <v>6320</v>
      </c>
      <c r="B914" s="98" t="s">
        <v>102</v>
      </c>
      <c r="C914" s="98" t="s">
        <v>3250</v>
      </c>
      <c r="D914" s="98" t="s">
        <v>6321</v>
      </c>
      <c r="E914" s="99">
        <v>5396</v>
      </c>
      <c r="F914" s="99">
        <v>5232</v>
      </c>
      <c r="G914" s="99">
        <v>343</v>
      </c>
      <c r="H914" s="99">
        <v>338</v>
      </c>
      <c r="I914" s="94"/>
      <c r="J914" s="94"/>
      <c r="K914" s="94"/>
      <c r="L914" s="94"/>
      <c r="M914" s="94"/>
      <c r="N914" s="94"/>
      <c r="O914" s="94"/>
      <c r="P914" s="94"/>
      <c r="Q914" s="94"/>
      <c r="R914" s="94"/>
      <c r="S914" s="94"/>
      <c r="T914" s="94"/>
      <c r="U914" s="94"/>
      <c r="V914" s="94"/>
      <c r="W914" s="94"/>
      <c r="X914" s="94"/>
      <c r="Y914" s="94"/>
      <c r="Z914" s="94"/>
    </row>
    <row r="915" spans="1:26" ht="15.75" customHeight="1" x14ac:dyDescent="0.15">
      <c r="A915" s="96" t="s">
        <v>6322</v>
      </c>
      <c r="B915" s="98" t="s">
        <v>102</v>
      </c>
      <c r="C915" s="98" t="s">
        <v>3298</v>
      </c>
      <c r="D915" s="98" t="s">
        <v>5569</v>
      </c>
      <c r="E915" s="99">
        <v>5814</v>
      </c>
      <c r="F915" s="99">
        <v>4343</v>
      </c>
      <c r="G915" s="99">
        <v>1195</v>
      </c>
      <c r="H915" s="99">
        <v>1195</v>
      </c>
      <c r="I915" s="94"/>
      <c r="J915" s="94"/>
      <c r="K915" s="94"/>
      <c r="L915" s="94"/>
      <c r="M915" s="94"/>
      <c r="N915" s="94"/>
      <c r="O915" s="94"/>
      <c r="P915" s="94"/>
      <c r="Q915" s="94"/>
      <c r="R915" s="94"/>
      <c r="S915" s="94"/>
      <c r="T915" s="94"/>
      <c r="U915" s="94"/>
      <c r="V915" s="94"/>
      <c r="W915" s="94"/>
      <c r="X915" s="94"/>
      <c r="Y915" s="94"/>
      <c r="Z915" s="94"/>
    </row>
    <row r="916" spans="1:26" ht="15.75" customHeight="1" x14ac:dyDescent="0.15">
      <c r="A916" s="96" t="s">
        <v>6323</v>
      </c>
      <c r="B916" s="98" t="s">
        <v>102</v>
      </c>
      <c r="C916" s="98" t="s">
        <v>3300</v>
      </c>
      <c r="D916" s="98" t="s">
        <v>6324</v>
      </c>
      <c r="E916" s="99">
        <v>3208</v>
      </c>
      <c r="F916" s="99">
        <v>2909</v>
      </c>
      <c r="G916" s="99">
        <v>1256</v>
      </c>
      <c r="H916" s="99">
        <v>1254</v>
      </c>
      <c r="I916" s="94"/>
      <c r="J916" s="94"/>
      <c r="K916" s="94"/>
      <c r="L916" s="94"/>
      <c r="M916" s="94"/>
      <c r="N916" s="94"/>
      <c r="O916" s="94"/>
      <c r="P916" s="94"/>
      <c r="Q916" s="94"/>
      <c r="R916" s="94"/>
      <c r="S916" s="94"/>
      <c r="T916" s="94"/>
      <c r="U916" s="94"/>
      <c r="V916" s="94"/>
      <c r="W916" s="94"/>
      <c r="X916" s="94"/>
      <c r="Y916" s="94"/>
      <c r="Z916" s="94"/>
    </row>
    <row r="917" spans="1:26" ht="15.75" customHeight="1" x14ac:dyDescent="0.15">
      <c r="A917" s="96" t="s">
        <v>6325</v>
      </c>
      <c r="B917" s="98" t="s">
        <v>102</v>
      </c>
      <c r="C917" s="98" t="s">
        <v>3259</v>
      </c>
      <c r="D917" s="98" t="s">
        <v>6326</v>
      </c>
      <c r="E917" s="99">
        <v>1830</v>
      </c>
      <c r="F917" s="99">
        <v>1762</v>
      </c>
      <c r="G917" s="99">
        <v>984</v>
      </c>
      <c r="H917" s="99">
        <v>982</v>
      </c>
      <c r="I917" s="94"/>
      <c r="J917" s="94"/>
      <c r="K917" s="94"/>
      <c r="L917" s="94"/>
      <c r="M917" s="94"/>
      <c r="N917" s="94"/>
      <c r="O917" s="94"/>
      <c r="P917" s="94"/>
      <c r="Q917" s="94"/>
      <c r="R917" s="94"/>
      <c r="S917" s="94"/>
      <c r="T917" s="94"/>
      <c r="U917" s="94"/>
      <c r="V917" s="94"/>
      <c r="W917" s="94"/>
      <c r="X917" s="94"/>
      <c r="Y917" s="94"/>
      <c r="Z917" s="94"/>
    </row>
    <row r="918" spans="1:26" ht="15.75" customHeight="1" x14ac:dyDescent="0.15">
      <c r="A918" s="96" t="s">
        <v>6327</v>
      </c>
      <c r="B918" s="98" t="s">
        <v>102</v>
      </c>
      <c r="C918" s="98" t="s">
        <v>3264</v>
      </c>
      <c r="D918" s="98" t="s">
        <v>6328</v>
      </c>
      <c r="E918" s="99">
        <v>5650</v>
      </c>
      <c r="F918" s="99">
        <v>4290</v>
      </c>
      <c r="G918" s="99">
        <v>6573</v>
      </c>
      <c r="H918" s="99">
        <v>6561</v>
      </c>
      <c r="I918" s="94"/>
      <c r="J918" s="94"/>
      <c r="K918" s="94"/>
      <c r="L918" s="94"/>
      <c r="M918" s="94"/>
      <c r="N918" s="94"/>
      <c r="O918" s="94"/>
      <c r="P918" s="94"/>
      <c r="Q918" s="94"/>
      <c r="R918" s="94"/>
      <c r="S918" s="94"/>
      <c r="T918" s="94"/>
      <c r="U918" s="94"/>
      <c r="V918" s="94"/>
      <c r="W918" s="94"/>
      <c r="X918" s="94"/>
      <c r="Y918" s="94"/>
      <c r="Z918" s="94"/>
    </row>
    <row r="919" spans="1:26" ht="15.75" customHeight="1" x14ac:dyDescent="0.15">
      <c r="A919" s="96" t="s">
        <v>6329</v>
      </c>
      <c r="B919" s="98" t="s">
        <v>102</v>
      </c>
      <c r="C919" s="98" t="s">
        <v>3271</v>
      </c>
      <c r="D919" s="98" t="s">
        <v>6330</v>
      </c>
      <c r="E919" s="99">
        <v>2815</v>
      </c>
      <c r="F919" s="99">
        <v>2442</v>
      </c>
      <c r="G919" s="99">
        <v>1515</v>
      </c>
      <c r="H919" s="99">
        <v>1514</v>
      </c>
      <c r="I919" s="94"/>
      <c r="J919" s="94"/>
      <c r="K919" s="94"/>
      <c r="L919" s="94"/>
      <c r="M919" s="94"/>
      <c r="N919" s="94"/>
      <c r="O919" s="94"/>
      <c r="P919" s="94"/>
      <c r="Q919" s="94"/>
      <c r="R919" s="94"/>
      <c r="S919" s="94"/>
      <c r="T919" s="94"/>
      <c r="U919" s="94"/>
      <c r="V919" s="94"/>
      <c r="W919" s="94"/>
      <c r="X919" s="94"/>
      <c r="Y919" s="94"/>
      <c r="Z919" s="94"/>
    </row>
    <row r="920" spans="1:26" ht="15.75" customHeight="1" x14ac:dyDescent="0.15">
      <c r="A920" s="96" t="s">
        <v>6331</v>
      </c>
      <c r="B920" s="98" t="s">
        <v>102</v>
      </c>
      <c r="C920" s="98" t="s">
        <v>3253</v>
      </c>
      <c r="D920" s="98" t="s">
        <v>6332</v>
      </c>
      <c r="E920" s="99">
        <v>2463</v>
      </c>
      <c r="F920" s="99">
        <v>2092</v>
      </c>
      <c r="G920" s="99">
        <v>2403</v>
      </c>
      <c r="H920" s="99">
        <v>2402</v>
      </c>
      <c r="I920" s="94"/>
      <c r="J920" s="94"/>
      <c r="K920" s="94"/>
      <c r="L920" s="94"/>
      <c r="M920" s="94"/>
      <c r="N920" s="94"/>
      <c r="O920" s="94"/>
      <c r="P920" s="94"/>
      <c r="Q920" s="94"/>
      <c r="R920" s="94"/>
      <c r="S920" s="94"/>
      <c r="T920" s="94"/>
      <c r="U920" s="94"/>
      <c r="V920" s="94"/>
      <c r="W920" s="94"/>
      <c r="X920" s="94"/>
      <c r="Y920" s="94"/>
      <c r="Z920" s="94"/>
    </row>
    <row r="921" spans="1:26" ht="15.75" customHeight="1" x14ac:dyDescent="0.15">
      <c r="A921" s="96" t="s">
        <v>6333</v>
      </c>
      <c r="B921" s="98" t="s">
        <v>102</v>
      </c>
      <c r="C921" s="98" t="s">
        <v>3281</v>
      </c>
      <c r="D921" s="98" t="s">
        <v>5281</v>
      </c>
      <c r="E921" s="99">
        <v>2265</v>
      </c>
      <c r="F921" s="99">
        <v>1972</v>
      </c>
      <c r="G921" s="99">
        <v>2293</v>
      </c>
      <c r="H921" s="99">
        <v>2290</v>
      </c>
      <c r="I921" s="94"/>
      <c r="J921" s="94"/>
      <c r="K921" s="94"/>
      <c r="L921" s="94"/>
      <c r="M921" s="94"/>
      <c r="N921" s="94"/>
      <c r="O921" s="94"/>
      <c r="P921" s="94"/>
      <c r="Q921" s="94"/>
      <c r="R921" s="94"/>
      <c r="S921" s="94"/>
      <c r="T921" s="94"/>
      <c r="U921" s="94"/>
      <c r="V921" s="94"/>
      <c r="W921" s="94"/>
      <c r="X921" s="94"/>
      <c r="Y921" s="94"/>
      <c r="Z921" s="94"/>
    </row>
    <row r="922" spans="1:26" ht="15.75" customHeight="1" x14ac:dyDescent="0.15">
      <c r="A922" s="96" t="s">
        <v>6334</v>
      </c>
      <c r="B922" s="98" t="s">
        <v>102</v>
      </c>
      <c r="C922" s="98" t="s">
        <v>3282</v>
      </c>
      <c r="D922" s="98" t="s">
        <v>6335</v>
      </c>
      <c r="E922" s="99">
        <v>3942</v>
      </c>
      <c r="F922" s="99">
        <v>3875</v>
      </c>
      <c r="G922" s="99">
        <v>699</v>
      </c>
      <c r="H922" s="99">
        <v>697</v>
      </c>
      <c r="I922" s="94"/>
      <c r="J922" s="94"/>
      <c r="K922" s="94"/>
      <c r="L922" s="94"/>
      <c r="M922" s="94"/>
      <c r="N922" s="94"/>
      <c r="O922" s="94"/>
      <c r="P922" s="94"/>
      <c r="Q922" s="94"/>
      <c r="R922" s="94"/>
      <c r="S922" s="94"/>
      <c r="T922" s="94"/>
      <c r="U922" s="94"/>
      <c r="V922" s="94"/>
      <c r="W922" s="94"/>
      <c r="X922" s="94"/>
      <c r="Y922" s="94"/>
      <c r="Z922" s="94"/>
    </row>
    <row r="923" spans="1:26" ht="15.75" customHeight="1" x14ac:dyDescent="0.15">
      <c r="A923" s="96" t="s">
        <v>6336</v>
      </c>
      <c r="B923" s="98" t="s">
        <v>102</v>
      </c>
      <c r="C923" s="98" t="s">
        <v>3255</v>
      </c>
      <c r="D923" s="98" t="s">
        <v>6337</v>
      </c>
      <c r="E923" s="99">
        <v>1978</v>
      </c>
      <c r="F923" s="99">
        <v>1934</v>
      </c>
      <c r="G923" s="99">
        <v>299</v>
      </c>
      <c r="H923" s="99">
        <v>299</v>
      </c>
      <c r="I923" s="94"/>
      <c r="J923" s="94"/>
      <c r="K923" s="94"/>
      <c r="L923" s="94"/>
      <c r="M923" s="94"/>
      <c r="N923" s="94"/>
      <c r="O923" s="94"/>
      <c r="P923" s="94"/>
      <c r="Q923" s="94"/>
      <c r="R923" s="94"/>
      <c r="S923" s="94"/>
      <c r="T923" s="94"/>
      <c r="U923" s="94"/>
      <c r="V923" s="94"/>
      <c r="W923" s="94"/>
      <c r="X923" s="94"/>
      <c r="Y923" s="94"/>
      <c r="Z923" s="94"/>
    </row>
    <row r="924" spans="1:26" ht="15.75" customHeight="1" x14ac:dyDescent="0.15">
      <c r="A924" s="96" t="s">
        <v>6338</v>
      </c>
      <c r="B924" s="98" t="s">
        <v>102</v>
      </c>
      <c r="C924" s="98" t="s">
        <v>3299</v>
      </c>
      <c r="D924" s="98" t="s">
        <v>6339</v>
      </c>
      <c r="E924" s="99">
        <v>7480</v>
      </c>
      <c r="F924" s="99">
        <v>6735</v>
      </c>
      <c r="G924" s="99">
        <v>3197</v>
      </c>
      <c r="H924" s="99">
        <v>3192</v>
      </c>
      <c r="I924" s="94"/>
      <c r="J924" s="94"/>
      <c r="K924" s="94"/>
      <c r="L924" s="94"/>
      <c r="M924" s="94"/>
      <c r="N924" s="94"/>
      <c r="O924" s="94"/>
      <c r="P924" s="94"/>
      <c r="Q924" s="94"/>
      <c r="R924" s="94"/>
      <c r="S924" s="94"/>
      <c r="T924" s="94"/>
      <c r="U924" s="94"/>
      <c r="V924" s="94"/>
      <c r="W924" s="94"/>
      <c r="X924" s="94"/>
      <c r="Y924" s="94"/>
      <c r="Z924" s="94"/>
    </row>
    <row r="925" spans="1:26" ht="15.75" customHeight="1" x14ac:dyDescent="0.15">
      <c r="A925" s="96" t="s">
        <v>6340</v>
      </c>
      <c r="B925" s="98" t="s">
        <v>102</v>
      </c>
      <c r="C925" s="98" t="s">
        <v>3301</v>
      </c>
      <c r="D925" s="98" t="s">
        <v>6341</v>
      </c>
      <c r="E925" s="99">
        <v>1835</v>
      </c>
      <c r="F925" s="99">
        <v>1477</v>
      </c>
      <c r="G925" s="99">
        <v>1818</v>
      </c>
      <c r="H925" s="99">
        <v>1816</v>
      </c>
      <c r="I925" s="94"/>
      <c r="J925" s="94"/>
      <c r="K925" s="94"/>
      <c r="L925" s="94"/>
      <c r="M925" s="94"/>
      <c r="N925" s="94"/>
      <c r="O925" s="94"/>
      <c r="P925" s="94"/>
      <c r="Q925" s="94"/>
      <c r="R925" s="94"/>
      <c r="S925" s="94"/>
      <c r="T925" s="94"/>
      <c r="U925" s="94"/>
      <c r="V925" s="94"/>
      <c r="W925" s="94"/>
      <c r="X925" s="94"/>
      <c r="Y925" s="94"/>
      <c r="Z925" s="94"/>
    </row>
    <row r="926" spans="1:26" ht="15.75" customHeight="1" x14ac:dyDescent="0.15">
      <c r="A926" s="96" t="s">
        <v>6342</v>
      </c>
      <c r="B926" s="98" t="s">
        <v>4285</v>
      </c>
      <c r="C926" s="98" t="s">
        <v>3303</v>
      </c>
      <c r="D926" s="98" t="s">
        <v>6343</v>
      </c>
      <c r="E926" s="99">
        <v>91875</v>
      </c>
      <c r="F926" s="99">
        <v>85702</v>
      </c>
      <c r="G926" s="99">
        <v>2429</v>
      </c>
      <c r="H926" s="99">
        <v>2362</v>
      </c>
      <c r="I926" s="94"/>
      <c r="J926" s="94"/>
      <c r="K926" s="94"/>
      <c r="L926" s="94"/>
      <c r="M926" s="94"/>
      <c r="N926" s="94"/>
      <c r="O926" s="94"/>
      <c r="P926" s="94"/>
      <c r="Q926" s="94"/>
      <c r="R926" s="94"/>
      <c r="S926" s="94"/>
      <c r="T926" s="94"/>
      <c r="U926" s="94"/>
      <c r="V926" s="94"/>
      <c r="W926" s="94"/>
      <c r="X926" s="94"/>
      <c r="Y926" s="94"/>
      <c r="Z926" s="94"/>
    </row>
    <row r="927" spans="1:26" ht="15.75" customHeight="1" x14ac:dyDescent="0.15">
      <c r="A927" s="96" t="s">
        <v>6344</v>
      </c>
      <c r="B927" s="98" t="s">
        <v>6343</v>
      </c>
      <c r="C927" s="98" t="s">
        <v>3303</v>
      </c>
      <c r="D927" s="98" t="s">
        <v>4289</v>
      </c>
      <c r="E927" s="99">
        <v>143</v>
      </c>
      <c r="F927" s="99">
        <v>118</v>
      </c>
      <c r="G927" s="99">
        <v>0</v>
      </c>
      <c r="H927" s="99">
        <v>0</v>
      </c>
      <c r="I927" s="94"/>
      <c r="J927" s="94"/>
      <c r="K927" s="94"/>
      <c r="L927" s="94"/>
      <c r="M927" s="94"/>
      <c r="N927" s="94"/>
      <c r="O927" s="94"/>
      <c r="P927" s="94"/>
      <c r="Q927" s="94"/>
      <c r="R927" s="94"/>
      <c r="S927" s="94"/>
      <c r="T927" s="94"/>
      <c r="U927" s="94"/>
      <c r="V927" s="94"/>
      <c r="W927" s="94"/>
      <c r="X927" s="94"/>
      <c r="Y927" s="94"/>
      <c r="Z927" s="94"/>
    </row>
    <row r="928" spans="1:26" ht="15.75" customHeight="1" x14ac:dyDescent="0.15">
      <c r="A928" s="96" t="s">
        <v>6345</v>
      </c>
      <c r="B928" s="98" t="s">
        <v>6343</v>
      </c>
      <c r="C928" s="98" t="s">
        <v>3333</v>
      </c>
      <c r="D928" s="98" t="s">
        <v>5976</v>
      </c>
      <c r="E928" s="99">
        <v>2268</v>
      </c>
      <c r="F928" s="99">
        <v>2150</v>
      </c>
      <c r="G928" s="99">
        <v>43</v>
      </c>
      <c r="H928" s="99">
        <v>42</v>
      </c>
      <c r="I928" s="94"/>
      <c r="J928" s="94"/>
      <c r="K928" s="94"/>
      <c r="L928" s="94"/>
      <c r="M928" s="94"/>
      <c r="N928" s="94"/>
      <c r="O928" s="94"/>
      <c r="P928" s="94"/>
      <c r="Q928" s="94"/>
      <c r="R928" s="94"/>
      <c r="S928" s="94"/>
      <c r="T928" s="94"/>
      <c r="U928" s="94"/>
      <c r="V928" s="94"/>
      <c r="W928" s="94"/>
      <c r="X928" s="94"/>
      <c r="Y928" s="94"/>
      <c r="Z928" s="94"/>
    </row>
    <row r="929" spans="1:26" ht="15.75" customHeight="1" x14ac:dyDescent="0.15">
      <c r="A929" s="96" t="s">
        <v>6346</v>
      </c>
      <c r="B929" s="98" t="s">
        <v>6343</v>
      </c>
      <c r="C929" s="98" t="s">
        <v>3334</v>
      </c>
      <c r="D929" s="98" t="s">
        <v>5731</v>
      </c>
      <c r="E929" s="99">
        <v>1097</v>
      </c>
      <c r="F929" s="99">
        <v>1053</v>
      </c>
      <c r="G929" s="99">
        <v>43</v>
      </c>
      <c r="H929" s="99">
        <v>40</v>
      </c>
      <c r="I929" s="94"/>
      <c r="J929" s="94"/>
      <c r="K929" s="94"/>
      <c r="L929" s="94"/>
      <c r="M929" s="94"/>
      <c r="N929" s="94"/>
      <c r="O929" s="94"/>
      <c r="P929" s="94"/>
      <c r="Q929" s="94"/>
      <c r="R929" s="94"/>
      <c r="S929" s="94"/>
      <c r="T929" s="94"/>
      <c r="U929" s="94"/>
      <c r="V929" s="94"/>
      <c r="W929" s="94"/>
      <c r="X929" s="94"/>
      <c r="Y929" s="94"/>
      <c r="Z929" s="94"/>
    </row>
    <row r="930" spans="1:26" ht="15.75" customHeight="1" x14ac:dyDescent="0.15">
      <c r="A930" s="96" t="s">
        <v>6347</v>
      </c>
      <c r="B930" s="98" t="s">
        <v>6343</v>
      </c>
      <c r="C930" s="98" t="s">
        <v>3335</v>
      </c>
      <c r="D930" s="98" t="s">
        <v>6348</v>
      </c>
      <c r="E930" s="99">
        <v>2837</v>
      </c>
      <c r="F930" s="99">
        <v>2760</v>
      </c>
      <c r="G930" s="99">
        <v>43</v>
      </c>
      <c r="H930" s="99">
        <v>43</v>
      </c>
      <c r="I930" s="94"/>
      <c r="J930" s="94"/>
      <c r="K930" s="94"/>
      <c r="L930" s="94"/>
      <c r="M930" s="94"/>
      <c r="N930" s="94"/>
      <c r="O930" s="94"/>
      <c r="P930" s="94"/>
      <c r="Q930" s="94"/>
      <c r="R930" s="94"/>
      <c r="S930" s="94"/>
      <c r="T930" s="94"/>
      <c r="U930" s="94"/>
      <c r="V930" s="94"/>
      <c r="W930" s="94"/>
      <c r="X930" s="94"/>
      <c r="Y930" s="94"/>
      <c r="Z930" s="94"/>
    </row>
    <row r="931" spans="1:26" ht="15.75" customHeight="1" x14ac:dyDescent="0.15">
      <c r="A931" s="96" t="s">
        <v>6349</v>
      </c>
      <c r="B931" s="98" t="s">
        <v>6343</v>
      </c>
      <c r="C931" s="98" t="s">
        <v>3336</v>
      </c>
      <c r="D931" s="98" t="s">
        <v>6350</v>
      </c>
      <c r="E931" s="99">
        <v>1497</v>
      </c>
      <c r="F931" s="99">
        <v>1462</v>
      </c>
      <c r="G931" s="99">
        <v>55</v>
      </c>
      <c r="H931" s="99">
        <v>55</v>
      </c>
      <c r="I931" s="94"/>
      <c r="J931" s="94"/>
      <c r="K931" s="94"/>
      <c r="L931" s="94"/>
      <c r="M931" s="94"/>
      <c r="N931" s="94"/>
      <c r="O931" s="94"/>
      <c r="P931" s="94"/>
      <c r="Q931" s="94"/>
      <c r="R931" s="94"/>
      <c r="S931" s="94"/>
      <c r="T931" s="94"/>
      <c r="U931" s="94"/>
      <c r="V931" s="94"/>
      <c r="W931" s="94"/>
      <c r="X931" s="94"/>
      <c r="Y931" s="94"/>
      <c r="Z931" s="94"/>
    </row>
    <row r="932" spans="1:26" ht="15.75" customHeight="1" x14ac:dyDescent="0.15">
      <c r="A932" s="96" t="s">
        <v>6351</v>
      </c>
      <c r="B932" s="98" t="s">
        <v>6343</v>
      </c>
      <c r="C932" s="98" t="s">
        <v>3338</v>
      </c>
      <c r="D932" s="98" t="s">
        <v>6352</v>
      </c>
      <c r="E932" s="99">
        <v>1041</v>
      </c>
      <c r="F932" s="99">
        <v>1022</v>
      </c>
      <c r="G932" s="99">
        <v>20</v>
      </c>
      <c r="H932" s="99">
        <v>20</v>
      </c>
      <c r="I932" s="94"/>
      <c r="J932" s="94"/>
      <c r="K932" s="94"/>
      <c r="L932" s="94"/>
      <c r="M932" s="94"/>
      <c r="N932" s="94"/>
      <c r="O932" s="94"/>
      <c r="P932" s="94"/>
      <c r="Q932" s="94"/>
      <c r="R932" s="94"/>
      <c r="S932" s="94"/>
      <c r="T932" s="94"/>
      <c r="U932" s="94"/>
      <c r="V932" s="94"/>
      <c r="W932" s="94"/>
      <c r="X932" s="94"/>
      <c r="Y932" s="94"/>
      <c r="Z932" s="94"/>
    </row>
    <row r="933" spans="1:26" ht="15.75" customHeight="1" x14ac:dyDescent="0.15">
      <c r="A933" s="96" t="s">
        <v>6353</v>
      </c>
      <c r="B933" s="98" t="s">
        <v>6343</v>
      </c>
      <c r="C933" s="98" t="s">
        <v>3341</v>
      </c>
      <c r="D933" s="98" t="s">
        <v>6354</v>
      </c>
      <c r="E933" s="99">
        <v>221</v>
      </c>
      <c r="F933" s="99">
        <v>211</v>
      </c>
      <c r="G933" s="99">
        <v>20</v>
      </c>
      <c r="H933" s="99">
        <v>18</v>
      </c>
      <c r="I933" s="94"/>
      <c r="J933" s="94"/>
      <c r="K933" s="94"/>
      <c r="L933" s="94"/>
      <c r="M933" s="94"/>
      <c r="N933" s="94"/>
      <c r="O933" s="94"/>
      <c r="P933" s="94"/>
      <c r="Q933" s="94"/>
      <c r="R933" s="94"/>
      <c r="S933" s="94"/>
      <c r="T933" s="94"/>
      <c r="U933" s="94"/>
      <c r="V933" s="94"/>
      <c r="W933" s="94"/>
      <c r="X933" s="94"/>
      <c r="Y933" s="94"/>
      <c r="Z933" s="94"/>
    </row>
    <row r="934" spans="1:26" ht="15.75" customHeight="1" x14ac:dyDescent="0.15">
      <c r="A934" s="96" t="s">
        <v>6355</v>
      </c>
      <c r="B934" s="98" t="s">
        <v>6343</v>
      </c>
      <c r="C934" s="98" t="s">
        <v>3343</v>
      </c>
      <c r="D934" s="98" t="s">
        <v>6356</v>
      </c>
      <c r="E934" s="99">
        <v>1593</v>
      </c>
      <c r="F934" s="99">
        <v>1537</v>
      </c>
      <c r="G934" s="99">
        <v>26</v>
      </c>
      <c r="H934" s="99">
        <v>20</v>
      </c>
      <c r="I934" s="94"/>
      <c r="J934" s="94"/>
      <c r="K934" s="94"/>
      <c r="L934" s="94"/>
      <c r="M934" s="94"/>
      <c r="N934" s="94"/>
      <c r="O934" s="94"/>
      <c r="P934" s="94"/>
      <c r="Q934" s="94"/>
      <c r="R934" s="94"/>
      <c r="S934" s="94"/>
      <c r="T934" s="94"/>
      <c r="U934" s="94"/>
      <c r="V934" s="94"/>
      <c r="W934" s="94"/>
      <c r="X934" s="94"/>
      <c r="Y934" s="94"/>
      <c r="Z934" s="94"/>
    </row>
    <row r="935" spans="1:26" ht="15.75" customHeight="1" x14ac:dyDescent="0.15">
      <c r="A935" s="96" t="s">
        <v>6357</v>
      </c>
      <c r="B935" s="98" t="s">
        <v>6343</v>
      </c>
      <c r="C935" s="98" t="s">
        <v>3349</v>
      </c>
      <c r="D935" s="98" t="s">
        <v>6358</v>
      </c>
      <c r="E935" s="99">
        <v>368</v>
      </c>
      <c r="F935" s="99">
        <v>363</v>
      </c>
      <c r="G935" s="99">
        <v>14</v>
      </c>
      <c r="H935" s="99">
        <v>13</v>
      </c>
      <c r="I935" s="94"/>
      <c r="J935" s="94"/>
      <c r="K935" s="94"/>
      <c r="L935" s="94"/>
      <c r="M935" s="94"/>
      <c r="N935" s="94"/>
      <c r="O935" s="94"/>
      <c r="P935" s="94"/>
      <c r="Q935" s="94"/>
      <c r="R935" s="94"/>
      <c r="S935" s="94"/>
      <c r="T935" s="94"/>
      <c r="U935" s="94"/>
      <c r="V935" s="94"/>
      <c r="W935" s="94"/>
      <c r="X935" s="94"/>
      <c r="Y935" s="94"/>
      <c r="Z935" s="94"/>
    </row>
    <row r="936" spans="1:26" ht="15.75" customHeight="1" x14ac:dyDescent="0.15">
      <c r="A936" s="96" t="s">
        <v>6359</v>
      </c>
      <c r="B936" s="98" t="s">
        <v>6343</v>
      </c>
      <c r="C936" s="98" t="s">
        <v>3350</v>
      </c>
      <c r="D936" s="98" t="s">
        <v>6360</v>
      </c>
      <c r="E936" s="99">
        <v>792</v>
      </c>
      <c r="F936" s="99">
        <v>775</v>
      </c>
      <c r="G936" s="99">
        <v>7</v>
      </c>
      <c r="H936" s="99">
        <v>7</v>
      </c>
      <c r="I936" s="94"/>
      <c r="J936" s="94"/>
      <c r="K936" s="94"/>
      <c r="L936" s="94"/>
      <c r="M936" s="94"/>
      <c r="N936" s="94"/>
      <c r="O936" s="94"/>
      <c r="P936" s="94"/>
      <c r="Q936" s="94"/>
      <c r="R936" s="94"/>
      <c r="S936" s="94"/>
      <c r="T936" s="94"/>
      <c r="U936" s="94"/>
      <c r="V936" s="94"/>
      <c r="W936" s="94"/>
      <c r="X936" s="94"/>
      <c r="Y936" s="94"/>
      <c r="Z936" s="94"/>
    </row>
    <row r="937" spans="1:26" ht="15.75" customHeight="1" x14ac:dyDescent="0.15">
      <c r="A937" s="96" t="s">
        <v>6361</v>
      </c>
      <c r="B937" s="98" t="s">
        <v>6343</v>
      </c>
      <c r="C937" s="98" t="s">
        <v>3351</v>
      </c>
      <c r="D937" s="98" t="s">
        <v>6362</v>
      </c>
      <c r="E937" s="99">
        <v>743</v>
      </c>
      <c r="F937" s="99">
        <v>716</v>
      </c>
      <c r="G937" s="99">
        <v>17</v>
      </c>
      <c r="H937" s="99">
        <v>16</v>
      </c>
      <c r="I937" s="94"/>
      <c r="J937" s="94"/>
      <c r="K937" s="94"/>
      <c r="L937" s="94"/>
      <c r="M937" s="94"/>
      <c r="N937" s="94"/>
      <c r="O937" s="94"/>
      <c r="P937" s="94"/>
      <c r="Q937" s="94"/>
      <c r="R937" s="94"/>
      <c r="S937" s="94"/>
      <c r="T937" s="94"/>
      <c r="U937" s="94"/>
      <c r="V937" s="94"/>
      <c r="W937" s="94"/>
      <c r="X937" s="94"/>
      <c r="Y937" s="94"/>
      <c r="Z937" s="94"/>
    </row>
    <row r="938" spans="1:26" ht="15.75" customHeight="1" x14ac:dyDescent="0.15">
      <c r="A938" s="96" t="s">
        <v>6363</v>
      </c>
      <c r="B938" s="98" t="s">
        <v>6343</v>
      </c>
      <c r="C938" s="98" t="s">
        <v>3332</v>
      </c>
      <c r="D938" s="98" t="s">
        <v>6364</v>
      </c>
      <c r="E938" s="99">
        <v>347</v>
      </c>
      <c r="F938" s="99">
        <v>327</v>
      </c>
      <c r="G938" s="99">
        <v>7</v>
      </c>
      <c r="H938" s="99">
        <v>7</v>
      </c>
      <c r="I938" s="94"/>
      <c r="J938" s="94"/>
      <c r="K938" s="94"/>
      <c r="L938" s="94"/>
      <c r="M938" s="94"/>
      <c r="N938" s="94"/>
      <c r="O938" s="94"/>
      <c r="P938" s="94"/>
      <c r="Q938" s="94"/>
      <c r="R938" s="94"/>
      <c r="S938" s="94"/>
      <c r="T938" s="94"/>
      <c r="U938" s="94"/>
      <c r="V938" s="94"/>
      <c r="W938" s="94"/>
      <c r="X938" s="94"/>
      <c r="Y938" s="94"/>
      <c r="Z938" s="94"/>
    </row>
    <row r="939" spans="1:26" ht="15.75" customHeight="1" x14ac:dyDescent="0.15">
      <c r="A939" s="96" t="s">
        <v>6365</v>
      </c>
      <c r="B939" s="98" t="s">
        <v>6343</v>
      </c>
      <c r="C939" s="98" t="s">
        <v>3308</v>
      </c>
      <c r="D939" s="98" t="s">
        <v>6366</v>
      </c>
      <c r="E939" s="99">
        <v>891</v>
      </c>
      <c r="F939" s="99">
        <v>848</v>
      </c>
      <c r="G939" s="99">
        <v>43</v>
      </c>
      <c r="H939" s="99">
        <v>43</v>
      </c>
      <c r="I939" s="94"/>
      <c r="J939" s="94"/>
      <c r="K939" s="94"/>
      <c r="L939" s="94"/>
      <c r="M939" s="94"/>
      <c r="N939" s="94"/>
      <c r="O939" s="94"/>
      <c r="P939" s="94"/>
      <c r="Q939" s="94"/>
      <c r="R939" s="94"/>
      <c r="S939" s="94"/>
      <c r="T939" s="94"/>
      <c r="U939" s="94"/>
      <c r="V939" s="94"/>
      <c r="W939" s="94"/>
      <c r="X939" s="94"/>
      <c r="Y939" s="94"/>
      <c r="Z939" s="94"/>
    </row>
    <row r="940" spans="1:26" ht="15.75" customHeight="1" x14ac:dyDescent="0.15">
      <c r="A940" s="96" t="s">
        <v>6367</v>
      </c>
      <c r="B940" s="98" t="s">
        <v>6343</v>
      </c>
      <c r="C940" s="98" t="s">
        <v>3314</v>
      </c>
      <c r="D940" s="98" t="s">
        <v>6368</v>
      </c>
      <c r="E940" s="99">
        <v>524</v>
      </c>
      <c r="F940" s="99">
        <v>492</v>
      </c>
      <c r="G940" s="99">
        <v>20</v>
      </c>
      <c r="H940" s="99">
        <v>19</v>
      </c>
      <c r="I940" s="94"/>
      <c r="J940" s="94"/>
      <c r="K940" s="94"/>
      <c r="L940" s="94"/>
      <c r="M940" s="94"/>
      <c r="N940" s="94"/>
      <c r="O940" s="94"/>
      <c r="P940" s="94"/>
      <c r="Q940" s="94"/>
      <c r="R940" s="94"/>
      <c r="S940" s="94"/>
      <c r="T940" s="94"/>
      <c r="U940" s="94"/>
      <c r="V940" s="94"/>
      <c r="W940" s="94"/>
      <c r="X940" s="94"/>
      <c r="Y940" s="94"/>
      <c r="Z940" s="94"/>
    </row>
    <row r="941" spans="1:26" ht="15.75" customHeight="1" x14ac:dyDescent="0.15">
      <c r="A941" s="96" t="s">
        <v>6369</v>
      </c>
      <c r="B941" s="98" t="s">
        <v>6343</v>
      </c>
      <c r="C941" s="98" t="s">
        <v>3330</v>
      </c>
      <c r="D941" s="98" t="s">
        <v>6370</v>
      </c>
      <c r="E941" s="99">
        <v>261</v>
      </c>
      <c r="F941" s="99">
        <v>248</v>
      </c>
      <c r="G941" s="99">
        <v>25</v>
      </c>
      <c r="H941" s="99">
        <v>25</v>
      </c>
      <c r="I941" s="94"/>
      <c r="J941" s="94"/>
      <c r="K941" s="94"/>
      <c r="L941" s="94"/>
      <c r="M941" s="94"/>
      <c r="N941" s="94"/>
      <c r="O941" s="94"/>
      <c r="P941" s="94"/>
      <c r="Q941" s="94"/>
      <c r="R941" s="94"/>
      <c r="S941" s="94"/>
      <c r="T941" s="94"/>
      <c r="U941" s="94"/>
      <c r="V941" s="94"/>
      <c r="W941" s="94"/>
      <c r="X941" s="94"/>
      <c r="Y941" s="94"/>
      <c r="Z941" s="94"/>
    </row>
    <row r="942" spans="1:26" ht="15.75" customHeight="1" x14ac:dyDescent="0.15">
      <c r="A942" s="96" t="s">
        <v>6371</v>
      </c>
      <c r="B942" s="98" t="s">
        <v>6343</v>
      </c>
      <c r="C942" s="98" t="s">
        <v>3321</v>
      </c>
      <c r="D942" s="98" t="s">
        <v>6285</v>
      </c>
      <c r="E942" s="99">
        <v>579</v>
      </c>
      <c r="F942" s="99">
        <v>539</v>
      </c>
      <c r="G942" s="99">
        <v>16</v>
      </c>
      <c r="H942" s="99">
        <v>16</v>
      </c>
      <c r="I942" s="94"/>
      <c r="J942" s="94"/>
      <c r="K942" s="94"/>
      <c r="L942" s="94"/>
      <c r="M942" s="94"/>
      <c r="N942" s="94"/>
      <c r="O942" s="94"/>
      <c r="P942" s="94"/>
      <c r="Q942" s="94"/>
      <c r="R942" s="94"/>
      <c r="S942" s="94"/>
      <c r="T942" s="94"/>
      <c r="U942" s="94"/>
      <c r="V942" s="94"/>
      <c r="W942" s="94"/>
      <c r="X942" s="94"/>
      <c r="Y942" s="94"/>
      <c r="Z942" s="94"/>
    </row>
    <row r="943" spans="1:26" ht="15.75" customHeight="1" x14ac:dyDescent="0.15">
      <c r="A943" s="96" t="s">
        <v>6372</v>
      </c>
      <c r="B943" s="98" t="s">
        <v>6343</v>
      </c>
      <c r="C943" s="98" t="s">
        <v>3337</v>
      </c>
      <c r="D943" s="98" t="s">
        <v>6002</v>
      </c>
      <c r="E943" s="99">
        <v>1907</v>
      </c>
      <c r="F943" s="99">
        <v>1828</v>
      </c>
      <c r="G943" s="99">
        <v>103</v>
      </c>
      <c r="H943" s="99">
        <v>103</v>
      </c>
      <c r="I943" s="94"/>
      <c r="J943" s="94"/>
      <c r="K943" s="94"/>
      <c r="L943" s="94"/>
      <c r="M943" s="94"/>
      <c r="N943" s="94"/>
      <c r="O943" s="94"/>
      <c r="P943" s="94"/>
      <c r="Q943" s="94"/>
      <c r="R943" s="94"/>
      <c r="S943" s="94"/>
      <c r="T943" s="94"/>
      <c r="U943" s="94"/>
      <c r="V943" s="94"/>
      <c r="W943" s="94"/>
      <c r="X943" s="94"/>
      <c r="Y943" s="94"/>
      <c r="Z943" s="94"/>
    </row>
    <row r="944" spans="1:26" ht="15.75" customHeight="1" x14ac:dyDescent="0.15">
      <c r="A944" s="96" t="s">
        <v>6373</v>
      </c>
      <c r="B944" s="98" t="s">
        <v>6343</v>
      </c>
      <c r="C944" s="98" t="s">
        <v>3339</v>
      </c>
      <c r="D944" s="98" t="s">
        <v>6374</v>
      </c>
      <c r="E944" s="99">
        <v>3874</v>
      </c>
      <c r="F944" s="99">
        <v>3628</v>
      </c>
      <c r="G944" s="99">
        <v>137</v>
      </c>
      <c r="H944" s="99">
        <v>130</v>
      </c>
      <c r="I944" s="94"/>
      <c r="J944" s="94"/>
      <c r="K944" s="94"/>
      <c r="L944" s="94"/>
      <c r="M944" s="94"/>
      <c r="N944" s="94"/>
      <c r="O944" s="94"/>
      <c r="P944" s="94"/>
      <c r="Q944" s="94"/>
      <c r="R944" s="94"/>
      <c r="S944" s="94"/>
      <c r="T944" s="94"/>
      <c r="U944" s="94"/>
      <c r="V944" s="94"/>
      <c r="W944" s="94"/>
      <c r="X944" s="94"/>
      <c r="Y944" s="94"/>
      <c r="Z944" s="94"/>
    </row>
    <row r="945" spans="1:26" ht="15.75" customHeight="1" x14ac:dyDescent="0.15">
      <c r="A945" s="96" t="s">
        <v>6375</v>
      </c>
      <c r="B945" s="98" t="s">
        <v>6343</v>
      </c>
      <c r="C945" s="98" t="s">
        <v>3316</v>
      </c>
      <c r="D945" s="98" t="s">
        <v>6376</v>
      </c>
      <c r="E945" s="99">
        <v>262</v>
      </c>
      <c r="F945" s="99">
        <v>241</v>
      </c>
      <c r="G945" s="99">
        <v>6</v>
      </c>
      <c r="H945" s="99">
        <v>6</v>
      </c>
      <c r="I945" s="94"/>
      <c r="J945" s="94"/>
      <c r="K945" s="94"/>
      <c r="L945" s="94"/>
      <c r="M945" s="94"/>
      <c r="N945" s="94"/>
      <c r="O945" s="94"/>
      <c r="P945" s="94"/>
      <c r="Q945" s="94"/>
      <c r="R945" s="94"/>
      <c r="S945" s="94"/>
      <c r="T945" s="94"/>
      <c r="U945" s="94"/>
      <c r="V945" s="94"/>
      <c r="W945" s="94"/>
      <c r="X945" s="94"/>
      <c r="Y945" s="94"/>
      <c r="Z945" s="94"/>
    </row>
    <row r="946" spans="1:26" ht="15.75" customHeight="1" x14ac:dyDescent="0.15">
      <c r="A946" s="96" t="s">
        <v>6377</v>
      </c>
      <c r="B946" s="98" t="s">
        <v>6343</v>
      </c>
      <c r="C946" s="98" t="s">
        <v>3340</v>
      </c>
      <c r="D946" s="98" t="s">
        <v>6378</v>
      </c>
      <c r="E946" s="99">
        <v>977</v>
      </c>
      <c r="F946" s="99">
        <v>951</v>
      </c>
      <c r="G946" s="99">
        <v>27</v>
      </c>
      <c r="H946" s="99">
        <v>27</v>
      </c>
      <c r="I946" s="94"/>
      <c r="J946" s="94"/>
      <c r="K946" s="94"/>
      <c r="L946" s="94"/>
      <c r="M946" s="94"/>
      <c r="N946" s="94"/>
      <c r="O946" s="94"/>
      <c r="P946" s="94"/>
      <c r="Q946" s="94"/>
      <c r="R946" s="94"/>
      <c r="S946" s="94"/>
      <c r="T946" s="94"/>
      <c r="U946" s="94"/>
      <c r="V946" s="94"/>
      <c r="W946" s="94"/>
      <c r="X946" s="94"/>
      <c r="Y946" s="94"/>
      <c r="Z946" s="94"/>
    </row>
    <row r="947" spans="1:26" ht="15.75" customHeight="1" x14ac:dyDescent="0.15">
      <c r="A947" s="96" t="s">
        <v>6379</v>
      </c>
      <c r="B947" s="98" t="s">
        <v>6343</v>
      </c>
      <c r="C947" s="98" t="s">
        <v>3318</v>
      </c>
      <c r="D947" s="98" t="s">
        <v>6380</v>
      </c>
      <c r="E947" s="99">
        <v>883</v>
      </c>
      <c r="F947" s="99">
        <v>837</v>
      </c>
      <c r="G947" s="99">
        <v>22</v>
      </c>
      <c r="H947" s="99">
        <v>21</v>
      </c>
      <c r="I947" s="94"/>
      <c r="J947" s="94"/>
      <c r="K947" s="94"/>
      <c r="L947" s="94"/>
      <c r="M947" s="94"/>
      <c r="N947" s="94"/>
      <c r="O947" s="94"/>
      <c r="P947" s="94"/>
      <c r="Q947" s="94"/>
      <c r="R947" s="94"/>
      <c r="S947" s="94"/>
      <c r="T947" s="94"/>
      <c r="U947" s="94"/>
      <c r="V947" s="94"/>
      <c r="W947" s="94"/>
      <c r="X947" s="94"/>
      <c r="Y947" s="94"/>
      <c r="Z947" s="94"/>
    </row>
    <row r="948" spans="1:26" ht="15.75" customHeight="1" x14ac:dyDescent="0.15">
      <c r="A948" s="96" t="s">
        <v>6381</v>
      </c>
      <c r="B948" s="98" t="s">
        <v>6343</v>
      </c>
      <c r="C948" s="98" t="s">
        <v>6382</v>
      </c>
      <c r="D948" s="98" t="s">
        <v>6383</v>
      </c>
      <c r="E948" s="99">
        <v>25943</v>
      </c>
      <c r="F948" s="99">
        <v>23966</v>
      </c>
      <c r="G948" s="99">
        <v>522</v>
      </c>
      <c r="H948" s="99">
        <v>506</v>
      </c>
      <c r="I948" s="94"/>
      <c r="J948" s="94"/>
      <c r="K948" s="94"/>
      <c r="L948" s="94"/>
      <c r="M948" s="94"/>
      <c r="N948" s="94"/>
      <c r="O948" s="94"/>
      <c r="P948" s="94"/>
      <c r="Q948" s="94"/>
      <c r="R948" s="94"/>
      <c r="S948" s="94"/>
      <c r="T948" s="94"/>
      <c r="U948" s="94"/>
      <c r="V948" s="94"/>
      <c r="W948" s="94"/>
      <c r="X948" s="94"/>
      <c r="Y948" s="94"/>
      <c r="Z948" s="94"/>
    </row>
    <row r="949" spans="1:26" ht="15.75" customHeight="1" x14ac:dyDescent="0.15">
      <c r="A949" s="96" t="s">
        <v>6384</v>
      </c>
      <c r="B949" s="98" t="s">
        <v>6343</v>
      </c>
      <c r="C949" s="98" t="s">
        <v>3342</v>
      </c>
      <c r="D949" s="98" t="s">
        <v>6385</v>
      </c>
      <c r="E949" s="99">
        <v>1106</v>
      </c>
      <c r="F949" s="99">
        <v>1016</v>
      </c>
      <c r="G949" s="99">
        <v>32</v>
      </c>
      <c r="H949" s="99">
        <v>32</v>
      </c>
      <c r="I949" s="94"/>
      <c r="J949" s="94"/>
      <c r="K949" s="94"/>
      <c r="L949" s="94"/>
      <c r="M949" s="94"/>
      <c r="N949" s="94"/>
      <c r="O949" s="94"/>
      <c r="P949" s="94"/>
      <c r="Q949" s="94"/>
      <c r="R949" s="94"/>
      <c r="S949" s="94"/>
      <c r="T949" s="94"/>
      <c r="U949" s="94"/>
      <c r="V949" s="94"/>
      <c r="W949" s="94"/>
      <c r="X949" s="94"/>
      <c r="Y949" s="94"/>
      <c r="Z949" s="94"/>
    </row>
    <row r="950" spans="1:26" ht="15.75" customHeight="1" x14ac:dyDescent="0.15">
      <c r="A950" s="96" t="s">
        <v>6386</v>
      </c>
      <c r="B950" s="98" t="s">
        <v>6343</v>
      </c>
      <c r="C950" s="98" t="s">
        <v>3345</v>
      </c>
      <c r="D950" s="98" t="s">
        <v>5657</v>
      </c>
      <c r="E950" s="99">
        <v>2346</v>
      </c>
      <c r="F950" s="99">
        <v>2122</v>
      </c>
      <c r="G950" s="99">
        <v>71</v>
      </c>
      <c r="H950" s="99">
        <v>69</v>
      </c>
      <c r="I950" s="94"/>
      <c r="J950" s="94"/>
      <c r="K950" s="94"/>
      <c r="L950" s="94"/>
      <c r="M950" s="94"/>
      <c r="N950" s="94"/>
      <c r="O950" s="94"/>
      <c r="P950" s="94"/>
      <c r="Q950" s="94"/>
      <c r="R950" s="94"/>
      <c r="S950" s="94"/>
      <c r="T950" s="94"/>
      <c r="U950" s="94"/>
      <c r="V950" s="94"/>
      <c r="W950" s="94"/>
      <c r="X950" s="94"/>
      <c r="Y950" s="94"/>
      <c r="Z950" s="94"/>
    </row>
    <row r="951" spans="1:26" ht="15.75" customHeight="1" x14ac:dyDescent="0.15">
      <c r="A951" s="96" t="s">
        <v>6387</v>
      </c>
      <c r="B951" s="98" t="s">
        <v>6343</v>
      </c>
      <c r="C951" s="98" t="s">
        <v>3317</v>
      </c>
      <c r="D951" s="98" t="s">
        <v>6388</v>
      </c>
      <c r="E951" s="99">
        <v>482</v>
      </c>
      <c r="F951" s="99">
        <v>469</v>
      </c>
      <c r="G951" s="99">
        <v>17</v>
      </c>
      <c r="H951" s="99">
        <v>17</v>
      </c>
      <c r="I951" s="94"/>
      <c r="J951" s="94"/>
      <c r="K951" s="94"/>
      <c r="L951" s="94"/>
      <c r="M951" s="94"/>
      <c r="N951" s="94"/>
      <c r="O951" s="94"/>
      <c r="P951" s="94"/>
      <c r="Q951" s="94"/>
      <c r="R951" s="94"/>
      <c r="S951" s="94"/>
      <c r="T951" s="94"/>
      <c r="U951" s="94"/>
      <c r="V951" s="94"/>
      <c r="W951" s="94"/>
      <c r="X951" s="94"/>
      <c r="Y951" s="94"/>
      <c r="Z951" s="94"/>
    </row>
    <row r="952" spans="1:26" ht="15.75" customHeight="1" x14ac:dyDescent="0.15">
      <c r="A952" s="96" t="s">
        <v>6389</v>
      </c>
      <c r="B952" s="98" t="s">
        <v>6343</v>
      </c>
      <c r="C952" s="98" t="s">
        <v>3312</v>
      </c>
      <c r="D952" s="98" t="s">
        <v>6390</v>
      </c>
      <c r="E952" s="99">
        <v>760</v>
      </c>
      <c r="F952" s="99">
        <v>729</v>
      </c>
      <c r="G952" s="99">
        <v>3</v>
      </c>
      <c r="H952" s="99">
        <v>3</v>
      </c>
      <c r="I952" s="94"/>
      <c r="J952" s="94"/>
      <c r="K952" s="94"/>
      <c r="L952" s="94"/>
      <c r="M952" s="94"/>
      <c r="N952" s="94"/>
      <c r="O952" s="94"/>
      <c r="P952" s="94"/>
      <c r="Q952" s="94"/>
      <c r="R952" s="94"/>
      <c r="S952" s="94"/>
      <c r="T952" s="94"/>
      <c r="U952" s="94"/>
      <c r="V952" s="94"/>
      <c r="W952" s="94"/>
      <c r="X952" s="94"/>
      <c r="Y952" s="94"/>
      <c r="Z952" s="94"/>
    </row>
    <row r="953" spans="1:26" ht="15.75" customHeight="1" x14ac:dyDescent="0.15">
      <c r="A953" s="96" t="s">
        <v>6391</v>
      </c>
      <c r="B953" s="98" t="s">
        <v>6343</v>
      </c>
      <c r="C953" s="98" t="s">
        <v>3354</v>
      </c>
      <c r="D953" s="98" t="s">
        <v>6392</v>
      </c>
      <c r="E953" s="99">
        <v>894</v>
      </c>
      <c r="F953" s="99">
        <v>782</v>
      </c>
      <c r="G953" s="99">
        <v>18</v>
      </c>
      <c r="H953" s="99">
        <v>18</v>
      </c>
      <c r="I953" s="94"/>
      <c r="J953" s="94"/>
      <c r="K953" s="94"/>
      <c r="L953" s="94"/>
      <c r="M953" s="94"/>
      <c r="N953" s="94"/>
      <c r="O953" s="94"/>
      <c r="P953" s="94"/>
      <c r="Q953" s="94"/>
      <c r="R953" s="94"/>
      <c r="S953" s="94"/>
      <c r="T953" s="94"/>
      <c r="U953" s="94"/>
      <c r="V953" s="94"/>
      <c r="W953" s="94"/>
      <c r="X953" s="94"/>
      <c r="Y953" s="94"/>
      <c r="Z953" s="94"/>
    </row>
    <row r="954" spans="1:26" ht="15.75" customHeight="1" x14ac:dyDescent="0.15">
      <c r="A954" s="96" t="s">
        <v>6393</v>
      </c>
      <c r="B954" s="98" t="s">
        <v>6343</v>
      </c>
      <c r="C954" s="98" t="s">
        <v>3355</v>
      </c>
      <c r="D954" s="98" t="s">
        <v>6394</v>
      </c>
      <c r="E954" s="99">
        <v>718</v>
      </c>
      <c r="F954" s="99">
        <v>673</v>
      </c>
      <c r="G954" s="99">
        <v>60</v>
      </c>
      <c r="H954" s="99">
        <v>59</v>
      </c>
      <c r="I954" s="94"/>
      <c r="J954" s="94"/>
      <c r="K954" s="94"/>
      <c r="L954" s="94"/>
      <c r="M954" s="94"/>
      <c r="N954" s="94"/>
      <c r="O954" s="94"/>
      <c r="P954" s="94"/>
      <c r="Q954" s="94"/>
      <c r="R954" s="94"/>
      <c r="S954" s="94"/>
      <c r="T954" s="94"/>
      <c r="U954" s="94"/>
      <c r="V954" s="94"/>
      <c r="W954" s="94"/>
      <c r="X954" s="94"/>
      <c r="Y954" s="94"/>
      <c r="Z954" s="94"/>
    </row>
    <row r="955" spans="1:26" ht="15.75" customHeight="1" x14ac:dyDescent="0.15">
      <c r="A955" s="96" t="s">
        <v>6395</v>
      </c>
      <c r="B955" s="98" t="s">
        <v>6343</v>
      </c>
      <c r="C955" s="98" t="s">
        <v>3313</v>
      </c>
      <c r="D955" s="98" t="s">
        <v>6396</v>
      </c>
      <c r="E955" s="99">
        <v>161</v>
      </c>
      <c r="F955" s="99">
        <v>136</v>
      </c>
      <c r="G955" s="99">
        <v>6</v>
      </c>
      <c r="H955" s="99">
        <v>6</v>
      </c>
      <c r="I955" s="94"/>
      <c r="J955" s="94"/>
      <c r="K955" s="94"/>
      <c r="L955" s="94"/>
      <c r="M955" s="94"/>
      <c r="N955" s="94"/>
      <c r="O955" s="94"/>
      <c r="P955" s="94"/>
      <c r="Q955" s="94"/>
      <c r="R955" s="94"/>
      <c r="S955" s="94"/>
      <c r="T955" s="94"/>
      <c r="U955" s="94"/>
      <c r="V955" s="94"/>
      <c r="W955" s="94"/>
      <c r="X955" s="94"/>
      <c r="Y955" s="94"/>
      <c r="Z955" s="94"/>
    </row>
    <row r="956" spans="1:26" ht="15.75" customHeight="1" x14ac:dyDescent="0.15">
      <c r="A956" s="96" t="s">
        <v>6397</v>
      </c>
      <c r="B956" s="98" t="s">
        <v>6343</v>
      </c>
      <c r="C956" s="98" t="s">
        <v>3329</v>
      </c>
      <c r="D956" s="98" t="s">
        <v>6398</v>
      </c>
      <c r="E956" s="99">
        <v>203</v>
      </c>
      <c r="F956" s="99">
        <v>194</v>
      </c>
      <c r="G956" s="99">
        <v>11</v>
      </c>
      <c r="H956" s="99">
        <v>11</v>
      </c>
      <c r="I956" s="94"/>
      <c r="J956" s="94"/>
      <c r="K956" s="94"/>
      <c r="L956" s="94"/>
      <c r="M956" s="94"/>
      <c r="N956" s="94"/>
      <c r="O956" s="94"/>
      <c r="P956" s="94"/>
      <c r="Q956" s="94"/>
      <c r="R956" s="94"/>
      <c r="S956" s="94"/>
      <c r="T956" s="94"/>
      <c r="U956" s="94"/>
      <c r="V956" s="94"/>
      <c r="W956" s="94"/>
      <c r="X956" s="94"/>
      <c r="Y956" s="94"/>
      <c r="Z956" s="94"/>
    </row>
    <row r="957" spans="1:26" ht="15.75" customHeight="1" x14ac:dyDescent="0.15">
      <c r="A957" s="96" t="s">
        <v>6399</v>
      </c>
      <c r="B957" s="98" t="s">
        <v>6343</v>
      </c>
      <c r="C957" s="98" t="s">
        <v>3324</v>
      </c>
      <c r="D957" s="98" t="s">
        <v>6400</v>
      </c>
      <c r="E957" s="99">
        <v>1242</v>
      </c>
      <c r="F957" s="99">
        <v>1163</v>
      </c>
      <c r="G957" s="99">
        <v>56</v>
      </c>
      <c r="H957" s="99">
        <v>51</v>
      </c>
      <c r="I957" s="94"/>
      <c r="J957" s="94"/>
      <c r="K957" s="94"/>
      <c r="L957" s="94"/>
      <c r="M957" s="94"/>
      <c r="N957" s="94"/>
      <c r="O957" s="94"/>
      <c r="P957" s="94"/>
      <c r="Q957" s="94"/>
      <c r="R957" s="94"/>
      <c r="S957" s="94"/>
      <c r="T957" s="94"/>
      <c r="U957" s="94"/>
      <c r="V957" s="94"/>
      <c r="W957" s="94"/>
      <c r="X957" s="94"/>
      <c r="Y957" s="94"/>
      <c r="Z957" s="94"/>
    </row>
    <row r="958" spans="1:26" ht="15.75" customHeight="1" x14ac:dyDescent="0.15">
      <c r="A958" s="96" t="s">
        <v>6401</v>
      </c>
      <c r="B958" s="98" t="s">
        <v>6343</v>
      </c>
      <c r="C958" s="98" t="s">
        <v>3331</v>
      </c>
      <c r="D958" s="98" t="s">
        <v>6402</v>
      </c>
      <c r="E958" s="99">
        <v>409</v>
      </c>
      <c r="F958" s="99">
        <v>393</v>
      </c>
      <c r="G958" s="99">
        <v>1</v>
      </c>
      <c r="H958" s="99">
        <v>1</v>
      </c>
      <c r="I958" s="94"/>
      <c r="J958" s="94"/>
      <c r="K958" s="94"/>
      <c r="L958" s="94"/>
      <c r="M958" s="94"/>
      <c r="N958" s="94"/>
      <c r="O958" s="94"/>
      <c r="P958" s="94"/>
      <c r="Q958" s="94"/>
      <c r="R958" s="94"/>
      <c r="S958" s="94"/>
      <c r="T958" s="94"/>
      <c r="U958" s="94"/>
      <c r="V958" s="94"/>
      <c r="W958" s="94"/>
      <c r="X958" s="94"/>
      <c r="Y958" s="94"/>
      <c r="Z958" s="94"/>
    </row>
    <row r="959" spans="1:26" ht="15.75" customHeight="1" x14ac:dyDescent="0.15">
      <c r="A959" s="96" t="s">
        <v>6403</v>
      </c>
      <c r="B959" s="98" t="s">
        <v>6343</v>
      </c>
      <c r="C959" s="98" t="s">
        <v>3309</v>
      </c>
      <c r="D959" s="98" t="s">
        <v>6404</v>
      </c>
      <c r="E959" s="99">
        <v>1471</v>
      </c>
      <c r="F959" s="99">
        <v>1394</v>
      </c>
      <c r="G959" s="99">
        <v>23</v>
      </c>
      <c r="H959" s="99">
        <v>23</v>
      </c>
      <c r="I959" s="94"/>
      <c r="J959" s="94"/>
      <c r="K959" s="94"/>
      <c r="L959" s="94"/>
      <c r="M959" s="94"/>
      <c r="N959" s="94"/>
      <c r="O959" s="94"/>
      <c r="P959" s="94"/>
      <c r="Q959" s="94"/>
      <c r="R959" s="94"/>
      <c r="S959" s="94"/>
      <c r="T959" s="94"/>
      <c r="U959" s="94"/>
      <c r="V959" s="94"/>
      <c r="W959" s="94"/>
      <c r="X959" s="94"/>
      <c r="Y959" s="94"/>
      <c r="Z959" s="94"/>
    </row>
    <row r="960" spans="1:26" ht="15.75" customHeight="1" x14ac:dyDescent="0.15">
      <c r="A960" s="96" t="s">
        <v>6405</v>
      </c>
      <c r="B960" s="98" t="s">
        <v>6343</v>
      </c>
      <c r="C960" s="98" t="s">
        <v>3325</v>
      </c>
      <c r="D960" s="98" t="s">
        <v>5391</v>
      </c>
      <c r="E960" s="99">
        <v>283</v>
      </c>
      <c r="F960" s="99">
        <v>271</v>
      </c>
      <c r="G960" s="99">
        <v>6</v>
      </c>
      <c r="H960" s="99">
        <v>6</v>
      </c>
      <c r="I960" s="94"/>
      <c r="J960" s="94"/>
      <c r="K960" s="94"/>
      <c r="L960" s="94"/>
      <c r="M960" s="94"/>
      <c r="N960" s="94"/>
      <c r="O960" s="94"/>
      <c r="P960" s="94"/>
      <c r="Q960" s="94"/>
      <c r="R960" s="94"/>
      <c r="S960" s="94"/>
      <c r="T960" s="94"/>
      <c r="U960" s="94"/>
      <c r="V960" s="94"/>
      <c r="W960" s="94"/>
      <c r="X960" s="94"/>
      <c r="Y960" s="94"/>
      <c r="Z960" s="94"/>
    </row>
    <row r="961" spans="1:26" ht="15.75" customHeight="1" x14ac:dyDescent="0.15">
      <c r="A961" s="96" t="s">
        <v>6406</v>
      </c>
      <c r="B961" s="98" t="s">
        <v>6343</v>
      </c>
      <c r="C961" s="98" t="s">
        <v>3344</v>
      </c>
      <c r="D961" s="98" t="s">
        <v>6407</v>
      </c>
      <c r="E961" s="99">
        <v>2571</v>
      </c>
      <c r="F961" s="99">
        <v>2483</v>
      </c>
      <c r="G961" s="99">
        <v>29</v>
      </c>
      <c r="H961" s="99">
        <v>29</v>
      </c>
      <c r="I961" s="94"/>
      <c r="J961" s="94"/>
      <c r="K961" s="94"/>
      <c r="L961" s="94"/>
      <c r="M961" s="94"/>
      <c r="N961" s="94"/>
      <c r="O961" s="94"/>
      <c r="P961" s="94"/>
      <c r="Q961" s="94"/>
      <c r="R961" s="94"/>
      <c r="S961" s="94"/>
      <c r="T961" s="94"/>
      <c r="U961" s="94"/>
      <c r="V961" s="94"/>
      <c r="W961" s="94"/>
      <c r="X961" s="94"/>
      <c r="Y961" s="94"/>
      <c r="Z961" s="94"/>
    </row>
    <row r="962" spans="1:26" ht="15.75" customHeight="1" x14ac:dyDescent="0.15">
      <c r="A962" s="96" t="s">
        <v>6408</v>
      </c>
      <c r="B962" s="98" t="s">
        <v>6343</v>
      </c>
      <c r="C962" s="98" t="s">
        <v>3310</v>
      </c>
      <c r="D962" s="98" t="s">
        <v>6409</v>
      </c>
      <c r="E962" s="99">
        <v>1633</v>
      </c>
      <c r="F962" s="99">
        <v>1552</v>
      </c>
      <c r="G962" s="99">
        <v>36</v>
      </c>
      <c r="H962" s="99">
        <v>35</v>
      </c>
      <c r="I962" s="94"/>
      <c r="J962" s="94"/>
      <c r="K962" s="94"/>
      <c r="L962" s="94"/>
      <c r="M962" s="94"/>
      <c r="N962" s="94"/>
      <c r="O962" s="94"/>
      <c r="P962" s="94"/>
      <c r="Q962" s="94"/>
      <c r="R962" s="94"/>
      <c r="S962" s="94"/>
      <c r="T962" s="94"/>
      <c r="U962" s="94"/>
      <c r="V962" s="94"/>
      <c r="W962" s="94"/>
      <c r="X962" s="94"/>
      <c r="Y962" s="94"/>
      <c r="Z962" s="94"/>
    </row>
    <row r="963" spans="1:26" ht="15.75" customHeight="1" x14ac:dyDescent="0.15">
      <c r="A963" s="96" t="s">
        <v>6410</v>
      </c>
      <c r="B963" s="98" t="s">
        <v>6343</v>
      </c>
      <c r="C963" s="98" t="s">
        <v>3326</v>
      </c>
      <c r="D963" s="98" t="s">
        <v>6411</v>
      </c>
      <c r="E963" s="99">
        <v>296</v>
      </c>
      <c r="F963" s="99">
        <v>287</v>
      </c>
      <c r="G963" s="99">
        <v>16</v>
      </c>
      <c r="H963" s="99">
        <v>16</v>
      </c>
      <c r="I963" s="94"/>
      <c r="J963" s="94"/>
      <c r="K963" s="94"/>
      <c r="L963" s="94"/>
      <c r="M963" s="94"/>
      <c r="N963" s="94"/>
      <c r="O963" s="94"/>
      <c r="P963" s="94"/>
      <c r="Q963" s="94"/>
      <c r="R963" s="94"/>
      <c r="S963" s="94"/>
      <c r="T963" s="94"/>
      <c r="U963" s="94"/>
      <c r="V963" s="94"/>
      <c r="W963" s="94"/>
      <c r="X963" s="94"/>
      <c r="Y963" s="94"/>
      <c r="Z963" s="94"/>
    </row>
    <row r="964" spans="1:26" ht="15.75" customHeight="1" x14ac:dyDescent="0.15">
      <c r="A964" s="96" t="s">
        <v>6412</v>
      </c>
      <c r="B964" s="98" t="s">
        <v>6343</v>
      </c>
      <c r="C964" s="98" t="s">
        <v>3320</v>
      </c>
      <c r="D964" s="98" t="s">
        <v>6413</v>
      </c>
      <c r="E964" s="99">
        <v>961</v>
      </c>
      <c r="F964" s="99">
        <v>917</v>
      </c>
      <c r="G964" s="99">
        <v>16</v>
      </c>
      <c r="H964" s="99">
        <v>11</v>
      </c>
      <c r="I964" s="94"/>
      <c r="J964" s="94"/>
      <c r="K964" s="94"/>
      <c r="L964" s="94"/>
      <c r="M964" s="94"/>
      <c r="N964" s="94"/>
      <c r="O964" s="94"/>
      <c r="P964" s="94"/>
      <c r="Q964" s="94"/>
      <c r="R964" s="94"/>
      <c r="S964" s="94"/>
      <c r="T964" s="94"/>
      <c r="U964" s="94"/>
      <c r="V964" s="94"/>
      <c r="W964" s="94"/>
      <c r="X964" s="94"/>
      <c r="Y964" s="94"/>
      <c r="Z964" s="94"/>
    </row>
    <row r="965" spans="1:26" ht="15.75" customHeight="1" x14ac:dyDescent="0.15">
      <c r="A965" s="96" t="s">
        <v>6414</v>
      </c>
      <c r="B965" s="98" t="s">
        <v>6343</v>
      </c>
      <c r="C965" s="98" t="s">
        <v>3352</v>
      </c>
      <c r="D965" s="98" t="s">
        <v>6415</v>
      </c>
      <c r="E965" s="99">
        <v>384</v>
      </c>
      <c r="F965" s="99">
        <v>352</v>
      </c>
      <c r="G965" s="99">
        <v>15</v>
      </c>
      <c r="H965" s="99">
        <v>13</v>
      </c>
      <c r="I965" s="94"/>
      <c r="J965" s="94"/>
      <c r="K965" s="94"/>
      <c r="L965" s="94"/>
      <c r="M965" s="94"/>
      <c r="N965" s="94"/>
      <c r="O965" s="94"/>
      <c r="P965" s="94"/>
      <c r="Q965" s="94"/>
      <c r="R965" s="94"/>
      <c r="S965" s="94"/>
      <c r="T965" s="94"/>
      <c r="U965" s="94"/>
      <c r="V965" s="94"/>
      <c r="W965" s="94"/>
      <c r="X965" s="94"/>
      <c r="Y965" s="94"/>
      <c r="Z965" s="94"/>
    </row>
    <row r="966" spans="1:26" ht="15.75" customHeight="1" x14ac:dyDescent="0.15">
      <c r="A966" s="96" t="s">
        <v>6416</v>
      </c>
      <c r="B966" s="98" t="s">
        <v>6343</v>
      </c>
      <c r="C966" s="98" t="s">
        <v>3319</v>
      </c>
      <c r="D966" s="98" t="s">
        <v>6417</v>
      </c>
      <c r="E966" s="99">
        <v>860</v>
      </c>
      <c r="F966" s="99">
        <v>822</v>
      </c>
      <c r="G966" s="99">
        <v>18</v>
      </c>
      <c r="H966" s="99">
        <v>18</v>
      </c>
      <c r="I966" s="94"/>
      <c r="J966" s="94"/>
      <c r="K966" s="94"/>
      <c r="L966" s="94"/>
      <c r="M966" s="94"/>
      <c r="N966" s="94"/>
      <c r="O966" s="94"/>
      <c r="P966" s="94"/>
      <c r="Q966" s="94"/>
      <c r="R966" s="94"/>
      <c r="S966" s="94"/>
      <c r="T966" s="94"/>
      <c r="U966" s="94"/>
      <c r="V966" s="94"/>
      <c r="W966" s="94"/>
      <c r="X966" s="94"/>
      <c r="Y966" s="94"/>
      <c r="Z966" s="94"/>
    </row>
    <row r="967" spans="1:26" ht="15.75" customHeight="1" x14ac:dyDescent="0.15">
      <c r="A967" s="96" t="s">
        <v>6418</v>
      </c>
      <c r="B967" s="98" t="s">
        <v>6343</v>
      </c>
      <c r="C967" s="98" t="s">
        <v>3315</v>
      </c>
      <c r="D967" s="98" t="s">
        <v>6419</v>
      </c>
      <c r="E967" s="99">
        <v>379</v>
      </c>
      <c r="F967" s="99">
        <v>359</v>
      </c>
      <c r="G967" s="99">
        <v>4</v>
      </c>
      <c r="H967" s="99">
        <v>3</v>
      </c>
      <c r="I967" s="94"/>
      <c r="J967" s="94"/>
      <c r="K967" s="94"/>
      <c r="L967" s="94"/>
      <c r="M967" s="94"/>
      <c r="N967" s="94"/>
      <c r="O967" s="94"/>
      <c r="P967" s="94"/>
      <c r="Q967" s="94"/>
      <c r="R967" s="94"/>
      <c r="S967" s="94"/>
      <c r="T967" s="94"/>
      <c r="U967" s="94"/>
      <c r="V967" s="94"/>
      <c r="W967" s="94"/>
      <c r="X967" s="94"/>
      <c r="Y967" s="94"/>
      <c r="Z967" s="94"/>
    </row>
    <row r="968" spans="1:26" ht="15.75" customHeight="1" x14ac:dyDescent="0.15">
      <c r="A968" s="96" t="s">
        <v>6420</v>
      </c>
      <c r="B968" s="98" t="s">
        <v>6343</v>
      </c>
      <c r="C968" s="98" t="s">
        <v>3311</v>
      </c>
      <c r="D968" s="98" t="s">
        <v>6421</v>
      </c>
      <c r="E968" s="99">
        <v>938</v>
      </c>
      <c r="F968" s="99">
        <v>878</v>
      </c>
      <c r="G968" s="99">
        <v>21</v>
      </c>
      <c r="H968" s="99">
        <v>21</v>
      </c>
      <c r="I968" s="94"/>
      <c r="J968" s="94"/>
      <c r="K968" s="94"/>
      <c r="L968" s="94"/>
      <c r="M968" s="94"/>
      <c r="N968" s="94"/>
      <c r="O968" s="94"/>
      <c r="P968" s="94"/>
      <c r="Q968" s="94"/>
      <c r="R968" s="94"/>
      <c r="S968" s="94"/>
      <c r="T968" s="94"/>
      <c r="U968" s="94"/>
      <c r="V968" s="94"/>
      <c r="W968" s="94"/>
      <c r="X968" s="94"/>
      <c r="Y968" s="94"/>
      <c r="Z968" s="94"/>
    </row>
    <row r="969" spans="1:26" ht="15.75" customHeight="1" x14ac:dyDescent="0.15">
      <c r="A969" s="96" t="s">
        <v>6422</v>
      </c>
      <c r="B969" s="98" t="s">
        <v>6343</v>
      </c>
      <c r="C969" s="98" t="s">
        <v>3322</v>
      </c>
      <c r="D969" s="98" t="s">
        <v>6423</v>
      </c>
      <c r="E969" s="99">
        <v>650</v>
      </c>
      <c r="F969" s="99">
        <v>606</v>
      </c>
      <c r="G969" s="99">
        <v>14</v>
      </c>
      <c r="H969" s="99">
        <v>13</v>
      </c>
      <c r="I969" s="94"/>
      <c r="J969" s="94"/>
      <c r="K969" s="94"/>
      <c r="L969" s="94"/>
      <c r="M969" s="94"/>
      <c r="N969" s="94"/>
      <c r="O969" s="94"/>
      <c r="P969" s="94"/>
      <c r="Q969" s="94"/>
      <c r="R969" s="94"/>
      <c r="S969" s="94"/>
      <c r="T969" s="94"/>
      <c r="U969" s="94"/>
      <c r="V969" s="94"/>
      <c r="W969" s="94"/>
      <c r="X969" s="94"/>
      <c r="Y969" s="94"/>
      <c r="Z969" s="94"/>
    </row>
    <row r="970" spans="1:26" ht="15.75" customHeight="1" x14ac:dyDescent="0.15">
      <c r="A970" s="96" t="s">
        <v>6424</v>
      </c>
      <c r="B970" s="98" t="s">
        <v>6343</v>
      </c>
      <c r="C970" s="98" t="s">
        <v>3346</v>
      </c>
      <c r="D970" s="98" t="s">
        <v>6425</v>
      </c>
      <c r="E970" s="99">
        <v>11303</v>
      </c>
      <c r="F970" s="99">
        <v>10322</v>
      </c>
      <c r="G970" s="99">
        <v>372</v>
      </c>
      <c r="H970" s="99">
        <v>363</v>
      </c>
      <c r="I970" s="94"/>
      <c r="J970" s="94"/>
      <c r="K970" s="94"/>
      <c r="L970" s="94"/>
      <c r="M970" s="94"/>
      <c r="N970" s="94"/>
      <c r="O970" s="94"/>
      <c r="P970" s="94"/>
      <c r="Q970" s="94"/>
      <c r="R970" s="94"/>
      <c r="S970" s="94"/>
      <c r="T970" s="94"/>
      <c r="U970" s="94"/>
      <c r="V970" s="94"/>
      <c r="W970" s="94"/>
      <c r="X970" s="94"/>
      <c r="Y970" s="94"/>
      <c r="Z970" s="94"/>
    </row>
    <row r="971" spans="1:26" ht="15.75" customHeight="1" x14ac:dyDescent="0.15">
      <c r="A971" s="96" t="s">
        <v>6426</v>
      </c>
      <c r="B971" s="98" t="s">
        <v>6343</v>
      </c>
      <c r="C971" s="98" t="s">
        <v>3347</v>
      </c>
      <c r="D971" s="98" t="s">
        <v>6427</v>
      </c>
      <c r="E971" s="99">
        <v>1616</v>
      </c>
      <c r="F971" s="99">
        <v>1513</v>
      </c>
      <c r="G971" s="99">
        <v>33</v>
      </c>
      <c r="H971" s="99">
        <v>32</v>
      </c>
      <c r="I971" s="94"/>
      <c r="J971" s="94"/>
      <c r="K971" s="94"/>
      <c r="L971" s="94"/>
      <c r="M971" s="94"/>
      <c r="N971" s="94"/>
      <c r="O971" s="94"/>
      <c r="P971" s="94"/>
      <c r="Q971" s="94"/>
      <c r="R971" s="94"/>
      <c r="S971" s="94"/>
      <c r="T971" s="94"/>
      <c r="U971" s="94"/>
      <c r="V971" s="94"/>
      <c r="W971" s="94"/>
      <c r="X971" s="94"/>
      <c r="Y971" s="94"/>
      <c r="Z971" s="94"/>
    </row>
    <row r="972" spans="1:26" ht="15.75" customHeight="1" x14ac:dyDescent="0.15">
      <c r="A972" s="96" t="s">
        <v>6428</v>
      </c>
      <c r="B972" s="98" t="s">
        <v>6343</v>
      </c>
      <c r="C972" s="98" t="s">
        <v>3348</v>
      </c>
      <c r="D972" s="98" t="s">
        <v>6429</v>
      </c>
      <c r="E972" s="99">
        <v>472</v>
      </c>
      <c r="F972" s="99">
        <v>434</v>
      </c>
      <c r="G972" s="99">
        <v>7</v>
      </c>
      <c r="H972" s="99">
        <v>7</v>
      </c>
      <c r="I972" s="94"/>
      <c r="J972" s="94"/>
      <c r="K972" s="94"/>
      <c r="L972" s="94"/>
      <c r="M972" s="94"/>
      <c r="N972" s="94"/>
      <c r="O972" s="94"/>
      <c r="P972" s="94"/>
      <c r="Q972" s="94"/>
      <c r="R972" s="94"/>
      <c r="S972" s="94"/>
      <c r="T972" s="94"/>
      <c r="U972" s="94"/>
      <c r="V972" s="94"/>
      <c r="W972" s="94"/>
      <c r="X972" s="94"/>
      <c r="Y972" s="94"/>
      <c r="Z972" s="94"/>
    </row>
    <row r="973" spans="1:26" ht="15.75" customHeight="1" x14ac:dyDescent="0.15">
      <c r="A973" s="96" t="s">
        <v>6430</v>
      </c>
      <c r="B973" s="98" t="s">
        <v>6343</v>
      </c>
      <c r="C973" s="98" t="s">
        <v>3328</v>
      </c>
      <c r="D973" s="98" t="s">
        <v>6303</v>
      </c>
      <c r="E973" s="99">
        <v>1309</v>
      </c>
      <c r="F973" s="99">
        <v>1262</v>
      </c>
      <c r="G973" s="99">
        <v>38</v>
      </c>
      <c r="H973" s="99">
        <v>38</v>
      </c>
      <c r="I973" s="94"/>
      <c r="J973" s="94"/>
      <c r="K973" s="94"/>
      <c r="L973" s="94"/>
      <c r="M973" s="94"/>
      <c r="N973" s="94"/>
      <c r="O973" s="94"/>
      <c r="P973" s="94"/>
      <c r="Q973" s="94"/>
      <c r="R973" s="94"/>
      <c r="S973" s="94"/>
      <c r="T973" s="94"/>
      <c r="U973" s="94"/>
      <c r="V973" s="94"/>
      <c r="W973" s="94"/>
      <c r="X973" s="94"/>
      <c r="Y973" s="94"/>
      <c r="Z973" s="94"/>
    </row>
    <row r="974" spans="1:26" ht="15.75" customHeight="1" x14ac:dyDescent="0.15">
      <c r="A974" s="96" t="s">
        <v>6431</v>
      </c>
      <c r="B974" s="98" t="s">
        <v>6343</v>
      </c>
      <c r="C974" s="98" t="s">
        <v>3327</v>
      </c>
      <c r="D974" s="98" t="s">
        <v>6432</v>
      </c>
      <c r="E974" s="99">
        <v>460</v>
      </c>
      <c r="F974" s="99">
        <v>453</v>
      </c>
      <c r="G974" s="99">
        <v>11</v>
      </c>
      <c r="H974" s="99">
        <v>11</v>
      </c>
      <c r="I974" s="94"/>
      <c r="J974" s="94"/>
      <c r="K974" s="94"/>
      <c r="L974" s="94"/>
      <c r="M974" s="94"/>
      <c r="N974" s="94"/>
      <c r="O974" s="94"/>
      <c r="P974" s="94"/>
      <c r="Q974" s="94"/>
      <c r="R974" s="94"/>
      <c r="S974" s="94"/>
      <c r="T974" s="94"/>
      <c r="U974" s="94"/>
      <c r="V974" s="94"/>
      <c r="W974" s="94"/>
      <c r="X974" s="94"/>
      <c r="Y974" s="94"/>
      <c r="Z974" s="94"/>
    </row>
    <row r="975" spans="1:26" ht="15.75" customHeight="1" x14ac:dyDescent="0.15">
      <c r="A975" s="96" t="s">
        <v>6433</v>
      </c>
      <c r="B975" s="98" t="s">
        <v>6343</v>
      </c>
      <c r="C975" s="98" t="s">
        <v>3323</v>
      </c>
      <c r="D975" s="98" t="s">
        <v>6434</v>
      </c>
      <c r="E975" s="99">
        <v>1081</v>
      </c>
      <c r="F975" s="99">
        <v>1035</v>
      </c>
      <c r="G975" s="99">
        <v>22</v>
      </c>
      <c r="H975" s="99">
        <v>22</v>
      </c>
      <c r="I975" s="94"/>
      <c r="J975" s="94"/>
      <c r="K975" s="94"/>
      <c r="L975" s="94"/>
      <c r="M975" s="94"/>
      <c r="N975" s="94"/>
      <c r="O975" s="94"/>
      <c r="P975" s="94"/>
      <c r="Q975" s="94"/>
      <c r="R975" s="94"/>
      <c r="S975" s="94"/>
      <c r="T975" s="94"/>
      <c r="U975" s="94"/>
      <c r="V975" s="94"/>
      <c r="W975" s="94"/>
      <c r="X975" s="94"/>
      <c r="Y975" s="94"/>
      <c r="Z975" s="94"/>
    </row>
    <row r="976" spans="1:26" ht="15.75" customHeight="1" x14ac:dyDescent="0.15">
      <c r="A976" s="96" t="s">
        <v>6435</v>
      </c>
      <c r="B976" s="98" t="s">
        <v>6343</v>
      </c>
      <c r="C976" s="98" t="s">
        <v>3353</v>
      </c>
      <c r="D976" s="98" t="s">
        <v>6436</v>
      </c>
      <c r="E976" s="99">
        <v>7839</v>
      </c>
      <c r="F976" s="99">
        <v>7013</v>
      </c>
      <c r="G976" s="99">
        <v>257</v>
      </c>
      <c r="H976" s="99">
        <v>257</v>
      </c>
      <c r="I976" s="94"/>
      <c r="J976" s="94"/>
      <c r="K976" s="94"/>
      <c r="L976" s="94"/>
      <c r="M976" s="94"/>
      <c r="N976" s="94"/>
      <c r="O976" s="94"/>
      <c r="P976" s="94"/>
      <c r="Q976" s="94"/>
      <c r="R976" s="94"/>
      <c r="S976" s="94"/>
      <c r="T976" s="94"/>
      <c r="U976" s="94"/>
      <c r="V976" s="94"/>
      <c r="W976" s="94"/>
      <c r="X976" s="94"/>
      <c r="Y976" s="94"/>
      <c r="Z976" s="94"/>
    </row>
    <row r="977" spans="1:26" ht="15.75" customHeight="1" x14ac:dyDescent="0.15">
      <c r="A977" s="96" t="s">
        <v>6437</v>
      </c>
      <c r="B977" s="98" t="s">
        <v>4285</v>
      </c>
      <c r="C977" s="98" t="s">
        <v>3356</v>
      </c>
      <c r="D977" s="98" t="s">
        <v>6438</v>
      </c>
      <c r="E977" s="99">
        <v>275943</v>
      </c>
      <c r="F977" s="99">
        <v>3518</v>
      </c>
      <c r="G977" s="99">
        <v>680596</v>
      </c>
      <c r="H977" s="99">
        <v>185717</v>
      </c>
      <c r="I977" s="94"/>
      <c r="J977" s="94"/>
      <c r="K977" s="94"/>
      <c r="L977" s="94"/>
      <c r="M977" s="94"/>
      <c r="N977" s="94"/>
      <c r="O977" s="94"/>
      <c r="P977" s="94"/>
      <c r="Q977" s="94"/>
      <c r="R977" s="94"/>
      <c r="S977" s="94"/>
      <c r="T977" s="94"/>
      <c r="U977" s="94"/>
      <c r="V977" s="94"/>
      <c r="W977" s="94"/>
      <c r="X977" s="94"/>
      <c r="Y977" s="94"/>
      <c r="Z977" s="94"/>
    </row>
    <row r="978" spans="1:26" ht="15.75" customHeight="1" x14ac:dyDescent="0.15">
      <c r="A978" s="96" t="s">
        <v>6439</v>
      </c>
      <c r="B978" s="98" t="s">
        <v>6438</v>
      </c>
      <c r="C978" s="98" t="s">
        <v>3356</v>
      </c>
      <c r="D978" s="98" t="s">
        <v>4289</v>
      </c>
      <c r="E978" s="99">
        <v>1031</v>
      </c>
      <c r="F978" s="99">
        <v>0</v>
      </c>
      <c r="G978" s="99">
        <v>130</v>
      </c>
      <c r="H978" s="99">
        <v>20</v>
      </c>
      <c r="I978" s="94"/>
      <c r="J978" s="94"/>
      <c r="K978" s="94"/>
      <c r="L978" s="94"/>
      <c r="M978" s="94"/>
      <c r="N978" s="94"/>
      <c r="O978" s="94"/>
      <c r="P978" s="94"/>
      <c r="Q978" s="94"/>
      <c r="R978" s="94"/>
      <c r="S978" s="94"/>
      <c r="T978" s="94"/>
      <c r="U978" s="94"/>
      <c r="V978" s="94"/>
      <c r="W978" s="94"/>
      <c r="X978" s="94"/>
      <c r="Y978" s="94"/>
      <c r="Z978" s="94"/>
    </row>
    <row r="979" spans="1:26" ht="15.75" customHeight="1" x14ac:dyDescent="0.15">
      <c r="A979" s="96" t="s">
        <v>6440</v>
      </c>
      <c r="B979" s="98" t="s">
        <v>6438</v>
      </c>
      <c r="C979" s="98" t="s">
        <v>3386</v>
      </c>
      <c r="D979" s="98" t="s">
        <v>6441</v>
      </c>
      <c r="E979" s="99">
        <v>0</v>
      </c>
      <c r="F979" s="99">
        <v>0</v>
      </c>
      <c r="G979" s="99">
        <v>60210</v>
      </c>
      <c r="H979" s="99">
        <v>3710</v>
      </c>
      <c r="I979" s="94"/>
      <c r="J979" s="94"/>
      <c r="K979" s="94"/>
      <c r="L979" s="94"/>
      <c r="M979" s="94"/>
      <c r="N979" s="94"/>
      <c r="O979" s="94"/>
      <c r="P979" s="94"/>
      <c r="Q979" s="94"/>
      <c r="R979" s="94"/>
      <c r="S979" s="94"/>
      <c r="T979" s="94"/>
      <c r="U979" s="94"/>
      <c r="V979" s="94"/>
      <c r="W979" s="94"/>
      <c r="X979" s="94"/>
      <c r="Y979" s="94"/>
      <c r="Z979" s="94"/>
    </row>
    <row r="980" spans="1:26" ht="15.75" customHeight="1" x14ac:dyDescent="0.15">
      <c r="A980" s="96" t="s">
        <v>6442</v>
      </c>
      <c r="B980" s="98" t="s">
        <v>6438</v>
      </c>
      <c r="C980" s="98" t="s">
        <v>3389</v>
      </c>
      <c r="D980" s="98" t="s">
        <v>6443</v>
      </c>
      <c r="E980" s="99">
        <v>0</v>
      </c>
      <c r="F980" s="99">
        <v>0</v>
      </c>
      <c r="G980" s="99">
        <v>11898</v>
      </c>
      <c r="H980" s="99">
        <v>584</v>
      </c>
      <c r="I980" s="94"/>
      <c r="J980" s="94"/>
      <c r="K980" s="94"/>
      <c r="L980" s="94"/>
      <c r="M980" s="94"/>
      <c r="N980" s="94"/>
      <c r="O980" s="94"/>
      <c r="P980" s="94"/>
      <c r="Q980" s="94"/>
      <c r="R980" s="94"/>
      <c r="S980" s="94"/>
      <c r="T980" s="94"/>
      <c r="U980" s="94"/>
      <c r="V980" s="94"/>
      <c r="W980" s="94"/>
      <c r="X980" s="94"/>
      <c r="Y980" s="94"/>
      <c r="Z980" s="94"/>
    </row>
    <row r="981" spans="1:26" ht="15.75" customHeight="1" x14ac:dyDescent="0.15">
      <c r="A981" s="96" t="s">
        <v>6444</v>
      </c>
      <c r="B981" s="98" t="s">
        <v>6438</v>
      </c>
      <c r="C981" s="98" t="s">
        <v>3390</v>
      </c>
      <c r="D981" s="98" t="s">
        <v>6445</v>
      </c>
      <c r="E981" s="99">
        <v>0</v>
      </c>
      <c r="F981" s="99">
        <v>0</v>
      </c>
      <c r="G981" s="99">
        <v>79124</v>
      </c>
      <c r="H981" s="99">
        <v>7685</v>
      </c>
      <c r="I981" s="94"/>
      <c r="J981" s="94"/>
      <c r="K981" s="94"/>
      <c r="L981" s="94"/>
      <c r="M981" s="94"/>
      <c r="N981" s="94"/>
      <c r="O981" s="94"/>
      <c r="P981" s="94"/>
      <c r="Q981" s="94"/>
      <c r="R981" s="94"/>
      <c r="S981" s="94"/>
      <c r="T981" s="94"/>
      <c r="U981" s="94"/>
      <c r="V981" s="94"/>
      <c r="W981" s="94"/>
      <c r="X981" s="94"/>
      <c r="Y981" s="94"/>
      <c r="Z981" s="94"/>
    </row>
    <row r="982" spans="1:26" ht="15.75" customHeight="1" x14ac:dyDescent="0.15">
      <c r="A982" s="96" t="s">
        <v>6446</v>
      </c>
      <c r="B982" s="98" t="s">
        <v>6438</v>
      </c>
      <c r="C982" s="98" t="s">
        <v>3388</v>
      </c>
      <c r="D982" s="98" t="s">
        <v>5940</v>
      </c>
      <c r="E982" s="99">
        <v>0</v>
      </c>
      <c r="F982" s="99">
        <v>0</v>
      </c>
      <c r="G982" s="99">
        <v>39392</v>
      </c>
      <c r="H982" s="99">
        <v>1557</v>
      </c>
      <c r="I982" s="94"/>
      <c r="J982" s="94"/>
      <c r="K982" s="94"/>
      <c r="L982" s="94"/>
      <c r="M982" s="94"/>
      <c r="N982" s="94"/>
      <c r="O982" s="94"/>
      <c r="P982" s="94"/>
      <c r="Q982" s="94"/>
      <c r="R982" s="94"/>
      <c r="S982" s="94"/>
      <c r="T982" s="94"/>
      <c r="U982" s="94"/>
      <c r="V982" s="94"/>
      <c r="W982" s="94"/>
      <c r="X982" s="94"/>
      <c r="Y982" s="94"/>
      <c r="Z982" s="94"/>
    </row>
    <row r="983" spans="1:26" ht="15.75" customHeight="1" x14ac:dyDescent="0.15">
      <c r="A983" s="96" t="s">
        <v>6447</v>
      </c>
      <c r="B983" s="98" t="s">
        <v>6438</v>
      </c>
      <c r="C983" s="98" t="s">
        <v>3395</v>
      </c>
      <c r="D983" s="98" t="s">
        <v>6448</v>
      </c>
      <c r="E983" s="99">
        <v>0</v>
      </c>
      <c r="F983" s="99">
        <v>0</v>
      </c>
      <c r="G983" s="99">
        <v>28067</v>
      </c>
      <c r="H983" s="99">
        <v>1026</v>
      </c>
      <c r="I983" s="94"/>
      <c r="J983" s="94"/>
      <c r="K983" s="94"/>
      <c r="L983" s="94"/>
      <c r="M983" s="94"/>
      <c r="N983" s="94"/>
      <c r="O983" s="94"/>
      <c r="P983" s="94"/>
      <c r="Q983" s="94"/>
      <c r="R983" s="94"/>
      <c r="S983" s="94"/>
      <c r="T983" s="94"/>
      <c r="U983" s="94"/>
      <c r="V983" s="94"/>
      <c r="W983" s="94"/>
      <c r="X983" s="94"/>
      <c r="Y983" s="94"/>
      <c r="Z983" s="94"/>
    </row>
    <row r="984" spans="1:26" ht="15.75" customHeight="1" x14ac:dyDescent="0.15">
      <c r="A984" s="96" t="s">
        <v>6449</v>
      </c>
      <c r="B984" s="98" t="s">
        <v>6438</v>
      </c>
      <c r="C984" s="98" t="s">
        <v>3391</v>
      </c>
      <c r="D984" s="98" t="s">
        <v>6438</v>
      </c>
      <c r="E984" s="99">
        <v>89</v>
      </c>
      <c r="F984" s="99">
        <v>85</v>
      </c>
      <c r="G984" s="99">
        <v>177694</v>
      </c>
      <c r="H984" s="99">
        <v>15858</v>
      </c>
      <c r="I984" s="94"/>
      <c r="J984" s="94"/>
      <c r="K984" s="94"/>
      <c r="L984" s="94"/>
      <c r="M984" s="94"/>
      <c r="N984" s="94"/>
      <c r="O984" s="94"/>
      <c r="P984" s="94"/>
      <c r="Q984" s="94"/>
      <c r="R984" s="94"/>
      <c r="S984" s="94"/>
      <c r="T984" s="94"/>
      <c r="U984" s="94"/>
      <c r="V984" s="94"/>
      <c r="W984" s="94"/>
      <c r="X984" s="94"/>
      <c r="Y984" s="94"/>
      <c r="Z984" s="94"/>
    </row>
    <row r="985" spans="1:26" ht="15.75" customHeight="1" x14ac:dyDescent="0.15">
      <c r="A985" s="96" t="s">
        <v>6450</v>
      </c>
      <c r="B985" s="98" t="s">
        <v>6438</v>
      </c>
      <c r="C985" s="98" t="s">
        <v>3392</v>
      </c>
      <c r="D985" s="98" t="s">
        <v>6451</v>
      </c>
      <c r="E985" s="99">
        <v>0</v>
      </c>
      <c r="F985" s="99">
        <v>0</v>
      </c>
      <c r="G985" s="99">
        <v>15682</v>
      </c>
      <c r="H985" s="99">
        <v>847</v>
      </c>
      <c r="I985" s="94"/>
      <c r="J985" s="94"/>
      <c r="K985" s="94"/>
      <c r="L985" s="94"/>
      <c r="M985" s="94"/>
      <c r="N985" s="94"/>
      <c r="O985" s="94"/>
      <c r="P985" s="94"/>
      <c r="Q985" s="94"/>
      <c r="R985" s="94"/>
      <c r="S985" s="94"/>
      <c r="T985" s="94"/>
      <c r="U985" s="94"/>
      <c r="V985" s="94"/>
      <c r="W985" s="94"/>
      <c r="X985" s="94"/>
      <c r="Y985" s="94"/>
      <c r="Z985" s="94"/>
    </row>
    <row r="986" spans="1:26" ht="15.75" customHeight="1" x14ac:dyDescent="0.15">
      <c r="A986" s="96" t="s">
        <v>6452</v>
      </c>
      <c r="B986" s="98" t="s">
        <v>6438</v>
      </c>
      <c r="C986" s="98" t="s">
        <v>3393</v>
      </c>
      <c r="D986" s="98" t="s">
        <v>6453</v>
      </c>
      <c r="E986" s="99">
        <v>0</v>
      </c>
      <c r="F986" s="99">
        <v>0</v>
      </c>
      <c r="G986" s="99">
        <v>12135</v>
      </c>
      <c r="H986" s="99">
        <v>433</v>
      </c>
      <c r="I986" s="94"/>
      <c r="J986" s="94"/>
      <c r="K986" s="94"/>
      <c r="L986" s="94"/>
      <c r="M986" s="94"/>
      <c r="N986" s="94"/>
      <c r="O986" s="94"/>
      <c r="P986" s="94"/>
      <c r="Q986" s="94"/>
      <c r="R986" s="94"/>
      <c r="S986" s="94"/>
      <c r="T986" s="94"/>
      <c r="U986" s="94"/>
      <c r="V986" s="94"/>
      <c r="W986" s="94"/>
      <c r="X986" s="94"/>
      <c r="Y986" s="94"/>
      <c r="Z986" s="94"/>
    </row>
    <row r="987" spans="1:26" ht="15.75" customHeight="1" x14ac:dyDescent="0.15">
      <c r="A987" s="96" t="s">
        <v>6454</v>
      </c>
      <c r="B987" s="98" t="s">
        <v>6438</v>
      </c>
      <c r="C987" s="98" t="s">
        <v>3387</v>
      </c>
      <c r="D987" s="98" t="s">
        <v>6455</v>
      </c>
      <c r="E987" s="99">
        <v>0</v>
      </c>
      <c r="F987" s="99">
        <v>0</v>
      </c>
      <c r="G987" s="99">
        <v>27886</v>
      </c>
      <c r="H987" s="99">
        <v>1586</v>
      </c>
      <c r="I987" s="94"/>
      <c r="J987" s="94"/>
      <c r="K987" s="94"/>
      <c r="L987" s="94"/>
      <c r="M987" s="94"/>
      <c r="N987" s="94"/>
      <c r="O987" s="94"/>
      <c r="P987" s="94"/>
      <c r="Q987" s="94"/>
      <c r="R987" s="94"/>
      <c r="S987" s="94"/>
      <c r="T987" s="94"/>
      <c r="U987" s="94"/>
      <c r="V987" s="94"/>
      <c r="W987" s="94"/>
      <c r="X987" s="94"/>
      <c r="Y987" s="94"/>
      <c r="Z987" s="94"/>
    </row>
    <row r="988" spans="1:26" ht="15.75" customHeight="1" x14ac:dyDescent="0.15">
      <c r="A988" s="96" t="s">
        <v>6456</v>
      </c>
      <c r="B988" s="98" t="s">
        <v>6438</v>
      </c>
      <c r="C988" s="98" t="s">
        <v>3394</v>
      </c>
      <c r="D988" s="98" t="s">
        <v>6457</v>
      </c>
      <c r="E988" s="99">
        <v>0</v>
      </c>
      <c r="F988" s="99">
        <v>0</v>
      </c>
      <c r="G988" s="99">
        <v>22393</v>
      </c>
      <c r="H988" s="99">
        <v>1065</v>
      </c>
      <c r="I988" s="94"/>
      <c r="J988" s="94"/>
      <c r="K988" s="94"/>
      <c r="L988" s="94"/>
      <c r="M988" s="94"/>
      <c r="N988" s="94"/>
      <c r="O988" s="94"/>
      <c r="P988" s="94"/>
      <c r="Q988" s="94"/>
      <c r="R988" s="94"/>
      <c r="S988" s="94"/>
      <c r="T988" s="94"/>
      <c r="U988" s="94"/>
      <c r="V988" s="94"/>
      <c r="W988" s="94"/>
      <c r="X988" s="94"/>
      <c r="Y988" s="94"/>
      <c r="Z988" s="94"/>
    </row>
    <row r="989" spans="1:26" ht="15.75" customHeight="1" x14ac:dyDescent="0.15">
      <c r="A989" s="96" t="s">
        <v>6458</v>
      </c>
      <c r="B989" s="98" t="s">
        <v>6438</v>
      </c>
      <c r="C989" s="98" t="s">
        <v>3396</v>
      </c>
      <c r="D989" s="98" t="s">
        <v>6459</v>
      </c>
      <c r="E989" s="99">
        <v>0</v>
      </c>
      <c r="F989" s="99">
        <v>0</v>
      </c>
      <c r="G989" s="99">
        <v>37212</v>
      </c>
      <c r="H989" s="99">
        <v>2522</v>
      </c>
      <c r="I989" s="94"/>
      <c r="J989" s="94"/>
      <c r="K989" s="94"/>
      <c r="L989" s="94"/>
      <c r="M989" s="94"/>
      <c r="N989" s="94"/>
      <c r="O989" s="94"/>
      <c r="P989" s="94"/>
      <c r="Q989" s="94"/>
      <c r="R989" s="94"/>
      <c r="S989" s="94"/>
      <c r="T989" s="94"/>
      <c r="U989" s="94"/>
      <c r="V989" s="94"/>
      <c r="W989" s="94"/>
      <c r="X989" s="94"/>
      <c r="Y989" s="94"/>
      <c r="Z989" s="94"/>
    </row>
    <row r="990" spans="1:26" ht="15.75" customHeight="1" x14ac:dyDescent="0.15">
      <c r="A990" s="96" t="s">
        <v>6460</v>
      </c>
      <c r="B990" s="98" t="s">
        <v>6438</v>
      </c>
      <c r="C990" s="98" t="s">
        <v>3360</v>
      </c>
      <c r="D990" s="98" t="s">
        <v>6461</v>
      </c>
      <c r="E990" s="99">
        <v>8593</v>
      </c>
      <c r="F990" s="99">
        <v>176</v>
      </c>
      <c r="G990" s="99">
        <v>1709</v>
      </c>
      <c r="H990" s="99">
        <v>1489</v>
      </c>
      <c r="I990" s="94"/>
      <c r="J990" s="94"/>
      <c r="K990" s="94"/>
      <c r="L990" s="94"/>
      <c r="M990" s="94"/>
      <c r="N990" s="94"/>
      <c r="O990" s="94"/>
      <c r="P990" s="94"/>
      <c r="Q990" s="94"/>
      <c r="R990" s="94"/>
      <c r="S990" s="94"/>
      <c r="T990" s="94"/>
      <c r="U990" s="94"/>
      <c r="V990" s="94"/>
      <c r="W990" s="94"/>
      <c r="X990" s="94"/>
      <c r="Y990" s="94"/>
      <c r="Z990" s="94"/>
    </row>
    <row r="991" spans="1:26" ht="15.75" customHeight="1" x14ac:dyDescent="0.15">
      <c r="A991" s="96" t="s">
        <v>6462</v>
      </c>
      <c r="B991" s="98" t="s">
        <v>6438</v>
      </c>
      <c r="C991" s="98" t="s">
        <v>3370</v>
      </c>
      <c r="D991" s="98" t="s">
        <v>6463</v>
      </c>
      <c r="E991" s="99">
        <v>169</v>
      </c>
      <c r="F991" s="99">
        <v>7</v>
      </c>
      <c r="G991" s="99">
        <v>470</v>
      </c>
      <c r="H991" s="99">
        <v>439</v>
      </c>
      <c r="I991" s="94"/>
      <c r="J991" s="94"/>
      <c r="K991" s="94"/>
      <c r="L991" s="94"/>
      <c r="M991" s="94"/>
      <c r="N991" s="94"/>
      <c r="O991" s="94"/>
      <c r="P991" s="94"/>
      <c r="Q991" s="94"/>
      <c r="R991" s="94"/>
      <c r="S991" s="94"/>
      <c r="T991" s="94"/>
      <c r="U991" s="94"/>
      <c r="V991" s="94"/>
      <c r="W991" s="94"/>
      <c r="X991" s="94"/>
      <c r="Y991" s="94"/>
      <c r="Z991" s="94"/>
    </row>
    <row r="992" spans="1:26" ht="15.75" customHeight="1" x14ac:dyDescent="0.15">
      <c r="A992" s="96" t="s">
        <v>6464</v>
      </c>
      <c r="B992" s="98" t="s">
        <v>6438</v>
      </c>
      <c r="C992" s="98" t="s">
        <v>3365</v>
      </c>
      <c r="D992" s="98" t="s">
        <v>6465</v>
      </c>
      <c r="E992" s="99">
        <v>875</v>
      </c>
      <c r="F992" s="99">
        <v>13</v>
      </c>
      <c r="G992" s="99">
        <v>1166</v>
      </c>
      <c r="H992" s="99">
        <v>1025</v>
      </c>
      <c r="I992" s="94"/>
      <c r="J992" s="94"/>
      <c r="K992" s="94"/>
      <c r="L992" s="94"/>
      <c r="M992" s="94"/>
      <c r="N992" s="94"/>
      <c r="O992" s="94"/>
      <c r="P992" s="94"/>
      <c r="Q992" s="94"/>
      <c r="R992" s="94"/>
      <c r="S992" s="94"/>
      <c r="T992" s="94"/>
      <c r="U992" s="94"/>
      <c r="V992" s="94"/>
      <c r="W992" s="94"/>
      <c r="X992" s="94"/>
      <c r="Y992" s="94"/>
      <c r="Z992" s="94"/>
    </row>
    <row r="993" spans="1:26" ht="15.75" customHeight="1" x14ac:dyDescent="0.15">
      <c r="A993" s="96" t="s">
        <v>6466</v>
      </c>
      <c r="B993" s="98" t="s">
        <v>6438</v>
      </c>
      <c r="C993" s="98" t="s">
        <v>3367</v>
      </c>
      <c r="D993" s="98" t="s">
        <v>6467</v>
      </c>
      <c r="E993" s="99">
        <v>1193</v>
      </c>
      <c r="F993" s="99">
        <v>30</v>
      </c>
      <c r="G993" s="99">
        <v>284</v>
      </c>
      <c r="H993" s="99">
        <v>231</v>
      </c>
      <c r="I993" s="94"/>
      <c r="J993" s="94"/>
      <c r="K993" s="94"/>
      <c r="L993" s="94"/>
      <c r="M993" s="94"/>
      <c r="N993" s="94"/>
      <c r="O993" s="94"/>
      <c r="P993" s="94"/>
      <c r="Q993" s="94"/>
      <c r="R993" s="94"/>
      <c r="S993" s="94"/>
      <c r="T993" s="94"/>
      <c r="U993" s="94"/>
      <c r="V993" s="94"/>
      <c r="W993" s="94"/>
      <c r="X993" s="94"/>
      <c r="Y993" s="94"/>
      <c r="Z993" s="94"/>
    </row>
    <row r="994" spans="1:26" ht="15.75" customHeight="1" x14ac:dyDescent="0.15">
      <c r="A994" s="96" t="s">
        <v>6468</v>
      </c>
      <c r="B994" s="98" t="s">
        <v>6438</v>
      </c>
      <c r="C994" s="98" t="s">
        <v>3366</v>
      </c>
      <c r="D994" s="98" t="s">
        <v>6469</v>
      </c>
      <c r="E994" s="99">
        <v>588</v>
      </c>
      <c r="F994" s="99">
        <v>110</v>
      </c>
      <c r="G994" s="99">
        <v>651</v>
      </c>
      <c r="H994" s="99">
        <v>578</v>
      </c>
      <c r="I994" s="94"/>
      <c r="J994" s="94"/>
      <c r="K994" s="94"/>
      <c r="L994" s="94"/>
      <c r="M994" s="94"/>
      <c r="N994" s="94"/>
      <c r="O994" s="94"/>
      <c r="P994" s="94"/>
      <c r="Q994" s="94"/>
      <c r="R994" s="94"/>
      <c r="S994" s="94"/>
      <c r="T994" s="94"/>
      <c r="U994" s="94"/>
      <c r="V994" s="94"/>
      <c r="W994" s="94"/>
      <c r="X994" s="94"/>
      <c r="Y994" s="94"/>
      <c r="Z994" s="94"/>
    </row>
    <row r="995" spans="1:26" ht="15.75" customHeight="1" x14ac:dyDescent="0.15">
      <c r="A995" s="96" t="s">
        <v>6470</v>
      </c>
      <c r="B995" s="98" t="s">
        <v>6438</v>
      </c>
      <c r="C995" s="98" t="s">
        <v>3380</v>
      </c>
      <c r="D995" s="98" t="s">
        <v>6471</v>
      </c>
      <c r="E995" s="99">
        <v>7560</v>
      </c>
      <c r="F995" s="99">
        <v>691</v>
      </c>
      <c r="G995" s="99">
        <v>3847</v>
      </c>
      <c r="H995" s="99">
        <v>3407</v>
      </c>
      <c r="I995" s="94"/>
      <c r="J995" s="94"/>
      <c r="K995" s="94"/>
      <c r="L995" s="94"/>
      <c r="M995" s="94"/>
      <c r="N995" s="94"/>
      <c r="O995" s="94"/>
      <c r="P995" s="94"/>
      <c r="Q995" s="94"/>
      <c r="R995" s="94"/>
      <c r="S995" s="94"/>
      <c r="T995" s="94"/>
      <c r="U995" s="94"/>
      <c r="V995" s="94"/>
      <c r="W995" s="94"/>
      <c r="X995" s="94"/>
      <c r="Y995" s="94"/>
      <c r="Z995" s="94"/>
    </row>
    <row r="996" spans="1:26" ht="15.75" customHeight="1" x14ac:dyDescent="0.15">
      <c r="A996" s="96" t="s">
        <v>6472</v>
      </c>
      <c r="B996" s="98" t="s">
        <v>6438</v>
      </c>
      <c r="C996" s="98" t="s">
        <v>3363</v>
      </c>
      <c r="D996" s="98" t="s">
        <v>5531</v>
      </c>
      <c r="E996" s="99">
        <v>2979</v>
      </c>
      <c r="F996" s="99">
        <v>165</v>
      </c>
      <c r="G996" s="99">
        <v>1400</v>
      </c>
      <c r="H996" s="99">
        <v>1213</v>
      </c>
      <c r="I996" s="94"/>
      <c r="J996" s="94"/>
      <c r="K996" s="94"/>
      <c r="L996" s="94"/>
      <c r="M996" s="94"/>
      <c r="N996" s="94"/>
      <c r="O996" s="94"/>
      <c r="P996" s="94"/>
      <c r="Q996" s="94"/>
      <c r="R996" s="94"/>
      <c r="S996" s="94"/>
      <c r="T996" s="94"/>
      <c r="U996" s="94"/>
      <c r="V996" s="94"/>
      <c r="W996" s="94"/>
      <c r="X996" s="94"/>
      <c r="Y996" s="94"/>
      <c r="Z996" s="94"/>
    </row>
    <row r="997" spans="1:26" ht="15.75" customHeight="1" x14ac:dyDescent="0.15">
      <c r="A997" s="96" t="s">
        <v>6473</v>
      </c>
      <c r="B997" s="98" t="s">
        <v>6438</v>
      </c>
      <c r="C997" s="98" t="s">
        <v>3372</v>
      </c>
      <c r="D997" s="98" t="s">
        <v>6240</v>
      </c>
      <c r="E997" s="99">
        <v>5125</v>
      </c>
      <c r="F997" s="99">
        <v>3</v>
      </c>
      <c r="G997" s="99">
        <v>13180</v>
      </c>
      <c r="H997" s="99">
        <v>10031</v>
      </c>
      <c r="I997" s="94"/>
      <c r="J997" s="94"/>
      <c r="K997" s="94"/>
      <c r="L997" s="94"/>
      <c r="M997" s="94"/>
      <c r="N997" s="94"/>
      <c r="O997" s="94"/>
      <c r="P997" s="94"/>
      <c r="Q997" s="94"/>
      <c r="R997" s="94"/>
      <c r="S997" s="94"/>
      <c r="T997" s="94"/>
      <c r="U997" s="94"/>
      <c r="V997" s="94"/>
      <c r="W997" s="94"/>
      <c r="X997" s="94"/>
      <c r="Y997" s="94"/>
      <c r="Z997" s="94"/>
    </row>
    <row r="998" spans="1:26" ht="15.75" customHeight="1" x14ac:dyDescent="0.15">
      <c r="A998" s="96" t="s">
        <v>6474</v>
      </c>
      <c r="B998" s="98" t="s">
        <v>6438</v>
      </c>
      <c r="C998" s="98" t="s">
        <v>3373</v>
      </c>
      <c r="D998" s="98" t="s">
        <v>6475</v>
      </c>
      <c r="E998" s="99">
        <v>17674</v>
      </c>
      <c r="F998" s="99">
        <v>1</v>
      </c>
      <c r="G998" s="99">
        <v>7152</v>
      </c>
      <c r="H998" s="99">
        <v>6801</v>
      </c>
      <c r="I998" s="94"/>
      <c r="J998" s="94"/>
      <c r="K998" s="94"/>
      <c r="L998" s="94"/>
      <c r="M998" s="94"/>
      <c r="N998" s="94"/>
      <c r="O998" s="94"/>
      <c r="P998" s="94"/>
      <c r="Q998" s="94"/>
      <c r="R998" s="94"/>
      <c r="S998" s="94"/>
      <c r="T998" s="94"/>
      <c r="U998" s="94"/>
      <c r="V998" s="94"/>
      <c r="W998" s="94"/>
      <c r="X998" s="94"/>
      <c r="Y998" s="94"/>
      <c r="Z998" s="94"/>
    </row>
    <row r="999" spans="1:26" ht="15.75" customHeight="1" x14ac:dyDescent="0.15">
      <c r="A999" s="96" t="s">
        <v>6476</v>
      </c>
      <c r="B999" s="98" t="s">
        <v>6438</v>
      </c>
      <c r="C999" s="98" t="s">
        <v>3374</v>
      </c>
      <c r="D999" s="98" t="s">
        <v>6477</v>
      </c>
      <c r="E999" s="99">
        <v>13821</v>
      </c>
      <c r="F999" s="99">
        <v>43</v>
      </c>
      <c r="G999" s="99">
        <v>43332</v>
      </c>
      <c r="H999" s="99">
        <v>40926</v>
      </c>
      <c r="I999" s="94"/>
      <c r="J999" s="94"/>
      <c r="K999" s="94"/>
      <c r="L999" s="94"/>
      <c r="M999" s="94"/>
      <c r="N999" s="94"/>
      <c r="O999" s="94"/>
      <c r="P999" s="94"/>
      <c r="Q999" s="94"/>
      <c r="R999" s="94"/>
      <c r="S999" s="94"/>
      <c r="T999" s="94"/>
      <c r="U999" s="94"/>
      <c r="V999" s="94"/>
      <c r="W999" s="94"/>
      <c r="X999" s="94"/>
      <c r="Y999" s="94"/>
      <c r="Z999" s="94"/>
    </row>
    <row r="1000" spans="1:26" ht="15.75" customHeight="1" x14ac:dyDescent="0.15">
      <c r="A1000" s="96" t="s">
        <v>6478</v>
      </c>
      <c r="B1000" s="98" t="s">
        <v>6438</v>
      </c>
      <c r="C1000" s="98" t="s">
        <v>3378</v>
      </c>
      <c r="D1000" s="98" t="s">
        <v>6479</v>
      </c>
      <c r="E1000" s="99">
        <v>4076</v>
      </c>
      <c r="F1000" s="99">
        <v>5</v>
      </c>
      <c r="G1000" s="99">
        <v>14501</v>
      </c>
      <c r="H1000" s="99">
        <v>11667</v>
      </c>
      <c r="I1000" s="94"/>
      <c r="J1000" s="94"/>
      <c r="K1000" s="94"/>
      <c r="L1000" s="94"/>
      <c r="M1000" s="94"/>
      <c r="N1000" s="94"/>
      <c r="O1000" s="94"/>
      <c r="P1000" s="94"/>
      <c r="Q1000" s="94"/>
      <c r="R1000" s="94"/>
      <c r="S1000" s="94"/>
      <c r="T1000" s="94"/>
      <c r="U1000" s="94"/>
      <c r="V1000" s="94"/>
      <c r="W1000" s="94"/>
      <c r="X1000" s="94"/>
      <c r="Y1000" s="94"/>
      <c r="Z1000" s="94"/>
    </row>
    <row r="1001" spans="1:26" ht="15.75" customHeight="1" x14ac:dyDescent="0.15">
      <c r="A1001" s="96" t="s">
        <v>6480</v>
      </c>
      <c r="B1001" s="98" t="s">
        <v>6438</v>
      </c>
      <c r="C1001" s="98" t="s">
        <v>3379</v>
      </c>
      <c r="D1001" s="98" t="s">
        <v>6481</v>
      </c>
      <c r="E1001" s="99">
        <v>4794</v>
      </c>
      <c r="F1001" s="99">
        <v>21</v>
      </c>
      <c r="G1001" s="99">
        <v>12636</v>
      </c>
      <c r="H1001" s="99">
        <v>11921</v>
      </c>
      <c r="I1001" s="94"/>
      <c r="J1001" s="94"/>
      <c r="K1001" s="94"/>
      <c r="L1001" s="94"/>
      <c r="M1001" s="94"/>
      <c r="N1001" s="94"/>
      <c r="O1001" s="94"/>
      <c r="P1001" s="94"/>
      <c r="Q1001" s="94"/>
      <c r="R1001" s="94"/>
      <c r="S1001" s="94"/>
      <c r="T1001" s="94"/>
      <c r="U1001" s="94"/>
      <c r="V1001" s="94"/>
      <c r="W1001" s="94"/>
      <c r="X1001" s="94"/>
      <c r="Y1001" s="94"/>
      <c r="Z1001" s="94"/>
    </row>
    <row r="1002" spans="1:26" ht="15.75" customHeight="1" x14ac:dyDescent="0.15">
      <c r="A1002" s="96" t="s">
        <v>6482</v>
      </c>
      <c r="B1002" s="98" t="s">
        <v>6438</v>
      </c>
      <c r="C1002" s="98" t="s">
        <v>3381</v>
      </c>
      <c r="D1002" s="98" t="s">
        <v>6483</v>
      </c>
      <c r="E1002" s="99">
        <v>46403</v>
      </c>
      <c r="F1002" s="99">
        <v>155</v>
      </c>
      <c r="G1002" s="99">
        <v>43441</v>
      </c>
      <c r="H1002" s="99">
        <v>41903</v>
      </c>
      <c r="I1002" s="94"/>
      <c r="J1002" s="94"/>
      <c r="K1002" s="94"/>
      <c r="L1002" s="94"/>
      <c r="M1002" s="94"/>
      <c r="N1002" s="94"/>
      <c r="O1002" s="94"/>
      <c r="P1002" s="94"/>
      <c r="Q1002" s="94"/>
      <c r="R1002" s="94"/>
      <c r="S1002" s="94"/>
      <c r="T1002" s="94"/>
      <c r="U1002" s="94"/>
      <c r="V1002" s="94"/>
      <c r="W1002" s="94"/>
      <c r="X1002" s="94"/>
      <c r="Y1002" s="94"/>
      <c r="Z1002" s="94"/>
    </row>
    <row r="1003" spans="1:26" ht="15.75" customHeight="1" x14ac:dyDescent="0.15">
      <c r="A1003" s="96" t="s">
        <v>6484</v>
      </c>
      <c r="B1003" s="98" t="s">
        <v>6438</v>
      </c>
      <c r="C1003" s="98" t="s">
        <v>3364</v>
      </c>
      <c r="D1003" s="98" t="s">
        <v>6485</v>
      </c>
      <c r="E1003" s="99">
        <v>39115</v>
      </c>
      <c r="F1003" s="99">
        <v>133</v>
      </c>
      <c r="G1003" s="99">
        <v>1986</v>
      </c>
      <c r="H1003" s="99">
        <v>1661</v>
      </c>
      <c r="I1003" s="94"/>
      <c r="J1003" s="94"/>
      <c r="K1003" s="94"/>
      <c r="L1003" s="94"/>
      <c r="M1003" s="94"/>
      <c r="N1003" s="94"/>
      <c r="O1003" s="94"/>
      <c r="P1003" s="94"/>
      <c r="Q1003" s="94"/>
      <c r="R1003" s="94"/>
      <c r="S1003" s="94"/>
      <c r="T1003" s="94"/>
      <c r="U1003" s="94"/>
      <c r="V1003" s="94"/>
      <c r="W1003" s="94"/>
      <c r="X1003" s="94"/>
      <c r="Y1003" s="94"/>
      <c r="Z1003" s="94"/>
    </row>
    <row r="1004" spans="1:26" ht="15.75" customHeight="1" x14ac:dyDescent="0.15">
      <c r="A1004" s="96" t="s">
        <v>6486</v>
      </c>
      <c r="B1004" s="98" t="s">
        <v>6438</v>
      </c>
      <c r="C1004" s="98" t="s">
        <v>3371</v>
      </c>
      <c r="D1004" s="98" t="s">
        <v>6487</v>
      </c>
      <c r="E1004" s="99">
        <v>1734</v>
      </c>
      <c r="F1004" s="99">
        <v>67</v>
      </c>
      <c r="G1004" s="99">
        <v>603</v>
      </c>
      <c r="H1004" s="99">
        <v>525</v>
      </c>
      <c r="I1004" s="94"/>
      <c r="J1004" s="94"/>
      <c r="K1004" s="94"/>
      <c r="L1004" s="94"/>
      <c r="M1004" s="94"/>
      <c r="N1004" s="94"/>
      <c r="O1004" s="94"/>
      <c r="P1004" s="94"/>
      <c r="Q1004" s="94"/>
      <c r="R1004" s="94"/>
      <c r="S1004" s="94"/>
      <c r="T1004" s="94"/>
      <c r="U1004" s="94"/>
      <c r="V1004" s="94"/>
      <c r="W1004" s="94"/>
      <c r="X1004" s="94"/>
      <c r="Y1004" s="94"/>
      <c r="Z1004" s="94"/>
    </row>
    <row r="1005" spans="1:26" ht="15.75" customHeight="1" x14ac:dyDescent="0.15">
      <c r="A1005" s="96" t="s">
        <v>6488</v>
      </c>
      <c r="B1005" s="98" t="s">
        <v>6438</v>
      </c>
      <c r="C1005" s="98" t="s">
        <v>3369</v>
      </c>
      <c r="D1005" s="98" t="s">
        <v>6489</v>
      </c>
      <c r="E1005" s="99">
        <v>29419</v>
      </c>
      <c r="F1005" s="99">
        <v>102</v>
      </c>
      <c r="G1005" s="99">
        <v>1642</v>
      </c>
      <c r="H1005" s="99">
        <v>1451</v>
      </c>
      <c r="I1005" s="94"/>
      <c r="J1005" s="94"/>
      <c r="K1005" s="94"/>
      <c r="L1005" s="94"/>
      <c r="M1005" s="94"/>
      <c r="N1005" s="94"/>
      <c r="O1005" s="94"/>
      <c r="P1005" s="94"/>
      <c r="Q1005" s="94"/>
      <c r="R1005" s="94"/>
      <c r="S1005" s="94"/>
      <c r="T1005" s="94"/>
      <c r="U1005" s="94"/>
      <c r="V1005" s="94"/>
      <c r="W1005" s="94"/>
      <c r="X1005" s="94"/>
      <c r="Y1005" s="94"/>
      <c r="Z1005" s="94"/>
    </row>
    <row r="1006" spans="1:26" ht="15.75" customHeight="1" x14ac:dyDescent="0.15">
      <c r="A1006" s="96" t="s">
        <v>6490</v>
      </c>
      <c r="B1006" s="98" t="s">
        <v>6438</v>
      </c>
      <c r="C1006" s="98" t="s">
        <v>3375</v>
      </c>
      <c r="D1006" s="98" t="s">
        <v>6491</v>
      </c>
      <c r="E1006" s="99">
        <v>16165</v>
      </c>
      <c r="F1006" s="99">
        <v>101</v>
      </c>
      <c r="G1006" s="99">
        <v>1198</v>
      </c>
      <c r="H1006" s="99">
        <v>1063</v>
      </c>
      <c r="I1006" s="94"/>
      <c r="J1006" s="94"/>
      <c r="K1006" s="94"/>
      <c r="L1006" s="94"/>
      <c r="M1006" s="94"/>
      <c r="N1006" s="94"/>
      <c r="O1006" s="94"/>
      <c r="P1006" s="94"/>
      <c r="Q1006" s="94"/>
      <c r="R1006" s="94"/>
      <c r="S1006" s="94"/>
      <c r="T1006" s="94"/>
      <c r="U1006" s="94"/>
      <c r="V1006" s="94"/>
      <c r="W1006" s="94"/>
      <c r="X1006" s="94"/>
      <c r="Y1006" s="94"/>
      <c r="Z1006" s="94"/>
    </row>
    <row r="1007" spans="1:26" ht="15.75" customHeight="1" x14ac:dyDescent="0.15">
      <c r="A1007" s="96" t="s">
        <v>6492</v>
      </c>
      <c r="B1007" s="98" t="s">
        <v>6438</v>
      </c>
      <c r="C1007" s="98" t="s">
        <v>3361</v>
      </c>
      <c r="D1007" s="98" t="s">
        <v>6493</v>
      </c>
      <c r="E1007" s="99">
        <v>9126</v>
      </c>
      <c r="F1007" s="99">
        <v>284</v>
      </c>
      <c r="G1007" s="99">
        <v>2240</v>
      </c>
      <c r="H1007" s="99">
        <v>1961</v>
      </c>
      <c r="I1007" s="94"/>
      <c r="J1007" s="94"/>
      <c r="K1007" s="94"/>
      <c r="L1007" s="94"/>
      <c r="M1007" s="94"/>
      <c r="N1007" s="94"/>
      <c r="O1007" s="94"/>
      <c r="P1007" s="94"/>
      <c r="Q1007" s="94"/>
      <c r="R1007" s="94"/>
      <c r="S1007" s="94"/>
      <c r="T1007" s="94"/>
      <c r="U1007" s="94"/>
      <c r="V1007" s="94"/>
      <c r="W1007" s="94"/>
      <c r="X1007" s="94"/>
      <c r="Y1007" s="94"/>
      <c r="Z1007" s="94"/>
    </row>
    <row r="1008" spans="1:26" ht="15.75" customHeight="1" x14ac:dyDescent="0.15">
      <c r="A1008" s="96" t="s">
        <v>6494</v>
      </c>
      <c r="B1008" s="98" t="s">
        <v>6438</v>
      </c>
      <c r="C1008" s="98" t="s">
        <v>3383</v>
      </c>
      <c r="D1008" s="98" t="s">
        <v>6495</v>
      </c>
      <c r="E1008" s="99">
        <v>26050</v>
      </c>
      <c r="F1008" s="99">
        <v>749</v>
      </c>
      <c r="G1008" s="99">
        <v>4025</v>
      </c>
      <c r="H1008" s="99">
        <v>3435</v>
      </c>
      <c r="I1008" s="94"/>
      <c r="J1008" s="94"/>
      <c r="K1008" s="94"/>
      <c r="L1008" s="94"/>
      <c r="M1008" s="94"/>
      <c r="N1008" s="94"/>
      <c r="O1008" s="94"/>
      <c r="P1008" s="94"/>
      <c r="Q1008" s="94"/>
      <c r="R1008" s="94"/>
      <c r="S1008" s="94"/>
      <c r="T1008" s="94"/>
      <c r="U1008" s="94"/>
      <c r="V1008" s="94"/>
      <c r="W1008" s="94"/>
      <c r="X1008" s="94"/>
      <c r="Y1008" s="94"/>
      <c r="Z1008" s="94"/>
    </row>
    <row r="1009" spans="1:26" ht="15.75" customHeight="1" x14ac:dyDescent="0.15">
      <c r="A1009" s="96" t="s">
        <v>6496</v>
      </c>
      <c r="B1009" s="98" t="s">
        <v>6438</v>
      </c>
      <c r="C1009" s="98" t="s">
        <v>3362</v>
      </c>
      <c r="D1009" s="98" t="s">
        <v>6497</v>
      </c>
      <c r="E1009" s="99">
        <v>5354</v>
      </c>
      <c r="F1009" s="99">
        <v>156</v>
      </c>
      <c r="G1009" s="99">
        <v>994</v>
      </c>
      <c r="H1009" s="99">
        <v>856</v>
      </c>
      <c r="I1009" s="94"/>
      <c r="J1009" s="94"/>
      <c r="K1009" s="94"/>
      <c r="L1009" s="94"/>
      <c r="M1009" s="94"/>
      <c r="N1009" s="94"/>
      <c r="O1009" s="94"/>
      <c r="P1009" s="94"/>
      <c r="Q1009" s="94"/>
      <c r="R1009" s="94"/>
      <c r="S1009" s="94"/>
      <c r="T1009" s="94"/>
      <c r="U1009" s="94"/>
      <c r="V1009" s="94"/>
      <c r="W1009" s="94"/>
      <c r="X1009" s="94"/>
      <c r="Y1009" s="94"/>
      <c r="Z1009" s="94"/>
    </row>
    <row r="1010" spans="1:26" ht="15.75" customHeight="1" x14ac:dyDescent="0.15">
      <c r="A1010" s="96" t="s">
        <v>6498</v>
      </c>
      <c r="B1010" s="98" t="s">
        <v>6438</v>
      </c>
      <c r="C1010" s="98" t="s">
        <v>3368</v>
      </c>
      <c r="D1010" s="98" t="s">
        <v>6499</v>
      </c>
      <c r="E1010" s="99">
        <v>1106</v>
      </c>
      <c r="F1010" s="99">
        <v>92</v>
      </c>
      <c r="G1010" s="99">
        <v>463</v>
      </c>
      <c r="H1010" s="99">
        <v>384</v>
      </c>
      <c r="I1010" s="94"/>
      <c r="J1010" s="94"/>
      <c r="K1010" s="94"/>
      <c r="L1010" s="94"/>
      <c r="M1010" s="94"/>
      <c r="N1010" s="94"/>
      <c r="O1010" s="94"/>
      <c r="P1010" s="94"/>
      <c r="Q1010" s="94"/>
      <c r="R1010" s="94"/>
      <c r="S1010" s="94"/>
      <c r="T1010" s="94"/>
      <c r="U1010" s="94"/>
      <c r="V1010" s="94"/>
      <c r="W1010" s="94"/>
      <c r="X1010" s="94"/>
      <c r="Y1010" s="94"/>
      <c r="Z1010" s="94"/>
    </row>
    <row r="1011" spans="1:26" ht="15.75" customHeight="1" x14ac:dyDescent="0.15">
      <c r="A1011" s="96" t="s">
        <v>6500</v>
      </c>
      <c r="B1011" s="98" t="s">
        <v>6438</v>
      </c>
      <c r="C1011" s="98" t="s">
        <v>3376</v>
      </c>
      <c r="D1011" s="98" t="s">
        <v>6501</v>
      </c>
      <c r="E1011" s="99">
        <v>1264</v>
      </c>
      <c r="F1011" s="99">
        <v>10</v>
      </c>
      <c r="G1011" s="99">
        <v>728</v>
      </c>
      <c r="H1011" s="99">
        <v>347</v>
      </c>
      <c r="I1011" s="94"/>
      <c r="J1011" s="94"/>
      <c r="K1011" s="94"/>
      <c r="L1011" s="94"/>
      <c r="M1011" s="94"/>
      <c r="N1011" s="94"/>
      <c r="O1011" s="94"/>
      <c r="P1011" s="94"/>
      <c r="Q1011" s="94"/>
      <c r="R1011" s="94"/>
      <c r="S1011" s="94"/>
      <c r="T1011" s="94"/>
      <c r="U1011" s="94"/>
      <c r="V1011" s="94"/>
      <c r="W1011" s="94"/>
      <c r="X1011" s="94"/>
      <c r="Y1011" s="94"/>
      <c r="Z1011" s="94"/>
    </row>
    <row r="1012" spans="1:26" ht="15.75" customHeight="1" x14ac:dyDescent="0.15">
      <c r="A1012" s="96" t="s">
        <v>6502</v>
      </c>
      <c r="B1012" s="98" t="s">
        <v>6438</v>
      </c>
      <c r="C1012" s="98" t="s">
        <v>3377</v>
      </c>
      <c r="D1012" s="98" t="s">
        <v>6503</v>
      </c>
      <c r="E1012" s="99">
        <v>9518</v>
      </c>
      <c r="F1012" s="99">
        <v>165</v>
      </c>
      <c r="G1012" s="99">
        <v>2435</v>
      </c>
      <c r="H1012" s="99">
        <v>1874</v>
      </c>
      <c r="I1012" s="94"/>
      <c r="J1012" s="94"/>
      <c r="K1012" s="94"/>
      <c r="L1012" s="94"/>
      <c r="M1012" s="94"/>
      <c r="N1012" s="94"/>
      <c r="O1012" s="94"/>
      <c r="P1012" s="94"/>
      <c r="Q1012" s="94"/>
      <c r="R1012" s="94"/>
      <c r="S1012" s="94"/>
      <c r="T1012" s="94"/>
      <c r="U1012" s="94"/>
      <c r="V1012" s="94"/>
      <c r="W1012" s="94"/>
      <c r="X1012" s="94"/>
      <c r="Y1012" s="94"/>
      <c r="Z1012" s="94"/>
    </row>
    <row r="1013" spans="1:26" ht="15.75" customHeight="1" x14ac:dyDescent="0.15">
      <c r="A1013" s="96" t="s">
        <v>6504</v>
      </c>
      <c r="B1013" s="98" t="s">
        <v>6438</v>
      </c>
      <c r="C1013" s="98" t="s">
        <v>3382</v>
      </c>
      <c r="D1013" s="98" t="s">
        <v>6505</v>
      </c>
      <c r="E1013" s="99">
        <v>15236</v>
      </c>
      <c r="F1013" s="99">
        <v>56</v>
      </c>
      <c r="G1013" s="99">
        <v>4336</v>
      </c>
      <c r="H1013" s="99">
        <v>1380</v>
      </c>
      <c r="I1013" s="94"/>
      <c r="J1013" s="94"/>
      <c r="K1013" s="94"/>
      <c r="L1013" s="94"/>
      <c r="M1013" s="94"/>
      <c r="N1013" s="94"/>
      <c r="O1013" s="94"/>
      <c r="P1013" s="94"/>
      <c r="Q1013" s="94"/>
      <c r="R1013" s="94"/>
      <c r="S1013" s="94"/>
      <c r="T1013" s="94"/>
      <c r="U1013" s="94"/>
      <c r="V1013" s="94"/>
      <c r="W1013" s="94"/>
      <c r="X1013" s="94"/>
      <c r="Y1013" s="94"/>
      <c r="Z1013" s="94"/>
    </row>
    <row r="1014" spans="1:26" ht="15.75" customHeight="1" x14ac:dyDescent="0.15">
      <c r="A1014" s="96" t="s">
        <v>6506</v>
      </c>
      <c r="B1014" s="98" t="s">
        <v>6438</v>
      </c>
      <c r="C1014" s="98" t="s">
        <v>3384</v>
      </c>
      <c r="D1014" s="98" t="s">
        <v>5490</v>
      </c>
      <c r="E1014" s="99">
        <v>1045</v>
      </c>
      <c r="F1014" s="99">
        <v>35</v>
      </c>
      <c r="G1014" s="99">
        <v>841</v>
      </c>
      <c r="H1014" s="99">
        <v>409</v>
      </c>
      <c r="I1014" s="94"/>
      <c r="J1014" s="94"/>
      <c r="K1014" s="94"/>
      <c r="L1014" s="94"/>
      <c r="M1014" s="94"/>
      <c r="N1014" s="94"/>
      <c r="O1014" s="94"/>
      <c r="P1014" s="94"/>
      <c r="Q1014" s="94"/>
      <c r="R1014" s="94"/>
      <c r="S1014" s="94"/>
      <c r="T1014" s="94"/>
      <c r="U1014" s="94"/>
      <c r="V1014" s="94"/>
      <c r="W1014" s="94"/>
      <c r="X1014" s="94"/>
      <c r="Y1014" s="94"/>
      <c r="Z1014" s="94"/>
    </row>
    <row r="1015" spans="1:26" ht="15.75" customHeight="1" x14ac:dyDescent="0.15">
      <c r="A1015" s="96" t="s">
        <v>6507</v>
      </c>
      <c r="B1015" s="98" t="s">
        <v>6438</v>
      </c>
      <c r="C1015" s="98" t="s">
        <v>3385</v>
      </c>
      <c r="D1015" s="98" t="s">
        <v>6508</v>
      </c>
      <c r="E1015" s="99">
        <v>5841</v>
      </c>
      <c r="F1015" s="99">
        <v>63</v>
      </c>
      <c r="G1015" s="99">
        <v>3513</v>
      </c>
      <c r="H1015" s="99">
        <v>1847</v>
      </c>
      <c r="I1015" s="94"/>
      <c r="J1015" s="94"/>
      <c r="K1015" s="94"/>
      <c r="L1015" s="94"/>
      <c r="M1015" s="94"/>
      <c r="N1015" s="94"/>
      <c r="O1015" s="94"/>
      <c r="P1015" s="94"/>
      <c r="Q1015" s="94"/>
      <c r="R1015" s="94"/>
      <c r="S1015" s="94"/>
      <c r="T1015" s="94"/>
      <c r="U1015" s="94"/>
      <c r="V1015" s="94"/>
      <c r="W1015" s="94"/>
      <c r="X1015" s="94"/>
      <c r="Y1015" s="94"/>
      <c r="Z1015" s="94"/>
    </row>
    <row r="1016" spans="1:26" ht="15.75" customHeight="1" x14ac:dyDescent="0.15">
      <c r="A1016" s="96" t="s">
        <v>6509</v>
      </c>
      <c r="B1016" s="98" t="s">
        <v>4285</v>
      </c>
      <c r="C1016" s="98" t="s">
        <v>3397</v>
      </c>
      <c r="D1016" s="98" t="s">
        <v>214</v>
      </c>
      <c r="E1016" s="99">
        <v>236462</v>
      </c>
      <c r="F1016" s="99">
        <v>225626</v>
      </c>
      <c r="G1016" s="99">
        <v>709</v>
      </c>
      <c r="H1016" s="99">
        <v>613</v>
      </c>
      <c r="I1016" s="94"/>
      <c r="J1016" s="94"/>
      <c r="K1016" s="94"/>
      <c r="L1016" s="94"/>
      <c r="M1016" s="94"/>
      <c r="N1016" s="94"/>
      <c r="O1016" s="94"/>
      <c r="P1016" s="94"/>
      <c r="Q1016" s="94"/>
      <c r="R1016" s="94"/>
      <c r="S1016" s="94"/>
      <c r="T1016" s="94"/>
      <c r="U1016" s="94"/>
      <c r="V1016" s="94"/>
      <c r="W1016" s="94"/>
      <c r="X1016" s="94"/>
      <c r="Y1016" s="94"/>
      <c r="Z1016" s="94"/>
    </row>
    <row r="1017" spans="1:26" ht="15.75" customHeight="1" x14ac:dyDescent="0.15">
      <c r="A1017" s="96" t="s">
        <v>6510</v>
      </c>
      <c r="B1017" s="98" t="s">
        <v>214</v>
      </c>
      <c r="C1017" s="98" t="s">
        <v>3397</v>
      </c>
      <c r="D1017" s="98" t="s">
        <v>4289</v>
      </c>
      <c r="E1017" s="99">
        <v>815</v>
      </c>
      <c r="F1017" s="99">
        <v>376</v>
      </c>
      <c r="G1017" s="99">
        <v>0</v>
      </c>
      <c r="H1017" s="99">
        <v>0</v>
      </c>
      <c r="I1017" s="94"/>
      <c r="J1017" s="94"/>
      <c r="K1017" s="94"/>
      <c r="L1017" s="94"/>
      <c r="M1017" s="94"/>
      <c r="N1017" s="94"/>
      <c r="O1017" s="94"/>
      <c r="P1017" s="94"/>
      <c r="Q1017" s="94"/>
      <c r="R1017" s="94"/>
      <c r="S1017" s="94"/>
      <c r="T1017" s="94"/>
      <c r="U1017" s="94"/>
      <c r="V1017" s="94"/>
      <c r="W1017" s="94"/>
      <c r="X1017" s="94"/>
      <c r="Y1017" s="94"/>
      <c r="Z1017" s="94"/>
    </row>
    <row r="1018" spans="1:26" ht="15.75" customHeight="1" x14ac:dyDescent="0.15">
      <c r="A1018" s="96" t="s">
        <v>6511</v>
      </c>
      <c r="B1018" s="98" t="s">
        <v>214</v>
      </c>
      <c r="C1018" s="98" t="s">
        <v>3433</v>
      </c>
      <c r="D1018" s="98" t="s">
        <v>6512</v>
      </c>
      <c r="E1018" s="99">
        <v>3190</v>
      </c>
      <c r="F1018" s="99">
        <v>3100</v>
      </c>
      <c r="G1018" s="99">
        <v>34</v>
      </c>
      <c r="H1018" s="99">
        <v>22</v>
      </c>
      <c r="I1018" s="94"/>
      <c r="J1018" s="94"/>
      <c r="K1018" s="94"/>
      <c r="L1018" s="94"/>
      <c r="M1018" s="94"/>
      <c r="N1018" s="94"/>
      <c r="O1018" s="94"/>
      <c r="P1018" s="94"/>
      <c r="Q1018" s="94"/>
      <c r="R1018" s="94"/>
      <c r="S1018" s="94"/>
      <c r="T1018" s="94"/>
      <c r="U1018" s="94"/>
      <c r="V1018" s="94"/>
      <c r="W1018" s="94"/>
      <c r="X1018" s="94"/>
      <c r="Y1018" s="94"/>
      <c r="Z1018" s="94"/>
    </row>
    <row r="1019" spans="1:26" ht="15.75" customHeight="1" x14ac:dyDescent="0.15">
      <c r="A1019" s="96" t="s">
        <v>6513</v>
      </c>
      <c r="B1019" s="98" t="s">
        <v>214</v>
      </c>
      <c r="C1019" s="98" t="s">
        <v>3442</v>
      </c>
      <c r="D1019" s="98" t="s">
        <v>215</v>
      </c>
      <c r="E1019" s="99">
        <v>9594</v>
      </c>
      <c r="F1019" s="99">
        <v>9269</v>
      </c>
      <c r="G1019" s="99">
        <v>47</v>
      </c>
      <c r="H1019" s="99">
        <v>35</v>
      </c>
      <c r="I1019" s="94"/>
      <c r="J1019" s="94"/>
      <c r="K1019" s="94"/>
      <c r="L1019" s="94"/>
      <c r="M1019" s="94"/>
      <c r="N1019" s="94"/>
      <c r="O1019" s="94"/>
      <c r="P1019" s="94"/>
      <c r="Q1019" s="94"/>
      <c r="R1019" s="94"/>
      <c r="S1019" s="94"/>
      <c r="T1019" s="94"/>
      <c r="U1019" s="94"/>
      <c r="V1019" s="94"/>
      <c r="W1019" s="94"/>
      <c r="X1019" s="94"/>
      <c r="Y1019" s="94"/>
      <c r="Z1019" s="94"/>
    </row>
    <row r="1020" spans="1:26" ht="15.75" customHeight="1" x14ac:dyDescent="0.15">
      <c r="A1020" s="96" t="s">
        <v>6514</v>
      </c>
      <c r="B1020" s="98" t="s">
        <v>214</v>
      </c>
      <c r="C1020" s="98" t="s">
        <v>3429</v>
      </c>
      <c r="D1020" s="98" t="s">
        <v>6515</v>
      </c>
      <c r="E1020" s="99">
        <v>766</v>
      </c>
      <c r="F1020" s="99">
        <v>756</v>
      </c>
      <c r="G1020" s="99">
        <v>3</v>
      </c>
      <c r="H1020" s="99">
        <v>3</v>
      </c>
      <c r="I1020" s="94"/>
      <c r="J1020" s="94"/>
      <c r="K1020" s="94"/>
      <c r="L1020" s="94"/>
      <c r="M1020" s="94"/>
      <c r="N1020" s="94"/>
      <c r="O1020" s="94"/>
      <c r="P1020" s="94"/>
      <c r="Q1020" s="94"/>
      <c r="R1020" s="94"/>
      <c r="S1020" s="94"/>
      <c r="T1020" s="94"/>
      <c r="U1020" s="94"/>
      <c r="V1020" s="94"/>
      <c r="W1020" s="94"/>
      <c r="X1020" s="94"/>
      <c r="Y1020" s="94"/>
      <c r="Z1020" s="94"/>
    </row>
    <row r="1021" spans="1:26" ht="15.75" customHeight="1" x14ac:dyDescent="0.15">
      <c r="A1021" s="96" t="s">
        <v>6516</v>
      </c>
      <c r="B1021" s="98" t="s">
        <v>214</v>
      </c>
      <c r="C1021" s="98" t="s">
        <v>3472</v>
      </c>
      <c r="D1021" s="98" t="s">
        <v>6517</v>
      </c>
      <c r="E1021" s="99">
        <v>4370</v>
      </c>
      <c r="F1021" s="99">
        <v>4340</v>
      </c>
      <c r="G1021" s="99">
        <v>5</v>
      </c>
      <c r="H1021" s="99">
        <v>4</v>
      </c>
      <c r="I1021" s="94"/>
      <c r="J1021" s="94"/>
      <c r="K1021" s="94"/>
      <c r="L1021" s="94"/>
      <c r="M1021" s="94"/>
      <c r="N1021" s="94"/>
      <c r="O1021" s="94"/>
      <c r="P1021" s="94"/>
      <c r="Q1021" s="94"/>
      <c r="R1021" s="94"/>
      <c r="S1021" s="94"/>
      <c r="T1021" s="94"/>
      <c r="U1021" s="94"/>
      <c r="V1021" s="94"/>
      <c r="W1021" s="94"/>
      <c r="X1021" s="94"/>
      <c r="Y1021" s="94"/>
      <c r="Z1021" s="94"/>
    </row>
    <row r="1022" spans="1:26" ht="15.75" customHeight="1" x14ac:dyDescent="0.15">
      <c r="A1022" s="96" t="s">
        <v>6518</v>
      </c>
      <c r="B1022" s="98" t="s">
        <v>214</v>
      </c>
      <c r="C1022" s="98" t="s">
        <v>3473</v>
      </c>
      <c r="D1022" s="98" t="s">
        <v>6519</v>
      </c>
      <c r="E1022" s="99">
        <v>13756</v>
      </c>
      <c r="F1022" s="99">
        <v>13563</v>
      </c>
      <c r="G1022" s="99">
        <v>32</v>
      </c>
      <c r="H1022" s="99">
        <v>32</v>
      </c>
      <c r="I1022" s="94"/>
      <c r="J1022" s="94"/>
      <c r="K1022" s="94"/>
      <c r="L1022" s="94"/>
      <c r="M1022" s="94"/>
      <c r="N1022" s="94"/>
      <c r="O1022" s="94"/>
      <c r="P1022" s="94"/>
      <c r="Q1022" s="94"/>
      <c r="R1022" s="94"/>
      <c r="S1022" s="94"/>
      <c r="T1022" s="94"/>
      <c r="U1022" s="94"/>
      <c r="V1022" s="94"/>
      <c r="W1022" s="94"/>
      <c r="X1022" s="94"/>
      <c r="Y1022" s="94"/>
      <c r="Z1022" s="94"/>
    </row>
    <row r="1023" spans="1:26" ht="15.75" customHeight="1" x14ac:dyDescent="0.15">
      <c r="A1023" s="96" t="s">
        <v>6520</v>
      </c>
      <c r="B1023" s="98" t="s">
        <v>214</v>
      </c>
      <c r="C1023" s="98" t="s">
        <v>3434</v>
      </c>
      <c r="D1023" s="98" t="s">
        <v>6521</v>
      </c>
      <c r="E1023" s="99">
        <v>2579</v>
      </c>
      <c r="F1023" s="99">
        <v>2447</v>
      </c>
      <c r="G1023" s="99">
        <v>9</v>
      </c>
      <c r="H1023" s="99">
        <v>9</v>
      </c>
      <c r="I1023" s="94"/>
      <c r="J1023" s="94"/>
      <c r="K1023" s="94"/>
      <c r="L1023" s="94"/>
      <c r="M1023" s="94"/>
      <c r="N1023" s="94"/>
      <c r="O1023" s="94"/>
      <c r="P1023" s="94"/>
      <c r="Q1023" s="94"/>
      <c r="R1023" s="94"/>
      <c r="S1023" s="94"/>
      <c r="T1023" s="94"/>
      <c r="U1023" s="94"/>
      <c r="V1023" s="94"/>
      <c r="W1023" s="94"/>
      <c r="X1023" s="94"/>
      <c r="Y1023" s="94"/>
      <c r="Z1023" s="94"/>
    </row>
    <row r="1024" spans="1:26" ht="15.75" customHeight="1" x14ac:dyDescent="0.15">
      <c r="A1024" s="96" t="s">
        <v>6522</v>
      </c>
      <c r="B1024" s="98" t="s">
        <v>214</v>
      </c>
      <c r="C1024" s="98" t="s">
        <v>3435</v>
      </c>
      <c r="D1024" s="98" t="s">
        <v>6523</v>
      </c>
      <c r="E1024" s="99">
        <v>1549</v>
      </c>
      <c r="F1024" s="99">
        <v>1520</v>
      </c>
      <c r="G1024" s="99">
        <v>7</v>
      </c>
      <c r="H1024" s="99">
        <v>3</v>
      </c>
      <c r="I1024" s="94"/>
      <c r="J1024" s="94"/>
      <c r="K1024" s="94"/>
      <c r="L1024" s="94"/>
      <c r="M1024" s="94"/>
      <c r="N1024" s="94"/>
      <c r="O1024" s="94"/>
      <c r="P1024" s="94"/>
      <c r="Q1024" s="94"/>
      <c r="R1024" s="94"/>
      <c r="S1024" s="94"/>
      <c r="T1024" s="94"/>
      <c r="U1024" s="94"/>
      <c r="V1024" s="94"/>
      <c r="W1024" s="94"/>
      <c r="X1024" s="94"/>
      <c r="Y1024" s="94"/>
      <c r="Z1024" s="94"/>
    </row>
    <row r="1025" spans="1:26" ht="15.75" customHeight="1" x14ac:dyDescent="0.15">
      <c r="A1025" s="96" t="s">
        <v>6524</v>
      </c>
      <c r="B1025" s="98" t="s">
        <v>214</v>
      </c>
      <c r="C1025" s="98" t="s">
        <v>3407</v>
      </c>
      <c r="D1025" s="98" t="s">
        <v>6525</v>
      </c>
      <c r="E1025" s="99">
        <v>390</v>
      </c>
      <c r="F1025" s="99">
        <v>377</v>
      </c>
      <c r="G1025" s="99">
        <v>0</v>
      </c>
      <c r="H1025" s="99">
        <v>0</v>
      </c>
      <c r="I1025" s="94"/>
      <c r="J1025" s="94"/>
      <c r="K1025" s="94"/>
      <c r="L1025" s="94"/>
      <c r="M1025" s="94"/>
      <c r="N1025" s="94"/>
      <c r="O1025" s="94"/>
      <c r="P1025" s="94"/>
      <c r="Q1025" s="94"/>
      <c r="R1025" s="94"/>
      <c r="S1025" s="94"/>
      <c r="T1025" s="94"/>
      <c r="U1025" s="94"/>
      <c r="V1025" s="94"/>
      <c r="W1025" s="94"/>
      <c r="X1025" s="94"/>
      <c r="Y1025" s="94"/>
      <c r="Z1025" s="94"/>
    </row>
    <row r="1026" spans="1:26" ht="15.75" customHeight="1" x14ac:dyDescent="0.15">
      <c r="A1026" s="96" t="s">
        <v>6526</v>
      </c>
      <c r="B1026" s="98" t="s">
        <v>214</v>
      </c>
      <c r="C1026" s="98" t="s">
        <v>3446</v>
      </c>
      <c r="D1026" s="98" t="s">
        <v>6244</v>
      </c>
      <c r="E1026" s="99">
        <v>2805</v>
      </c>
      <c r="F1026" s="99">
        <v>2744</v>
      </c>
      <c r="G1026" s="99">
        <v>12</v>
      </c>
      <c r="H1026" s="99">
        <v>12</v>
      </c>
      <c r="I1026" s="94"/>
      <c r="J1026" s="94"/>
      <c r="K1026" s="94"/>
      <c r="L1026" s="94"/>
      <c r="M1026" s="94"/>
      <c r="N1026" s="94"/>
      <c r="O1026" s="94"/>
      <c r="P1026" s="94"/>
      <c r="Q1026" s="94"/>
      <c r="R1026" s="94"/>
      <c r="S1026" s="94"/>
      <c r="T1026" s="94"/>
      <c r="U1026" s="94"/>
      <c r="V1026" s="94"/>
      <c r="W1026" s="94"/>
      <c r="X1026" s="94"/>
      <c r="Y1026" s="94"/>
      <c r="Z1026" s="94"/>
    </row>
    <row r="1027" spans="1:26" ht="15.75" customHeight="1" x14ac:dyDescent="0.15">
      <c r="A1027" s="96" t="s">
        <v>6527</v>
      </c>
      <c r="B1027" s="98" t="s">
        <v>214</v>
      </c>
      <c r="C1027" s="98" t="s">
        <v>3450</v>
      </c>
      <c r="D1027" s="98" t="s">
        <v>6528</v>
      </c>
      <c r="E1027" s="99">
        <v>935</v>
      </c>
      <c r="F1027" s="99">
        <v>927</v>
      </c>
      <c r="G1027" s="99">
        <v>0</v>
      </c>
      <c r="H1027" s="99">
        <v>0</v>
      </c>
      <c r="I1027" s="94"/>
      <c r="J1027" s="94"/>
      <c r="K1027" s="94"/>
      <c r="L1027" s="94"/>
      <c r="M1027" s="94"/>
      <c r="N1027" s="94"/>
      <c r="O1027" s="94"/>
      <c r="P1027" s="94"/>
      <c r="Q1027" s="94"/>
      <c r="R1027" s="94"/>
      <c r="S1027" s="94"/>
      <c r="T1027" s="94"/>
      <c r="U1027" s="94"/>
      <c r="V1027" s="94"/>
      <c r="W1027" s="94"/>
      <c r="X1027" s="94"/>
      <c r="Y1027" s="94"/>
      <c r="Z1027" s="94"/>
    </row>
    <row r="1028" spans="1:26" ht="15.75" customHeight="1" x14ac:dyDescent="0.15">
      <c r="A1028" s="96" t="s">
        <v>6529</v>
      </c>
      <c r="B1028" s="98" t="s">
        <v>214</v>
      </c>
      <c r="C1028" s="98" t="s">
        <v>3460</v>
      </c>
      <c r="D1028" s="98" t="s">
        <v>6530</v>
      </c>
      <c r="E1028" s="99">
        <v>433</v>
      </c>
      <c r="F1028" s="99">
        <v>427</v>
      </c>
      <c r="G1028" s="99">
        <v>0</v>
      </c>
      <c r="H1028" s="99">
        <v>0</v>
      </c>
      <c r="I1028" s="94"/>
      <c r="J1028" s="94"/>
      <c r="K1028" s="94"/>
      <c r="L1028" s="94"/>
      <c r="M1028" s="94"/>
      <c r="N1028" s="94"/>
      <c r="O1028" s="94"/>
      <c r="P1028" s="94"/>
      <c r="Q1028" s="94"/>
      <c r="R1028" s="94"/>
      <c r="S1028" s="94"/>
      <c r="T1028" s="94"/>
      <c r="U1028" s="94"/>
      <c r="V1028" s="94"/>
      <c r="W1028" s="94"/>
      <c r="X1028" s="94"/>
      <c r="Y1028" s="94"/>
      <c r="Z1028" s="94"/>
    </row>
    <row r="1029" spans="1:26" ht="15.75" customHeight="1" x14ac:dyDescent="0.15">
      <c r="A1029" s="96" t="s">
        <v>6531</v>
      </c>
      <c r="B1029" s="98" t="s">
        <v>214</v>
      </c>
      <c r="C1029" s="98" t="s">
        <v>3461</v>
      </c>
      <c r="D1029" s="98" t="s">
        <v>6532</v>
      </c>
      <c r="E1029" s="99">
        <v>163</v>
      </c>
      <c r="F1029" s="99">
        <v>156</v>
      </c>
      <c r="G1029" s="99">
        <v>0</v>
      </c>
      <c r="H1029" s="99">
        <v>0</v>
      </c>
      <c r="I1029" s="94"/>
      <c r="J1029" s="94"/>
      <c r="K1029" s="94"/>
      <c r="L1029" s="94"/>
      <c r="M1029" s="94"/>
      <c r="N1029" s="94"/>
      <c r="O1029" s="94"/>
      <c r="P1029" s="94"/>
      <c r="Q1029" s="94"/>
      <c r="R1029" s="94"/>
      <c r="S1029" s="94"/>
      <c r="T1029" s="94"/>
      <c r="U1029" s="94"/>
      <c r="V1029" s="94"/>
      <c r="W1029" s="94"/>
      <c r="X1029" s="94"/>
      <c r="Y1029" s="94"/>
      <c r="Z1029" s="94"/>
    </row>
    <row r="1030" spans="1:26" ht="15.75" customHeight="1" x14ac:dyDescent="0.15">
      <c r="A1030" s="96" t="s">
        <v>6533</v>
      </c>
      <c r="B1030" s="98" t="s">
        <v>214</v>
      </c>
      <c r="C1030" s="98" t="s">
        <v>3426</v>
      </c>
      <c r="D1030" s="98" t="s">
        <v>6534</v>
      </c>
      <c r="E1030" s="99">
        <v>597</v>
      </c>
      <c r="F1030" s="99">
        <v>576</v>
      </c>
      <c r="G1030" s="99">
        <v>0</v>
      </c>
      <c r="H1030" s="99">
        <v>0</v>
      </c>
      <c r="I1030" s="94"/>
      <c r="J1030" s="94"/>
      <c r="K1030" s="94"/>
      <c r="L1030" s="94"/>
      <c r="M1030" s="94"/>
      <c r="N1030" s="94"/>
      <c r="O1030" s="94"/>
      <c r="P1030" s="94"/>
      <c r="Q1030" s="94"/>
      <c r="R1030" s="94"/>
      <c r="S1030" s="94"/>
      <c r="T1030" s="94"/>
      <c r="U1030" s="94"/>
      <c r="V1030" s="94"/>
      <c r="W1030" s="94"/>
      <c r="X1030" s="94"/>
      <c r="Y1030" s="94"/>
      <c r="Z1030" s="94"/>
    </row>
    <row r="1031" spans="1:26" ht="15.75" customHeight="1" x14ac:dyDescent="0.15">
      <c r="A1031" s="96" t="s">
        <v>6535</v>
      </c>
      <c r="B1031" s="98" t="s">
        <v>214</v>
      </c>
      <c r="C1031" s="98" t="s">
        <v>3416</v>
      </c>
      <c r="D1031" s="98" t="s">
        <v>6536</v>
      </c>
      <c r="E1031" s="99">
        <v>641</v>
      </c>
      <c r="F1031" s="99">
        <v>634</v>
      </c>
      <c r="G1031" s="99">
        <v>2</v>
      </c>
      <c r="H1031" s="99">
        <v>2</v>
      </c>
      <c r="I1031" s="94"/>
      <c r="J1031" s="94"/>
      <c r="K1031" s="94"/>
      <c r="L1031" s="94"/>
      <c r="M1031" s="94"/>
      <c r="N1031" s="94"/>
      <c r="O1031" s="94"/>
      <c r="P1031" s="94"/>
      <c r="Q1031" s="94"/>
      <c r="R1031" s="94"/>
      <c r="S1031" s="94"/>
      <c r="T1031" s="94"/>
      <c r="U1031" s="94"/>
      <c r="V1031" s="94"/>
      <c r="W1031" s="94"/>
      <c r="X1031" s="94"/>
      <c r="Y1031" s="94"/>
      <c r="Z1031" s="94"/>
    </row>
    <row r="1032" spans="1:26" ht="15.75" customHeight="1" x14ac:dyDescent="0.15">
      <c r="A1032" s="96" t="s">
        <v>6537</v>
      </c>
      <c r="B1032" s="98" t="s">
        <v>214</v>
      </c>
      <c r="C1032" s="98" t="s">
        <v>3436</v>
      </c>
      <c r="D1032" s="98" t="s">
        <v>6538</v>
      </c>
      <c r="E1032" s="99">
        <v>458</v>
      </c>
      <c r="F1032" s="99">
        <v>445</v>
      </c>
      <c r="G1032" s="99">
        <v>0</v>
      </c>
      <c r="H1032" s="99">
        <v>0</v>
      </c>
      <c r="I1032" s="94"/>
      <c r="J1032" s="94"/>
      <c r="K1032" s="94"/>
      <c r="L1032" s="94"/>
      <c r="M1032" s="94"/>
      <c r="N1032" s="94"/>
      <c r="O1032" s="94"/>
      <c r="P1032" s="94"/>
      <c r="Q1032" s="94"/>
      <c r="R1032" s="94"/>
      <c r="S1032" s="94"/>
      <c r="T1032" s="94"/>
      <c r="U1032" s="94"/>
      <c r="V1032" s="94"/>
      <c r="W1032" s="94"/>
      <c r="X1032" s="94"/>
      <c r="Y1032" s="94"/>
      <c r="Z1032" s="94"/>
    </row>
    <row r="1033" spans="1:26" ht="15.75" customHeight="1" x14ac:dyDescent="0.15">
      <c r="A1033" s="96" t="s">
        <v>6539</v>
      </c>
      <c r="B1033" s="98" t="s">
        <v>214</v>
      </c>
      <c r="C1033" s="98" t="s">
        <v>3437</v>
      </c>
      <c r="D1033" s="98" t="s">
        <v>5737</v>
      </c>
      <c r="E1033" s="99">
        <v>1811</v>
      </c>
      <c r="F1033" s="99">
        <v>1736</v>
      </c>
      <c r="G1033" s="99">
        <v>3</v>
      </c>
      <c r="H1033" s="99">
        <v>2</v>
      </c>
      <c r="I1033" s="94"/>
      <c r="J1033" s="94"/>
      <c r="K1033" s="94"/>
      <c r="L1033" s="94"/>
      <c r="M1033" s="94"/>
      <c r="N1033" s="94"/>
      <c r="O1033" s="94"/>
      <c r="P1033" s="94"/>
      <c r="Q1033" s="94"/>
      <c r="R1033" s="94"/>
      <c r="S1033" s="94"/>
      <c r="T1033" s="94"/>
      <c r="U1033" s="94"/>
      <c r="V1033" s="94"/>
      <c r="W1033" s="94"/>
      <c r="X1033" s="94"/>
      <c r="Y1033" s="94"/>
      <c r="Z1033" s="94"/>
    </row>
    <row r="1034" spans="1:26" ht="15.75" customHeight="1" x14ac:dyDescent="0.15">
      <c r="A1034" s="96" t="s">
        <v>6540</v>
      </c>
      <c r="B1034" s="98" t="s">
        <v>214</v>
      </c>
      <c r="C1034" s="98" t="s">
        <v>3413</v>
      </c>
      <c r="D1034" s="98" t="s">
        <v>6541</v>
      </c>
      <c r="E1034" s="99">
        <v>1138</v>
      </c>
      <c r="F1034" s="99">
        <v>1095</v>
      </c>
      <c r="G1034" s="99">
        <v>7</v>
      </c>
      <c r="H1034" s="99">
        <v>7</v>
      </c>
      <c r="I1034" s="94"/>
      <c r="J1034" s="94"/>
      <c r="K1034" s="94"/>
      <c r="L1034" s="94"/>
      <c r="M1034" s="94"/>
      <c r="N1034" s="94"/>
      <c r="O1034" s="94"/>
      <c r="P1034" s="94"/>
      <c r="Q1034" s="94"/>
      <c r="R1034" s="94"/>
      <c r="S1034" s="94"/>
      <c r="T1034" s="94"/>
      <c r="U1034" s="94"/>
      <c r="V1034" s="94"/>
      <c r="W1034" s="94"/>
      <c r="X1034" s="94"/>
      <c r="Y1034" s="94"/>
      <c r="Z1034" s="94"/>
    </row>
    <row r="1035" spans="1:26" ht="15.75" customHeight="1" x14ac:dyDescent="0.15">
      <c r="A1035" s="96" t="s">
        <v>6542</v>
      </c>
      <c r="B1035" s="98" t="s">
        <v>214</v>
      </c>
      <c r="C1035" s="98" t="s">
        <v>3440</v>
      </c>
      <c r="D1035" s="98" t="s">
        <v>6543</v>
      </c>
      <c r="E1035" s="99">
        <v>375</v>
      </c>
      <c r="F1035" s="99">
        <v>353</v>
      </c>
      <c r="G1035" s="99">
        <v>0</v>
      </c>
      <c r="H1035" s="99">
        <v>0</v>
      </c>
      <c r="I1035" s="94"/>
      <c r="J1035" s="94"/>
      <c r="K1035" s="94"/>
      <c r="L1035" s="94"/>
      <c r="M1035" s="94"/>
      <c r="N1035" s="94"/>
      <c r="O1035" s="94"/>
      <c r="P1035" s="94"/>
      <c r="Q1035" s="94"/>
      <c r="R1035" s="94"/>
      <c r="S1035" s="94"/>
      <c r="T1035" s="94"/>
      <c r="U1035" s="94"/>
      <c r="V1035" s="94"/>
      <c r="W1035" s="94"/>
      <c r="X1035" s="94"/>
      <c r="Y1035" s="94"/>
      <c r="Z1035" s="94"/>
    </row>
    <row r="1036" spans="1:26" ht="15.75" customHeight="1" x14ac:dyDescent="0.15">
      <c r="A1036" s="96" t="s">
        <v>6544</v>
      </c>
      <c r="B1036" s="98" t="s">
        <v>214</v>
      </c>
      <c r="C1036" s="98" t="s">
        <v>3444</v>
      </c>
      <c r="D1036" s="98" t="s">
        <v>6545</v>
      </c>
      <c r="E1036" s="99">
        <v>1850</v>
      </c>
      <c r="F1036" s="99">
        <v>1807</v>
      </c>
      <c r="G1036" s="99">
        <v>6</v>
      </c>
      <c r="H1036" s="99">
        <v>5</v>
      </c>
      <c r="I1036" s="94"/>
      <c r="J1036" s="94"/>
      <c r="K1036" s="94"/>
      <c r="L1036" s="94"/>
      <c r="M1036" s="94"/>
      <c r="N1036" s="94"/>
      <c r="O1036" s="94"/>
      <c r="P1036" s="94"/>
      <c r="Q1036" s="94"/>
      <c r="R1036" s="94"/>
      <c r="S1036" s="94"/>
      <c r="T1036" s="94"/>
      <c r="U1036" s="94"/>
      <c r="V1036" s="94"/>
      <c r="W1036" s="94"/>
      <c r="X1036" s="94"/>
      <c r="Y1036" s="94"/>
      <c r="Z1036" s="94"/>
    </row>
    <row r="1037" spans="1:26" ht="15.75" customHeight="1" x14ac:dyDescent="0.15">
      <c r="A1037" s="96" t="s">
        <v>6546</v>
      </c>
      <c r="B1037" s="98" t="s">
        <v>214</v>
      </c>
      <c r="C1037" s="98" t="s">
        <v>3414</v>
      </c>
      <c r="D1037" s="98" t="s">
        <v>6547</v>
      </c>
      <c r="E1037" s="99">
        <v>589</v>
      </c>
      <c r="F1037" s="99">
        <v>542</v>
      </c>
      <c r="G1037" s="99">
        <v>5</v>
      </c>
      <c r="H1037" s="99">
        <v>5</v>
      </c>
      <c r="I1037" s="94"/>
      <c r="J1037" s="94"/>
      <c r="K1037" s="94"/>
      <c r="L1037" s="94"/>
      <c r="M1037" s="94"/>
      <c r="N1037" s="94"/>
      <c r="O1037" s="94"/>
      <c r="P1037" s="94"/>
      <c r="Q1037" s="94"/>
      <c r="R1037" s="94"/>
      <c r="S1037" s="94"/>
      <c r="T1037" s="94"/>
      <c r="U1037" s="94"/>
      <c r="V1037" s="94"/>
      <c r="W1037" s="94"/>
      <c r="X1037" s="94"/>
      <c r="Y1037" s="94"/>
      <c r="Z1037" s="94"/>
    </row>
    <row r="1038" spans="1:26" ht="15.75" customHeight="1" x14ac:dyDescent="0.15">
      <c r="A1038" s="96" t="s">
        <v>6548</v>
      </c>
      <c r="B1038" s="98" t="s">
        <v>214</v>
      </c>
      <c r="C1038" s="98" t="s">
        <v>3427</v>
      </c>
      <c r="D1038" s="98" t="s">
        <v>6549</v>
      </c>
      <c r="E1038" s="99">
        <v>1507</v>
      </c>
      <c r="F1038" s="99">
        <v>1448</v>
      </c>
      <c r="G1038" s="99">
        <v>2</v>
      </c>
      <c r="H1038" s="99">
        <v>2</v>
      </c>
      <c r="I1038" s="94"/>
      <c r="J1038" s="94"/>
      <c r="K1038" s="94"/>
      <c r="L1038" s="94"/>
      <c r="M1038" s="94"/>
      <c r="N1038" s="94"/>
      <c r="O1038" s="94"/>
      <c r="P1038" s="94"/>
      <c r="Q1038" s="94"/>
      <c r="R1038" s="94"/>
      <c r="S1038" s="94"/>
      <c r="T1038" s="94"/>
      <c r="U1038" s="94"/>
      <c r="V1038" s="94"/>
      <c r="W1038" s="94"/>
      <c r="X1038" s="94"/>
      <c r="Y1038" s="94"/>
      <c r="Z1038" s="94"/>
    </row>
    <row r="1039" spans="1:26" ht="15.75" customHeight="1" x14ac:dyDescent="0.15">
      <c r="A1039" s="96" t="s">
        <v>6550</v>
      </c>
      <c r="B1039" s="98" t="s">
        <v>214</v>
      </c>
      <c r="C1039" s="98" t="s">
        <v>3424</v>
      </c>
      <c r="D1039" s="98" t="s">
        <v>6551</v>
      </c>
      <c r="E1039" s="99">
        <v>986</v>
      </c>
      <c r="F1039" s="99">
        <v>931</v>
      </c>
      <c r="G1039" s="99">
        <v>1</v>
      </c>
      <c r="H1039" s="99">
        <v>1</v>
      </c>
      <c r="I1039" s="94"/>
      <c r="J1039" s="94"/>
      <c r="K1039" s="94"/>
      <c r="L1039" s="94"/>
      <c r="M1039" s="94"/>
      <c r="N1039" s="94"/>
      <c r="O1039" s="94"/>
      <c r="P1039" s="94"/>
      <c r="Q1039" s="94"/>
      <c r="R1039" s="94"/>
      <c r="S1039" s="94"/>
      <c r="T1039" s="94"/>
      <c r="U1039" s="94"/>
      <c r="V1039" s="94"/>
      <c r="W1039" s="94"/>
      <c r="X1039" s="94"/>
      <c r="Y1039" s="94"/>
      <c r="Z1039" s="94"/>
    </row>
    <row r="1040" spans="1:26" ht="15.75" customHeight="1" x14ac:dyDescent="0.15">
      <c r="A1040" s="96" t="s">
        <v>6552</v>
      </c>
      <c r="B1040" s="98" t="s">
        <v>214</v>
      </c>
      <c r="C1040" s="98" t="s">
        <v>3449</v>
      </c>
      <c r="D1040" s="98" t="s">
        <v>6553</v>
      </c>
      <c r="E1040" s="99">
        <v>694</v>
      </c>
      <c r="F1040" s="99">
        <v>688</v>
      </c>
      <c r="G1040" s="99">
        <v>2</v>
      </c>
      <c r="H1040" s="99">
        <v>2</v>
      </c>
      <c r="I1040" s="94"/>
      <c r="J1040" s="94"/>
      <c r="K1040" s="94"/>
      <c r="L1040" s="94"/>
      <c r="M1040" s="94"/>
      <c r="N1040" s="94"/>
      <c r="O1040" s="94"/>
      <c r="P1040" s="94"/>
      <c r="Q1040" s="94"/>
      <c r="R1040" s="94"/>
      <c r="S1040" s="94"/>
      <c r="T1040" s="94"/>
      <c r="U1040" s="94"/>
      <c r="V1040" s="94"/>
      <c r="W1040" s="94"/>
      <c r="X1040" s="94"/>
      <c r="Y1040" s="94"/>
      <c r="Z1040" s="94"/>
    </row>
    <row r="1041" spans="1:26" ht="15.75" customHeight="1" x14ac:dyDescent="0.15">
      <c r="A1041" s="96" t="s">
        <v>6554</v>
      </c>
      <c r="B1041" s="98" t="s">
        <v>214</v>
      </c>
      <c r="C1041" s="98" t="s">
        <v>3451</v>
      </c>
      <c r="D1041" s="98" t="s">
        <v>6555</v>
      </c>
      <c r="E1041" s="99">
        <v>267</v>
      </c>
      <c r="F1041" s="99">
        <v>260</v>
      </c>
      <c r="G1041" s="99">
        <v>2</v>
      </c>
      <c r="H1041" s="99">
        <v>2</v>
      </c>
      <c r="I1041" s="94"/>
      <c r="J1041" s="94"/>
      <c r="K1041" s="94"/>
      <c r="L1041" s="94"/>
      <c r="M1041" s="94"/>
      <c r="N1041" s="94"/>
      <c r="O1041" s="94"/>
      <c r="P1041" s="94"/>
      <c r="Q1041" s="94"/>
      <c r="R1041" s="94"/>
      <c r="S1041" s="94"/>
      <c r="T1041" s="94"/>
      <c r="U1041" s="94"/>
      <c r="V1041" s="94"/>
      <c r="W1041" s="94"/>
      <c r="X1041" s="94"/>
      <c r="Y1041" s="94"/>
      <c r="Z1041" s="94"/>
    </row>
    <row r="1042" spans="1:26" ht="15.75" customHeight="1" x14ac:dyDescent="0.15">
      <c r="A1042" s="96" t="s">
        <v>6556</v>
      </c>
      <c r="B1042" s="98" t="s">
        <v>214</v>
      </c>
      <c r="C1042" s="98" t="s">
        <v>3452</v>
      </c>
      <c r="D1042" s="98" t="s">
        <v>214</v>
      </c>
      <c r="E1042" s="99">
        <v>106023</v>
      </c>
      <c r="F1042" s="99">
        <v>98465</v>
      </c>
      <c r="G1042" s="99">
        <v>145</v>
      </c>
      <c r="H1042" s="99">
        <v>129</v>
      </c>
      <c r="I1042" s="94"/>
      <c r="J1042" s="94"/>
      <c r="K1042" s="94"/>
      <c r="L1042" s="94"/>
      <c r="M1042" s="94"/>
      <c r="N1042" s="94"/>
      <c r="O1042" s="94"/>
      <c r="P1042" s="94"/>
      <c r="Q1042" s="94"/>
      <c r="R1042" s="94"/>
      <c r="S1042" s="94"/>
      <c r="T1042" s="94"/>
      <c r="U1042" s="94"/>
      <c r="V1042" s="94"/>
      <c r="W1042" s="94"/>
      <c r="X1042" s="94"/>
      <c r="Y1042" s="94"/>
      <c r="Z1042" s="94"/>
    </row>
    <row r="1043" spans="1:26" ht="15.75" customHeight="1" x14ac:dyDescent="0.15">
      <c r="A1043" s="96" t="s">
        <v>6557</v>
      </c>
      <c r="B1043" s="98" t="s">
        <v>214</v>
      </c>
      <c r="C1043" s="98" t="s">
        <v>3425</v>
      </c>
      <c r="D1043" s="98" t="s">
        <v>6558</v>
      </c>
      <c r="E1043" s="99">
        <v>413</v>
      </c>
      <c r="F1043" s="99">
        <v>410</v>
      </c>
      <c r="G1043" s="99">
        <v>1</v>
      </c>
      <c r="H1043" s="99">
        <v>1</v>
      </c>
      <c r="I1043" s="94"/>
      <c r="J1043" s="94"/>
      <c r="K1043" s="94"/>
      <c r="L1043" s="94"/>
      <c r="M1043" s="94"/>
      <c r="N1043" s="94"/>
      <c r="O1043" s="94"/>
      <c r="P1043" s="94"/>
      <c r="Q1043" s="94"/>
      <c r="R1043" s="94"/>
      <c r="S1043" s="94"/>
      <c r="T1043" s="94"/>
      <c r="U1043" s="94"/>
      <c r="V1043" s="94"/>
      <c r="W1043" s="94"/>
      <c r="X1043" s="94"/>
      <c r="Y1043" s="94"/>
      <c r="Z1043" s="94"/>
    </row>
    <row r="1044" spans="1:26" ht="15.75" customHeight="1" x14ac:dyDescent="0.15">
      <c r="A1044" s="96" t="s">
        <v>6559</v>
      </c>
      <c r="B1044" s="98" t="s">
        <v>214</v>
      </c>
      <c r="C1044" s="98" t="s">
        <v>3457</v>
      </c>
      <c r="D1044" s="98" t="s">
        <v>6560</v>
      </c>
      <c r="E1044" s="99">
        <v>749</v>
      </c>
      <c r="F1044" s="99">
        <v>741</v>
      </c>
      <c r="G1044" s="99">
        <v>1</v>
      </c>
      <c r="H1044" s="99">
        <v>1</v>
      </c>
      <c r="I1044" s="94"/>
      <c r="J1044" s="94"/>
      <c r="K1044" s="94"/>
      <c r="L1044" s="94"/>
      <c r="M1044" s="94"/>
      <c r="N1044" s="94"/>
      <c r="O1044" s="94"/>
      <c r="P1044" s="94"/>
      <c r="Q1044" s="94"/>
      <c r="R1044" s="94"/>
      <c r="S1044" s="94"/>
      <c r="T1044" s="94"/>
      <c r="U1044" s="94"/>
      <c r="V1044" s="94"/>
      <c r="W1044" s="94"/>
      <c r="X1044" s="94"/>
      <c r="Y1044" s="94"/>
      <c r="Z1044" s="94"/>
    </row>
    <row r="1045" spans="1:26" ht="15.75" customHeight="1" x14ac:dyDescent="0.15">
      <c r="A1045" s="96" t="s">
        <v>6561</v>
      </c>
      <c r="B1045" s="98" t="s">
        <v>214</v>
      </c>
      <c r="C1045" s="98" t="s">
        <v>3458</v>
      </c>
      <c r="D1045" s="98" t="s">
        <v>6562</v>
      </c>
      <c r="E1045" s="99">
        <v>528</v>
      </c>
      <c r="F1045" s="99">
        <v>514</v>
      </c>
      <c r="G1045" s="99">
        <v>0</v>
      </c>
      <c r="H1045" s="99">
        <v>0</v>
      </c>
      <c r="I1045" s="94"/>
      <c r="J1045" s="94"/>
      <c r="K1045" s="94"/>
      <c r="L1045" s="94"/>
      <c r="M1045" s="94"/>
      <c r="N1045" s="94"/>
      <c r="O1045" s="94"/>
      <c r="P1045" s="94"/>
      <c r="Q1045" s="94"/>
      <c r="R1045" s="94"/>
      <c r="S1045" s="94"/>
      <c r="T1045" s="94"/>
      <c r="U1045" s="94"/>
      <c r="V1045" s="94"/>
      <c r="W1045" s="94"/>
      <c r="X1045" s="94"/>
      <c r="Y1045" s="94"/>
      <c r="Z1045" s="94"/>
    </row>
    <row r="1046" spans="1:26" ht="15.75" customHeight="1" x14ac:dyDescent="0.15">
      <c r="A1046" s="96" t="s">
        <v>6563</v>
      </c>
      <c r="B1046" s="98" t="s">
        <v>214</v>
      </c>
      <c r="C1046" s="98" t="s">
        <v>3459</v>
      </c>
      <c r="D1046" s="98" t="s">
        <v>6564</v>
      </c>
      <c r="E1046" s="99">
        <v>940</v>
      </c>
      <c r="F1046" s="99">
        <v>922</v>
      </c>
      <c r="G1046" s="99">
        <v>4</v>
      </c>
      <c r="H1046" s="99">
        <v>4</v>
      </c>
      <c r="I1046" s="94"/>
      <c r="J1046" s="94"/>
      <c r="K1046" s="94"/>
      <c r="L1046" s="94"/>
      <c r="M1046" s="94"/>
      <c r="N1046" s="94"/>
      <c r="O1046" s="94"/>
      <c r="P1046" s="94"/>
      <c r="Q1046" s="94"/>
      <c r="R1046" s="94"/>
      <c r="S1046" s="94"/>
      <c r="T1046" s="94"/>
      <c r="U1046" s="94"/>
      <c r="V1046" s="94"/>
      <c r="W1046" s="94"/>
      <c r="X1046" s="94"/>
      <c r="Y1046" s="94"/>
      <c r="Z1046" s="94"/>
    </row>
    <row r="1047" spans="1:26" ht="15.75" customHeight="1" x14ac:dyDescent="0.15">
      <c r="A1047" s="96" t="s">
        <v>6565</v>
      </c>
      <c r="B1047" s="98" t="s">
        <v>214</v>
      </c>
      <c r="C1047" s="98" t="s">
        <v>3418</v>
      </c>
      <c r="D1047" s="98" t="s">
        <v>6566</v>
      </c>
      <c r="E1047" s="99">
        <v>337</v>
      </c>
      <c r="F1047" s="99">
        <v>334</v>
      </c>
      <c r="G1047" s="99">
        <v>0</v>
      </c>
      <c r="H1047" s="99">
        <v>0</v>
      </c>
      <c r="I1047" s="94"/>
      <c r="J1047" s="94"/>
      <c r="K1047" s="94"/>
      <c r="L1047" s="94"/>
      <c r="M1047" s="94"/>
      <c r="N1047" s="94"/>
      <c r="O1047" s="94"/>
      <c r="P1047" s="94"/>
      <c r="Q1047" s="94"/>
      <c r="R1047" s="94"/>
      <c r="S1047" s="94"/>
      <c r="T1047" s="94"/>
      <c r="U1047" s="94"/>
      <c r="V1047" s="94"/>
      <c r="W1047" s="94"/>
      <c r="X1047" s="94"/>
      <c r="Y1047" s="94"/>
      <c r="Z1047" s="94"/>
    </row>
    <row r="1048" spans="1:26" ht="15.75" customHeight="1" x14ac:dyDescent="0.15">
      <c r="A1048" s="96" t="s">
        <v>6567</v>
      </c>
      <c r="B1048" s="98" t="s">
        <v>214</v>
      </c>
      <c r="C1048" s="98" t="s">
        <v>3462</v>
      </c>
      <c r="D1048" s="98" t="s">
        <v>6568</v>
      </c>
      <c r="E1048" s="99">
        <v>1018</v>
      </c>
      <c r="F1048" s="99">
        <v>966</v>
      </c>
      <c r="G1048" s="99">
        <v>2</v>
      </c>
      <c r="H1048" s="99">
        <v>2</v>
      </c>
      <c r="I1048" s="94"/>
      <c r="J1048" s="94"/>
      <c r="K1048" s="94"/>
      <c r="L1048" s="94"/>
      <c r="M1048" s="94"/>
      <c r="N1048" s="94"/>
      <c r="O1048" s="94"/>
      <c r="P1048" s="94"/>
      <c r="Q1048" s="94"/>
      <c r="R1048" s="94"/>
      <c r="S1048" s="94"/>
      <c r="T1048" s="94"/>
      <c r="U1048" s="94"/>
      <c r="V1048" s="94"/>
      <c r="W1048" s="94"/>
      <c r="X1048" s="94"/>
      <c r="Y1048" s="94"/>
      <c r="Z1048" s="94"/>
    </row>
    <row r="1049" spans="1:26" ht="15.75" customHeight="1" x14ac:dyDescent="0.15">
      <c r="A1049" s="96" t="s">
        <v>6569</v>
      </c>
      <c r="B1049" s="98" t="s">
        <v>214</v>
      </c>
      <c r="C1049" s="98" t="s">
        <v>3463</v>
      </c>
      <c r="D1049" s="98" t="s">
        <v>6570</v>
      </c>
      <c r="E1049" s="99">
        <v>1275</v>
      </c>
      <c r="F1049" s="99">
        <v>1255</v>
      </c>
      <c r="G1049" s="99">
        <v>3</v>
      </c>
      <c r="H1049" s="99">
        <v>3</v>
      </c>
      <c r="I1049" s="94"/>
      <c r="J1049" s="94"/>
      <c r="K1049" s="94"/>
      <c r="L1049" s="94"/>
      <c r="M1049" s="94"/>
      <c r="N1049" s="94"/>
      <c r="O1049" s="94"/>
      <c r="P1049" s="94"/>
      <c r="Q1049" s="94"/>
      <c r="R1049" s="94"/>
      <c r="S1049" s="94"/>
      <c r="T1049" s="94"/>
      <c r="U1049" s="94"/>
      <c r="V1049" s="94"/>
      <c r="W1049" s="94"/>
      <c r="X1049" s="94"/>
      <c r="Y1049" s="94"/>
      <c r="Z1049" s="94"/>
    </row>
    <row r="1050" spans="1:26" ht="15.75" customHeight="1" x14ac:dyDescent="0.15">
      <c r="A1050" s="96" t="s">
        <v>6571</v>
      </c>
      <c r="B1050" s="98" t="s">
        <v>214</v>
      </c>
      <c r="C1050" s="98" t="s">
        <v>3468</v>
      </c>
      <c r="D1050" s="98" t="s">
        <v>6572</v>
      </c>
      <c r="E1050" s="99">
        <v>943</v>
      </c>
      <c r="F1050" s="99">
        <v>913</v>
      </c>
      <c r="G1050" s="99">
        <v>3</v>
      </c>
      <c r="H1050" s="99">
        <v>3</v>
      </c>
      <c r="I1050" s="94"/>
      <c r="J1050" s="94"/>
      <c r="K1050" s="94"/>
      <c r="L1050" s="94"/>
      <c r="M1050" s="94"/>
      <c r="N1050" s="94"/>
      <c r="O1050" s="94"/>
      <c r="P1050" s="94"/>
      <c r="Q1050" s="94"/>
      <c r="R1050" s="94"/>
      <c r="S1050" s="94"/>
      <c r="T1050" s="94"/>
      <c r="U1050" s="94"/>
      <c r="V1050" s="94"/>
      <c r="W1050" s="94"/>
      <c r="X1050" s="94"/>
      <c r="Y1050" s="94"/>
      <c r="Z1050" s="94"/>
    </row>
    <row r="1051" spans="1:26" ht="15.75" customHeight="1" x14ac:dyDescent="0.15">
      <c r="A1051" s="96" t="s">
        <v>6573</v>
      </c>
      <c r="B1051" s="98" t="s">
        <v>214</v>
      </c>
      <c r="C1051" s="98" t="s">
        <v>3419</v>
      </c>
      <c r="D1051" s="98" t="s">
        <v>6574</v>
      </c>
      <c r="E1051" s="99">
        <v>1806</v>
      </c>
      <c r="F1051" s="99">
        <v>1740</v>
      </c>
      <c r="G1051" s="99">
        <v>4</v>
      </c>
      <c r="H1051" s="99">
        <v>4</v>
      </c>
      <c r="I1051" s="94"/>
      <c r="J1051" s="94"/>
      <c r="K1051" s="94"/>
      <c r="L1051" s="94"/>
      <c r="M1051" s="94"/>
      <c r="N1051" s="94"/>
      <c r="O1051" s="94"/>
      <c r="P1051" s="94"/>
      <c r="Q1051" s="94"/>
      <c r="R1051" s="94"/>
      <c r="S1051" s="94"/>
      <c r="T1051" s="94"/>
      <c r="U1051" s="94"/>
      <c r="V1051" s="94"/>
      <c r="W1051" s="94"/>
      <c r="X1051" s="94"/>
      <c r="Y1051" s="94"/>
      <c r="Z1051" s="94"/>
    </row>
    <row r="1052" spans="1:26" ht="15.75" customHeight="1" x14ac:dyDescent="0.15">
      <c r="A1052" s="96" t="s">
        <v>6575</v>
      </c>
      <c r="B1052" s="98" t="s">
        <v>214</v>
      </c>
      <c r="C1052" s="98" t="s">
        <v>3420</v>
      </c>
      <c r="D1052" s="98" t="s">
        <v>6576</v>
      </c>
      <c r="E1052" s="99">
        <v>411</v>
      </c>
      <c r="F1052" s="99">
        <v>394</v>
      </c>
      <c r="G1052" s="99">
        <v>0</v>
      </c>
      <c r="H1052" s="99">
        <v>0</v>
      </c>
      <c r="I1052" s="94"/>
      <c r="J1052" s="94"/>
      <c r="K1052" s="94"/>
      <c r="L1052" s="94"/>
      <c r="M1052" s="94"/>
      <c r="N1052" s="94"/>
      <c r="O1052" s="94"/>
      <c r="P1052" s="94"/>
      <c r="Q1052" s="94"/>
      <c r="R1052" s="94"/>
      <c r="S1052" s="94"/>
      <c r="T1052" s="94"/>
      <c r="U1052" s="94"/>
      <c r="V1052" s="94"/>
      <c r="W1052" s="94"/>
      <c r="X1052" s="94"/>
      <c r="Y1052" s="94"/>
      <c r="Z1052" s="94"/>
    </row>
    <row r="1053" spans="1:26" ht="15.75" customHeight="1" x14ac:dyDescent="0.15">
      <c r="A1053" s="96" t="s">
        <v>6577</v>
      </c>
      <c r="B1053" s="98" t="s">
        <v>214</v>
      </c>
      <c r="C1053" s="98" t="s">
        <v>3405</v>
      </c>
      <c r="D1053" s="98" t="s">
        <v>6578</v>
      </c>
      <c r="E1053" s="99">
        <v>906</v>
      </c>
      <c r="F1053" s="99">
        <v>897</v>
      </c>
      <c r="G1053" s="99">
        <v>6</v>
      </c>
      <c r="H1053" s="99">
        <v>6</v>
      </c>
      <c r="I1053" s="94"/>
      <c r="J1053" s="94"/>
      <c r="K1053" s="94"/>
      <c r="L1053" s="94"/>
      <c r="M1053" s="94"/>
      <c r="N1053" s="94"/>
      <c r="O1053" s="94"/>
      <c r="P1053" s="94"/>
      <c r="Q1053" s="94"/>
      <c r="R1053" s="94"/>
      <c r="S1053" s="94"/>
      <c r="T1053" s="94"/>
      <c r="U1053" s="94"/>
      <c r="V1053" s="94"/>
      <c r="W1053" s="94"/>
      <c r="X1053" s="94"/>
      <c r="Y1053" s="94"/>
      <c r="Z1053" s="94"/>
    </row>
    <row r="1054" spans="1:26" ht="15.75" customHeight="1" x14ac:dyDescent="0.15">
      <c r="A1054" s="96" t="s">
        <v>6579</v>
      </c>
      <c r="B1054" s="98" t="s">
        <v>214</v>
      </c>
      <c r="C1054" s="98" t="s">
        <v>3432</v>
      </c>
      <c r="D1054" s="98" t="s">
        <v>6580</v>
      </c>
      <c r="E1054" s="99">
        <v>1224</v>
      </c>
      <c r="F1054" s="99">
        <v>1215</v>
      </c>
      <c r="G1054" s="99">
        <v>13</v>
      </c>
      <c r="H1054" s="99">
        <v>9</v>
      </c>
      <c r="I1054" s="94"/>
      <c r="J1054" s="94"/>
      <c r="K1054" s="94"/>
      <c r="L1054" s="94"/>
      <c r="M1054" s="94"/>
      <c r="N1054" s="94"/>
      <c r="O1054" s="94"/>
      <c r="P1054" s="94"/>
      <c r="Q1054" s="94"/>
      <c r="R1054" s="94"/>
      <c r="S1054" s="94"/>
      <c r="T1054" s="94"/>
      <c r="U1054" s="94"/>
      <c r="V1054" s="94"/>
      <c r="W1054" s="94"/>
      <c r="X1054" s="94"/>
      <c r="Y1054" s="94"/>
      <c r="Z1054" s="94"/>
    </row>
    <row r="1055" spans="1:26" ht="15.75" customHeight="1" x14ac:dyDescent="0.15">
      <c r="A1055" s="96" t="s">
        <v>6581</v>
      </c>
      <c r="B1055" s="98" t="s">
        <v>214</v>
      </c>
      <c r="C1055" s="98" t="s">
        <v>3439</v>
      </c>
      <c r="D1055" s="98" t="s">
        <v>6582</v>
      </c>
      <c r="E1055" s="99">
        <v>1429</v>
      </c>
      <c r="F1055" s="99">
        <v>1418</v>
      </c>
      <c r="G1055" s="99">
        <v>4</v>
      </c>
      <c r="H1055" s="99">
        <v>2</v>
      </c>
      <c r="I1055" s="94"/>
      <c r="J1055" s="94"/>
      <c r="K1055" s="94"/>
      <c r="L1055" s="94"/>
      <c r="M1055" s="94"/>
      <c r="N1055" s="94"/>
      <c r="O1055" s="94"/>
      <c r="P1055" s="94"/>
      <c r="Q1055" s="94"/>
      <c r="R1055" s="94"/>
      <c r="S1055" s="94"/>
      <c r="T1055" s="94"/>
      <c r="U1055" s="94"/>
      <c r="V1055" s="94"/>
      <c r="W1055" s="94"/>
      <c r="X1055" s="94"/>
      <c r="Y1055" s="94"/>
      <c r="Z1055" s="94"/>
    </row>
    <row r="1056" spans="1:26" ht="15.75" customHeight="1" x14ac:dyDescent="0.15">
      <c r="A1056" s="96" t="s">
        <v>6583</v>
      </c>
      <c r="B1056" s="98" t="s">
        <v>214</v>
      </c>
      <c r="C1056" s="98" t="s">
        <v>3408</v>
      </c>
      <c r="D1056" s="98" t="s">
        <v>6584</v>
      </c>
      <c r="E1056" s="99">
        <v>599</v>
      </c>
      <c r="F1056" s="99">
        <v>581</v>
      </c>
      <c r="G1056" s="99">
        <v>12</v>
      </c>
      <c r="H1056" s="99">
        <v>11</v>
      </c>
      <c r="I1056" s="94"/>
      <c r="J1056" s="94"/>
      <c r="K1056" s="94"/>
      <c r="L1056" s="94"/>
      <c r="M1056" s="94"/>
      <c r="N1056" s="94"/>
      <c r="O1056" s="94"/>
      <c r="P1056" s="94"/>
      <c r="Q1056" s="94"/>
      <c r="R1056" s="94"/>
      <c r="S1056" s="94"/>
      <c r="T1056" s="94"/>
      <c r="U1056" s="94"/>
      <c r="V1056" s="94"/>
      <c r="W1056" s="94"/>
      <c r="X1056" s="94"/>
      <c r="Y1056" s="94"/>
      <c r="Z1056" s="94"/>
    </row>
    <row r="1057" spans="1:26" ht="15.75" customHeight="1" x14ac:dyDescent="0.15">
      <c r="A1057" s="96" t="s">
        <v>6585</v>
      </c>
      <c r="B1057" s="98" t="s">
        <v>214</v>
      </c>
      <c r="C1057" s="98" t="s">
        <v>3464</v>
      </c>
      <c r="D1057" s="98" t="s">
        <v>6586</v>
      </c>
      <c r="E1057" s="99">
        <v>1112</v>
      </c>
      <c r="F1057" s="99">
        <v>1099</v>
      </c>
      <c r="G1057" s="99">
        <v>4</v>
      </c>
      <c r="H1057" s="99">
        <v>4</v>
      </c>
      <c r="I1057" s="94"/>
      <c r="J1057" s="94"/>
      <c r="K1057" s="94"/>
      <c r="L1057" s="94"/>
      <c r="M1057" s="94"/>
      <c r="N1057" s="94"/>
      <c r="O1057" s="94"/>
      <c r="P1057" s="94"/>
      <c r="Q1057" s="94"/>
      <c r="R1057" s="94"/>
      <c r="S1057" s="94"/>
      <c r="T1057" s="94"/>
      <c r="U1057" s="94"/>
      <c r="V1057" s="94"/>
      <c r="W1057" s="94"/>
      <c r="X1057" s="94"/>
      <c r="Y1057" s="94"/>
      <c r="Z1057" s="94"/>
    </row>
    <row r="1058" spans="1:26" ht="15.75" customHeight="1" x14ac:dyDescent="0.15">
      <c r="A1058" s="96" t="s">
        <v>6587</v>
      </c>
      <c r="B1058" s="98" t="s">
        <v>214</v>
      </c>
      <c r="C1058" s="98" t="s">
        <v>3421</v>
      </c>
      <c r="D1058" s="98" t="s">
        <v>6588</v>
      </c>
      <c r="E1058" s="99">
        <v>1275</v>
      </c>
      <c r="F1058" s="99">
        <v>1255</v>
      </c>
      <c r="G1058" s="99">
        <v>1</v>
      </c>
      <c r="H1058" s="99">
        <v>0</v>
      </c>
      <c r="I1058" s="94"/>
      <c r="J1058" s="94"/>
      <c r="K1058" s="94"/>
      <c r="L1058" s="94"/>
      <c r="M1058" s="94"/>
      <c r="N1058" s="94"/>
      <c r="O1058" s="94"/>
      <c r="P1058" s="94"/>
      <c r="Q1058" s="94"/>
      <c r="R1058" s="94"/>
      <c r="S1058" s="94"/>
      <c r="T1058" s="94"/>
      <c r="U1058" s="94"/>
      <c r="V1058" s="94"/>
      <c r="W1058" s="94"/>
      <c r="X1058" s="94"/>
      <c r="Y1058" s="94"/>
      <c r="Z1058" s="94"/>
    </row>
    <row r="1059" spans="1:26" ht="15.75" customHeight="1" x14ac:dyDescent="0.15">
      <c r="A1059" s="96" t="s">
        <v>6589</v>
      </c>
      <c r="B1059" s="98" t="s">
        <v>214</v>
      </c>
      <c r="C1059" s="98" t="s">
        <v>3465</v>
      </c>
      <c r="D1059" s="98" t="s">
        <v>6590</v>
      </c>
      <c r="E1059" s="99">
        <v>3612</v>
      </c>
      <c r="F1059" s="99">
        <v>3565</v>
      </c>
      <c r="G1059" s="99">
        <v>19</v>
      </c>
      <c r="H1059" s="99">
        <v>19</v>
      </c>
      <c r="I1059" s="94"/>
      <c r="J1059" s="94"/>
      <c r="K1059" s="94"/>
      <c r="L1059" s="94"/>
      <c r="M1059" s="94"/>
      <c r="N1059" s="94"/>
      <c r="O1059" s="94"/>
      <c r="P1059" s="94"/>
      <c r="Q1059" s="94"/>
      <c r="R1059" s="94"/>
      <c r="S1059" s="94"/>
      <c r="T1059" s="94"/>
      <c r="U1059" s="94"/>
      <c r="V1059" s="94"/>
      <c r="W1059" s="94"/>
      <c r="X1059" s="94"/>
      <c r="Y1059" s="94"/>
      <c r="Z1059" s="94"/>
    </row>
    <row r="1060" spans="1:26" ht="15.75" customHeight="1" x14ac:dyDescent="0.15">
      <c r="A1060" s="96" t="s">
        <v>6591</v>
      </c>
      <c r="B1060" s="98" t="s">
        <v>214</v>
      </c>
      <c r="C1060" s="98" t="s">
        <v>3469</v>
      </c>
      <c r="D1060" s="98" t="s">
        <v>6592</v>
      </c>
      <c r="E1060" s="99">
        <v>1669</v>
      </c>
      <c r="F1060" s="99">
        <v>1643</v>
      </c>
      <c r="G1060" s="99">
        <v>9</v>
      </c>
      <c r="H1060" s="99">
        <v>7</v>
      </c>
      <c r="I1060" s="94"/>
      <c r="J1060" s="94"/>
      <c r="K1060" s="94"/>
      <c r="L1060" s="94"/>
      <c r="M1060" s="94"/>
      <c r="N1060" s="94"/>
      <c r="O1060" s="94"/>
      <c r="P1060" s="94"/>
      <c r="Q1060" s="94"/>
      <c r="R1060" s="94"/>
      <c r="S1060" s="94"/>
      <c r="T1060" s="94"/>
      <c r="U1060" s="94"/>
      <c r="V1060" s="94"/>
      <c r="W1060" s="94"/>
      <c r="X1060" s="94"/>
      <c r="Y1060" s="94"/>
      <c r="Z1060" s="94"/>
    </row>
    <row r="1061" spans="1:26" ht="15.75" customHeight="1" x14ac:dyDescent="0.15">
      <c r="A1061" s="96" t="s">
        <v>6593</v>
      </c>
      <c r="B1061" s="98" t="s">
        <v>214</v>
      </c>
      <c r="C1061" s="98" t="s">
        <v>3471</v>
      </c>
      <c r="D1061" s="98" t="s">
        <v>6594</v>
      </c>
      <c r="E1061" s="99">
        <v>1187</v>
      </c>
      <c r="F1061" s="99">
        <v>1175</v>
      </c>
      <c r="G1061" s="99">
        <v>1</v>
      </c>
      <c r="H1061" s="99">
        <v>0</v>
      </c>
      <c r="I1061" s="94"/>
      <c r="J1061" s="94"/>
      <c r="K1061" s="94"/>
      <c r="L1061" s="94"/>
      <c r="M1061" s="94"/>
      <c r="N1061" s="94"/>
      <c r="O1061" s="94"/>
      <c r="P1061" s="94"/>
      <c r="Q1061" s="94"/>
      <c r="R1061" s="94"/>
      <c r="S1061" s="94"/>
      <c r="T1061" s="94"/>
      <c r="U1061" s="94"/>
      <c r="V1061" s="94"/>
      <c r="W1061" s="94"/>
      <c r="X1061" s="94"/>
      <c r="Y1061" s="94"/>
      <c r="Z1061" s="94"/>
    </row>
    <row r="1062" spans="1:26" ht="15.75" customHeight="1" x14ac:dyDescent="0.15">
      <c r="A1062" s="96" t="s">
        <v>6595</v>
      </c>
      <c r="B1062" s="98" t="s">
        <v>214</v>
      </c>
      <c r="C1062" s="98" t="s">
        <v>3474</v>
      </c>
      <c r="D1062" s="98" t="s">
        <v>6596</v>
      </c>
      <c r="E1062" s="99">
        <v>1567</v>
      </c>
      <c r="F1062" s="99">
        <v>1528</v>
      </c>
      <c r="G1062" s="99">
        <v>14</v>
      </c>
      <c r="H1062" s="99">
        <v>14</v>
      </c>
      <c r="I1062" s="94"/>
      <c r="J1062" s="94"/>
      <c r="K1062" s="94"/>
      <c r="L1062" s="94"/>
      <c r="M1062" s="94"/>
      <c r="N1062" s="94"/>
      <c r="O1062" s="94"/>
      <c r="P1062" s="94"/>
      <c r="Q1062" s="94"/>
      <c r="R1062" s="94"/>
      <c r="S1062" s="94"/>
      <c r="T1062" s="94"/>
      <c r="U1062" s="94"/>
      <c r="V1062" s="94"/>
      <c r="W1062" s="94"/>
      <c r="X1062" s="94"/>
      <c r="Y1062" s="94"/>
      <c r="Z1062" s="94"/>
    </row>
    <row r="1063" spans="1:26" ht="15.75" customHeight="1" x14ac:dyDescent="0.15">
      <c r="A1063" s="96" t="s">
        <v>6597</v>
      </c>
      <c r="B1063" s="98" t="s">
        <v>214</v>
      </c>
      <c r="C1063" s="98" t="s">
        <v>3475</v>
      </c>
      <c r="D1063" s="98" t="s">
        <v>6598</v>
      </c>
      <c r="E1063" s="99">
        <v>1491</v>
      </c>
      <c r="F1063" s="99">
        <v>1469</v>
      </c>
      <c r="G1063" s="99">
        <v>5</v>
      </c>
      <c r="H1063" s="99">
        <v>4</v>
      </c>
      <c r="I1063" s="94"/>
      <c r="J1063" s="94"/>
      <c r="K1063" s="94"/>
      <c r="L1063" s="94"/>
      <c r="M1063" s="94"/>
      <c r="N1063" s="94"/>
      <c r="O1063" s="94"/>
      <c r="P1063" s="94"/>
      <c r="Q1063" s="94"/>
      <c r="R1063" s="94"/>
      <c r="S1063" s="94"/>
      <c r="T1063" s="94"/>
      <c r="U1063" s="94"/>
      <c r="V1063" s="94"/>
      <c r="W1063" s="94"/>
      <c r="X1063" s="94"/>
      <c r="Y1063" s="94"/>
      <c r="Z1063" s="94"/>
    </row>
    <row r="1064" spans="1:26" ht="15.75" customHeight="1" x14ac:dyDescent="0.15">
      <c r="A1064" s="96" t="s">
        <v>6599</v>
      </c>
      <c r="B1064" s="98" t="s">
        <v>214</v>
      </c>
      <c r="C1064" s="98" t="s">
        <v>3406</v>
      </c>
      <c r="D1064" s="98" t="s">
        <v>6600</v>
      </c>
      <c r="E1064" s="99">
        <v>492</v>
      </c>
      <c r="F1064" s="99">
        <v>486</v>
      </c>
      <c r="G1064" s="99">
        <v>0</v>
      </c>
      <c r="H1064" s="99">
        <v>0</v>
      </c>
      <c r="I1064" s="94"/>
      <c r="J1064" s="94"/>
      <c r="K1064" s="94"/>
      <c r="L1064" s="94"/>
      <c r="M1064" s="94"/>
      <c r="N1064" s="94"/>
      <c r="O1064" s="94"/>
      <c r="P1064" s="94"/>
      <c r="Q1064" s="94"/>
      <c r="R1064" s="94"/>
      <c r="S1064" s="94"/>
      <c r="T1064" s="94"/>
      <c r="U1064" s="94"/>
      <c r="V1064" s="94"/>
      <c r="W1064" s="94"/>
      <c r="X1064" s="94"/>
      <c r="Y1064" s="94"/>
      <c r="Z1064" s="94"/>
    </row>
    <row r="1065" spans="1:26" ht="15.75" customHeight="1" x14ac:dyDescent="0.15">
      <c r="A1065" s="96" t="s">
        <v>6601</v>
      </c>
      <c r="B1065" s="98" t="s">
        <v>214</v>
      </c>
      <c r="C1065" s="98" t="s">
        <v>3438</v>
      </c>
      <c r="D1065" s="98" t="s">
        <v>6602</v>
      </c>
      <c r="E1065" s="99">
        <v>608</v>
      </c>
      <c r="F1065" s="99">
        <v>600</v>
      </c>
      <c r="G1065" s="99">
        <v>2</v>
      </c>
      <c r="H1065" s="99">
        <v>2</v>
      </c>
      <c r="I1065" s="94"/>
      <c r="J1065" s="94"/>
      <c r="K1065" s="94"/>
      <c r="L1065" s="94"/>
      <c r="M1065" s="94"/>
      <c r="N1065" s="94"/>
      <c r="O1065" s="94"/>
      <c r="P1065" s="94"/>
      <c r="Q1065" s="94"/>
      <c r="R1065" s="94"/>
      <c r="S1065" s="94"/>
      <c r="T1065" s="94"/>
      <c r="U1065" s="94"/>
      <c r="V1065" s="94"/>
      <c r="W1065" s="94"/>
      <c r="X1065" s="94"/>
      <c r="Y1065" s="94"/>
      <c r="Z1065" s="94"/>
    </row>
    <row r="1066" spans="1:26" ht="15.75" customHeight="1" x14ac:dyDescent="0.15">
      <c r="A1066" s="96" t="s">
        <v>6603</v>
      </c>
      <c r="B1066" s="98" t="s">
        <v>214</v>
      </c>
      <c r="C1066" s="98" t="s">
        <v>3443</v>
      </c>
      <c r="D1066" s="98" t="s">
        <v>6604</v>
      </c>
      <c r="E1066" s="99">
        <v>1316</v>
      </c>
      <c r="F1066" s="99">
        <v>1280</v>
      </c>
      <c r="G1066" s="99">
        <v>2</v>
      </c>
      <c r="H1066" s="99">
        <v>2</v>
      </c>
      <c r="I1066" s="94"/>
      <c r="J1066" s="94"/>
      <c r="K1066" s="94"/>
      <c r="L1066" s="94"/>
      <c r="M1066" s="94"/>
      <c r="N1066" s="94"/>
      <c r="O1066" s="94"/>
      <c r="P1066" s="94"/>
      <c r="Q1066" s="94"/>
      <c r="R1066" s="94"/>
      <c r="S1066" s="94"/>
      <c r="T1066" s="94"/>
      <c r="U1066" s="94"/>
      <c r="V1066" s="94"/>
      <c r="W1066" s="94"/>
      <c r="X1066" s="94"/>
      <c r="Y1066" s="94"/>
      <c r="Z1066" s="94"/>
    </row>
    <row r="1067" spans="1:26" ht="15.75" customHeight="1" x14ac:dyDescent="0.15">
      <c r="A1067" s="96" t="s">
        <v>6605</v>
      </c>
      <c r="B1067" s="98" t="s">
        <v>214</v>
      </c>
      <c r="C1067" s="98" t="s">
        <v>3445</v>
      </c>
      <c r="D1067" s="98" t="s">
        <v>6606</v>
      </c>
      <c r="E1067" s="99">
        <v>890</v>
      </c>
      <c r="F1067" s="99">
        <v>871</v>
      </c>
      <c r="G1067" s="99">
        <v>1</v>
      </c>
      <c r="H1067" s="99">
        <v>1</v>
      </c>
      <c r="I1067" s="94"/>
      <c r="J1067" s="94"/>
      <c r="K1067" s="94"/>
      <c r="L1067" s="94"/>
      <c r="M1067" s="94"/>
      <c r="N1067" s="94"/>
      <c r="O1067" s="94"/>
      <c r="P1067" s="94"/>
      <c r="Q1067" s="94"/>
      <c r="R1067" s="94"/>
      <c r="S1067" s="94"/>
      <c r="T1067" s="94"/>
      <c r="U1067" s="94"/>
      <c r="V1067" s="94"/>
      <c r="W1067" s="94"/>
      <c r="X1067" s="94"/>
      <c r="Y1067" s="94"/>
      <c r="Z1067" s="94"/>
    </row>
    <row r="1068" spans="1:26" ht="15.75" customHeight="1" x14ac:dyDescent="0.15">
      <c r="A1068" s="96" t="s">
        <v>6607</v>
      </c>
      <c r="B1068" s="98" t="s">
        <v>214</v>
      </c>
      <c r="C1068" s="98" t="s">
        <v>3448</v>
      </c>
      <c r="D1068" s="98" t="s">
        <v>6608</v>
      </c>
      <c r="E1068" s="99">
        <v>1301</v>
      </c>
      <c r="F1068" s="99">
        <v>1292</v>
      </c>
      <c r="G1068" s="99">
        <v>13</v>
      </c>
      <c r="H1068" s="99">
        <v>13</v>
      </c>
      <c r="I1068" s="94"/>
      <c r="J1068" s="94"/>
      <c r="K1068" s="94"/>
      <c r="L1068" s="94"/>
      <c r="M1068" s="94"/>
      <c r="N1068" s="94"/>
      <c r="O1068" s="94"/>
      <c r="P1068" s="94"/>
      <c r="Q1068" s="94"/>
      <c r="R1068" s="94"/>
      <c r="S1068" s="94"/>
      <c r="T1068" s="94"/>
      <c r="U1068" s="94"/>
      <c r="V1068" s="94"/>
      <c r="W1068" s="94"/>
      <c r="X1068" s="94"/>
      <c r="Y1068" s="94"/>
      <c r="Z1068" s="94"/>
    </row>
    <row r="1069" spans="1:26" ht="15.75" customHeight="1" x14ac:dyDescent="0.15">
      <c r="A1069" s="96" t="s">
        <v>6609</v>
      </c>
      <c r="B1069" s="98" t="s">
        <v>214</v>
      </c>
      <c r="C1069" s="98" t="s">
        <v>3453</v>
      </c>
      <c r="D1069" s="98" t="s">
        <v>454</v>
      </c>
      <c r="E1069" s="99">
        <v>1867</v>
      </c>
      <c r="F1069" s="99">
        <v>1851</v>
      </c>
      <c r="G1069" s="99">
        <v>5</v>
      </c>
      <c r="H1069" s="99">
        <v>4</v>
      </c>
      <c r="I1069" s="94"/>
      <c r="J1069" s="94"/>
      <c r="K1069" s="94"/>
      <c r="L1069" s="94"/>
      <c r="M1069" s="94"/>
      <c r="N1069" s="94"/>
      <c r="O1069" s="94"/>
      <c r="P1069" s="94"/>
      <c r="Q1069" s="94"/>
      <c r="R1069" s="94"/>
      <c r="S1069" s="94"/>
      <c r="T1069" s="94"/>
      <c r="U1069" s="94"/>
      <c r="V1069" s="94"/>
      <c r="W1069" s="94"/>
      <c r="X1069" s="94"/>
      <c r="Y1069" s="94"/>
      <c r="Z1069" s="94"/>
    </row>
    <row r="1070" spans="1:26" ht="15.75" customHeight="1" x14ac:dyDescent="0.15">
      <c r="A1070" s="96" t="s">
        <v>6610</v>
      </c>
      <c r="B1070" s="98" t="s">
        <v>214</v>
      </c>
      <c r="C1070" s="98" t="s">
        <v>3454</v>
      </c>
      <c r="D1070" s="98" t="s">
        <v>6611</v>
      </c>
      <c r="E1070" s="99">
        <v>4283</v>
      </c>
      <c r="F1070" s="99">
        <v>4223</v>
      </c>
      <c r="G1070" s="99">
        <v>12</v>
      </c>
      <c r="H1070" s="99">
        <v>9</v>
      </c>
      <c r="I1070" s="94"/>
      <c r="J1070" s="94"/>
      <c r="K1070" s="94"/>
      <c r="L1070" s="94"/>
      <c r="M1070" s="94"/>
      <c r="N1070" s="94"/>
      <c r="O1070" s="94"/>
      <c r="P1070" s="94"/>
      <c r="Q1070" s="94"/>
      <c r="R1070" s="94"/>
      <c r="S1070" s="94"/>
      <c r="T1070" s="94"/>
      <c r="U1070" s="94"/>
      <c r="V1070" s="94"/>
      <c r="W1070" s="94"/>
      <c r="X1070" s="94"/>
      <c r="Y1070" s="94"/>
      <c r="Z1070" s="94"/>
    </row>
    <row r="1071" spans="1:26" ht="15.75" customHeight="1" x14ac:dyDescent="0.15">
      <c r="A1071" s="96" t="s">
        <v>6612</v>
      </c>
      <c r="B1071" s="98" t="s">
        <v>214</v>
      </c>
      <c r="C1071" s="98" t="s">
        <v>3455</v>
      </c>
      <c r="D1071" s="98" t="s">
        <v>6613</v>
      </c>
      <c r="E1071" s="99">
        <v>2177</v>
      </c>
      <c r="F1071" s="99">
        <v>2116</v>
      </c>
      <c r="G1071" s="99">
        <v>13</v>
      </c>
      <c r="H1071" s="99">
        <v>13</v>
      </c>
      <c r="I1071" s="94"/>
      <c r="J1071" s="94"/>
      <c r="K1071" s="94"/>
      <c r="L1071" s="94"/>
      <c r="M1071" s="94"/>
      <c r="N1071" s="94"/>
      <c r="O1071" s="94"/>
      <c r="P1071" s="94"/>
      <c r="Q1071" s="94"/>
      <c r="R1071" s="94"/>
      <c r="S1071" s="94"/>
      <c r="T1071" s="94"/>
      <c r="U1071" s="94"/>
      <c r="V1071" s="94"/>
      <c r="W1071" s="94"/>
      <c r="X1071" s="94"/>
      <c r="Y1071" s="94"/>
      <c r="Z1071" s="94"/>
    </row>
    <row r="1072" spans="1:26" ht="15.75" customHeight="1" x14ac:dyDescent="0.15">
      <c r="A1072" s="96" t="s">
        <v>6614</v>
      </c>
      <c r="B1072" s="98" t="s">
        <v>214</v>
      </c>
      <c r="C1072" s="98" t="s">
        <v>3417</v>
      </c>
      <c r="D1072" s="98" t="s">
        <v>6615</v>
      </c>
      <c r="E1072" s="99">
        <v>443</v>
      </c>
      <c r="F1072" s="99">
        <v>442</v>
      </c>
      <c r="G1072" s="99">
        <v>2</v>
      </c>
      <c r="H1072" s="99">
        <v>2</v>
      </c>
      <c r="I1072" s="94"/>
      <c r="J1072" s="94"/>
      <c r="K1072" s="94"/>
      <c r="L1072" s="94"/>
      <c r="M1072" s="94"/>
      <c r="N1072" s="94"/>
      <c r="O1072" s="94"/>
      <c r="P1072" s="94"/>
      <c r="Q1072" s="94"/>
      <c r="R1072" s="94"/>
      <c r="S1072" s="94"/>
      <c r="T1072" s="94"/>
      <c r="U1072" s="94"/>
      <c r="V1072" s="94"/>
      <c r="W1072" s="94"/>
      <c r="X1072" s="94"/>
      <c r="Y1072" s="94"/>
      <c r="Z1072" s="94"/>
    </row>
    <row r="1073" spans="1:26" ht="15.75" customHeight="1" x14ac:dyDescent="0.15">
      <c r="A1073" s="96" t="s">
        <v>6616</v>
      </c>
      <c r="B1073" s="98" t="s">
        <v>214</v>
      </c>
      <c r="C1073" s="98" t="s">
        <v>3466</v>
      </c>
      <c r="D1073" s="98" t="s">
        <v>6617</v>
      </c>
      <c r="E1073" s="99">
        <v>2486</v>
      </c>
      <c r="F1073" s="99">
        <v>2472</v>
      </c>
      <c r="G1073" s="99">
        <v>7</v>
      </c>
      <c r="H1073" s="99">
        <v>7</v>
      </c>
      <c r="I1073" s="94"/>
      <c r="J1073" s="94"/>
      <c r="K1073" s="94"/>
      <c r="L1073" s="94"/>
      <c r="M1073" s="94"/>
      <c r="N1073" s="94"/>
      <c r="O1073" s="94"/>
      <c r="P1073" s="94"/>
      <c r="Q1073" s="94"/>
      <c r="R1073" s="94"/>
      <c r="S1073" s="94"/>
      <c r="T1073" s="94"/>
      <c r="U1073" s="94"/>
      <c r="V1073" s="94"/>
      <c r="W1073" s="94"/>
      <c r="X1073" s="94"/>
      <c r="Y1073" s="94"/>
      <c r="Z1073" s="94"/>
    </row>
    <row r="1074" spans="1:26" ht="15.75" customHeight="1" x14ac:dyDescent="0.15">
      <c r="A1074" s="96" t="s">
        <v>6618</v>
      </c>
      <c r="B1074" s="98" t="s">
        <v>214</v>
      </c>
      <c r="C1074" s="98" t="s">
        <v>3422</v>
      </c>
      <c r="D1074" s="98" t="s">
        <v>6619</v>
      </c>
      <c r="E1074" s="99">
        <v>5129</v>
      </c>
      <c r="F1074" s="99">
        <v>5119</v>
      </c>
      <c r="G1074" s="99">
        <v>4</v>
      </c>
      <c r="H1074" s="99">
        <v>4</v>
      </c>
      <c r="I1074" s="94"/>
      <c r="J1074" s="94"/>
      <c r="K1074" s="94"/>
      <c r="L1074" s="94"/>
      <c r="M1074" s="94"/>
      <c r="N1074" s="94"/>
      <c r="O1074" s="94"/>
      <c r="P1074" s="94"/>
      <c r="Q1074" s="94"/>
      <c r="R1074" s="94"/>
      <c r="S1074" s="94"/>
      <c r="T1074" s="94"/>
      <c r="U1074" s="94"/>
      <c r="V1074" s="94"/>
      <c r="W1074" s="94"/>
      <c r="X1074" s="94"/>
      <c r="Y1074" s="94"/>
      <c r="Z1074" s="94"/>
    </row>
    <row r="1075" spans="1:26" ht="15.75" customHeight="1" x14ac:dyDescent="0.15">
      <c r="A1075" s="96" t="s">
        <v>6620</v>
      </c>
      <c r="B1075" s="98" t="s">
        <v>214</v>
      </c>
      <c r="C1075" s="98" t="s">
        <v>3470</v>
      </c>
      <c r="D1075" s="98" t="s">
        <v>6621</v>
      </c>
      <c r="E1075" s="99">
        <v>8685</v>
      </c>
      <c r="F1075" s="99">
        <v>8455</v>
      </c>
      <c r="G1075" s="99">
        <v>25</v>
      </c>
      <c r="H1075" s="99">
        <v>14</v>
      </c>
      <c r="I1075" s="94"/>
      <c r="J1075" s="94"/>
      <c r="K1075" s="94"/>
      <c r="L1075" s="94"/>
      <c r="M1075" s="94"/>
      <c r="N1075" s="94"/>
      <c r="O1075" s="94"/>
      <c r="P1075" s="94"/>
      <c r="Q1075" s="94"/>
      <c r="R1075" s="94"/>
      <c r="S1075" s="94"/>
      <c r="T1075" s="94"/>
      <c r="U1075" s="94"/>
      <c r="V1075" s="94"/>
      <c r="W1075" s="94"/>
      <c r="X1075" s="94"/>
      <c r="Y1075" s="94"/>
      <c r="Z1075" s="94"/>
    </row>
    <row r="1076" spans="1:26" ht="15.75" customHeight="1" x14ac:dyDescent="0.15">
      <c r="A1076" s="96" t="s">
        <v>6622</v>
      </c>
      <c r="B1076" s="98" t="s">
        <v>214</v>
      </c>
      <c r="C1076" s="98" t="s">
        <v>3409</v>
      </c>
      <c r="D1076" s="98" t="s">
        <v>5224</v>
      </c>
      <c r="E1076" s="99">
        <v>561</v>
      </c>
      <c r="F1076" s="99">
        <v>555</v>
      </c>
      <c r="G1076" s="99">
        <v>0</v>
      </c>
      <c r="H1076" s="99">
        <v>0</v>
      </c>
      <c r="I1076" s="94"/>
      <c r="J1076" s="94"/>
      <c r="K1076" s="94"/>
      <c r="L1076" s="94"/>
      <c r="M1076" s="94"/>
      <c r="N1076" s="94"/>
      <c r="O1076" s="94"/>
      <c r="P1076" s="94"/>
      <c r="Q1076" s="94"/>
      <c r="R1076" s="94"/>
      <c r="S1076" s="94"/>
      <c r="T1076" s="94"/>
      <c r="U1076" s="94"/>
      <c r="V1076" s="94"/>
      <c r="W1076" s="94"/>
      <c r="X1076" s="94"/>
      <c r="Y1076" s="94"/>
      <c r="Z1076" s="94"/>
    </row>
    <row r="1077" spans="1:26" ht="15.75" customHeight="1" x14ac:dyDescent="0.15">
      <c r="A1077" s="96" t="s">
        <v>6623</v>
      </c>
      <c r="B1077" s="98" t="s">
        <v>214</v>
      </c>
      <c r="C1077" s="98" t="s">
        <v>3410</v>
      </c>
      <c r="D1077" s="98" t="s">
        <v>6624</v>
      </c>
      <c r="E1077" s="99">
        <v>1271</v>
      </c>
      <c r="F1077" s="99">
        <v>1258</v>
      </c>
      <c r="G1077" s="99">
        <v>10</v>
      </c>
      <c r="H1077" s="99">
        <v>10</v>
      </c>
      <c r="I1077" s="94"/>
      <c r="J1077" s="94"/>
      <c r="K1077" s="94"/>
      <c r="L1077" s="94"/>
      <c r="M1077" s="94"/>
      <c r="N1077" s="94"/>
      <c r="O1077" s="94"/>
      <c r="P1077" s="94"/>
      <c r="Q1077" s="94"/>
      <c r="R1077" s="94"/>
      <c r="S1077" s="94"/>
      <c r="T1077" s="94"/>
      <c r="U1077" s="94"/>
      <c r="V1077" s="94"/>
      <c r="W1077" s="94"/>
      <c r="X1077" s="94"/>
      <c r="Y1077" s="94"/>
      <c r="Z1077" s="94"/>
    </row>
    <row r="1078" spans="1:26" ht="15.75" customHeight="1" x14ac:dyDescent="0.15">
      <c r="A1078" s="96" t="s">
        <v>6625</v>
      </c>
      <c r="B1078" s="98" t="s">
        <v>214</v>
      </c>
      <c r="C1078" s="98" t="s">
        <v>3431</v>
      </c>
      <c r="D1078" s="98" t="s">
        <v>6626</v>
      </c>
      <c r="E1078" s="99">
        <v>652</v>
      </c>
      <c r="F1078" s="99">
        <v>639</v>
      </c>
      <c r="G1078" s="99">
        <v>11</v>
      </c>
      <c r="H1078" s="99">
        <v>11</v>
      </c>
      <c r="I1078" s="94"/>
      <c r="J1078" s="94"/>
      <c r="K1078" s="94"/>
      <c r="L1078" s="94"/>
      <c r="M1078" s="94"/>
      <c r="N1078" s="94"/>
      <c r="O1078" s="94"/>
      <c r="P1078" s="94"/>
      <c r="Q1078" s="94"/>
      <c r="R1078" s="94"/>
      <c r="S1078" s="94"/>
      <c r="T1078" s="94"/>
      <c r="U1078" s="94"/>
      <c r="V1078" s="94"/>
      <c r="W1078" s="94"/>
      <c r="X1078" s="94"/>
      <c r="Y1078" s="94"/>
      <c r="Z1078" s="94"/>
    </row>
    <row r="1079" spans="1:26" ht="15.75" customHeight="1" x14ac:dyDescent="0.15">
      <c r="A1079" s="96" t="s">
        <v>6627</v>
      </c>
      <c r="B1079" s="98" t="s">
        <v>214</v>
      </c>
      <c r="C1079" s="98" t="s">
        <v>3423</v>
      </c>
      <c r="D1079" s="98" t="s">
        <v>6628</v>
      </c>
      <c r="E1079" s="99">
        <v>545</v>
      </c>
      <c r="F1079" s="99">
        <v>530</v>
      </c>
      <c r="G1079" s="99">
        <v>3</v>
      </c>
      <c r="H1079" s="99">
        <v>2</v>
      </c>
      <c r="I1079" s="94"/>
      <c r="J1079" s="94"/>
      <c r="K1079" s="94"/>
      <c r="L1079" s="94"/>
      <c r="M1079" s="94"/>
      <c r="N1079" s="94"/>
      <c r="O1079" s="94"/>
      <c r="P1079" s="94"/>
      <c r="Q1079" s="94"/>
      <c r="R1079" s="94"/>
      <c r="S1079" s="94"/>
      <c r="T1079" s="94"/>
      <c r="U1079" s="94"/>
      <c r="V1079" s="94"/>
      <c r="W1079" s="94"/>
      <c r="X1079" s="94"/>
      <c r="Y1079" s="94"/>
      <c r="Z1079" s="94"/>
    </row>
    <row r="1080" spans="1:26" ht="15.75" customHeight="1" x14ac:dyDescent="0.15">
      <c r="A1080" s="96" t="s">
        <v>6629</v>
      </c>
      <c r="B1080" s="98" t="s">
        <v>214</v>
      </c>
      <c r="C1080" s="98" t="s">
        <v>3441</v>
      </c>
      <c r="D1080" s="98" t="s">
        <v>6630</v>
      </c>
      <c r="E1080" s="99">
        <v>830</v>
      </c>
      <c r="F1080" s="99">
        <v>788</v>
      </c>
      <c r="G1080" s="99">
        <v>1</v>
      </c>
      <c r="H1080" s="99">
        <v>1</v>
      </c>
      <c r="I1080" s="94"/>
      <c r="J1080" s="94"/>
      <c r="K1080" s="94"/>
      <c r="L1080" s="94"/>
      <c r="M1080" s="94"/>
      <c r="N1080" s="94"/>
      <c r="O1080" s="94"/>
      <c r="P1080" s="94"/>
      <c r="Q1080" s="94"/>
      <c r="R1080" s="94"/>
      <c r="S1080" s="94"/>
      <c r="T1080" s="94"/>
      <c r="U1080" s="94"/>
      <c r="V1080" s="94"/>
      <c r="W1080" s="94"/>
      <c r="X1080" s="94"/>
      <c r="Y1080" s="94"/>
      <c r="Z1080" s="94"/>
    </row>
    <row r="1081" spans="1:26" ht="15.75" customHeight="1" x14ac:dyDescent="0.15">
      <c r="A1081" s="96" t="s">
        <v>6631</v>
      </c>
      <c r="B1081" s="98" t="s">
        <v>214</v>
      </c>
      <c r="C1081" s="98" t="s">
        <v>3428</v>
      </c>
      <c r="D1081" s="98" t="s">
        <v>6632</v>
      </c>
      <c r="E1081" s="99">
        <v>489</v>
      </c>
      <c r="F1081" s="99">
        <v>475</v>
      </c>
      <c r="G1081" s="99">
        <v>1</v>
      </c>
      <c r="H1081" s="99">
        <v>1</v>
      </c>
      <c r="I1081" s="94"/>
      <c r="J1081" s="94"/>
      <c r="K1081" s="94"/>
      <c r="L1081" s="94"/>
      <c r="M1081" s="94"/>
      <c r="N1081" s="94"/>
      <c r="O1081" s="94"/>
      <c r="P1081" s="94"/>
      <c r="Q1081" s="94"/>
      <c r="R1081" s="94"/>
      <c r="S1081" s="94"/>
      <c r="T1081" s="94"/>
      <c r="U1081" s="94"/>
      <c r="V1081" s="94"/>
      <c r="W1081" s="94"/>
      <c r="X1081" s="94"/>
      <c r="Y1081" s="94"/>
      <c r="Z1081" s="94"/>
    </row>
    <row r="1082" spans="1:26" ht="15.75" customHeight="1" x14ac:dyDescent="0.15">
      <c r="A1082" s="96" t="s">
        <v>6633</v>
      </c>
      <c r="B1082" s="98" t="s">
        <v>214</v>
      </c>
      <c r="C1082" s="98" t="s">
        <v>3430</v>
      </c>
      <c r="D1082" s="98" t="s">
        <v>6634</v>
      </c>
      <c r="E1082" s="99">
        <v>1600</v>
      </c>
      <c r="F1082" s="99">
        <v>1565</v>
      </c>
      <c r="G1082" s="99">
        <v>12</v>
      </c>
      <c r="H1082" s="99">
        <v>9</v>
      </c>
      <c r="I1082" s="94"/>
      <c r="J1082" s="94"/>
      <c r="K1082" s="94"/>
      <c r="L1082" s="94"/>
      <c r="M1082" s="94"/>
      <c r="N1082" s="94"/>
      <c r="O1082" s="94"/>
      <c r="P1082" s="94"/>
      <c r="Q1082" s="94"/>
      <c r="R1082" s="94"/>
      <c r="S1082" s="94"/>
      <c r="T1082" s="94"/>
      <c r="U1082" s="94"/>
      <c r="V1082" s="94"/>
      <c r="W1082" s="94"/>
      <c r="X1082" s="94"/>
      <c r="Y1082" s="94"/>
      <c r="Z1082" s="94"/>
    </row>
    <row r="1083" spans="1:26" ht="15.75" customHeight="1" x14ac:dyDescent="0.15">
      <c r="A1083" s="96" t="s">
        <v>6635</v>
      </c>
      <c r="B1083" s="98" t="s">
        <v>214</v>
      </c>
      <c r="C1083" s="98" t="s">
        <v>3467</v>
      </c>
      <c r="D1083" s="98" t="s">
        <v>6636</v>
      </c>
      <c r="E1083" s="99">
        <v>3323</v>
      </c>
      <c r="F1083" s="99">
        <v>3272</v>
      </c>
      <c r="G1083" s="99">
        <v>45</v>
      </c>
      <c r="H1083" s="99">
        <v>34</v>
      </c>
      <c r="I1083" s="94"/>
      <c r="J1083" s="94"/>
      <c r="K1083" s="94"/>
      <c r="L1083" s="94"/>
      <c r="M1083" s="94"/>
      <c r="N1083" s="94"/>
      <c r="O1083" s="94"/>
      <c r="P1083" s="94"/>
      <c r="Q1083" s="94"/>
      <c r="R1083" s="94"/>
      <c r="S1083" s="94"/>
      <c r="T1083" s="94"/>
      <c r="U1083" s="94"/>
      <c r="V1083" s="94"/>
      <c r="W1083" s="94"/>
      <c r="X1083" s="94"/>
      <c r="Y1083" s="94"/>
      <c r="Z1083" s="94"/>
    </row>
    <row r="1084" spans="1:26" ht="15.75" customHeight="1" x14ac:dyDescent="0.15">
      <c r="A1084" s="96" t="s">
        <v>6637</v>
      </c>
      <c r="B1084" s="98" t="s">
        <v>214</v>
      </c>
      <c r="C1084" s="98" t="s">
        <v>3476</v>
      </c>
      <c r="D1084" s="98" t="s">
        <v>6638</v>
      </c>
      <c r="E1084" s="99">
        <v>6441</v>
      </c>
      <c r="F1084" s="99">
        <v>6253</v>
      </c>
      <c r="G1084" s="99">
        <v>58</v>
      </c>
      <c r="H1084" s="99">
        <v>56</v>
      </c>
      <c r="I1084" s="94"/>
      <c r="J1084" s="94"/>
      <c r="K1084" s="94"/>
      <c r="L1084" s="94"/>
      <c r="M1084" s="94"/>
      <c r="N1084" s="94"/>
      <c r="O1084" s="94"/>
      <c r="P1084" s="94"/>
      <c r="Q1084" s="94"/>
      <c r="R1084" s="94"/>
      <c r="S1084" s="94"/>
      <c r="T1084" s="94"/>
      <c r="U1084" s="94"/>
      <c r="V1084" s="94"/>
      <c r="W1084" s="94"/>
      <c r="X1084" s="94"/>
      <c r="Y1084" s="94"/>
      <c r="Z1084" s="94"/>
    </row>
    <row r="1085" spans="1:26" ht="15.75" customHeight="1" x14ac:dyDescent="0.15">
      <c r="A1085" s="96" t="s">
        <v>6639</v>
      </c>
      <c r="B1085" s="98" t="s">
        <v>214</v>
      </c>
      <c r="C1085" s="98" t="s">
        <v>3447</v>
      </c>
      <c r="D1085" s="98" t="s">
        <v>6085</v>
      </c>
      <c r="E1085" s="99">
        <v>653</v>
      </c>
      <c r="F1085" s="99">
        <v>634</v>
      </c>
      <c r="G1085" s="99">
        <v>4</v>
      </c>
      <c r="H1085" s="99">
        <v>4</v>
      </c>
      <c r="I1085" s="94"/>
      <c r="J1085" s="94"/>
      <c r="K1085" s="94"/>
      <c r="L1085" s="94"/>
      <c r="M1085" s="94"/>
      <c r="N1085" s="94"/>
      <c r="O1085" s="94"/>
      <c r="P1085" s="94"/>
      <c r="Q1085" s="94"/>
      <c r="R1085" s="94"/>
      <c r="S1085" s="94"/>
      <c r="T1085" s="94"/>
      <c r="U1085" s="94"/>
      <c r="V1085" s="94"/>
      <c r="W1085" s="94"/>
      <c r="X1085" s="94"/>
      <c r="Y1085" s="94"/>
      <c r="Z1085" s="94"/>
    </row>
    <row r="1086" spans="1:26" ht="15.75" customHeight="1" x14ac:dyDescent="0.15">
      <c r="A1086" s="96" t="s">
        <v>6640</v>
      </c>
      <c r="B1086" s="98" t="s">
        <v>214</v>
      </c>
      <c r="C1086" s="98" t="s">
        <v>3411</v>
      </c>
      <c r="D1086" s="98" t="s">
        <v>6641</v>
      </c>
      <c r="E1086" s="99">
        <v>1451</v>
      </c>
      <c r="F1086" s="99">
        <v>1414</v>
      </c>
      <c r="G1086" s="99">
        <v>15</v>
      </c>
      <c r="H1086" s="99">
        <v>10</v>
      </c>
      <c r="I1086" s="94"/>
      <c r="J1086" s="94"/>
      <c r="K1086" s="94"/>
      <c r="L1086" s="94"/>
      <c r="M1086" s="94"/>
      <c r="N1086" s="94"/>
      <c r="O1086" s="94"/>
      <c r="P1086" s="94"/>
      <c r="Q1086" s="94"/>
      <c r="R1086" s="94"/>
      <c r="S1086" s="94"/>
      <c r="T1086" s="94"/>
      <c r="U1086" s="94"/>
      <c r="V1086" s="94"/>
      <c r="W1086" s="94"/>
      <c r="X1086" s="94"/>
      <c r="Y1086" s="94"/>
      <c r="Z1086" s="94"/>
    </row>
    <row r="1087" spans="1:26" ht="15.75" customHeight="1" x14ac:dyDescent="0.15">
      <c r="A1087" s="96" t="s">
        <v>6642</v>
      </c>
      <c r="B1087" s="98" t="s">
        <v>214</v>
      </c>
      <c r="C1087" s="98" t="s">
        <v>3456</v>
      </c>
      <c r="D1087" s="98" t="s">
        <v>6643</v>
      </c>
      <c r="E1087" s="99">
        <v>2769</v>
      </c>
      <c r="F1087" s="99">
        <v>2693</v>
      </c>
      <c r="G1087" s="99">
        <v>11</v>
      </c>
      <c r="H1087" s="99">
        <v>11</v>
      </c>
      <c r="I1087" s="94"/>
      <c r="J1087" s="94"/>
      <c r="K1087" s="94"/>
      <c r="L1087" s="94"/>
      <c r="M1087" s="94"/>
      <c r="N1087" s="94"/>
      <c r="O1087" s="94"/>
      <c r="P1087" s="94"/>
      <c r="Q1087" s="94"/>
      <c r="R1087" s="94"/>
      <c r="S1087" s="94"/>
      <c r="T1087" s="94"/>
      <c r="U1087" s="94"/>
      <c r="V1087" s="94"/>
      <c r="W1087" s="94"/>
      <c r="X1087" s="94"/>
      <c r="Y1087" s="94"/>
      <c r="Z1087" s="94"/>
    </row>
    <row r="1088" spans="1:26" ht="15.75" customHeight="1" x14ac:dyDescent="0.15">
      <c r="A1088" s="96" t="s">
        <v>6644</v>
      </c>
      <c r="B1088" s="98" t="s">
        <v>214</v>
      </c>
      <c r="C1088" s="98" t="s">
        <v>3412</v>
      </c>
      <c r="D1088" s="98" t="s">
        <v>6645</v>
      </c>
      <c r="E1088" s="99">
        <v>633</v>
      </c>
      <c r="F1088" s="99">
        <v>615</v>
      </c>
      <c r="G1088" s="99">
        <v>14</v>
      </c>
      <c r="H1088" s="99">
        <v>14</v>
      </c>
      <c r="I1088" s="94"/>
      <c r="J1088" s="94"/>
      <c r="K1088" s="94"/>
      <c r="L1088" s="94"/>
      <c r="M1088" s="94"/>
      <c r="N1088" s="94"/>
      <c r="O1088" s="94"/>
      <c r="P1088" s="94"/>
      <c r="Q1088" s="94"/>
      <c r="R1088" s="94"/>
      <c r="S1088" s="94"/>
      <c r="T1088" s="94"/>
      <c r="U1088" s="94"/>
      <c r="V1088" s="94"/>
      <c r="W1088" s="94"/>
      <c r="X1088" s="94"/>
      <c r="Y1088" s="94"/>
      <c r="Z1088" s="94"/>
    </row>
    <row r="1089" spans="1:26" ht="15.75" customHeight="1" x14ac:dyDescent="0.15">
      <c r="A1089" s="96" t="s">
        <v>6646</v>
      </c>
      <c r="B1089" s="98" t="s">
        <v>214</v>
      </c>
      <c r="C1089" s="98" t="s">
        <v>3415</v>
      </c>
      <c r="D1089" s="98" t="s">
        <v>6647</v>
      </c>
      <c r="E1089" s="99">
        <v>497</v>
      </c>
      <c r="F1089" s="99">
        <v>483</v>
      </c>
      <c r="G1089" s="99">
        <v>2</v>
      </c>
      <c r="H1089" s="99">
        <v>2</v>
      </c>
      <c r="I1089" s="94"/>
      <c r="J1089" s="94"/>
      <c r="K1089" s="94"/>
      <c r="L1089" s="94"/>
      <c r="M1089" s="94"/>
      <c r="N1089" s="94"/>
      <c r="O1089" s="94"/>
      <c r="P1089" s="94"/>
      <c r="Q1089" s="94"/>
      <c r="R1089" s="94"/>
      <c r="S1089" s="94"/>
      <c r="T1089" s="94"/>
      <c r="U1089" s="94"/>
      <c r="V1089" s="94"/>
      <c r="W1089" s="94"/>
      <c r="X1089" s="94"/>
      <c r="Y1089" s="94"/>
      <c r="Z1089" s="94"/>
    </row>
    <row r="1090" spans="1:26" ht="15.75" customHeight="1" x14ac:dyDescent="0.15">
      <c r="A1090" s="96" t="s">
        <v>6648</v>
      </c>
      <c r="B1090" s="98" t="s">
        <v>214</v>
      </c>
      <c r="C1090" s="98" t="s">
        <v>3477</v>
      </c>
      <c r="D1090" s="98" t="s">
        <v>6649</v>
      </c>
      <c r="E1090" s="99">
        <v>2298</v>
      </c>
      <c r="F1090" s="99">
        <v>2229</v>
      </c>
      <c r="G1090" s="99">
        <v>6</v>
      </c>
      <c r="H1090" s="99">
        <v>6</v>
      </c>
      <c r="I1090" s="94"/>
      <c r="J1090" s="94"/>
      <c r="K1090" s="94"/>
      <c r="L1090" s="94"/>
      <c r="M1090" s="94"/>
      <c r="N1090" s="94"/>
      <c r="O1090" s="94"/>
      <c r="P1090" s="94"/>
      <c r="Q1090" s="94"/>
      <c r="R1090" s="94"/>
      <c r="S1090" s="94"/>
      <c r="T1090" s="94"/>
      <c r="U1090" s="94"/>
      <c r="V1090" s="94"/>
      <c r="W1090" s="94"/>
      <c r="X1090" s="94"/>
      <c r="Y1090" s="94"/>
      <c r="Z1090" s="94"/>
    </row>
    <row r="1091" spans="1:26" ht="15.75" customHeight="1" x14ac:dyDescent="0.15">
      <c r="A1091" s="96" t="s">
        <v>6650</v>
      </c>
      <c r="B1091" s="98" t="s">
        <v>4285</v>
      </c>
      <c r="C1091" s="98" t="s">
        <v>3478</v>
      </c>
      <c r="D1091" s="98" t="s">
        <v>454</v>
      </c>
      <c r="E1091" s="99">
        <v>120776</v>
      </c>
      <c r="F1091" s="99">
        <v>114009</v>
      </c>
      <c r="G1091" s="99">
        <v>213244</v>
      </c>
      <c r="H1091" s="99">
        <v>213146</v>
      </c>
      <c r="I1091" s="94"/>
      <c r="J1091" s="94"/>
      <c r="K1091" s="94"/>
      <c r="L1091" s="94"/>
      <c r="M1091" s="94"/>
      <c r="N1091" s="94"/>
      <c r="O1091" s="94"/>
      <c r="P1091" s="94"/>
      <c r="Q1091" s="94"/>
      <c r="R1091" s="94"/>
      <c r="S1091" s="94"/>
      <c r="T1091" s="94"/>
      <c r="U1091" s="94"/>
      <c r="V1091" s="94"/>
      <c r="W1091" s="94"/>
      <c r="X1091" s="94"/>
      <c r="Y1091" s="94"/>
      <c r="Z1091" s="94"/>
    </row>
    <row r="1092" spans="1:26" ht="15.75" customHeight="1" x14ac:dyDescent="0.15">
      <c r="A1092" s="96" t="s">
        <v>6651</v>
      </c>
      <c r="B1092" s="98" t="s">
        <v>454</v>
      </c>
      <c r="C1092" s="98" t="s">
        <v>3478</v>
      </c>
      <c r="D1092" s="98" t="s">
        <v>4289</v>
      </c>
      <c r="E1092" s="99">
        <v>47</v>
      </c>
      <c r="F1092" s="99">
        <v>28</v>
      </c>
      <c r="G1092" s="99">
        <v>2</v>
      </c>
      <c r="H1092" s="99">
        <v>2</v>
      </c>
      <c r="I1092" s="94"/>
      <c r="J1092" s="94"/>
      <c r="K1092" s="94"/>
      <c r="L1092" s="94"/>
      <c r="M1092" s="94"/>
      <c r="N1092" s="94"/>
      <c r="O1092" s="94"/>
      <c r="P1092" s="94"/>
      <c r="Q1092" s="94"/>
      <c r="R1092" s="94"/>
      <c r="S1092" s="94"/>
      <c r="T1092" s="94"/>
      <c r="U1092" s="94"/>
      <c r="V1092" s="94"/>
      <c r="W1092" s="94"/>
      <c r="X1092" s="94"/>
      <c r="Y1092" s="94"/>
      <c r="Z1092" s="94"/>
    </row>
    <row r="1093" spans="1:26" ht="15.75" customHeight="1" x14ac:dyDescent="0.15">
      <c r="A1093" s="96" t="s">
        <v>6652</v>
      </c>
      <c r="B1093" s="98" t="s">
        <v>454</v>
      </c>
      <c r="C1093" s="98" t="s">
        <v>3484</v>
      </c>
      <c r="D1093" s="98" t="s">
        <v>6653</v>
      </c>
      <c r="E1093" s="99">
        <v>2324</v>
      </c>
      <c r="F1093" s="99">
        <v>2269</v>
      </c>
      <c r="G1093" s="99">
        <v>5049</v>
      </c>
      <c r="H1093" s="99">
        <v>5044</v>
      </c>
      <c r="I1093" s="94"/>
      <c r="J1093" s="94"/>
      <c r="K1093" s="94"/>
      <c r="L1093" s="94"/>
      <c r="M1093" s="94"/>
      <c r="N1093" s="94"/>
      <c r="O1093" s="94"/>
      <c r="P1093" s="94"/>
      <c r="Q1093" s="94"/>
      <c r="R1093" s="94"/>
      <c r="S1093" s="94"/>
      <c r="T1093" s="94"/>
      <c r="U1093" s="94"/>
      <c r="V1093" s="94"/>
      <c r="W1093" s="94"/>
      <c r="X1093" s="94"/>
      <c r="Y1093" s="94"/>
      <c r="Z1093" s="94"/>
    </row>
    <row r="1094" spans="1:26" ht="15.75" customHeight="1" x14ac:dyDescent="0.15">
      <c r="A1094" s="96" t="s">
        <v>6654</v>
      </c>
      <c r="B1094" s="98" t="s">
        <v>454</v>
      </c>
      <c r="C1094" s="98" t="s">
        <v>3510</v>
      </c>
      <c r="D1094" s="98" t="s">
        <v>6655</v>
      </c>
      <c r="E1094" s="99">
        <v>2098</v>
      </c>
      <c r="F1094" s="99">
        <v>2076</v>
      </c>
      <c r="G1094" s="99">
        <v>6066</v>
      </c>
      <c r="H1094" s="99">
        <v>6065</v>
      </c>
      <c r="I1094" s="94"/>
      <c r="J1094" s="94"/>
      <c r="K1094" s="94"/>
      <c r="L1094" s="94"/>
      <c r="M1094" s="94"/>
      <c r="N1094" s="94"/>
      <c r="O1094" s="94"/>
      <c r="P1094" s="94"/>
      <c r="Q1094" s="94"/>
      <c r="R1094" s="94"/>
      <c r="S1094" s="94"/>
      <c r="T1094" s="94"/>
      <c r="U1094" s="94"/>
      <c r="V1094" s="94"/>
      <c r="W1094" s="94"/>
      <c r="X1094" s="94"/>
      <c r="Y1094" s="94"/>
      <c r="Z1094" s="94"/>
    </row>
    <row r="1095" spans="1:26" ht="15.75" customHeight="1" x14ac:dyDescent="0.15">
      <c r="A1095" s="96" t="s">
        <v>6656</v>
      </c>
      <c r="B1095" s="98" t="s">
        <v>454</v>
      </c>
      <c r="C1095" s="98" t="s">
        <v>3513</v>
      </c>
      <c r="D1095" s="98" t="s">
        <v>6657</v>
      </c>
      <c r="E1095" s="99">
        <v>723</v>
      </c>
      <c r="F1095" s="99">
        <v>719</v>
      </c>
      <c r="G1095" s="99">
        <v>348</v>
      </c>
      <c r="H1095" s="99">
        <v>348</v>
      </c>
      <c r="I1095" s="94"/>
      <c r="J1095" s="94"/>
      <c r="K1095" s="94"/>
      <c r="L1095" s="94"/>
      <c r="M1095" s="94"/>
      <c r="N1095" s="94"/>
      <c r="O1095" s="94"/>
      <c r="P1095" s="94"/>
      <c r="Q1095" s="94"/>
      <c r="R1095" s="94"/>
      <c r="S1095" s="94"/>
      <c r="T1095" s="94"/>
      <c r="U1095" s="94"/>
      <c r="V1095" s="94"/>
      <c r="W1095" s="94"/>
      <c r="X1095" s="94"/>
      <c r="Y1095" s="94"/>
      <c r="Z1095" s="94"/>
    </row>
    <row r="1096" spans="1:26" ht="15.75" customHeight="1" x14ac:dyDescent="0.15">
      <c r="A1096" s="96" t="s">
        <v>6658</v>
      </c>
      <c r="B1096" s="98" t="s">
        <v>454</v>
      </c>
      <c r="C1096" s="98" t="s">
        <v>3504</v>
      </c>
      <c r="D1096" s="98" t="s">
        <v>6659</v>
      </c>
      <c r="E1096" s="99">
        <v>176</v>
      </c>
      <c r="F1096" s="99">
        <v>170</v>
      </c>
      <c r="G1096" s="99">
        <v>256</v>
      </c>
      <c r="H1096" s="99">
        <v>256</v>
      </c>
      <c r="I1096" s="94"/>
      <c r="J1096" s="94"/>
      <c r="K1096" s="94"/>
      <c r="L1096" s="94"/>
      <c r="M1096" s="94"/>
      <c r="N1096" s="94"/>
      <c r="O1096" s="94"/>
      <c r="P1096" s="94"/>
      <c r="Q1096" s="94"/>
      <c r="R1096" s="94"/>
      <c r="S1096" s="94"/>
      <c r="T1096" s="94"/>
      <c r="U1096" s="94"/>
      <c r="V1096" s="94"/>
      <c r="W1096" s="94"/>
      <c r="X1096" s="94"/>
      <c r="Y1096" s="94"/>
      <c r="Z1096" s="94"/>
    </row>
    <row r="1097" spans="1:26" ht="15.75" customHeight="1" x14ac:dyDescent="0.15">
      <c r="A1097" s="96" t="s">
        <v>6660</v>
      </c>
      <c r="B1097" s="98" t="s">
        <v>454</v>
      </c>
      <c r="C1097" s="98" t="s">
        <v>3514</v>
      </c>
      <c r="D1097" s="98" t="s">
        <v>5379</v>
      </c>
      <c r="E1097" s="99">
        <v>419</v>
      </c>
      <c r="F1097" s="99">
        <v>408</v>
      </c>
      <c r="G1097" s="99">
        <v>1954</v>
      </c>
      <c r="H1097" s="99">
        <v>1954</v>
      </c>
      <c r="I1097" s="94"/>
      <c r="J1097" s="94"/>
      <c r="K1097" s="94"/>
      <c r="L1097" s="94"/>
      <c r="M1097" s="94"/>
      <c r="N1097" s="94"/>
      <c r="O1097" s="94"/>
      <c r="P1097" s="94"/>
      <c r="Q1097" s="94"/>
      <c r="R1097" s="94"/>
      <c r="S1097" s="94"/>
      <c r="T1097" s="94"/>
      <c r="U1097" s="94"/>
      <c r="V1097" s="94"/>
      <c r="W1097" s="94"/>
      <c r="X1097" s="94"/>
      <c r="Y1097" s="94"/>
      <c r="Z1097" s="94"/>
    </row>
    <row r="1098" spans="1:26" ht="15.75" customHeight="1" x14ac:dyDescent="0.15">
      <c r="A1098" s="96" t="s">
        <v>6661</v>
      </c>
      <c r="B1098" s="98" t="s">
        <v>454</v>
      </c>
      <c r="C1098" s="98" t="s">
        <v>3523</v>
      </c>
      <c r="D1098" s="98" t="s">
        <v>6662</v>
      </c>
      <c r="E1098" s="99">
        <v>1424</v>
      </c>
      <c r="F1098" s="99">
        <v>1412</v>
      </c>
      <c r="G1098" s="99">
        <v>1910</v>
      </c>
      <c r="H1098" s="99">
        <v>1910</v>
      </c>
      <c r="I1098" s="94"/>
      <c r="J1098" s="94"/>
      <c r="K1098" s="94"/>
      <c r="L1098" s="94"/>
      <c r="M1098" s="94"/>
      <c r="N1098" s="94"/>
      <c r="O1098" s="94"/>
      <c r="P1098" s="94"/>
      <c r="Q1098" s="94"/>
      <c r="R1098" s="94"/>
      <c r="S1098" s="94"/>
      <c r="T1098" s="94"/>
      <c r="U1098" s="94"/>
      <c r="V1098" s="94"/>
      <c r="W1098" s="94"/>
      <c r="X1098" s="94"/>
      <c r="Y1098" s="94"/>
      <c r="Z1098" s="94"/>
    </row>
    <row r="1099" spans="1:26" ht="15.75" customHeight="1" x14ac:dyDescent="0.15">
      <c r="A1099" s="96" t="s">
        <v>6663</v>
      </c>
      <c r="B1099" s="98" t="s">
        <v>454</v>
      </c>
      <c r="C1099" s="98" t="s">
        <v>3505</v>
      </c>
      <c r="D1099" s="98" t="s">
        <v>6664</v>
      </c>
      <c r="E1099" s="99">
        <v>1727</v>
      </c>
      <c r="F1099" s="99">
        <v>1683</v>
      </c>
      <c r="G1099" s="99">
        <v>681</v>
      </c>
      <c r="H1099" s="99">
        <v>679</v>
      </c>
      <c r="I1099" s="94"/>
      <c r="J1099" s="94"/>
      <c r="K1099" s="94"/>
      <c r="L1099" s="94"/>
      <c r="M1099" s="94"/>
      <c r="N1099" s="94"/>
      <c r="O1099" s="94"/>
      <c r="P1099" s="94"/>
      <c r="Q1099" s="94"/>
      <c r="R1099" s="94"/>
      <c r="S1099" s="94"/>
      <c r="T1099" s="94"/>
      <c r="U1099" s="94"/>
      <c r="V1099" s="94"/>
      <c r="W1099" s="94"/>
      <c r="X1099" s="94"/>
      <c r="Y1099" s="94"/>
      <c r="Z1099" s="94"/>
    </row>
    <row r="1100" spans="1:26" ht="15.75" customHeight="1" x14ac:dyDescent="0.15">
      <c r="A1100" s="96" t="s">
        <v>6665</v>
      </c>
      <c r="B1100" s="98" t="s">
        <v>454</v>
      </c>
      <c r="C1100" s="98" t="s">
        <v>3511</v>
      </c>
      <c r="D1100" s="98" t="s">
        <v>6666</v>
      </c>
      <c r="E1100" s="99">
        <v>3212</v>
      </c>
      <c r="F1100" s="99">
        <v>3158</v>
      </c>
      <c r="G1100" s="99">
        <v>1908</v>
      </c>
      <c r="H1100" s="99">
        <v>1906</v>
      </c>
      <c r="I1100" s="94"/>
      <c r="J1100" s="94"/>
      <c r="K1100" s="94"/>
      <c r="L1100" s="94"/>
      <c r="M1100" s="94"/>
      <c r="N1100" s="94"/>
      <c r="O1100" s="94"/>
      <c r="P1100" s="94"/>
      <c r="Q1100" s="94"/>
      <c r="R1100" s="94"/>
      <c r="S1100" s="94"/>
      <c r="T1100" s="94"/>
      <c r="U1100" s="94"/>
      <c r="V1100" s="94"/>
      <c r="W1100" s="94"/>
      <c r="X1100" s="94"/>
      <c r="Y1100" s="94"/>
      <c r="Z1100" s="94"/>
    </row>
    <row r="1101" spans="1:26" ht="15.75" customHeight="1" x14ac:dyDescent="0.15">
      <c r="A1101" s="96" t="s">
        <v>6667</v>
      </c>
      <c r="B1101" s="98" t="s">
        <v>454</v>
      </c>
      <c r="C1101" s="98" t="s">
        <v>3531</v>
      </c>
      <c r="D1101" s="98" t="s">
        <v>6668</v>
      </c>
      <c r="E1101" s="99">
        <v>943</v>
      </c>
      <c r="F1101" s="99">
        <v>937</v>
      </c>
      <c r="G1101" s="99">
        <v>893</v>
      </c>
      <c r="H1101" s="99">
        <v>892</v>
      </c>
      <c r="I1101" s="94"/>
      <c r="J1101" s="94"/>
      <c r="K1101" s="94"/>
      <c r="L1101" s="94"/>
      <c r="M1101" s="94"/>
      <c r="N1101" s="94"/>
      <c r="O1101" s="94"/>
      <c r="P1101" s="94"/>
      <c r="Q1101" s="94"/>
      <c r="R1101" s="94"/>
      <c r="S1101" s="94"/>
      <c r="T1101" s="94"/>
      <c r="U1101" s="94"/>
      <c r="V1101" s="94"/>
      <c r="W1101" s="94"/>
      <c r="X1101" s="94"/>
      <c r="Y1101" s="94"/>
      <c r="Z1101" s="94"/>
    </row>
    <row r="1102" spans="1:26" ht="15.75" customHeight="1" x14ac:dyDescent="0.15">
      <c r="A1102" s="96" t="s">
        <v>6669</v>
      </c>
      <c r="B1102" s="98" t="s">
        <v>454</v>
      </c>
      <c r="C1102" s="98" t="s">
        <v>3512</v>
      </c>
      <c r="D1102" s="98" t="s">
        <v>6670</v>
      </c>
      <c r="E1102" s="99">
        <v>371</v>
      </c>
      <c r="F1102" s="99">
        <v>307</v>
      </c>
      <c r="G1102" s="99">
        <v>9017</v>
      </c>
      <c r="H1102" s="99">
        <v>9011</v>
      </c>
      <c r="I1102" s="94"/>
      <c r="J1102" s="94"/>
      <c r="K1102" s="94"/>
      <c r="L1102" s="94"/>
      <c r="M1102" s="94"/>
      <c r="N1102" s="94"/>
      <c r="O1102" s="94"/>
      <c r="P1102" s="94"/>
      <c r="Q1102" s="94"/>
      <c r="R1102" s="94"/>
      <c r="S1102" s="94"/>
      <c r="T1102" s="94"/>
      <c r="U1102" s="94"/>
      <c r="V1102" s="94"/>
      <c r="W1102" s="94"/>
      <c r="X1102" s="94"/>
      <c r="Y1102" s="94"/>
      <c r="Z1102" s="94"/>
    </row>
    <row r="1103" spans="1:26" ht="15.75" customHeight="1" x14ac:dyDescent="0.15">
      <c r="A1103" s="96" t="s">
        <v>6671</v>
      </c>
      <c r="B1103" s="98" t="s">
        <v>454</v>
      </c>
      <c r="C1103" s="98" t="s">
        <v>3517</v>
      </c>
      <c r="D1103" s="98" t="s">
        <v>5488</v>
      </c>
      <c r="E1103" s="99">
        <v>888</v>
      </c>
      <c r="F1103" s="99">
        <v>878</v>
      </c>
      <c r="G1103" s="99">
        <v>265</v>
      </c>
      <c r="H1103" s="99">
        <v>265</v>
      </c>
      <c r="I1103" s="94"/>
      <c r="J1103" s="94"/>
      <c r="K1103" s="94"/>
      <c r="L1103" s="94"/>
      <c r="M1103" s="94"/>
      <c r="N1103" s="94"/>
      <c r="O1103" s="94"/>
      <c r="P1103" s="94"/>
      <c r="Q1103" s="94"/>
      <c r="R1103" s="94"/>
      <c r="S1103" s="94"/>
      <c r="T1103" s="94"/>
      <c r="U1103" s="94"/>
      <c r="V1103" s="94"/>
      <c r="W1103" s="94"/>
      <c r="X1103" s="94"/>
      <c r="Y1103" s="94"/>
      <c r="Z1103" s="94"/>
    </row>
    <row r="1104" spans="1:26" ht="15.75" customHeight="1" x14ac:dyDescent="0.15">
      <c r="A1104" s="96" t="s">
        <v>6672</v>
      </c>
      <c r="B1104" s="98" t="s">
        <v>454</v>
      </c>
      <c r="C1104" s="98" t="s">
        <v>3506</v>
      </c>
      <c r="D1104" s="98" t="s">
        <v>5490</v>
      </c>
      <c r="E1104" s="99">
        <v>9</v>
      </c>
      <c r="F1104" s="99">
        <v>6</v>
      </c>
      <c r="G1104" s="99">
        <v>1637</v>
      </c>
      <c r="H1104" s="99">
        <v>1637</v>
      </c>
      <c r="I1104" s="94"/>
      <c r="J1104" s="94"/>
      <c r="K1104" s="94"/>
      <c r="L1104" s="94"/>
      <c r="M1104" s="94"/>
      <c r="N1104" s="94"/>
      <c r="O1104" s="94"/>
      <c r="P1104" s="94"/>
      <c r="Q1104" s="94"/>
      <c r="R1104" s="94"/>
      <c r="S1104" s="94"/>
      <c r="T1104" s="94"/>
      <c r="U1104" s="94"/>
      <c r="V1104" s="94"/>
      <c r="W1104" s="94"/>
      <c r="X1104" s="94"/>
      <c r="Y1104" s="94"/>
      <c r="Z1104" s="94"/>
    </row>
    <row r="1105" spans="1:26" ht="15.75" customHeight="1" x14ac:dyDescent="0.15">
      <c r="A1105" s="96" t="s">
        <v>6673</v>
      </c>
      <c r="B1105" s="98" t="s">
        <v>454</v>
      </c>
      <c r="C1105" s="98" t="s">
        <v>3520</v>
      </c>
      <c r="D1105" s="98" t="s">
        <v>6674</v>
      </c>
      <c r="E1105" s="99">
        <v>1650</v>
      </c>
      <c r="F1105" s="99">
        <v>1624</v>
      </c>
      <c r="G1105" s="99">
        <v>415</v>
      </c>
      <c r="H1105" s="99">
        <v>415</v>
      </c>
      <c r="I1105" s="94"/>
      <c r="J1105" s="94"/>
      <c r="K1105" s="94"/>
      <c r="L1105" s="94"/>
      <c r="M1105" s="94"/>
      <c r="N1105" s="94"/>
      <c r="O1105" s="94"/>
      <c r="P1105" s="94"/>
      <c r="Q1105" s="94"/>
      <c r="R1105" s="94"/>
      <c r="S1105" s="94"/>
      <c r="T1105" s="94"/>
      <c r="U1105" s="94"/>
      <c r="V1105" s="94"/>
      <c r="W1105" s="94"/>
      <c r="X1105" s="94"/>
      <c r="Y1105" s="94"/>
      <c r="Z1105" s="94"/>
    </row>
    <row r="1106" spans="1:26" ht="15.75" customHeight="1" x14ac:dyDescent="0.15">
      <c r="A1106" s="96" t="s">
        <v>6675</v>
      </c>
      <c r="B1106" s="98" t="s">
        <v>454</v>
      </c>
      <c r="C1106" s="98" t="s">
        <v>3493</v>
      </c>
      <c r="D1106" s="98" t="s">
        <v>6676</v>
      </c>
      <c r="E1106" s="99">
        <v>598</v>
      </c>
      <c r="F1106" s="99">
        <v>579</v>
      </c>
      <c r="G1106" s="99">
        <v>494</v>
      </c>
      <c r="H1106" s="99">
        <v>494</v>
      </c>
      <c r="I1106" s="94"/>
      <c r="J1106" s="94"/>
      <c r="K1106" s="94"/>
      <c r="L1106" s="94"/>
      <c r="M1106" s="94"/>
      <c r="N1106" s="94"/>
      <c r="O1106" s="94"/>
      <c r="P1106" s="94"/>
      <c r="Q1106" s="94"/>
      <c r="R1106" s="94"/>
      <c r="S1106" s="94"/>
      <c r="T1106" s="94"/>
      <c r="U1106" s="94"/>
      <c r="V1106" s="94"/>
      <c r="W1106" s="94"/>
      <c r="X1106" s="94"/>
      <c r="Y1106" s="94"/>
      <c r="Z1106" s="94"/>
    </row>
    <row r="1107" spans="1:26" ht="15.75" customHeight="1" x14ac:dyDescent="0.15">
      <c r="A1107" s="96" t="s">
        <v>6677</v>
      </c>
      <c r="B1107" s="98" t="s">
        <v>454</v>
      </c>
      <c r="C1107" s="98" t="s">
        <v>3486</v>
      </c>
      <c r="D1107" s="98" t="s">
        <v>6678</v>
      </c>
      <c r="E1107" s="99">
        <v>2617</v>
      </c>
      <c r="F1107" s="99">
        <v>2569</v>
      </c>
      <c r="G1107" s="99">
        <v>710</v>
      </c>
      <c r="H1107" s="99">
        <v>708</v>
      </c>
      <c r="I1107" s="94"/>
      <c r="J1107" s="94"/>
      <c r="K1107" s="94"/>
      <c r="L1107" s="94"/>
      <c r="M1107" s="94"/>
      <c r="N1107" s="94"/>
      <c r="O1107" s="94"/>
      <c r="P1107" s="94"/>
      <c r="Q1107" s="94"/>
      <c r="R1107" s="94"/>
      <c r="S1107" s="94"/>
      <c r="T1107" s="94"/>
      <c r="U1107" s="94"/>
      <c r="V1107" s="94"/>
      <c r="W1107" s="94"/>
      <c r="X1107" s="94"/>
      <c r="Y1107" s="94"/>
      <c r="Z1107" s="94"/>
    </row>
    <row r="1108" spans="1:26" ht="15.75" customHeight="1" x14ac:dyDescent="0.15">
      <c r="A1108" s="96" t="s">
        <v>6679</v>
      </c>
      <c r="B1108" s="98" t="s">
        <v>454</v>
      </c>
      <c r="C1108" s="98" t="s">
        <v>3509</v>
      </c>
      <c r="D1108" s="98" t="s">
        <v>6680</v>
      </c>
      <c r="E1108" s="99">
        <v>3630</v>
      </c>
      <c r="F1108" s="99">
        <v>3417</v>
      </c>
      <c r="G1108" s="99">
        <v>4228</v>
      </c>
      <c r="H1108" s="99">
        <v>4228</v>
      </c>
      <c r="I1108" s="94"/>
      <c r="J1108" s="94"/>
      <c r="K1108" s="94"/>
      <c r="L1108" s="94"/>
      <c r="M1108" s="94"/>
      <c r="N1108" s="94"/>
      <c r="O1108" s="94"/>
      <c r="P1108" s="94"/>
      <c r="Q1108" s="94"/>
      <c r="R1108" s="94"/>
      <c r="S1108" s="94"/>
      <c r="T1108" s="94"/>
      <c r="U1108" s="94"/>
      <c r="V1108" s="94"/>
      <c r="W1108" s="94"/>
      <c r="X1108" s="94"/>
      <c r="Y1108" s="94"/>
      <c r="Z1108" s="94"/>
    </row>
    <row r="1109" spans="1:26" ht="15.75" customHeight="1" x14ac:dyDescent="0.15">
      <c r="A1109" s="96" t="s">
        <v>6681</v>
      </c>
      <c r="B1109" s="98" t="s">
        <v>454</v>
      </c>
      <c r="C1109" s="98" t="s">
        <v>3488</v>
      </c>
      <c r="D1109" s="98" t="s">
        <v>6682</v>
      </c>
      <c r="E1109" s="99">
        <v>1494</v>
      </c>
      <c r="F1109" s="99">
        <v>1461</v>
      </c>
      <c r="G1109" s="99">
        <v>348</v>
      </c>
      <c r="H1109" s="99">
        <v>347</v>
      </c>
      <c r="I1109" s="94"/>
      <c r="J1109" s="94"/>
      <c r="K1109" s="94"/>
      <c r="L1109" s="94"/>
      <c r="M1109" s="94"/>
      <c r="N1109" s="94"/>
      <c r="O1109" s="94"/>
      <c r="P1109" s="94"/>
      <c r="Q1109" s="94"/>
      <c r="R1109" s="94"/>
      <c r="S1109" s="94"/>
      <c r="T1109" s="94"/>
      <c r="U1109" s="94"/>
      <c r="V1109" s="94"/>
      <c r="W1109" s="94"/>
      <c r="X1109" s="94"/>
      <c r="Y1109" s="94"/>
      <c r="Z1109" s="94"/>
    </row>
    <row r="1110" spans="1:26" ht="15.75" customHeight="1" x14ac:dyDescent="0.15">
      <c r="A1110" s="96" t="s">
        <v>6683</v>
      </c>
      <c r="B1110" s="98" t="s">
        <v>454</v>
      </c>
      <c r="C1110" s="98" t="s">
        <v>3501</v>
      </c>
      <c r="D1110" s="98" t="s">
        <v>6684</v>
      </c>
      <c r="E1110" s="99">
        <v>779</v>
      </c>
      <c r="F1110" s="99">
        <v>757</v>
      </c>
      <c r="G1110" s="99">
        <v>484</v>
      </c>
      <c r="H1110" s="99">
        <v>484</v>
      </c>
      <c r="I1110" s="94"/>
      <c r="J1110" s="94"/>
      <c r="K1110" s="94"/>
      <c r="L1110" s="94"/>
      <c r="M1110" s="94"/>
      <c r="N1110" s="94"/>
      <c r="O1110" s="94"/>
      <c r="P1110" s="94"/>
      <c r="Q1110" s="94"/>
      <c r="R1110" s="94"/>
      <c r="S1110" s="94"/>
      <c r="T1110" s="94"/>
      <c r="U1110" s="94"/>
      <c r="V1110" s="94"/>
      <c r="W1110" s="94"/>
      <c r="X1110" s="94"/>
      <c r="Y1110" s="94"/>
      <c r="Z1110" s="94"/>
    </row>
    <row r="1111" spans="1:26" ht="15.75" customHeight="1" x14ac:dyDescent="0.15">
      <c r="A1111" s="96" t="s">
        <v>6685</v>
      </c>
      <c r="B1111" s="98" t="s">
        <v>454</v>
      </c>
      <c r="C1111" s="98" t="s">
        <v>3522</v>
      </c>
      <c r="D1111" s="98" t="s">
        <v>6686</v>
      </c>
      <c r="E1111" s="99">
        <v>2017</v>
      </c>
      <c r="F1111" s="99">
        <v>1997</v>
      </c>
      <c r="G1111" s="99">
        <v>1136</v>
      </c>
      <c r="H1111" s="99">
        <v>1135</v>
      </c>
      <c r="I1111" s="94"/>
      <c r="J1111" s="94"/>
      <c r="K1111" s="94"/>
      <c r="L1111" s="94"/>
      <c r="M1111" s="94"/>
      <c r="N1111" s="94"/>
      <c r="O1111" s="94"/>
      <c r="P1111" s="94"/>
      <c r="Q1111" s="94"/>
      <c r="R1111" s="94"/>
      <c r="S1111" s="94"/>
      <c r="T1111" s="94"/>
      <c r="U1111" s="94"/>
      <c r="V1111" s="94"/>
      <c r="W1111" s="94"/>
      <c r="X1111" s="94"/>
      <c r="Y1111" s="94"/>
      <c r="Z1111" s="94"/>
    </row>
    <row r="1112" spans="1:26" ht="15.75" customHeight="1" x14ac:dyDescent="0.15">
      <c r="A1112" s="96" t="s">
        <v>6687</v>
      </c>
      <c r="B1112" s="98" t="s">
        <v>454</v>
      </c>
      <c r="C1112" s="98" t="s">
        <v>3496</v>
      </c>
      <c r="D1112" s="98" t="s">
        <v>6688</v>
      </c>
      <c r="E1112" s="99">
        <v>448</v>
      </c>
      <c r="F1112" s="99">
        <v>441</v>
      </c>
      <c r="G1112" s="99">
        <v>161</v>
      </c>
      <c r="H1112" s="99">
        <v>161</v>
      </c>
      <c r="I1112" s="94"/>
      <c r="J1112" s="94"/>
      <c r="K1112" s="94"/>
      <c r="L1112" s="94"/>
      <c r="M1112" s="94"/>
      <c r="N1112" s="94"/>
      <c r="O1112" s="94"/>
      <c r="P1112" s="94"/>
      <c r="Q1112" s="94"/>
      <c r="R1112" s="94"/>
      <c r="S1112" s="94"/>
      <c r="T1112" s="94"/>
      <c r="U1112" s="94"/>
      <c r="V1112" s="94"/>
      <c r="W1112" s="94"/>
      <c r="X1112" s="94"/>
      <c r="Y1112" s="94"/>
      <c r="Z1112" s="94"/>
    </row>
    <row r="1113" spans="1:26" ht="15.75" customHeight="1" x14ac:dyDescent="0.15">
      <c r="A1113" s="96" t="s">
        <v>6689</v>
      </c>
      <c r="B1113" s="98" t="s">
        <v>454</v>
      </c>
      <c r="C1113" s="98" t="s">
        <v>3516</v>
      </c>
      <c r="D1113" s="98" t="s">
        <v>6690</v>
      </c>
      <c r="E1113" s="99">
        <v>528</v>
      </c>
      <c r="F1113" s="99">
        <v>502</v>
      </c>
      <c r="G1113" s="99">
        <v>135</v>
      </c>
      <c r="H1113" s="99">
        <v>135</v>
      </c>
      <c r="I1113" s="94"/>
      <c r="J1113" s="94"/>
      <c r="K1113" s="94"/>
      <c r="L1113" s="94"/>
      <c r="M1113" s="94"/>
      <c r="N1113" s="94"/>
      <c r="O1113" s="94"/>
      <c r="P1113" s="94"/>
      <c r="Q1113" s="94"/>
      <c r="R1113" s="94"/>
      <c r="S1113" s="94"/>
      <c r="T1113" s="94"/>
      <c r="U1113" s="94"/>
      <c r="V1113" s="94"/>
      <c r="W1113" s="94"/>
      <c r="X1113" s="94"/>
      <c r="Y1113" s="94"/>
      <c r="Z1113" s="94"/>
    </row>
    <row r="1114" spans="1:26" ht="15.75" customHeight="1" x14ac:dyDescent="0.15">
      <c r="A1114" s="96" t="s">
        <v>6691</v>
      </c>
      <c r="B1114" s="98" t="s">
        <v>454</v>
      </c>
      <c r="C1114" s="98" t="s">
        <v>3485</v>
      </c>
      <c r="D1114" s="98" t="s">
        <v>5657</v>
      </c>
      <c r="E1114" s="99">
        <v>748</v>
      </c>
      <c r="F1114" s="99">
        <v>739</v>
      </c>
      <c r="G1114" s="99">
        <v>382</v>
      </c>
      <c r="H1114" s="99">
        <v>382</v>
      </c>
      <c r="I1114" s="94"/>
      <c r="J1114" s="94"/>
      <c r="K1114" s="94"/>
      <c r="L1114" s="94"/>
      <c r="M1114" s="94"/>
      <c r="N1114" s="94"/>
      <c r="O1114" s="94"/>
      <c r="P1114" s="94"/>
      <c r="Q1114" s="94"/>
      <c r="R1114" s="94"/>
      <c r="S1114" s="94"/>
      <c r="T1114" s="94"/>
      <c r="U1114" s="94"/>
      <c r="V1114" s="94"/>
      <c r="W1114" s="94"/>
      <c r="X1114" s="94"/>
      <c r="Y1114" s="94"/>
      <c r="Z1114" s="94"/>
    </row>
    <row r="1115" spans="1:26" ht="15.75" customHeight="1" x14ac:dyDescent="0.15">
      <c r="A1115" s="96" t="s">
        <v>6692</v>
      </c>
      <c r="B1115" s="98" t="s">
        <v>454</v>
      </c>
      <c r="C1115" s="98" t="s">
        <v>3498</v>
      </c>
      <c r="D1115" s="98" t="s">
        <v>6693</v>
      </c>
      <c r="E1115" s="99">
        <v>767</v>
      </c>
      <c r="F1115" s="99">
        <v>754</v>
      </c>
      <c r="G1115" s="99">
        <v>612</v>
      </c>
      <c r="H1115" s="99">
        <v>611</v>
      </c>
      <c r="I1115" s="94"/>
      <c r="J1115" s="94"/>
      <c r="K1115" s="94"/>
      <c r="L1115" s="94"/>
      <c r="M1115" s="94"/>
      <c r="N1115" s="94"/>
      <c r="O1115" s="94"/>
      <c r="P1115" s="94"/>
      <c r="Q1115" s="94"/>
      <c r="R1115" s="94"/>
      <c r="S1115" s="94"/>
      <c r="T1115" s="94"/>
      <c r="U1115" s="94"/>
      <c r="V1115" s="94"/>
      <c r="W1115" s="94"/>
      <c r="X1115" s="94"/>
      <c r="Y1115" s="94"/>
      <c r="Z1115" s="94"/>
    </row>
    <row r="1116" spans="1:26" ht="15.75" customHeight="1" x14ac:dyDescent="0.15">
      <c r="A1116" s="96" t="s">
        <v>6694</v>
      </c>
      <c r="B1116" s="98" t="s">
        <v>454</v>
      </c>
      <c r="C1116" s="98" t="s">
        <v>3503</v>
      </c>
      <c r="D1116" s="98" t="s">
        <v>6695</v>
      </c>
      <c r="E1116" s="99">
        <v>390</v>
      </c>
      <c r="F1116" s="99">
        <v>379</v>
      </c>
      <c r="G1116" s="99">
        <v>121</v>
      </c>
      <c r="H1116" s="99">
        <v>121</v>
      </c>
      <c r="I1116" s="94"/>
      <c r="J1116" s="94"/>
      <c r="K1116" s="94"/>
      <c r="L1116" s="94"/>
      <c r="M1116" s="94"/>
      <c r="N1116" s="94"/>
      <c r="O1116" s="94"/>
      <c r="P1116" s="94"/>
      <c r="Q1116" s="94"/>
      <c r="R1116" s="94"/>
      <c r="S1116" s="94"/>
      <c r="T1116" s="94"/>
      <c r="U1116" s="94"/>
      <c r="V1116" s="94"/>
      <c r="W1116" s="94"/>
      <c r="X1116" s="94"/>
      <c r="Y1116" s="94"/>
      <c r="Z1116" s="94"/>
    </row>
    <row r="1117" spans="1:26" ht="15.75" customHeight="1" x14ac:dyDescent="0.15">
      <c r="A1117" s="96" t="s">
        <v>6696</v>
      </c>
      <c r="B1117" s="98" t="s">
        <v>454</v>
      </c>
      <c r="C1117" s="98" t="s">
        <v>3534</v>
      </c>
      <c r="D1117" s="98" t="s">
        <v>6697</v>
      </c>
      <c r="E1117" s="99">
        <v>4055</v>
      </c>
      <c r="F1117" s="99">
        <v>3724</v>
      </c>
      <c r="G1117" s="99">
        <v>1121</v>
      </c>
      <c r="H1117" s="99">
        <v>1119</v>
      </c>
      <c r="I1117" s="94"/>
      <c r="J1117" s="94"/>
      <c r="K1117" s="94"/>
      <c r="L1117" s="94"/>
      <c r="M1117" s="94"/>
      <c r="N1117" s="94"/>
      <c r="O1117" s="94"/>
      <c r="P1117" s="94"/>
      <c r="Q1117" s="94"/>
      <c r="R1117" s="94"/>
      <c r="S1117" s="94"/>
      <c r="T1117" s="94"/>
      <c r="U1117" s="94"/>
      <c r="V1117" s="94"/>
      <c r="W1117" s="94"/>
      <c r="X1117" s="94"/>
      <c r="Y1117" s="94"/>
      <c r="Z1117" s="94"/>
    </row>
    <row r="1118" spans="1:26" ht="15.75" customHeight="1" x14ac:dyDescent="0.15">
      <c r="A1118" s="96" t="s">
        <v>6698</v>
      </c>
      <c r="B1118" s="98" t="s">
        <v>454</v>
      </c>
      <c r="C1118" s="98" t="s">
        <v>3502</v>
      </c>
      <c r="D1118" s="98" t="s">
        <v>6260</v>
      </c>
      <c r="E1118" s="99">
        <v>2594</v>
      </c>
      <c r="F1118" s="99">
        <v>2572</v>
      </c>
      <c r="G1118" s="99">
        <v>589</v>
      </c>
      <c r="H1118" s="99">
        <v>589</v>
      </c>
      <c r="I1118" s="94"/>
      <c r="J1118" s="94"/>
      <c r="K1118" s="94"/>
      <c r="L1118" s="94"/>
      <c r="M1118" s="94"/>
      <c r="N1118" s="94"/>
      <c r="O1118" s="94"/>
      <c r="P1118" s="94"/>
      <c r="Q1118" s="94"/>
      <c r="R1118" s="94"/>
      <c r="S1118" s="94"/>
      <c r="T1118" s="94"/>
      <c r="U1118" s="94"/>
      <c r="V1118" s="94"/>
      <c r="W1118" s="94"/>
      <c r="X1118" s="94"/>
      <c r="Y1118" s="94"/>
      <c r="Z1118" s="94"/>
    </row>
    <row r="1119" spans="1:26" ht="15.75" customHeight="1" x14ac:dyDescent="0.15">
      <c r="A1119" s="96" t="s">
        <v>6699</v>
      </c>
      <c r="B1119" s="98" t="s">
        <v>454</v>
      </c>
      <c r="C1119" s="98" t="s">
        <v>3490</v>
      </c>
      <c r="D1119" s="98" t="s">
        <v>6700</v>
      </c>
      <c r="E1119" s="99">
        <v>4281</v>
      </c>
      <c r="F1119" s="99">
        <v>4239</v>
      </c>
      <c r="G1119" s="99">
        <v>1278</v>
      </c>
      <c r="H1119" s="99">
        <v>1277</v>
      </c>
      <c r="I1119" s="94"/>
      <c r="J1119" s="94"/>
      <c r="K1119" s="94"/>
      <c r="L1119" s="94"/>
      <c r="M1119" s="94"/>
      <c r="N1119" s="94"/>
      <c r="O1119" s="94"/>
      <c r="P1119" s="94"/>
      <c r="Q1119" s="94"/>
      <c r="R1119" s="94"/>
      <c r="S1119" s="94"/>
      <c r="T1119" s="94"/>
      <c r="U1119" s="94"/>
      <c r="V1119" s="94"/>
      <c r="W1119" s="94"/>
      <c r="X1119" s="94"/>
      <c r="Y1119" s="94"/>
      <c r="Z1119" s="94"/>
    </row>
    <row r="1120" spans="1:26" ht="15.75" customHeight="1" x14ac:dyDescent="0.15">
      <c r="A1120" s="96" t="s">
        <v>6701</v>
      </c>
      <c r="B1120" s="98" t="s">
        <v>454</v>
      </c>
      <c r="C1120" s="98" t="s">
        <v>3487</v>
      </c>
      <c r="D1120" s="98" t="s">
        <v>6059</v>
      </c>
      <c r="E1120" s="99">
        <v>3876</v>
      </c>
      <c r="F1120" s="99">
        <v>3855</v>
      </c>
      <c r="G1120" s="99">
        <v>3551</v>
      </c>
      <c r="H1120" s="99">
        <v>3549</v>
      </c>
      <c r="I1120" s="94"/>
      <c r="J1120" s="94"/>
      <c r="K1120" s="94"/>
      <c r="L1120" s="94"/>
      <c r="M1120" s="94"/>
      <c r="N1120" s="94"/>
      <c r="O1120" s="94"/>
      <c r="P1120" s="94"/>
      <c r="Q1120" s="94"/>
      <c r="R1120" s="94"/>
      <c r="S1120" s="94"/>
      <c r="T1120" s="94"/>
      <c r="U1120" s="94"/>
      <c r="V1120" s="94"/>
      <c r="W1120" s="94"/>
      <c r="X1120" s="94"/>
      <c r="Y1120" s="94"/>
      <c r="Z1120" s="94"/>
    </row>
    <row r="1121" spans="1:26" ht="15.75" customHeight="1" x14ac:dyDescent="0.15">
      <c r="A1121" s="96" t="s">
        <v>6702</v>
      </c>
      <c r="B1121" s="98" t="s">
        <v>454</v>
      </c>
      <c r="C1121" s="98" t="s">
        <v>3494</v>
      </c>
      <c r="D1121" s="98" t="s">
        <v>6703</v>
      </c>
      <c r="E1121" s="99">
        <v>688</v>
      </c>
      <c r="F1121" s="99">
        <v>670</v>
      </c>
      <c r="G1121" s="99">
        <v>4624</v>
      </c>
      <c r="H1121" s="99">
        <v>4622</v>
      </c>
      <c r="I1121" s="94"/>
      <c r="J1121" s="94"/>
      <c r="K1121" s="94"/>
      <c r="L1121" s="94"/>
      <c r="M1121" s="94"/>
      <c r="N1121" s="94"/>
      <c r="O1121" s="94"/>
      <c r="P1121" s="94"/>
      <c r="Q1121" s="94"/>
      <c r="R1121" s="94"/>
      <c r="S1121" s="94"/>
      <c r="T1121" s="94"/>
      <c r="U1121" s="94"/>
      <c r="V1121" s="94"/>
      <c r="W1121" s="94"/>
      <c r="X1121" s="94"/>
      <c r="Y1121" s="94"/>
      <c r="Z1121" s="94"/>
    </row>
    <row r="1122" spans="1:26" ht="15.75" customHeight="1" x14ac:dyDescent="0.15">
      <c r="A1122" s="96" t="s">
        <v>6704</v>
      </c>
      <c r="B1122" s="98" t="s">
        <v>454</v>
      </c>
      <c r="C1122" s="98" t="s">
        <v>3495</v>
      </c>
      <c r="D1122" s="98" t="s">
        <v>6705</v>
      </c>
      <c r="E1122" s="99">
        <v>2288</v>
      </c>
      <c r="F1122" s="99">
        <v>2276</v>
      </c>
      <c r="G1122" s="99">
        <v>418</v>
      </c>
      <c r="H1122" s="99">
        <v>417</v>
      </c>
      <c r="I1122" s="94"/>
      <c r="J1122" s="94"/>
      <c r="K1122" s="94"/>
      <c r="L1122" s="94"/>
      <c r="M1122" s="94"/>
      <c r="N1122" s="94"/>
      <c r="O1122" s="94"/>
      <c r="P1122" s="94"/>
      <c r="Q1122" s="94"/>
      <c r="R1122" s="94"/>
      <c r="S1122" s="94"/>
      <c r="T1122" s="94"/>
      <c r="U1122" s="94"/>
      <c r="V1122" s="94"/>
      <c r="W1122" s="94"/>
      <c r="X1122" s="94"/>
      <c r="Y1122" s="94"/>
      <c r="Z1122" s="94"/>
    </row>
    <row r="1123" spans="1:26" ht="15.75" customHeight="1" x14ac:dyDescent="0.15">
      <c r="A1123" s="96" t="s">
        <v>6706</v>
      </c>
      <c r="B1123" s="98" t="s">
        <v>454</v>
      </c>
      <c r="C1123" s="98" t="s">
        <v>3524</v>
      </c>
      <c r="D1123" s="98" t="s">
        <v>5648</v>
      </c>
      <c r="E1123" s="99">
        <v>3546</v>
      </c>
      <c r="F1123" s="99">
        <v>3494</v>
      </c>
      <c r="G1123" s="99">
        <v>1093</v>
      </c>
      <c r="H1123" s="99">
        <v>1093</v>
      </c>
      <c r="I1123" s="94"/>
      <c r="J1123" s="94"/>
      <c r="K1123" s="94"/>
      <c r="L1123" s="94"/>
      <c r="M1123" s="94"/>
      <c r="N1123" s="94"/>
      <c r="O1123" s="94"/>
      <c r="P1123" s="94"/>
      <c r="Q1123" s="94"/>
      <c r="R1123" s="94"/>
      <c r="S1123" s="94"/>
      <c r="T1123" s="94"/>
      <c r="U1123" s="94"/>
      <c r="V1123" s="94"/>
      <c r="W1123" s="94"/>
      <c r="X1123" s="94"/>
      <c r="Y1123" s="94"/>
      <c r="Z1123" s="94"/>
    </row>
    <row r="1124" spans="1:26" ht="15.75" customHeight="1" x14ac:dyDescent="0.15">
      <c r="A1124" s="96" t="s">
        <v>6707</v>
      </c>
      <c r="B1124" s="98" t="s">
        <v>454</v>
      </c>
      <c r="C1124" s="98" t="s">
        <v>3483</v>
      </c>
      <c r="D1124" s="98" t="s">
        <v>6708</v>
      </c>
      <c r="E1124" s="99">
        <v>997</v>
      </c>
      <c r="F1124" s="99">
        <v>963</v>
      </c>
      <c r="G1124" s="99">
        <v>1758</v>
      </c>
      <c r="H1124" s="99">
        <v>1757</v>
      </c>
      <c r="I1124" s="94"/>
      <c r="J1124" s="94"/>
      <c r="K1124" s="94"/>
      <c r="L1124" s="94"/>
      <c r="M1124" s="94"/>
      <c r="N1124" s="94"/>
      <c r="O1124" s="94"/>
      <c r="P1124" s="94"/>
      <c r="Q1124" s="94"/>
      <c r="R1124" s="94"/>
      <c r="S1124" s="94"/>
      <c r="T1124" s="94"/>
      <c r="U1124" s="94"/>
      <c r="V1124" s="94"/>
      <c r="W1124" s="94"/>
      <c r="X1124" s="94"/>
      <c r="Y1124" s="94"/>
      <c r="Z1124" s="94"/>
    </row>
    <row r="1125" spans="1:26" ht="15.75" customHeight="1" x14ac:dyDescent="0.15">
      <c r="A1125" s="96" t="s">
        <v>6709</v>
      </c>
      <c r="B1125" s="98" t="s">
        <v>454</v>
      </c>
      <c r="C1125" s="98" t="s">
        <v>3526</v>
      </c>
      <c r="D1125" s="98" t="s">
        <v>454</v>
      </c>
      <c r="E1125" s="99">
        <v>37466</v>
      </c>
      <c r="F1125" s="99">
        <v>33083</v>
      </c>
      <c r="G1125" s="99">
        <v>130296</v>
      </c>
      <c r="H1125" s="99">
        <v>130242</v>
      </c>
      <c r="I1125" s="94"/>
      <c r="J1125" s="94"/>
      <c r="K1125" s="94"/>
      <c r="L1125" s="94"/>
      <c r="M1125" s="94"/>
      <c r="N1125" s="94"/>
      <c r="O1125" s="94"/>
      <c r="P1125" s="94"/>
      <c r="Q1125" s="94"/>
      <c r="R1125" s="94"/>
      <c r="S1125" s="94"/>
      <c r="T1125" s="94"/>
      <c r="U1125" s="94"/>
      <c r="V1125" s="94"/>
      <c r="W1125" s="94"/>
      <c r="X1125" s="94"/>
      <c r="Y1125" s="94"/>
      <c r="Z1125" s="94"/>
    </row>
    <row r="1126" spans="1:26" ht="15.75" customHeight="1" x14ac:dyDescent="0.15">
      <c r="A1126" s="96" t="s">
        <v>6710</v>
      </c>
      <c r="B1126" s="98" t="s">
        <v>454</v>
      </c>
      <c r="C1126" s="98" t="s">
        <v>3519</v>
      </c>
      <c r="D1126" s="98" t="s">
        <v>6711</v>
      </c>
      <c r="E1126" s="99">
        <v>3076</v>
      </c>
      <c r="F1126" s="99">
        <v>3042</v>
      </c>
      <c r="G1126" s="99">
        <v>2083</v>
      </c>
      <c r="H1126" s="99">
        <v>2082</v>
      </c>
      <c r="I1126" s="94"/>
      <c r="J1126" s="94"/>
      <c r="K1126" s="94"/>
      <c r="L1126" s="94"/>
      <c r="M1126" s="94"/>
      <c r="N1126" s="94"/>
      <c r="O1126" s="94"/>
      <c r="P1126" s="94"/>
      <c r="Q1126" s="94"/>
      <c r="R1126" s="94"/>
      <c r="S1126" s="94"/>
      <c r="T1126" s="94"/>
      <c r="U1126" s="94"/>
      <c r="V1126" s="94"/>
      <c r="W1126" s="94"/>
      <c r="X1126" s="94"/>
      <c r="Y1126" s="94"/>
      <c r="Z1126" s="94"/>
    </row>
    <row r="1127" spans="1:26" ht="15.75" customHeight="1" x14ac:dyDescent="0.15">
      <c r="A1127" s="96" t="s">
        <v>6712</v>
      </c>
      <c r="B1127" s="98" t="s">
        <v>454</v>
      </c>
      <c r="C1127" s="98" t="s">
        <v>3497</v>
      </c>
      <c r="D1127" s="98" t="s">
        <v>6713</v>
      </c>
      <c r="E1127" s="99">
        <v>843</v>
      </c>
      <c r="F1127" s="99">
        <v>835</v>
      </c>
      <c r="G1127" s="99">
        <v>448</v>
      </c>
      <c r="H1127" s="99">
        <v>448</v>
      </c>
      <c r="I1127" s="94"/>
      <c r="J1127" s="94"/>
      <c r="K1127" s="94"/>
      <c r="L1127" s="94"/>
      <c r="M1127" s="94"/>
      <c r="N1127" s="94"/>
      <c r="O1127" s="94"/>
      <c r="P1127" s="94"/>
      <c r="Q1127" s="94"/>
      <c r="R1127" s="94"/>
      <c r="S1127" s="94"/>
      <c r="T1127" s="94"/>
      <c r="U1127" s="94"/>
      <c r="V1127" s="94"/>
      <c r="W1127" s="94"/>
      <c r="X1127" s="94"/>
      <c r="Y1127" s="94"/>
      <c r="Z1127" s="94"/>
    </row>
    <row r="1128" spans="1:26" ht="15.75" customHeight="1" x14ac:dyDescent="0.15">
      <c r="A1128" s="96" t="s">
        <v>6714</v>
      </c>
      <c r="B1128" s="98" t="s">
        <v>454</v>
      </c>
      <c r="C1128" s="98" t="s">
        <v>3527</v>
      </c>
      <c r="D1128" s="98" t="s">
        <v>6715</v>
      </c>
      <c r="E1128" s="99">
        <v>3425</v>
      </c>
      <c r="F1128" s="99">
        <v>3371</v>
      </c>
      <c r="G1128" s="99">
        <v>797</v>
      </c>
      <c r="H1128" s="99">
        <v>797</v>
      </c>
      <c r="I1128" s="94"/>
      <c r="J1128" s="94"/>
      <c r="K1128" s="94"/>
      <c r="L1128" s="94"/>
      <c r="M1128" s="94"/>
      <c r="N1128" s="94"/>
      <c r="O1128" s="94"/>
      <c r="P1128" s="94"/>
      <c r="Q1128" s="94"/>
      <c r="R1128" s="94"/>
      <c r="S1128" s="94"/>
      <c r="T1128" s="94"/>
      <c r="U1128" s="94"/>
      <c r="V1128" s="94"/>
      <c r="W1128" s="94"/>
      <c r="X1128" s="94"/>
      <c r="Y1128" s="94"/>
      <c r="Z1128" s="94"/>
    </row>
    <row r="1129" spans="1:26" ht="15.75" customHeight="1" x14ac:dyDescent="0.15">
      <c r="A1129" s="96" t="s">
        <v>6716</v>
      </c>
      <c r="B1129" s="98" t="s">
        <v>454</v>
      </c>
      <c r="C1129" s="98" t="s">
        <v>3489</v>
      </c>
      <c r="D1129" s="98" t="s">
        <v>6717</v>
      </c>
      <c r="E1129" s="99">
        <v>1995</v>
      </c>
      <c r="F1129" s="99">
        <v>1966</v>
      </c>
      <c r="G1129" s="99">
        <v>485</v>
      </c>
      <c r="H1129" s="99">
        <v>485</v>
      </c>
      <c r="I1129" s="94"/>
      <c r="J1129" s="94"/>
      <c r="K1129" s="94"/>
      <c r="L1129" s="94"/>
      <c r="M1129" s="94"/>
      <c r="N1129" s="94"/>
      <c r="O1129" s="94"/>
      <c r="P1129" s="94"/>
      <c r="Q1129" s="94"/>
      <c r="R1129" s="94"/>
      <c r="S1129" s="94"/>
      <c r="T1129" s="94"/>
      <c r="U1129" s="94"/>
      <c r="V1129" s="94"/>
      <c r="W1129" s="94"/>
      <c r="X1129" s="94"/>
      <c r="Y1129" s="94"/>
      <c r="Z1129" s="94"/>
    </row>
    <row r="1130" spans="1:26" ht="15.75" customHeight="1" x14ac:dyDescent="0.15">
      <c r="A1130" s="96" t="s">
        <v>6718</v>
      </c>
      <c r="B1130" s="98" t="s">
        <v>454</v>
      </c>
      <c r="C1130" s="98" t="s">
        <v>3528</v>
      </c>
      <c r="D1130" s="98" t="s">
        <v>6719</v>
      </c>
      <c r="E1130" s="99">
        <v>950</v>
      </c>
      <c r="F1130" s="99">
        <v>647</v>
      </c>
      <c r="G1130" s="99">
        <v>5774</v>
      </c>
      <c r="H1130" s="99">
        <v>5772</v>
      </c>
      <c r="I1130" s="94"/>
      <c r="J1130" s="94"/>
      <c r="K1130" s="94"/>
      <c r="L1130" s="94"/>
      <c r="M1130" s="94"/>
      <c r="N1130" s="94"/>
      <c r="O1130" s="94"/>
      <c r="P1130" s="94"/>
      <c r="Q1130" s="94"/>
      <c r="R1130" s="94"/>
      <c r="S1130" s="94"/>
      <c r="T1130" s="94"/>
      <c r="U1130" s="94"/>
      <c r="V1130" s="94"/>
      <c r="W1130" s="94"/>
      <c r="X1130" s="94"/>
      <c r="Y1130" s="94"/>
      <c r="Z1130" s="94"/>
    </row>
    <row r="1131" spans="1:26" ht="15.75" customHeight="1" x14ac:dyDescent="0.15">
      <c r="A1131" s="96" t="s">
        <v>6720</v>
      </c>
      <c r="B1131" s="98" t="s">
        <v>454</v>
      </c>
      <c r="C1131" s="98" t="s">
        <v>3530</v>
      </c>
      <c r="D1131" s="98" t="s">
        <v>6721</v>
      </c>
      <c r="E1131" s="99">
        <v>42</v>
      </c>
      <c r="F1131" s="99">
        <v>26</v>
      </c>
      <c r="G1131" s="99">
        <v>5571</v>
      </c>
      <c r="H1131" s="99">
        <v>5568</v>
      </c>
      <c r="I1131" s="94"/>
      <c r="J1131" s="94"/>
      <c r="K1131" s="94"/>
      <c r="L1131" s="94"/>
      <c r="M1131" s="94"/>
      <c r="N1131" s="94"/>
      <c r="O1131" s="94"/>
      <c r="P1131" s="94"/>
      <c r="Q1131" s="94"/>
      <c r="R1131" s="94"/>
      <c r="S1131" s="94"/>
      <c r="T1131" s="94"/>
      <c r="U1131" s="94"/>
      <c r="V1131" s="94"/>
      <c r="W1131" s="94"/>
      <c r="X1131" s="94"/>
      <c r="Y1131" s="94"/>
      <c r="Z1131" s="94"/>
    </row>
    <row r="1132" spans="1:26" ht="15.75" customHeight="1" x14ac:dyDescent="0.15">
      <c r="A1132" s="96" t="s">
        <v>6722</v>
      </c>
      <c r="B1132" s="98" t="s">
        <v>454</v>
      </c>
      <c r="C1132" s="98" t="s">
        <v>3507</v>
      </c>
      <c r="D1132" s="98" t="s">
        <v>6723</v>
      </c>
      <c r="E1132" s="99">
        <v>1594</v>
      </c>
      <c r="F1132" s="99">
        <v>1581</v>
      </c>
      <c r="G1132" s="99">
        <v>701</v>
      </c>
      <c r="H1132" s="99">
        <v>701</v>
      </c>
      <c r="I1132" s="94"/>
      <c r="J1132" s="94"/>
      <c r="K1132" s="94"/>
      <c r="L1132" s="94"/>
      <c r="M1132" s="94"/>
      <c r="N1132" s="94"/>
      <c r="O1132" s="94"/>
      <c r="P1132" s="94"/>
      <c r="Q1132" s="94"/>
      <c r="R1132" s="94"/>
      <c r="S1132" s="94"/>
      <c r="T1132" s="94"/>
      <c r="U1132" s="94"/>
      <c r="V1132" s="94"/>
      <c r="W1132" s="94"/>
      <c r="X1132" s="94"/>
      <c r="Y1132" s="94"/>
      <c r="Z1132" s="94"/>
    </row>
    <row r="1133" spans="1:26" ht="15.75" customHeight="1" x14ac:dyDescent="0.15">
      <c r="A1133" s="96" t="s">
        <v>6724</v>
      </c>
      <c r="B1133" s="98" t="s">
        <v>454</v>
      </c>
      <c r="C1133" s="98" t="s">
        <v>3533</v>
      </c>
      <c r="D1133" s="98" t="s">
        <v>6725</v>
      </c>
      <c r="E1133" s="99">
        <v>1899</v>
      </c>
      <c r="F1133" s="99">
        <v>1886</v>
      </c>
      <c r="G1133" s="99">
        <v>457</v>
      </c>
      <c r="H1133" s="99">
        <v>456</v>
      </c>
      <c r="I1133" s="94"/>
      <c r="J1133" s="94"/>
      <c r="K1133" s="94"/>
      <c r="L1133" s="94"/>
      <c r="M1133" s="94"/>
      <c r="N1133" s="94"/>
      <c r="O1133" s="94"/>
      <c r="P1133" s="94"/>
      <c r="Q1133" s="94"/>
      <c r="R1133" s="94"/>
      <c r="S1133" s="94"/>
      <c r="T1133" s="94"/>
      <c r="U1133" s="94"/>
      <c r="V1133" s="94"/>
      <c r="W1133" s="94"/>
      <c r="X1133" s="94"/>
      <c r="Y1133" s="94"/>
      <c r="Z1133" s="94"/>
    </row>
    <row r="1134" spans="1:26" ht="15.75" customHeight="1" x14ac:dyDescent="0.15">
      <c r="A1134" s="96" t="s">
        <v>6726</v>
      </c>
      <c r="B1134" s="98" t="s">
        <v>454</v>
      </c>
      <c r="C1134" s="98" t="s">
        <v>3518</v>
      </c>
      <c r="D1134" s="98" t="s">
        <v>6727</v>
      </c>
      <c r="E1134" s="99">
        <v>877</v>
      </c>
      <c r="F1134" s="99">
        <v>871</v>
      </c>
      <c r="G1134" s="99">
        <v>436</v>
      </c>
      <c r="H1134" s="99">
        <v>436</v>
      </c>
      <c r="I1134" s="94"/>
      <c r="J1134" s="94"/>
      <c r="K1134" s="94"/>
      <c r="L1134" s="94"/>
      <c r="M1134" s="94"/>
      <c r="N1134" s="94"/>
      <c r="O1134" s="94"/>
      <c r="P1134" s="94"/>
      <c r="Q1134" s="94"/>
      <c r="R1134" s="94"/>
      <c r="S1134" s="94"/>
      <c r="T1134" s="94"/>
      <c r="U1134" s="94"/>
      <c r="V1134" s="94"/>
      <c r="W1134" s="94"/>
      <c r="X1134" s="94"/>
      <c r="Y1134" s="94"/>
      <c r="Z1134" s="94"/>
    </row>
    <row r="1135" spans="1:26" ht="15.75" customHeight="1" x14ac:dyDescent="0.15">
      <c r="A1135" s="96" t="s">
        <v>6728</v>
      </c>
      <c r="B1135" s="98" t="s">
        <v>454</v>
      </c>
      <c r="C1135" s="98" t="s">
        <v>3499</v>
      </c>
      <c r="D1135" s="98" t="s">
        <v>6729</v>
      </c>
      <c r="E1135" s="99">
        <v>2251</v>
      </c>
      <c r="F1135" s="99">
        <v>2216</v>
      </c>
      <c r="G1135" s="99">
        <v>667</v>
      </c>
      <c r="H1135" s="99">
        <v>665</v>
      </c>
      <c r="I1135" s="94"/>
      <c r="J1135" s="94"/>
      <c r="K1135" s="94"/>
      <c r="L1135" s="94"/>
      <c r="M1135" s="94"/>
      <c r="N1135" s="94"/>
      <c r="O1135" s="94"/>
      <c r="P1135" s="94"/>
      <c r="Q1135" s="94"/>
      <c r="R1135" s="94"/>
      <c r="S1135" s="94"/>
      <c r="T1135" s="94"/>
      <c r="U1135" s="94"/>
      <c r="V1135" s="94"/>
      <c r="W1135" s="94"/>
      <c r="X1135" s="94"/>
      <c r="Y1135" s="94"/>
      <c r="Z1135" s="94"/>
    </row>
    <row r="1136" spans="1:26" ht="15.75" customHeight="1" x14ac:dyDescent="0.15">
      <c r="A1136" s="96" t="s">
        <v>6730</v>
      </c>
      <c r="B1136" s="98" t="s">
        <v>454</v>
      </c>
      <c r="C1136" s="98" t="s">
        <v>3500</v>
      </c>
      <c r="D1136" s="98" t="s">
        <v>6731</v>
      </c>
      <c r="E1136" s="99">
        <v>443</v>
      </c>
      <c r="F1136" s="99">
        <v>400</v>
      </c>
      <c r="G1136" s="99">
        <v>7688</v>
      </c>
      <c r="H1136" s="99">
        <v>7685</v>
      </c>
      <c r="I1136" s="94"/>
      <c r="J1136" s="94"/>
      <c r="K1136" s="94"/>
      <c r="L1136" s="94"/>
      <c r="M1136" s="94"/>
      <c r="N1136" s="94"/>
      <c r="O1136" s="94"/>
      <c r="P1136" s="94"/>
      <c r="Q1136" s="94"/>
      <c r="R1136" s="94"/>
      <c r="S1136" s="94"/>
      <c r="T1136" s="94"/>
      <c r="U1136" s="94"/>
      <c r="V1136" s="94"/>
      <c r="W1136" s="94"/>
      <c r="X1136" s="94"/>
      <c r="Y1136" s="94"/>
      <c r="Z1136" s="94"/>
    </row>
    <row r="1137" spans="1:26" ht="15.75" customHeight="1" x14ac:dyDescent="0.15">
      <c r="A1137" s="96" t="s">
        <v>6732</v>
      </c>
      <c r="B1137" s="98" t="s">
        <v>454</v>
      </c>
      <c r="C1137" s="98" t="s">
        <v>3508</v>
      </c>
      <c r="D1137" s="98" t="s">
        <v>6733</v>
      </c>
      <c r="E1137" s="99">
        <v>897</v>
      </c>
      <c r="F1137" s="99">
        <v>854</v>
      </c>
      <c r="G1137" s="99">
        <v>313</v>
      </c>
      <c r="H1137" s="99">
        <v>313</v>
      </c>
      <c r="I1137" s="94"/>
      <c r="J1137" s="94"/>
      <c r="K1137" s="94"/>
      <c r="L1137" s="94"/>
      <c r="M1137" s="94"/>
      <c r="N1137" s="94"/>
      <c r="O1137" s="94"/>
      <c r="P1137" s="94"/>
      <c r="Q1137" s="94"/>
      <c r="R1137" s="94"/>
      <c r="S1137" s="94"/>
      <c r="T1137" s="94"/>
      <c r="U1137" s="94"/>
      <c r="V1137" s="94"/>
      <c r="W1137" s="94"/>
      <c r="X1137" s="94"/>
      <c r="Y1137" s="94"/>
      <c r="Z1137" s="94"/>
    </row>
    <row r="1138" spans="1:26" ht="15.75" customHeight="1" x14ac:dyDescent="0.15">
      <c r="A1138" s="96" t="s">
        <v>6734</v>
      </c>
      <c r="B1138" s="98" t="s">
        <v>454</v>
      </c>
      <c r="C1138" s="98" t="s">
        <v>3492</v>
      </c>
      <c r="D1138" s="98" t="s">
        <v>6735</v>
      </c>
      <c r="E1138" s="99">
        <v>519</v>
      </c>
      <c r="F1138" s="99">
        <v>501</v>
      </c>
      <c r="G1138" s="99">
        <v>149</v>
      </c>
      <c r="H1138" s="99">
        <v>149</v>
      </c>
      <c r="I1138" s="94"/>
      <c r="J1138" s="94"/>
      <c r="K1138" s="94"/>
      <c r="L1138" s="94"/>
      <c r="M1138" s="94"/>
      <c r="N1138" s="94"/>
      <c r="O1138" s="94"/>
      <c r="P1138" s="94"/>
      <c r="Q1138" s="94"/>
      <c r="R1138" s="94"/>
      <c r="S1138" s="94"/>
      <c r="T1138" s="94"/>
      <c r="U1138" s="94"/>
      <c r="V1138" s="94"/>
      <c r="W1138" s="94"/>
      <c r="X1138" s="94"/>
      <c r="Y1138" s="94"/>
      <c r="Z1138" s="94"/>
    </row>
    <row r="1139" spans="1:26" ht="15.75" customHeight="1" x14ac:dyDescent="0.15">
      <c r="A1139" s="96" t="s">
        <v>6736</v>
      </c>
      <c r="B1139" s="98" t="s">
        <v>454</v>
      </c>
      <c r="C1139" s="98" t="s">
        <v>3521</v>
      </c>
      <c r="D1139" s="98" t="s">
        <v>6737</v>
      </c>
      <c r="E1139" s="99">
        <v>1732</v>
      </c>
      <c r="F1139" s="99">
        <v>1671</v>
      </c>
      <c r="G1139" s="99">
        <v>569</v>
      </c>
      <c r="H1139" s="99">
        <v>569</v>
      </c>
      <c r="I1139" s="94"/>
      <c r="J1139" s="94"/>
      <c r="K1139" s="94"/>
      <c r="L1139" s="94"/>
      <c r="M1139" s="94"/>
      <c r="N1139" s="94"/>
      <c r="O1139" s="94"/>
      <c r="P1139" s="94"/>
      <c r="Q1139" s="94"/>
      <c r="R1139" s="94"/>
      <c r="S1139" s="94"/>
      <c r="T1139" s="94"/>
      <c r="U1139" s="94"/>
      <c r="V1139" s="94"/>
      <c r="W1139" s="94"/>
      <c r="X1139" s="94"/>
      <c r="Y1139" s="94"/>
      <c r="Z1139" s="94"/>
    </row>
    <row r="1140" spans="1:26" ht="15.75" customHeight="1" x14ac:dyDescent="0.15">
      <c r="A1140" s="96" t="s">
        <v>6738</v>
      </c>
      <c r="B1140" s="98" t="s">
        <v>454</v>
      </c>
      <c r="C1140" s="98" t="s">
        <v>3491</v>
      </c>
      <c r="D1140" s="98" t="s">
        <v>6739</v>
      </c>
      <c r="E1140" s="99">
        <v>577</v>
      </c>
      <c r="F1140" s="99">
        <v>560</v>
      </c>
      <c r="G1140" s="99">
        <v>235</v>
      </c>
      <c r="H1140" s="99">
        <v>235</v>
      </c>
      <c r="I1140" s="94"/>
      <c r="J1140" s="94"/>
      <c r="K1140" s="94"/>
      <c r="L1140" s="94"/>
      <c r="M1140" s="94"/>
      <c r="N1140" s="94"/>
      <c r="O1140" s="94"/>
      <c r="P1140" s="94"/>
      <c r="Q1140" s="94"/>
      <c r="R1140" s="94"/>
      <c r="S1140" s="94"/>
      <c r="T1140" s="94"/>
      <c r="U1140" s="94"/>
      <c r="V1140" s="94"/>
      <c r="W1140" s="94"/>
      <c r="X1140" s="94"/>
      <c r="Y1140" s="94"/>
      <c r="Z1140" s="94"/>
    </row>
    <row r="1141" spans="1:26" ht="15.75" customHeight="1" x14ac:dyDescent="0.15">
      <c r="A1141" s="96" t="s">
        <v>6740</v>
      </c>
      <c r="B1141" s="98" t="s">
        <v>454</v>
      </c>
      <c r="C1141" s="98" t="s">
        <v>3525</v>
      </c>
      <c r="D1141" s="98" t="s">
        <v>6741</v>
      </c>
      <c r="E1141" s="99">
        <v>2551</v>
      </c>
      <c r="F1141" s="99">
        <v>2520</v>
      </c>
      <c r="G1141" s="99">
        <v>526</v>
      </c>
      <c r="H1141" s="99">
        <v>526</v>
      </c>
      <c r="I1141" s="94"/>
      <c r="J1141" s="94"/>
      <c r="K1141" s="94"/>
      <c r="L1141" s="94"/>
      <c r="M1141" s="94"/>
      <c r="N1141" s="94"/>
      <c r="O1141" s="94"/>
      <c r="P1141" s="94"/>
      <c r="Q1141" s="94"/>
      <c r="R1141" s="94"/>
      <c r="S1141" s="94"/>
      <c r="T1141" s="94"/>
      <c r="U1141" s="94"/>
      <c r="V1141" s="94"/>
      <c r="W1141" s="94"/>
      <c r="X1141" s="94"/>
      <c r="Y1141" s="94"/>
      <c r="Z1141" s="94"/>
    </row>
    <row r="1142" spans="1:26" ht="15.75" customHeight="1" x14ac:dyDescent="0.15">
      <c r="A1142" s="96" t="s">
        <v>6742</v>
      </c>
      <c r="B1142" s="98" t="s">
        <v>454</v>
      </c>
      <c r="C1142" s="98" t="s">
        <v>3515</v>
      </c>
      <c r="D1142" s="98" t="s">
        <v>6743</v>
      </c>
      <c r="E1142" s="99">
        <v>736</v>
      </c>
      <c r="F1142" s="99">
        <v>715</v>
      </c>
      <c r="G1142" s="99">
        <v>198</v>
      </c>
      <c r="H1142" s="99">
        <v>197</v>
      </c>
      <c r="I1142" s="94"/>
      <c r="J1142" s="94"/>
      <c r="K1142" s="94"/>
      <c r="L1142" s="94"/>
      <c r="M1142" s="94"/>
      <c r="N1142" s="94"/>
      <c r="O1142" s="94"/>
      <c r="P1142" s="94"/>
      <c r="Q1142" s="94"/>
      <c r="R1142" s="94"/>
      <c r="S1142" s="94"/>
      <c r="T1142" s="94"/>
      <c r="U1142" s="94"/>
      <c r="V1142" s="94"/>
      <c r="W1142" s="94"/>
      <c r="X1142" s="94"/>
      <c r="Y1142" s="94"/>
      <c r="Z1142" s="94"/>
    </row>
    <row r="1143" spans="1:26" ht="15.75" customHeight="1" x14ac:dyDescent="0.15">
      <c r="A1143" s="96" t="s">
        <v>6744</v>
      </c>
      <c r="B1143" s="98" t="s">
        <v>454</v>
      </c>
      <c r="C1143" s="98" t="s">
        <v>3529</v>
      </c>
      <c r="D1143" s="98" t="s">
        <v>6721</v>
      </c>
      <c r="E1143" s="99">
        <v>6159</v>
      </c>
      <c r="F1143" s="99">
        <v>5819</v>
      </c>
      <c r="G1143" s="99">
        <v>2076</v>
      </c>
      <c r="H1143" s="99">
        <v>2076</v>
      </c>
      <c r="I1143" s="94"/>
      <c r="J1143" s="94"/>
      <c r="K1143" s="94"/>
      <c r="L1143" s="94"/>
      <c r="M1143" s="94"/>
      <c r="N1143" s="94"/>
      <c r="O1143" s="94"/>
      <c r="P1143" s="94"/>
      <c r="Q1143" s="94"/>
      <c r="R1143" s="94"/>
      <c r="S1143" s="94"/>
      <c r="T1143" s="94"/>
      <c r="U1143" s="94"/>
      <c r="V1143" s="94"/>
      <c r="W1143" s="94"/>
      <c r="X1143" s="94"/>
      <c r="Y1143" s="94"/>
      <c r="Z1143" s="94"/>
    </row>
    <row r="1144" spans="1:26" ht="15.75" customHeight="1" x14ac:dyDescent="0.15">
      <c r="A1144" s="96" t="s">
        <v>6745</v>
      </c>
      <c r="B1144" s="98" t="s">
        <v>454</v>
      </c>
      <c r="C1144" s="98" t="s">
        <v>3532</v>
      </c>
      <c r="D1144" s="98" t="s">
        <v>6746</v>
      </c>
      <c r="E1144" s="99">
        <v>392</v>
      </c>
      <c r="F1144" s="99">
        <v>382</v>
      </c>
      <c r="G1144" s="99">
        <v>131</v>
      </c>
      <c r="H1144" s="99">
        <v>131</v>
      </c>
      <c r="I1144" s="94"/>
      <c r="J1144" s="94"/>
      <c r="K1144" s="94"/>
      <c r="L1144" s="94"/>
      <c r="M1144" s="94"/>
      <c r="N1144" s="94"/>
      <c r="O1144" s="94"/>
      <c r="P1144" s="94"/>
      <c r="Q1144" s="94"/>
      <c r="R1144" s="94"/>
      <c r="S1144" s="94"/>
      <c r="T1144" s="94"/>
      <c r="U1144" s="94"/>
      <c r="V1144" s="94"/>
      <c r="W1144" s="94"/>
      <c r="X1144" s="94"/>
      <c r="Y1144" s="94"/>
      <c r="Z1144" s="94"/>
    </row>
    <row r="1145" spans="1:26" ht="15.75" customHeight="1" x14ac:dyDescent="0.15">
      <c r="A1145" s="96" t="s">
        <v>6747</v>
      </c>
      <c r="B1145" s="98" t="s">
        <v>4285</v>
      </c>
      <c r="C1145" s="98" t="s">
        <v>3535</v>
      </c>
      <c r="D1145" s="98" t="s">
        <v>6748</v>
      </c>
      <c r="E1145" s="99">
        <v>219289</v>
      </c>
      <c r="F1145" s="99">
        <v>182861</v>
      </c>
      <c r="G1145" s="99">
        <v>59865</v>
      </c>
      <c r="H1145" s="99">
        <v>59746</v>
      </c>
      <c r="I1145" s="94"/>
      <c r="J1145" s="94"/>
      <c r="K1145" s="94"/>
      <c r="L1145" s="94"/>
      <c r="M1145" s="94"/>
      <c r="N1145" s="94"/>
      <c r="O1145" s="94"/>
      <c r="P1145" s="94"/>
      <c r="Q1145" s="94"/>
      <c r="R1145" s="94"/>
      <c r="S1145" s="94"/>
      <c r="T1145" s="94"/>
      <c r="U1145" s="94"/>
      <c r="V1145" s="94"/>
      <c r="W1145" s="94"/>
      <c r="X1145" s="94"/>
      <c r="Y1145" s="94"/>
      <c r="Z1145" s="94"/>
    </row>
    <row r="1146" spans="1:26" ht="15.75" customHeight="1" x14ac:dyDescent="0.15">
      <c r="A1146" s="96" t="s">
        <v>6749</v>
      </c>
      <c r="B1146" s="98" t="s">
        <v>6748</v>
      </c>
      <c r="C1146" s="98" t="s">
        <v>3535</v>
      </c>
      <c r="D1146" s="98" t="s">
        <v>4289</v>
      </c>
      <c r="E1146" s="99">
        <v>642</v>
      </c>
      <c r="F1146" s="99">
        <v>161</v>
      </c>
      <c r="G1146" s="99">
        <v>51</v>
      </c>
      <c r="H1146" s="99">
        <v>51</v>
      </c>
      <c r="I1146" s="94"/>
      <c r="J1146" s="94"/>
      <c r="K1146" s="94"/>
      <c r="L1146" s="94"/>
      <c r="M1146" s="94"/>
      <c r="N1146" s="94"/>
      <c r="O1146" s="94"/>
      <c r="P1146" s="94"/>
      <c r="Q1146" s="94"/>
      <c r="R1146" s="94"/>
      <c r="S1146" s="94"/>
      <c r="T1146" s="94"/>
      <c r="U1146" s="94"/>
      <c r="V1146" s="94"/>
      <c r="W1146" s="94"/>
      <c r="X1146" s="94"/>
      <c r="Y1146" s="94"/>
      <c r="Z1146" s="94"/>
    </row>
    <row r="1147" spans="1:26" ht="15.75" customHeight="1" x14ac:dyDescent="0.15">
      <c r="A1147" s="96" t="s">
        <v>6750</v>
      </c>
      <c r="B1147" s="98" t="s">
        <v>6748</v>
      </c>
      <c r="C1147" s="98" t="s">
        <v>3575</v>
      </c>
      <c r="D1147" s="98" t="s">
        <v>6751</v>
      </c>
      <c r="E1147" s="99">
        <v>179</v>
      </c>
      <c r="F1147" s="99">
        <v>170</v>
      </c>
      <c r="G1147" s="99">
        <v>92</v>
      </c>
      <c r="H1147" s="99">
        <v>92</v>
      </c>
      <c r="I1147" s="94"/>
      <c r="J1147" s="94"/>
      <c r="K1147" s="94"/>
      <c r="L1147" s="94"/>
      <c r="M1147" s="94"/>
      <c r="N1147" s="94"/>
      <c r="O1147" s="94"/>
      <c r="P1147" s="94"/>
      <c r="Q1147" s="94"/>
      <c r="R1147" s="94"/>
      <c r="S1147" s="94"/>
      <c r="T1147" s="94"/>
      <c r="U1147" s="94"/>
      <c r="V1147" s="94"/>
      <c r="W1147" s="94"/>
      <c r="X1147" s="94"/>
      <c r="Y1147" s="94"/>
      <c r="Z1147" s="94"/>
    </row>
    <row r="1148" spans="1:26" ht="15.75" customHeight="1" x14ac:dyDescent="0.15">
      <c r="A1148" s="96" t="s">
        <v>6752</v>
      </c>
      <c r="B1148" s="98" t="s">
        <v>6748</v>
      </c>
      <c r="C1148" s="98" t="s">
        <v>3556</v>
      </c>
      <c r="D1148" s="98" t="s">
        <v>5723</v>
      </c>
      <c r="E1148" s="99">
        <v>917</v>
      </c>
      <c r="F1148" s="99">
        <v>870</v>
      </c>
      <c r="G1148" s="99">
        <v>334</v>
      </c>
      <c r="H1148" s="99">
        <v>333</v>
      </c>
      <c r="I1148" s="94"/>
      <c r="J1148" s="94"/>
      <c r="K1148" s="94"/>
      <c r="L1148" s="94"/>
      <c r="M1148" s="94"/>
      <c r="N1148" s="94"/>
      <c r="O1148" s="94"/>
      <c r="P1148" s="94"/>
      <c r="Q1148" s="94"/>
      <c r="R1148" s="94"/>
      <c r="S1148" s="94"/>
      <c r="T1148" s="94"/>
      <c r="U1148" s="94"/>
      <c r="V1148" s="94"/>
      <c r="W1148" s="94"/>
      <c r="X1148" s="94"/>
      <c r="Y1148" s="94"/>
      <c r="Z1148" s="94"/>
    </row>
    <row r="1149" spans="1:26" ht="15.75" customHeight="1" x14ac:dyDescent="0.15">
      <c r="A1149" s="96" t="s">
        <v>6753</v>
      </c>
      <c r="B1149" s="98" t="s">
        <v>6748</v>
      </c>
      <c r="C1149" s="98" t="s">
        <v>3572</v>
      </c>
      <c r="D1149" s="98" t="s">
        <v>6754</v>
      </c>
      <c r="E1149" s="99">
        <v>201</v>
      </c>
      <c r="F1149" s="99">
        <v>179</v>
      </c>
      <c r="G1149" s="99">
        <v>121</v>
      </c>
      <c r="H1149" s="99">
        <v>121</v>
      </c>
      <c r="I1149" s="94"/>
      <c r="J1149" s="94"/>
      <c r="K1149" s="94"/>
      <c r="L1149" s="94"/>
      <c r="M1149" s="94"/>
      <c r="N1149" s="94"/>
      <c r="O1149" s="94"/>
      <c r="P1149" s="94"/>
      <c r="Q1149" s="94"/>
      <c r="R1149" s="94"/>
      <c r="S1149" s="94"/>
      <c r="T1149" s="94"/>
      <c r="U1149" s="94"/>
      <c r="V1149" s="94"/>
      <c r="W1149" s="94"/>
      <c r="X1149" s="94"/>
      <c r="Y1149" s="94"/>
      <c r="Z1149" s="94"/>
    </row>
    <row r="1150" spans="1:26" ht="15.75" customHeight="1" x14ac:dyDescent="0.15">
      <c r="A1150" s="96" t="s">
        <v>6755</v>
      </c>
      <c r="B1150" s="98" t="s">
        <v>6748</v>
      </c>
      <c r="C1150" s="98" t="s">
        <v>3565</v>
      </c>
      <c r="D1150" s="98" t="s">
        <v>6374</v>
      </c>
      <c r="E1150" s="99">
        <v>218</v>
      </c>
      <c r="F1150" s="99">
        <v>187</v>
      </c>
      <c r="G1150" s="99">
        <v>128</v>
      </c>
      <c r="H1150" s="99">
        <v>128</v>
      </c>
      <c r="I1150" s="94"/>
      <c r="J1150" s="94"/>
      <c r="K1150" s="94"/>
      <c r="L1150" s="94"/>
      <c r="M1150" s="94"/>
      <c r="N1150" s="94"/>
      <c r="O1150" s="94"/>
      <c r="P1150" s="94"/>
      <c r="Q1150" s="94"/>
      <c r="R1150" s="94"/>
      <c r="S1150" s="94"/>
      <c r="T1150" s="94"/>
      <c r="U1150" s="94"/>
      <c r="V1150" s="94"/>
      <c r="W1150" s="94"/>
      <c r="X1150" s="94"/>
      <c r="Y1150" s="94"/>
      <c r="Z1150" s="94"/>
    </row>
    <row r="1151" spans="1:26" ht="15.75" customHeight="1" x14ac:dyDescent="0.15">
      <c r="A1151" s="96" t="s">
        <v>6756</v>
      </c>
      <c r="B1151" s="98" t="s">
        <v>6748</v>
      </c>
      <c r="C1151" s="98" t="s">
        <v>3576</v>
      </c>
      <c r="D1151" s="98" t="s">
        <v>5279</v>
      </c>
      <c r="E1151" s="99">
        <v>300</v>
      </c>
      <c r="F1151" s="99">
        <v>269</v>
      </c>
      <c r="G1151" s="99">
        <v>153</v>
      </c>
      <c r="H1151" s="99">
        <v>153</v>
      </c>
      <c r="I1151" s="94"/>
      <c r="J1151" s="94"/>
      <c r="K1151" s="94"/>
      <c r="L1151" s="94"/>
      <c r="M1151" s="94"/>
      <c r="N1151" s="94"/>
      <c r="O1151" s="94"/>
      <c r="P1151" s="94"/>
      <c r="Q1151" s="94"/>
      <c r="R1151" s="94"/>
      <c r="S1151" s="94"/>
      <c r="T1151" s="94"/>
      <c r="U1151" s="94"/>
      <c r="V1151" s="94"/>
      <c r="W1151" s="94"/>
      <c r="X1151" s="94"/>
      <c r="Y1151" s="94"/>
      <c r="Z1151" s="94"/>
    </row>
    <row r="1152" spans="1:26" ht="15.75" customHeight="1" x14ac:dyDescent="0.15">
      <c r="A1152" s="96" t="s">
        <v>6757</v>
      </c>
      <c r="B1152" s="98" t="s">
        <v>6748</v>
      </c>
      <c r="C1152" s="98" t="s">
        <v>3553</v>
      </c>
      <c r="D1152" s="98" t="s">
        <v>6758</v>
      </c>
      <c r="E1152" s="99">
        <v>271</v>
      </c>
      <c r="F1152" s="99">
        <v>256</v>
      </c>
      <c r="G1152" s="99">
        <v>107</v>
      </c>
      <c r="H1152" s="99">
        <v>107</v>
      </c>
      <c r="I1152" s="94"/>
      <c r="J1152" s="94"/>
      <c r="K1152" s="94"/>
      <c r="L1152" s="94"/>
      <c r="M1152" s="94"/>
      <c r="N1152" s="94"/>
      <c r="O1152" s="94"/>
      <c r="P1152" s="94"/>
      <c r="Q1152" s="94"/>
      <c r="R1152" s="94"/>
      <c r="S1152" s="94"/>
      <c r="T1152" s="94"/>
      <c r="U1152" s="94"/>
      <c r="V1152" s="94"/>
      <c r="W1152" s="94"/>
      <c r="X1152" s="94"/>
      <c r="Y1152" s="94"/>
      <c r="Z1152" s="94"/>
    </row>
    <row r="1153" spans="1:26" ht="15.75" customHeight="1" x14ac:dyDescent="0.15">
      <c r="A1153" s="96" t="s">
        <v>6759</v>
      </c>
      <c r="B1153" s="98" t="s">
        <v>6748</v>
      </c>
      <c r="C1153" s="98" t="s">
        <v>3601</v>
      </c>
      <c r="D1153" s="98" t="s">
        <v>6760</v>
      </c>
      <c r="E1153" s="99">
        <v>140</v>
      </c>
      <c r="F1153" s="99">
        <v>132</v>
      </c>
      <c r="G1153" s="99">
        <v>83</v>
      </c>
      <c r="H1153" s="99">
        <v>83</v>
      </c>
      <c r="I1153" s="94"/>
      <c r="J1153" s="94"/>
      <c r="K1153" s="94"/>
      <c r="L1153" s="94"/>
      <c r="M1153" s="94"/>
      <c r="N1153" s="94"/>
      <c r="O1153" s="94"/>
      <c r="P1153" s="94"/>
      <c r="Q1153" s="94"/>
      <c r="R1153" s="94"/>
      <c r="S1153" s="94"/>
      <c r="T1153" s="94"/>
      <c r="U1153" s="94"/>
      <c r="V1153" s="94"/>
      <c r="W1153" s="94"/>
      <c r="X1153" s="94"/>
      <c r="Y1153" s="94"/>
      <c r="Z1153" s="94"/>
    </row>
    <row r="1154" spans="1:26" ht="15.75" customHeight="1" x14ac:dyDescent="0.15">
      <c r="A1154" s="96" t="s">
        <v>6761</v>
      </c>
      <c r="B1154" s="98" t="s">
        <v>6748</v>
      </c>
      <c r="C1154" s="98" t="s">
        <v>3603</v>
      </c>
      <c r="D1154" s="98" t="s">
        <v>454</v>
      </c>
      <c r="E1154" s="99">
        <v>439</v>
      </c>
      <c r="F1154" s="99">
        <v>429</v>
      </c>
      <c r="G1154" s="99">
        <v>151</v>
      </c>
      <c r="H1154" s="99">
        <v>151</v>
      </c>
      <c r="I1154" s="94"/>
      <c r="J1154" s="94"/>
      <c r="K1154" s="94"/>
      <c r="L1154" s="94"/>
      <c r="M1154" s="94"/>
      <c r="N1154" s="94"/>
      <c r="O1154" s="94"/>
      <c r="P1154" s="94"/>
      <c r="Q1154" s="94"/>
      <c r="R1154" s="94"/>
      <c r="S1154" s="94"/>
      <c r="T1154" s="94"/>
      <c r="U1154" s="94"/>
      <c r="V1154" s="94"/>
      <c r="W1154" s="94"/>
      <c r="X1154" s="94"/>
      <c r="Y1154" s="94"/>
      <c r="Z1154" s="94"/>
    </row>
    <row r="1155" spans="1:26" ht="15.75" customHeight="1" x14ac:dyDescent="0.15">
      <c r="A1155" s="96" t="s">
        <v>6762</v>
      </c>
      <c r="B1155" s="98" t="s">
        <v>6748</v>
      </c>
      <c r="C1155" s="98" t="s">
        <v>3550</v>
      </c>
      <c r="D1155" s="98" t="s">
        <v>6763</v>
      </c>
      <c r="E1155" s="99">
        <v>168</v>
      </c>
      <c r="F1155" s="99">
        <v>157</v>
      </c>
      <c r="G1155" s="99">
        <v>103</v>
      </c>
      <c r="H1155" s="99">
        <v>102</v>
      </c>
      <c r="I1155" s="94"/>
      <c r="J1155" s="94"/>
      <c r="K1155" s="94"/>
      <c r="L1155" s="94"/>
      <c r="M1155" s="94"/>
      <c r="N1155" s="94"/>
      <c r="O1155" s="94"/>
      <c r="P1155" s="94"/>
      <c r="Q1155" s="94"/>
      <c r="R1155" s="94"/>
      <c r="S1155" s="94"/>
      <c r="T1155" s="94"/>
      <c r="U1155" s="94"/>
      <c r="V1155" s="94"/>
      <c r="W1155" s="94"/>
      <c r="X1155" s="94"/>
      <c r="Y1155" s="94"/>
      <c r="Z1155" s="94"/>
    </row>
    <row r="1156" spans="1:26" ht="15.75" customHeight="1" x14ac:dyDescent="0.15">
      <c r="A1156" s="96" t="s">
        <v>6764</v>
      </c>
      <c r="B1156" s="98" t="s">
        <v>6748</v>
      </c>
      <c r="C1156" s="98" t="s">
        <v>3578</v>
      </c>
      <c r="D1156" s="98" t="s">
        <v>6765</v>
      </c>
      <c r="E1156" s="99">
        <v>167</v>
      </c>
      <c r="F1156" s="99">
        <v>157</v>
      </c>
      <c r="G1156" s="99">
        <v>102</v>
      </c>
      <c r="H1156" s="99">
        <v>99</v>
      </c>
      <c r="I1156" s="94"/>
      <c r="J1156" s="94"/>
      <c r="K1156" s="94"/>
      <c r="L1156" s="94"/>
      <c r="M1156" s="94"/>
      <c r="N1156" s="94"/>
      <c r="O1156" s="94"/>
      <c r="P1156" s="94"/>
      <c r="Q1156" s="94"/>
      <c r="R1156" s="94"/>
      <c r="S1156" s="94"/>
      <c r="T1156" s="94"/>
      <c r="U1156" s="94"/>
      <c r="V1156" s="94"/>
      <c r="W1156" s="94"/>
      <c r="X1156" s="94"/>
      <c r="Y1156" s="94"/>
      <c r="Z1156" s="94"/>
    </row>
    <row r="1157" spans="1:26" ht="15.75" customHeight="1" x14ac:dyDescent="0.15">
      <c r="A1157" s="96" t="s">
        <v>6766</v>
      </c>
      <c r="B1157" s="98" t="s">
        <v>6748</v>
      </c>
      <c r="C1157" s="98" t="s">
        <v>3612</v>
      </c>
      <c r="D1157" s="98" t="s">
        <v>6767</v>
      </c>
      <c r="E1157" s="99">
        <v>298</v>
      </c>
      <c r="F1157" s="99">
        <v>285</v>
      </c>
      <c r="G1157" s="99">
        <v>153</v>
      </c>
      <c r="H1157" s="99">
        <v>153</v>
      </c>
      <c r="I1157" s="94"/>
      <c r="J1157" s="94"/>
      <c r="K1157" s="94"/>
      <c r="L1157" s="94"/>
      <c r="M1157" s="94"/>
      <c r="N1157" s="94"/>
      <c r="O1157" s="94"/>
      <c r="P1157" s="94"/>
      <c r="Q1157" s="94"/>
      <c r="R1157" s="94"/>
      <c r="S1157" s="94"/>
      <c r="T1157" s="94"/>
      <c r="U1157" s="94"/>
      <c r="V1157" s="94"/>
      <c r="W1157" s="94"/>
      <c r="X1157" s="94"/>
      <c r="Y1157" s="94"/>
      <c r="Z1157" s="94"/>
    </row>
    <row r="1158" spans="1:26" ht="15.75" customHeight="1" x14ac:dyDescent="0.15">
      <c r="A1158" s="96" t="s">
        <v>6768</v>
      </c>
      <c r="B1158" s="98" t="s">
        <v>6748</v>
      </c>
      <c r="C1158" s="98" t="s">
        <v>3548</v>
      </c>
      <c r="D1158" s="98" t="s">
        <v>6769</v>
      </c>
      <c r="E1158" s="99">
        <v>176</v>
      </c>
      <c r="F1158" s="99">
        <v>173</v>
      </c>
      <c r="G1158" s="99">
        <v>74</v>
      </c>
      <c r="H1158" s="99">
        <v>74</v>
      </c>
      <c r="I1158" s="94"/>
      <c r="J1158" s="94"/>
      <c r="K1158" s="94"/>
      <c r="L1158" s="94"/>
      <c r="M1158" s="94"/>
      <c r="N1158" s="94"/>
      <c r="O1158" s="94"/>
      <c r="P1158" s="94"/>
      <c r="Q1158" s="94"/>
      <c r="R1158" s="94"/>
      <c r="S1158" s="94"/>
      <c r="T1158" s="94"/>
      <c r="U1158" s="94"/>
      <c r="V1158" s="94"/>
      <c r="W1158" s="94"/>
      <c r="X1158" s="94"/>
      <c r="Y1158" s="94"/>
      <c r="Z1158" s="94"/>
    </row>
    <row r="1159" spans="1:26" ht="15.75" customHeight="1" x14ac:dyDescent="0.15">
      <c r="A1159" s="96" t="s">
        <v>6770</v>
      </c>
      <c r="B1159" s="98" t="s">
        <v>6748</v>
      </c>
      <c r="C1159" s="98" t="s">
        <v>3620</v>
      </c>
      <c r="D1159" s="98" t="s">
        <v>6771</v>
      </c>
      <c r="E1159" s="99">
        <v>126</v>
      </c>
      <c r="F1159" s="99">
        <v>124</v>
      </c>
      <c r="G1159" s="99">
        <v>94</v>
      </c>
      <c r="H1159" s="99">
        <v>94</v>
      </c>
      <c r="I1159" s="94"/>
      <c r="J1159" s="94"/>
      <c r="K1159" s="94"/>
      <c r="L1159" s="94"/>
      <c r="M1159" s="94"/>
      <c r="N1159" s="94"/>
      <c r="O1159" s="94"/>
      <c r="P1159" s="94"/>
      <c r="Q1159" s="94"/>
      <c r="R1159" s="94"/>
      <c r="S1159" s="94"/>
      <c r="T1159" s="94"/>
      <c r="U1159" s="94"/>
      <c r="V1159" s="94"/>
      <c r="W1159" s="94"/>
      <c r="X1159" s="94"/>
      <c r="Y1159" s="94"/>
      <c r="Z1159" s="94"/>
    </row>
    <row r="1160" spans="1:26" ht="15.75" customHeight="1" x14ac:dyDescent="0.15">
      <c r="A1160" s="96" t="s">
        <v>6772</v>
      </c>
      <c r="B1160" s="98" t="s">
        <v>6748</v>
      </c>
      <c r="C1160" s="98" t="s">
        <v>3622</v>
      </c>
      <c r="D1160" s="98" t="s">
        <v>6773</v>
      </c>
      <c r="E1160" s="99">
        <v>131</v>
      </c>
      <c r="F1160" s="99">
        <v>129</v>
      </c>
      <c r="G1160" s="99">
        <v>39</v>
      </c>
      <c r="H1160" s="99">
        <v>39</v>
      </c>
      <c r="I1160" s="94"/>
      <c r="J1160" s="94"/>
      <c r="K1160" s="94"/>
      <c r="L1160" s="94"/>
      <c r="M1160" s="94"/>
      <c r="N1160" s="94"/>
      <c r="O1160" s="94"/>
      <c r="P1160" s="94"/>
      <c r="Q1160" s="94"/>
      <c r="R1160" s="94"/>
      <c r="S1160" s="94"/>
      <c r="T1160" s="94"/>
      <c r="U1160" s="94"/>
      <c r="V1160" s="94"/>
      <c r="W1160" s="94"/>
      <c r="X1160" s="94"/>
      <c r="Y1160" s="94"/>
      <c r="Z1160" s="94"/>
    </row>
    <row r="1161" spans="1:26" ht="15.75" customHeight="1" x14ac:dyDescent="0.15">
      <c r="A1161" s="96" t="s">
        <v>6774</v>
      </c>
      <c r="B1161" s="98" t="s">
        <v>6748</v>
      </c>
      <c r="C1161" s="98" t="s">
        <v>3579</v>
      </c>
      <c r="D1161" s="98" t="s">
        <v>6775</v>
      </c>
      <c r="E1161" s="99">
        <v>48</v>
      </c>
      <c r="F1161" s="99">
        <v>47</v>
      </c>
      <c r="G1161" s="99">
        <v>52</v>
      </c>
      <c r="H1161" s="99">
        <v>52</v>
      </c>
      <c r="I1161" s="94"/>
      <c r="J1161" s="94"/>
      <c r="K1161" s="94"/>
      <c r="L1161" s="94"/>
      <c r="M1161" s="94"/>
      <c r="N1161" s="94"/>
      <c r="O1161" s="94"/>
      <c r="P1161" s="94"/>
      <c r="Q1161" s="94"/>
      <c r="R1161" s="94"/>
      <c r="S1161" s="94"/>
      <c r="T1161" s="94"/>
      <c r="U1161" s="94"/>
      <c r="V1161" s="94"/>
      <c r="W1161" s="94"/>
      <c r="X1161" s="94"/>
      <c r="Y1161" s="94"/>
      <c r="Z1161" s="94"/>
    </row>
    <row r="1162" spans="1:26" ht="15.75" customHeight="1" x14ac:dyDescent="0.15">
      <c r="A1162" s="96" t="s">
        <v>6776</v>
      </c>
      <c r="B1162" s="98" t="s">
        <v>6748</v>
      </c>
      <c r="C1162" s="98" t="s">
        <v>3552</v>
      </c>
      <c r="D1162" s="98" t="s">
        <v>6777</v>
      </c>
      <c r="E1162" s="99">
        <v>567</v>
      </c>
      <c r="F1162" s="99">
        <v>552</v>
      </c>
      <c r="G1162" s="99">
        <v>147</v>
      </c>
      <c r="H1162" s="99">
        <v>147</v>
      </c>
      <c r="I1162" s="94"/>
      <c r="J1162" s="94"/>
      <c r="K1162" s="94"/>
      <c r="L1162" s="94"/>
      <c r="M1162" s="94"/>
      <c r="N1162" s="94"/>
      <c r="O1162" s="94"/>
      <c r="P1162" s="94"/>
      <c r="Q1162" s="94"/>
      <c r="R1162" s="94"/>
      <c r="S1162" s="94"/>
      <c r="T1162" s="94"/>
      <c r="U1162" s="94"/>
      <c r="V1162" s="94"/>
      <c r="W1162" s="94"/>
      <c r="X1162" s="94"/>
      <c r="Y1162" s="94"/>
      <c r="Z1162" s="94"/>
    </row>
    <row r="1163" spans="1:26" ht="15.75" customHeight="1" x14ac:dyDescent="0.15">
      <c r="A1163" s="96" t="s">
        <v>6778</v>
      </c>
      <c r="B1163" s="98" t="s">
        <v>6748</v>
      </c>
      <c r="C1163" s="98" t="s">
        <v>3582</v>
      </c>
      <c r="D1163" s="98" t="s">
        <v>6779</v>
      </c>
      <c r="E1163" s="99">
        <v>2712</v>
      </c>
      <c r="F1163" s="99">
        <v>2165</v>
      </c>
      <c r="G1163" s="99">
        <v>1173</v>
      </c>
      <c r="H1163" s="99">
        <v>1172</v>
      </c>
      <c r="I1163" s="94"/>
      <c r="J1163" s="94"/>
      <c r="K1163" s="94"/>
      <c r="L1163" s="94"/>
      <c r="M1163" s="94"/>
      <c r="N1163" s="94"/>
      <c r="O1163" s="94"/>
      <c r="P1163" s="94"/>
      <c r="Q1163" s="94"/>
      <c r="R1163" s="94"/>
      <c r="S1163" s="94"/>
      <c r="T1163" s="94"/>
      <c r="U1163" s="94"/>
      <c r="V1163" s="94"/>
      <c r="W1163" s="94"/>
      <c r="X1163" s="94"/>
      <c r="Y1163" s="94"/>
      <c r="Z1163" s="94"/>
    </row>
    <row r="1164" spans="1:26" ht="15.75" customHeight="1" x14ac:dyDescent="0.15">
      <c r="A1164" s="96" t="s">
        <v>6780</v>
      </c>
      <c r="B1164" s="98" t="s">
        <v>6748</v>
      </c>
      <c r="C1164" s="98" t="s">
        <v>3591</v>
      </c>
      <c r="D1164" s="98" t="s">
        <v>6781</v>
      </c>
      <c r="E1164" s="99">
        <v>224</v>
      </c>
      <c r="F1164" s="99">
        <v>221</v>
      </c>
      <c r="G1164" s="99">
        <v>105</v>
      </c>
      <c r="H1164" s="99">
        <v>105</v>
      </c>
      <c r="I1164" s="94"/>
      <c r="J1164" s="94"/>
      <c r="K1164" s="94"/>
      <c r="L1164" s="94"/>
      <c r="M1164" s="94"/>
      <c r="N1164" s="94"/>
      <c r="O1164" s="94"/>
      <c r="P1164" s="94"/>
      <c r="Q1164" s="94"/>
      <c r="R1164" s="94"/>
      <c r="S1164" s="94"/>
      <c r="T1164" s="94"/>
      <c r="U1164" s="94"/>
      <c r="V1164" s="94"/>
      <c r="W1164" s="94"/>
      <c r="X1164" s="94"/>
      <c r="Y1164" s="94"/>
      <c r="Z1164" s="94"/>
    </row>
    <row r="1165" spans="1:26" ht="15.75" customHeight="1" x14ac:dyDescent="0.15">
      <c r="A1165" s="96" t="s">
        <v>6782</v>
      </c>
      <c r="B1165" s="98" t="s">
        <v>6748</v>
      </c>
      <c r="C1165" s="98" t="s">
        <v>3596</v>
      </c>
      <c r="D1165" s="98" t="s">
        <v>6783</v>
      </c>
      <c r="E1165" s="99">
        <v>362</v>
      </c>
      <c r="F1165" s="99">
        <v>309</v>
      </c>
      <c r="G1165" s="99">
        <v>243</v>
      </c>
      <c r="H1165" s="99">
        <v>243</v>
      </c>
      <c r="I1165" s="94"/>
      <c r="J1165" s="94"/>
      <c r="K1165" s="94"/>
      <c r="L1165" s="94"/>
      <c r="M1165" s="94"/>
      <c r="N1165" s="94"/>
      <c r="O1165" s="94"/>
      <c r="P1165" s="94"/>
      <c r="Q1165" s="94"/>
      <c r="R1165" s="94"/>
      <c r="S1165" s="94"/>
      <c r="T1165" s="94"/>
      <c r="U1165" s="94"/>
      <c r="V1165" s="94"/>
      <c r="W1165" s="94"/>
      <c r="X1165" s="94"/>
      <c r="Y1165" s="94"/>
      <c r="Z1165" s="94"/>
    </row>
    <row r="1166" spans="1:26" ht="15.75" customHeight="1" x14ac:dyDescent="0.15">
      <c r="A1166" s="96" t="s">
        <v>6784</v>
      </c>
      <c r="B1166" s="98" t="s">
        <v>6748</v>
      </c>
      <c r="C1166" s="98" t="s">
        <v>3600</v>
      </c>
      <c r="D1166" s="98" t="s">
        <v>6785</v>
      </c>
      <c r="E1166" s="99">
        <v>247</v>
      </c>
      <c r="F1166" s="99">
        <v>230</v>
      </c>
      <c r="G1166" s="99">
        <v>83</v>
      </c>
      <c r="H1166" s="99">
        <v>83</v>
      </c>
      <c r="I1166" s="94"/>
      <c r="J1166" s="94"/>
      <c r="K1166" s="94"/>
      <c r="L1166" s="94"/>
      <c r="M1166" s="94"/>
      <c r="N1166" s="94"/>
      <c r="O1166" s="94"/>
      <c r="P1166" s="94"/>
      <c r="Q1166" s="94"/>
      <c r="R1166" s="94"/>
      <c r="S1166" s="94"/>
      <c r="T1166" s="94"/>
      <c r="U1166" s="94"/>
      <c r="V1166" s="94"/>
      <c r="W1166" s="94"/>
      <c r="X1166" s="94"/>
      <c r="Y1166" s="94"/>
      <c r="Z1166" s="94"/>
    </row>
    <row r="1167" spans="1:26" ht="15.75" customHeight="1" x14ac:dyDescent="0.15">
      <c r="A1167" s="96" t="s">
        <v>6786</v>
      </c>
      <c r="B1167" s="98" t="s">
        <v>6748</v>
      </c>
      <c r="C1167" s="98" t="s">
        <v>3562</v>
      </c>
      <c r="D1167" s="98" t="s">
        <v>5652</v>
      </c>
      <c r="E1167" s="99">
        <v>134</v>
      </c>
      <c r="F1167" s="99">
        <v>127</v>
      </c>
      <c r="G1167" s="99">
        <v>44</v>
      </c>
      <c r="H1167" s="99">
        <v>44</v>
      </c>
      <c r="I1167" s="94"/>
      <c r="J1167" s="94"/>
      <c r="K1167" s="94"/>
      <c r="L1167" s="94"/>
      <c r="M1167" s="94"/>
      <c r="N1167" s="94"/>
      <c r="O1167" s="94"/>
      <c r="P1167" s="94"/>
      <c r="Q1167" s="94"/>
      <c r="R1167" s="94"/>
      <c r="S1167" s="94"/>
      <c r="T1167" s="94"/>
      <c r="U1167" s="94"/>
      <c r="V1167" s="94"/>
      <c r="W1167" s="94"/>
      <c r="X1167" s="94"/>
      <c r="Y1167" s="94"/>
      <c r="Z1167" s="94"/>
    </row>
    <row r="1168" spans="1:26" ht="15.75" customHeight="1" x14ac:dyDescent="0.15">
      <c r="A1168" s="96" t="s">
        <v>6787</v>
      </c>
      <c r="B1168" s="98" t="s">
        <v>6748</v>
      </c>
      <c r="C1168" s="98" t="s">
        <v>3547</v>
      </c>
      <c r="D1168" s="98" t="s">
        <v>6788</v>
      </c>
      <c r="E1168" s="99">
        <v>167</v>
      </c>
      <c r="F1168" s="99">
        <v>155</v>
      </c>
      <c r="G1168" s="99">
        <v>115</v>
      </c>
      <c r="H1168" s="99">
        <v>114</v>
      </c>
      <c r="I1168" s="94"/>
      <c r="J1168" s="94"/>
      <c r="K1168" s="94"/>
      <c r="L1168" s="94"/>
      <c r="M1168" s="94"/>
      <c r="N1168" s="94"/>
      <c r="O1168" s="94"/>
      <c r="P1168" s="94"/>
      <c r="Q1168" s="94"/>
      <c r="R1168" s="94"/>
      <c r="S1168" s="94"/>
      <c r="T1168" s="94"/>
      <c r="U1168" s="94"/>
      <c r="V1168" s="94"/>
      <c r="W1168" s="94"/>
      <c r="X1168" s="94"/>
      <c r="Y1168" s="94"/>
      <c r="Z1168" s="94"/>
    </row>
    <row r="1169" spans="1:26" ht="15.75" customHeight="1" x14ac:dyDescent="0.15">
      <c r="A1169" s="96" t="s">
        <v>6789</v>
      </c>
      <c r="B1169" s="98" t="s">
        <v>6748</v>
      </c>
      <c r="C1169" s="98" t="s">
        <v>3566</v>
      </c>
      <c r="D1169" s="98" t="s">
        <v>6790</v>
      </c>
      <c r="E1169" s="99">
        <v>482</v>
      </c>
      <c r="F1169" s="99">
        <v>457</v>
      </c>
      <c r="G1169" s="99">
        <v>191</v>
      </c>
      <c r="H1169" s="99">
        <v>191</v>
      </c>
      <c r="I1169" s="94"/>
      <c r="J1169" s="94"/>
      <c r="K1169" s="94"/>
      <c r="L1169" s="94"/>
      <c r="M1169" s="94"/>
      <c r="N1169" s="94"/>
      <c r="O1169" s="94"/>
      <c r="P1169" s="94"/>
      <c r="Q1169" s="94"/>
      <c r="R1169" s="94"/>
      <c r="S1169" s="94"/>
      <c r="T1169" s="94"/>
      <c r="U1169" s="94"/>
      <c r="V1169" s="94"/>
      <c r="W1169" s="94"/>
      <c r="X1169" s="94"/>
      <c r="Y1169" s="94"/>
      <c r="Z1169" s="94"/>
    </row>
    <row r="1170" spans="1:26" ht="15.75" customHeight="1" x14ac:dyDescent="0.15">
      <c r="A1170" s="96" t="s">
        <v>6791</v>
      </c>
      <c r="B1170" s="98" t="s">
        <v>6748</v>
      </c>
      <c r="C1170" s="98" t="s">
        <v>3608</v>
      </c>
      <c r="D1170" s="98" t="s">
        <v>5556</v>
      </c>
      <c r="E1170" s="99">
        <v>123</v>
      </c>
      <c r="F1170" s="99">
        <v>123</v>
      </c>
      <c r="G1170" s="99">
        <v>93</v>
      </c>
      <c r="H1170" s="99">
        <v>93</v>
      </c>
      <c r="I1170" s="94"/>
      <c r="J1170" s="94"/>
      <c r="K1170" s="94"/>
      <c r="L1170" s="94"/>
      <c r="M1170" s="94"/>
      <c r="N1170" s="94"/>
      <c r="O1170" s="94"/>
      <c r="P1170" s="94"/>
      <c r="Q1170" s="94"/>
      <c r="R1170" s="94"/>
      <c r="S1170" s="94"/>
      <c r="T1170" s="94"/>
      <c r="U1170" s="94"/>
      <c r="V1170" s="94"/>
      <c r="W1170" s="94"/>
      <c r="X1170" s="94"/>
      <c r="Y1170" s="94"/>
      <c r="Z1170" s="94"/>
    </row>
    <row r="1171" spans="1:26" ht="15.75" customHeight="1" x14ac:dyDescent="0.15">
      <c r="A1171" s="96" t="s">
        <v>6792</v>
      </c>
      <c r="B1171" s="98" t="s">
        <v>6748</v>
      </c>
      <c r="C1171" s="98" t="s">
        <v>3610</v>
      </c>
      <c r="D1171" s="98" t="s">
        <v>6793</v>
      </c>
      <c r="E1171" s="99">
        <v>233</v>
      </c>
      <c r="F1171" s="99">
        <v>225</v>
      </c>
      <c r="G1171" s="99">
        <v>132</v>
      </c>
      <c r="H1171" s="99">
        <v>131</v>
      </c>
      <c r="I1171" s="94"/>
      <c r="J1171" s="94"/>
      <c r="K1171" s="94"/>
      <c r="L1171" s="94"/>
      <c r="M1171" s="94"/>
      <c r="N1171" s="94"/>
      <c r="O1171" s="94"/>
      <c r="P1171" s="94"/>
      <c r="Q1171" s="94"/>
      <c r="R1171" s="94"/>
      <c r="S1171" s="94"/>
      <c r="T1171" s="94"/>
      <c r="U1171" s="94"/>
      <c r="V1171" s="94"/>
      <c r="W1171" s="94"/>
      <c r="X1171" s="94"/>
      <c r="Y1171" s="94"/>
      <c r="Z1171" s="94"/>
    </row>
    <row r="1172" spans="1:26" ht="15.75" customHeight="1" x14ac:dyDescent="0.15">
      <c r="A1172" s="96" t="s">
        <v>6794</v>
      </c>
      <c r="B1172" s="98" t="s">
        <v>6748</v>
      </c>
      <c r="C1172" s="98" t="s">
        <v>3616</v>
      </c>
      <c r="D1172" s="98" t="s">
        <v>6795</v>
      </c>
      <c r="E1172" s="99">
        <v>405</v>
      </c>
      <c r="F1172" s="99">
        <v>390</v>
      </c>
      <c r="G1172" s="99">
        <v>216</v>
      </c>
      <c r="H1172" s="99">
        <v>216</v>
      </c>
      <c r="I1172" s="94"/>
      <c r="J1172" s="94"/>
      <c r="K1172" s="94"/>
      <c r="L1172" s="94"/>
      <c r="M1172" s="94"/>
      <c r="N1172" s="94"/>
      <c r="O1172" s="94"/>
      <c r="P1172" s="94"/>
      <c r="Q1172" s="94"/>
      <c r="R1172" s="94"/>
      <c r="S1172" s="94"/>
      <c r="T1172" s="94"/>
      <c r="U1172" s="94"/>
      <c r="V1172" s="94"/>
      <c r="W1172" s="94"/>
      <c r="X1172" s="94"/>
      <c r="Y1172" s="94"/>
      <c r="Z1172" s="94"/>
    </row>
    <row r="1173" spans="1:26" ht="15.75" customHeight="1" x14ac:dyDescent="0.15">
      <c r="A1173" s="96" t="s">
        <v>6796</v>
      </c>
      <c r="B1173" s="98" t="s">
        <v>6748</v>
      </c>
      <c r="C1173" s="98" t="s">
        <v>3618</v>
      </c>
      <c r="D1173" s="98" t="s">
        <v>6797</v>
      </c>
      <c r="E1173" s="99">
        <v>600</v>
      </c>
      <c r="F1173" s="99">
        <v>512</v>
      </c>
      <c r="G1173" s="99">
        <v>421</v>
      </c>
      <c r="H1173" s="99">
        <v>420</v>
      </c>
      <c r="I1173" s="94"/>
      <c r="J1173" s="94"/>
      <c r="K1173" s="94"/>
      <c r="L1173" s="94"/>
      <c r="M1173" s="94"/>
      <c r="N1173" s="94"/>
      <c r="O1173" s="94"/>
      <c r="P1173" s="94"/>
      <c r="Q1173" s="94"/>
      <c r="R1173" s="94"/>
      <c r="S1173" s="94"/>
      <c r="T1173" s="94"/>
      <c r="U1173" s="94"/>
      <c r="V1173" s="94"/>
      <c r="W1173" s="94"/>
      <c r="X1173" s="94"/>
      <c r="Y1173" s="94"/>
      <c r="Z1173" s="94"/>
    </row>
    <row r="1174" spans="1:26" ht="15.75" customHeight="1" x14ac:dyDescent="0.15">
      <c r="A1174" s="96" t="s">
        <v>6798</v>
      </c>
      <c r="B1174" s="98" t="s">
        <v>6748</v>
      </c>
      <c r="C1174" s="98" t="s">
        <v>3557</v>
      </c>
      <c r="D1174" s="98" t="s">
        <v>6799</v>
      </c>
      <c r="E1174" s="99">
        <v>821</v>
      </c>
      <c r="F1174" s="99">
        <v>797</v>
      </c>
      <c r="G1174" s="99">
        <v>250</v>
      </c>
      <c r="H1174" s="99">
        <v>249</v>
      </c>
      <c r="I1174" s="94"/>
      <c r="J1174" s="94"/>
      <c r="K1174" s="94"/>
      <c r="L1174" s="94"/>
      <c r="M1174" s="94"/>
      <c r="N1174" s="94"/>
      <c r="O1174" s="94"/>
      <c r="P1174" s="94"/>
      <c r="Q1174" s="94"/>
      <c r="R1174" s="94"/>
      <c r="S1174" s="94"/>
      <c r="T1174" s="94"/>
      <c r="U1174" s="94"/>
      <c r="V1174" s="94"/>
      <c r="W1174" s="94"/>
      <c r="X1174" s="94"/>
      <c r="Y1174" s="94"/>
      <c r="Z1174" s="94"/>
    </row>
    <row r="1175" spans="1:26" ht="15.75" customHeight="1" x14ac:dyDescent="0.15">
      <c r="A1175" s="96" t="s">
        <v>6800</v>
      </c>
      <c r="B1175" s="98" t="s">
        <v>6748</v>
      </c>
      <c r="C1175" s="98" t="s">
        <v>3625</v>
      </c>
      <c r="D1175" s="98" t="s">
        <v>6801</v>
      </c>
      <c r="E1175" s="99">
        <v>1022</v>
      </c>
      <c r="F1175" s="99">
        <v>975</v>
      </c>
      <c r="G1175" s="99">
        <v>388</v>
      </c>
      <c r="H1175" s="99">
        <v>388</v>
      </c>
      <c r="I1175" s="94"/>
      <c r="J1175" s="94"/>
      <c r="K1175" s="94"/>
      <c r="L1175" s="94"/>
      <c r="M1175" s="94"/>
      <c r="N1175" s="94"/>
      <c r="O1175" s="94"/>
      <c r="P1175" s="94"/>
      <c r="Q1175" s="94"/>
      <c r="R1175" s="94"/>
      <c r="S1175" s="94"/>
      <c r="T1175" s="94"/>
      <c r="U1175" s="94"/>
      <c r="V1175" s="94"/>
      <c r="W1175" s="94"/>
      <c r="X1175" s="94"/>
      <c r="Y1175" s="94"/>
      <c r="Z1175" s="94"/>
    </row>
    <row r="1176" spans="1:26" ht="15.75" customHeight="1" x14ac:dyDescent="0.15">
      <c r="A1176" s="96" t="s">
        <v>6802</v>
      </c>
      <c r="B1176" s="98" t="s">
        <v>6748</v>
      </c>
      <c r="C1176" s="98" t="s">
        <v>3549</v>
      </c>
      <c r="D1176" s="98" t="s">
        <v>6803</v>
      </c>
      <c r="E1176" s="99">
        <v>110</v>
      </c>
      <c r="F1176" s="99">
        <v>105</v>
      </c>
      <c r="G1176" s="99">
        <v>72</v>
      </c>
      <c r="H1176" s="99">
        <v>72</v>
      </c>
      <c r="I1176" s="94"/>
      <c r="J1176" s="94"/>
      <c r="K1176" s="94"/>
      <c r="L1176" s="94"/>
      <c r="M1176" s="94"/>
      <c r="N1176" s="94"/>
      <c r="O1176" s="94"/>
      <c r="P1176" s="94"/>
      <c r="Q1176" s="94"/>
      <c r="R1176" s="94"/>
      <c r="S1176" s="94"/>
      <c r="T1176" s="94"/>
      <c r="U1176" s="94"/>
      <c r="V1176" s="94"/>
      <c r="W1176" s="94"/>
      <c r="X1176" s="94"/>
      <c r="Y1176" s="94"/>
      <c r="Z1176" s="94"/>
    </row>
    <row r="1177" spans="1:26" ht="15.75" customHeight="1" x14ac:dyDescent="0.15">
      <c r="A1177" s="96" t="s">
        <v>6804</v>
      </c>
      <c r="B1177" s="98" t="s">
        <v>6748</v>
      </c>
      <c r="C1177" s="98" t="s">
        <v>3629</v>
      </c>
      <c r="D1177" s="98" t="s">
        <v>6805</v>
      </c>
      <c r="E1177" s="99">
        <v>196</v>
      </c>
      <c r="F1177" s="99">
        <v>180</v>
      </c>
      <c r="G1177" s="99">
        <v>87</v>
      </c>
      <c r="H1177" s="99">
        <v>87</v>
      </c>
      <c r="I1177" s="94"/>
      <c r="J1177" s="94"/>
      <c r="K1177" s="94"/>
      <c r="L1177" s="94"/>
      <c r="M1177" s="94"/>
      <c r="N1177" s="94"/>
      <c r="O1177" s="94"/>
      <c r="P1177" s="94"/>
      <c r="Q1177" s="94"/>
      <c r="R1177" s="94"/>
      <c r="S1177" s="94"/>
      <c r="T1177" s="94"/>
      <c r="U1177" s="94"/>
      <c r="V1177" s="94"/>
      <c r="W1177" s="94"/>
      <c r="X1177" s="94"/>
      <c r="Y1177" s="94"/>
      <c r="Z1177" s="94"/>
    </row>
    <row r="1178" spans="1:26" ht="15.75" customHeight="1" x14ac:dyDescent="0.15">
      <c r="A1178" s="96" t="s">
        <v>6806</v>
      </c>
      <c r="B1178" s="98" t="s">
        <v>6748</v>
      </c>
      <c r="C1178" s="98" t="s">
        <v>3558</v>
      </c>
      <c r="D1178" s="98" t="s">
        <v>6807</v>
      </c>
      <c r="E1178" s="99">
        <v>667</v>
      </c>
      <c r="F1178" s="99">
        <v>603</v>
      </c>
      <c r="G1178" s="99">
        <v>313</v>
      </c>
      <c r="H1178" s="99">
        <v>310</v>
      </c>
      <c r="I1178" s="94"/>
      <c r="J1178" s="94"/>
      <c r="K1178" s="94"/>
      <c r="L1178" s="94"/>
      <c r="M1178" s="94"/>
      <c r="N1178" s="94"/>
      <c r="O1178" s="94"/>
      <c r="P1178" s="94"/>
      <c r="Q1178" s="94"/>
      <c r="R1178" s="94"/>
      <c r="S1178" s="94"/>
      <c r="T1178" s="94"/>
      <c r="U1178" s="94"/>
      <c r="V1178" s="94"/>
      <c r="W1178" s="94"/>
      <c r="X1178" s="94"/>
      <c r="Y1178" s="94"/>
      <c r="Z1178" s="94"/>
    </row>
    <row r="1179" spans="1:26" ht="15.75" customHeight="1" x14ac:dyDescent="0.15">
      <c r="A1179" s="96" t="s">
        <v>6808</v>
      </c>
      <c r="B1179" s="98" t="s">
        <v>6748</v>
      </c>
      <c r="C1179" s="98" t="s">
        <v>3581</v>
      </c>
      <c r="D1179" s="98" t="s">
        <v>6809</v>
      </c>
      <c r="E1179" s="99">
        <v>1828</v>
      </c>
      <c r="F1179" s="99">
        <v>1757</v>
      </c>
      <c r="G1179" s="99">
        <v>662</v>
      </c>
      <c r="H1179" s="99">
        <v>660</v>
      </c>
      <c r="I1179" s="94"/>
      <c r="J1179" s="94"/>
      <c r="K1179" s="94"/>
      <c r="L1179" s="94"/>
      <c r="M1179" s="94"/>
      <c r="N1179" s="94"/>
      <c r="O1179" s="94"/>
      <c r="P1179" s="94"/>
      <c r="Q1179" s="94"/>
      <c r="R1179" s="94"/>
      <c r="S1179" s="94"/>
      <c r="T1179" s="94"/>
      <c r="U1179" s="94"/>
      <c r="V1179" s="94"/>
      <c r="W1179" s="94"/>
      <c r="X1179" s="94"/>
      <c r="Y1179" s="94"/>
      <c r="Z1179" s="94"/>
    </row>
    <row r="1180" spans="1:26" ht="15.75" customHeight="1" x14ac:dyDescent="0.15">
      <c r="A1180" s="96" t="s">
        <v>6810</v>
      </c>
      <c r="B1180" s="98" t="s">
        <v>6748</v>
      </c>
      <c r="C1180" s="98" t="s">
        <v>3583</v>
      </c>
      <c r="D1180" s="98" t="s">
        <v>6811</v>
      </c>
      <c r="E1180" s="99">
        <v>2269</v>
      </c>
      <c r="F1180" s="99">
        <v>2201</v>
      </c>
      <c r="G1180" s="99">
        <v>315</v>
      </c>
      <c r="H1180" s="99">
        <v>315</v>
      </c>
      <c r="I1180" s="94"/>
      <c r="J1180" s="94"/>
      <c r="K1180" s="94"/>
      <c r="L1180" s="94"/>
      <c r="M1180" s="94"/>
      <c r="N1180" s="94"/>
      <c r="O1180" s="94"/>
      <c r="P1180" s="94"/>
      <c r="Q1180" s="94"/>
      <c r="R1180" s="94"/>
      <c r="S1180" s="94"/>
      <c r="T1180" s="94"/>
      <c r="U1180" s="94"/>
      <c r="V1180" s="94"/>
      <c r="W1180" s="94"/>
      <c r="X1180" s="94"/>
      <c r="Y1180" s="94"/>
      <c r="Z1180" s="94"/>
    </row>
    <row r="1181" spans="1:26" ht="15.75" customHeight="1" x14ac:dyDescent="0.15">
      <c r="A1181" s="96" t="s">
        <v>6812</v>
      </c>
      <c r="B1181" s="98" t="s">
        <v>6748</v>
      </c>
      <c r="C1181" s="98" t="s">
        <v>3584</v>
      </c>
      <c r="D1181" s="98" t="s">
        <v>6813</v>
      </c>
      <c r="E1181" s="99">
        <v>758</v>
      </c>
      <c r="F1181" s="99">
        <v>737</v>
      </c>
      <c r="G1181" s="99">
        <v>342</v>
      </c>
      <c r="H1181" s="99">
        <v>342</v>
      </c>
      <c r="I1181" s="94"/>
      <c r="J1181" s="94"/>
      <c r="K1181" s="94"/>
      <c r="L1181" s="94"/>
      <c r="M1181" s="94"/>
      <c r="N1181" s="94"/>
      <c r="O1181" s="94"/>
      <c r="P1181" s="94"/>
      <c r="Q1181" s="94"/>
      <c r="R1181" s="94"/>
      <c r="S1181" s="94"/>
      <c r="T1181" s="94"/>
      <c r="U1181" s="94"/>
      <c r="V1181" s="94"/>
      <c r="W1181" s="94"/>
      <c r="X1181" s="94"/>
      <c r="Y1181" s="94"/>
      <c r="Z1181" s="94"/>
    </row>
    <row r="1182" spans="1:26" ht="15.75" customHeight="1" x14ac:dyDescent="0.15">
      <c r="A1182" s="96" t="s">
        <v>6814</v>
      </c>
      <c r="B1182" s="98" t="s">
        <v>6748</v>
      </c>
      <c r="C1182" s="98" t="s">
        <v>3585</v>
      </c>
      <c r="D1182" s="98" t="s">
        <v>5978</v>
      </c>
      <c r="E1182" s="99">
        <v>644</v>
      </c>
      <c r="F1182" s="99">
        <v>625</v>
      </c>
      <c r="G1182" s="99">
        <v>140</v>
      </c>
      <c r="H1182" s="99">
        <v>140</v>
      </c>
      <c r="I1182" s="94"/>
      <c r="J1182" s="94"/>
      <c r="K1182" s="94"/>
      <c r="L1182" s="94"/>
      <c r="M1182" s="94"/>
      <c r="N1182" s="94"/>
      <c r="O1182" s="94"/>
      <c r="P1182" s="94"/>
      <c r="Q1182" s="94"/>
      <c r="R1182" s="94"/>
      <c r="S1182" s="94"/>
      <c r="T1182" s="94"/>
      <c r="U1182" s="94"/>
      <c r="V1182" s="94"/>
      <c r="W1182" s="94"/>
      <c r="X1182" s="94"/>
      <c r="Y1182" s="94"/>
      <c r="Z1182" s="94"/>
    </row>
    <row r="1183" spans="1:26" ht="15.75" customHeight="1" x14ac:dyDescent="0.15">
      <c r="A1183" s="96" t="s">
        <v>6815</v>
      </c>
      <c r="B1183" s="98" t="s">
        <v>6748</v>
      </c>
      <c r="C1183" s="98" t="s">
        <v>3589</v>
      </c>
      <c r="D1183" s="98" t="s">
        <v>6816</v>
      </c>
      <c r="E1183" s="99">
        <v>1215</v>
      </c>
      <c r="F1183" s="99">
        <v>1212</v>
      </c>
      <c r="G1183" s="99">
        <v>333</v>
      </c>
      <c r="H1183" s="99">
        <v>333</v>
      </c>
      <c r="I1183" s="94"/>
      <c r="J1183" s="94"/>
      <c r="K1183" s="94"/>
      <c r="L1183" s="94"/>
      <c r="M1183" s="94"/>
      <c r="N1183" s="94"/>
      <c r="O1183" s="94"/>
      <c r="P1183" s="94"/>
      <c r="Q1183" s="94"/>
      <c r="R1183" s="94"/>
      <c r="S1183" s="94"/>
      <c r="T1183" s="94"/>
      <c r="U1183" s="94"/>
      <c r="V1183" s="94"/>
      <c r="W1183" s="94"/>
      <c r="X1183" s="94"/>
      <c r="Y1183" s="94"/>
      <c r="Z1183" s="94"/>
    </row>
    <row r="1184" spans="1:26" ht="15.75" customHeight="1" x14ac:dyDescent="0.15">
      <c r="A1184" s="96" t="s">
        <v>6817</v>
      </c>
      <c r="B1184" s="98" t="s">
        <v>6748</v>
      </c>
      <c r="C1184" s="98" t="s">
        <v>3598</v>
      </c>
      <c r="D1184" s="98" t="s">
        <v>6818</v>
      </c>
      <c r="E1184" s="99">
        <v>144</v>
      </c>
      <c r="F1184" s="99">
        <v>140</v>
      </c>
      <c r="G1184" s="99">
        <v>35</v>
      </c>
      <c r="H1184" s="99">
        <v>35</v>
      </c>
      <c r="I1184" s="94"/>
      <c r="J1184" s="94"/>
      <c r="K1184" s="94"/>
      <c r="L1184" s="94"/>
      <c r="M1184" s="94"/>
      <c r="N1184" s="94"/>
      <c r="O1184" s="94"/>
      <c r="P1184" s="94"/>
      <c r="Q1184" s="94"/>
      <c r="R1184" s="94"/>
      <c r="S1184" s="94"/>
      <c r="T1184" s="94"/>
      <c r="U1184" s="94"/>
      <c r="V1184" s="94"/>
      <c r="W1184" s="94"/>
      <c r="X1184" s="94"/>
      <c r="Y1184" s="94"/>
      <c r="Z1184" s="94"/>
    </row>
    <row r="1185" spans="1:26" ht="15.75" customHeight="1" x14ac:dyDescent="0.15">
      <c r="A1185" s="96" t="s">
        <v>6819</v>
      </c>
      <c r="B1185" s="98" t="s">
        <v>6748</v>
      </c>
      <c r="C1185" s="98" t="s">
        <v>3599</v>
      </c>
      <c r="D1185" s="98" t="s">
        <v>6820</v>
      </c>
      <c r="E1185" s="99">
        <v>644</v>
      </c>
      <c r="F1185" s="99">
        <v>632</v>
      </c>
      <c r="G1185" s="99">
        <v>130</v>
      </c>
      <c r="H1185" s="99">
        <v>130</v>
      </c>
      <c r="I1185" s="94"/>
      <c r="J1185" s="94"/>
      <c r="K1185" s="94"/>
      <c r="L1185" s="94"/>
      <c r="M1185" s="94"/>
      <c r="N1185" s="94"/>
      <c r="O1185" s="94"/>
      <c r="P1185" s="94"/>
      <c r="Q1185" s="94"/>
      <c r="R1185" s="94"/>
      <c r="S1185" s="94"/>
      <c r="T1185" s="94"/>
      <c r="U1185" s="94"/>
      <c r="V1185" s="94"/>
      <c r="W1185" s="94"/>
      <c r="X1185" s="94"/>
      <c r="Y1185" s="94"/>
      <c r="Z1185" s="94"/>
    </row>
    <row r="1186" spans="1:26" ht="15.75" customHeight="1" x14ac:dyDescent="0.15">
      <c r="A1186" s="96" t="s">
        <v>6821</v>
      </c>
      <c r="B1186" s="98" t="s">
        <v>6748</v>
      </c>
      <c r="C1186" s="98" t="s">
        <v>3607</v>
      </c>
      <c r="D1186" s="98" t="s">
        <v>5312</v>
      </c>
      <c r="E1186" s="99">
        <v>169</v>
      </c>
      <c r="F1186" s="99">
        <v>151</v>
      </c>
      <c r="G1186" s="99">
        <v>88</v>
      </c>
      <c r="H1186" s="99">
        <v>88</v>
      </c>
      <c r="I1186" s="94"/>
      <c r="J1186" s="94"/>
      <c r="K1186" s="94"/>
      <c r="L1186" s="94"/>
      <c r="M1186" s="94"/>
      <c r="N1186" s="94"/>
      <c r="O1186" s="94"/>
      <c r="P1186" s="94"/>
      <c r="Q1186" s="94"/>
      <c r="R1186" s="94"/>
      <c r="S1186" s="94"/>
      <c r="T1186" s="94"/>
      <c r="U1186" s="94"/>
      <c r="V1186" s="94"/>
      <c r="W1186" s="94"/>
      <c r="X1186" s="94"/>
      <c r="Y1186" s="94"/>
      <c r="Z1186" s="94"/>
    </row>
    <row r="1187" spans="1:26" ht="15.75" customHeight="1" x14ac:dyDescent="0.15">
      <c r="A1187" s="96" t="s">
        <v>6822</v>
      </c>
      <c r="B1187" s="98" t="s">
        <v>6748</v>
      </c>
      <c r="C1187" s="98" t="s">
        <v>3624</v>
      </c>
      <c r="D1187" s="98" t="s">
        <v>6823</v>
      </c>
      <c r="E1187" s="99">
        <v>1534</v>
      </c>
      <c r="F1187" s="99">
        <v>1509</v>
      </c>
      <c r="G1187" s="99">
        <v>439</v>
      </c>
      <c r="H1187" s="99">
        <v>438</v>
      </c>
      <c r="I1187" s="94"/>
      <c r="J1187" s="94"/>
      <c r="K1187" s="94"/>
      <c r="L1187" s="94"/>
      <c r="M1187" s="94"/>
      <c r="N1187" s="94"/>
      <c r="O1187" s="94"/>
      <c r="P1187" s="94"/>
      <c r="Q1187" s="94"/>
      <c r="R1187" s="94"/>
      <c r="S1187" s="94"/>
      <c r="T1187" s="94"/>
      <c r="U1187" s="94"/>
      <c r="V1187" s="94"/>
      <c r="W1187" s="94"/>
      <c r="X1187" s="94"/>
      <c r="Y1187" s="94"/>
      <c r="Z1187" s="94"/>
    </row>
    <row r="1188" spans="1:26" ht="15.75" customHeight="1" x14ac:dyDescent="0.15">
      <c r="A1188" s="96" t="s">
        <v>6824</v>
      </c>
      <c r="B1188" s="98" t="s">
        <v>6748</v>
      </c>
      <c r="C1188" s="98" t="s">
        <v>3626</v>
      </c>
      <c r="D1188" s="98" t="s">
        <v>5222</v>
      </c>
      <c r="E1188" s="99">
        <v>235</v>
      </c>
      <c r="F1188" s="99">
        <v>225</v>
      </c>
      <c r="G1188" s="99">
        <v>75</v>
      </c>
      <c r="H1188" s="99">
        <v>75</v>
      </c>
      <c r="I1188" s="94"/>
      <c r="J1188" s="94"/>
      <c r="K1188" s="94"/>
      <c r="L1188" s="94"/>
      <c r="M1188" s="94"/>
      <c r="N1188" s="94"/>
      <c r="O1188" s="94"/>
      <c r="P1188" s="94"/>
      <c r="Q1188" s="94"/>
      <c r="R1188" s="94"/>
      <c r="S1188" s="94"/>
      <c r="T1188" s="94"/>
      <c r="U1188" s="94"/>
      <c r="V1188" s="94"/>
      <c r="W1188" s="94"/>
      <c r="X1188" s="94"/>
      <c r="Y1188" s="94"/>
      <c r="Z1188" s="94"/>
    </row>
    <row r="1189" spans="1:26" ht="15.75" customHeight="1" x14ac:dyDescent="0.15">
      <c r="A1189" s="96" t="s">
        <v>6825</v>
      </c>
      <c r="B1189" s="98" t="s">
        <v>6748</v>
      </c>
      <c r="C1189" s="98" t="s">
        <v>3559</v>
      </c>
      <c r="D1189" s="98" t="s">
        <v>6826</v>
      </c>
      <c r="E1189" s="99">
        <v>845</v>
      </c>
      <c r="F1189" s="99">
        <v>824</v>
      </c>
      <c r="G1189" s="99">
        <v>207</v>
      </c>
      <c r="H1189" s="99">
        <v>207</v>
      </c>
      <c r="I1189" s="94"/>
      <c r="J1189" s="94"/>
      <c r="K1189" s="94"/>
      <c r="L1189" s="94"/>
      <c r="M1189" s="94"/>
      <c r="N1189" s="94"/>
      <c r="O1189" s="94"/>
      <c r="P1189" s="94"/>
      <c r="Q1189" s="94"/>
      <c r="R1189" s="94"/>
      <c r="S1189" s="94"/>
      <c r="T1189" s="94"/>
      <c r="U1189" s="94"/>
      <c r="V1189" s="94"/>
      <c r="W1189" s="94"/>
      <c r="X1189" s="94"/>
      <c r="Y1189" s="94"/>
      <c r="Z1189" s="94"/>
    </row>
    <row r="1190" spans="1:26" ht="15.75" customHeight="1" x14ac:dyDescent="0.15">
      <c r="A1190" s="96" t="s">
        <v>6827</v>
      </c>
      <c r="B1190" s="98" t="s">
        <v>6748</v>
      </c>
      <c r="C1190" s="98" t="s">
        <v>3595</v>
      </c>
      <c r="D1190" s="98" t="s">
        <v>6828</v>
      </c>
      <c r="E1190" s="99">
        <v>8555</v>
      </c>
      <c r="F1190" s="99">
        <v>8216</v>
      </c>
      <c r="G1190" s="99">
        <v>669</v>
      </c>
      <c r="H1190" s="99">
        <v>665</v>
      </c>
      <c r="I1190" s="94"/>
      <c r="J1190" s="94"/>
      <c r="K1190" s="94"/>
      <c r="L1190" s="94"/>
      <c r="M1190" s="94"/>
      <c r="N1190" s="94"/>
      <c r="O1190" s="94"/>
      <c r="P1190" s="94"/>
      <c r="Q1190" s="94"/>
      <c r="R1190" s="94"/>
      <c r="S1190" s="94"/>
      <c r="T1190" s="94"/>
      <c r="U1190" s="94"/>
      <c r="V1190" s="94"/>
      <c r="W1190" s="94"/>
      <c r="X1190" s="94"/>
      <c r="Y1190" s="94"/>
      <c r="Z1190" s="94"/>
    </row>
    <row r="1191" spans="1:26" ht="15.75" customHeight="1" x14ac:dyDescent="0.15">
      <c r="A1191" s="96" t="s">
        <v>6829</v>
      </c>
      <c r="B1191" s="98" t="s">
        <v>6748</v>
      </c>
      <c r="C1191" s="98" t="s">
        <v>3568</v>
      </c>
      <c r="D1191" s="98" t="s">
        <v>6830</v>
      </c>
      <c r="E1191" s="99">
        <v>2024</v>
      </c>
      <c r="F1191" s="99">
        <v>1953</v>
      </c>
      <c r="G1191" s="99">
        <v>382</v>
      </c>
      <c r="H1191" s="99">
        <v>381</v>
      </c>
      <c r="I1191" s="94"/>
      <c r="J1191" s="94"/>
      <c r="K1191" s="94"/>
      <c r="L1191" s="94"/>
      <c r="M1191" s="94"/>
      <c r="N1191" s="94"/>
      <c r="O1191" s="94"/>
      <c r="P1191" s="94"/>
      <c r="Q1191" s="94"/>
      <c r="R1191" s="94"/>
      <c r="S1191" s="94"/>
      <c r="T1191" s="94"/>
      <c r="U1191" s="94"/>
      <c r="V1191" s="94"/>
      <c r="W1191" s="94"/>
      <c r="X1191" s="94"/>
      <c r="Y1191" s="94"/>
      <c r="Z1191" s="94"/>
    </row>
    <row r="1192" spans="1:26" ht="15.75" customHeight="1" x14ac:dyDescent="0.15">
      <c r="A1192" s="96" t="s">
        <v>6831</v>
      </c>
      <c r="B1192" s="98" t="s">
        <v>6748</v>
      </c>
      <c r="C1192" s="98" t="s">
        <v>3613</v>
      </c>
      <c r="D1192" s="98" t="s">
        <v>6832</v>
      </c>
      <c r="E1192" s="99">
        <v>4209</v>
      </c>
      <c r="F1192" s="99">
        <v>4133</v>
      </c>
      <c r="G1192" s="99">
        <v>316</v>
      </c>
      <c r="H1192" s="99">
        <v>316</v>
      </c>
      <c r="I1192" s="94"/>
      <c r="J1192" s="94"/>
      <c r="K1192" s="94"/>
      <c r="L1192" s="94"/>
      <c r="M1192" s="94"/>
      <c r="N1192" s="94"/>
      <c r="O1192" s="94"/>
      <c r="P1192" s="94"/>
      <c r="Q1192" s="94"/>
      <c r="R1192" s="94"/>
      <c r="S1192" s="94"/>
      <c r="T1192" s="94"/>
      <c r="U1192" s="94"/>
      <c r="V1192" s="94"/>
      <c r="W1192" s="94"/>
      <c r="X1192" s="94"/>
      <c r="Y1192" s="94"/>
      <c r="Z1192" s="94"/>
    </row>
    <row r="1193" spans="1:26" ht="15.75" customHeight="1" x14ac:dyDescent="0.15">
      <c r="A1193" s="96" t="s">
        <v>6833</v>
      </c>
      <c r="B1193" s="98" t="s">
        <v>6748</v>
      </c>
      <c r="C1193" s="98" t="s">
        <v>3617</v>
      </c>
      <c r="D1193" s="98" t="s">
        <v>6834</v>
      </c>
      <c r="E1193" s="99">
        <v>1976</v>
      </c>
      <c r="F1193" s="99">
        <v>1931</v>
      </c>
      <c r="G1193" s="99">
        <v>251</v>
      </c>
      <c r="H1193" s="99">
        <v>249</v>
      </c>
      <c r="I1193" s="94"/>
      <c r="J1193" s="94"/>
      <c r="K1193" s="94"/>
      <c r="L1193" s="94"/>
      <c r="M1193" s="94"/>
      <c r="N1193" s="94"/>
      <c r="O1193" s="94"/>
      <c r="P1193" s="94"/>
      <c r="Q1193" s="94"/>
      <c r="R1193" s="94"/>
      <c r="S1193" s="94"/>
      <c r="T1193" s="94"/>
      <c r="U1193" s="94"/>
      <c r="V1193" s="94"/>
      <c r="W1193" s="94"/>
      <c r="X1193" s="94"/>
      <c r="Y1193" s="94"/>
      <c r="Z1193" s="94"/>
    </row>
    <row r="1194" spans="1:26" ht="15.75" customHeight="1" x14ac:dyDescent="0.15">
      <c r="A1194" s="96" t="s">
        <v>6835</v>
      </c>
      <c r="B1194" s="98" t="s">
        <v>6748</v>
      </c>
      <c r="C1194" s="98" t="s">
        <v>3623</v>
      </c>
      <c r="D1194" s="98" t="s">
        <v>6836</v>
      </c>
      <c r="E1194" s="99">
        <v>489</v>
      </c>
      <c r="F1194" s="99">
        <v>479</v>
      </c>
      <c r="G1194" s="99">
        <v>120</v>
      </c>
      <c r="H1194" s="99">
        <v>120</v>
      </c>
      <c r="I1194" s="94"/>
      <c r="J1194" s="94"/>
      <c r="K1194" s="94"/>
      <c r="L1194" s="94"/>
      <c r="M1194" s="94"/>
      <c r="N1194" s="94"/>
      <c r="O1194" s="94"/>
      <c r="P1194" s="94"/>
      <c r="Q1194" s="94"/>
      <c r="R1194" s="94"/>
      <c r="S1194" s="94"/>
      <c r="T1194" s="94"/>
      <c r="U1194" s="94"/>
      <c r="V1194" s="94"/>
      <c r="W1194" s="94"/>
      <c r="X1194" s="94"/>
      <c r="Y1194" s="94"/>
      <c r="Z1194" s="94"/>
    </row>
    <row r="1195" spans="1:26" ht="15.75" customHeight="1" x14ac:dyDescent="0.15">
      <c r="A1195" s="96" t="s">
        <v>6837</v>
      </c>
      <c r="B1195" s="98" t="s">
        <v>6748</v>
      </c>
      <c r="C1195" s="98" t="s">
        <v>3560</v>
      </c>
      <c r="D1195" s="98" t="s">
        <v>6838</v>
      </c>
      <c r="E1195" s="99">
        <v>3836</v>
      </c>
      <c r="F1195" s="99">
        <v>3254</v>
      </c>
      <c r="G1195" s="99">
        <v>1538</v>
      </c>
      <c r="H1195" s="99">
        <v>1537</v>
      </c>
      <c r="I1195" s="94"/>
      <c r="J1195" s="94"/>
      <c r="K1195" s="94"/>
      <c r="L1195" s="94"/>
      <c r="M1195" s="94"/>
      <c r="N1195" s="94"/>
      <c r="O1195" s="94"/>
      <c r="P1195" s="94"/>
      <c r="Q1195" s="94"/>
      <c r="R1195" s="94"/>
      <c r="S1195" s="94"/>
      <c r="T1195" s="94"/>
      <c r="U1195" s="94"/>
      <c r="V1195" s="94"/>
      <c r="W1195" s="94"/>
      <c r="X1195" s="94"/>
      <c r="Y1195" s="94"/>
      <c r="Z1195" s="94"/>
    </row>
    <row r="1196" spans="1:26" ht="15.75" customHeight="1" x14ac:dyDescent="0.15">
      <c r="A1196" s="96" t="s">
        <v>6839</v>
      </c>
      <c r="B1196" s="98" t="s">
        <v>6748</v>
      </c>
      <c r="C1196" s="98" t="s">
        <v>3544</v>
      </c>
      <c r="D1196" s="98" t="s">
        <v>6840</v>
      </c>
      <c r="E1196" s="99">
        <v>970</v>
      </c>
      <c r="F1196" s="99">
        <v>871</v>
      </c>
      <c r="G1196" s="99">
        <v>467</v>
      </c>
      <c r="H1196" s="99">
        <v>461</v>
      </c>
      <c r="I1196" s="94"/>
      <c r="J1196" s="94"/>
      <c r="K1196" s="94"/>
      <c r="L1196" s="94"/>
      <c r="M1196" s="94"/>
      <c r="N1196" s="94"/>
      <c r="O1196" s="94"/>
      <c r="P1196" s="94"/>
      <c r="Q1196" s="94"/>
      <c r="R1196" s="94"/>
      <c r="S1196" s="94"/>
      <c r="T1196" s="94"/>
      <c r="U1196" s="94"/>
      <c r="V1196" s="94"/>
      <c r="W1196" s="94"/>
      <c r="X1196" s="94"/>
      <c r="Y1196" s="94"/>
      <c r="Z1196" s="94"/>
    </row>
    <row r="1197" spans="1:26" ht="15.75" customHeight="1" x14ac:dyDescent="0.15">
      <c r="A1197" s="96" t="s">
        <v>6841</v>
      </c>
      <c r="B1197" s="98" t="s">
        <v>6748</v>
      </c>
      <c r="C1197" s="98" t="s">
        <v>3586</v>
      </c>
      <c r="D1197" s="98" t="s">
        <v>6842</v>
      </c>
      <c r="E1197" s="99">
        <v>532</v>
      </c>
      <c r="F1197" s="99">
        <v>488</v>
      </c>
      <c r="G1197" s="99">
        <v>326</v>
      </c>
      <c r="H1197" s="99">
        <v>326</v>
      </c>
      <c r="I1197" s="94"/>
      <c r="J1197" s="94"/>
      <c r="K1197" s="94"/>
      <c r="L1197" s="94"/>
      <c r="M1197" s="94"/>
      <c r="N1197" s="94"/>
      <c r="O1197" s="94"/>
      <c r="P1197" s="94"/>
      <c r="Q1197" s="94"/>
      <c r="R1197" s="94"/>
      <c r="S1197" s="94"/>
      <c r="T1197" s="94"/>
      <c r="U1197" s="94"/>
      <c r="V1197" s="94"/>
      <c r="W1197" s="94"/>
      <c r="X1197" s="94"/>
      <c r="Y1197" s="94"/>
      <c r="Z1197" s="94"/>
    </row>
    <row r="1198" spans="1:26" ht="15.75" customHeight="1" x14ac:dyDescent="0.15">
      <c r="A1198" s="96" t="s">
        <v>6843</v>
      </c>
      <c r="B1198" s="98" t="s">
        <v>6748</v>
      </c>
      <c r="C1198" s="98" t="s">
        <v>3587</v>
      </c>
      <c r="D1198" s="98" t="s">
        <v>6844</v>
      </c>
      <c r="E1198" s="99">
        <v>1274</v>
      </c>
      <c r="F1198" s="99">
        <v>1091</v>
      </c>
      <c r="G1198" s="99">
        <v>567</v>
      </c>
      <c r="H1198" s="99">
        <v>567</v>
      </c>
      <c r="I1198" s="94"/>
      <c r="J1198" s="94"/>
      <c r="K1198" s="94"/>
      <c r="L1198" s="94"/>
      <c r="M1198" s="94"/>
      <c r="N1198" s="94"/>
      <c r="O1198" s="94"/>
      <c r="P1198" s="94"/>
      <c r="Q1198" s="94"/>
      <c r="R1198" s="94"/>
      <c r="S1198" s="94"/>
      <c r="T1198" s="94"/>
      <c r="U1198" s="94"/>
      <c r="V1198" s="94"/>
      <c r="W1198" s="94"/>
      <c r="X1198" s="94"/>
      <c r="Y1198" s="94"/>
      <c r="Z1198" s="94"/>
    </row>
    <row r="1199" spans="1:26" ht="15.75" customHeight="1" x14ac:dyDescent="0.15">
      <c r="A1199" s="96" t="s">
        <v>6845</v>
      </c>
      <c r="B1199" s="98" t="s">
        <v>6748</v>
      </c>
      <c r="C1199" s="98" t="s">
        <v>3588</v>
      </c>
      <c r="D1199" s="98" t="s">
        <v>6846</v>
      </c>
      <c r="E1199" s="99">
        <v>263</v>
      </c>
      <c r="F1199" s="99">
        <v>245</v>
      </c>
      <c r="G1199" s="99">
        <v>243</v>
      </c>
      <c r="H1199" s="99">
        <v>243</v>
      </c>
      <c r="I1199" s="94"/>
      <c r="J1199" s="94"/>
      <c r="K1199" s="94"/>
      <c r="L1199" s="94"/>
      <c r="M1199" s="94"/>
      <c r="N1199" s="94"/>
      <c r="O1199" s="94"/>
      <c r="P1199" s="94"/>
      <c r="Q1199" s="94"/>
      <c r="R1199" s="94"/>
      <c r="S1199" s="94"/>
      <c r="T1199" s="94"/>
      <c r="U1199" s="94"/>
      <c r="V1199" s="94"/>
      <c r="W1199" s="94"/>
      <c r="X1199" s="94"/>
      <c r="Y1199" s="94"/>
      <c r="Z1199" s="94"/>
    </row>
    <row r="1200" spans="1:26" ht="15.75" customHeight="1" x14ac:dyDescent="0.15">
      <c r="A1200" s="96" t="s">
        <v>6847</v>
      </c>
      <c r="B1200" s="98" t="s">
        <v>6748</v>
      </c>
      <c r="C1200" s="98" t="s">
        <v>3571</v>
      </c>
      <c r="D1200" s="98" t="s">
        <v>6848</v>
      </c>
      <c r="E1200" s="99">
        <v>500</v>
      </c>
      <c r="F1200" s="99">
        <v>451</v>
      </c>
      <c r="G1200" s="99">
        <v>186</v>
      </c>
      <c r="H1200" s="99">
        <v>186</v>
      </c>
      <c r="I1200" s="94"/>
      <c r="J1200" s="94"/>
      <c r="K1200" s="94"/>
      <c r="L1200" s="94"/>
      <c r="M1200" s="94"/>
      <c r="N1200" s="94"/>
      <c r="O1200" s="94"/>
      <c r="P1200" s="94"/>
      <c r="Q1200" s="94"/>
      <c r="R1200" s="94"/>
      <c r="S1200" s="94"/>
      <c r="T1200" s="94"/>
      <c r="U1200" s="94"/>
      <c r="V1200" s="94"/>
      <c r="W1200" s="94"/>
      <c r="X1200" s="94"/>
      <c r="Y1200" s="94"/>
      <c r="Z1200" s="94"/>
    </row>
    <row r="1201" spans="1:26" ht="15.75" customHeight="1" x14ac:dyDescent="0.15">
      <c r="A1201" s="96" t="s">
        <v>6849</v>
      </c>
      <c r="B1201" s="98" t="s">
        <v>6748</v>
      </c>
      <c r="C1201" s="98" t="s">
        <v>3561</v>
      </c>
      <c r="D1201" s="98" t="s">
        <v>6850</v>
      </c>
      <c r="E1201" s="99">
        <v>473</v>
      </c>
      <c r="F1201" s="99">
        <v>387</v>
      </c>
      <c r="G1201" s="99">
        <v>207</v>
      </c>
      <c r="H1201" s="99">
        <v>205</v>
      </c>
      <c r="I1201" s="94"/>
      <c r="J1201" s="94"/>
      <c r="K1201" s="94"/>
      <c r="L1201" s="94"/>
      <c r="M1201" s="94"/>
      <c r="N1201" s="94"/>
      <c r="O1201" s="94"/>
      <c r="P1201" s="94"/>
      <c r="Q1201" s="94"/>
      <c r="R1201" s="94"/>
      <c r="S1201" s="94"/>
      <c r="T1201" s="94"/>
      <c r="U1201" s="94"/>
      <c r="V1201" s="94"/>
      <c r="W1201" s="94"/>
      <c r="X1201" s="94"/>
      <c r="Y1201" s="94"/>
      <c r="Z1201" s="94"/>
    </row>
    <row r="1202" spans="1:26" ht="15.75" customHeight="1" x14ac:dyDescent="0.15">
      <c r="A1202" s="96" t="s">
        <v>6851</v>
      </c>
      <c r="B1202" s="98" t="s">
        <v>6748</v>
      </c>
      <c r="C1202" s="98" t="s">
        <v>3590</v>
      </c>
      <c r="D1202" s="98" t="s">
        <v>6852</v>
      </c>
      <c r="E1202" s="99">
        <v>508</v>
      </c>
      <c r="F1202" s="99">
        <v>468</v>
      </c>
      <c r="G1202" s="99">
        <v>361</v>
      </c>
      <c r="H1202" s="99">
        <v>360</v>
      </c>
      <c r="I1202" s="94"/>
      <c r="J1202" s="94"/>
      <c r="K1202" s="94"/>
      <c r="L1202" s="94"/>
      <c r="M1202" s="94"/>
      <c r="N1202" s="94"/>
      <c r="O1202" s="94"/>
      <c r="P1202" s="94"/>
      <c r="Q1202" s="94"/>
      <c r="R1202" s="94"/>
      <c r="S1202" s="94"/>
      <c r="T1202" s="94"/>
      <c r="U1202" s="94"/>
      <c r="V1202" s="94"/>
      <c r="W1202" s="94"/>
      <c r="X1202" s="94"/>
      <c r="Y1202" s="94"/>
      <c r="Z1202" s="94"/>
    </row>
    <row r="1203" spans="1:26" ht="15.75" customHeight="1" x14ac:dyDescent="0.15">
      <c r="A1203" s="96" t="s">
        <v>6853</v>
      </c>
      <c r="B1203" s="98" t="s">
        <v>6748</v>
      </c>
      <c r="C1203" s="98" t="s">
        <v>3592</v>
      </c>
      <c r="D1203" s="98" t="s">
        <v>6854</v>
      </c>
      <c r="E1203" s="99">
        <v>377</v>
      </c>
      <c r="F1203" s="99">
        <v>347</v>
      </c>
      <c r="G1203" s="99">
        <v>223</v>
      </c>
      <c r="H1203" s="99">
        <v>223</v>
      </c>
      <c r="I1203" s="94"/>
      <c r="J1203" s="94"/>
      <c r="K1203" s="94"/>
      <c r="L1203" s="94"/>
      <c r="M1203" s="94"/>
      <c r="N1203" s="94"/>
      <c r="O1203" s="94"/>
      <c r="P1203" s="94"/>
      <c r="Q1203" s="94"/>
      <c r="R1203" s="94"/>
      <c r="S1203" s="94"/>
      <c r="T1203" s="94"/>
      <c r="U1203" s="94"/>
      <c r="V1203" s="94"/>
      <c r="W1203" s="94"/>
      <c r="X1203" s="94"/>
      <c r="Y1203" s="94"/>
      <c r="Z1203" s="94"/>
    </row>
    <row r="1204" spans="1:26" ht="15.75" customHeight="1" x14ac:dyDescent="0.15">
      <c r="A1204" s="96" t="s">
        <v>6855</v>
      </c>
      <c r="B1204" s="98" t="s">
        <v>6748</v>
      </c>
      <c r="C1204" s="98" t="s">
        <v>3546</v>
      </c>
      <c r="D1204" s="98" t="s">
        <v>6856</v>
      </c>
      <c r="E1204" s="99">
        <v>879</v>
      </c>
      <c r="F1204" s="99">
        <v>746</v>
      </c>
      <c r="G1204" s="99">
        <v>518</v>
      </c>
      <c r="H1204" s="99">
        <v>517</v>
      </c>
      <c r="I1204" s="94"/>
      <c r="J1204" s="94"/>
      <c r="K1204" s="94"/>
      <c r="L1204" s="94"/>
      <c r="M1204" s="94"/>
      <c r="N1204" s="94"/>
      <c r="O1204" s="94"/>
      <c r="P1204" s="94"/>
      <c r="Q1204" s="94"/>
      <c r="R1204" s="94"/>
      <c r="S1204" s="94"/>
      <c r="T1204" s="94"/>
      <c r="U1204" s="94"/>
      <c r="V1204" s="94"/>
      <c r="W1204" s="94"/>
      <c r="X1204" s="94"/>
      <c r="Y1204" s="94"/>
      <c r="Z1204" s="94"/>
    </row>
    <row r="1205" spans="1:26" ht="15.75" customHeight="1" x14ac:dyDescent="0.15">
      <c r="A1205" s="96" t="s">
        <v>6857</v>
      </c>
      <c r="B1205" s="98" t="s">
        <v>6748</v>
      </c>
      <c r="C1205" s="98" t="s">
        <v>3563</v>
      </c>
      <c r="D1205" s="98" t="s">
        <v>6858</v>
      </c>
      <c r="E1205" s="99">
        <v>424</v>
      </c>
      <c r="F1205" s="99">
        <v>383</v>
      </c>
      <c r="G1205" s="99">
        <v>202</v>
      </c>
      <c r="H1205" s="99">
        <v>200</v>
      </c>
      <c r="I1205" s="94"/>
      <c r="J1205" s="94"/>
      <c r="K1205" s="94"/>
      <c r="L1205" s="94"/>
      <c r="M1205" s="94"/>
      <c r="N1205" s="94"/>
      <c r="O1205" s="94"/>
      <c r="P1205" s="94"/>
      <c r="Q1205" s="94"/>
      <c r="R1205" s="94"/>
      <c r="S1205" s="94"/>
      <c r="T1205" s="94"/>
      <c r="U1205" s="94"/>
      <c r="V1205" s="94"/>
      <c r="W1205" s="94"/>
      <c r="X1205" s="94"/>
      <c r="Y1205" s="94"/>
      <c r="Z1205" s="94"/>
    </row>
    <row r="1206" spans="1:26" ht="15.75" customHeight="1" x14ac:dyDescent="0.15">
      <c r="A1206" s="96" t="s">
        <v>6859</v>
      </c>
      <c r="B1206" s="98" t="s">
        <v>6748</v>
      </c>
      <c r="C1206" s="98" t="s">
        <v>3604</v>
      </c>
      <c r="D1206" s="98" t="s">
        <v>6860</v>
      </c>
      <c r="E1206" s="99">
        <v>1477</v>
      </c>
      <c r="F1206" s="99">
        <v>1316</v>
      </c>
      <c r="G1206" s="99">
        <v>736</v>
      </c>
      <c r="H1206" s="99">
        <v>722</v>
      </c>
      <c r="I1206" s="94"/>
      <c r="J1206" s="94"/>
      <c r="K1206" s="94"/>
      <c r="L1206" s="94"/>
      <c r="M1206" s="94"/>
      <c r="N1206" s="94"/>
      <c r="O1206" s="94"/>
      <c r="P1206" s="94"/>
      <c r="Q1206" s="94"/>
      <c r="R1206" s="94"/>
      <c r="S1206" s="94"/>
      <c r="T1206" s="94"/>
      <c r="U1206" s="94"/>
      <c r="V1206" s="94"/>
      <c r="W1206" s="94"/>
      <c r="X1206" s="94"/>
      <c r="Y1206" s="94"/>
      <c r="Z1206" s="94"/>
    </row>
    <row r="1207" spans="1:26" ht="15.75" customHeight="1" x14ac:dyDescent="0.15">
      <c r="A1207" s="96" t="s">
        <v>6861</v>
      </c>
      <c r="B1207" s="98" t="s">
        <v>6748</v>
      </c>
      <c r="C1207" s="98" t="s">
        <v>3605</v>
      </c>
      <c r="D1207" s="98" t="s">
        <v>6862</v>
      </c>
      <c r="E1207" s="99">
        <v>700</v>
      </c>
      <c r="F1207" s="99">
        <v>607</v>
      </c>
      <c r="G1207" s="99">
        <v>333</v>
      </c>
      <c r="H1207" s="99">
        <v>332</v>
      </c>
      <c r="I1207" s="94"/>
      <c r="J1207" s="94"/>
      <c r="K1207" s="94"/>
      <c r="L1207" s="94"/>
      <c r="M1207" s="94"/>
      <c r="N1207" s="94"/>
      <c r="O1207" s="94"/>
      <c r="P1207" s="94"/>
      <c r="Q1207" s="94"/>
      <c r="R1207" s="94"/>
      <c r="S1207" s="94"/>
      <c r="T1207" s="94"/>
      <c r="U1207" s="94"/>
      <c r="V1207" s="94"/>
      <c r="W1207" s="94"/>
      <c r="X1207" s="94"/>
      <c r="Y1207" s="94"/>
      <c r="Z1207" s="94"/>
    </row>
    <row r="1208" spans="1:26" ht="15.75" customHeight="1" x14ac:dyDescent="0.15">
      <c r="A1208" s="96" t="s">
        <v>6863</v>
      </c>
      <c r="B1208" s="98" t="s">
        <v>6748</v>
      </c>
      <c r="C1208" s="98" t="s">
        <v>3606</v>
      </c>
      <c r="D1208" s="98" t="s">
        <v>6748</v>
      </c>
      <c r="E1208" s="99">
        <v>125469</v>
      </c>
      <c r="F1208" s="99">
        <v>97268</v>
      </c>
      <c r="G1208" s="99">
        <v>32358</v>
      </c>
      <c r="H1208" s="99">
        <v>32311</v>
      </c>
      <c r="I1208" s="94"/>
      <c r="J1208" s="94"/>
      <c r="K1208" s="94"/>
      <c r="L1208" s="94"/>
      <c r="M1208" s="94"/>
      <c r="N1208" s="94"/>
      <c r="O1208" s="94"/>
      <c r="P1208" s="94"/>
      <c r="Q1208" s="94"/>
      <c r="R1208" s="94"/>
      <c r="S1208" s="94"/>
      <c r="T1208" s="94"/>
      <c r="U1208" s="94"/>
      <c r="V1208" s="94"/>
      <c r="W1208" s="94"/>
      <c r="X1208" s="94"/>
      <c r="Y1208" s="94"/>
      <c r="Z1208" s="94"/>
    </row>
    <row r="1209" spans="1:26" ht="15.75" customHeight="1" x14ac:dyDescent="0.15">
      <c r="A1209" s="96" t="s">
        <v>6864</v>
      </c>
      <c r="B1209" s="98" t="s">
        <v>6748</v>
      </c>
      <c r="C1209" s="98" t="s">
        <v>3567</v>
      </c>
      <c r="D1209" s="98" t="s">
        <v>6865</v>
      </c>
      <c r="E1209" s="99">
        <v>6684</v>
      </c>
      <c r="F1209" s="99">
        <v>6021</v>
      </c>
      <c r="G1209" s="99">
        <v>1556</v>
      </c>
      <c r="H1209" s="99">
        <v>1555</v>
      </c>
      <c r="I1209" s="94"/>
      <c r="J1209" s="94"/>
      <c r="K1209" s="94"/>
      <c r="L1209" s="94"/>
      <c r="M1209" s="94"/>
      <c r="N1209" s="94"/>
      <c r="O1209" s="94"/>
      <c r="P1209" s="94"/>
      <c r="Q1209" s="94"/>
      <c r="R1209" s="94"/>
      <c r="S1209" s="94"/>
      <c r="T1209" s="94"/>
      <c r="U1209" s="94"/>
      <c r="V1209" s="94"/>
      <c r="W1209" s="94"/>
      <c r="X1209" s="94"/>
      <c r="Y1209" s="94"/>
      <c r="Z1209" s="94"/>
    </row>
    <row r="1210" spans="1:26" ht="15.75" customHeight="1" x14ac:dyDescent="0.15">
      <c r="A1210" s="96" t="s">
        <v>6866</v>
      </c>
      <c r="B1210" s="98" t="s">
        <v>6748</v>
      </c>
      <c r="C1210" s="98" t="s">
        <v>3627</v>
      </c>
      <c r="D1210" s="98" t="s">
        <v>6867</v>
      </c>
      <c r="E1210" s="99">
        <v>316</v>
      </c>
      <c r="F1210" s="99">
        <v>275</v>
      </c>
      <c r="G1210" s="99">
        <v>201</v>
      </c>
      <c r="H1210" s="99">
        <v>201</v>
      </c>
      <c r="I1210" s="94"/>
      <c r="J1210" s="94"/>
      <c r="K1210" s="94"/>
      <c r="L1210" s="94"/>
      <c r="M1210" s="94"/>
      <c r="N1210" s="94"/>
      <c r="O1210" s="94"/>
      <c r="P1210" s="94"/>
      <c r="Q1210" s="94"/>
      <c r="R1210" s="94"/>
      <c r="S1210" s="94"/>
      <c r="T1210" s="94"/>
      <c r="U1210" s="94"/>
      <c r="V1210" s="94"/>
      <c r="W1210" s="94"/>
      <c r="X1210" s="94"/>
      <c r="Y1210" s="94"/>
      <c r="Z1210" s="94"/>
    </row>
    <row r="1211" spans="1:26" ht="15.75" customHeight="1" x14ac:dyDescent="0.15">
      <c r="A1211" s="96" t="s">
        <v>6868</v>
      </c>
      <c r="B1211" s="98" t="s">
        <v>6748</v>
      </c>
      <c r="C1211" s="98" t="s">
        <v>3628</v>
      </c>
      <c r="D1211" s="98" t="s">
        <v>6869</v>
      </c>
      <c r="E1211" s="99">
        <v>812</v>
      </c>
      <c r="F1211" s="99">
        <v>788</v>
      </c>
      <c r="G1211" s="99">
        <v>414</v>
      </c>
      <c r="H1211" s="99">
        <v>414</v>
      </c>
      <c r="I1211" s="94"/>
      <c r="J1211" s="94"/>
      <c r="K1211" s="94"/>
      <c r="L1211" s="94"/>
      <c r="M1211" s="94"/>
      <c r="N1211" s="94"/>
      <c r="O1211" s="94"/>
      <c r="P1211" s="94"/>
      <c r="Q1211" s="94"/>
      <c r="R1211" s="94"/>
      <c r="S1211" s="94"/>
      <c r="T1211" s="94"/>
      <c r="U1211" s="94"/>
      <c r="V1211" s="94"/>
      <c r="W1211" s="94"/>
      <c r="X1211" s="94"/>
      <c r="Y1211" s="94"/>
      <c r="Z1211" s="94"/>
    </row>
    <row r="1212" spans="1:26" ht="15.75" customHeight="1" x14ac:dyDescent="0.15">
      <c r="A1212" s="96" t="s">
        <v>6870</v>
      </c>
      <c r="B1212" s="98" t="s">
        <v>6748</v>
      </c>
      <c r="C1212" s="98" t="s">
        <v>3630</v>
      </c>
      <c r="D1212" s="98" t="s">
        <v>6871</v>
      </c>
      <c r="E1212" s="99">
        <v>4557</v>
      </c>
      <c r="F1212" s="99">
        <v>4057</v>
      </c>
      <c r="G1212" s="99">
        <v>893</v>
      </c>
      <c r="H1212" s="99">
        <v>892</v>
      </c>
      <c r="I1212" s="94"/>
      <c r="J1212" s="94"/>
      <c r="K1212" s="94"/>
      <c r="L1212" s="94"/>
      <c r="M1212" s="94"/>
      <c r="N1212" s="94"/>
      <c r="O1212" s="94"/>
      <c r="P1212" s="94"/>
      <c r="Q1212" s="94"/>
      <c r="R1212" s="94"/>
      <c r="S1212" s="94"/>
      <c r="T1212" s="94"/>
      <c r="U1212" s="94"/>
      <c r="V1212" s="94"/>
      <c r="W1212" s="94"/>
      <c r="X1212" s="94"/>
      <c r="Y1212" s="94"/>
      <c r="Z1212" s="94"/>
    </row>
    <row r="1213" spans="1:26" ht="15.75" customHeight="1" x14ac:dyDescent="0.15">
      <c r="A1213" s="96" t="s">
        <v>6872</v>
      </c>
      <c r="B1213" s="98" t="s">
        <v>6748</v>
      </c>
      <c r="C1213" s="98" t="s">
        <v>3631</v>
      </c>
      <c r="D1213" s="98" t="s">
        <v>6729</v>
      </c>
      <c r="E1213" s="99">
        <v>7519</v>
      </c>
      <c r="F1213" s="99">
        <v>6154</v>
      </c>
      <c r="G1213" s="99">
        <v>1724</v>
      </c>
      <c r="H1213" s="99">
        <v>1720</v>
      </c>
      <c r="I1213" s="94"/>
      <c r="J1213" s="94"/>
      <c r="K1213" s="94"/>
      <c r="L1213" s="94"/>
      <c r="M1213" s="94"/>
      <c r="N1213" s="94"/>
      <c r="O1213" s="94"/>
      <c r="P1213" s="94"/>
      <c r="Q1213" s="94"/>
      <c r="R1213" s="94"/>
      <c r="S1213" s="94"/>
      <c r="T1213" s="94"/>
      <c r="U1213" s="94"/>
      <c r="V1213" s="94"/>
      <c r="W1213" s="94"/>
      <c r="X1213" s="94"/>
      <c r="Y1213" s="94"/>
      <c r="Z1213" s="94"/>
    </row>
    <row r="1214" spans="1:26" ht="15.75" customHeight="1" x14ac:dyDescent="0.15">
      <c r="A1214" s="96" t="s">
        <v>6873</v>
      </c>
      <c r="B1214" s="98" t="s">
        <v>6748</v>
      </c>
      <c r="C1214" s="98" t="s">
        <v>3632</v>
      </c>
      <c r="D1214" s="98" t="s">
        <v>6729</v>
      </c>
      <c r="E1214" s="99">
        <v>245</v>
      </c>
      <c r="F1214" s="99">
        <v>179</v>
      </c>
      <c r="G1214" s="99">
        <v>324</v>
      </c>
      <c r="H1214" s="99">
        <v>324</v>
      </c>
      <c r="I1214" s="94"/>
      <c r="J1214" s="94"/>
      <c r="K1214" s="94"/>
      <c r="L1214" s="94"/>
      <c r="M1214" s="94"/>
      <c r="N1214" s="94"/>
      <c r="O1214" s="94"/>
      <c r="P1214" s="94"/>
      <c r="Q1214" s="94"/>
      <c r="R1214" s="94"/>
      <c r="S1214" s="94"/>
      <c r="T1214" s="94"/>
      <c r="U1214" s="94"/>
      <c r="V1214" s="94"/>
      <c r="W1214" s="94"/>
      <c r="X1214" s="94"/>
      <c r="Y1214" s="94"/>
      <c r="Z1214" s="94"/>
    </row>
    <row r="1215" spans="1:26" ht="15.75" customHeight="1" x14ac:dyDescent="0.15">
      <c r="A1215" s="96" t="s">
        <v>6874</v>
      </c>
      <c r="B1215" s="98" t="s">
        <v>6748</v>
      </c>
      <c r="C1215" s="98" t="s">
        <v>3633</v>
      </c>
      <c r="D1215" s="98" t="s">
        <v>6875</v>
      </c>
      <c r="E1215" s="99">
        <v>4884</v>
      </c>
      <c r="F1215" s="99">
        <v>4102</v>
      </c>
      <c r="G1215" s="99">
        <v>1231</v>
      </c>
      <c r="H1215" s="99">
        <v>1229</v>
      </c>
      <c r="I1215" s="94"/>
      <c r="J1215" s="94"/>
      <c r="K1215" s="94"/>
      <c r="L1215" s="94"/>
      <c r="M1215" s="94"/>
      <c r="N1215" s="94"/>
      <c r="O1215" s="94"/>
      <c r="P1215" s="94"/>
      <c r="Q1215" s="94"/>
      <c r="R1215" s="94"/>
      <c r="S1215" s="94"/>
      <c r="T1215" s="94"/>
      <c r="U1215" s="94"/>
      <c r="V1215" s="94"/>
      <c r="W1215" s="94"/>
      <c r="X1215" s="94"/>
      <c r="Y1215" s="94"/>
      <c r="Z1215" s="94"/>
    </row>
    <row r="1216" spans="1:26" ht="15.75" customHeight="1" x14ac:dyDescent="0.15">
      <c r="A1216" s="96" t="s">
        <v>6876</v>
      </c>
      <c r="B1216" s="98" t="s">
        <v>6748</v>
      </c>
      <c r="C1216" s="98" t="s">
        <v>3554</v>
      </c>
      <c r="D1216" s="98" t="s">
        <v>6877</v>
      </c>
      <c r="E1216" s="99">
        <v>293</v>
      </c>
      <c r="F1216" s="99">
        <v>277</v>
      </c>
      <c r="G1216" s="99">
        <v>115</v>
      </c>
      <c r="H1216" s="99">
        <v>114</v>
      </c>
      <c r="I1216" s="94"/>
      <c r="J1216" s="94"/>
      <c r="K1216" s="94"/>
      <c r="L1216" s="94"/>
      <c r="M1216" s="94"/>
      <c r="N1216" s="94"/>
      <c r="O1216" s="94"/>
      <c r="P1216" s="94"/>
      <c r="Q1216" s="94"/>
      <c r="R1216" s="94"/>
      <c r="S1216" s="94"/>
      <c r="T1216" s="94"/>
      <c r="U1216" s="94"/>
      <c r="V1216" s="94"/>
      <c r="W1216" s="94"/>
      <c r="X1216" s="94"/>
      <c r="Y1216" s="94"/>
      <c r="Z1216" s="94"/>
    </row>
    <row r="1217" spans="1:26" ht="15.75" customHeight="1" x14ac:dyDescent="0.15">
      <c r="A1217" s="96" t="s">
        <v>6878</v>
      </c>
      <c r="B1217" s="98" t="s">
        <v>6748</v>
      </c>
      <c r="C1217" s="98" t="s">
        <v>3580</v>
      </c>
      <c r="D1217" s="98" t="s">
        <v>6879</v>
      </c>
      <c r="E1217" s="99">
        <v>1489</v>
      </c>
      <c r="F1217" s="99">
        <v>1446</v>
      </c>
      <c r="G1217" s="99">
        <v>302</v>
      </c>
      <c r="H1217" s="99">
        <v>302</v>
      </c>
      <c r="I1217" s="94"/>
      <c r="J1217" s="94"/>
      <c r="K1217" s="94"/>
      <c r="L1217" s="94"/>
      <c r="M1217" s="94"/>
      <c r="N1217" s="94"/>
      <c r="O1217" s="94"/>
      <c r="P1217" s="94"/>
      <c r="Q1217" s="94"/>
      <c r="R1217" s="94"/>
      <c r="S1217" s="94"/>
      <c r="T1217" s="94"/>
      <c r="U1217" s="94"/>
      <c r="V1217" s="94"/>
      <c r="W1217" s="94"/>
      <c r="X1217" s="94"/>
      <c r="Y1217" s="94"/>
      <c r="Z1217" s="94"/>
    </row>
    <row r="1218" spans="1:26" ht="15.75" customHeight="1" x14ac:dyDescent="0.15">
      <c r="A1218" s="96" t="s">
        <v>6880</v>
      </c>
      <c r="B1218" s="98" t="s">
        <v>6748</v>
      </c>
      <c r="C1218" s="98" t="s">
        <v>3543</v>
      </c>
      <c r="D1218" s="98" t="s">
        <v>6881</v>
      </c>
      <c r="E1218" s="99">
        <v>1974</v>
      </c>
      <c r="F1218" s="99">
        <v>1819</v>
      </c>
      <c r="G1218" s="99">
        <v>321</v>
      </c>
      <c r="H1218" s="99">
        <v>321</v>
      </c>
      <c r="I1218" s="94"/>
      <c r="J1218" s="94"/>
      <c r="K1218" s="94"/>
      <c r="L1218" s="94"/>
      <c r="M1218" s="94"/>
      <c r="N1218" s="94"/>
      <c r="O1218" s="94"/>
      <c r="P1218" s="94"/>
      <c r="Q1218" s="94"/>
      <c r="R1218" s="94"/>
      <c r="S1218" s="94"/>
      <c r="T1218" s="94"/>
      <c r="U1218" s="94"/>
      <c r="V1218" s="94"/>
      <c r="W1218" s="94"/>
      <c r="X1218" s="94"/>
      <c r="Y1218" s="94"/>
      <c r="Z1218" s="94"/>
    </row>
    <row r="1219" spans="1:26" ht="15.75" customHeight="1" x14ac:dyDescent="0.15">
      <c r="A1219" s="96" t="s">
        <v>6882</v>
      </c>
      <c r="B1219" s="98" t="s">
        <v>6748</v>
      </c>
      <c r="C1219" s="98" t="s">
        <v>3593</v>
      </c>
      <c r="D1219" s="98" t="s">
        <v>6002</v>
      </c>
      <c r="E1219" s="99">
        <v>50</v>
      </c>
      <c r="F1219" s="99">
        <v>49</v>
      </c>
      <c r="G1219" s="99">
        <v>47</v>
      </c>
      <c r="H1219" s="99">
        <v>47</v>
      </c>
      <c r="I1219" s="94"/>
      <c r="J1219" s="94"/>
      <c r="K1219" s="94"/>
      <c r="L1219" s="94"/>
      <c r="M1219" s="94"/>
      <c r="N1219" s="94"/>
      <c r="O1219" s="94"/>
      <c r="P1219" s="94"/>
      <c r="Q1219" s="94"/>
      <c r="R1219" s="94"/>
      <c r="S1219" s="94"/>
      <c r="T1219" s="94"/>
      <c r="U1219" s="94"/>
      <c r="V1219" s="94"/>
      <c r="W1219" s="94"/>
      <c r="X1219" s="94"/>
      <c r="Y1219" s="94"/>
      <c r="Z1219" s="94"/>
    </row>
    <row r="1220" spans="1:26" ht="15.75" customHeight="1" x14ac:dyDescent="0.15">
      <c r="A1220" s="96" t="s">
        <v>6883</v>
      </c>
      <c r="B1220" s="98" t="s">
        <v>6748</v>
      </c>
      <c r="C1220" s="98" t="s">
        <v>3574</v>
      </c>
      <c r="D1220" s="98" t="s">
        <v>6884</v>
      </c>
      <c r="E1220" s="99">
        <v>417</v>
      </c>
      <c r="F1220" s="99">
        <v>398</v>
      </c>
      <c r="G1220" s="99">
        <v>139</v>
      </c>
      <c r="H1220" s="99">
        <v>139</v>
      </c>
      <c r="I1220" s="94"/>
      <c r="J1220" s="94"/>
      <c r="K1220" s="94"/>
      <c r="L1220" s="94"/>
      <c r="M1220" s="94"/>
      <c r="N1220" s="94"/>
      <c r="O1220" s="94"/>
      <c r="P1220" s="94"/>
      <c r="Q1220" s="94"/>
      <c r="R1220" s="94"/>
      <c r="S1220" s="94"/>
      <c r="T1220" s="94"/>
      <c r="U1220" s="94"/>
      <c r="V1220" s="94"/>
      <c r="W1220" s="94"/>
      <c r="X1220" s="94"/>
      <c r="Y1220" s="94"/>
      <c r="Z1220" s="94"/>
    </row>
    <row r="1221" spans="1:26" ht="15.75" customHeight="1" x14ac:dyDescent="0.15">
      <c r="A1221" s="96" t="s">
        <v>6885</v>
      </c>
      <c r="B1221" s="98" t="s">
        <v>6748</v>
      </c>
      <c r="C1221" s="98" t="s">
        <v>3597</v>
      </c>
      <c r="D1221" s="98" t="s">
        <v>6886</v>
      </c>
      <c r="E1221" s="99">
        <v>1866</v>
      </c>
      <c r="F1221" s="99">
        <v>1797</v>
      </c>
      <c r="G1221" s="99">
        <v>408</v>
      </c>
      <c r="H1221" s="99">
        <v>408</v>
      </c>
      <c r="I1221" s="94"/>
      <c r="J1221" s="94"/>
      <c r="K1221" s="94"/>
      <c r="L1221" s="94"/>
      <c r="M1221" s="94"/>
      <c r="N1221" s="94"/>
      <c r="O1221" s="94"/>
      <c r="P1221" s="94"/>
      <c r="Q1221" s="94"/>
      <c r="R1221" s="94"/>
      <c r="S1221" s="94"/>
      <c r="T1221" s="94"/>
      <c r="U1221" s="94"/>
      <c r="V1221" s="94"/>
      <c r="W1221" s="94"/>
      <c r="X1221" s="94"/>
      <c r="Y1221" s="94"/>
      <c r="Z1221" s="94"/>
    </row>
    <row r="1222" spans="1:26" ht="15.75" customHeight="1" x14ac:dyDescent="0.15">
      <c r="A1222" s="96" t="s">
        <v>6887</v>
      </c>
      <c r="B1222" s="98" t="s">
        <v>6748</v>
      </c>
      <c r="C1222" s="98" t="s">
        <v>3555</v>
      </c>
      <c r="D1222" s="98" t="s">
        <v>6888</v>
      </c>
      <c r="E1222" s="99">
        <v>697</v>
      </c>
      <c r="F1222" s="99">
        <v>646</v>
      </c>
      <c r="G1222" s="99">
        <v>242</v>
      </c>
      <c r="H1222" s="99">
        <v>240</v>
      </c>
      <c r="I1222" s="94"/>
      <c r="J1222" s="94"/>
      <c r="K1222" s="94"/>
      <c r="L1222" s="94"/>
      <c r="M1222" s="94"/>
      <c r="N1222" s="94"/>
      <c r="O1222" s="94"/>
      <c r="P1222" s="94"/>
      <c r="Q1222" s="94"/>
      <c r="R1222" s="94"/>
      <c r="S1222" s="94"/>
      <c r="T1222" s="94"/>
      <c r="U1222" s="94"/>
      <c r="V1222" s="94"/>
      <c r="W1222" s="94"/>
      <c r="X1222" s="94"/>
      <c r="Y1222" s="94"/>
      <c r="Z1222" s="94"/>
    </row>
    <row r="1223" spans="1:26" ht="15.75" customHeight="1" x14ac:dyDescent="0.15">
      <c r="A1223" s="96" t="s">
        <v>6889</v>
      </c>
      <c r="B1223" s="98" t="s">
        <v>6748</v>
      </c>
      <c r="C1223" s="98" t="s">
        <v>3569</v>
      </c>
      <c r="D1223" s="98" t="s">
        <v>6890</v>
      </c>
      <c r="E1223" s="99">
        <v>930</v>
      </c>
      <c r="F1223" s="99">
        <v>886</v>
      </c>
      <c r="G1223" s="99">
        <v>440</v>
      </c>
      <c r="H1223" s="99">
        <v>440</v>
      </c>
      <c r="I1223" s="94"/>
      <c r="J1223" s="94"/>
      <c r="K1223" s="94"/>
      <c r="L1223" s="94"/>
      <c r="M1223" s="94"/>
      <c r="N1223" s="94"/>
      <c r="O1223" s="94"/>
      <c r="P1223" s="94"/>
      <c r="Q1223" s="94"/>
      <c r="R1223" s="94"/>
      <c r="S1223" s="94"/>
      <c r="T1223" s="94"/>
      <c r="U1223" s="94"/>
      <c r="V1223" s="94"/>
      <c r="W1223" s="94"/>
      <c r="X1223" s="94"/>
      <c r="Y1223" s="94"/>
      <c r="Z1223" s="94"/>
    </row>
    <row r="1224" spans="1:26" ht="15.75" customHeight="1" x14ac:dyDescent="0.15">
      <c r="A1224" s="96" t="s">
        <v>6891</v>
      </c>
      <c r="B1224" s="98" t="s">
        <v>6748</v>
      </c>
      <c r="C1224" s="98" t="s">
        <v>3570</v>
      </c>
      <c r="D1224" s="98" t="s">
        <v>6892</v>
      </c>
      <c r="E1224" s="99">
        <v>701</v>
      </c>
      <c r="F1224" s="99">
        <v>695</v>
      </c>
      <c r="G1224" s="99">
        <v>232</v>
      </c>
      <c r="H1224" s="99">
        <v>232</v>
      </c>
      <c r="I1224" s="94"/>
      <c r="J1224" s="94"/>
      <c r="K1224" s="94"/>
      <c r="L1224" s="94"/>
      <c r="M1224" s="94"/>
      <c r="N1224" s="94"/>
      <c r="O1224" s="94"/>
      <c r="P1224" s="94"/>
      <c r="Q1224" s="94"/>
      <c r="R1224" s="94"/>
      <c r="S1224" s="94"/>
      <c r="T1224" s="94"/>
      <c r="U1224" s="94"/>
      <c r="V1224" s="94"/>
      <c r="W1224" s="94"/>
      <c r="X1224" s="94"/>
      <c r="Y1224" s="94"/>
      <c r="Z1224" s="94"/>
    </row>
    <row r="1225" spans="1:26" ht="15.75" customHeight="1" x14ac:dyDescent="0.15">
      <c r="A1225" s="96" t="s">
        <v>6893</v>
      </c>
      <c r="B1225" s="98" t="s">
        <v>6748</v>
      </c>
      <c r="C1225" s="98" t="s">
        <v>3609</v>
      </c>
      <c r="D1225" s="98" t="s">
        <v>5265</v>
      </c>
      <c r="E1225" s="99">
        <v>434</v>
      </c>
      <c r="F1225" s="99">
        <v>425</v>
      </c>
      <c r="G1225" s="99">
        <v>73</v>
      </c>
      <c r="H1225" s="99">
        <v>73</v>
      </c>
      <c r="I1225" s="94"/>
      <c r="J1225" s="94"/>
      <c r="K1225" s="94"/>
      <c r="L1225" s="94"/>
      <c r="M1225" s="94"/>
      <c r="N1225" s="94"/>
      <c r="O1225" s="94"/>
      <c r="P1225" s="94"/>
      <c r="Q1225" s="94"/>
      <c r="R1225" s="94"/>
      <c r="S1225" s="94"/>
      <c r="T1225" s="94"/>
      <c r="U1225" s="94"/>
      <c r="V1225" s="94"/>
      <c r="W1225" s="94"/>
      <c r="X1225" s="94"/>
      <c r="Y1225" s="94"/>
      <c r="Z1225" s="94"/>
    </row>
    <row r="1226" spans="1:26" ht="15.75" customHeight="1" x14ac:dyDescent="0.15">
      <c r="A1226" s="96" t="s">
        <v>6894</v>
      </c>
      <c r="B1226" s="98" t="s">
        <v>6748</v>
      </c>
      <c r="C1226" s="98" t="s">
        <v>3611</v>
      </c>
      <c r="D1226" s="98" t="s">
        <v>6895</v>
      </c>
      <c r="E1226" s="99">
        <v>1813</v>
      </c>
      <c r="F1226" s="99">
        <v>1736</v>
      </c>
      <c r="G1226" s="99">
        <v>673</v>
      </c>
      <c r="H1226" s="99">
        <v>672</v>
      </c>
      <c r="I1226" s="94"/>
      <c r="J1226" s="94"/>
      <c r="K1226" s="94"/>
      <c r="L1226" s="94"/>
      <c r="M1226" s="94"/>
      <c r="N1226" s="94"/>
      <c r="O1226" s="94"/>
      <c r="P1226" s="94"/>
      <c r="Q1226" s="94"/>
      <c r="R1226" s="94"/>
      <c r="S1226" s="94"/>
      <c r="T1226" s="94"/>
      <c r="U1226" s="94"/>
      <c r="V1226" s="94"/>
      <c r="W1226" s="94"/>
      <c r="X1226" s="94"/>
      <c r="Y1226" s="94"/>
      <c r="Z1226" s="94"/>
    </row>
    <row r="1227" spans="1:26" ht="15.75" customHeight="1" x14ac:dyDescent="0.15">
      <c r="A1227" s="96" t="s">
        <v>6896</v>
      </c>
      <c r="B1227" s="98" t="s">
        <v>6748</v>
      </c>
      <c r="C1227" s="98" t="s">
        <v>3615</v>
      </c>
      <c r="D1227" s="98" t="s">
        <v>6897</v>
      </c>
      <c r="E1227" s="99">
        <v>1553</v>
      </c>
      <c r="F1227" s="99">
        <v>1513</v>
      </c>
      <c r="G1227" s="99">
        <v>268</v>
      </c>
      <c r="H1227" s="99">
        <v>267</v>
      </c>
      <c r="I1227" s="94"/>
      <c r="J1227" s="94"/>
      <c r="K1227" s="94"/>
      <c r="L1227" s="94"/>
      <c r="M1227" s="94"/>
      <c r="N1227" s="94"/>
      <c r="O1227" s="94"/>
      <c r="P1227" s="94"/>
      <c r="Q1227" s="94"/>
      <c r="R1227" s="94"/>
      <c r="S1227" s="94"/>
      <c r="T1227" s="94"/>
      <c r="U1227" s="94"/>
      <c r="V1227" s="94"/>
      <c r="W1227" s="94"/>
      <c r="X1227" s="94"/>
      <c r="Y1227" s="94"/>
      <c r="Z1227" s="94"/>
    </row>
    <row r="1228" spans="1:26" ht="15.75" customHeight="1" x14ac:dyDescent="0.15">
      <c r="A1228" s="96" t="s">
        <v>6898</v>
      </c>
      <c r="B1228" s="98" t="s">
        <v>6748</v>
      </c>
      <c r="C1228" s="98" t="s">
        <v>3619</v>
      </c>
      <c r="D1228" s="98" t="s">
        <v>6899</v>
      </c>
      <c r="E1228" s="99">
        <v>116</v>
      </c>
      <c r="F1228" s="99">
        <v>105</v>
      </c>
      <c r="G1228" s="99">
        <v>63</v>
      </c>
      <c r="H1228" s="99">
        <v>63</v>
      </c>
      <c r="I1228" s="94"/>
      <c r="J1228" s="94"/>
      <c r="K1228" s="94"/>
      <c r="L1228" s="94"/>
      <c r="M1228" s="94"/>
      <c r="N1228" s="94"/>
      <c r="O1228" s="94"/>
      <c r="P1228" s="94"/>
      <c r="Q1228" s="94"/>
      <c r="R1228" s="94"/>
      <c r="S1228" s="94"/>
      <c r="T1228" s="94"/>
      <c r="U1228" s="94"/>
      <c r="V1228" s="94"/>
      <c r="W1228" s="94"/>
      <c r="X1228" s="94"/>
      <c r="Y1228" s="94"/>
      <c r="Z1228" s="94"/>
    </row>
    <row r="1229" spans="1:26" ht="15.75" customHeight="1" x14ac:dyDescent="0.15">
      <c r="A1229" s="96" t="s">
        <v>6900</v>
      </c>
      <c r="B1229" s="98" t="s">
        <v>6748</v>
      </c>
      <c r="C1229" s="98" t="s">
        <v>3545</v>
      </c>
      <c r="D1229" s="98" t="s">
        <v>5539</v>
      </c>
      <c r="E1229" s="99">
        <v>548</v>
      </c>
      <c r="F1229" s="99">
        <v>547</v>
      </c>
      <c r="G1229" s="99">
        <v>181</v>
      </c>
      <c r="H1229" s="99">
        <v>181</v>
      </c>
      <c r="I1229" s="94"/>
      <c r="J1229" s="94"/>
      <c r="K1229" s="94"/>
      <c r="L1229" s="94"/>
      <c r="M1229" s="94"/>
      <c r="N1229" s="94"/>
      <c r="O1229" s="94"/>
      <c r="P1229" s="94"/>
      <c r="Q1229" s="94"/>
      <c r="R1229" s="94"/>
      <c r="S1229" s="94"/>
      <c r="T1229" s="94"/>
      <c r="U1229" s="94"/>
      <c r="V1229" s="94"/>
      <c r="W1229" s="94"/>
      <c r="X1229" s="94"/>
      <c r="Y1229" s="94"/>
      <c r="Z1229" s="94"/>
    </row>
    <row r="1230" spans="1:26" ht="15.75" customHeight="1" x14ac:dyDescent="0.15">
      <c r="A1230" s="96" t="s">
        <v>6901</v>
      </c>
      <c r="B1230" s="98" t="s">
        <v>6748</v>
      </c>
      <c r="C1230" s="98" t="s">
        <v>3573</v>
      </c>
      <c r="D1230" s="98" t="s">
        <v>6902</v>
      </c>
      <c r="E1230" s="99">
        <v>102</v>
      </c>
      <c r="F1230" s="99">
        <v>97</v>
      </c>
      <c r="G1230" s="99">
        <v>53</v>
      </c>
      <c r="H1230" s="99">
        <v>52</v>
      </c>
      <c r="I1230" s="94"/>
      <c r="J1230" s="94"/>
      <c r="K1230" s="94"/>
      <c r="L1230" s="94"/>
      <c r="M1230" s="94"/>
      <c r="N1230" s="94"/>
      <c r="O1230" s="94"/>
      <c r="P1230" s="94"/>
      <c r="Q1230" s="94"/>
      <c r="R1230" s="94"/>
      <c r="S1230" s="94"/>
      <c r="T1230" s="94"/>
      <c r="U1230" s="94"/>
      <c r="V1230" s="94"/>
      <c r="W1230" s="94"/>
      <c r="X1230" s="94"/>
      <c r="Y1230" s="94"/>
      <c r="Z1230" s="94"/>
    </row>
    <row r="1231" spans="1:26" ht="15.75" customHeight="1" x14ac:dyDescent="0.15">
      <c r="A1231" s="96" t="s">
        <v>6903</v>
      </c>
      <c r="B1231" s="98" t="s">
        <v>6748</v>
      </c>
      <c r="C1231" s="98" t="s">
        <v>3551</v>
      </c>
      <c r="D1231" s="98" t="s">
        <v>6904</v>
      </c>
      <c r="E1231" s="99">
        <v>168</v>
      </c>
      <c r="F1231" s="99">
        <v>156</v>
      </c>
      <c r="G1231" s="99">
        <v>127</v>
      </c>
      <c r="H1231" s="99">
        <v>127</v>
      </c>
      <c r="I1231" s="94"/>
      <c r="J1231" s="94"/>
      <c r="K1231" s="94"/>
      <c r="L1231" s="94"/>
      <c r="M1231" s="94"/>
      <c r="N1231" s="94"/>
      <c r="O1231" s="94"/>
      <c r="P1231" s="94"/>
      <c r="Q1231" s="94"/>
      <c r="R1231" s="94"/>
      <c r="S1231" s="94"/>
      <c r="T1231" s="94"/>
      <c r="U1231" s="94"/>
      <c r="V1231" s="94"/>
      <c r="W1231" s="94"/>
      <c r="X1231" s="94"/>
      <c r="Y1231" s="94"/>
      <c r="Z1231" s="94"/>
    </row>
    <row r="1232" spans="1:26" ht="15.75" customHeight="1" x14ac:dyDescent="0.15">
      <c r="A1232" s="96" t="s">
        <v>6905</v>
      </c>
      <c r="B1232" s="98" t="s">
        <v>6748</v>
      </c>
      <c r="C1232" s="98" t="s">
        <v>3594</v>
      </c>
      <c r="D1232" s="98" t="s">
        <v>6906</v>
      </c>
      <c r="E1232" s="99">
        <v>448</v>
      </c>
      <c r="F1232" s="99">
        <v>437</v>
      </c>
      <c r="G1232" s="99">
        <v>199</v>
      </c>
      <c r="H1232" s="99">
        <v>199</v>
      </c>
      <c r="I1232" s="94"/>
      <c r="J1232" s="94"/>
      <c r="K1232" s="94"/>
      <c r="L1232" s="94"/>
      <c r="M1232" s="94"/>
      <c r="N1232" s="94"/>
      <c r="O1232" s="94"/>
      <c r="P1232" s="94"/>
      <c r="Q1232" s="94"/>
      <c r="R1232" s="94"/>
      <c r="S1232" s="94"/>
      <c r="T1232" s="94"/>
      <c r="U1232" s="94"/>
      <c r="V1232" s="94"/>
      <c r="W1232" s="94"/>
      <c r="X1232" s="94"/>
      <c r="Y1232" s="94"/>
      <c r="Z1232" s="94"/>
    </row>
    <row r="1233" spans="1:26" ht="15.75" customHeight="1" x14ac:dyDescent="0.15">
      <c r="A1233" s="96" t="s">
        <v>6907</v>
      </c>
      <c r="B1233" s="98" t="s">
        <v>6748</v>
      </c>
      <c r="C1233" s="98" t="s">
        <v>3602</v>
      </c>
      <c r="D1233" s="98" t="s">
        <v>5652</v>
      </c>
      <c r="E1233" s="99">
        <v>471</v>
      </c>
      <c r="F1233" s="99">
        <v>437</v>
      </c>
      <c r="G1233" s="99">
        <v>252</v>
      </c>
      <c r="H1233" s="99">
        <v>252</v>
      </c>
      <c r="I1233" s="94"/>
      <c r="J1233" s="94"/>
      <c r="K1233" s="94"/>
      <c r="L1233" s="94"/>
      <c r="M1233" s="94"/>
      <c r="N1233" s="94"/>
      <c r="O1233" s="94"/>
      <c r="P1233" s="94"/>
      <c r="Q1233" s="94"/>
      <c r="R1233" s="94"/>
      <c r="S1233" s="94"/>
      <c r="T1233" s="94"/>
      <c r="U1233" s="94"/>
      <c r="V1233" s="94"/>
      <c r="W1233" s="94"/>
      <c r="X1233" s="94"/>
      <c r="Y1233" s="94"/>
      <c r="Z1233" s="94"/>
    </row>
    <row r="1234" spans="1:26" ht="15.75" customHeight="1" x14ac:dyDescent="0.15">
      <c r="A1234" s="96" t="s">
        <v>6908</v>
      </c>
      <c r="B1234" s="98" t="s">
        <v>6748</v>
      </c>
      <c r="C1234" s="98" t="s">
        <v>3577</v>
      </c>
      <c r="D1234" s="98" t="s">
        <v>6909</v>
      </c>
      <c r="E1234" s="99">
        <v>79</v>
      </c>
      <c r="F1234" s="99">
        <v>74</v>
      </c>
      <c r="G1234" s="99">
        <v>69</v>
      </c>
      <c r="H1234" s="99">
        <v>69</v>
      </c>
      <c r="I1234" s="94"/>
      <c r="J1234" s="94"/>
      <c r="K1234" s="94"/>
      <c r="L1234" s="94"/>
      <c r="M1234" s="94"/>
      <c r="N1234" s="94"/>
      <c r="O1234" s="94"/>
      <c r="P1234" s="94"/>
      <c r="Q1234" s="94"/>
      <c r="R1234" s="94"/>
      <c r="S1234" s="94"/>
      <c r="T1234" s="94"/>
      <c r="U1234" s="94"/>
      <c r="V1234" s="94"/>
      <c r="W1234" s="94"/>
      <c r="X1234" s="94"/>
      <c r="Y1234" s="94"/>
      <c r="Z1234" s="94"/>
    </row>
    <row r="1235" spans="1:26" ht="15.75" customHeight="1" x14ac:dyDescent="0.15">
      <c r="A1235" s="96" t="s">
        <v>6910</v>
      </c>
      <c r="B1235" s="98" t="s">
        <v>6748</v>
      </c>
      <c r="C1235" s="98" t="s">
        <v>3614</v>
      </c>
      <c r="D1235" s="98" t="s">
        <v>6911</v>
      </c>
      <c r="E1235" s="99">
        <v>1082</v>
      </c>
      <c r="F1235" s="99">
        <v>944</v>
      </c>
      <c r="G1235" s="99">
        <v>471</v>
      </c>
      <c r="H1235" s="99">
        <v>466</v>
      </c>
      <c r="I1235" s="94"/>
      <c r="J1235" s="94"/>
      <c r="K1235" s="94"/>
      <c r="L1235" s="94"/>
      <c r="M1235" s="94"/>
      <c r="N1235" s="94"/>
      <c r="O1235" s="94"/>
      <c r="P1235" s="94"/>
      <c r="Q1235" s="94"/>
      <c r="R1235" s="94"/>
      <c r="S1235" s="94"/>
      <c r="T1235" s="94"/>
      <c r="U1235" s="94"/>
      <c r="V1235" s="94"/>
      <c r="W1235" s="94"/>
      <c r="X1235" s="94"/>
      <c r="Y1235" s="94"/>
      <c r="Z1235" s="94"/>
    </row>
    <row r="1236" spans="1:26" ht="15.75" customHeight="1" x14ac:dyDescent="0.15">
      <c r="A1236" s="96" t="s">
        <v>6912</v>
      </c>
      <c r="B1236" s="98" t="s">
        <v>6748</v>
      </c>
      <c r="C1236" s="98" t="s">
        <v>3621</v>
      </c>
      <c r="D1236" s="98" t="s">
        <v>6913</v>
      </c>
      <c r="E1236" s="99">
        <v>144</v>
      </c>
      <c r="F1236" s="99">
        <v>124</v>
      </c>
      <c r="G1236" s="99">
        <v>105</v>
      </c>
      <c r="H1236" s="99">
        <v>103</v>
      </c>
      <c r="I1236" s="94"/>
      <c r="J1236" s="94"/>
      <c r="K1236" s="94"/>
      <c r="L1236" s="94"/>
      <c r="M1236" s="94"/>
      <c r="N1236" s="94"/>
      <c r="O1236" s="94"/>
      <c r="P1236" s="94"/>
      <c r="Q1236" s="94"/>
      <c r="R1236" s="94"/>
      <c r="S1236" s="94"/>
      <c r="T1236" s="94"/>
      <c r="U1236" s="94"/>
      <c r="V1236" s="94"/>
      <c r="W1236" s="94"/>
      <c r="X1236" s="94"/>
      <c r="Y1236" s="94"/>
      <c r="Z1236" s="94"/>
    </row>
    <row r="1237" spans="1:26" ht="15.75" customHeight="1" x14ac:dyDescent="0.15">
      <c r="A1237" s="96" t="s">
        <v>6914</v>
      </c>
      <c r="B1237" s="98" t="s">
        <v>6748</v>
      </c>
      <c r="C1237" s="98" t="s">
        <v>3564</v>
      </c>
      <c r="D1237" s="98" t="s">
        <v>6915</v>
      </c>
      <c r="E1237" s="99">
        <v>184</v>
      </c>
      <c r="F1237" s="99">
        <v>179</v>
      </c>
      <c r="G1237" s="99">
        <v>63</v>
      </c>
      <c r="H1237" s="99">
        <v>63</v>
      </c>
      <c r="I1237" s="94"/>
      <c r="J1237" s="94"/>
      <c r="K1237" s="94"/>
      <c r="L1237" s="94"/>
      <c r="M1237" s="94"/>
      <c r="N1237" s="94"/>
      <c r="O1237" s="94"/>
      <c r="P1237" s="94"/>
      <c r="Q1237" s="94"/>
      <c r="R1237" s="94"/>
      <c r="S1237" s="94"/>
      <c r="T1237" s="94"/>
      <c r="U1237" s="94"/>
      <c r="V1237" s="94"/>
      <c r="W1237" s="94"/>
      <c r="X1237" s="94"/>
      <c r="Y1237" s="94"/>
      <c r="Z1237" s="94"/>
    </row>
    <row r="1238" spans="1:26" ht="15.75" customHeight="1" x14ac:dyDescent="0.15">
      <c r="A1238" s="96" t="s">
        <v>6916</v>
      </c>
      <c r="B1238" s="98" t="s">
        <v>4285</v>
      </c>
      <c r="C1238" s="98" t="s">
        <v>3634</v>
      </c>
      <c r="D1238" s="98" t="s">
        <v>473</v>
      </c>
      <c r="E1238" s="99">
        <v>211084</v>
      </c>
      <c r="F1238" s="99">
        <v>190255</v>
      </c>
      <c r="G1238" s="99">
        <v>2574</v>
      </c>
      <c r="H1238" s="99">
        <v>2520</v>
      </c>
      <c r="I1238" s="94"/>
      <c r="J1238" s="94"/>
      <c r="K1238" s="94"/>
      <c r="L1238" s="94"/>
      <c r="M1238" s="94"/>
      <c r="N1238" s="94"/>
      <c r="O1238" s="94"/>
      <c r="P1238" s="94"/>
      <c r="Q1238" s="94"/>
      <c r="R1238" s="94"/>
      <c r="S1238" s="94"/>
      <c r="T1238" s="94"/>
      <c r="U1238" s="94"/>
      <c r="V1238" s="94"/>
      <c r="W1238" s="94"/>
      <c r="X1238" s="94"/>
      <c r="Y1238" s="94"/>
      <c r="Z1238" s="94"/>
    </row>
    <row r="1239" spans="1:26" ht="15.75" customHeight="1" x14ac:dyDescent="0.15">
      <c r="A1239" s="96" t="s">
        <v>6917</v>
      </c>
      <c r="B1239" s="98" t="s">
        <v>473</v>
      </c>
      <c r="C1239" s="98" t="s">
        <v>3634</v>
      </c>
      <c r="D1239" s="98" t="s">
        <v>4289</v>
      </c>
      <c r="E1239" s="99">
        <v>34</v>
      </c>
      <c r="F1239" s="99">
        <v>31</v>
      </c>
      <c r="G1239" s="99">
        <v>4</v>
      </c>
      <c r="H1239" s="99">
        <v>2</v>
      </c>
      <c r="I1239" s="94"/>
      <c r="J1239" s="94"/>
      <c r="K1239" s="94"/>
      <c r="L1239" s="94"/>
      <c r="M1239" s="94"/>
      <c r="N1239" s="94"/>
      <c r="O1239" s="94"/>
      <c r="P1239" s="94"/>
      <c r="Q1239" s="94"/>
      <c r="R1239" s="94"/>
      <c r="S1239" s="94"/>
      <c r="T1239" s="94"/>
      <c r="U1239" s="94"/>
      <c r="V1239" s="94"/>
      <c r="W1239" s="94"/>
      <c r="X1239" s="94"/>
      <c r="Y1239" s="94"/>
      <c r="Z1239" s="94"/>
    </row>
    <row r="1240" spans="1:26" ht="15.75" customHeight="1" x14ac:dyDescent="0.15">
      <c r="A1240" s="96" t="s">
        <v>6918</v>
      </c>
      <c r="B1240" s="98" t="s">
        <v>473</v>
      </c>
      <c r="C1240" s="98" t="s">
        <v>3640</v>
      </c>
      <c r="D1240" s="98" t="s">
        <v>6919</v>
      </c>
      <c r="E1240" s="99">
        <v>3021</v>
      </c>
      <c r="F1240" s="99">
        <v>2836</v>
      </c>
      <c r="G1240" s="99">
        <v>56</v>
      </c>
      <c r="H1240" s="99">
        <v>56</v>
      </c>
      <c r="I1240" s="94"/>
      <c r="J1240" s="94"/>
      <c r="K1240" s="94"/>
      <c r="L1240" s="94"/>
      <c r="M1240" s="94"/>
      <c r="N1240" s="94"/>
      <c r="O1240" s="94"/>
      <c r="P1240" s="94"/>
      <c r="Q1240" s="94"/>
      <c r="R1240" s="94"/>
      <c r="S1240" s="94"/>
      <c r="T1240" s="94"/>
      <c r="U1240" s="94"/>
      <c r="V1240" s="94"/>
      <c r="W1240" s="94"/>
      <c r="X1240" s="94"/>
      <c r="Y1240" s="94"/>
      <c r="Z1240" s="94"/>
    </row>
    <row r="1241" spans="1:26" ht="15.75" customHeight="1" x14ac:dyDescent="0.15">
      <c r="A1241" s="96" t="s">
        <v>6920</v>
      </c>
      <c r="B1241" s="98" t="s">
        <v>473</v>
      </c>
      <c r="C1241" s="98" t="s">
        <v>3673</v>
      </c>
      <c r="D1241" s="98" t="s">
        <v>6921</v>
      </c>
      <c r="E1241" s="99">
        <v>9335</v>
      </c>
      <c r="F1241" s="99">
        <v>8377</v>
      </c>
      <c r="G1241" s="99">
        <v>93</v>
      </c>
      <c r="H1241" s="99">
        <v>93</v>
      </c>
      <c r="I1241" s="94"/>
      <c r="J1241" s="94"/>
      <c r="K1241" s="94"/>
      <c r="L1241" s="94"/>
      <c r="M1241" s="94"/>
      <c r="N1241" s="94"/>
      <c r="O1241" s="94"/>
      <c r="P1241" s="94"/>
      <c r="Q1241" s="94"/>
      <c r="R1241" s="94"/>
      <c r="S1241" s="94"/>
      <c r="T1241" s="94"/>
      <c r="U1241" s="94"/>
      <c r="V1241" s="94"/>
      <c r="W1241" s="94"/>
      <c r="X1241" s="94"/>
      <c r="Y1241" s="94"/>
      <c r="Z1241" s="94"/>
    </row>
    <row r="1242" spans="1:26" ht="15.75" customHeight="1" x14ac:dyDescent="0.15">
      <c r="A1242" s="96" t="s">
        <v>6922</v>
      </c>
      <c r="B1242" s="98" t="s">
        <v>473</v>
      </c>
      <c r="C1242" s="98" t="s">
        <v>3682</v>
      </c>
      <c r="D1242" s="98" t="s">
        <v>6923</v>
      </c>
      <c r="E1242" s="99">
        <v>2033</v>
      </c>
      <c r="F1242" s="99">
        <v>1921</v>
      </c>
      <c r="G1242" s="99">
        <v>26</v>
      </c>
      <c r="H1242" s="99">
        <v>25</v>
      </c>
      <c r="I1242" s="94"/>
      <c r="J1242" s="94"/>
      <c r="K1242" s="94"/>
      <c r="L1242" s="94"/>
      <c r="M1242" s="94"/>
      <c r="N1242" s="94"/>
      <c r="O1242" s="94"/>
      <c r="P1242" s="94"/>
      <c r="Q1242" s="94"/>
      <c r="R1242" s="94"/>
      <c r="S1242" s="94"/>
      <c r="T1242" s="94"/>
      <c r="U1242" s="94"/>
      <c r="V1242" s="94"/>
      <c r="W1242" s="94"/>
      <c r="X1242" s="94"/>
      <c r="Y1242" s="94"/>
      <c r="Z1242" s="94"/>
    </row>
    <row r="1243" spans="1:26" ht="15.75" customHeight="1" x14ac:dyDescent="0.15">
      <c r="A1243" s="96" t="s">
        <v>6924</v>
      </c>
      <c r="B1243" s="98" t="s">
        <v>473</v>
      </c>
      <c r="C1243" s="98" t="s">
        <v>3685</v>
      </c>
      <c r="D1243" s="98" t="s">
        <v>6925</v>
      </c>
      <c r="E1243" s="99">
        <v>822</v>
      </c>
      <c r="F1243" s="99">
        <v>751</v>
      </c>
      <c r="G1243" s="99">
        <v>14</v>
      </c>
      <c r="H1243" s="99">
        <v>10</v>
      </c>
      <c r="I1243" s="94"/>
      <c r="J1243" s="94"/>
      <c r="K1243" s="94"/>
      <c r="L1243" s="94"/>
      <c r="M1243" s="94"/>
      <c r="N1243" s="94"/>
      <c r="O1243" s="94"/>
      <c r="P1243" s="94"/>
      <c r="Q1243" s="94"/>
      <c r="R1243" s="94"/>
      <c r="S1243" s="94"/>
      <c r="T1243" s="94"/>
      <c r="U1243" s="94"/>
      <c r="V1243" s="94"/>
      <c r="W1243" s="94"/>
      <c r="X1243" s="94"/>
      <c r="Y1243" s="94"/>
      <c r="Z1243" s="94"/>
    </row>
    <row r="1244" spans="1:26" ht="15.75" customHeight="1" x14ac:dyDescent="0.15">
      <c r="A1244" s="96" t="s">
        <v>6926</v>
      </c>
      <c r="B1244" s="98" t="s">
        <v>473</v>
      </c>
      <c r="C1244" s="98" t="s">
        <v>3662</v>
      </c>
      <c r="D1244" s="98" t="s">
        <v>6927</v>
      </c>
      <c r="E1244" s="99">
        <v>1237</v>
      </c>
      <c r="F1244" s="99">
        <v>1143</v>
      </c>
      <c r="G1244" s="99">
        <v>15</v>
      </c>
      <c r="H1244" s="99">
        <v>15</v>
      </c>
      <c r="I1244" s="94"/>
      <c r="J1244" s="94"/>
      <c r="K1244" s="94"/>
      <c r="L1244" s="94"/>
      <c r="M1244" s="94"/>
      <c r="N1244" s="94"/>
      <c r="O1244" s="94"/>
      <c r="P1244" s="94"/>
      <c r="Q1244" s="94"/>
      <c r="R1244" s="94"/>
      <c r="S1244" s="94"/>
      <c r="T1244" s="94"/>
      <c r="U1244" s="94"/>
      <c r="V1244" s="94"/>
      <c r="W1244" s="94"/>
      <c r="X1244" s="94"/>
      <c r="Y1244" s="94"/>
      <c r="Z1244" s="94"/>
    </row>
    <row r="1245" spans="1:26" ht="15.75" customHeight="1" x14ac:dyDescent="0.15">
      <c r="A1245" s="96" t="s">
        <v>6928</v>
      </c>
      <c r="B1245" s="98" t="s">
        <v>473</v>
      </c>
      <c r="C1245" s="98" t="s">
        <v>3690</v>
      </c>
      <c r="D1245" s="98" t="s">
        <v>6929</v>
      </c>
      <c r="E1245" s="99">
        <v>33314</v>
      </c>
      <c r="F1245" s="99">
        <v>30405</v>
      </c>
      <c r="G1245" s="99">
        <v>280</v>
      </c>
      <c r="H1245" s="99">
        <v>275</v>
      </c>
      <c r="I1245" s="94"/>
      <c r="J1245" s="94"/>
      <c r="K1245" s="94"/>
      <c r="L1245" s="94"/>
      <c r="M1245" s="94"/>
      <c r="N1245" s="94"/>
      <c r="O1245" s="94"/>
      <c r="P1245" s="94"/>
      <c r="Q1245" s="94"/>
      <c r="R1245" s="94"/>
      <c r="S1245" s="94"/>
      <c r="T1245" s="94"/>
      <c r="U1245" s="94"/>
      <c r="V1245" s="94"/>
      <c r="W1245" s="94"/>
      <c r="X1245" s="94"/>
      <c r="Y1245" s="94"/>
      <c r="Z1245" s="94"/>
    </row>
    <row r="1246" spans="1:26" ht="15.75" customHeight="1" x14ac:dyDescent="0.15">
      <c r="A1246" s="96" t="s">
        <v>6930</v>
      </c>
      <c r="B1246" s="98" t="s">
        <v>473</v>
      </c>
      <c r="C1246" s="98" t="s">
        <v>3659</v>
      </c>
      <c r="D1246" s="98" t="s">
        <v>6931</v>
      </c>
      <c r="E1246" s="99">
        <v>457</v>
      </c>
      <c r="F1246" s="99">
        <v>416</v>
      </c>
      <c r="G1246" s="99">
        <v>5</v>
      </c>
      <c r="H1246" s="99">
        <v>5</v>
      </c>
      <c r="I1246" s="94"/>
      <c r="J1246" s="94"/>
      <c r="K1246" s="94"/>
      <c r="L1246" s="94"/>
      <c r="M1246" s="94"/>
      <c r="N1246" s="94"/>
      <c r="O1246" s="94"/>
      <c r="P1246" s="94"/>
      <c r="Q1246" s="94"/>
      <c r="R1246" s="94"/>
      <c r="S1246" s="94"/>
      <c r="T1246" s="94"/>
      <c r="U1246" s="94"/>
      <c r="V1246" s="94"/>
      <c r="W1246" s="94"/>
      <c r="X1246" s="94"/>
      <c r="Y1246" s="94"/>
      <c r="Z1246" s="94"/>
    </row>
    <row r="1247" spans="1:26" ht="15.75" customHeight="1" x14ac:dyDescent="0.15">
      <c r="A1247" s="96" t="s">
        <v>6932</v>
      </c>
      <c r="B1247" s="98" t="s">
        <v>473</v>
      </c>
      <c r="C1247" s="98" t="s">
        <v>3665</v>
      </c>
      <c r="D1247" s="98" t="s">
        <v>6933</v>
      </c>
      <c r="E1247" s="99">
        <v>661</v>
      </c>
      <c r="F1247" s="99">
        <v>628</v>
      </c>
      <c r="G1247" s="99">
        <v>7</v>
      </c>
      <c r="H1247" s="99">
        <v>7</v>
      </c>
      <c r="I1247" s="94"/>
      <c r="J1247" s="94"/>
      <c r="K1247" s="94"/>
      <c r="L1247" s="94"/>
      <c r="M1247" s="94"/>
      <c r="N1247" s="94"/>
      <c r="O1247" s="94"/>
      <c r="P1247" s="94"/>
      <c r="Q1247" s="94"/>
      <c r="R1247" s="94"/>
      <c r="S1247" s="94"/>
      <c r="T1247" s="94"/>
      <c r="U1247" s="94"/>
      <c r="V1247" s="94"/>
      <c r="W1247" s="94"/>
      <c r="X1247" s="94"/>
      <c r="Y1247" s="94"/>
      <c r="Z1247" s="94"/>
    </row>
    <row r="1248" spans="1:26" ht="15.75" customHeight="1" x14ac:dyDescent="0.15">
      <c r="A1248" s="96" t="s">
        <v>6934</v>
      </c>
      <c r="B1248" s="98" t="s">
        <v>473</v>
      </c>
      <c r="C1248" s="98" t="s">
        <v>3641</v>
      </c>
      <c r="D1248" s="98" t="s">
        <v>6935</v>
      </c>
      <c r="E1248" s="99">
        <v>402</v>
      </c>
      <c r="F1248" s="99">
        <v>382</v>
      </c>
      <c r="G1248" s="99">
        <v>1</v>
      </c>
      <c r="H1248" s="99">
        <v>1</v>
      </c>
      <c r="I1248" s="94"/>
      <c r="J1248" s="94"/>
      <c r="K1248" s="94"/>
      <c r="L1248" s="94"/>
      <c r="M1248" s="94"/>
      <c r="N1248" s="94"/>
      <c r="O1248" s="94"/>
      <c r="P1248" s="94"/>
      <c r="Q1248" s="94"/>
      <c r="R1248" s="94"/>
      <c r="S1248" s="94"/>
      <c r="T1248" s="94"/>
      <c r="U1248" s="94"/>
      <c r="V1248" s="94"/>
      <c r="W1248" s="94"/>
      <c r="X1248" s="94"/>
      <c r="Y1248" s="94"/>
      <c r="Z1248" s="94"/>
    </row>
    <row r="1249" spans="1:26" ht="15.75" customHeight="1" x14ac:dyDescent="0.15">
      <c r="A1249" s="96" t="s">
        <v>6936</v>
      </c>
      <c r="B1249" s="98" t="s">
        <v>473</v>
      </c>
      <c r="C1249" s="98" t="s">
        <v>3643</v>
      </c>
      <c r="D1249" s="98" t="s">
        <v>5265</v>
      </c>
      <c r="E1249" s="99">
        <v>1468</v>
      </c>
      <c r="F1249" s="99">
        <v>1354</v>
      </c>
      <c r="G1249" s="99">
        <v>15</v>
      </c>
      <c r="H1249" s="99">
        <v>15</v>
      </c>
      <c r="I1249" s="94"/>
      <c r="J1249" s="94"/>
      <c r="K1249" s="94"/>
      <c r="L1249" s="94"/>
      <c r="M1249" s="94"/>
      <c r="N1249" s="94"/>
      <c r="O1249" s="94"/>
      <c r="P1249" s="94"/>
      <c r="Q1249" s="94"/>
      <c r="R1249" s="94"/>
      <c r="S1249" s="94"/>
      <c r="T1249" s="94"/>
      <c r="U1249" s="94"/>
      <c r="V1249" s="94"/>
      <c r="W1249" s="94"/>
      <c r="X1249" s="94"/>
      <c r="Y1249" s="94"/>
      <c r="Z1249" s="94"/>
    </row>
    <row r="1250" spans="1:26" ht="15.75" customHeight="1" x14ac:dyDescent="0.15">
      <c r="A1250" s="96" t="s">
        <v>6937</v>
      </c>
      <c r="B1250" s="98" t="s">
        <v>473</v>
      </c>
      <c r="C1250" s="98" t="s">
        <v>3644</v>
      </c>
      <c r="D1250" s="98" t="s">
        <v>6938</v>
      </c>
      <c r="E1250" s="99">
        <v>170</v>
      </c>
      <c r="F1250" s="99">
        <v>153</v>
      </c>
      <c r="G1250" s="99">
        <v>2</v>
      </c>
      <c r="H1250" s="99">
        <v>2</v>
      </c>
      <c r="I1250" s="94"/>
      <c r="J1250" s="94"/>
      <c r="K1250" s="94"/>
      <c r="L1250" s="94"/>
      <c r="M1250" s="94"/>
      <c r="N1250" s="94"/>
      <c r="O1250" s="94"/>
      <c r="P1250" s="94"/>
      <c r="Q1250" s="94"/>
      <c r="R1250" s="94"/>
      <c r="S1250" s="94"/>
      <c r="T1250" s="94"/>
      <c r="U1250" s="94"/>
      <c r="V1250" s="94"/>
      <c r="W1250" s="94"/>
      <c r="X1250" s="94"/>
      <c r="Y1250" s="94"/>
      <c r="Z1250" s="94"/>
    </row>
    <row r="1251" spans="1:26" ht="15.75" customHeight="1" x14ac:dyDescent="0.15">
      <c r="A1251" s="96" t="s">
        <v>6939</v>
      </c>
      <c r="B1251" s="98" t="s">
        <v>473</v>
      </c>
      <c r="C1251" s="98" t="s">
        <v>3645</v>
      </c>
      <c r="D1251" s="98" t="s">
        <v>5715</v>
      </c>
      <c r="E1251" s="99">
        <v>1515</v>
      </c>
      <c r="F1251" s="99">
        <v>1398</v>
      </c>
      <c r="G1251" s="99">
        <v>9</v>
      </c>
      <c r="H1251" s="99">
        <v>9</v>
      </c>
      <c r="I1251" s="94"/>
      <c r="J1251" s="94"/>
      <c r="K1251" s="94"/>
      <c r="L1251" s="94"/>
      <c r="M1251" s="94"/>
      <c r="N1251" s="94"/>
      <c r="O1251" s="94"/>
      <c r="P1251" s="94"/>
      <c r="Q1251" s="94"/>
      <c r="R1251" s="94"/>
      <c r="S1251" s="94"/>
      <c r="T1251" s="94"/>
      <c r="U1251" s="94"/>
      <c r="V1251" s="94"/>
      <c r="W1251" s="94"/>
      <c r="X1251" s="94"/>
      <c r="Y1251" s="94"/>
      <c r="Z1251" s="94"/>
    </row>
    <row r="1252" spans="1:26" ht="15.75" customHeight="1" x14ac:dyDescent="0.15">
      <c r="A1252" s="96" t="s">
        <v>6940</v>
      </c>
      <c r="B1252" s="98" t="s">
        <v>473</v>
      </c>
      <c r="C1252" s="98" t="s">
        <v>3652</v>
      </c>
      <c r="D1252" s="98" t="s">
        <v>6214</v>
      </c>
      <c r="E1252" s="99">
        <v>2978</v>
      </c>
      <c r="F1252" s="99">
        <v>2691</v>
      </c>
      <c r="G1252" s="99">
        <v>72</v>
      </c>
      <c r="H1252" s="99">
        <v>72</v>
      </c>
      <c r="I1252" s="94"/>
      <c r="J1252" s="94"/>
      <c r="K1252" s="94"/>
      <c r="L1252" s="94"/>
      <c r="M1252" s="94"/>
      <c r="N1252" s="94"/>
      <c r="O1252" s="94"/>
      <c r="P1252" s="94"/>
      <c r="Q1252" s="94"/>
      <c r="R1252" s="94"/>
      <c r="S1252" s="94"/>
      <c r="T1252" s="94"/>
      <c r="U1252" s="94"/>
      <c r="V1252" s="94"/>
      <c r="W1252" s="94"/>
      <c r="X1252" s="94"/>
      <c r="Y1252" s="94"/>
      <c r="Z1252" s="94"/>
    </row>
    <row r="1253" spans="1:26" ht="15.75" customHeight="1" x14ac:dyDescent="0.15">
      <c r="A1253" s="96" t="s">
        <v>6941</v>
      </c>
      <c r="B1253" s="98" t="s">
        <v>473</v>
      </c>
      <c r="C1253" s="98" t="s">
        <v>3691</v>
      </c>
      <c r="D1253" s="98" t="s">
        <v>6942</v>
      </c>
      <c r="E1253" s="99">
        <v>8850</v>
      </c>
      <c r="F1253" s="99">
        <v>7947</v>
      </c>
      <c r="G1253" s="99">
        <v>321</v>
      </c>
      <c r="H1253" s="99">
        <v>319</v>
      </c>
      <c r="I1253" s="94"/>
      <c r="J1253" s="94"/>
      <c r="K1253" s="94"/>
      <c r="L1253" s="94"/>
      <c r="M1253" s="94"/>
      <c r="N1253" s="94"/>
      <c r="O1253" s="94"/>
      <c r="P1253" s="94"/>
      <c r="Q1253" s="94"/>
      <c r="R1253" s="94"/>
      <c r="S1253" s="94"/>
      <c r="T1253" s="94"/>
      <c r="U1253" s="94"/>
      <c r="V1253" s="94"/>
      <c r="W1253" s="94"/>
      <c r="X1253" s="94"/>
      <c r="Y1253" s="94"/>
      <c r="Z1253" s="94"/>
    </row>
    <row r="1254" spans="1:26" ht="15.75" customHeight="1" x14ac:dyDescent="0.15">
      <c r="A1254" s="96" t="s">
        <v>6943</v>
      </c>
      <c r="B1254" s="98" t="s">
        <v>473</v>
      </c>
      <c r="C1254" s="98" t="s">
        <v>3678</v>
      </c>
      <c r="D1254" s="98" t="s">
        <v>6944</v>
      </c>
      <c r="E1254" s="99">
        <v>1286</v>
      </c>
      <c r="F1254" s="99">
        <v>1153</v>
      </c>
      <c r="G1254" s="99">
        <v>49</v>
      </c>
      <c r="H1254" s="99">
        <v>47</v>
      </c>
      <c r="I1254" s="94"/>
      <c r="J1254" s="94"/>
      <c r="K1254" s="94"/>
      <c r="L1254" s="94"/>
      <c r="M1254" s="94"/>
      <c r="N1254" s="94"/>
      <c r="O1254" s="94"/>
      <c r="P1254" s="94"/>
      <c r="Q1254" s="94"/>
      <c r="R1254" s="94"/>
      <c r="S1254" s="94"/>
      <c r="T1254" s="94"/>
      <c r="U1254" s="94"/>
      <c r="V1254" s="94"/>
      <c r="W1254" s="94"/>
      <c r="X1254" s="94"/>
      <c r="Y1254" s="94"/>
      <c r="Z1254" s="94"/>
    </row>
    <row r="1255" spans="1:26" ht="15.75" customHeight="1" x14ac:dyDescent="0.15">
      <c r="A1255" s="96" t="s">
        <v>6945</v>
      </c>
      <c r="B1255" s="98" t="s">
        <v>473</v>
      </c>
      <c r="C1255" s="98" t="s">
        <v>3695</v>
      </c>
      <c r="D1255" s="98" t="s">
        <v>6946</v>
      </c>
      <c r="E1255" s="99">
        <v>1506</v>
      </c>
      <c r="F1255" s="99">
        <v>1344</v>
      </c>
      <c r="G1255" s="99">
        <v>26</v>
      </c>
      <c r="H1255" s="99">
        <v>24</v>
      </c>
      <c r="I1255" s="94"/>
      <c r="J1255" s="94"/>
      <c r="K1255" s="94"/>
      <c r="L1255" s="94"/>
      <c r="M1255" s="94"/>
      <c r="N1255" s="94"/>
      <c r="O1255" s="94"/>
      <c r="P1255" s="94"/>
      <c r="Q1255" s="94"/>
      <c r="R1255" s="94"/>
      <c r="S1255" s="94"/>
      <c r="T1255" s="94"/>
      <c r="U1255" s="94"/>
      <c r="V1255" s="94"/>
      <c r="W1255" s="94"/>
      <c r="X1255" s="94"/>
      <c r="Y1255" s="94"/>
      <c r="Z1255" s="94"/>
    </row>
    <row r="1256" spans="1:26" ht="15.75" customHeight="1" x14ac:dyDescent="0.15">
      <c r="A1256" s="96" t="s">
        <v>6947</v>
      </c>
      <c r="B1256" s="98" t="s">
        <v>473</v>
      </c>
      <c r="C1256" s="98" t="s">
        <v>3642</v>
      </c>
      <c r="D1256" s="98" t="s">
        <v>6948</v>
      </c>
      <c r="E1256" s="99">
        <v>4052</v>
      </c>
      <c r="F1256" s="99">
        <v>3519</v>
      </c>
      <c r="G1256" s="99">
        <v>91</v>
      </c>
      <c r="H1256" s="99">
        <v>85</v>
      </c>
      <c r="I1256" s="94"/>
      <c r="J1256" s="94"/>
      <c r="K1256" s="94"/>
      <c r="L1256" s="94"/>
      <c r="M1256" s="94"/>
      <c r="N1256" s="94"/>
      <c r="O1256" s="94"/>
      <c r="P1256" s="94"/>
      <c r="Q1256" s="94"/>
      <c r="R1256" s="94"/>
      <c r="S1256" s="94"/>
      <c r="T1256" s="94"/>
      <c r="U1256" s="94"/>
      <c r="V1256" s="94"/>
      <c r="W1256" s="94"/>
      <c r="X1256" s="94"/>
      <c r="Y1256" s="94"/>
      <c r="Z1256" s="94"/>
    </row>
    <row r="1257" spans="1:26" ht="15.75" customHeight="1" x14ac:dyDescent="0.15">
      <c r="A1257" s="96" t="s">
        <v>6949</v>
      </c>
      <c r="B1257" s="98" t="s">
        <v>473</v>
      </c>
      <c r="C1257" s="98" t="s">
        <v>3696</v>
      </c>
      <c r="D1257" s="98" t="s">
        <v>6950</v>
      </c>
      <c r="E1257" s="99">
        <v>3876</v>
      </c>
      <c r="F1257" s="99">
        <v>3547</v>
      </c>
      <c r="G1257" s="99">
        <v>28</v>
      </c>
      <c r="H1257" s="99">
        <v>28</v>
      </c>
      <c r="I1257" s="94"/>
      <c r="J1257" s="94"/>
      <c r="K1257" s="94"/>
      <c r="L1257" s="94"/>
      <c r="M1257" s="94"/>
      <c r="N1257" s="94"/>
      <c r="O1257" s="94"/>
      <c r="P1257" s="94"/>
      <c r="Q1257" s="94"/>
      <c r="R1257" s="94"/>
      <c r="S1257" s="94"/>
      <c r="T1257" s="94"/>
      <c r="U1257" s="94"/>
      <c r="V1257" s="94"/>
      <c r="W1257" s="94"/>
      <c r="X1257" s="94"/>
      <c r="Y1257" s="94"/>
      <c r="Z1257" s="94"/>
    </row>
    <row r="1258" spans="1:26" ht="15.75" customHeight="1" x14ac:dyDescent="0.15">
      <c r="A1258" s="96" t="s">
        <v>6951</v>
      </c>
      <c r="B1258" s="98" t="s">
        <v>473</v>
      </c>
      <c r="C1258" s="98" t="s">
        <v>3671</v>
      </c>
      <c r="D1258" s="98" t="s">
        <v>6952</v>
      </c>
      <c r="E1258" s="99">
        <v>1410</v>
      </c>
      <c r="F1258" s="99">
        <v>1297</v>
      </c>
      <c r="G1258" s="99">
        <v>72</v>
      </c>
      <c r="H1258" s="99">
        <v>72</v>
      </c>
      <c r="I1258" s="94"/>
      <c r="J1258" s="94"/>
      <c r="K1258" s="94"/>
      <c r="L1258" s="94"/>
      <c r="M1258" s="94"/>
      <c r="N1258" s="94"/>
      <c r="O1258" s="94"/>
      <c r="P1258" s="94"/>
      <c r="Q1258" s="94"/>
      <c r="R1258" s="94"/>
      <c r="S1258" s="94"/>
      <c r="T1258" s="94"/>
      <c r="U1258" s="94"/>
      <c r="V1258" s="94"/>
      <c r="W1258" s="94"/>
      <c r="X1258" s="94"/>
      <c r="Y1258" s="94"/>
      <c r="Z1258" s="94"/>
    </row>
    <row r="1259" spans="1:26" ht="15.75" customHeight="1" x14ac:dyDescent="0.15">
      <c r="A1259" s="96" t="s">
        <v>6953</v>
      </c>
      <c r="B1259" s="98" t="s">
        <v>473</v>
      </c>
      <c r="C1259" s="98" t="s">
        <v>3639</v>
      </c>
      <c r="D1259" s="98" t="s">
        <v>6210</v>
      </c>
      <c r="E1259" s="99">
        <v>656</v>
      </c>
      <c r="F1259" s="99">
        <v>562</v>
      </c>
      <c r="G1259" s="99">
        <v>9</v>
      </c>
      <c r="H1259" s="99">
        <v>9</v>
      </c>
      <c r="I1259" s="94"/>
      <c r="J1259" s="94"/>
      <c r="K1259" s="94"/>
      <c r="L1259" s="94"/>
      <c r="M1259" s="94"/>
      <c r="N1259" s="94"/>
      <c r="O1259" s="94"/>
      <c r="P1259" s="94"/>
      <c r="Q1259" s="94"/>
      <c r="R1259" s="94"/>
      <c r="S1259" s="94"/>
      <c r="T1259" s="94"/>
      <c r="U1259" s="94"/>
      <c r="V1259" s="94"/>
      <c r="W1259" s="94"/>
      <c r="X1259" s="94"/>
      <c r="Y1259" s="94"/>
      <c r="Z1259" s="94"/>
    </row>
    <row r="1260" spans="1:26" ht="15.75" customHeight="1" x14ac:dyDescent="0.15">
      <c r="A1260" s="96" t="s">
        <v>6954</v>
      </c>
      <c r="B1260" s="98" t="s">
        <v>473</v>
      </c>
      <c r="C1260" s="98" t="s">
        <v>3651</v>
      </c>
      <c r="D1260" s="98" t="s">
        <v>6955</v>
      </c>
      <c r="E1260" s="99">
        <v>1648</v>
      </c>
      <c r="F1260" s="99">
        <v>1457</v>
      </c>
      <c r="G1260" s="99">
        <v>72</v>
      </c>
      <c r="H1260" s="99">
        <v>72</v>
      </c>
      <c r="I1260" s="94"/>
      <c r="J1260" s="94"/>
      <c r="K1260" s="94"/>
      <c r="L1260" s="94"/>
      <c r="M1260" s="94"/>
      <c r="N1260" s="94"/>
      <c r="O1260" s="94"/>
      <c r="P1260" s="94"/>
      <c r="Q1260" s="94"/>
      <c r="R1260" s="94"/>
      <c r="S1260" s="94"/>
      <c r="T1260" s="94"/>
      <c r="U1260" s="94"/>
      <c r="V1260" s="94"/>
      <c r="W1260" s="94"/>
      <c r="X1260" s="94"/>
      <c r="Y1260" s="94"/>
      <c r="Z1260" s="94"/>
    </row>
    <row r="1261" spans="1:26" ht="15.75" customHeight="1" x14ac:dyDescent="0.15">
      <c r="A1261" s="96" t="s">
        <v>6956</v>
      </c>
      <c r="B1261" s="98" t="s">
        <v>473</v>
      </c>
      <c r="C1261" s="98" t="s">
        <v>3675</v>
      </c>
      <c r="D1261" s="98" t="s">
        <v>6957</v>
      </c>
      <c r="E1261" s="99">
        <v>847</v>
      </c>
      <c r="F1261" s="99">
        <v>717</v>
      </c>
      <c r="G1261" s="99">
        <v>8</v>
      </c>
      <c r="H1261" s="99">
        <v>8</v>
      </c>
      <c r="I1261" s="94"/>
      <c r="J1261" s="94"/>
      <c r="K1261" s="94"/>
      <c r="L1261" s="94"/>
      <c r="M1261" s="94"/>
      <c r="N1261" s="94"/>
      <c r="O1261" s="94"/>
      <c r="P1261" s="94"/>
      <c r="Q1261" s="94"/>
      <c r="R1261" s="94"/>
      <c r="S1261" s="94"/>
      <c r="T1261" s="94"/>
      <c r="U1261" s="94"/>
      <c r="V1261" s="94"/>
      <c r="W1261" s="94"/>
      <c r="X1261" s="94"/>
      <c r="Y1261" s="94"/>
      <c r="Z1261" s="94"/>
    </row>
    <row r="1262" spans="1:26" ht="15.75" customHeight="1" x14ac:dyDescent="0.15">
      <c r="A1262" s="96" t="s">
        <v>6958</v>
      </c>
      <c r="B1262" s="98" t="s">
        <v>473</v>
      </c>
      <c r="C1262" s="98" t="s">
        <v>3649</v>
      </c>
      <c r="D1262" s="98" t="s">
        <v>6959</v>
      </c>
      <c r="E1262" s="99">
        <v>1415</v>
      </c>
      <c r="F1262" s="99">
        <v>1207</v>
      </c>
      <c r="G1262" s="99">
        <v>21</v>
      </c>
      <c r="H1262" s="99">
        <v>21</v>
      </c>
      <c r="I1262" s="94"/>
      <c r="J1262" s="94"/>
      <c r="K1262" s="94"/>
      <c r="L1262" s="94"/>
      <c r="M1262" s="94"/>
      <c r="N1262" s="94"/>
      <c r="O1262" s="94"/>
      <c r="P1262" s="94"/>
      <c r="Q1262" s="94"/>
      <c r="R1262" s="94"/>
      <c r="S1262" s="94"/>
      <c r="T1262" s="94"/>
      <c r="U1262" s="94"/>
      <c r="V1262" s="94"/>
      <c r="W1262" s="94"/>
      <c r="X1262" s="94"/>
      <c r="Y1262" s="94"/>
      <c r="Z1262" s="94"/>
    </row>
    <row r="1263" spans="1:26" ht="15.75" customHeight="1" x14ac:dyDescent="0.15">
      <c r="A1263" s="96" t="s">
        <v>6960</v>
      </c>
      <c r="B1263" s="98" t="s">
        <v>473</v>
      </c>
      <c r="C1263" s="98" t="s">
        <v>3672</v>
      </c>
      <c r="D1263" s="98" t="s">
        <v>6961</v>
      </c>
      <c r="E1263" s="99">
        <v>2743</v>
      </c>
      <c r="F1263" s="99">
        <v>2419</v>
      </c>
      <c r="G1263" s="99">
        <v>34</v>
      </c>
      <c r="H1263" s="99">
        <v>34</v>
      </c>
      <c r="I1263" s="94"/>
      <c r="J1263" s="94"/>
      <c r="K1263" s="94"/>
      <c r="L1263" s="94"/>
      <c r="M1263" s="94"/>
      <c r="N1263" s="94"/>
      <c r="O1263" s="94"/>
      <c r="P1263" s="94"/>
      <c r="Q1263" s="94"/>
      <c r="R1263" s="94"/>
      <c r="S1263" s="94"/>
      <c r="T1263" s="94"/>
      <c r="U1263" s="94"/>
      <c r="V1263" s="94"/>
      <c r="W1263" s="94"/>
      <c r="X1263" s="94"/>
      <c r="Y1263" s="94"/>
      <c r="Z1263" s="94"/>
    </row>
    <row r="1264" spans="1:26" ht="15.75" customHeight="1" x14ac:dyDescent="0.15">
      <c r="A1264" s="96" t="s">
        <v>6962</v>
      </c>
      <c r="B1264" s="98" t="s">
        <v>473</v>
      </c>
      <c r="C1264" s="98" t="s">
        <v>3676</v>
      </c>
      <c r="D1264" s="98" t="s">
        <v>6963</v>
      </c>
      <c r="E1264" s="99">
        <v>1052</v>
      </c>
      <c r="F1264" s="99">
        <v>952</v>
      </c>
      <c r="G1264" s="99">
        <v>26</v>
      </c>
      <c r="H1264" s="99">
        <v>25</v>
      </c>
      <c r="I1264" s="94"/>
      <c r="J1264" s="94"/>
      <c r="K1264" s="94"/>
      <c r="L1264" s="94"/>
      <c r="M1264" s="94"/>
      <c r="N1264" s="94"/>
      <c r="O1264" s="94"/>
      <c r="P1264" s="94"/>
      <c r="Q1264" s="94"/>
      <c r="R1264" s="94"/>
      <c r="S1264" s="94"/>
      <c r="T1264" s="94"/>
      <c r="U1264" s="94"/>
      <c r="V1264" s="94"/>
      <c r="W1264" s="94"/>
      <c r="X1264" s="94"/>
      <c r="Y1264" s="94"/>
      <c r="Z1264" s="94"/>
    </row>
    <row r="1265" spans="1:26" ht="15.75" customHeight="1" x14ac:dyDescent="0.15">
      <c r="A1265" s="96" t="s">
        <v>6964</v>
      </c>
      <c r="B1265" s="98" t="s">
        <v>473</v>
      </c>
      <c r="C1265" s="98" t="s">
        <v>3684</v>
      </c>
      <c r="D1265" s="98" t="s">
        <v>6965</v>
      </c>
      <c r="E1265" s="99">
        <v>1267</v>
      </c>
      <c r="F1265" s="99">
        <v>1151</v>
      </c>
      <c r="G1265" s="99">
        <v>34</v>
      </c>
      <c r="H1265" s="99">
        <v>32</v>
      </c>
      <c r="I1265" s="94"/>
      <c r="J1265" s="94"/>
      <c r="K1265" s="94"/>
      <c r="L1265" s="94"/>
      <c r="M1265" s="94"/>
      <c r="N1265" s="94"/>
      <c r="O1265" s="94"/>
      <c r="P1265" s="94"/>
      <c r="Q1265" s="94"/>
      <c r="R1265" s="94"/>
      <c r="S1265" s="94"/>
      <c r="T1265" s="94"/>
      <c r="U1265" s="94"/>
      <c r="V1265" s="94"/>
      <c r="W1265" s="94"/>
      <c r="X1265" s="94"/>
      <c r="Y1265" s="94"/>
      <c r="Z1265" s="94"/>
    </row>
    <row r="1266" spans="1:26" ht="15.75" customHeight="1" x14ac:dyDescent="0.15">
      <c r="A1266" s="96" t="s">
        <v>6966</v>
      </c>
      <c r="B1266" s="98" t="s">
        <v>473</v>
      </c>
      <c r="C1266" s="98" t="s">
        <v>3688</v>
      </c>
      <c r="D1266" s="98" t="s">
        <v>6967</v>
      </c>
      <c r="E1266" s="99">
        <v>948</v>
      </c>
      <c r="F1266" s="99">
        <v>791</v>
      </c>
      <c r="G1266" s="99">
        <v>11</v>
      </c>
      <c r="H1266" s="99">
        <v>11</v>
      </c>
      <c r="I1266" s="94"/>
      <c r="J1266" s="94"/>
      <c r="K1266" s="94"/>
      <c r="L1266" s="94"/>
      <c r="M1266" s="94"/>
      <c r="N1266" s="94"/>
      <c r="O1266" s="94"/>
      <c r="P1266" s="94"/>
      <c r="Q1266" s="94"/>
      <c r="R1266" s="94"/>
      <c r="S1266" s="94"/>
      <c r="T1266" s="94"/>
      <c r="U1266" s="94"/>
      <c r="V1266" s="94"/>
      <c r="W1266" s="94"/>
      <c r="X1266" s="94"/>
      <c r="Y1266" s="94"/>
      <c r="Z1266" s="94"/>
    </row>
    <row r="1267" spans="1:26" ht="15.75" customHeight="1" x14ac:dyDescent="0.15">
      <c r="A1267" s="96" t="s">
        <v>6968</v>
      </c>
      <c r="B1267" s="98" t="s">
        <v>473</v>
      </c>
      <c r="C1267" s="98" t="s">
        <v>3669</v>
      </c>
      <c r="D1267" s="98" t="s">
        <v>6969</v>
      </c>
      <c r="E1267" s="99">
        <v>555</v>
      </c>
      <c r="F1267" s="99">
        <v>462</v>
      </c>
      <c r="G1267" s="99">
        <v>6</v>
      </c>
      <c r="H1267" s="99">
        <v>6</v>
      </c>
      <c r="I1267" s="94"/>
      <c r="J1267" s="94"/>
      <c r="K1267" s="94"/>
      <c r="L1267" s="94"/>
      <c r="M1267" s="94"/>
      <c r="N1267" s="94"/>
      <c r="O1267" s="94"/>
      <c r="P1267" s="94"/>
      <c r="Q1267" s="94"/>
      <c r="R1267" s="94"/>
      <c r="S1267" s="94"/>
      <c r="T1267" s="94"/>
      <c r="U1267" s="94"/>
      <c r="V1267" s="94"/>
      <c r="W1267" s="94"/>
      <c r="X1267" s="94"/>
      <c r="Y1267" s="94"/>
      <c r="Z1267" s="94"/>
    </row>
    <row r="1268" spans="1:26" ht="15.75" customHeight="1" x14ac:dyDescent="0.15">
      <c r="A1268" s="96" t="s">
        <v>6970</v>
      </c>
      <c r="B1268" s="98" t="s">
        <v>473</v>
      </c>
      <c r="C1268" s="98" t="s">
        <v>3654</v>
      </c>
      <c r="D1268" s="98" t="s">
        <v>6971</v>
      </c>
      <c r="E1268" s="99">
        <v>2298</v>
      </c>
      <c r="F1268" s="99">
        <v>2063</v>
      </c>
      <c r="G1268" s="99">
        <v>44</v>
      </c>
      <c r="H1268" s="99">
        <v>41</v>
      </c>
      <c r="I1268" s="94"/>
      <c r="J1268" s="94"/>
      <c r="K1268" s="94"/>
      <c r="L1268" s="94"/>
      <c r="M1268" s="94"/>
      <c r="N1268" s="94"/>
      <c r="O1268" s="94"/>
      <c r="P1268" s="94"/>
      <c r="Q1268" s="94"/>
      <c r="R1268" s="94"/>
      <c r="S1268" s="94"/>
      <c r="T1268" s="94"/>
      <c r="U1268" s="94"/>
      <c r="V1268" s="94"/>
      <c r="W1268" s="94"/>
      <c r="X1268" s="94"/>
      <c r="Y1268" s="94"/>
      <c r="Z1268" s="94"/>
    </row>
    <row r="1269" spans="1:26" ht="15.75" customHeight="1" x14ac:dyDescent="0.15">
      <c r="A1269" s="96" t="s">
        <v>6972</v>
      </c>
      <c r="B1269" s="98" t="s">
        <v>473</v>
      </c>
      <c r="C1269" s="98" t="s">
        <v>3692</v>
      </c>
      <c r="D1269" s="98" t="s">
        <v>6973</v>
      </c>
      <c r="E1269" s="99">
        <v>875</v>
      </c>
      <c r="F1269" s="99">
        <v>713</v>
      </c>
      <c r="G1269" s="99">
        <v>11</v>
      </c>
      <c r="H1269" s="99">
        <v>11</v>
      </c>
      <c r="I1269" s="94"/>
      <c r="J1269" s="94"/>
      <c r="K1269" s="94"/>
      <c r="L1269" s="94"/>
      <c r="M1269" s="94"/>
      <c r="N1269" s="94"/>
      <c r="O1269" s="94"/>
      <c r="P1269" s="94"/>
      <c r="Q1269" s="94"/>
      <c r="R1269" s="94"/>
      <c r="S1269" s="94"/>
      <c r="T1269" s="94"/>
      <c r="U1269" s="94"/>
      <c r="V1269" s="94"/>
      <c r="W1269" s="94"/>
      <c r="X1269" s="94"/>
      <c r="Y1269" s="94"/>
      <c r="Z1269" s="94"/>
    </row>
    <row r="1270" spans="1:26" ht="15.75" customHeight="1" x14ac:dyDescent="0.15">
      <c r="A1270" s="96" t="s">
        <v>6974</v>
      </c>
      <c r="B1270" s="98" t="s">
        <v>473</v>
      </c>
      <c r="C1270" s="98" t="s">
        <v>3694</v>
      </c>
      <c r="D1270" s="98" t="s">
        <v>6975</v>
      </c>
      <c r="E1270" s="99">
        <v>9966</v>
      </c>
      <c r="F1270" s="99">
        <v>7767</v>
      </c>
      <c r="G1270" s="99">
        <v>188</v>
      </c>
      <c r="H1270" s="99">
        <v>188</v>
      </c>
      <c r="I1270" s="94"/>
      <c r="J1270" s="94"/>
      <c r="K1270" s="94"/>
      <c r="L1270" s="94"/>
      <c r="M1270" s="94"/>
      <c r="N1270" s="94"/>
      <c r="O1270" s="94"/>
      <c r="P1270" s="94"/>
      <c r="Q1270" s="94"/>
      <c r="R1270" s="94"/>
      <c r="S1270" s="94"/>
      <c r="T1270" s="94"/>
      <c r="U1270" s="94"/>
      <c r="V1270" s="94"/>
      <c r="W1270" s="94"/>
      <c r="X1270" s="94"/>
      <c r="Y1270" s="94"/>
      <c r="Z1270" s="94"/>
    </row>
    <row r="1271" spans="1:26" ht="15.75" customHeight="1" x14ac:dyDescent="0.15">
      <c r="A1271" s="96" t="s">
        <v>6976</v>
      </c>
      <c r="B1271" s="98" t="s">
        <v>473</v>
      </c>
      <c r="C1271" s="98" t="s">
        <v>3661</v>
      </c>
      <c r="D1271" s="98" t="s">
        <v>6977</v>
      </c>
      <c r="E1271" s="99">
        <v>553</v>
      </c>
      <c r="F1271" s="99">
        <v>509</v>
      </c>
      <c r="G1271" s="99">
        <v>19</v>
      </c>
      <c r="H1271" s="99">
        <v>19</v>
      </c>
      <c r="I1271" s="94"/>
      <c r="J1271" s="94"/>
      <c r="K1271" s="94"/>
      <c r="L1271" s="94"/>
      <c r="M1271" s="94"/>
      <c r="N1271" s="94"/>
      <c r="O1271" s="94"/>
      <c r="P1271" s="94"/>
      <c r="Q1271" s="94"/>
      <c r="R1271" s="94"/>
      <c r="S1271" s="94"/>
      <c r="T1271" s="94"/>
      <c r="U1271" s="94"/>
      <c r="V1271" s="94"/>
      <c r="W1271" s="94"/>
      <c r="X1271" s="94"/>
      <c r="Y1271" s="94"/>
      <c r="Z1271" s="94"/>
    </row>
    <row r="1272" spans="1:26" ht="15.75" customHeight="1" x14ac:dyDescent="0.15">
      <c r="A1272" s="96" t="s">
        <v>6978</v>
      </c>
      <c r="B1272" s="98" t="s">
        <v>473</v>
      </c>
      <c r="C1272" s="98" t="s">
        <v>3679</v>
      </c>
      <c r="D1272" s="98" t="s">
        <v>6979</v>
      </c>
      <c r="E1272" s="99">
        <v>594</v>
      </c>
      <c r="F1272" s="99">
        <v>488</v>
      </c>
      <c r="G1272" s="99">
        <v>27</v>
      </c>
      <c r="H1272" s="99">
        <v>27</v>
      </c>
      <c r="I1272" s="94"/>
      <c r="J1272" s="94"/>
      <c r="K1272" s="94"/>
      <c r="L1272" s="94"/>
      <c r="M1272" s="94"/>
      <c r="N1272" s="94"/>
      <c r="O1272" s="94"/>
      <c r="P1272" s="94"/>
      <c r="Q1272" s="94"/>
      <c r="R1272" s="94"/>
      <c r="S1272" s="94"/>
      <c r="T1272" s="94"/>
      <c r="U1272" s="94"/>
      <c r="V1272" s="94"/>
      <c r="W1272" s="94"/>
      <c r="X1272" s="94"/>
      <c r="Y1272" s="94"/>
      <c r="Z1272" s="94"/>
    </row>
    <row r="1273" spans="1:26" ht="15.75" customHeight="1" x14ac:dyDescent="0.15">
      <c r="A1273" s="96" t="s">
        <v>6980</v>
      </c>
      <c r="B1273" s="98" t="s">
        <v>473</v>
      </c>
      <c r="C1273" s="98" t="s">
        <v>3660</v>
      </c>
      <c r="D1273" s="98" t="s">
        <v>6981</v>
      </c>
      <c r="E1273" s="99">
        <v>927</v>
      </c>
      <c r="F1273" s="99">
        <v>849</v>
      </c>
      <c r="G1273" s="99">
        <v>20</v>
      </c>
      <c r="H1273" s="99">
        <v>20</v>
      </c>
      <c r="I1273" s="94"/>
      <c r="J1273" s="94"/>
      <c r="K1273" s="94"/>
      <c r="L1273" s="94"/>
      <c r="M1273" s="94"/>
      <c r="N1273" s="94"/>
      <c r="O1273" s="94"/>
      <c r="P1273" s="94"/>
      <c r="Q1273" s="94"/>
      <c r="R1273" s="94"/>
      <c r="S1273" s="94"/>
      <c r="T1273" s="94"/>
      <c r="U1273" s="94"/>
      <c r="V1273" s="94"/>
      <c r="W1273" s="94"/>
      <c r="X1273" s="94"/>
      <c r="Y1273" s="94"/>
      <c r="Z1273" s="94"/>
    </row>
    <row r="1274" spans="1:26" ht="15.75" customHeight="1" x14ac:dyDescent="0.15">
      <c r="A1274" s="96" t="s">
        <v>6982</v>
      </c>
      <c r="B1274" s="98" t="s">
        <v>473</v>
      </c>
      <c r="C1274" s="98" t="s">
        <v>3650</v>
      </c>
      <c r="D1274" s="98" t="s">
        <v>6797</v>
      </c>
      <c r="E1274" s="99">
        <v>336</v>
      </c>
      <c r="F1274" s="99">
        <v>273</v>
      </c>
      <c r="G1274" s="99">
        <v>2</v>
      </c>
      <c r="H1274" s="99">
        <v>2</v>
      </c>
      <c r="I1274" s="94"/>
      <c r="J1274" s="94"/>
      <c r="K1274" s="94"/>
      <c r="L1274" s="94"/>
      <c r="M1274" s="94"/>
      <c r="N1274" s="94"/>
      <c r="O1274" s="94"/>
      <c r="P1274" s="94"/>
      <c r="Q1274" s="94"/>
      <c r="R1274" s="94"/>
      <c r="S1274" s="94"/>
      <c r="T1274" s="94"/>
      <c r="U1274" s="94"/>
      <c r="V1274" s="94"/>
      <c r="W1274" s="94"/>
      <c r="X1274" s="94"/>
      <c r="Y1274" s="94"/>
      <c r="Z1274" s="94"/>
    </row>
    <row r="1275" spans="1:26" ht="15.75" customHeight="1" x14ac:dyDescent="0.15">
      <c r="A1275" s="96" t="s">
        <v>6983</v>
      </c>
      <c r="B1275" s="98" t="s">
        <v>473</v>
      </c>
      <c r="C1275" s="98" t="s">
        <v>3646</v>
      </c>
      <c r="D1275" s="98" t="s">
        <v>6984</v>
      </c>
      <c r="E1275" s="99">
        <v>2475</v>
      </c>
      <c r="F1275" s="99">
        <v>2212</v>
      </c>
      <c r="G1275" s="99">
        <v>23</v>
      </c>
      <c r="H1275" s="99">
        <v>23</v>
      </c>
      <c r="I1275" s="94"/>
      <c r="J1275" s="94"/>
      <c r="K1275" s="94"/>
      <c r="L1275" s="94"/>
      <c r="M1275" s="94"/>
      <c r="N1275" s="94"/>
      <c r="O1275" s="94"/>
      <c r="P1275" s="94"/>
      <c r="Q1275" s="94"/>
      <c r="R1275" s="94"/>
      <c r="S1275" s="94"/>
      <c r="T1275" s="94"/>
      <c r="U1275" s="94"/>
      <c r="V1275" s="94"/>
      <c r="W1275" s="94"/>
      <c r="X1275" s="94"/>
      <c r="Y1275" s="94"/>
      <c r="Z1275" s="94"/>
    </row>
    <row r="1276" spans="1:26" ht="15.75" customHeight="1" x14ac:dyDescent="0.15">
      <c r="A1276" s="96" t="s">
        <v>6985</v>
      </c>
      <c r="B1276" s="98" t="s">
        <v>473</v>
      </c>
      <c r="C1276" s="98" t="s">
        <v>3680</v>
      </c>
      <c r="D1276" s="98" t="s">
        <v>6986</v>
      </c>
      <c r="E1276" s="99">
        <v>2153</v>
      </c>
      <c r="F1276" s="99">
        <v>2013</v>
      </c>
      <c r="G1276" s="99">
        <v>13</v>
      </c>
      <c r="H1276" s="99">
        <v>13</v>
      </c>
      <c r="I1276" s="94"/>
      <c r="J1276" s="94"/>
      <c r="K1276" s="94"/>
      <c r="L1276" s="94"/>
      <c r="M1276" s="94"/>
      <c r="N1276" s="94"/>
      <c r="O1276" s="94"/>
      <c r="P1276" s="94"/>
      <c r="Q1276" s="94"/>
      <c r="R1276" s="94"/>
      <c r="S1276" s="94"/>
      <c r="T1276" s="94"/>
      <c r="U1276" s="94"/>
      <c r="V1276" s="94"/>
      <c r="W1276" s="94"/>
      <c r="X1276" s="94"/>
      <c r="Y1276" s="94"/>
      <c r="Z1276" s="94"/>
    </row>
    <row r="1277" spans="1:26" ht="15.75" customHeight="1" x14ac:dyDescent="0.15">
      <c r="A1277" s="96" t="s">
        <v>6987</v>
      </c>
      <c r="B1277" s="98" t="s">
        <v>473</v>
      </c>
      <c r="C1277" s="98" t="s">
        <v>3681</v>
      </c>
      <c r="D1277" s="98" t="s">
        <v>6988</v>
      </c>
      <c r="E1277" s="99">
        <v>827</v>
      </c>
      <c r="F1277" s="99">
        <v>782</v>
      </c>
      <c r="G1277" s="99">
        <v>3</v>
      </c>
      <c r="H1277" s="99">
        <v>3</v>
      </c>
      <c r="I1277" s="94"/>
      <c r="J1277" s="94"/>
      <c r="K1277" s="94"/>
      <c r="L1277" s="94"/>
      <c r="M1277" s="94"/>
      <c r="N1277" s="94"/>
      <c r="O1277" s="94"/>
      <c r="P1277" s="94"/>
      <c r="Q1277" s="94"/>
      <c r="R1277" s="94"/>
      <c r="S1277" s="94"/>
      <c r="T1277" s="94"/>
      <c r="U1277" s="94"/>
      <c r="V1277" s="94"/>
      <c r="W1277" s="94"/>
      <c r="X1277" s="94"/>
      <c r="Y1277" s="94"/>
      <c r="Z1277" s="94"/>
    </row>
    <row r="1278" spans="1:26" ht="15.75" customHeight="1" x14ac:dyDescent="0.15">
      <c r="A1278" s="96" t="s">
        <v>6989</v>
      </c>
      <c r="B1278" s="98" t="s">
        <v>473</v>
      </c>
      <c r="C1278" s="98" t="s">
        <v>3683</v>
      </c>
      <c r="D1278" s="98" t="s">
        <v>6990</v>
      </c>
      <c r="E1278" s="99">
        <v>2450</v>
      </c>
      <c r="F1278" s="99">
        <v>2219</v>
      </c>
      <c r="G1278" s="99">
        <v>31</v>
      </c>
      <c r="H1278" s="99">
        <v>28</v>
      </c>
      <c r="I1278" s="94"/>
      <c r="J1278" s="94"/>
      <c r="K1278" s="94"/>
      <c r="L1278" s="94"/>
      <c r="M1278" s="94"/>
      <c r="N1278" s="94"/>
      <c r="O1278" s="94"/>
      <c r="P1278" s="94"/>
      <c r="Q1278" s="94"/>
      <c r="R1278" s="94"/>
      <c r="S1278" s="94"/>
      <c r="T1278" s="94"/>
      <c r="U1278" s="94"/>
      <c r="V1278" s="94"/>
      <c r="W1278" s="94"/>
      <c r="X1278" s="94"/>
      <c r="Y1278" s="94"/>
      <c r="Z1278" s="94"/>
    </row>
    <row r="1279" spans="1:26" ht="15.75" customHeight="1" x14ac:dyDescent="0.15">
      <c r="A1279" s="96" t="s">
        <v>6991</v>
      </c>
      <c r="B1279" s="98" t="s">
        <v>473</v>
      </c>
      <c r="C1279" s="98" t="s">
        <v>3656</v>
      </c>
      <c r="D1279" s="98" t="s">
        <v>6992</v>
      </c>
      <c r="E1279" s="99">
        <v>568</v>
      </c>
      <c r="F1279" s="99">
        <v>538</v>
      </c>
      <c r="G1279" s="99">
        <v>8</v>
      </c>
      <c r="H1279" s="99">
        <v>8</v>
      </c>
      <c r="I1279" s="94"/>
      <c r="J1279" s="94"/>
      <c r="K1279" s="94"/>
      <c r="L1279" s="94"/>
      <c r="M1279" s="94"/>
      <c r="N1279" s="94"/>
      <c r="O1279" s="94"/>
      <c r="P1279" s="94"/>
      <c r="Q1279" s="94"/>
      <c r="R1279" s="94"/>
      <c r="S1279" s="94"/>
      <c r="T1279" s="94"/>
      <c r="U1279" s="94"/>
      <c r="V1279" s="94"/>
      <c r="W1279" s="94"/>
      <c r="X1279" s="94"/>
      <c r="Y1279" s="94"/>
      <c r="Z1279" s="94"/>
    </row>
    <row r="1280" spans="1:26" ht="15.75" customHeight="1" x14ac:dyDescent="0.15">
      <c r="A1280" s="96" t="s">
        <v>6993</v>
      </c>
      <c r="B1280" s="98" t="s">
        <v>473</v>
      </c>
      <c r="C1280" s="98" t="s">
        <v>3677</v>
      </c>
      <c r="D1280" s="98" t="s">
        <v>6994</v>
      </c>
      <c r="E1280" s="99">
        <v>3467</v>
      </c>
      <c r="F1280" s="99">
        <v>3220</v>
      </c>
      <c r="G1280" s="99">
        <v>37</v>
      </c>
      <c r="H1280" s="99">
        <v>37</v>
      </c>
      <c r="I1280" s="94"/>
      <c r="J1280" s="94"/>
      <c r="K1280" s="94"/>
      <c r="L1280" s="94"/>
      <c r="M1280" s="94"/>
      <c r="N1280" s="94"/>
      <c r="O1280" s="94"/>
      <c r="P1280" s="94"/>
      <c r="Q1280" s="94"/>
      <c r="R1280" s="94"/>
      <c r="S1280" s="94"/>
      <c r="T1280" s="94"/>
      <c r="U1280" s="94"/>
      <c r="V1280" s="94"/>
      <c r="W1280" s="94"/>
      <c r="X1280" s="94"/>
      <c r="Y1280" s="94"/>
      <c r="Z1280" s="94"/>
    </row>
    <row r="1281" spans="1:26" ht="15.75" customHeight="1" x14ac:dyDescent="0.15">
      <c r="A1281" s="96" t="s">
        <v>6995</v>
      </c>
      <c r="B1281" s="98" t="s">
        <v>473</v>
      </c>
      <c r="C1281" s="98" t="s">
        <v>3686</v>
      </c>
      <c r="D1281" s="98" t="s">
        <v>6996</v>
      </c>
      <c r="E1281" s="99">
        <v>4077</v>
      </c>
      <c r="F1281" s="99">
        <v>3732</v>
      </c>
      <c r="G1281" s="99">
        <v>18</v>
      </c>
      <c r="H1281" s="99">
        <v>17</v>
      </c>
      <c r="I1281" s="94"/>
      <c r="J1281" s="94"/>
      <c r="K1281" s="94"/>
      <c r="L1281" s="94"/>
      <c r="M1281" s="94"/>
      <c r="N1281" s="94"/>
      <c r="O1281" s="94"/>
      <c r="P1281" s="94"/>
      <c r="Q1281" s="94"/>
      <c r="R1281" s="94"/>
      <c r="S1281" s="94"/>
      <c r="T1281" s="94"/>
      <c r="U1281" s="94"/>
      <c r="V1281" s="94"/>
      <c r="W1281" s="94"/>
      <c r="X1281" s="94"/>
      <c r="Y1281" s="94"/>
      <c r="Z1281" s="94"/>
    </row>
    <row r="1282" spans="1:26" ht="15.75" customHeight="1" x14ac:dyDescent="0.15">
      <c r="A1282" s="96" t="s">
        <v>6997</v>
      </c>
      <c r="B1282" s="98" t="s">
        <v>473</v>
      </c>
      <c r="C1282" s="98" t="s">
        <v>3687</v>
      </c>
      <c r="D1282" s="98" t="s">
        <v>6998</v>
      </c>
      <c r="E1282" s="99">
        <v>4465</v>
      </c>
      <c r="F1282" s="99">
        <v>4198</v>
      </c>
      <c r="G1282" s="99">
        <v>34</v>
      </c>
      <c r="H1282" s="99">
        <v>34</v>
      </c>
      <c r="I1282" s="94"/>
      <c r="J1282" s="94"/>
      <c r="K1282" s="94"/>
      <c r="L1282" s="94"/>
      <c r="M1282" s="94"/>
      <c r="N1282" s="94"/>
      <c r="O1282" s="94"/>
      <c r="P1282" s="94"/>
      <c r="Q1282" s="94"/>
      <c r="R1282" s="94"/>
      <c r="S1282" s="94"/>
      <c r="T1282" s="94"/>
      <c r="U1282" s="94"/>
      <c r="V1282" s="94"/>
      <c r="W1282" s="94"/>
      <c r="X1282" s="94"/>
      <c r="Y1282" s="94"/>
      <c r="Z1282" s="94"/>
    </row>
    <row r="1283" spans="1:26" ht="15.75" customHeight="1" x14ac:dyDescent="0.15">
      <c r="A1283" s="96" t="s">
        <v>6999</v>
      </c>
      <c r="B1283" s="98" t="s">
        <v>473</v>
      </c>
      <c r="C1283" s="98" t="s">
        <v>3668</v>
      </c>
      <c r="D1283" s="98" t="s">
        <v>7000</v>
      </c>
      <c r="E1283" s="99">
        <v>643</v>
      </c>
      <c r="F1283" s="99">
        <v>616</v>
      </c>
      <c r="G1283" s="99">
        <v>9</v>
      </c>
      <c r="H1283" s="99">
        <v>9</v>
      </c>
      <c r="I1283" s="94"/>
      <c r="J1283" s="94"/>
      <c r="K1283" s="94"/>
      <c r="L1283" s="94"/>
      <c r="M1283" s="94"/>
      <c r="N1283" s="94"/>
      <c r="O1283" s="94"/>
      <c r="P1283" s="94"/>
      <c r="Q1283" s="94"/>
      <c r="R1283" s="94"/>
      <c r="S1283" s="94"/>
      <c r="T1283" s="94"/>
      <c r="U1283" s="94"/>
      <c r="V1283" s="94"/>
      <c r="W1283" s="94"/>
      <c r="X1283" s="94"/>
      <c r="Y1283" s="94"/>
      <c r="Z1283" s="94"/>
    </row>
    <row r="1284" spans="1:26" ht="15.75" customHeight="1" x14ac:dyDescent="0.15">
      <c r="A1284" s="96" t="s">
        <v>7001</v>
      </c>
      <c r="B1284" s="98" t="s">
        <v>473</v>
      </c>
      <c r="C1284" s="98" t="s">
        <v>3689</v>
      </c>
      <c r="D1284" s="98" t="s">
        <v>7002</v>
      </c>
      <c r="E1284" s="99">
        <v>1990</v>
      </c>
      <c r="F1284" s="99">
        <v>1797</v>
      </c>
      <c r="G1284" s="99">
        <v>19</v>
      </c>
      <c r="H1284" s="99">
        <v>17</v>
      </c>
      <c r="I1284" s="94"/>
      <c r="J1284" s="94"/>
      <c r="K1284" s="94"/>
      <c r="L1284" s="94"/>
      <c r="M1284" s="94"/>
      <c r="N1284" s="94"/>
      <c r="O1284" s="94"/>
      <c r="P1284" s="94"/>
      <c r="Q1284" s="94"/>
      <c r="R1284" s="94"/>
      <c r="S1284" s="94"/>
      <c r="T1284" s="94"/>
      <c r="U1284" s="94"/>
      <c r="V1284" s="94"/>
      <c r="W1284" s="94"/>
      <c r="X1284" s="94"/>
      <c r="Y1284" s="94"/>
      <c r="Z1284" s="94"/>
    </row>
    <row r="1285" spans="1:26" ht="15.75" customHeight="1" x14ac:dyDescent="0.15">
      <c r="A1285" s="96" t="s">
        <v>7003</v>
      </c>
      <c r="B1285" s="98" t="s">
        <v>473</v>
      </c>
      <c r="C1285" s="98" t="s">
        <v>3653</v>
      </c>
      <c r="D1285" s="98" t="s">
        <v>7004</v>
      </c>
      <c r="E1285" s="99">
        <v>1448</v>
      </c>
      <c r="F1285" s="99">
        <v>1346</v>
      </c>
      <c r="G1285" s="99">
        <v>16</v>
      </c>
      <c r="H1285" s="99">
        <v>16</v>
      </c>
      <c r="I1285" s="94"/>
      <c r="J1285" s="94"/>
      <c r="K1285" s="94"/>
      <c r="L1285" s="94"/>
      <c r="M1285" s="94"/>
      <c r="N1285" s="94"/>
      <c r="O1285" s="94"/>
      <c r="P1285" s="94"/>
      <c r="Q1285" s="94"/>
      <c r="R1285" s="94"/>
      <c r="S1285" s="94"/>
      <c r="T1285" s="94"/>
      <c r="U1285" s="94"/>
      <c r="V1285" s="94"/>
      <c r="W1285" s="94"/>
      <c r="X1285" s="94"/>
      <c r="Y1285" s="94"/>
      <c r="Z1285" s="94"/>
    </row>
    <row r="1286" spans="1:26" ht="15.75" customHeight="1" x14ac:dyDescent="0.15">
      <c r="A1286" s="96" t="s">
        <v>7005</v>
      </c>
      <c r="B1286" s="98" t="s">
        <v>473</v>
      </c>
      <c r="C1286" s="98" t="s">
        <v>3693</v>
      </c>
      <c r="D1286" s="98" t="s">
        <v>7006</v>
      </c>
      <c r="E1286" s="99">
        <v>947</v>
      </c>
      <c r="F1286" s="99">
        <v>897</v>
      </c>
      <c r="G1286" s="99">
        <v>9</v>
      </c>
      <c r="H1286" s="99">
        <v>9</v>
      </c>
      <c r="I1286" s="94"/>
      <c r="J1286" s="94"/>
      <c r="K1286" s="94"/>
      <c r="L1286" s="94"/>
      <c r="M1286" s="94"/>
      <c r="N1286" s="94"/>
      <c r="O1286" s="94"/>
      <c r="P1286" s="94"/>
      <c r="Q1286" s="94"/>
      <c r="R1286" s="94"/>
      <c r="S1286" s="94"/>
      <c r="T1286" s="94"/>
      <c r="U1286" s="94"/>
      <c r="V1286" s="94"/>
      <c r="W1286" s="94"/>
      <c r="X1286" s="94"/>
      <c r="Y1286" s="94"/>
      <c r="Z1286" s="94"/>
    </row>
    <row r="1287" spans="1:26" ht="15.75" customHeight="1" x14ac:dyDescent="0.15">
      <c r="A1287" s="96" t="s">
        <v>7007</v>
      </c>
      <c r="B1287" s="98" t="s">
        <v>473</v>
      </c>
      <c r="C1287" s="98" t="s">
        <v>3666</v>
      </c>
      <c r="D1287" s="98" t="s">
        <v>7008</v>
      </c>
      <c r="E1287" s="99">
        <v>656</v>
      </c>
      <c r="F1287" s="99">
        <v>593</v>
      </c>
      <c r="G1287" s="99">
        <v>3</v>
      </c>
      <c r="H1287" s="99">
        <v>3</v>
      </c>
      <c r="I1287" s="94"/>
      <c r="J1287" s="94"/>
      <c r="K1287" s="94"/>
      <c r="L1287" s="94"/>
      <c r="M1287" s="94"/>
      <c r="N1287" s="94"/>
      <c r="O1287" s="94"/>
      <c r="P1287" s="94"/>
      <c r="Q1287" s="94"/>
      <c r="R1287" s="94"/>
      <c r="S1287" s="94"/>
      <c r="T1287" s="94"/>
      <c r="U1287" s="94"/>
      <c r="V1287" s="94"/>
      <c r="W1287" s="94"/>
      <c r="X1287" s="94"/>
      <c r="Y1287" s="94"/>
      <c r="Z1287" s="94"/>
    </row>
    <row r="1288" spans="1:26" ht="15.75" customHeight="1" x14ac:dyDescent="0.15">
      <c r="A1288" s="96" t="s">
        <v>7009</v>
      </c>
      <c r="B1288" s="98" t="s">
        <v>473</v>
      </c>
      <c r="C1288" s="98" t="s">
        <v>3663</v>
      </c>
      <c r="D1288" s="98" t="s">
        <v>7010</v>
      </c>
      <c r="E1288" s="99">
        <v>1503</v>
      </c>
      <c r="F1288" s="99">
        <v>1415</v>
      </c>
      <c r="G1288" s="99">
        <v>19</v>
      </c>
      <c r="H1288" s="99">
        <v>19</v>
      </c>
      <c r="I1288" s="94"/>
      <c r="J1288" s="94"/>
      <c r="K1288" s="94"/>
      <c r="L1288" s="94"/>
      <c r="M1288" s="94"/>
      <c r="N1288" s="94"/>
      <c r="O1288" s="94"/>
      <c r="P1288" s="94"/>
      <c r="Q1288" s="94"/>
      <c r="R1288" s="94"/>
      <c r="S1288" s="94"/>
      <c r="T1288" s="94"/>
      <c r="U1288" s="94"/>
      <c r="V1288" s="94"/>
      <c r="W1288" s="94"/>
      <c r="X1288" s="94"/>
      <c r="Y1288" s="94"/>
      <c r="Z1288" s="94"/>
    </row>
    <row r="1289" spans="1:26" ht="15.75" customHeight="1" x14ac:dyDescent="0.15">
      <c r="A1289" s="96" t="s">
        <v>7011</v>
      </c>
      <c r="B1289" s="98" t="s">
        <v>473</v>
      </c>
      <c r="C1289" s="98" t="s">
        <v>3655</v>
      </c>
      <c r="D1289" s="98" t="s">
        <v>5992</v>
      </c>
      <c r="E1289" s="99">
        <v>621</v>
      </c>
      <c r="F1289" s="99">
        <v>582</v>
      </c>
      <c r="G1289" s="99">
        <v>8</v>
      </c>
      <c r="H1289" s="99">
        <v>8</v>
      </c>
      <c r="I1289" s="94"/>
      <c r="J1289" s="94"/>
      <c r="K1289" s="94"/>
      <c r="L1289" s="94"/>
      <c r="M1289" s="94"/>
      <c r="N1289" s="94"/>
      <c r="O1289" s="94"/>
      <c r="P1289" s="94"/>
      <c r="Q1289" s="94"/>
      <c r="R1289" s="94"/>
      <c r="S1289" s="94"/>
      <c r="T1289" s="94"/>
      <c r="U1289" s="94"/>
      <c r="V1289" s="94"/>
      <c r="W1289" s="94"/>
      <c r="X1289" s="94"/>
      <c r="Y1289" s="94"/>
      <c r="Z1289" s="94"/>
    </row>
    <row r="1290" spans="1:26" ht="15.75" customHeight="1" x14ac:dyDescent="0.15">
      <c r="A1290" s="96" t="s">
        <v>7012</v>
      </c>
      <c r="B1290" s="98" t="s">
        <v>473</v>
      </c>
      <c r="C1290" s="98" t="s">
        <v>3657</v>
      </c>
      <c r="D1290" s="98" t="s">
        <v>7013</v>
      </c>
      <c r="E1290" s="99">
        <v>461</v>
      </c>
      <c r="F1290" s="99">
        <v>425</v>
      </c>
      <c r="G1290" s="99">
        <v>5</v>
      </c>
      <c r="H1290" s="99">
        <v>5</v>
      </c>
      <c r="I1290" s="94"/>
      <c r="J1290" s="94"/>
      <c r="K1290" s="94"/>
      <c r="L1290" s="94"/>
      <c r="M1290" s="94"/>
      <c r="N1290" s="94"/>
      <c r="O1290" s="94"/>
      <c r="P1290" s="94"/>
      <c r="Q1290" s="94"/>
      <c r="R1290" s="94"/>
      <c r="S1290" s="94"/>
      <c r="T1290" s="94"/>
      <c r="U1290" s="94"/>
      <c r="V1290" s="94"/>
      <c r="W1290" s="94"/>
      <c r="X1290" s="94"/>
      <c r="Y1290" s="94"/>
      <c r="Z1290" s="94"/>
    </row>
    <row r="1291" spans="1:26" ht="15.75" customHeight="1" x14ac:dyDescent="0.15">
      <c r="A1291" s="96" t="s">
        <v>7014</v>
      </c>
      <c r="B1291" s="98" t="s">
        <v>473</v>
      </c>
      <c r="C1291" s="98" t="s">
        <v>3658</v>
      </c>
      <c r="D1291" s="98" t="s">
        <v>7015</v>
      </c>
      <c r="E1291" s="99">
        <v>3718</v>
      </c>
      <c r="F1291" s="99">
        <v>3447</v>
      </c>
      <c r="G1291" s="99">
        <v>19</v>
      </c>
      <c r="H1291" s="99">
        <v>18</v>
      </c>
      <c r="I1291" s="94"/>
      <c r="J1291" s="94"/>
      <c r="K1291" s="94"/>
      <c r="L1291" s="94"/>
      <c r="M1291" s="94"/>
      <c r="N1291" s="94"/>
      <c r="O1291" s="94"/>
      <c r="P1291" s="94"/>
      <c r="Q1291" s="94"/>
      <c r="R1291" s="94"/>
      <c r="S1291" s="94"/>
      <c r="T1291" s="94"/>
      <c r="U1291" s="94"/>
      <c r="V1291" s="94"/>
      <c r="W1291" s="94"/>
      <c r="X1291" s="94"/>
      <c r="Y1291" s="94"/>
      <c r="Z1291" s="94"/>
    </row>
    <row r="1292" spans="1:26" ht="15.75" customHeight="1" x14ac:dyDescent="0.15">
      <c r="A1292" s="96" t="s">
        <v>7016</v>
      </c>
      <c r="B1292" s="98" t="s">
        <v>473</v>
      </c>
      <c r="C1292" s="98" t="s">
        <v>3674</v>
      </c>
      <c r="D1292" s="98" t="s">
        <v>7017</v>
      </c>
      <c r="E1292" s="99">
        <v>889</v>
      </c>
      <c r="F1292" s="99">
        <v>773</v>
      </c>
      <c r="G1292" s="99">
        <v>5</v>
      </c>
      <c r="H1292" s="99">
        <v>5</v>
      </c>
      <c r="I1292" s="94"/>
      <c r="J1292" s="94"/>
      <c r="K1292" s="94"/>
      <c r="L1292" s="94"/>
      <c r="M1292" s="94"/>
      <c r="N1292" s="94"/>
      <c r="O1292" s="94"/>
      <c r="P1292" s="94"/>
      <c r="Q1292" s="94"/>
      <c r="R1292" s="94"/>
      <c r="S1292" s="94"/>
      <c r="T1292" s="94"/>
      <c r="U1292" s="94"/>
      <c r="V1292" s="94"/>
      <c r="W1292" s="94"/>
      <c r="X1292" s="94"/>
      <c r="Y1292" s="94"/>
      <c r="Z1292" s="94"/>
    </row>
    <row r="1293" spans="1:26" ht="15.75" customHeight="1" x14ac:dyDescent="0.15">
      <c r="A1293" s="96" t="s">
        <v>7018</v>
      </c>
      <c r="B1293" s="98" t="s">
        <v>473</v>
      </c>
      <c r="C1293" s="98" t="s">
        <v>3670</v>
      </c>
      <c r="D1293" s="98" t="s">
        <v>7019</v>
      </c>
      <c r="E1293" s="99">
        <v>1813</v>
      </c>
      <c r="F1293" s="99">
        <v>1724</v>
      </c>
      <c r="G1293" s="99">
        <v>22</v>
      </c>
      <c r="H1293" s="99">
        <v>22</v>
      </c>
      <c r="I1293" s="94"/>
      <c r="J1293" s="94"/>
      <c r="K1293" s="94"/>
      <c r="L1293" s="94"/>
      <c r="M1293" s="94"/>
      <c r="N1293" s="94"/>
      <c r="O1293" s="94"/>
      <c r="P1293" s="94"/>
      <c r="Q1293" s="94"/>
      <c r="R1293" s="94"/>
      <c r="S1293" s="94"/>
      <c r="T1293" s="94"/>
      <c r="U1293" s="94"/>
      <c r="V1293" s="94"/>
      <c r="W1293" s="94"/>
      <c r="X1293" s="94"/>
      <c r="Y1293" s="94"/>
      <c r="Z1293" s="94"/>
    </row>
    <row r="1294" spans="1:26" ht="15.75" customHeight="1" x14ac:dyDescent="0.15">
      <c r="A1294" s="96" t="s">
        <v>7020</v>
      </c>
      <c r="B1294" s="98" t="s">
        <v>473</v>
      </c>
      <c r="C1294" s="98" t="s">
        <v>7021</v>
      </c>
      <c r="D1294" s="98" t="s">
        <v>473</v>
      </c>
      <c r="E1294" s="99">
        <v>57048</v>
      </c>
      <c r="F1294" s="99">
        <v>51310</v>
      </c>
      <c r="G1294" s="99">
        <v>458</v>
      </c>
      <c r="H1294" s="99">
        <v>451</v>
      </c>
      <c r="I1294" s="94"/>
      <c r="J1294" s="94"/>
      <c r="K1294" s="94"/>
      <c r="L1294" s="94"/>
      <c r="M1294" s="94"/>
      <c r="N1294" s="94"/>
      <c r="O1294" s="94"/>
      <c r="P1294" s="94"/>
      <c r="Q1294" s="94"/>
      <c r="R1294" s="94"/>
      <c r="S1294" s="94"/>
      <c r="T1294" s="94"/>
      <c r="U1294" s="94"/>
      <c r="V1294" s="94"/>
      <c r="W1294" s="94"/>
      <c r="X1294" s="94"/>
      <c r="Y1294" s="94"/>
      <c r="Z1294" s="94"/>
    </row>
    <row r="1295" spans="1:26" ht="15.75" customHeight="1" x14ac:dyDescent="0.15">
      <c r="A1295" s="96" t="s">
        <v>7022</v>
      </c>
      <c r="B1295" s="98" t="s">
        <v>473</v>
      </c>
      <c r="C1295" s="98" t="s">
        <v>3648</v>
      </c>
      <c r="D1295" s="98" t="s">
        <v>7023</v>
      </c>
      <c r="E1295" s="99">
        <v>3338</v>
      </c>
      <c r="F1295" s="99">
        <v>2918</v>
      </c>
      <c r="G1295" s="99">
        <v>23</v>
      </c>
      <c r="H1295" s="99">
        <v>14</v>
      </c>
      <c r="I1295" s="94"/>
      <c r="J1295" s="94"/>
      <c r="K1295" s="94"/>
      <c r="L1295" s="94"/>
      <c r="M1295" s="94"/>
      <c r="N1295" s="94"/>
      <c r="O1295" s="94"/>
      <c r="P1295" s="94"/>
      <c r="Q1295" s="94"/>
      <c r="R1295" s="94"/>
      <c r="S1295" s="94"/>
      <c r="T1295" s="94"/>
      <c r="U1295" s="94"/>
      <c r="V1295" s="94"/>
      <c r="W1295" s="94"/>
      <c r="X1295" s="94"/>
      <c r="Y1295" s="94"/>
      <c r="Z1295" s="94"/>
    </row>
    <row r="1296" spans="1:26" ht="15.75" customHeight="1" x14ac:dyDescent="0.15">
      <c r="A1296" s="96" t="s">
        <v>7024</v>
      </c>
      <c r="B1296" s="98" t="s">
        <v>473</v>
      </c>
      <c r="C1296" s="98" t="s">
        <v>3647</v>
      </c>
      <c r="D1296" s="98" t="s">
        <v>7025</v>
      </c>
      <c r="E1296" s="99">
        <v>2089</v>
      </c>
      <c r="F1296" s="99">
        <v>2029</v>
      </c>
      <c r="G1296" s="99">
        <v>12</v>
      </c>
      <c r="H1296" s="99">
        <v>12</v>
      </c>
      <c r="I1296" s="94"/>
      <c r="J1296" s="94"/>
      <c r="K1296" s="94"/>
      <c r="L1296" s="94"/>
      <c r="M1296" s="94"/>
      <c r="N1296" s="94"/>
      <c r="O1296" s="94"/>
      <c r="P1296" s="94"/>
      <c r="Q1296" s="94"/>
      <c r="R1296" s="94"/>
      <c r="S1296" s="94"/>
      <c r="T1296" s="94"/>
      <c r="U1296" s="94"/>
      <c r="V1296" s="94"/>
      <c r="W1296" s="94"/>
      <c r="X1296" s="94"/>
      <c r="Y1296" s="94"/>
      <c r="Z1296" s="94"/>
    </row>
    <row r="1297" spans="1:26" ht="15.75" customHeight="1" x14ac:dyDescent="0.15">
      <c r="A1297" s="96" t="s">
        <v>7026</v>
      </c>
      <c r="B1297" s="98" t="s">
        <v>473</v>
      </c>
      <c r="C1297" s="98" t="s">
        <v>3667</v>
      </c>
      <c r="D1297" s="98" t="s">
        <v>7027</v>
      </c>
      <c r="E1297" s="99">
        <v>1767</v>
      </c>
      <c r="F1297" s="99">
        <v>1633</v>
      </c>
      <c r="G1297" s="99">
        <v>5</v>
      </c>
      <c r="H1297" s="99">
        <v>5</v>
      </c>
      <c r="I1297" s="94"/>
      <c r="J1297" s="94"/>
      <c r="K1297" s="94"/>
      <c r="L1297" s="94"/>
      <c r="M1297" s="94"/>
      <c r="N1297" s="94"/>
      <c r="O1297" s="94"/>
      <c r="P1297" s="94"/>
      <c r="Q1297" s="94"/>
      <c r="R1297" s="94"/>
      <c r="S1297" s="94"/>
      <c r="T1297" s="94"/>
      <c r="U1297" s="94"/>
      <c r="V1297" s="94"/>
      <c r="W1297" s="94"/>
      <c r="X1297" s="94"/>
      <c r="Y1297" s="94"/>
      <c r="Z1297" s="94"/>
    </row>
    <row r="1298" spans="1:26" ht="15.75" customHeight="1" x14ac:dyDescent="0.15">
      <c r="A1298" s="96" t="s">
        <v>7028</v>
      </c>
      <c r="B1298" s="98" t="s">
        <v>473</v>
      </c>
      <c r="C1298" s="98" t="s">
        <v>3697</v>
      </c>
      <c r="D1298" s="98" t="s">
        <v>7029</v>
      </c>
      <c r="E1298" s="99">
        <v>3122</v>
      </c>
      <c r="F1298" s="99">
        <v>3031</v>
      </c>
      <c r="G1298" s="99">
        <v>27</v>
      </c>
      <c r="H1298" s="99">
        <v>26</v>
      </c>
      <c r="I1298" s="94"/>
      <c r="J1298" s="94"/>
      <c r="K1298" s="94"/>
      <c r="L1298" s="94"/>
      <c r="M1298" s="94"/>
      <c r="N1298" s="94"/>
      <c r="O1298" s="94"/>
      <c r="P1298" s="94"/>
      <c r="Q1298" s="94"/>
      <c r="R1298" s="94"/>
      <c r="S1298" s="94"/>
      <c r="T1298" s="94"/>
      <c r="U1298" s="94"/>
      <c r="V1298" s="94"/>
      <c r="W1298" s="94"/>
      <c r="X1298" s="94"/>
      <c r="Y1298" s="94"/>
      <c r="Z1298" s="94"/>
    </row>
    <row r="1299" spans="1:26" ht="15.75" customHeight="1" x14ac:dyDescent="0.15">
      <c r="A1299" s="96" t="s">
        <v>7030</v>
      </c>
      <c r="B1299" s="98" t="s">
        <v>473</v>
      </c>
      <c r="C1299" s="98" t="s">
        <v>3664</v>
      </c>
      <c r="D1299" s="98" t="s">
        <v>7031</v>
      </c>
      <c r="E1299" s="99">
        <v>3442</v>
      </c>
      <c r="F1299" s="99">
        <v>3132</v>
      </c>
      <c r="G1299" s="99">
        <v>30</v>
      </c>
      <c r="H1299" s="99">
        <v>30</v>
      </c>
      <c r="I1299" s="94"/>
      <c r="J1299" s="94"/>
      <c r="K1299" s="94"/>
      <c r="L1299" s="94"/>
      <c r="M1299" s="94"/>
      <c r="N1299" s="94"/>
      <c r="O1299" s="94"/>
      <c r="P1299" s="94"/>
      <c r="Q1299" s="94"/>
      <c r="R1299" s="94"/>
      <c r="S1299" s="94"/>
      <c r="T1299" s="94"/>
      <c r="U1299" s="94"/>
      <c r="V1299" s="94"/>
      <c r="W1299" s="94"/>
      <c r="X1299" s="94"/>
      <c r="Y1299" s="94"/>
      <c r="Z1299" s="94"/>
    </row>
    <row r="1300" spans="1:26" ht="15.75" customHeight="1" x14ac:dyDescent="0.15">
      <c r="A1300" s="96" t="s">
        <v>7032</v>
      </c>
      <c r="B1300" s="98" t="s">
        <v>4285</v>
      </c>
      <c r="C1300" s="98" t="s">
        <v>3698</v>
      </c>
      <c r="D1300" s="98" t="s">
        <v>134</v>
      </c>
      <c r="E1300" s="99">
        <v>53565</v>
      </c>
      <c r="F1300" s="99">
        <v>50721</v>
      </c>
      <c r="G1300" s="99">
        <v>950</v>
      </c>
      <c r="H1300" s="99">
        <v>920</v>
      </c>
      <c r="I1300" s="94"/>
      <c r="J1300" s="94"/>
      <c r="K1300" s="94"/>
      <c r="L1300" s="94"/>
      <c r="M1300" s="94"/>
      <c r="N1300" s="94"/>
      <c r="O1300" s="94"/>
      <c r="P1300" s="94"/>
      <c r="Q1300" s="94"/>
      <c r="R1300" s="94"/>
      <c r="S1300" s="94"/>
      <c r="T1300" s="94"/>
      <c r="U1300" s="94"/>
      <c r="V1300" s="94"/>
      <c r="W1300" s="94"/>
      <c r="X1300" s="94"/>
      <c r="Y1300" s="94"/>
      <c r="Z1300" s="94"/>
    </row>
    <row r="1301" spans="1:26" ht="15.75" customHeight="1" x14ac:dyDescent="0.15">
      <c r="A1301" s="96" t="s">
        <v>7033</v>
      </c>
      <c r="B1301" s="98" t="s">
        <v>134</v>
      </c>
      <c r="C1301" s="98" t="s">
        <v>3698</v>
      </c>
      <c r="D1301" s="98" t="s">
        <v>4289</v>
      </c>
      <c r="E1301" s="99">
        <v>463</v>
      </c>
      <c r="F1301" s="99">
        <v>242</v>
      </c>
      <c r="G1301" s="99">
        <v>0</v>
      </c>
      <c r="H1301" s="99">
        <v>0</v>
      </c>
      <c r="I1301" s="94"/>
      <c r="J1301" s="94"/>
      <c r="K1301" s="94"/>
      <c r="L1301" s="94"/>
      <c r="M1301" s="94"/>
      <c r="N1301" s="94"/>
      <c r="O1301" s="94"/>
      <c r="P1301" s="94"/>
      <c r="Q1301" s="94"/>
      <c r="R1301" s="94"/>
      <c r="S1301" s="94"/>
      <c r="T1301" s="94"/>
      <c r="U1301" s="94"/>
      <c r="V1301" s="94"/>
      <c r="W1301" s="94"/>
      <c r="X1301" s="94"/>
      <c r="Y1301" s="94"/>
      <c r="Z1301" s="94"/>
    </row>
    <row r="1302" spans="1:26" ht="15.75" customHeight="1" x14ac:dyDescent="0.15">
      <c r="A1302" s="96" t="s">
        <v>7034</v>
      </c>
      <c r="B1302" s="98" t="s">
        <v>134</v>
      </c>
      <c r="C1302" s="98" t="s">
        <v>3737</v>
      </c>
      <c r="D1302" s="98" t="s">
        <v>7035</v>
      </c>
      <c r="E1302" s="99">
        <v>308</v>
      </c>
      <c r="F1302" s="99">
        <v>306</v>
      </c>
      <c r="G1302" s="99">
        <v>14</v>
      </c>
      <c r="H1302" s="99">
        <v>14</v>
      </c>
      <c r="I1302" s="94"/>
      <c r="J1302" s="94"/>
      <c r="K1302" s="94"/>
      <c r="L1302" s="94"/>
      <c r="M1302" s="94"/>
      <c r="N1302" s="94"/>
      <c r="O1302" s="94"/>
      <c r="P1302" s="94"/>
      <c r="Q1302" s="94"/>
      <c r="R1302" s="94"/>
      <c r="S1302" s="94"/>
      <c r="T1302" s="94"/>
      <c r="U1302" s="94"/>
      <c r="V1302" s="94"/>
      <c r="W1302" s="94"/>
      <c r="X1302" s="94"/>
      <c r="Y1302" s="94"/>
      <c r="Z1302" s="94"/>
    </row>
    <row r="1303" spans="1:26" ht="15.75" customHeight="1" x14ac:dyDescent="0.15">
      <c r="A1303" s="96" t="s">
        <v>7036</v>
      </c>
      <c r="B1303" s="98" t="s">
        <v>134</v>
      </c>
      <c r="C1303" s="98" t="s">
        <v>3733</v>
      </c>
      <c r="D1303" s="98" t="s">
        <v>7037</v>
      </c>
      <c r="E1303" s="99">
        <v>2194</v>
      </c>
      <c r="F1303" s="99">
        <v>2159</v>
      </c>
      <c r="G1303" s="99">
        <v>124</v>
      </c>
      <c r="H1303" s="99">
        <v>124</v>
      </c>
      <c r="I1303" s="94"/>
      <c r="J1303" s="94"/>
      <c r="K1303" s="94"/>
      <c r="L1303" s="94"/>
      <c r="M1303" s="94"/>
      <c r="N1303" s="94"/>
      <c r="O1303" s="94"/>
      <c r="P1303" s="94"/>
      <c r="Q1303" s="94"/>
      <c r="R1303" s="94"/>
      <c r="S1303" s="94"/>
      <c r="T1303" s="94"/>
      <c r="U1303" s="94"/>
      <c r="V1303" s="94"/>
      <c r="W1303" s="94"/>
      <c r="X1303" s="94"/>
      <c r="Y1303" s="94"/>
      <c r="Z1303" s="94"/>
    </row>
    <row r="1304" spans="1:26" ht="15.75" customHeight="1" x14ac:dyDescent="0.15">
      <c r="A1304" s="96" t="s">
        <v>7038</v>
      </c>
      <c r="B1304" s="98" t="s">
        <v>134</v>
      </c>
      <c r="C1304" s="98" t="s">
        <v>3751</v>
      </c>
      <c r="D1304" s="98" t="s">
        <v>7039</v>
      </c>
      <c r="E1304" s="99">
        <v>1154</v>
      </c>
      <c r="F1304" s="99">
        <v>1114</v>
      </c>
      <c r="G1304" s="99">
        <v>35</v>
      </c>
      <c r="H1304" s="99">
        <v>33</v>
      </c>
      <c r="I1304" s="94"/>
      <c r="J1304" s="94"/>
      <c r="K1304" s="94"/>
      <c r="L1304" s="94"/>
      <c r="M1304" s="94"/>
      <c r="N1304" s="94"/>
      <c r="O1304" s="94"/>
      <c r="P1304" s="94"/>
      <c r="Q1304" s="94"/>
      <c r="R1304" s="94"/>
      <c r="S1304" s="94"/>
      <c r="T1304" s="94"/>
      <c r="U1304" s="94"/>
      <c r="V1304" s="94"/>
      <c r="W1304" s="94"/>
      <c r="X1304" s="94"/>
      <c r="Y1304" s="94"/>
      <c r="Z1304" s="94"/>
    </row>
    <row r="1305" spans="1:26" ht="15.75" customHeight="1" x14ac:dyDescent="0.15">
      <c r="A1305" s="96" t="s">
        <v>7040</v>
      </c>
      <c r="B1305" s="98" t="s">
        <v>134</v>
      </c>
      <c r="C1305" s="98" t="s">
        <v>3756</v>
      </c>
      <c r="D1305" s="98" t="s">
        <v>7041</v>
      </c>
      <c r="E1305" s="99">
        <v>716</v>
      </c>
      <c r="F1305" s="99">
        <v>711</v>
      </c>
      <c r="G1305" s="99">
        <v>11</v>
      </c>
      <c r="H1305" s="99">
        <v>11</v>
      </c>
      <c r="I1305" s="94"/>
      <c r="J1305" s="94"/>
      <c r="K1305" s="94"/>
      <c r="L1305" s="94"/>
      <c r="M1305" s="94"/>
      <c r="N1305" s="94"/>
      <c r="O1305" s="94"/>
      <c r="P1305" s="94"/>
      <c r="Q1305" s="94"/>
      <c r="R1305" s="94"/>
      <c r="S1305" s="94"/>
      <c r="T1305" s="94"/>
      <c r="U1305" s="94"/>
      <c r="V1305" s="94"/>
      <c r="W1305" s="94"/>
      <c r="X1305" s="94"/>
      <c r="Y1305" s="94"/>
      <c r="Z1305" s="94"/>
    </row>
    <row r="1306" spans="1:26" ht="15.75" customHeight="1" x14ac:dyDescent="0.15">
      <c r="A1306" s="96" t="s">
        <v>7042</v>
      </c>
      <c r="B1306" s="98" t="s">
        <v>134</v>
      </c>
      <c r="C1306" s="98" t="s">
        <v>3741</v>
      </c>
      <c r="D1306" s="98" t="s">
        <v>7043</v>
      </c>
      <c r="E1306" s="99">
        <v>210</v>
      </c>
      <c r="F1306" s="99">
        <v>210</v>
      </c>
      <c r="G1306" s="99">
        <v>5</v>
      </c>
      <c r="H1306" s="99">
        <v>5</v>
      </c>
      <c r="I1306" s="94"/>
      <c r="J1306" s="94"/>
      <c r="K1306" s="94"/>
      <c r="L1306" s="94"/>
      <c r="M1306" s="94"/>
      <c r="N1306" s="94"/>
      <c r="O1306" s="94"/>
      <c r="P1306" s="94"/>
      <c r="Q1306" s="94"/>
      <c r="R1306" s="94"/>
      <c r="S1306" s="94"/>
      <c r="T1306" s="94"/>
      <c r="U1306" s="94"/>
      <c r="V1306" s="94"/>
      <c r="W1306" s="94"/>
      <c r="X1306" s="94"/>
      <c r="Y1306" s="94"/>
      <c r="Z1306" s="94"/>
    </row>
    <row r="1307" spans="1:26" ht="15.75" customHeight="1" x14ac:dyDescent="0.15">
      <c r="A1307" s="96" t="s">
        <v>7044</v>
      </c>
      <c r="B1307" s="98" t="s">
        <v>134</v>
      </c>
      <c r="C1307" s="98" t="s">
        <v>3712</v>
      </c>
      <c r="D1307" s="98" t="s">
        <v>7045</v>
      </c>
      <c r="E1307" s="99">
        <v>69</v>
      </c>
      <c r="F1307" s="99">
        <v>63</v>
      </c>
      <c r="G1307" s="99">
        <v>1</v>
      </c>
      <c r="H1307" s="99">
        <v>1</v>
      </c>
      <c r="I1307" s="94"/>
      <c r="J1307" s="94"/>
      <c r="K1307" s="94"/>
      <c r="L1307" s="94"/>
      <c r="M1307" s="94"/>
      <c r="N1307" s="94"/>
      <c r="O1307" s="94"/>
      <c r="P1307" s="94"/>
      <c r="Q1307" s="94"/>
      <c r="R1307" s="94"/>
      <c r="S1307" s="94"/>
      <c r="T1307" s="94"/>
      <c r="U1307" s="94"/>
      <c r="V1307" s="94"/>
      <c r="W1307" s="94"/>
      <c r="X1307" s="94"/>
      <c r="Y1307" s="94"/>
      <c r="Z1307" s="94"/>
    </row>
    <row r="1308" spans="1:26" ht="15.75" customHeight="1" x14ac:dyDescent="0.15">
      <c r="A1308" s="96" t="s">
        <v>7046</v>
      </c>
      <c r="B1308" s="98" t="s">
        <v>134</v>
      </c>
      <c r="C1308" s="98" t="s">
        <v>3742</v>
      </c>
      <c r="D1308" s="98" t="s">
        <v>7047</v>
      </c>
      <c r="E1308" s="99">
        <v>206</v>
      </c>
      <c r="F1308" s="99">
        <v>201</v>
      </c>
      <c r="G1308" s="99">
        <v>3</v>
      </c>
      <c r="H1308" s="99">
        <v>3</v>
      </c>
      <c r="I1308" s="94"/>
      <c r="J1308" s="94"/>
      <c r="K1308" s="94"/>
      <c r="L1308" s="94"/>
      <c r="M1308" s="94"/>
      <c r="N1308" s="94"/>
      <c r="O1308" s="94"/>
      <c r="P1308" s="94"/>
      <c r="Q1308" s="94"/>
      <c r="R1308" s="94"/>
      <c r="S1308" s="94"/>
      <c r="T1308" s="94"/>
      <c r="U1308" s="94"/>
      <c r="V1308" s="94"/>
      <c r="W1308" s="94"/>
      <c r="X1308" s="94"/>
      <c r="Y1308" s="94"/>
      <c r="Z1308" s="94"/>
    </row>
    <row r="1309" spans="1:26" ht="15.75" customHeight="1" x14ac:dyDescent="0.15">
      <c r="A1309" s="96" t="s">
        <v>7048</v>
      </c>
      <c r="B1309" s="98" t="s">
        <v>134</v>
      </c>
      <c r="C1309" s="98" t="s">
        <v>3743</v>
      </c>
      <c r="D1309" s="98" t="s">
        <v>7049</v>
      </c>
      <c r="E1309" s="99">
        <v>230</v>
      </c>
      <c r="F1309" s="99">
        <v>225</v>
      </c>
      <c r="G1309" s="99">
        <v>3</v>
      </c>
      <c r="H1309" s="99">
        <v>3</v>
      </c>
      <c r="I1309" s="94"/>
      <c r="J1309" s="94"/>
      <c r="K1309" s="94"/>
      <c r="L1309" s="94"/>
      <c r="M1309" s="94"/>
      <c r="N1309" s="94"/>
      <c r="O1309" s="94"/>
      <c r="P1309" s="94"/>
      <c r="Q1309" s="94"/>
      <c r="R1309" s="94"/>
      <c r="S1309" s="94"/>
      <c r="T1309" s="94"/>
      <c r="U1309" s="94"/>
      <c r="V1309" s="94"/>
      <c r="W1309" s="94"/>
      <c r="X1309" s="94"/>
      <c r="Y1309" s="94"/>
      <c r="Z1309" s="94"/>
    </row>
    <row r="1310" spans="1:26" ht="15.75" customHeight="1" x14ac:dyDescent="0.15">
      <c r="A1310" s="96" t="s">
        <v>7050</v>
      </c>
      <c r="B1310" s="98" t="s">
        <v>134</v>
      </c>
      <c r="C1310" s="98" t="s">
        <v>3720</v>
      </c>
      <c r="D1310" s="98" t="s">
        <v>7051</v>
      </c>
      <c r="E1310" s="99">
        <v>146</v>
      </c>
      <c r="F1310" s="99">
        <v>138</v>
      </c>
      <c r="G1310" s="99">
        <v>0</v>
      </c>
      <c r="H1310" s="99">
        <v>0</v>
      </c>
      <c r="I1310" s="94"/>
      <c r="J1310" s="94"/>
      <c r="K1310" s="94"/>
      <c r="L1310" s="94"/>
      <c r="M1310" s="94"/>
      <c r="N1310" s="94"/>
      <c r="O1310" s="94"/>
      <c r="P1310" s="94"/>
      <c r="Q1310" s="94"/>
      <c r="R1310" s="94"/>
      <c r="S1310" s="94"/>
      <c r="T1310" s="94"/>
      <c r="U1310" s="94"/>
      <c r="V1310" s="94"/>
      <c r="W1310" s="94"/>
      <c r="X1310" s="94"/>
      <c r="Y1310" s="94"/>
      <c r="Z1310" s="94"/>
    </row>
    <row r="1311" spans="1:26" ht="15.75" customHeight="1" x14ac:dyDescent="0.15">
      <c r="A1311" s="96" t="s">
        <v>7052</v>
      </c>
      <c r="B1311" s="98" t="s">
        <v>134</v>
      </c>
      <c r="C1311" s="98" t="s">
        <v>3717</v>
      </c>
      <c r="D1311" s="98" t="s">
        <v>7053</v>
      </c>
      <c r="E1311" s="99">
        <v>76</v>
      </c>
      <c r="F1311" s="99">
        <v>75</v>
      </c>
      <c r="G1311" s="99">
        <v>1</v>
      </c>
      <c r="H1311" s="99">
        <v>1</v>
      </c>
      <c r="I1311" s="94"/>
      <c r="J1311" s="94"/>
      <c r="K1311" s="94"/>
      <c r="L1311" s="94"/>
      <c r="M1311" s="94"/>
      <c r="N1311" s="94"/>
      <c r="O1311" s="94"/>
      <c r="P1311" s="94"/>
      <c r="Q1311" s="94"/>
      <c r="R1311" s="94"/>
      <c r="S1311" s="94"/>
      <c r="T1311" s="94"/>
      <c r="U1311" s="94"/>
      <c r="V1311" s="94"/>
      <c r="W1311" s="94"/>
      <c r="X1311" s="94"/>
      <c r="Y1311" s="94"/>
      <c r="Z1311" s="94"/>
    </row>
    <row r="1312" spans="1:26" ht="15.75" customHeight="1" x14ac:dyDescent="0.15">
      <c r="A1312" s="96" t="s">
        <v>7054</v>
      </c>
      <c r="B1312" s="98" t="s">
        <v>134</v>
      </c>
      <c r="C1312" s="98" t="s">
        <v>3748</v>
      </c>
      <c r="D1312" s="98" t="s">
        <v>7055</v>
      </c>
      <c r="E1312" s="99">
        <v>148</v>
      </c>
      <c r="F1312" s="99">
        <v>142</v>
      </c>
      <c r="G1312" s="99">
        <v>9</v>
      </c>
      <c r="H1312" s="99">
        <v>9</v>
      </c>
      <c r="I1312" s="94"/>
      <c r="J1312" s="94"/>
      <c r="K1312" s="94"/>
      <c r="L1312" s="94"/>
      <c r="M1312" s="94"/>
      <c r="N1312" s="94"/>
      <c r="O1312" s="94"/>
      <c r="P1312" s="94"/>
      <c r="Q1312" s="94"/>
      <c r="R1312" s="94"/>
      <c r="S1312" s="94"/>
      <c r="T1312" s="94"/>
      <c r="U1312" s="94"/>
      <c r="V1312" s="94"/>
      <c r="W1312" s="94"/>
      <c r="X1312" s="94"/>
      <c r="Y1312" s="94"/>
      <c r="Z1312" s="94"/>
    </row>
    <row r="1313" spans="1:26" ht="15.75" customHeight="1" x14ac:dyDescent="0.15">
      <c r="A1313" s="96" t="s">
        <v>7056</v>
      </c>
      <c r="B1313" s="98" t="s">
        <v>134</v>
      </c>
      <c r="C1313" s="98" t="s">
        <v>3750</v>
      </c>
      <c r="D1313" s="98" t="s">
        <v>7057</v>
      </c>
      <c r="E1313" s="99">
        <v>208</v>
      </c>
      <c r="F1313" s="99">
        <v>183</v>
      </c>
      <c r="G1313" s="99">
        <v>3</v>
      </c>
      <c r="H1313" s="99">
        <v>1</v>
      </c>
      <c r="I1313" s="94"/>
      <c r="J1313" s="94"/>
      <c r="K1313" s="94"/>
      <c r="L1313" s="94"/>
      <c r="M1313" s="94"/>
      <c r="N1313" s="94"/>
      <c r="O1313" s="94"/>
      <c r="P1313" s="94"/>
      <c r="Q1313" s="94"/>
      <c r="R1313" s="94"/>
      <c r="S1313" s="94"/>
      <c r="T1313" s="94"/>
      <c r="U1313" s="94"/>
      <c r="V1313" s="94"/>
      <c r="W1313" s="94"/>
      <c r="X1313" s="94"/>
      <c r="Y1313" s="94"/>
      <c r="Z1313" s="94"/>
    </row>
    <row r="1314" spans="1:26" ht="15.75" customHeight="1" x14ac:dyDescent="0.15">
      <c r="A1314" s="96" t="s">
        <v>7058</v>
      </c>
      <c r="B1314" s="98" t="s">
        <v>134</v>
      </c>
      <c r="C1314" s="98" t="s">
        <v>3725</v>
      </c>
      <c r="D1314" s="98" t="s">
        <v>7059</v>
      </c>
      <c r="E1314" s="99">
        <v>292</v>
      </c>
      <c r="F1314" s="99">
        <v>277</v>
      </c>
      <c r="G1314" s="99">
        <v>5</v>
      </c>
      <c r="H1314" s="99">
        <v>4</v>
      </c>
      <c r="I1314" s="94"/>
      <c r="J1314" s="94"/>
      <c r="K1314" s="94"/>
      <c r="L1314" s="94"/>
      <c r="M1314" s="94"/>
      <c r="N1314" s="94"/>
      <c r="O1314" s="94"/>
      <c r="P1314" s="94"/>
      <c r="Q1314" s="94"/>
      <c r="R1314" s="94"/>
      <c r="S1314" s="94"/>
      <c r="T1314" s="94"/>
      <c r="U1314" s="94"/>
      <c r="V1314" s="94"/>
      <c r="W1314" s="94"/>
      <c r="X1314" s="94"/>
      <c r="Y1314" s="94"/>
      <c r="Z1314" s="94"/>
    </row>
    <row r="1315" spans="1:26" ht="15.75" customHeight="1" x14ac:dyDescent="0.15">
      <c r="A1315" s="96" t="s">
        <v>7060</v>
      </c>
      <c r="B1315" s="98" t="s">
        <v>134</v>
      </c>
      <c r="C1315" s="98" t="s">
        <v>3754</v>
      </c>
      <c r="D1315" s="98" t="s">
        <v>7061</v>
      </c>
      <c r="E1315" s="99">
        <v>2529</v>
      </c>
      <c r="F1315" s="99">
        <v>2385</v>
      </c>
      <c r="G1315" s="99">
        <v>46</v>
      </c>
      <c r="H1315" s="99">
        <v>36</v>
      </c>
      <c r="I1315" s="94"/>
      <c r="J1315" s="94"/>
      <c r="K1315" s="94"/>
      <c r="L1315" s="94"/>
      <c r="M1315" s="94"/>
      <c r="N1315" s="94"/>
      <c r="O1315" s="94"/>
      <c r="P1315" s="94"/>
      <c r="Q1315" s="94"/>
      <c r="R1315" s="94"/>
      <c r="S1315" s="94"/>
      <c r="T1315" s="94"/>
      <c r="U1315" s="94"/>
      <c r="V1315" s="94"/>
      <c r="W1315" s="94"/>
      <c r="X1315" s="94"/>
      <c r="Y1315" s="94"/>
      <c r="Z1315" s="94"/>
    </row>
    <row r="1316" spans="1:26" ht="15.75" customHeight="1" x14ac:dyDescent="0.15">
      <c r="A1316" s="96" t="s">
        <v>7062</v>
      </c>
      <c r="B1316" s="98" t="s">
        <v>134</v>
      </c>
      <c r="C1316" s="98" t="s">
        <v>3715</v>
      </c>
      <c r="D1316" s="98" t="s">
        <v>6316</v>
      </c>
      <c r="E1316" s="99">
        <v>321</v>
      </c>
      <c r="F1316" s="99">
        <v>308</v>
      </c>
      <c r="G1316" s="99">
        <v>1</v>
      </c>
      <c r="H1316" s="99">
        <v>1</v>
      </c>
      <c r="I1316" s="94"/>
      <c r="J1316" s="94"/>
      <c r="K1316" s="94"/>
      <c r="L1316" s="94"/>
      <c r="M1316" s="94"/>
      <c r="N1316" s="94"/>
      <c r="O1316" s="94"/>
      <c r="P1316" s="94"/>
      <c r="Q1316" s="94"/>
      <c r="R1316" s="94"/>
      <c r="S1316" s="94"/>
      <c r="T1316" s="94"/>
      <c r="U1316" s="94"/>
      <c r="V1316" s="94"/>
      <c r="W1316" s="94"/>
      <c r="X1316" s="94"/>
      <c r="Y1316" s="94"/>
      <c r="Z1316" s="94"/>
    </row>
    <row r="1317" spans="1:26" ht="15.75" customHeight="1" x14ac:dyDescent="0.15">
      <c r="A1317" s="96" t="s">
        <v>7063</v>
      </c>
      <c r="B1317" s="98" t="s">
        <v>134</v>
      </c>
      <c r="C1317" s="98" t="s">
        <v>3709</v>
      </c>
      <c r="D1317" s="98" t="s">
        <v>7064</v>
      </c>
      <c r="E1317" s="99">
        <v>211</v>
      </c>
      <c r="F1317" s="99">
        <v>194</v>
      </c>
      <c r="G1317" s="99">
        <v>2</v>
      </c>
      <c r="H1317" s="99">
        <v>1</v>
      </c>
      <c r="I1317" s="94"/>
      <c r="J1317" s="94"/>
      <c r="K1317" s="94"/>
      <c r="L1317" s="94"/>
      <c r="M1317" s="94"/>
      <c r="N1317" s="94"/>
      <c r="O1317" s="94"/>
      <c r="P1317" s="94"/>
      <c r="Q1317" s="94"/>
      <c r="R1317" s="94"/>
      <c r="S1317" s="94"/>
      <c r="T1317" s="94"/>
      <c r="U1317" s="94"/>
      <c r="V1317" s="94"/>
      <c r="W1317" s="94"/>
      <c r="X1317" s="94"/>
      <c r="Y1317" s="94"/>
      <c r="Z1317" s="94"/>
    </row>
    <row r="1318" spans="1:26" ht="15.75" customHeight="1" x14ac:dyDescent="0.15">
      <c r="A1318" s="96" t="s">
        <v>7065</v>
      </c>
      <c r="B1318" s="98" t="s">
        <v>134</v>
      </c>
      <c r="C1318" s="98" t="s">
        <v>3711</v>
      </c>
      <c r="D1318" s="98" t="s">
        <v>7066</v>
      </c>
      <c r="E1318" s="99">
        <v>380</v>
      </c>
      <c r="F1318" s="99">
        <v>373</v>
      </c>
      <c r="G1318" s="99">
        <v>6</v>
      </c>
      <c r="H1318" s="99">
        <v>6</v>
      </c>
      <c r="I1318" s="94"/>
      <c r="J1318" s="94"/>
      <c r="K1318" s="94"/>
      <c r="L1318" s="94"/>
      <c r="M1318" s="94"/>
      <c r="N1318" s="94"/>
      <c r="O1318" s="94"/>
      <c r="P1318" s="94"/>
      <c r="Q1318" s="94"/>
      <c r="R1318" s="94"/>
      <c r="S1318" s="94"/>
      <c r="T1318" s="94"/>
      <c r="U1318" s="94"/>
      <c r="V1318" s="94"/>
      <c r="W1318" s="94"/>
      <c r="X1318" s="94"/>
      <c r="Y1318" s="94"/>
      <c r="Z1318" s="94"/>
    </row>
    <row r="1319" spans="1:26" ht="15.75" customHeight="1" x14ac:dyDescent="0.15">
      <c r="A1319" s="96" t="s">
        <v>7067</v>
      </c>
      <c r="B1319" s="98" t="s">
        <v>134</v>
      </c>
      <c r="C1319" s="98" t="s">
        <v>3716</v>
      </c>
      <c r="D1319" s="98" t="s">
        <v>7068</v>
      </c>
      <c r="E1319" s="99">
        <v>1013</v>
      </c>
      <c r="F1319" s="99">
        <v>969</v>
      </c>
      <c r="G1319" s="99">
        <v>15</v>
      </c>
      <c r="H1319" s="99">
        <v>15</v>
      </c>
      <c r="I1319" s="94"/>
      <c r="J1319" s="94"/>
      <c r="K1319" s="94"/>
      <c r="L1319" s="94"/>
      <c r="M1319" s="94"/>
      <c r="N1319" s="94"/>
      <c r="O1319" s="94"/>
      <c r="P1319" s="94"/>
      <c r="Q1319" s="94"/>
      <c r="R1319" s="94"/>
      <c r="S1319" s="94"/>
      <c r="T1319" s="94"/>
      <c r="U1319" s="94"/>
      <c r="V1319" s="94"/>
      <c r="W1319" s="94"/>
      <c r="X1319" s="94"/>
      <c r="Y1319" s="94"/>
      <c r="Z1319" s="94"/>
    </row>
    <row r="1320" spans="1:26" ht="15.75" customHeight="1" x14ac:dyDescent="0.15">
      <c r="A1320" s="96" t="s">
        <v>7069</v>
      </c>
      <c r="B1320" s="98" t="s">
        <v>134</v>
      </c>
      <c r="C1320" s="98" t="s">
        <v>3719</v>
      </c>
      <c r="D1320" s="98" t="s">
        <v>7070</v>
      </c>
      <c r="E1320" s="99">
        <v>128</v>
      </c>
      <c r="F1320" s="99">
        <v>124</v>
      </c>
      <c r="G1320" s="99">
        <v>0</v>
      </c>
      <c r="H1320" s="99">
        <v>0</v>
      </c>
      <c r="I1320" s="94"/>
      <c r="J1320" s="94"/>
      <c r="K1320" s="94"/>
      <c r="L1320" s="94"/>
      <c r="M1320" s="94"/>
      <c r="N1320" s="94"/>
      <c r="O1320" s="94"/>
      <c r="P1320" s="94"/>
      <c r="Q1320" s="94"/>
      <c r="R1320" s="94"/>
      <c r="S1320" s="94"/>
      <c r="T1320" s="94"/>
      <c r="U1320" s="94"/>
      <c r="V1320" s="94"/>
      <c r="W1320" s="94"/>
      <c r="X1320" s="94"/>
      <c r="Y1320" s="94"/>
      <c r="Z1320" s="94"/>
    </row>
    <row r="1321" spans="1:26" ht="15.75" customHeight="1" x14ac:dyDescent="0.15">
      <c r="A1321" s="96" t="s">
        <v>7071</v>
      </c>
      <c r="B1321" s="98" t="s">
        <v>134</v>
      </c>
      <c r="C1321" s="98" t="s">
        <v>3707</v>
      </c>
      <c r="D1321" s="98" t="s">
        <v>7072</v>
      </c>
      <c r="E1321" s="99">
        <v>81</v>
      </c>
      <c r="F1321" s="99">
        <v>78</v>
      </c>
      <c r="G1321" s="99">
        <v>1</v>
      </c>
      <c r="H1321" s="99">
        <v>1</v>
      </c>
      <c r="I1321" s="94"/>
      <c r="J1321" s="94"/>
      <c r="K1321" s="94"/>
      <c r="L1321" s="94"/>
      <c r="M1321" s="94"/>
      <c r="N1321" s="94"/>
      <c r="O1321" s="94"/>
      <c r="P1321" s="94"/>
      <c r="Q1321" s="94"/>
      <c r="R1321" s="94"/>
      <c r="S1321" s="94"/>
      <c r="T1321" s="94"/>
      <c r="U1321" s="94"/>
      <c r="V1321" s="94"/>
      <c r="W1321" s="94"/>
      <c r="X1321" s="94"/>
      <c r="Y1321" s="94"/>
      <c r="Z1321" s="94"/>
    </row>
    <row r="1322" spans="1:26" ht="15.75" customHeight="1" x14ac:dyDescent="0.15">
      <c r="A1322" s="96" t="s">
        <v>7073</v>
      </c>
      <c r="B1322" s="98" t="s">
        <v>134</v>
      </c>
      <c r="C1322" s="98" t="s">
        <v>3729</v>
      </c>
      <c r="D1322" s="98" t="s">
        <v>7074</v>
      </c>
      <c r="E1322" s="99">
        <v>102</v>
      </c>
      <c r="F1322" s="99">
        <v>100</v>
      </c>
      <c r="G1322" s="99">
        <v>2</v>
      </c>
      <c r="H1322" s="99">
        <v>1</v>
      </c>
      <c r="I1322" s="94"/>
      <c r="J1322" s="94"/>
      <c r="K1322" s="94"/>
      <c r="L1322" s="94"/>
      <c r="M1322" s="94"/>
      <c r="N1322" s="94"/>
      <c r="O1322" s="94"/>
      <c r="P1322" s="94"/>
      <c r="Q1322" s="94"/>
      <c r="R1322" s="94"/>
      <c r="S1322" s="94"/>
      <c r="T1322" s="94"/>
      <c r="U1322" s="94"/>
      <c r="V1322" s="94"/>
      <c r="W1322" s="94"/>
      <c r="X1322" s="94"/>
      <c r="Y1322" s="94"/>
      <c r="Z1322" s="94"/>
    </row>
    <row r="1323" spans="1:26" ht="15.75" customHeight="1" x14ac:dyDescent="0.15">
      <c r="A1323" s="96" t="s">
        <v>7075</v>
      </c>
      <c r="B1323" s="98" t="s">
        <v>134</v>
      </c>
      <c r="C1323" s="98" t="s">
        <v>3710</v>
      </c>
      <c r="D1323" s="98" t="s">
        <v>6668</v>
      </c>
      <c r="E1323" s="99">
        <v>296</v>
      </c>
      <c r="F1323" s="99">
        <v>283</v>
      </c>
      <c r="G1323" s="99">
        <v>4</v>
      </c>
      <c r="H1323" s="99">
        <v>4</v>
      </c>
      <c r="I1323" s="94"/>
      <c r="J1323" s="94"/>
      <c r="K1323" s="94"/>
      <c r="L1323" s="94"/>
      <c r="M1323" s="94"/>
      <c r="N1323" s="94"/>
      <c r="O1323" s="94"/>
      <c r="P1323" s="94"/>
      <c r="Q1323" s="94"/>
      <c r="R1323" s="94"/>
      <c r="S1323" s="94"/>
      <c r="T1323" s="94"/>
      <c r="U1323" s="94"/>
      <c r="V1323" s="94"/>
      <c r="W1323" s="94"/>
      <c r="X1323" s="94"/>
      <c r="Y1323" s="94"/>
      <c r="Z1323" s="94"/>
    </row>
    <row r="1324" spans="1:26" ht="15.75" customHeight="1" x14ac:dyDescent="0.15">
      <c r="A1324" s="96" t="s">
        <v>7076</v>
      </c>
      <c r="B1324" s="98" t="s">
        <v>134</v>
      </c>
      <c r="C1324" s="98" t="s">
        <v>3708</v>
      </c>
      <c r="D1324" s="98" t="s">
        <v>7077</v>
      </c>
      <c r="E1324" s="99">
        <v>985</v>
      </c>
      <c r="F1324" s="99">
        <v>965</v>
      </c>
      <c r="G1324" s="99">
        <v>7</v>
      </c>
      <c r="H1324" s="99">
        <v>6</v>
      </c>
      <c r="I1324" s="94"/>
      <c r="J1324" s="94"/>
      <c r="K1324" s="94"/>
      <c r="L1324" s="94"/>
      <c r="M1324" s="94"/>
      <c r="N1324" s="94"/>
      <c r="O1324" s="94"/>
      <c r="P1324" s="94"/>
      <c r="Q1324" s="94"/>
      <c r="R1324" s="94"/>
      <c r="S1324" s="94"/>
      <c r="T1324" s="94"/>
      <c r="U1324" s="94"/>
      <c r="V1324" s="94"/>
      <c r="W1324" s="94"/>
      <c r="X1324" s="94"/>
      <c r="Y1324" s="94"/>
      <c r="Z1324" s="94"/>
    </row>
    <row r="1325" spans="1:26" ht="15.75" customHeight="1" x14ac:dyDescent="0.15">
      <c r="A1325" s="96" t="s">
        <v>7078</v>
      </c>
      <c r="B1325" s="98" t="s">
        <v>134</v>
      </c>
      <c r="C1325" s="98" t="s">
        <v>3744</v>
      </c>
      <c r="D1325" s="98" t="s">
        <v>7079</v>
      </c>
      <c r="E1325" s="99">
        <v>140</v>
      </c>
      <c r="F1325" s="99">
        <v>125</v>
      </c>
      <c r="G1325" s="99">
        <v>0</v>
      </c>
      <c r="H1325" s="99">
        <v>0</v>
      </c>
      <c r="I1325" s="94"/>
      <c r="J1325" s="94"/>
      <c r="K1325" s="94"/>
      <c r="L1325" s="94"/>
      <c r="M1325" s="94"/>
      <c r="N1325" s="94"/>
      <c r="O1325" s="94"/>
      <c r="P1325" s="94"/>
      <c r="Q1325" s="94"/>
      <c r="R1325" s="94"/>
      <c r="S1325" s="94"/>
      <c r="T1325" s="94"/>
      <c r="U1325" s="94"/>
      <c r="V1325" s="94"/>
      <c r="W1325" s="94"/>
      <c r="X1325" s="94"/>
      <c r="Y1325" s="94"/>
      <c r="Z1325" s="94"/>
    </row>
    <row r="1326" spans="1:26" ht="15.75" customHeight="1" x14ac:dyDescent="0.15">
      <c r="A1326" s="96" t="s">
        <v>7080</v>
      </c>
      <c r="B1326" s="98" t="s">
        <v>134</v>
      </c>
      <c r="C1326" s="98" t="s">
        <v>3713</v>
      </c>
      <c r="D1326" s="98" t="s">
        <v>7081</v>
      </c>
      <c r="E1326" s="99">
        <v>471</v>
      </c>
      <c r="F1326" s="99">
        <v>459</v>
      </c>
      <c r="G1326" s="99">
        <v>4</v>
      </c>
      <c r="H1326" s="99">
        <v>4</v>
      </c>
      <c r="I1326" s="94"/>
      <c r="J1326" s="94"/>
      <c r="K1326" s="94"/>
      <c r="L1326" s="94"/>
      <c r="M1326" s="94"/>
      <c r="N1326" s="94"/>
      <c r="O1326" s="94"/>
      <c r="P1326" s="94"/>
      <c r="Q1326" s="94"/>
      <c r="R1326" s="94"/>
      <c r="S1326" s="94"/>
      <c r="T1326" s="94"/>
      <c r="U1326" s="94"/>
      <c r="V1326" s="94"/>
      <c r="W1326" s="94"/>
      <c r="X1326" s="94"/>
      <c r="Y1326" s="94"/>
      <c r="Z1326" s="94"/>
    </row>
    <row r="1327" spans="1:26" ht="15.75" customHeight="1" x14ac:dyDescent="0.15">
      <c r="A1327" s="96" t="s">
        <v>7082</v>
      </c>
      <c r="B1327" s="98" t="s">
        <v>134</v>
      </c>
      <c r="C1327" s="98" t="s">
        <v>3721</v>
      </c>
      <c r="D1327" s="98" t="s">
        <v>7083</v>
      </c>
      <c r="E1327" s="99">
        <v>154</v>
      </c>
      <c r="F1327" s="99">
        <v>137</v>
      </c>
      <c r="G1327" s="99">
        <v>3</v>
      </c>
      <c r="H1327" s="99">
        <v>3</v>
      </c>
      <c r="I1327" s="94"/>
      <c r="J1327" s="94"/>
      <c r="K1327" s="94"/>
      <c r="L1327" s="94"/>
      <c r="M1327" s="94"/>
      <c r="N1327" s="94"/>
      <c r="O1327" s="94"/>
      <c r="P1327" s="94"/>
      <c r="Q1327" s="94"/>
      <c r="R1327" s="94"/>
      <c r="S1327" s="94"/>
      <c r="T1327" s="94"/>
      <c r="U1327" s="94"/>
      <c r="V1327" s="94"/>
      <c r="W1327" s="94"/>
      <c r="X1327" s="94"/>
      <c r="Y1327" s="94"/>
      <c r="Z1327" s="94"/>
    </row>
    <row r="1328" spans="1:26" ht="15.75" customHeight="1" x14ac:dyDescent="0.15">
      <c r="A1328" s="96" t="s">
        <v>7084</v>
      </c>
      <c r="B1328" s="98" t="s">
        <v>134</v>
      </c>
      <c r="C1328" s="98" t="s">
        <v>3722</v>
      </c>
      <c r="D1328" s="98" t="s">
        <v>7085</v>
      </c>
      <c r="E1328" s="99">
        <v>29</v>
      </c>
      <c r="F1328" s="99">
        <v>27</v>
      </c>
      <c r="G1328" s="99">
        <v>0</v>
      </c>
      <c r="H1328" s="99">
        <v>0</v>
      </c>
      <c r="I1328" s="94"/>
      <c r="J1328" s="94"/>
      <c r="K1328" s="94"/>
      <c r="L1328" s="94"/>
      <c r="M1328" s="94"/>
      <c r="N1328" s="94"/>
      <c r="O1328" s="94"/>
      <c r="P1328" s="94"/>
      <c r="Q1328" s="94"/>
      <c r="R1328" s="94"/>
      <c r="S1328" s="94"/>
      <c r="T1328" s="94"/>
      <c r="U1328" s="94"/>
      <c r="V1328" s="94"/>
      <c r="W1328" s="94"/>
      <c r="X1328" s="94"/>
      <c r="Y1328" s="94"/>
      <c r="Z1328" s="94"/>
    </row>
    <row r="1329" spans="1:26" ht="15.75" customHeight="1" x14ac:dyDescent="0.15">
      <c r="A1329" s="96" t="s">
        <v>7086</v>
      </c>
      <c r="B1329" s="98" t="s">
        <v>134</v>
      </c>
      <c r="C1329" s="98" t="s">
        <v>3703</v>
      </c>
      <c r="D1329" s="98" t="s">
        <v>7087</v>
      </c>
      <c r="E1329" s="99">
        <v>130</v>
      </c>
      <c r="F1329" s="99">
        <v>125</v>
      </c>
      <c r="G1329" s="99">
        <v>1</v>
      </c>
      <c r="H1329" s="99">
        <v>1</v>
      </c>
      <c r="I1329" s="94"/>
      <c r="J1329" s="94"/>
      <c r="K1329" s="94"/>
      <c r="L1329" s="94"/>
      <c r="M1329" s="94"/>
      <c r="N1329" s="94"/>
      <c r="O1329" s="94"/>
      <c r="P1329" s="94"/>
      <c r="Q1329" s="94"/>
      <c r="R1329" s="94"/>
      <c r="S1329" s="94"/>
      <c r="T1329" s="94"/>
      <c r="U1329" s="94"/>
      <c r="V1329" s="94"/>
      <c r="W1329" s="94"/>
      <c r="X1329" s="94"/>
      <c r="Y1329" s="94"/>
      <c r="Z1329" s="94"/>
    </row>
    <row r="1330" spans="1:26" ht="15.75" customHeight="1" x14ac:dyDescent="0.15">
      <c r="A1330" s="96" t="s">
        <v>7088</v>
      </c>
      <c r="B1330" s="98" t="s">
        <v>134</v>
      </c>
      <c r="C1330" s="98" t="s">
        <v>3746</v>
      </c>
      <c r="D1330" s="98" t="s">
        <v>7089</v>
      </c>
      <c r="E1330" s="99">
        <v>2554</v>
      </c>
      <c r="F1330" s="99">
        <v>2473</v>
      </c>
      <c r="G1330" s="99">
        <v>13</v>
      </c>
      <c r="H1330" s="99">
        <v>13</v>
      </c>
      <c r="I1330" s="94"/>
      <c r="J1330" s="94"/>
      <c r="K1330" s="94"/>
      <c r="L1330" s="94"/>
      <c r="M1330" s="94"/>
      <c r="N1330" s="94"/>
      <c r="O1330" s="94"/>
      <c r="P1330" s="94"/>
      <c r="Q1330" s="94"/>
      <c r="R1330" s="94"/>
      <c r="S1330" s="94"/>
      <c r="T1330" s="94"/>
      <c r="U1330" s="94"/>
      <c r="V1330" s="94"/>
      <c r="W1330" s="94"/>
      <c r="X1330" s="94"/>
      <c r="Y1330" s="94"/>
      <c r="Z1330" s="94"/>
    </row>
    <row r="1331" spans="1:26" ht="15.75" customHeight="1" x14ac:dyDescent="0.15">
      <c r="A1331" s="96" t="s">
        <v>7090</v>
      </c>
      <c r="B1331" s="98" t="s">
        <v>134</v>
      </c>
      <c r="C1331" s="98" t="s">
        <v>3747</v>
      </c>
      <c r="D1331" s="98" t="s">
        <v>7091</v>
      </c>
      <c r="E1331" s="99">
        <v>520</v>
      </c>
      <c r="F1331" s="99">
        <v>492</v>
      </c>
      <c r="G1331" s="99">
        <v>14</v>
      </c>
      <c r="H1331" s="99">
        <v>13</v>
      </c>
      <c r="I1331" s="94"/>
      <c r="J1331" s="94"/>
      <c r="K1331" s="94"/>
      <c r="L1331" s="94"/>
      <c r="M1331" s="94"/>
      <c r="N1331" s="94"/>
      <c r="O1331" s="94"/>
      <c r="P1331" s="94"/>
      <c r="Q1331" s="94"/>
      <c r="R1331" s="94"/>
      <c r="S1331" s="94"/>
      <c r="T1331" s="94"/>
      <c r="U1331" s="94"/>
      <c r="V1331" s="94"/>
      <c r="W1331" s="94"/>
      <c r="X1331" s="94"/>
      <c r="Y1331" s="94"/>
      <c r="Z1331" s="94"/>
    </row>
    <row r="1332" spans="1:26" ht="15.75" customHeight="1" x14ac:dyDescent="0.15">
      <c r="A1332" s="96" t="s">
        <v>7092</v>
      </c>
      <c r="B1332" s="98" t="s">
        <v>134</v>
      </c>
      <c r="C1332" s="98" t="s">
        <v>3704</v>
      </c>
      <c r="D1332" s="98" t="s">
        <v>7093</v>
      </c>
      <c r="E1332" s="99">
        <v>139</v>
      </c>
      <c r="F1332" s="99">
        <v>138</v>
      </c>
      <c r="G1332" s="99">
        <v>2</v>
      </c>
      <c r="H1332" s="99">
        <v>2</v>
      </c>
      <c r="I1332" s="94"/>
      <c r="J1332" s="94"/>
      <c r="K1332" s="94"/>
      <c r="L1332" s="94"/>
      <c r="M1332" s="94"/>
      <c r="N1332" s="94"/>
      <c r="O1332" s="94"/>
      <c r="P1332" s="94"/>
      <c r="Q1332" s="94"/>
      <c r="R1332" s="94"/>
      <c r="S1332" s="94"/>
      <c r="T1332" s="94"/>
      <c r="U1332" s="94"/>
      <c r="V1332" s="94"/>
      <c r="W1332" s="94"/>
      <c r="X1332" s="94"/>
      <c r="Y1332" s="94"/>
      <c r="Z1332" s="94"/>
    </row>
    <row r="1333" spans="1:26" ht="15.75" customHeight="1" x14ac:dyDescent="0.15">
      <c r="A1333" s="96" t="s">
        <v>7094</v>
      </c>
      <c r="B1333" s="98" t="s">
        <v>134</v>
      </c>
      <c r="C1333" s="98" t="s">
        <v>3749</v>
      </c>
      <c r="D1333" s="98" t="s">
        <v>7095</v>
      </c>
      <c r="E1333" s="99">
        <v>145</v>
      </c>
      <c r="F1333" s="99">
        <v>140</v>
      </c>
      <c r="G1333" s="99">
        <v>4</v>
      </c>
      <c r="H1333" s="99">
        <v>4</v>
      </c>
      <c r="I1333" s="94"/>
      <c r="J1333" s="94"/>
      <c r="K1333" s="94"/>
      <c r="L1333" s="94"/>
      <c r="M1333" s="94"/>
      <c r="N1333" s="94"/>
      <c r="O1333" s="94"/>
      <c r="P1333" s="94"/>
      <c r="Q1333" s="94"/>
      <c r="R1333" s="94"/>
      <c r="S1333" s="94"/>
      <c r="T1333" s="94"/>
      <c r="U1333" s="94"/>
      <c r="V1333" s="94"/>
      <c r="W1333" s="94"/>
      <c r="X1333" s="94"/>
      <c r="Y1333" s="94"/>
      <c r="Z1333" s="94"/>
    </row>
    <row r="1334" spans="1:26" ht="15.75" customHeight="1" x14ac:dyDescent="0.15">
      <c r="A1334" s="96" t="s">
        <v>7096</v>
      </c>
      <c r="B1334" s="98" t="s">
        <v>134</v>
      </c>
      <c r="C1334" s="98" t="s">
        <v>3738</v>
      </c>
      <c r="D1334" s="98" t="s">
        <v>7097</v>
      </c>
      <c r="E1334" s="99">
        <v>146</v>
      </c>
      <c r="F1334" s="99">
        <v>139</v>
      </c>
      <c r="G1334" s="99">
        <v>4</v>
      </c>
      <c r="H1334" s="99">
        <v>4</v>
      </c>
      <c r="I1334" s="94"/>
      <c r="J1334" s="94"/>
      <c r="K1334" s="94"/>
      <c r="L1334" s="94"/>
      <c r="M1334" s="94"/>
      <c r="N1334" s="94"/>
      <c r="O1334" s="94"/>
      <c r="P1334" s="94"/>
      <c r="Q1334" s="94"/>
      <c r="R1334" s="94"/>
      <c r="S1334" s="94"/>
      <c r="T1334" s="94"/>
      <c r="U1334" s="94"/>
      <c r="V1334" s="94"/>
      <c r="W1334" s="94"/>
      <c r="X1334" s="94"/>
      <c r="Y1334" s="94"/>
      <c r="Z1334" s="94"/>
    </row>
    <row r="1335" spans="1:26" ht="15.75" customHeight="1" x14ac:dyDescent="0.15">
      <c r="A1335" s="96" t="s">
        <v>7098</v>
      </c>
      <c r="B1335" s="98" t="s">
        <v>134</v>
      </c>
      <c r="C1335" s="98" t="s">
        <v>3740</v>
      </c>
      <c r="D1335" s="98" t="s">
        <v>7099</v>
      </c>
      <c r="E1335" s="99">
        <v>225</v>
      </c>
      <c r="F1335" s="99">
        <v>221</v>
      </c>
      <c r="G1335" s="99">
        <v>2</v>
      </c>
      <c r="H1335" s="99">
        <v>2</v>
      </c>
      <c r="I1335" s="94"/>
      <c r="J1335" s="94"/>
      <c r="K1335" s="94"/>
      <c r="L1335" s="94"/>
      <c r="M1335" s="94"/>
      <c r="N1335" s="94"/>
      <c r="O1335" s="94"/>
      <c r="P1335" s="94"/>
      <c r="Q1335" s="94"/>
      <c r="R1335" s="94"/>
      <c r="S1335" s="94"/>
      <c r="T1335" s="94"/>
      <c r="U1335" s="94"/>
      <c r="V1335" s="94"/>
      <c r="W1335" s="94"/>
      <c r="X1335" s="94"/>
      <c r="Y1335" s="94"/>
      <c r="Z1335" s="94"/>
    </row>
    <row r="1336" spans="1:26" ht="15.75" customHeight="1" x14ac:dyDescent="0.15">
      <c r="A1336" s="96" t="s">
        <v>7100</v>
      </c>
      <c r="B1336" s="98" t="s">
        <v>134</v>
      </c>
      <c r="C1336" s="98" t="s">
        <v>3752</v>
      </c>
      <c r="D1336" s="98" t="s">
        <v>5737</v>
      </c>
      <c r="E1336" s="99">
        <v>202</v>
      </c>
      <c r="F1336" s="99">
        <v>180</v>
      </c>
      <c r="G1336" s="99">
        <v>7</v>
      </c>
      <c r="H1336" s="99">
        <v>7</v>
      </c>
      <c r="I1336" s="94"/>
      <c r="J1336" s="94"/>
      <c r="K1336" s="94"/>
      <c r="L1336" s="94"/>
      <c r="M1336" s="94"/>
      <c r="N1336" s="94"/>
      <c r="O1336" s="94"/>
      <c r="P1336" s="94"/>
      <c r="Q1336" s="94"/>
      <c r="R1336" s="94"/>
      <c r="S1336" s="94"/>
      <c r="T1336" s="94"/>
      <c r="U1336" s="94"/>
      <c r="V1336" s="94"/>
      <c r="W1336" s="94"/>
      <c r="X1336" s="94"/>
      <c r="Y1336" s="94"/>
      <c r="Z1336" s="94"/>
    </row>
    <row r="1337" spans="1:26" ht="15.75" customHeight="1" x14ac:dyDescent="0.15">
      <c r="A1337" s="96" t="s">
        <v>7101</v>
      </c>
      <c r="B1337" s="98" t="s">
        <v>134</v>
      </c>
      <c r="C1337" s="98" t="s">
        <v>3753</v>
      </c>
      <c r="D1337" s="98" t="s">
        <v>7102</v>
      </c>
      <c r="E1337" s="99">
        <v>855</v>
      </c>
      <c r="F1337" s="99">
        <v>836</v>
      </c>
      <c r="G1337" s="99">
        <v>7</v>
      </c>
      <c r="H1337" s="99">
        <v>7</v>
      </c>
      <c r="I1337" s="94"/>
      <c r="J1337" s="94"/>
      <c r="K1337" s="94"/>
      <c r="L1337" s="94"/>
      <c r="M1337" s="94"/>
      <c r="N1337" s="94"/>
      <c r="O1337" s="94"/>
      <c r="P1337" s="94"/>
      <c r="Q1337" s="94"/>
      <c r="R1337" s="94"/>
      <c r="S1337" s="94"/>
      <c r="T1337" s="94"/>
      <c r="U1337" s="94"/>
      <c r="V1337" s="94"/>
      <c r="W1337" s="94"/>
      <c r="X1337" s="94"/>
      <c r="Y1337" s="94"/>
      <c r="Z1337" s="94"/>
    </row>
    <row r="1338" spans="1:26" ht="15.75" customHeight="1" x14ac:dyDescent="0.15">
      <c r="A1338" s="96" t="s">
        <v>7103</v>
      </c>
      <c r="B1338" s="98" t="s">
        <v>134</v>
      </c>
      <c r="C1338" s="98" t="s">
        <v>3718</v>
      </c>
      <c r="D1338" s="98" t="s">
        <v>7104</v>
      </c>
      <c r="E1338" s="99">
        <v>158</v>
      </c>
      <c r="F1338" s="99">
        <v>157</v>
      </c>
      <c r="G1338" s="99">
        <v>0</v>
      </c>
      <c r="H1338" s="99">
        <v>0</v>
      </c>
      <c r="I1338" s="94"/>
      <c r="J1338" s="94"/>
      <c r="K1338" s="94"/>
      <c r="L1338" s="94"/>
      <c r="M1338" s="94"/>
      <c r="N1338" s="94"/>
      <c r="O1338" s="94"/>
      <c r="P1338" s="94"/>
      <c r="Q1338" s="94"/>
      <c r="R1338" s="94"/>
      <c r="S1338" s="94"/>
      <c r="T1338" s="94"/>
      <c r="U1338" s="94"/>
      <c r="V1338" s="94"/>
      <c r="W1338" s="94"/>
      <c r="X1338" s="94"/>
      <c r="Y1338" s="94"/>
      <c r="Z1338" s="94"/>
    </row>
    <row r="1339" spans="1:26" ht="15.75" customHeight="1" x14ac:dyDescent="0.15">
      <c r="A1339" s="96" t="s">
        <v>7105</v>
      </c>
      <c r="B1339" s="98" t="s">
        <v>134</v>
      </c>
      <c r="C1339" s="98" t="s">
        <v>3730</v>
      </c>
      <c r="D1339" s="98" t="s">
        <v>7106</v>
      </c>
      <c r="E1339" s="99">
        <v>176</v>
      </c>
      <c r="F1339" s="99">
        <v>165</v>
      </c>
      <c r="G1339" s="99">
        <v>2</v>
      </c>
      <c r="H1339" s="99">
        <v>2</v>
      </c>
      <c r="I1339" s="94"/>
      <c r="J1339" s="94"/>
      <c r="K1339" s="94"/>
      <c r="L1339" s="94"/>
      <c r="M1339" s="94"/>
      <c r="N1339" s="94"/>
      <c r="O1339" s="94"/>
      <c r="P1339" s="94"/>
      <c r="Q1339" s="94"/>
      <c r="R1339" s="94"/>
      <c r="S1339" s="94"/>
      <c r="T1339" s="94"/>
      <c r="U1339" s="94"/>
      <c r="V1339" s="94"/>
      <c r="W1339" s="94"/>
      <c r="X1339" s="94"/>
      <c r="Y1339" s="94"/>
      <c r="Z1339" s="94"/>
    </row>
    <row r="1340" spans="1:26" ht="15.75" customHeight="1" x14ac:dyDescent="0.15">
      <c r="A1340" s="96" t="s">
        <v>7107</v>
      </c>
      <c r="B1340" s="98" t="s">
        <v>134</v>
      </c>
      <c r="C1340" s="98" t="s">
        <v>3757</v>
      </c>
      <c r="D1340" s="98" t="s">
        <v>7108</v>
      </c>
      <c r="E1340" s="99">
        <v>201</v>
      </c>
      <c r="F1340" s="99">
        <v>186</v>
      </c>
      <c r="G1340" s="99">
        <v>2</v>
      </c>
      <c r="H1340" s="99">
        <v>2</v>
      </c>
      <c r="I1340" s="94"/>
      <c r="J1340" s="94"/>
      <c r="K1340" s="94"/>
      <c r="L1340" s="94"/>
      <c r="M1340" s="94"/>
      <c r="N1340" s="94"/>
      <c r="O1340" s="94"/>
      <c r="P1340" s="94"/>
      <c r="Q1340" s="94"/>
      <c r="R1340" s="94"/>
      <c r="S1340" s="94"/>
      <c r="T1340" s="94"/>
      <c r="U1340" s="94"/>
      <c r="V1340" s="94"/>
      <c r="W1340" s="94"/>
      <c r="X1340" s="94"/>
      <c r="Y1340" s="94"/>
      <c r="Z1340" s="94"/>
    </row>
    <row r="1341" spans="1:26" ht="15.75" customHeight="1" x14ac:dyDescent="0.15">
      <c r="A1341" s="96" t="s">
        <v>7109</v>
      </c>
      <c r="B1341" s="98" t="s">
        <v>134</v>
      </c>
      <c r="C1341" s="98" t="s">
        <v>3758</v>
      </c>
      <c r="D1341" s="98" t="s">
        <v>7110</v>
      </c>
      <c r="E1341" s="99">
        <v>1730</v>
      </c>
      <c r="F1341" s="99">
        <v>1631</v>
      </c>
      <c r="G1341" s="99">
        <v>11</v>
      </c>
      <c r="H1341" s="99">
        <v>11</v>
      </c>
      <c r="I1341" s="94"/>
      <c r="J1341" s="94"/>
      <c r="K1341" s="94"/>
      <c r="L1341" s="94"/>
      <c r="M1341" s="94"/>
      <c r="N1341" s="94"/>
      <c r="O1341" s="94"/>
      <c r="P1341" s="94"/>
      <c r="Q1341" s="94"/>
      <c r="R1341" s="94"/>
      <c r="S1341" s="94"/>
      <c r="T1341" s="94"/>
      <c r="U1341" s="94"/>
      <c r="V1341" s="94"/>
      <c r="W1341" s="94"/>
      <c r="X1341" s="94"/>
      <c r="Y1341" s="94"/>
      <c r="Z1341" s="94"/>
    </row>
    <row r="1342" spans="1:26" ht="15.75" customHeight="1" x14ac:dyDescent="0.15">
      <c r="A1342" s="96" t="s">
        <v>7111</v>
      </c>
      <c r="B1342" s="98" t="s">
        <v>134</v>
      </c>
      <c r="C1342" s="98" t="s">
        <v>3759</v>
      </c>
      <c r="D1342" s="98" t="s">
        <v>7112</v>
      </c>
      <c r="E1342" s="99">
        <v>370</v>
      </c>
      <c r="F1342" s="99">
        <v>359</v>
      </c>
      <c r="G1342" s="99">
        <v>8</v>
      </c>
      <c r="H1342" s="99">
        <v>8</v>
      </c>
      <c r="I1342" s="94"/>
      <c r="J1342" s="94"/>
      <c r="K1342" s="94"/>
      <c r="L1342" s="94"/>
      <c r="M1342" s="94"/>
      <c r="N1342" s="94"/>
      <c r="O1342" s="94"/>
      <c r="P1342" s="94"/>
      <c r="Q1342" s="94"/>
      <c r="R1342" s="94"/>
      <c r="S1342" s="94"/>
      <c r="T1342" s="94"/>
      <c r="U1342" s="94"/>
      <c r="V1342" s="94"/>
      <c r="W1342" s="94"/>
      <c r="X1342" s="94"/>
      <c r="Y1342" s="94"/>
      <c r="Z1342" s="94"/>
    </row>
    <row r="1343" spans="1:26" ht="15.75" customHeight="1" x14ac:dyDescent="0.15">
      <c r="A1343" s="96" t="s">
        <v>7113</v>
      </c>
      <c r="B1343" s="98" t="s">
        <v>134</v>
      </c>
      <c r="C1343" s="98" t="s">
        <v>3723</v>
      </c>
      <c r="D1343" s="98" t="s">
        <v>7114</v>
      </c>
      <c r="E1343" s="99">
        <v>735</v>
      </c>
      <c r="F1343" s="99">
        <v>710</v>
      </c>
      <c r="G1343" s="99">
        <v>3</v>
      </c>
      <c r="H1343" s="99">
        <v>3</v>
      </c>
      <c r="I1343" s="94"/>
      <c r="J1343" s="94"/>
      <c r="K1343" s="94"/>
      <c r="L1343" s="94"/>
      <c r="M1343" s="94"/>
      <c r="N1343" s="94"/>
      <c r="O1343" s="94"/>
      <c r="P1343" s="94"/>
      <c r="Q1343" s="94"/>
      <c r="R1343" s="94"/>
      <c r="S1343" s="94"/>
      <c r="T1343" s="94"/>
      <c r="U1343" s="94"/>
      <c r="V1343" s="94"/>
      <c r="W1343" s="94"/>
      <c r="X1343" s="94"/>
      <c r="Y1343" s="94"/>
      <c r="Z1343" s="94"/>
    </row>
    <row r="1344" spans="1:26" ht="15.75" customHeight="1" x14ac:dyDescent="0.15">
      <c r="A1344" s="96" t="s">
        <v>7115</v>
      </c>
      <c r="B1344" s="98" t="s">
        <v>134</v>
      </c>
      <c r="C1344" s="98" t="s">
        <v>3760</v>
      </c>
      <c r="D1344" s="98" t="s">
        <v>7116</v>
      </c>
      <c r="E1344" s="99">
        <v>1391</v>
      </c>
      <c r="F1344" s="99">
        <v>1325</v>
      </c>
      <c r="G1344" s="99">
        <v>14</v>
      </c>
      <c r="H1344" s="99">
        <v>14</v>
      </c>
      <c r="I1344" s="94"/>
      <c r="J1344" s="94"/>
      <c r="K1344" s="94"/>
      <c r="L1344" s="94"/>
      <c r="M1344" s="94"/>
      <c r="N1344" s="94"/>
      <c r="O1344" s="94"/>
      <c r="P1344" s="94"/>
      <c r="Q1344" s="94"/>
      <c r="R1344" s="94"/>
      <c r="S1344" s="94"/>
      <c r="T1344" s="94"/>
      <c r="U1344" s="94"/>
      <c r="V1344" s="94"/>
      <c r="W1344" s="94"/>
      <c r="X1344" s="94"/>
      <c r="Y1344" s="94"/>
      <c r="Z1344" s="94"/>
    </row>
    <row r="1345" spans="1:26" ht="15.75" customHeight="1" x14ac:dyDescent="0.15">
      <c r="A1345" s="96" t="s">
        <v>7117</v>
      </c>
      <c r="B1345" s="98" t="s">
        <v>134</v>
      </c>
      <c r="C1345" s="98" t="s">
        <v>3731</v>
      </c>
      <c r="D1345" s="98" t="s">
        <v>5742</v>
      </c>
      <c r="E1345" s="99">
        <v>258</v>
      </c>
      <c r="F1345" s="99">
        <v>243</v>
      </c>
      <c r="G1345" s="99">
        <v>4</v>
      </c>
      <c r="H1345" s="99">
        <v>4</v>
      </c>
      <c r="I1345" s="94"/>
      <c r="J1345" s="94"/>
      <c r="K1345" s="94"/>
      <c r="L1345" s="94"/>
      <c r="M1345" s="94"/>
      <c r="N1345" s="94"/>
      <c r="O1345" s="94"/>
      <c r="P1345" s="94"/>
      <c r="Q1345" s="94"/>
      <c r="R1345" s="94"/>
      <c r="S1345" s="94"/>
      <c r="T1345" s="94"/>
      <c r="U1345" s="94"/>
      <c r="V1345" s="94"/>
      <c r="W1345" s="94"/>
      <c r="X1345" s="94"/>
      <c r="Y1345" s="94"/>
      <c r="Z1345" s="94"/>
    </row>
    <row r="1346" spans="1:26" ht="15.75" customHeight="1" x14ac:dyDescent="0.15">
      <c r="A1346" s="96" t="s">
        <v>7118</v>
      </c>
      <c r="B1346" s="98" t="s">
        <v>134</v>
      </c>
      <c r="C1346" s="98" t="s">
        <v>3761</v>
      </c>
      <c r="D1346" s="98" t="s">
        <v>7119</v>
      </c>
      <c r="E1346" s="99">
        <v>1960</v>
      </c>
      <c r="F1346" s="99">
        <v>1921</v>
      </c>
      <c r="G1346" s="99">
        <v>13</v>
      </c>
      <c r="H1346" s="99">
        <v>13</v>
      </c>
      <c r="I1346" s="94"/>
      <c r="J1346" s="94"/>
      <c r="K1346" s="94"/>
      <c r="L1346" s="94"/>
      <c r="M1346" s="94"/>
      <c r="N1346" s="94"/>
      <c r="O1346" s="94"/>
      <c r="P1346" s="94"/>
      <c r="Q1346" s="94"/>
      <c r="R1346" s="94"/>
      <c r="S1346" s="94"/>
      <c r="T1346" s="94"/>
      <c r="U1346" s="94"/>
      <c r="V1346" s="94"/>
      <c r="W1346" s="94"/>
      <c r="X1346" s="94"/>
      <c r="Y1346" s="94"/>
      <c r="Z1346" s="94"/>
    </row>
    <row r="1347" spans="1:26" ht="15.75" customHeight="1" x14ac:dyDescent="0.15">
      <c r="A1347" s="96" t="s">
        <v>7120</v>
      </c>
      <c r="B1347" s="98" t="s">
        <v>134</v>
      </c>
      <c r="C1347" s="98" t="s">
        <v>3736</v>
      </c>
      <c r="D1347" s="98" t="s">
        <v>5794</v>
      </c>
      <c r="E1347" s="99">
        <v>139</v>
      </c>
      <c r="F1347" s="99">
        <v>126</v>
      </c>
      <c r="G1347" s="99">
        <v>1</v>
      </c>
      <c r="H1347" s="99">
        <v>0</v>
      </c>
      <c r="I1347" s="94"/>
      <c r="J1347" s="94"/>
      <c r="K1347" s="94"/>
      <c r="L1347" s="94"/>
      <c r="M1347" s="94"/>
      <c r="N1347" s="94"/>
      <c r="O1347" s="94"/>
      <c r="P1347" s="94"/>
      <c r="Q1347" s="94"/>
      <c r="R1347" s="94"/>
      <c r="S1347" s="94"/>
      <c r="T1347" s="94"/>
      <c r="U1347" s="94"/>
      <c r="V1347" s="94"/>
      <c r="W1347" s="94"/>
      <c r="X1347" s="94"/>
      <c r="Y1347" s="94"/>
      <c r="Z1347" s="94"/>
    </row>
    <row r="1348" spans="1:26" ht="15.75" customHeight="1" x14ac:dyDescent="0.15">
      <c r="A1348" s="96" t="s">
        <v>7121</v>
      </c>
      <c r="B1348" s="98" t="s">
        <v>134</v>
      </c>
      <c r="C1348" s="98" t="s">
        <v>3726</v>
      </c>
      <c r="D1348" s="98" t="s">
        <v>7122</v>
      </c>
      <c r="E1348" s="99">
        <v>230</v>
      </c>
      <c r="F1348" s="99">
        <v>223</v>
      </c>
      <c r="G1348" s="99">
        <v>8</v>
      </c>
      <c r="H1348" s="99">
        <v>8</v>
      </c>
      <c r="I1348" s="94"/>
      <c r="J1348" s="94"/>
      <c r="K1348" s="94"/>
      <c r="L1348" s="94"/>
      <c r="M1348" s="94"/>
      <c r="N1348" s="94"/>
      <c r="O1348" s="94"/>
      <c r="P1348" s="94"/>
      <c r="Q1348" s="94"/>
      <c r="R1348" s="94"/>
      <c r="S1348" s="94"/>
      <c r="T1348" s="94"/>
      <c r="U1348" s="94"/>
      <c r="V1348" s="94"/>
      <c r="W1348" s="94"/>
      <c r="X1348" s="94"/>
      <c r="Y1348" s="94"/>
      <c r="Z1348" s="94"/>
    </row>
    <row r="1349" spans="1:26" ht="15.75" customHeight="1" x14ac:dyDescent="0.15">
      <c r="A1349" s="96" t="s">
        <v>7123</v>
      </c>
      <c r="B1349" s="98" t="s">
        <v>134</v>
      </c>
      <c r="C1349" s="98" t="s">
        <v>3762</v>
      </c>
      <c r="D1349" s="98" t="s">
        <v>7124</v>
      </c>
      <c r="E1349" s="99">
        <v>229</v>
      </c>
      <c r="F1349" s="99">
        <v>218</v>
      </c>
      <c r="G1349" s="99">
        <v>13</v>
      </c>
      <c r="H1349" s="99">
        <v>13</v>
      </c>
      <c r="I1349" s="94"/>
      <c r="J1349" s="94"/>
      <c r="K1349" s="94"/>
      <c r="L1349" s="94"/>
      <c r="M1349" s="94"/>
      <c r="N1349" s="94"/>
      <c r="O1349" s="94"/>
      <c r="P1349" s="94"/>
      <c r="Q1349" s="94"/>
      <c r="R1349" s="94"/>
      <c r="S1349" s="94"/>
      <c r="T1349" s="94"/>
      <c r="U1349" s="94"/>
      <c r="V1349" s="94"/>
      <c r="W1349" s="94"/>
      <c r="X1349" s="94"/>
      <c r="Y1349" s="94"/>
      <c r="Z1349" s="94"/>
    </row>
    <row r="1350" spans="1:26" ht="15.75" customHeight="1" x14ac:dyDescent="0.15">
      <c r="A1350" s="96" t="s">
        <v>7125</v>
      </c>
      <c r="B1350" s="98" t="s">
        <v>134</v>
      </c>
      <c r="C1350" s="98" t="s">
        <v>3727</v>
      </c>
      <c r="D1350" s="98" t="s">
        <v>6425</v>
      </c>
      <c r="E1350" s="99">
        <v>533</v>
      </c>
      <c r="F1350" s="99">
        <v>514</v>
      </c>
      <c r="G1350" s="99">
        <v>8</v>
      </c>
      <c r="H1350" s="99">
        <v>8</v>
      </c>
      <c r="I1350" s="94"/>
      <c r="J1350" s="94"/>
      <c r="K1350" s="94"/>
      <c r="L1350" s="94"/>
      <c r="M1350" s="94"/>
      <c r="N1350" s="94"/>
      <c r="O1350" s="94"/>
      <c r="P1350" s="94"/>
      <c r="Q1350" s="94"/>
      <c r="R1350" s="94"/>
      <c r="S1350" s="94"/>
      <c r="T1350" s="94"/>
      <c r="U1350" s="94"/>
      <c r="V1350" s="94"/>
      <c r="W1350" s="94"/>
      <c r="X1350" s="94"/>
      <c r="Y1350" s="94"/>
      <c r="Z1350" s="94"/>
    </row>
    <row r="1351" spans="1:26" ht="15.75" customHeight="1" x14ac:dyDescent="0.15">
      <c r="A1351" s="96" t="s">
        <v>7126</v>
      </c>
      <c r="B1351" s="98" t="s">
        <v>134</v>
      </c>
      <c r="C1351" s="98" t="s">
        <v>3734</v>
      </c>
      <c r="D1351" s="98" t="s">
        <v>7127</v>
      </c>
      <c r="E1351" s="99">
        <v>2197</v>
      </c>
      <c r="F1351" s="99">
        <v>2124</v>
      </c>
      <c r="G1351" s="99">
        <v>77</v>
      </c>
      <c r="H1351" s="99">
        <v>74</v>
      </c>
      <c r="I1351" s="94"/>
      <c r="J1351" s="94"/>
      <c r="K1351" s="94"/>
      <c r="L1351" s="94"/>
      <c r="M1351" s="94"/>
      <c r="N1351" s="94"/>
      <c r="O1351" s="94"/>
      <c r="P1351" s="94"/>
      <c r="Q1351" s="94"/>
      <c r="R1351" s="94"/>
      <c r="S1351" s="94"/>
      <c r="T1351" s="94"/>
      <c r="U1351" s="94"/>
      <c r="V1351" s="94"/>
      <c r="W1351" s="94"/>
      <c r="X1351" s="94"/>
      <c r="Y1351" s="94"/>
      <c r="Z1351" s="94"/>
    </row>
    <row r="1352" spans="1:26" ht="15.75" customHeight="1" x14ac:dyDescent="0.15">
      <c r="A1352" s="96" t="s">
        <v>7128</v>
      </c>
      <c r="B1352" s="98" t="s">
        <v>134</v>
      </c>
      <c r="C1352" s="98" t="s">
        <v>3763</v>
      </c>
      <c r="D1352" s="98" t="s">
        <v>134</v>
      </c>
      <c r="E1352" s="99">
        <v>19486</v>
      </c>
      <c r="F1352" s="99">
        <v>18178</v>
      </c>
      <c r="G1352" s="99">
        <v>169</v>
      </c>
      <c r="H1352" s="99">
        <v>166</v>
      </c>
      <c r="I1352" s="94"/>
      <c r="J1352" s="94"/>
      <c r="K1352" s="94"/>
      <c r="L1352" s="94"/>
      <c r="M1352" s="94"/>
      <c r="N1352" s="94"/>
      <c r="O1352" s="94"/>
      <c r="P1352" s="94"/>
      <c r="Q1352" s="94"/>
      <c r="R1352" s="94"/>
      <c r="S1352" s="94"/>
      <c r="T1352" s="94"/>
      <c r="U1352" s="94"/>
      <c r="V1352" s="94"/>
      <c r="W1352" s="94"/>
      <c r="X1352" s="94"/>
      <c r="Y1352" s="94"/>
      <c r="Z1352" s="94"/>
    </row>
    <row r="1353" spans="1:26" ht="15.75" customHeight="1" x14ac:dyDescent="0.15">
      <c r="A1353" s="96" t="s">
        <v>7129</v>
      </c>
      <c r="B1353" s="98" t="s">
        <v>134</v>
      </c>
      <c r="C1353" s="98" t="s">
        <v>3766</v>
      </c>
      <c r="D1353" s="98" t="s">
        <v>7130</v>
      </c>
      <c r="E1353" s="99">
        <v>356</v>
      </c>
      <c r="F1353" s="99">
        <v>334</v>
      </c>
      <c r="G1353" s="99">
        <v>10</v>
      </c>
      <c r="H1353" s="99">
        <v>10</v>
      </c>
      <c r="I1353" s="94"/>
      <c r="J1353" s="94"/>
      <c r="K1353" s="94"/>
      <c r="L1353" s="94"/>
      <c r="M1353" s="94"/>
      <c r="N1353" s="94"/>
      <c r="O1353" s="94"/>
      <c r="P1353" s="94"/>
      <c r="Q1353" s="94"/>
      <c r="R1353" s="94"/>
      <c r="S1353" s="94"/>
      <c r="T1353" s="94"/>
      <c r="U1353" s="94"/>
      <c r="V1353" s="94"/>
      <c r="W1353" s="94"/>
      <c r="X1353" s="94"/>
      <c r="Y1353" s="94"/>
      <c r="Z1353" s="94"/>
    </row>
    <row r="1354" spans="1:26" ht="15.75" customHeight="1" x14ac:dyDescent="0.15">
      <c r="A1354" s="96" t="s">
        <v>7131</v>
      </c>
      <c r="B1354" s="98" t="s">
        <v>134</v>
      </c>
      <c r="C1354" s="98" t="s">
        <v>3728</v>
      </c>
      <c r="D1354" s="98" t="s">
        <v>7132</v>
      </c>
      <c r="E1354" s="99">
        <v>341</v>
      </c>
      <c r="F1354" s="99">
        <v>332</v>
      </c>
      <c r="G1354" s="99">
        <v>3</v>
      </c>
      <c r="H1354" s="99">
        <v>3</v>
      </c>
      <c r="I1354" s="94"/>
      <c r="J1354" s="94"/>
      <c r="K1354" s="94"/>
      <c r="L1354" s="94"/>
      <c r="M1354" s="94"/>
      <c r="N1354" s="94"/>
      <c r="O1354" s="94"/>
      <c r="P1354" s="94"/>
      <c r="Q1354" s="94"/>
      <c r="R1354" s="94"/>
      <c r="S1354" s="94"/>
      <c r="T1354" s="94"/>
      <c r="U1354" s="94"/>
      <c r="V1354" s="94"/>
      <c r="W1354" s="94"/>
      <c r="X1354" s="94"/>
      <c r="Y1354" s="94"/>
      <c r="Z1354" s="94"/>
    </row>
    <row r="1355" spans="1:26" ht="15.75" customHeight="1" x14ac:dyDescent="0.15">
      <c r="A1355" s="96" t="s">
        <v>7133</v>
      </c>
      <c r="B1355" s="98" t="s">
        <v>134</v>
      </c>
      <c r="C1355" s="98" t="s">
        <v>3745</v>
      </c>
      <c r="D1355" s="98" t="s">
        <v>5723</v>
      </c>
      <c r="E1355" s="99">
        <v>190</v>
      </c>
      <c r="F1355" s="99">
        <v>185</v>
      </c>
      <c r="G1355" s="99">
        <v>6</v>
      </c>
      <c r="H1355" s="99">
        <v>6</v>
      </c>
      <c r="I1355" s="94"/>
      <c r="J1355" s="94"/>
      <c r="K1355" s="94"/>
      <c r="L1355" s="94"/>
      <c r="M1355" s="94"/>
      <c r="N1355" s="94"/>
      <c r="O1355" s="94"/>
      <c r="P1355" s="94"/>
      <c r="Q1355" s="94"/>
      <c r="R1355" s="94"/>
      <c r="S1355" s="94"/>
      <c r="T1355" s="94"/>
      <c r="U1355" s="94"/>
      <c r="V1355" s="94"/>
      <c r="W1355" s="94"/>
      <c r="X1355" s="94"/>
      <c r="Y1355" s="94"/>
      <c r="Z1355" s="94"/>
    </row>
    <row r="1356" spans="1:26" ht="15.75" customHeight="1" x14ac:dyDescent="0.15">
      <c r="A1356" s="96" t="s">
        <v>7134</v>
      </c>
      <c r="B1356" s="98" t="s">
        <v>134</v>
      </c>
      <c r="C1356" s="98" t="s">
        <v>3739</v>
      </c>
      <c r="D1356" s="98" t="s">
        <v>7135</v>
      </c>
      <c r="E1356" s="99">
        <v>80</v>
      </c>
      <c r="F1356" s="99">
        <v>79</v>
      </c>
      <c r="G1356" s="99">
        <v>10</v>
      </c>
      <c r="H1356" s="99">
        <v>10</v>
      </c>
      <c r="I1356" s="94"/>
      <c r="J1356" s="94"/>
      <c r="K1356" s="94"/>
      <c r="L1356" s="94"/>
      <c r="M1356" s="94"/>
      <c r="N1356" s="94"/>
      <c r="O1356" s="94"/>
      <c r="P1356" s="94"/>
      <c r="Q1356" s="94"/>
      <c r="R1356" s="94"/>
      <c r="S1356" s="94"/>
      <c r="T1356" s="94"/>
      <c r="U1356" s="94"/>
      <c r="V1356" s="94"/>
      <c r="W1356" s="94"/>
      <c r="X1356" s="94"/>
      <c r="Y1356" s="94"/>
      <c r="Z1356" s="94"/>
    </row>
    <row r="1357" spans="1:26" ht="15.75" customHeight="1" x14ac:dyDescent="0.15">
      <c r="A1357" s="96" t="s">
        <v>7136</v>
      </c>
      <c r="B1357" s="98" t="s">
        <v>134</v>
      </c>
      <c r="C1357" s="98" t="s">
        <v>3714</v>
      </c>
      <c r="D1357" s="98" t="s">
        <v>7137</v>
      </c>
      <c r="E1357" s="99">
        <v>114</v>
      </c>
      <c r="F1357" s="99">
        <v>101</v>
      </c>
      <c r="G1357" s="99">
        <v>4</v>
      </c>
      <c r="H1357" s="99">
        <v>4</v>
      </c>
      <c r="I1357" s="94"/>
      <c r="J1357" s="94"/>
      <c r="K1357" s="94"/>
      <c r="L1357" s="94"/>
      <c r="M1357" s="94"/>
      <c r="N1357" s="94"/>
      <c r="O1357" s="94"/>
      <c r="P1357" s="94"/>
      <c r="Q1357" s="94"/>
      <c r="R1357" s="94"/>
      <c r="S1357" s="94"/>
      <c r="T1357" s="94"/>
      <c r="U1357" s="94"/>
      <c r="V1357" s="94"/>
      <c r="W1357" s="94"/>
      <c r="X1357" s="94"/>
      <c r="Y1357" s="94"/>
      <c r="Z1357" s="94"/>
    </row>
    <row r="1358" spans="1:26" ht="15.75" customHeight="1" x14ac:dyDescent="0.15">
      <c r="A1358" s="96" t="s">
        <v>7138</v>
      </c>
      <c r="B1358" s="98" t="s">
        <v>134</v>
      </c>
      <c r="C1358" s="98" t="s">
        <v>3755</v>
      </c>
      <c r="D1358" s="98" t="s">
        <v>7139</v>
      </c>
      <c r="E1358" s="99">
        <v>1179</v>
      </c>
      <c r="F1358" s="99">
        <v>1107</v>
      </c>
      <c r="G1358" s="99">
        <v>86</v>
      </c>
      <c r="H1358" s="99">
        <v>86</v>
      </c>
      <c r="I1358" s="94"/>
      <c r="J1358" s="94"/>
      <c r="K1358" s="94"/>
      <c r="L1358" s="94"/>
      <c r="M1358" s="94"/>
      <c r="N1358" s="94"/>
      <c r="O1358" s="94"/>
      <c r="P1358" s="94"/>
      <c r="Q1358" s="94"/>
      <c r="R1358" s="94"/>
      <c r="S1358" s="94"/>
      <c r="T1358" s="94"/>
      <c r="U1358" s="94"/>
      <c r="V1358" s="94"/>
      <c r="W1358" s="94"/>
      <c r="X1358" s="94"/>
      <c r="Y1358" s="94"/>
      <c r="Z1358" s="94"/>
    </row>
    <row r="1359" spans="1:26" ht="15.75" customHeight="1" x14ac:dyDescent="0.15">
      <c r="A1359" s="96" t="s">
        <v>7140</v>
      </c>
      <c r="B1359" s="98" t="s">
        <v>134</v>
      </c>
      <c r="C1359" s="98" t="s">
        <v>3705</v>
      </c>
      <c r="D1359" s="98" t="s">
        <v>7141</v>
      </c>
      <c r="E1359" s="99">
        <v>198</v>
      </c>
      <c r="F1359" s="99">
        <v>190</v>
      </c>
      <c r="G1359" s="99">
        <v>8</v>
      </c>
      <c r="H1359" s="99">
        <v>8</v>
      </c>
      <c r="I1359" s="94"/>
      <c r="J1359" s="94"/>
      <c r="K1359" s="94"/>
      <c r="L1359" s="94"/>
      <c r="M1359" s="94"/>
      <c r="N1359" s="94"/>
      <c r="O1359" s="94"/>
      <c r="P1359" s="94"/>
      <c r="Q1359" s="94"/>
      <c r="R1359" s="94"/>
      <c r="S1359" s="94"/>
      <c r="T1359" s="94"/>
      <c r="U1359" s="94"/>
      <c r="V1359" s="94"/>
      <c r="W1359" s="94"/>
      <c r="X1359" s="94"/>
      <c r="Y1359" s="94"/>
      <c r="Z1359" s="94"/>
    </row>
    <row r="1360" spans="1:26" ht="15.75" customHeight="1" x14ac:dyDescent="0.15">
      <c r="A1360" s="96" t="s">
        <v>7142</v>
      </c>
      <c r="B1360" s="98" t="s">
        <v>134</v>
      </c>
      <c r="C1360" s="98" t="s">
        <v>3706</v>
      </c>
      <c r="D1360" s="98" t="s">
        <v>7143</v>
      </c>
      <c r="E1360" s="99">
        <v>111</v>
      </c>
      <c r="F1360" s="99">
        <v>104</v>
      </c>
      <c r="G1360" s="99">
        <v>3</v>
      </c>
      <c r="H1360" s="99">
        <v>3</v>
      </c>
      <c r="I1360" s="94"/>
      <c r="J1360" s="94"/>
      <c r="K1360" s="94"/>
      <c r="L1360" s="94"/>
      <c r="M1360" s="94"/>
      <c r="N1360" s="94"/>
      <c r="O1360" s="94"/>
      <c r="P1360" s="94"/>
      <c r="Q1360" s="94"/>
      <c r="R1360" s="94"/>
      <c r="S1360" s="94"/>
      <c r="T1360" s="94"/>
      <c r="U1360" s="94"/>
      <c r="V1360" s="94"/>
      <c r="W1360" s="94"/>
      <c r="X1360" s="94"/>
      <c r="Y1360" s="94"/>
      <c r="Z1360" s="94"/>
    </row>
    <row r="1361" spans="1:26" ht="15.75" customHeight="1" x14ac:dyDescent="0.15">
      <c r="A1361" s="96" t="s">
        <v>7144</v>
      </c>
      <c r="B1361" s="98" t="s">
        <v>134</v>
      </c>
      <c r="C1361" s="98" t="s">
        <v>3724</v>
      </c>
      <c r="D1361" s="98" t="s">
        <v>7145</v>
      </c>
      <c r="E1361" s="99">
        <v>158</v>
      </c>
      <c r="F1361" s="99">
        <v>157</v>
      </c>
      <c r="G1361" s="99">
        <v>3</v>
      </c>
      <c r="H1361" s="99">
        <v>3</v>
      </c>
      <c r="I1361" s="94"/>
      <c r="J1361" s="94"/>
      <c r="K1361" s="94"/>
      <c r="L1361" s="94"/>
      <c r="M1361" s="94"/>
      <c r="N1361" s="94"/>
      <c r="O1361" s="94"/>
      <c r="P1361" s="94"/>
      <c r="Q1361" s="94"/>
      <c r="R1361" s="94"/>
      <c r="S1361" s="94"/>
      <c r="T1361" s="94"/>
      <c r="U1361" s="94"/>
      <c r="V1361" s="94"/>
      <c r="W1361" s="94"/>
      <c r="X1361" s="94"/>
      <c r="Y1361" s="94"/>
      <c r="Z1361" s="94"/>
    </row>
    <row r="1362" spans="1:26" ht="15.75" customHeight="1" x14ac:dyDescent="0.15">
      <c r="A1362" s="96" t="s">
        <v>7146</v>
      </c>
      <c r="B1362" s="98" t="s">
        <v>134</v>
      </c>
      <c r="C1362" s="98" t="s">
        <v>3764</v>
      </c>
      <c r="D1362" s="98" t="s">
        <v>7147</v>
      </c>
      <c r="E1362" s="99">
        <v>1274</v>
      </c>
      <c r="F1362" s="99">
        <v>1220</v>
      </c>
      <c r="G1362" s="99">
        <v>49</v>
      </c>
      <c r="H1362" s="99">
        <v>46</v>
      </c>
      <c r="I1362" s="94"/>
      <c r="J1362" s="94"/>
      <c r="K1362" s="94"/>
      <c r="L1362" s="94"/>
      <c r="M1362" s="94"/>
      <c r="N1362" s="94"/>
      <c r="O1362" s="94"/>
      <c r="P1362" s="94"/>
      <c r="Q1362" s="94"/>
      <c r="R1362" s="94"/>
      <c r="S1362" s="94"/>
      <c r="T1362" s="94"/>
      <c r="U1362" s="94"/>
      <c r="V1362" s="94"/>
      <c r="W1362" s="94"/>
      <c r="X1362" s="94"/>
      <c r="Y1362" s="94"/>
      <c r="Z1362" s="94"/>
    </row>
    <row r="1363" spans="1:26" ht="15.75" customHeight="1" x14ac:dyDescent="0.15">
      <c r="A1363" s="96" t="s">
        <v>7148</v>
      </c>
      <c r="B1363" s="98" t="s">
        <v>134</v>
      </c>
      <c r="C1363" s="98" t="s">
        <v>3765</v>
      </c>
      <c r="D1363" s="98" t="s">
        <v>7149</v>
      </c>
      <c r="E1363" s="99">
        <v>1338</v>
      </c>
      <c r="F1363" s="99">
        <v>1274</v>
      </c>
      <c r="G1363" s="99">
        <v>68</v>
      </c>
      <c r="H1363" s="99">
        <v>68</v>
      </c>
      <c r="I1363" s="94"/>
      <c r="J1363" s="94"/>
      <c r="K1363" s="94"/>
      <c r="L1363" s="94"/>
      <c r="M1363" s="94"/>
      <c r="N1363" s="94"/>
      <c r="O1363" s="94"/>
      <c r="P1363" s="94"/>
      <c r="Q1363" s="94"/>
      <c r="R1363" s="94"/>
      <c r="S1363" s="94"/>
      <c r="T1363" s="94"/>
      <c r="U1363" s="94"/>
      <c r="V1363" s="94"/>
      <c r="W1363" s="94"/>
      <c r="X1363" s="94"/>
      <c r="Y1363" s="94"/>
      <c r="Z1363" s="94"/>
    </row>
    <row r="1364" spans="1:26" ht="15.75" customHeight="1" x14ac:dyDescent="0.15">
      <c r="A1364" s="96" t="s">
        <v>7150</v>
      </c>
      <c r="B1364" s="98" t="s">
        <v>134</v>
      </c>
      <c r="C1364" s="98" t="s">
        <v>3732</v>
      </c>
      <c r="D1364" s="98" t="s">
        <v>7151</v>
      </c>
      <c r="E1364" s="99">
        <v>79</v>
      </c>
      <c r="F1364" s="99">
        <v>70</v>
      </c>
      <c r="G1364" s="99">
        <v>4</v>
      </c>
      <c r="H1364" s="99">
        <v>4</v>
      </c>
      <c r="I1364" s="94"/>
      <c r="J1364" s="94"/>
      <c r="K1364" s="94"/>
      <c r="L1364" s="94"/>
      <c r="M1364" s="94"/>
      <c r="N1364" s="94"/>
      <c r="O1364" s="94"/>
      <c r="P1364" s="94"/>
      <c r="Q1364" s="94"/>
      <c r="R1364" s="94"/>
      <c r="S1364" s="94"/>
      <c r="T1364" s="94"/>
      <c r="U1364" s="94"/>
      <c r="V1364" s="94"/>
      <c r="W1364" s="94"/>
      <c r="X1364" s="94"/>
      <c r="Y1364" s="94"/>
      <c r="Z1364" s="94"/>
    </row>
    <row r="1365" spans="1:26" ht="15.75" customHeight="1" x14ac:dyDescent="0.15">
      <c r="A1365" s="96" t="s">
        <v>7152</v>
      </c>
      <c r="B1365" s="98" t="s">
        <v>134</v>
      </c>
      <c r="C1365" s="98" t="s">
        <v>3735</v>
      </c>
      <c r="D1365" s="98" t="s">
        <v>7153</v>
      </c>
      <c r="E1365" s="99">
        <v>178</v>
      </c>
      <c r="F1365" s="99">
        <v>171</v>
      </c>
      <c r="G1365" s="99">
        <v>4</v>
      </c>
      <c r="H1365" s="99">
        <v>3</v>
      </c>
      <c r="I1365" s="94"/>
      <c r="J1365" s="94"/>
      <c r="K1365" s="94"/>
      <c r="L1365" s="94"/>
      <c r="M1365" s="94"/>
      <c r="N1365" s="94"/>
      <c r="O1365" s="94"/>
      <c r="P1365" s="94"/>
      <c r="Q1365" s="94"/>
      <c r="R1365" s="94"/>
      <c r="S1365" s="94"/>
      <c r="T1365" s="94"/>
      <c r="U1365" s="94"/>
      <c r="V1365" s="94"/>
      <c r="W1365" s="94"/>
      <c r="X1365" s="94"/>
      <c r="Y1365" s="94"/>
      <c r="Z1365" s="94"/>
    </row>
    <row r="1366" spans="1:26" ht="15.75" customHeight="1" x14ac:dyDescent="0.15">
      <c r="A1366" s="96" t="s">
        <v>7154</v>
      </c>
      <c r="B1366" s="98" t="s">
        <v>4285</v>
      </c>
      <c r="C1366" s="98" t="s">
        <v>3767</v>
      </c>
      <c r="D1366" s="98" t="s">
        <v>646</v>
      </c>
      <c r="E1366" s="99">
        <v>82141</v>
      </c>
      <c r="F1366" s="99">
        <v>72252</v>
      </c>
      <c r="G1366" s="99">
        <v>101705</v>
      </c>
      <c r="H1366" s="99">
        <v>101634</v>
      </c>
      <c r="I1366" s="94"/>
      <c r="J1366" s="94"/>
      <c r="K1366" s="94"/>
      <c r="L1366" s="94"/>
      <c r="M1366" s="94"/>
      <c r="N1366" s="94"/>
      <c r="O1366" s="94"/>
      <c r="P1366" s="94"/>
      <c r="Q1366" s="94"/>
      <c r="R1366" s="94"/>
      <c r="S1366" s="94"/>
      <c r="T1366" s="94"/>
      <c r="U1366" s="94"/>
      <c r="V1366" s="94"/>
      <c r="W1366" s="94"/>
      <c r="X1366" s="94"/>
      <c r="Y1366" s="94"/>
      <c r="Z1366" s="94"/>
    </row>
    <row r="1367" spans="1:26" ht="15.75" customHeight="1" x14ac:dyDescent="0.15">
      <c r="A1367" s="96" t="s">
        <v>7155</v>
      </c>
      <c r="B1367" s="98" t="s">
        <v>646</v>
      </c>
      <c r="C1367" s="98" t="s">
        <v>3767</v>
      </c>
      <c r="D1367" s="98" t="s">
        <v>4289</v>
      </c>
      <c r="E1367" s="99">
        <v>150</v>
      </c>
      <c r="F1367" s="99">
        <v>7</v>
      </c>
      <c r="G1367" s="99">
        <v>29</v>
      </c>
      <c r="H1367" s="99">
        <v>29</v>
      </c>
      <c r="I1367" s="94"/>
      <c r="J1367" s="94"/>
      <c r="K1367" s="94"/>
      <c r="L1367" s="94"/>
      <c r="M1367" s="94"/>
      <c r="N1367" s="94"/>
      <c r="O1367" s="94"/>
      <c r="P1367" s="94"/>
      <c r="Q1367" s="94"/>
      <c r="R1367" s="94"/>
      <c r="S1367" s="94"/>
      <c r="T1367" s="94"/>
      <c r="U1367" s="94"/>
      <c r="V1367" s="94"/>
      <c r="W1367" s="94"/>
      <c r="X1367" s="94"/>
      <c r="Y1367" s="94"/>
      <c r="Z1367" s="94"/>
    </row>
    <row r="1368" spans="1:26" ht="15.75" customHeight="1" x14ac:dyDescent="0.15">
      <c r="A1368" s="96" t="s">
        <v>7156</v>
      </c>
      <c r="B1368" s="98" t="s">
        <v>646</v>
      </c>
      <c r="C1368" s="98" t="s">
        <v>3790</v>
      </c>
      <c r="D1368" s="98" t="s">
        <v>7157</v>
      </c>
      <c r="E1368" s="99">
        <v>94</v>
      </c>
      <c r="F1368" s="99">
        <v>73</v>
      </c>
      <c r="G1368" s="99">
        <v>142</v>
      </c>
      <c r="H1368" s="99">
        <v>142</v>
      </c>
      <c r="I1368" s="94"/>
      <c r="J1368" s="94"/>
      <c r="K1368" s="94"/>
      <c r="L1368" s="94"/>
      <c r="M1368" s="94"/>
      <c r="N1368" s="94"/>
      <c r="O1368" s="94"/>
      <c r="P1368" s="94"/>
      <c r="Q1368" s="94"/>
      <c r="R1368" s="94"/>
      <c r="S1368" s="94"/>
      <c r="T1368" s="94"/>
      <c r="U1368" s="94"/>
      <c r="V1368" s="94"/>
      <c r="W1368" s="94"/>
      <c r="X1368" s="94"/>
      <c r="Y1368" s="94"/>
      <c r="Z1368" s="94"/>
    </row>
    <row r="1369" spans="1:26" ht="15.75" customHeight="1" x14ac:dyDescent="0.15">
      <c r="A1369" s="96" t="s">
        <v>7158</v>
      </c>
      <c r="B1369" s="98" t="s">
        <v>646</v>
      </c>
      <c r="C1369" s="98" t="s">
        <v>3791</v>
      </c>
      <c r="D1369" s="98" t="s">
        <v>7159</v>
      </c>
      <c r="E1369" s="99">
        <v>1350</v>
      </c>
      <c r="F1369" s="99">
        <v>1139</v>
      </c>
      <c r="G1369" s="99">
        <v>2148</v>
      </c>
      <c r="H1369" s="99">
        <v>2145</v>
      </c>
      <c r="I1369" s="94"/>
      <c r="J1369" s="94"/>
      <c r="K1369" s="94"/>
      <c r="L1369" s="94"/>
      <c r="M1369" s="94"/>
      <c r="N1369" s="94"/>
      <c r="O1369" s="94"/>
      <c r="P1369" s="94"/>
      <c r="Q1369" s="94"/>
      <c r="R1369" s="94"/>
      <c r="S1369" s="94"/>
      <c r="T1369" s="94"/>
      <c r="U1369" s="94"/>
      <c r="V1369" s="94"/>
      <c r="W1369" s="94"/>
      <c r="X1369" s="94"/>
      <c r="Y1369" s="94"/>
      <c r="Z1369" s="94"/>
    </row>
    <row r="1370" spans="1:26" ht="15.75" customHeight="1" x14ac:dyDescent="0.15">
      <c r="A1370" s="96" t="s">
        <v>7160</v>
      </c>
      <c r="B1370" s="98" t="s">
        <v>646</v>
      </c>
      <c r="C1370" s="98" t="s">
        <v>3792</v>
      </c>
      <c r="D1370" s="98" t="s">
        <v>7161</v>
      </c>
      <c r="E1370" s="99">
        <v>287</v>
      </c>
      <c r="F1370" s="99">
        <v>237</v>
      </c>
      <c r="G1370" s="99">
        <v>375</v>
      </c>
      <c r="H1370" s="99">
        <v>374</v>
      </c>
      <c r="I1370" s="94"/>
      <c r="J1370" s="94"/>
      <c r="K1370" s="94"/>
      <c r="L1370" s="94"/>
      <c r="M1370" s="94"/>
      <c r="N1370" s="94"/>
      <c r="O1370" s="94"/>
      <c r="P1370" s="94"/>
      <c r="Q1370" s="94"/>
      <c r="R1370" s="94"/>
      <c r="S1370" s="94"/>
      <c r="T1370" s="94"/>
      <c r="U1370" s="94"/>
      <c r="V1370" s="94"/>
      <c r="W1370" s="94"/>
      <c r="X1370" s="94"/>
      <c r="Y1370" s="94"/>
      <c r="Z1370" s="94"/>
    </row>
    <row r="1371" spans="1:26" ht="15.75" customHeight="1" x14ac:dyDescent="0.15">
      <c r="A1371" s="96" t="s">
        <v>7162</v>
      </c>
      <c r="B1371" s="98" t="s">
        <v>646</v>
      </c>
      <c r="C1371" s="98" t="s">
        <v>3806</v>
      </c>
      <c r="D1371" s="98" t="s">
        <v>7163</v>
      </c>
      <c r="E1371" s="99">
        <v>3222</v>
      </c>
      <c r="F1371" s="99">
        <v>2561</v>
      </c>
      <c r="G1371" s="99">
        <v>2879</v>
      </c>
      <c r="H1371" s="99">
        <v>2878</v>
      </c>
      <c r="I1371" s="94"/>
      <c r="J1371" s="94"/>
      <c r="K1371" s="94"/>
      <c r="L1371" s="94"/>
      <c r="M1371" s="94"/>
      <c r="N1371" s="94"/>
      <c r="O1371" s="94"/>
      <c r="P1371" s="94"/>
      <c r="Q1371" s="94"/>
      <c r="R1371" s="94"/>
      <c r="S1371" s="94"/>
      <c r="T1371" s="94"/>
      <c r="U1371" s="94"/>
      <c r="V1371" s="94"/>
      <c r="W1371" s="94"/>
      <c r="X1371" s="94"/>
      <c r="Y1371" s="94"/>
      <c r="Z1371" s="94"/>
    </row>
    <row r="1372" spans="1:26" ht="15.75" customHeight="1" x14ac:dyDescent="0.15">
      <c r="A1372" s="96" t="s">
        <v>7164</v>
      </c>
      <c r="B1372" s="98" t="s">
        <v>646</v>
      </c>
      <c r="C1372" s="98" t="s">
        <v>3788</v>
      </c>
      <c r="D1372" s="98" t="s">
        <v>7165</v>
      </c>
      <c r="E1372" s="99">
        <v>1489</v>
      </c>
      <c r="F1372" s="99">
        <v>1287</v>
      </c>
      <c r="G1372" s="99">
        <v>1326</v>
      </c>
      <c r="H1372" s="99">
        <v>1325</v>
      </c>
      <c r="I1372" s="94"/>
      <c r="J1372" s="94"/>
      <c r="K1372" s="94"/>
      <c r="L1372" s="94"/>
      <c r="M1372" s="94"/>
      <c r="N1372" s="94"/>
      <c r="O1372" s="94"/>
      <c r="P1372" s="94"/>
      <c r="Q1372" s="94"/>
      <c r="R1372" s="94"/>
      <c r="S1372" s="94"/>
      <c r="T1372" s="94"/>
      <c r="U1372" s="94"/>
      <c r="V1372" s="94"/>
      <c r="W1372" s="94"/>
      <c r="X1372" s="94"/>
      <c r="Y1372" s="94"/>
      <c r="Z1372" s="94"/>
    </row>
    <row r="1373" spans="1:26" ht="15.75" customHeight="1" x14ac:dyDescent="0.15">
      <c r="A1373" s="96" t="s">
        <v>7166</v>
      </c>
      <c r="B1373" s="98" t="s">
        <v>646</v>
      </c>
      <c r="C1373" s="98" t="s">
        <v>3796</v>
      </c>
      <c r="D1373" s="98" t="s">
        <v>7167</v>
      </c>
      <c r="E1373" s="99">
        <v>228</v>
      </c>
      <c r="F1373" s="99">
        <v>180</v>
      </c>
      <c r="G1373" s="99">
        <v>861</v>
      </c>
      <c r="H1373" s="99">
        <v>861</v>
      </c>
      <c r="I1373" s="94"/>
      <c r="J1373" s="94"/>
      <c r="K1373" s="94"/>
      <c r="L1373" s="94"/>
      <c r="M1373" s="94"/>
      <c r="N1373" s="94"/>
      <c r="O1373" s="94"/>
      <c r="P1373" s="94"/>
      <c r="Q1373" s="94"/>
      <c r="R1373" s="94"/>
      <c r="S1373" s="94"/>
      <c r="T1373" s="94"/>
      <c r="U1373" s="94"/>
      <c r="V1373" s="94"/>
      <c r="W1373" s="94"/>
      <c r="X1373" s="94"/>
      <c r="Y1373" s="94"/>
      <c r="Z1373" s="94"/>
    </row>
    <row r="1374" spans="1:26" ht="15.75" customHeight="1" x14ac:dyDescent="0.15">
      <c r="A1374" s="96" t="s">
        <v>7168</v>
      </c>
      <c r="B1374" s="98" t="s">
        <v>646</v>
      </c>
      <c r="C1374" s="98" t="s">
        <v>3816</v>
      </c>
      <c r="D1374" s="98" t="s">
        <v>7169</v>
      </c>
      <c r="E1374" s="99">
        <v>430</v>
      </c>
      <c r="F1374" s="99">
        <v>373</v>
      </c>
      <c r="G1374" s="99">
        <v>558</v>
      </c>
      <c r="H1374" s="99">
        <v>557</v>
      </c>
      <c r="I1374" s="94"/>
      <c r="J1374" s="94"/>
      <c r="K1374" s="94"/>
      <c r="L1374" s="94"/>
      <c r="M1374" s="94"/>
      <c r="N1374" s="94"/>
      <c r="O1374" s="94"/>
      <c r="P1374" s="94"/>
      <c r="Q1374" s="94"/>
      <c r="R1374" s="94"/>
      <c r="S1374" s="94"/>
      <c r="T1374" s="94"/>
      <c r="U1374" s="94"/>
      <c r="V1374" s="94"/>
      <c r="W1374" s="94"/>
      <c r="X1374" s="94"/>
      <c r="Y1374" s="94"/>
      <c r="Z1374" s="94"/>
    </row>
    <row r="1375" spans="1:26" ht="15.75" customHeight="1" x14ac:dyDescent="0.15">
      <c r="A1375" s="96" t="s">
        <v>7170</v>
      </c>
      <c r="B1375" s="98" t="s">
        <v>646</v>
      </c>
      <c r="C1375" s="98" t="s">
        <v>3810</v>
      </c>
      <c r="D1375" s="98" t="s">
        <v>7171</v>
      </c>
      <c r="E1375" s="99">
        <v>1170</v>
      </c>
      <c r="F1375" s="99">
        <v>917</v>
      </c>
      <c r="G1375" s="99">
        <v>1260</v>
      </c>
      <c r="H1375" s="99">
        <v>1260</v>
      </c>
      <c r="I1375" s="94"/>
      <c r="J1375" s="94"/>
      <c r="K1375" s="94"/>
      <c r="L1375" s="94"/>
      <c r="M1375" s="94"/>
      <c r="N1375" s="94"/>
      <c r="O1375" s="94"/>
      <c r="P1375" s="94"/>
      <c r="Q1375" s="94"/>
      <c r="R1375" s="94"/>
      <c r="S1375" s="94"/>
      <c r="T1375" s="94"/>
      <c r="U1375" s="94"/>
      <c r="V1375" s="94"/>
      <c r="W1375" s="94"/>
      <c r="X1375" s="94"/>
      <c r="Y1375" s="94"/>
      <c r="Z1375" s="94"/>
    </row>
    <row r="1376" spans="1:26" ht="15.75" customHeight="1" x14ac:dyDescent="0.15">
      <c r="A1376" s="96" t="s">
        <v>7172</v>
      </c>
      <c r="B1376" s="98" t="s">
        <v>646</v>
      </c>
      <c r="C1376" s="98" t="s">
        <v>3782</v>
      </c>
      <c r="D1376" s="98" t="s">
        <v>7173</v>
      </c>
      <c r="E1376" s="99">
        <v>316</v>
      </c>
      <c r="F1376" s="99">
        <v>299</v>
      </c>
      <c r="G1376" s="99">
        <v>409</v>
      </c>
      <c r="H1376" s="99">
        <v>407</v>
      </c>
      <c r="I1376" s="94"/>
      <c r="J1376" s="94"/>
      <c r="K1376" s="94"/>
      <c r="L1376" s="94"/>
      <c r="M1376" s="94"/>
      <c r="N1376" s="94"/>
      <c r="O1376" s="94"/>
      <c r="P1376" s="94"/>
      <c r="Q1376" s="94"/>
      <c r="R1376" s="94"/>
      <c r="S1376" s="94"/>
      <c r="T1376" s="94"/>
      <c r="U1376" s="94"/>
      <c r="V1376" s="94"/>
      <c r="W1376" s="94"/>
      <c r="X1376" s="94"/>
      <c r="Y1376" s="94"/>
      <c r="Z1376" s="94"/>
    </row>
    <row r="1377" spans="1:26" ht="15.75" customHeight="1" x14ac:dyDescent="0.15">
      <c r="A1377" s="96" t="s">
        <v>7174</v>
      </c>
      <c r="B1377" s="98" t="s">
        <v>646</v>
      </c>
      <c r="C1377" s="98" t="s">
        <v>3811</v>
      </c>
      <c r="D1377" s="98" t="s">
        <v>7175</v>
      </c>
      <c r="E1377" s="99">
        <v>2192</v>
      </c>
      <c r="F1377" s="99">
        <v>2049</v>
      </c>
      <c r="G1377" s="99">
        <v>2641</v>
      </c>
      <c r="H1377" s="99">
        <v>2641</v>
      </c>
      <c r="I1377" s="94"/>
      <c r="J1377" s="94"/>
      <c r="K1377" s="94"/>
      <c r="L1377" s="94"/>
      <c r="M1377" s="94"/>
      <c r="N1377" s="94"/>
      <c r="O1377" s="94"/>
      <c r="P1377" s="94"/>
      <c r="Q1377" s="94"/>
      <c r="R1377" s="94"/>
      <c r="S1377" s="94"/>
      <c r="T1377" s="94"/>
      <c r="U1377" s="94"/>
      <c r="V1377" s="94"/>
      <c r="W1377" s="94"/>
      <c r="X1377" s="94"/>
      <c r="Y1377" s="94"/>
      <c r="Z1377" s="94"/>
    </row>
    <row r="1378" spans="1:26" ht="15.75" customHeight="1" x14ac:dyDescent="0.15">
      <c r="A1378" s="96" t="s">
        <v>7176</v>
      </c>
      <c r="B1378" s="98" t="s">
        <v>646</v>
      </c>
      <c r="C1378" s="98" t="s">
        <v>3783</v>
      </c>
      <c r="D1378" s="98" t="s">
        <v>7177</v>
      </c>
      <c r="E1378" s="99">
        <v>1725</v>
      </c>
      <c r="F1378" s="99">
        <v>1656</v>
      </c>
      <c r="G1378" s="99">
        <v>184</v>
      </c>
      <c r="H1378" s="99">
        <v>184</v>
      </c>
      <c r="I1378" s="94"/>
      <c r="J1378" s="94"/>
      <c r="K1378" s="94"/>
      <c r="L1378" s="94"/>
      <c r="M1378" s="94"/>
      <c r="N1378" s="94"/>
      <c r="O1378" s="94"/>
      <c r="P1378" s="94"/>
      <c r="Q1378" s="94"/>
      <c r="R1378" s="94"/>
      <c r="S1378" s="94"/>
      <c r="T1378" s="94"/>
      <c r="U1378" s="94"/>
      <c r="V1378" s="94"/>
      <c r="W1378" s="94"/>
      <c r="X1378" s="94"/>
      <c r="Y1378" s="94"/>
      <c r="Z1378" s="94"/>
    </row>
    <row r="1379" spans="1:26" ht="15.75" customHeight="1" x14ac:dyDescent="0.15">
      <c r="A1379" s="96" t="s">
        <v>7178</v>
      </c>
      <c r="B1379" s="98" t="s">
        <v>646</v>
      </c>
      <c r="C1379" s="98" t="s">
        <v>3776</v>
      </c>
      <c r="D1379" s="98" t="s">
        <v>7179</v>
      </c>
      <c r="E1379" s="99">
        <v>1473</v>
      </c>
      <c r="F1379" s="99">
        <v>1426</v>
      </c>
      <c r="G1379" s="99">
        <v>566</v>
      </c>
      <c r="H1379" s="99">
        <v>564</v>
      </c>
      <c r="I1379" s="94"/>
      <c r="J1379" s="94"/>
      <c r="K1379" s="94"/>
      <c r="L1379" s="94"/>
      <c r="M1379" s="94"/>
      <c r="N1379" s="94"/>
      <c r="O1379" s="94"/>
      <c r="P1379" s="94"/>
      <c r="Q1379" s="94"/>
      <c r="R1379" s="94"/>
      <c r="S1379" s="94"/>
      <c r="T1379" s="94"/>
      <c r="U1379" s="94"/>
      <c r="V1379" s="94"/>
      <c r="W1379" s="94"/>
      <c r="X1379" s="94"/>
      <c r="Y1379" s="94"/>
      <c r="Z1379" s="94"/>
    </row>
    <row r="1380" spans="1:26" ht="15.75" customHeight="1" x14ac:dyDescent="0.15">
      <c r="A1380" s="96" t="s">
        <v>7180</v>
      </c>
      <c r="B1380" s="98" t="s">
        <v>646</v>
      </c>
      <c r="C1380" s="98" t="s">
        <v>3794</v>
      </c>
      <c r="D1380" s="98" t="s">
        <v>7181</v>
      </c>
      <c r="E1380" s="99">
        <v>638</v>
      </c>
      <c r="F1380" s="99">
        <v>627</v>
      </c>
      <c r="G1380" s="99">
        <v>156</v>
      </c>
      <c r="H1380" s="99">
        <v>156</v>
      </c>
      <c r="I1380" s="94"/>
      <c r="J1380" s="94"/>
      <c r="K1380" s="94"/>
      <c r="L1380" s="94"/>
      <c r="M1380" s="94"/>
      <c r="N1380" s="94"/>
      <c r="O1380" s="94"/>
      <c r="P1380" s="94"/>
      <c r="Q1380" s="94"/>
      <c r="R1380" s="94"/>
      <c r="S1380" s="94"/>
      <c r="T1380" s="94"/>
      <c r="U1380" s="94"/>
      <c r="V1380" s="94"/>
      <c r="W1380" s="94"/>
      <c r="X1380" s="94"/>
      <c r="Y1380" s="94"/>
      <c r="Z1380" s="94"/>
    </row>
    <row r="1381" spans="1:26" ht="15.75" customHeight="1" x14ac:dyDescent="0.15">
      <c r="A1381" s="96" t="s">
        <v>7182</v>
      </c>
      <c r="B1381" s="98" t="s">
        <v>646</v>
      </c>
      <c r="C1381" s="98" t="s">
        <v>3809</v>
      </c>
      <c r="D1381" s="98" t="s">
        <v>647</v>
      </c>
      <c r="E1381" s="99">
        <v>2163</v>
      </c>
      <c r="F1381" s="99">
        <v>1728</v>
      </c>
      <c r="G1381" s="99">
        <v>10616</v>
      </c>
      <c r="H1381" s="99">
        <v>10607</v>
      </c>
      <c r="I1381" s="94"/>
      <c r="J1381" s="94"/>
      <c r="K1381" s="94"/>
      <c r="L1381" s="94"/>
      <c r="M1381" s="94"/>
      <c r="N1381" s="94"/>
      <c r="O1381" s="94"/>
      <c r="P1381" s="94"/>
      <c r="Q1381" s="94"/>
      <c r="R1381" s="94"/>
      <c r="S1381" s="94"/>
      <c r="T1381" s="94"/>
      <c r="U1381" s="94"/>
      <c r="V1381" s="94"/>
      <c r="W1381" s="94"/>
      <c r="X1381" s="94"/>
      <c r="Y1381" s="94"/>
      <c r="Z1381" s="94"/>
    </row>
    <row r="1382" spans="1:26" ht="15.75" customHeight="1" x14ac:dyDescent="0.15">
      <c r="A1382" s="96" t="s">
        <v>7183</v>
      </c>
      <c r="B1382" s="98" t="s">
        <v>646</v>
      </c>
      <c r="C1382" s="98" t="s">
        <v>3798</v>
      </c>
      <c r="D1382" s="98" t="s">
        <v>5224</v>
      </c>
      <c r="E1382" s="99">
        <v>1727</v>
      </c>
      <c r="F1382" s="99">
        <v>1499</v>
      </c>
      <c r="G1382" s="99">
        <v>3653</v>
      </c>
      <c r="H1382" s="99">
        <v>3643</v>
      </c>
      <c r="I1382" s="94"/>
      <c r="J1382" s="94"/>
      <c r="K1382" s="94"/>
      <c r="L1382" s="94"/>
      <c r="M1382" s="94"/>
      <c r="N1382" s="94"/>
      <c r="O1382" s="94"/>
      <c r="P1382" s="94"/>
      <c r="Q1382" s="94"/>
      <c r="R1382" s="94"/>
      <c r="S1382" s="94"/>
      <c r="T1382" s="94"/>
      <c r="U1382" s="94"/>
      <c r="V1382" s="94"/>
      <c r="W1382" s="94"/>
      <c r="X1382" s="94"/>
      <c r="Y1382" s="94"/>
      <c r="Z1382" s="94"/>
    </row>
    <row r="1383" spans="1:26" ht="15.75" customHeight="1" x14ac:dyDescent="0.15">
      <c r="A1383" s="96" t="s">
        <v>7184</v>
      </c>
      <c r="B1383" s="98" t="s">
        <v>646</v>
      </c>
      <c r="C1383" s="98" t="s">
        <v>3795</v>
      </c>
      <c r="D1383" s="98" t="s">
        <v>5519</v>
      </c>
      <c r="E1383" s="99">
        <v>3328</v>
      </c>
      <c r="F1383" s="99">
        <v>3226</v>
      </c>
      <c r="G1383" s="99">
        <v>801</v>
      </c>
      <c r="H1383" s="99">
        <v>799</v>
      </c>
      <c r="I1383" s="94"/>
      <c r="J1383" s="94"/>
      <c r="K1383" s="94"/>
      <c r="L1383" s="94"/>
      <c r="M1383" s="94"/>
      <c r="N1383" s="94"/>
      <c r="O1383" s="94"/>
      <c r="P1383" s="94"/>
      <c r="Q1383" s="94"/>
      <c r="R1383" s="94"/>
      <c r="S1383" s="94"/>
      <c r="T1383" s="94"/>
      <c r="U1383" s="94"/>
      <c r="V1383" s="94"/>
      <c r="W1383" s="94"/>
      <c r="X1383" s="94"/>
      <c r="Y1383" s="94"/>
      <c r="Z1383" s="94"/>
    </row>
    <row r="1384" spans="1:26" ht="15.75" customHeight="1" x14ac:dyDescent="0.15">
      <c r="A1384" s="96" t="s">
        <v>7185</v>
      </c>
      <c r="B1384" s="98" t="s">
        <v>646</v>
      </c>
      <c r="C1384" s="98" t="s">
        <v>3800</v>
      </c>
      <c r="D1384" s="98" t="s">
        <v>7186</v>
      </c>
      <c r="E1384" s="99">
        <v>973</v>
      </c>
      <c r="F1384" s="99">
        <v>936</v>
      </c>
      <c r="G1384" s="99">
        <v>254</v>
      </c>
      <c r="H1384" s="99">
        <v>254</v>
      </c>
      <c r="I1384" s="94"/>
      <c r="J1384" s="94"/>
      <c r="K1384" s="94"/>
      <c r="L1384" s="94"/>
      <c r="M1384" s="94"/>
      <c r="N1384" s="94"/>
      <c r="O1384" s="94"/>
      <c r="P1384" s="94"/>
      <c r="Q1384" s="94"/>
      <c r="R1384" s="94"/>
      <c r="S1384" s="94"/>
      <c r="T1384" s="94"/>
      <c r="U1384" s="94"/>
      <c r="V1384" s="94"/>
      <c r="W1384" s="94"/>
      <c r="X1384" s="94"/>
      <c r="Y1384" s="94"/>
      <c r="Z1384" s="94"/>
    </row>
    <row r="1385" spans="1:26" ht="15.75" customHeight="1" x14ac:dyDescent="0.15">
      <c r="A1385" s="96" t="s">
        <v>7187</v>
      </c>
      <c r="B1385" s="98" t="s">
        <v>646</v>
      </c>
      <c r="C1385" s="98" t="s">
        <v>3801</v>
      </c>
      <c r="D1385" s="98" t="s">
        <v>7188</v>
      </c>
      <c r="E1385" s="99">
        <v>544</v>
      </c>
      <c r="F1385" s="99">
        <v>454</v>
      </c>
      <c r="G1385" s="99">
        <v>187</v>
      </c>
      <c r="H1385" s="99">
        <v>186</v>
      </c>
      <c r="I1385" s="94"/>
      <c r="J1385" s="94"/>
      <c r="K1385" s="94"/>
      <c r="L1385" s="94"/>
      <c r="M1385" s="94"/>
      <c r="N1385" s="94"/>
      <c r="O1385" s="94"/>
      <c r="P1385" s="94"/>
      <c r="Q1385" s="94"/>
      <c r="R1385" s="94"/>
      <c r="S1385" s="94"/>
      <c r="T1385" s="94"/>
      <c r="U1385" s="94"/>
      <c r="V1385" s="94"/>
      <c r="W1385" s="94"/>
      <c r="X1385" s="94"/>
      <c r="Y1385" s="94"/>
      <c r="Z1385" s="94"/>
    </row>
    <row r="1386" spans="1:26" ht="15.75" customHeight="1" x14ac:dyDescent="0.15">
      <c r="A1386" s="96" t="s">
        <v>7189</v>
      </c>
      <c r="B1386" s="98" t="s">
        <v>646</v>
      </c>
      <c r="C1386" s="98" t="s">
        <v>3787</v>
      </c>
      <c r="D1386" s="98" t="s">
        <v>5731</v>
      </c>
      <c r="E1386" s="99">
        <v>572</v>
      </c>
      <c r="F1386" s="99">
        <v>500</v>
      </c>
      <c r="G1386" s="99">
        <v>102</v>
      </c>
      <c r="H1386" s="99">
        <v>102</v>
      </c>
      <c r="I1386" s="94"/>
      <c r="J1386" s="94"/>
      <c r="K1386" s="94"/>
      <c r="L1386" s="94"/>
      <c r="M1386" s="94"/>
      <c r="N1386" s="94"/>
      <c r="O1386" s="94"/>
      <c r="P1386" s="94"/>
      <c r="Q1386" s="94"/>
      <c r="R1386" s="94"/>
      <c r="S1386" s="94"/>
      <c r="T1386" s="94"/>
      <c r="U1386" s="94"/>
      <c r="V1386" s="94"/>
      <c r="W1386" s="94"/>
      <c r="X1386" s="94"/>
      <c r="Y1386" s="94"/>
      <c r="Z1386" s="94"/>
    </row>
    <row r="1387" spans="1:26" ht="15.75" customHeight="1" x14ac:dyDescent="0.15">
      <c r="A1387" s="96" t="s">
        <v>7190</v>
      </c>
      <c r="B1387" s="98" t="s">
        <v>646</v>
      </c>
      <c r="C1387" s="98" t="s">
        <v>3793</v>
      </c>
      <c r="D1387" s="98" t="s">
        <v>7191</v>
      </c>
      <c r="E1387" s="99">
        <v>346</v>
      </c>
      <c r="F1387" s="99">
        <v>312</v>
      </c>
      <c r="G1387" s="99">
        <v>99</v>
      </c>
      <c r="H1387" s="99">
        <v>99</v>
      </c>
      <c r="I1387" s="94"/>
      <c r="J1387" s="94"/>
      <c r="K1387" s="94"/>
      <c r="L1387" s="94"/>
      <c r="M1387" s="94"/>
      <c r="N1387" s="94"/>
      <c r="O1387" s="94"/>
      <c r="P1387" s="94"/>
      <c r="Q1387" s="94"/>
      <c r="R1387" s="94"/>
      <c r="S1387" s="94"/>
      <c r="T1387" s="94"/>
      <c r="U1387" s="94"/>
      <c r="V1387" s="94"/>
      <c r="W1387" s="94"/>
      <c r="X1387" s="94"/>
      <c r="Y1387" s="94"/>
      <c r="Z1387" s="94"/>
    </row>
    <row r="1388" spans="1:26" ht="15.75" customHeight="1" x14ac:dyDescent="0.15">
      <c r="A1388" s="96" t="s">
        <v>7192</v>
      </c>
      <c r="B1388" s="98" t="s">
        <v>646</v>
      </c>
      <c r="C1388" s="98" t="s">
        <v>3804</v>
      </c>
      <c r="D1388" s="98" t="s">
        <v>7193</v>
      </c>
      <c r="E1388" s="99">
        <v>1184</v>
      </c>
      <c r="F1388" s="99">
        <v>1106</v>
      </c>
      <c r="G1388" s="99">
        <v>331</v>
      </c>
      <c r="H1388" s="99">
        <v>331</v>
      </c>
      <c r="I1388" s="94"/>
      <c r="J1388" s="94"/>
      <c r="K1388" s="94"/>
      <c r="L1388" s="94"/>
      <c r="M1388" s="94"/>
      <c r="N1388" s="94"/>
      <c r="O1388" s="94"/>
      <c r="P1388" s="94"/>
      <c r="Q1388" s="94"/>
      <c r="R1388" s="94"/>
      <c r="S1388" s="94"/>
      <c r="T1388" s="94"/>
      <c r="U1388" s="94"/>
      <c r="V1388" s="94"/>
      <c r="W1388" s="94"/>
      <c r="X1388" s="94"/>
      <c r="Y1388" s="94"/>
      <c r="Z1388" s="94"/>
    </row>
    <row r="1389" spans="1:26" ht="15.75" customHeight="1" x14ac:dyDescent="0.15">
      <c r="A1389" s="96" t="s">
        <v>7194</v>
      </c>
      <c r="B1389" s="98" t="s">
        <v>646</v>
      </c>
      <c r="C1389" s="98" t="s">
        <v>3778</v>
      </c>
      <c r="D1389" s="98" t="s">
        <v>7195</v>
      </c>
      <c r="E1389" s="99">
        <v>1609</v>
      </c>
      <c r="F1389" s="99">
        <v>1436</v>
      </c>
      <c r="G1389" s="99">
        <v>472</v>
      </c>
      <c r="H1389" s="99">
        <v>472</v>
      </c>
      <c r="I1389" s="94"/>
      <c r="J1389" s="94"/>
      <c r="K1389" s="94"/>
      <c r="L1389" s="94"/>
      <c r="M1389" s="94"/>
      <c r="N1389" s="94"/>
      <c r="O1389" s="94"/>
      <c r="P1389" s="94"/>
      <c r="Q1389" s="94"/>
      <c r="R1389" s="94"/>
      <c r="S1389" s="94"/>
      <c r="T1389" s="94"/>
      <c r="U1389" s="94"/>
      <c r="V1389" s="94"/>
      <c r="W1389" s="94"/>
      <c r="X1389" s="94"/>
      <c r="Y1389" s="94"/>
      <c r="Z1389" s="94"/>
    </row>
    <row r="1390" spans="1:26" ht="15.75" customHeight="1" x14ac:dyDescent="0.15">
      <c r="A1390" s="96" t="s">
        <v>7196</v>
      </c>
      <c r="B1390" s="98" t="s">
        <v>646</v>
      </c>
      <c r="C1390" s="98" t="s">
        <v>3817</v>
      </c>
      <c r="D1390" s="98" t="s">
        <v>7197</v>
      </c>
      <c r="E1390" s="99">
        <v>2953</v>
      </c>
      <c r="F1390" s="99">
        <v>2549</v>
      </c>
      <c r="G1390" s="99">
        <v>1550</v>
      </c>
      <c r="H1390" s="99">
        <v>1549</v>
      </c>
      <c r="I1390" s="94"/>
      <c r="J1390" s="94"/>
      <c r="K1390" s="94"/>
      <c r="L1390" s="94"/>
      <c r="M1390" s="94"/>
      <c r="N1390" s="94"/>
      <c r="O1390" s="94"/>
      <c r="P1390" s="94"/>
      <c r="Q1390" s="94"/>
      <c r="R1390" s="94"/>
      <c r="S1390" s="94"/>
      <c r="T1390" s="94"/>
      <c r="U1390" s="94"/>
      <c r="V1390" s="94"/>
      <c r="W1390" s="94"/>
      <c r="X1390" s="94"/>
      <c r="Y1390" s="94"/>
      <c r="Z1390" s="94"/>
    </row>
    <row r="1391" spans="1:26" ht="15.75" customHeight="1" x14ac:dyDescent="0.15">
      <c r="A1391" s="96" t="s">
        <v>7198</v>
      </c>
      <c r="B1391" s="98" t="s">
        <v>646</v>
      </c>
      <c r="C1391" s="98" t="s">
        <v>3808</v>
      </c>
      <c r="D1391" s="98" t="s">
        <v>7199</v>
      </c>
      <c r="E1391" s="99">
        <v>588</v>
      </c>
      <c r="F1391" s="99">
        <v>551</v>
      </c>
      <c r="G1391" s="99">
        <v>119</v>
      </c>
      <c r="H1391" s="99">
        <v>119</v>
      </c>
      <c r="I1391" s="94"/>
      <c r="J1391" s="94"/>
      <c r="K1391" s="94"/>
      <c r="L1391" s="94"/>
      <c r="M1391" s="94"/>
      <c r="N1391" s="94"/>
      <c r="O1391" s="94"/>
      <c r="P1391" s="94"/>
      <c r="Q1391" s="94"/>
      <c r="R1391" s="94"/>
      <c r="S1391" s="94"/>
      <c r="T1391" s="94"/>
      <c r="U1391" s="94"/>
      <c r="V1391" s="94"/>
      <c r="W1391" s="94"/>
      <c r="X1391" s="94"/>
      <c r="Y1391" s="94"/>
      <c r="Z1391" s="94"/>
    </row>
    <row r="1392" spans="1:26" ht="15.75" customHeight="1" x14ac:dyDescent="0.15">
      <c r="A1392" s="96" t="s">
        <v>7200</v>
      </c>
      <c r="B1392" s="98" t="s">
        <v>646</v>
      </c>
      <c r="C1392" s="98" t="s">
        <v>3821</v>
      </c>
      <c r="D1392" s="98" t="s">
        <v>7201</v>
      </c>
      <c r="E1392" s="99">
        <v>281</v>
      </c>
      <c r="F1392" s="99">
        <v>237</v>
      </c>
      <c r="G1392" s="99">
        <v>156</v>
      </c>
      <c r="H1392" s="99">
        <v>156</v>
      </c>
      <c r="I1392" s="94"/>
      <c r="J1392" s="94"/>
      <c r="K1392" s="94"/>
      <c r="L1392" s="94"/>
      <c r="M1392" s="94"/>
      <c r="N1392" s="94"/>
      <c r="O1392" s="94"/>
      <c r="P1392" s="94"/>
      <c r="Q1392" s="94"/>
      <c r="R1392" s="94"/>
      <c r="S1392" s="94"/>
      <c r="T1392" s="94"/>
      <c r="U1392" s="94"/>
      <c r="V1392" s="94"/>
      <c r="W1392" s="94"/>
      <c r="X1392" s="94"/>
      <c r="Y1392" s="94"/>
      <c r="Z1392" s="94"/>
    </row>
    <row r="1393" spans="1:26" ht="15.75" customHeight="1" x14ac:dyDescent="0.15">
      <c r="A1393" s="96" t="s">
        <v>7202</v>
      </c>
      <c r="B1393" s="98" t="s">
        <v>646</v>
      </c>
      <c r="C1393" s="98" t="s">
        <v>3781</v>
      </c>
      <c r="D1393" s="98" t="s">
        <v>7203</v>
      </c>
      <c r="E1393" s="99">
        <v>84</v>
      </c>
      <c r="F1393" s="99">
        <v>65</v>
      </c>
      <c r="G1393" s="99">
        <v>186</v>
      </c>
      <c r="H1393" s="99">
        <v>186</v>
      </c>
      <c r="I1393" s="94"/>
      <c r="J1393" s="94"/>
      <c r="K1393" s="94"/>
      <c r="L1393" s="94"/>
      <c r="M1393" s="94"/>
      <c r="N1393" s="94"/>
      <c r="O1393" s="94"/>
      <c r="P1393" s="94"/>
      <c r="Q1393" s="94"/>
      <c r="R1393" s="94"/>
      <c r="S1393" s="94"/>
      <c r="T1393" s="94"/>
      <c r="U1393" s="94"/>
      <c r="V1393" s="94"/>
      <c r="W1393" s="94"/>
      <c r="X1393" s="94"/>
      <c r="Y1393" s="94"/>
      <c r="Z1393" s="94"/>
    </row>
    <row r="1394" spans="1:26" ht="15.75" customHeight="1" x14ac:dyDescent="0.15">
      <c r="A1394" s="96" t="s">
        <v>7204</v>
      </c>
      <c r="B1394" s="98" t="s">
        <v>646</v>
      </c>
      <c r="C1394" s="98" t="s">
        <v>3807</v>
      </c>
      <c r="D1394" s="98" t="s">
        <v>7205</v>
      </c>
      <c r="E1394" s="99">
        <v>1917</v>
      </c>
      <c r="F1394" s="99">
        <v>1753</v>
      </c>
      <c r="G1394" s="99">
        <v>7817</v>
      </c>
      <c r="H1394" s="99">
        <v>7816</v>
      </c>
      <c r="I1394" s="94"/>
      <c r="J1394" s="94"/>
      <c r="K1394" s="94"/>
      <c r="L1394" s="94"/>
      <c r="M1394" s="94"/>
      <c r="N1394" s="94"/>
      <c r="O1394" s="94"/>
      <c r="P1394" s="94"/>
      <c r="Q1394" s="94"/>
      <c r="R1394" s="94"/>
      <c r="S1394" s="94"/>
      <c r="T1394" s="94"/>
      <c r="U1394" s="94"/>
      <c r="V1394" s="94"/>
      <c r="W1394" s="94"/>
      <c r="X1394" s="94"/>
      <c r="Y1394" s="94"/>
      <c r="Z1394" s="94"/>
    </row>
    <row r="1395" spans="1:26" ht="15.75" customHeight="1" x14ac:dyDescent="0.15">
      <c r="A1395" s="96" t="s">
        <v>7206</v>
      </c>
      <c r="B1395" s="98" t="s">
        <v>646</v>
      </c>
      <c r="C1395" s="98" t="s">
        <v>3799</v>
      </c>
      <c r="D1395" s="98" t="s">
        <v>7207</v>
      </c>
      <c r="E1395" s="99">
        <v>182</v>
      </c>
      <c r="F1395" s="99">
        <v>159</v>
      </c>
      <c r="G1395" s="99">
        <v>310</v>
      </c>
      <c r="H1395" s="99">
        <v>310</v>
      </c>
      <c r="I1395" s="94"/>
      <c r="J1395" s="94"/>
      <c r="K1395" s="94"/>
      <c r="L1395" s="94"/>
      <c r="M1395" s="94"/>
      <c r="N1395" s="94"/>
      <c r="O1395" s="94"/>
      <c r="P1395" s="94"/>
      <c r="Q1395" s="94"/>
      <c r="R1395" s="94"/>
      <c r="S1395" s="94"/>
      <c r="T1395" s="94"/>
      <c r="U1395" s="94"/>
      <c r="V1395" s="94"/>
      <c r="W1395" s="94"/>
      <c r="X1395" s="94"/>
      <c r="Y1395" s="94"/>
      <c r="Z1395" s="94"/>
    </row>
    <row r="1396" spans="1:26" ht="15.75" customHeight="1" x14ac:dyDescent="0.15">
      <c r="A1396" s="96" t="s">
        <v>7208</v>
      </c>
      <c r="B1396" s="98" t="s">
        <v>646</v>
      </c>
      <c r="C1396" s="98" t="s">
        <v>3812</v>
      </c>
      <c r="D1396" s="98" t="s">
        <v>7209</v>
      </c>
      <c r="E1396" s="99">
        <v>884</v>
      </c>
      <c r="F1396" s="99">
        <v>843</v>
      </c>
      <c r="G1396" s="99">
        <v>2138</v>
      </c>
      <c r="H1396" s="99">
        <v>2138</v>
      </c>
      <c r="I1396" s="94"/>
      <c r="J1396" s="94"/>
      <c r="K1396" s="94"/>
      <c r="L1396" s="94"/>
      <c r="M1396" s="94"/>
      <c r="N1396" s="94"/>
      <c r="O1396" s="94"/>
      <c r="P1396" s="94"/>
      <c r="Q1396" s="94"/>
      <c r="R1396" s="94"/>
      <c r="S1396" s="94"/>
      <c r="T1396" s="94"/>
      <c r="U1396" s="94"/>
      <c r="V1396" s="94"/>
      <c r="W1396" s="94"/>
      <c r="X1396" s="94"/>
      <c r="Y1396" s="94"/>
      <c r="Z1396" s="94"/>
    </row>
    <row r="1397" spans="1:26" ht="15.75" customHeight="1" x14ac:dyDescent="0.15">
      <c r="A1397" s="96" t="s">
        <v>7210</v>
      </c>
      <c r="B1397" s="98" t="s">
        <v>646</v>
      </c>
      <c r="C1397" s="98" t="s">
        <v>3789</v>
      </c>
      <c r="D1397" s="98" t="s">
        <v>5709</v>
      </c>
      <c r="E1397" s="99">
        <v>890</v>
      </c>
      <c r="F1397" s="99">
        <v>681</v>
      </c>
      <c r="G1397" s="99">
        <v>4242</v>
      </c>
      <c r="H1397" s="99">
        <v>4241</v>
      </c>
      <c r="I1397" s="94"/>
      <c r="J1397" s="94"/>
      <c r="K1397" s="94"/>
      <c r="L1397" s="94"/>
      <c r="M1397" s="94"/>
      <c r="N1397" s="94"/>
      <c r="O1397" s="94"/>
      <c r="P1397" s="94"/>
      <c r="Q1397" s="94"/>
      <c r="R1397" s="94"/>
      <c r="S1397" s="94"/>
      <c r="T1397" s="94"/>
      <c r="U1397" s="94"/>
      <c r="V1397" s="94"/>
      <c r="W1397" s="94"/>
      <c r="X1397" s="94"/>
      <c r="Y1397" s="94"/>
      <c r="Z1397" s="94"/>
    </row>
    <row r="1398" spans="1:26" ht="15.75" customHeight="1" x14ac:dyDescent="0.15">
      <c r="A1398" s="96" t="s">
        <v>7211</v>
      </c>
      <c r="B1398" s="98" t="s">
        <v>646</v>
      </c>
      <c r="C1398" s="98" t="s">
        <v>3815</v>
      </c>
      <c r="D1398" s="98" t="s">
        <v>7212</v>
      </c>
      <c r="E1398" s="99">
        <v>3090</v>
      </c>
      <c r="F1398" s="99">
        <v>2720</v>
      </c>
      <c r="G1398" s="99">
        <v>2354</v>
      </c>
      <c r="H1398" s="99">
        <v>2348</v>
      </c>
      <c r="I1398" s="94"/>
      <c r="J1398" s="94"/>
      <c r="K1398" s="94"/>
      <c r="L1398" s="94"/>
      <c r="M1398" s="94"/>
      <c r="N1398" s="94"/>
      <c r="O1398" s="94"/>
      <c r="P1398" s="94"/>
      <c r="Q1398" s="94"/>
      <c r="R1398" s="94"/>
      <c r="S1398" s="94"/>
      <c r="T1398" s="94"/>
      <c r="U1398" s="94"/>
      <c r="V1398" s="94"/>
      <c r="W1398" s="94"/>
      <c r="X1398" s="94"/>
      <c r="Y1398" s="94"/>
      <c r="Z1398" s="94"/>
    </row>
    <row r="1399" spans="1:26" ht="15.75" customHeight="1" x14ac:dyDescent="0.15">
      <c r="A1399" s="96" t="s">
        <v>7213</v>
      </c>
      <c r="B1399" s="98" t="s">
        <v>646</v>
      </c>
      <c r="C1399" s="98" t="s">
        <v>3777</v>
      </c>
      <c r="D1399" s="98" t="s">
        <v>454</v>
      </c>
      <c r="E1399" s="99">
        <v>815</v>
      </c>
      <c r="F1399" s="99">
        <v>750</v>
      </c>
      <c r="G1399" s="99">
        <v>417</v>
      </c>
      <c r="H1399" s="99">
        <v>417</v>
      </c>
      <c r="I1399" s="94"/>
      <c r="J1399" s="94"/>
      <c r="K1399" s="94"/>
      <c r="L1399" s="94"/>
      <c r="M1399" s="94"/>
      <c r="N1399" s="94"/>
      <c r="O1399" s="94"/>
      <c r="P1399" s="94"/>
      <c r="Q1399" s="94"/>
      <c r="R1399" s="94"/>
      <c r="S1399" s="94"/>
      <c r="T1399" s="94"/>
      <c r="U1399" s="94"/>
      <c r="V1399" s="94"/>
      <c r="W1399" s="94"/>
      <c r="X1399" s="94"/>
      <c r="Y1399" s="94"/>
      <c r="Z1399" s="94"/>
    </row>
    <row r="1400" spans="1:26" ht="15.75" customHeight="1" x14ac:dyDescent="0.15">
      <c r="A1400" s="96" t="s">
        <v>7214</v>
      </c>
      <c r="B1400" s="98" t="s">
        <v>646</v>
      </c>
      <c r="C1400" s="98" t="s">
        <v>3784</v>
      </c>
      <c r="D1400" s="98" t="s">
        <v>454</v>
      </c>
      <c r="E1400" s="99">
        <v>420</v>
      </c>
      <c r="F1400" s="99">
        <v>396</v>
      </c>
      <c r="G1400" s="99">
        <v>533</v>
      </c>
      <c r="H1400" s="99">
        <v>532</v>
      </c>
      <c r="I1400" s="94"/>
      <c r="J1400" s="94"/>
      <c r="K1400" s="94"/>
      <c r="L1400" s="94"/>
      <c r="M1400" s="94"/>
      <c r="N1400" s="94"/>
      <c r="O1400" s="94"/>
      <c r="P1400" s="94"/>
      <c r="Q1400" s="94"/>
      <c r="R1400" s="94"/>
      <c r="S1400" s="94"/>
      <c r="T1400" s="94"/>
      <c r="U1400" s="94"/>
      <c r="V1400" s="94"/>
      <c r="W1400" s="94"/>
      <c r="X1400" s="94"/>
      <c r="Y1400" s="94"/>
      <c r="Z1400" s="94"/>
    </row>
    <row r="1401" spans="1:26" ht="15.75" customHeight="1" x14ac:dyDescent="0.15">
      <c r="A1401" s="96" t="s">
        <v>7215</v>
      </c>
      <c r="B1401" s="98" t="s">
        <v>646</v>
      </c>
      <c r="C1401" s="98" t="s">
        <v>3785</v>
      </c>
      <c r="D1401" s="98" t="s">
        <v>5750</v>
      </c>
      <c r="E1401" s="99">
        <v>286</v>
      </c>
      <c r="F1401" s="99">
        <v>258</v>
      </c>
      <c r="G1401" s="99">
        <v>1294</v>
      </c>
      <c r="H1401" s="99">
        <v>1293</v>
      </c>
      <c r="I1401" s="94"/>
      <c r="J1401" s="94"/>
      <c r="K1401" s="94"/>
      <c r="L1401" s="94"/>
      <c r="M1401" s="94"/>
      <c r="N1401" s="94"/>
      <c r="O1401" s="94"/>
      <c r="P1401" s="94"/>
      <c r="Q1401" s="94"/>
      <c r="R1401" s="94"/>
      <c r="S1401" s="94"/>
      <c r="T1401" s="94"/>
      <c r="U1401" s="94"/>
      <c r="V1401" s="94"/>
      <c r="W1401" s="94"/>
      <c r="X1401" s="94"/>
      <c r="Y1401" s="94"/>
      <c r="Z1401" s="94"/>
    </row>
    <row r="1402" spans="1:26" ht="15.75" customHeight="1" x14ac:dyDescent="0.15">
      <c r="A1402" s="96" t="s">
        <v>7216</v>
      </c>
      <c r="B1402" s="98" t="s">
        <v>646</v>
      </c>
      <c r="C1402" s="98" t="s">
        <v>3786</v>
      </c>
      <c r="D1402" s="98" t="s">
        <v>7217</v>
      </c>
      <c r="E1402" s="99">
        <v>238</v>
      </c>
      <c r="F1402" s="99">
        <v>204</v>
      </c>
      <c r="G1402" s="99">
        <v>190</v>
      </c>
      <c r="H1402" s="99">
        <v>190</v>
      </c>
      <c r="I1402" s="94"/>
      <c r="J1402" s="94"/>
      <c r="K1402" s="94"/>
      <c r="L1402" s="94"/>
      <c r="M1402" s="94"/>
      <c r="N1402" s="94"/>
      <c r="O1402" s="94"/>
      <c r="P1402" s="94"/>
      <c r="Q1402" s="94"/>
      <c r="R1402" s="94"/>
      <c r="S1402" s="94"/>
      <c r="T1402" s="94"/>
      <c r="U1402" s="94"/>
      <c r="V1402" s="94"/>
      <c r="W1402" s="94"/>
      <c r="X1402" s="94"/>
      <c r="Y1402" s="94"/>
      <c r="Z1402" s="94"/>
    </row>
    <row r="1403" spans="1:26" ht="15.75" customHeight="1" x14ac:dyDescent="0.15">
      <c r="A1403" s="96" t="s">
        <v>7218</v>
      </c>
      <c r="B1403" s="98" t="s">
        <v>646</v>
      </c>
      <c r="C1403" s="98" t="s">
        <v>3805</v>
      </c>
      <c r="D1403" s="98" t="s">
        <v>7219</v>
      </c>
      <c r="E1403" s="99">
        <v>686</v>
      </c>
      <c r="F1403" s="99">
        <v>659</v>
      </c>
      <c r="G1403" s="99">
        <v>220</v>
      </c>
      <c r="H1403" s="99">
        <v>220</v>
      </c>
      <c r="I1403" s="94"/>
      <c r="J1403" s="94"/>
      <c r="K1403" s="94"/>
      <c r="L1403" s="94"/>
      <c r="M1403" s="94"/>
      <c r="N1403" s="94"/>
      <c r="O1403" s="94"/>
      <c r="P1403" s="94"/>
      <c r="Q1403" s="94"/>
      <c r="R1403" s="94"/>
      <c r="S1403" s="94"/>
      <c r="T1403" s="94"/>
      <c r="U1403" s="94"/>
      <c r="V1403" s="94"/>
      <c r="W1403" s="94"/>
      <c r="X1403" s="94"/>
      <c r="Y1403" s="94"/>
      <c r="Z1403" s="94"/>
    </row>
    <row r="1404" spans="1:26" ht="15.75" customHeight="1" x14ac:dyDescent="0.15">
      <c r="A1404" s="96" t="s">
        <v>7220</v>
      </c>
      <c r="B1404" s="98" t="s">
        <v>646</v>
      </c>
      <c r="C1404" s="98" t="s">
        <v>3818</v>
      </c>
      <c r="D1404" s="98" t="s">
        <v>7221</v>
      </c>
      <c r="E1404" s="99">
        <v>847</v>
      </c>
      <c r="F1404" s="99">
        <v>771</v>
      </c>
      <c r="G1404" s="99">
        <v>797</v>
      </c>
      <c r="H1404" s="99">
        <v>797</v>
      </c>
      <c r="I1404" s="94"/>
      <c r="J1404" s="94"/>
      <c r="K1404" s="94"/>
      <c r="L1404" s="94"/>
      <c r="M1404" s="94"/>
      <c r="N1404" s="94"/>
      <c r="O1404" s="94"/>
      <c r="P1404" s="94"/>
      <c r="Q1404" s="94"/>
      <c r="R1404" s="94"/>
      <c r="S1404" s="94"/>
      <c r="T1404" s="94"/>
      <c r="U1404" s="94"/>
      <c r="V1404" s="94"/>
      <c r="W1404" s="94"/>
      <c r="X1404" s="94"/>
      <c r="Y1404" s="94"/>
      <c r="Z1404" s="94"/>
    </row>
    <row r="1405" spans="1:26" ht="15.75" customHeight="1" x14ac:dyDescent="0.15">
      <c r="A1405" s="96" t="s">
        <v>7222</v>
      </c>
      <c r="B1405" s="98" t="s">
        <v>646</v>
      </c>
      <c r="C1405" s="98" t="s">
        <v>3797</v>
      </c>
      <c r="D1405" s="98" t="s">
        <v>6913</v>
      </c>
      <c r="E1405" s="99">
        <v>459</v>
      </c>
      <c r="F1405" s="99">
        <v>419</v>
      </c>
      <c r="G1405" s="99">
        <v>424</v>
      </c>
      <c r="H1405" s="99">
        <v>421</v>
      </c>
      <c r="I1405" s="94"/>
      <c r="J1405" s="94"/>
      <c r="K1405" s="94"/>
      <c r="L1405" s="94"/>
      <c r="M1405" s="94"/>
      <c r="N1405" s="94"/>
      <c r="O1405" s="94"/>
      <c r="P1405" s="94"/>
      <c r="Q1405" s="94"/>
      <c r="R1405" s="94"/>
      <c r="S1405" s="94"/>
      <c r="T1405" s="94"/>
      <c r="U1405" s="94"/>
      <c r="V1405" s="94"/>
      <c r="W1405" s="94"/>
      <c r="X1405" s="94"/>
      <c r="Y1405" s="94"/>
      <c r="Z1405" s="94"/>
    </row>
    <row r="1406" spans="1:26" ht="15.75" customHeight="1" x14ac:dyDescent="0.15">
      <c r="A1406" s="96" t="s">
        <v>7223</v>
      </c>
      <c r="B1406" s="98" t="s">
        <v>646</v>
      </c>
      <c r="C1406" s="98" t="s">
        <v>3803</v>
      </c>
      <c r="D1406" s="98" t="s">
        <v>646</v>
      </c>
      <c r="E1406" s="99">
        <v>24382</v>
      </c>
      <c r="F1406" s="99">
        <v>20255</v>
      </c>
      <c r="G1406" s="99">
        <v>20897</v>
      </c>
      <c r="H1406" s="99">
        <v>20881</v>
      </c>
      <c r="I1406" s="94"/>
      <c r="J1406" s="94"/>
      <c r="K1406" s="94"/>
      <c r="L1406" s="94"/>
      <c r="M1406" s="94"/>
      <c r="N1406" s="94"/>
      <c r="O1406" s="94"/>
      <c r="P1406" s="94"/>
      <c r="Q1406" s="94"/>
      <c r="R1406" s="94"/>
      <c r="S1406" s="94"/>
      <c r="T1406" s="94"/>
      <c r="U1406" s="94"/>
      <c r="V1406" s="94"/>
      <c r="W1406" s="94"/>
      <c r="X1406" s="94"/>
      <c r="Y1406" s="94"/>
      <c r="Z1406" s="94"/>
    </row>
    <row r="1407" spans="1:26" ht="15.75" customHeight="1" x14ac:dyDescent="0.15">
      <c r="A1407" s="96" t="s">
        <v>7224</v>
      </c>
      <c r="B1407" s="98" t="s">
        <v>646</v>
      </c>
      <c r="C1407" s="98" t="s">
        <v>3779</v>
      </c>
      <c r="D1407" s="98" t="s">
        <v>7225</v>
      </c>
      <c r="E1407" s="99">
        <v>301</v>
      </c>
      <c r="F1407" s="99">
        <v>268</v>
      </c>
      <c r="G1407" s="99">
        <v>1299</v>
      </c>
      <c r="H1407" s="99">
        <v>1299</v>
      </c>
      <c r="I1407" s="94"/>
      <c r="J1407" s="94"/>
      <c r="K1407" s="94"/>
      <c r="L1407" s="94"/>
      <c r="M1407" s="94"/>
      <c r="N1407" s="94"/>
      <c r="O1407" s="94"/>
      <c r="P1407" s="94"/>
      <c r="Q1407" s="94"/>
      <c r="R1407" s="94"/>
      <c r="S1407" s="94"/>
      <c r="T1407" s="94"/>
      <c r="U1407" s="94"/>
      <c r="V1407" s="94"/>
      <c r="W1407" s="94"/>
      <c r="X1407" s="94"/>
      <c r="Y1407" s="94"/>
      <c r="Z1407" s="94"/>
    </row>
    <row r="1408" spans="1:26" ht="15.75" customHeight="1" x14ac:dyDescent="0.15">
      <c r="A1408" s="96" t="s">
        <v>7226</v>
      </c>
      <c r="B1408" s="98" t="s">
        <v>646</v>
      </c>
      <c r="C1408" s="98" t="s">
        <v>3822</v>
      </c>
      <c r="D1408" s="98" t="s">
        <v>7227</v>
      </c>
      <c r="E1408" s="99">
        <v>187</v>
      </c>
      <c r="F1408" s="99">
        <v>172</v>
      </c>
      <c r="G1408" s="99">
        <v>1269</v>
      </c>
      <c r="H1408" s="99">
        <v>1268</v>
      </c>
      <c r="I1408" s="94"/>
      <c r="J1408" s="94"/>
      <c r="K1408" s="94"/>
      <c r="L1408" s="94"/>
      <c r="M1408" s="94"/>
      <c r="N1408" s="94"/>
      <c r="O1408" s="94"/>
      <c r="P1408" s="94"/>
      <c r="Q1408" s="94"/>
      <c r="R1408" s="94"/>
      <c r="S1408" s="94"/>
      <c r="T1408" s="94"/>
      <c r="U1408" s="94"/>
      <c r="V1408" s="94"/>
      <c r="W1408" s="94"/>
      <c r="X1408" s="94"/>
      <c r="Y1408" s="94"/>
      <c r="Z1408" s="94"/>
    </row>
    <row r="1409" spans="1:26" ht="15.75" customHeight="1" x14ac:dyDescent="0.15">
      <c r="A1409" s="96" t="s">
        <v>7228</v>
      </c>
      <c r="B1409" s="98" t="s">
        <v>646</v>
      </c>
      <c r="C1409" s="98" t="s">
        <v>3773</v>
      </c>
      <c r="D1409" s="98" t="s">
        <v>5723</v>
      </c>
      <c r="E1409" s="99">
        <v>617</v>
      </c>
      <c r="F1409" s="99">
        <v>605</v>
      </c>
      <c r="G1409" s="99">
        <v>163</v>
      </c>
      <c r="H1409" s="99">
        <v>163</v>
      </c>
      <c r="I1409" s="94"/>
      <c r="J1409" s="94"/>
      <c r="K1409" s="94"/>
      <c r="L1409" s="94"/>
      <c r="M1409" s="94"/>
      <c r="N1409" s="94"/>
      <c r="O1409" s="94"/>
      <c r="P1409" s="94"/>
      <c r="Q1409" s="94"/>
      <c r="R1409" s="94"/>
      <c r="S1409" s="94"/>
      <c r="T1409" s="94"/>
      <c r="U1409" s="94"/>
      <c r="V1409" s="94"/>
      <c r="W1409" s="94"/>
      <c r="X1409" s="94"/>
      <c r="Y1409" s="94"/>
      <c r="Z1409" s="94"/>
    </row>
    <row r="1410" spans="1:26" ht="15.75" customHeight="1" x14ac:dyDescent="0.15">
      <c r="A1410" s="96" t="s">
        <v>7229</v>
      </c>
      <c r="B1410" s="98" t="s">
        <v>646</v>
      </c>
      <c r="C1410" s="98" t="s">
        <v>3813</v>
      </c>
      <c r="D1410" s="98" t="s">
        <v>7230</v>
      </c>
      <c r="E1410" s="99">
        <v>2451</v>
      </c>
      <c r="F1410" s="99">
        <v>2220</v>
      </c>
      <c r="G1410" s="99">
        <v>4251</v>
      </c>
      <c r="H1410" s="99">
        <v>4249</v>
      </c>
      <c r="I1410" s="94"/>
      <c r="J1410" s="94"/>
      <c r="K1410" s="94"/>
      <c r="L1410" s="94"/>
      <c r="M1410" s="94"/>
      <c r="N1410" s="94"/>
      <c r="O1410" s="94"/>
      <c r="P1410" s="94"/>
      <c r="Q1410" s="94"/>
      <c r="R1410" s="94"/>
      <c r="S1410" s="94"/>
      <c r="T1410" s="94"/>
      <c r="U1410" s="94"/>
      <c r="V1410" s="94"/>
      <c r="W1410" s="94"/>
      <c r="X1410" s="94"/>
      <c r="Y1410" s="94"/>
      <c r="Z1410" s="94"/>
    </row>
    <row r="1411" spans="1:26" ht="15.75" customHeight="1" x14ac:dyDescent="0.15">
      <c r="A1411" s="96" t="s">
        <v>7231</v>
      </c>
      <c r="B1411" s="98" t="s">
        <v>646</v>
      </c>
      <c r="C1411" s="98" t="s">
        <v>3774</v>
      </c>
      <c r="D1411" s="98" t="s">
        <v>7232</v>
      </c>
      <c r="E1411" s="99">
        <v>272</v>
      </c>
      <c r="F1411" s="99">
        <v>229</v>
      </c>
      <c r="G1411" s="99">
        <v>884</v>
      </c>
      <c r="H1411" s="99">
        <v>884</v>
      </c>
      <c r="I1411" s="94"/>
      <c r="J1411" s="94"/>
      <c r="K1411" s="94"/>
      <c r="L1411" s="94"/>
      <c r="M1411" s="94"/>
      <c r="N1411" s="94"/>
      <c r="O1411" s="94"/>
      <c r="P1411" s="94"/>
      <c r="Q1411" s="94"/>
      <c r="R1411" s="94"/>
      <c r="S1411" s="94"/>
      <c r="T1411" s="94"/>
      <c r="U1411" s="94"/>
      <c r="V1411" s="94"/>
      <c r="W1411" s="94"/>
      <c r="X1411" s="94"/>
      <c r="Y1411" s="94"/>
      <c r="Z1411" s="94"/>
    </row>
    <row r="1412" spans="1:26" ht="15.75" customHeight="1" x14ac:dyDescent="0.15">
      <c r="A1412" s="96" t="s">
        <v>7233</v>
      </c>
      <c r="B1412" s="98" t="s">
        <v>646</v>
      </c>
      <c r="C1412" s="98" t="s">
        <v>3814</v>
      </c>
      <c r="D1412" s="98" t="s">
        <v>7234</v>
      </c>
      <c r="E1412" s="99">
        <v>172</v>
      </c>
      <c r="F1412" s="99">
        <v>160</v>
      </c>
      <c r="G1412" s="99">
        <v>1316</v>
      </c>
      <c r="H1412" s="99">
        <v>1315</v>
      </c>
      <c r="I1412" s="94"/>
      <c r="J1412" s="94"/>
      <c r="K1412" s="94"/>
      <c r="L1412" s="94"/>
      <c r="M1412" s="94"/>
      <c r="N1412" s="94"/>
      <c r="O1412" s="94"/>
      <c r="P1412" s="94"/>
      <c r="Q1412" s="94"/>
      <c r="R1412" s="94"/>
      <c r="S1412" s="94"/>
      <c r="T1412" s="94"/>
      <c r="U1412" s="94"/>
      <c r="V1412" s="94"/>
      <c r="W1412" s="94"/>
      <c r="X1412" s="94"/>
      <c r="Y1412" s="94"/>
      <c r="Z1412" s="94"/>
    </row>
    <row r="1413" spans="1:26" ht="15.75" customHeight="1" x14ac:dyDescent="0.15">
      <c r="A1413" s="96" t="s">
        <v>7235</v>
      </c>
      <c r="B1413" s="98" t="s">
        <v>646</v>
      </c>
      <c r="C1413" s="98" t="s">
        <v>3775</v>
      </c>
      <c r="D1413" s="98" t="s">
        <v>7236</v>
      </c>
      <c r="E1413" s="99">
        <v>1343</v>
      </c>
      <c r="F1413" s="99">
        <v>1299</v>
      </c>
      <c r="G1413" s="99">
        <v>1283</v>
      </c>
      <c r="H1413" s="99">
        <v>1283</v>
      </c>
      <c r="I1413" s="94"/>
      <c r="J1413" s="94"/>
      <c r="K1413" s="94"/>
      <c r="L1413" s="94"/>
      <c r="M1413" s="94"/>
      <c r="N1413" s="94"/>
      <c r="O1413" s="94"/>
      <c r="P1413" s="94"/>
      <c r="Q1413" s="94"/>
      <c r="R1413" s="94"/>
      <c r="S1413" s="94"/>
      <c r="T1413" s="94"/>
      <c r="U1413" s="94"/>
      <c r="V1413" s="94"/>
      <c r="W1413" s="94"/>
      <c r="X1413" s="94"/>
      <c r="Y1413" s="94"/>
      <c r="Z1413" s="94"/>
    </row>
    <row r="1414" spans="1:26" ht="15.75" customHeight="1" x14ac:dyDescent="0.15">
      <c r="A1414" s="96" t="s">
        <v>7237</v>
      </c>
      <c r="B1414" s="98" t="s">
        <v>646</v>
      </c>
      <c r="C1414" s="98" t="s">
        <v>3819</v>
      </c>
      <c r="D1414" s="98" t="s">
        <v>7238</v>
      </c>
      <c r="E1414" s="99">
        <v>497</v>
      </c>
      <c r="F1414" s="99">
        <v>427</v>
      </c>
      <c r="G1414" s="99">
        <v>1127</v>
      </c>
      <c r="H1414" s="99">
        <v>1126</v>
      </c>
      <c r="I1414" s="94"/>
      <c r="J1414" s="94"/>
      <c r="K1414" s="94"/>
      <c r="L1414" s="94"/>
      <c r="M1414" s="94"/>
      <c r="N1414" s="94"/>
      <c r="O1414" s="94"/>
      <c r="P1414" s="94"/>
      <c r="Q1414" s="94"/>
      <c r="R1414" s="94"/>
      <c r="S1414" s="94"/>
      <c r="T1414" s="94"/>
      <c r="U1414" s="94"/>
      <c r="V1414" s="94"/>
      <c r="W1414" s="94"/>
      <c r="X1414" s="94"/>
      <c r="Y1414" s="94"/>
      <c r="Z1414" s="94"/>
    </row>
    <row r="1415" spans="1:26" ht="15.75" customHeight="1" x14ac:dyDescent="0.15">
      <c r="A1415" s="96" t="s">
        <v>7239</v>
      </c>
      <c r="B1415" s="98" t="s">
        <v>646</v>
      </c>
      <c r="C1415" s="98" t="s">
        <v>3820</v>
      </c>
      <c r="D1415" s="98" t="s">
        <v>7240</v>
      </c>
      <c r="E1415" s="99">
        <v>4290</v>
      </c>
      <c r="F1415" s="99">
        <v>4206</v>
      </c>
      <c r="G1415" s="99">
        <v>5934</v>
      </c>
      <c r="H1415" s="99">
        <v>5933</v>
      </c>
      <c r="I1415" s="94"/>
      <c r="J1415" s="94"/>
      <c r="K1415" s="94"/>
      <c r="L1415" s="94"/>
      <c r="M1415" s="94"/>
      <c r="N1415" s="94"/>
      <c r="O1415" s="94"/>
      <c r="P1415" s="94"/>
      <c r="Q1415" s="94"/>
      <c r="R1415" s="94"/>
      <c r="S1415" s="94"/>
      <c r="T1415" s="94"/>
      <c r="U1415" s="94"/>
      <c r="V1415" s="94"/>
      <c r="W1415" s="94"/>
      <c r="X1415" s="94"/>
      <c r="Y1415" s="94"/>
      <c r="Z1415" s="94"/>
    </row>
    <row r="1416" spans="1:26" ht="15.75" customHeight="1" x14ac:dyDescent="0.15">
      <c r="A1416" s="96" t="s">
        <v>7241</v>
      </c>
      <c r="B1416" s="98" t="s">
        <v>646</v>
      </c>
      <c r="C1416" s="98" t="s">
        <v>3780</v>
      </c>
      <c r="D1416" s="98" t="s">
        <v>7242</v>
      </c>
      <c r="E1416" s="99">
        <v>243</v>
      </c>
      <c r="F1416" s="99">
        <v>229</v>
      </c>
      <c r="G1416" s="99">
        <v>1008</v>
      </c>
      <c r="H1416" s="99">
        <v>1008</v>
      </c>
      <c r="I1416" s="94"/>
      <c r="J1416" s="94"/>
      <c r="K1416" s="94"/>
      <c r="L1416" s="94"/>
      <c r="M1416" s="94"/>
      <c r="N1416" s="94"/>
      <c r="O1416" s="94"/>
      <c r="P1416" s="94"/>
      <c r="Q1416" s="94"/>
      <c r="R1416" s="94"/>
      <c r="S1416" s="94"/>
      <c r="T1416" s="94"/>
      <c r="U1416" s="94"/>
      <c r="V1416" s="94"/>
      <c r="W1416" s="94"/>
      <c r="X1416" s="94"/>
      <c r="Y1416" s="94"/>
      <c r="Z1416" s="94"/>
    </row>
    <row r="1417" spans="1:26" ht="15.75" customHeight="1" x14ac:dyDescent="0.15">
      <c r="A1417" s="96" t="s">
        <v>7243</v>
      </c>
      <c r="B1417" s="98" t="s">
        <v>646</v>
      </c>
      <c r="C1417" s="98" t="s">
        <v>3802</v>
      </c>
      <c r="D1417" s="98" t="s">
        <v>7244</v>
      </c>
      <c r="E1417" s="99">
        <v>4441</v>
      </c>
      <c r="F1417" s="99">
        <v>4092</v>
      </c>
      <c r="G1417" s="99">
        <v>9131</v>
      </c>
      <c r="H1417" s="99">
        <v>9129</v>
      </c>
      <c r="I1417" s="94"/>
      <c r="J1417" s="94"/>
      <c r="K1417" s="94"/>
      <c r="L1417" s="94"/>
      <c r="M1417" s="94"/>
      <c r="N1417" s="94"/>
      <c r="O1417" s="94"/>
      <c r="P1417" s="94"/>
      <c r="Q1417" s="94"/>
      <c r="R1417" s="94"/>
      <c r="S1417" s="94"/>
      <c r="T1417" s="94"/>
      <c r="U1417" s="94"/>
      <c r="V1417" s="94"/>
      <c r="W1417" s="94"/>
      <c r="X1417" s="94"/>
      <c r="Y1417" s="94"/>
      <c r="Z1417" s="94"/>
    </row>
    <row r="1418" spans="1:26" ht="15.75" customHeight="1" x14ac:dyDescent="0.15">
      <c r="A1418" s="96" t="s">
        <v>7245</v>
      </c>
      <c r="B1418" s="98" t="s">
        <v>646</v>
      </c>
      <c r="C1418" s="98" t="s">
        <v>3823</v>
      </c>
      <c r="D1418" s="98" t="s">
        <v>5253</v>
      </c>
      <c r="E1418" s="99">
        <v>1115</v>
      </c>
      <c r="F1418" s="99">
        <v>1047</v>
      </c>
      <c r="G1418" s="99">
        <v>347</v>
      </c>
      <c r="H1418" s="99">
        <v>347</v>
      </c>
      <c r="I1418" s="94"/>
      <c r="J1418" s="94"/>
      <c r="K1418" s="94"/>
      <c r="L1418" s="94"/>
      <c r="M1418" s="94"/>
      <c r="N1418" s="94"/>
      <c r="O1418" s="94"/>
      <c r="P1418" s="94"/>
      <c r="Q1418" s="94"/>
      <c r="R1418" s="94"/>
      <c r="S1418" s="94"/>
      <c r="T1418" s="94"/>
      <c r="U1418" s="94"/>
      <c r="V1418" s="94"/>
      <c r="W1418" s="94"/>
      <c r="X1418" s="94"/>
      <c r="Y1418" s="94"/>
      <c r="Z1418" s="94"/>
    </row>
    <row r="1419" spans="1:26" ht="15.75" customHeight="1" x14ac:dyDescent="0.15">
      <c r="A1419" s="96" t="s">
        <v>7246</v>
      </c>
      <c r="B1419" s="98" t="s">
        <v>4285</v>
      </c>
      <c r="C1419" s="98" t="s">
        <v>3824</v>
      </c>
      <c r="D1419" s="98" t="s">
        <v>303</v>
      </c>
      <c r="E1419" s="99">
        <v>78579</v>
      </c>
      <c r="F1419" s="99">
        <v>76724</v>
      </c>
      <c r="G1419" s="99">
        <v>371</v>
      </c>
      <c r="H1419" s="99">
        <v>348</v>
      </c>
      <c r="I1419" s="94"/>
      <c r="J1419" s="94"/>
      <c r="K1419" s="94"/>
      <c r="L1419" s="94"/>
      <c r="M1419" s="94"/>
      <c r="N1419" s="94"/>
      <c r="O1419" s="94"/>
      <c r="P1419" s="94"/>
      <c r="Q1419" s="94"/>
      <c r="R1419" s="94"/>
      <c r="S1419" s="94"/>
      <c r="T1419" s="94"/>
      <c r="U1419" s="94"/>
      <c r="V1419" s="94"/>
      <c r="W1419" s="94"/>
      <c r="X1419" s="94"/>
      <c r="Y1419" s="94"/>
      <c r="Z1419" s="94"/>
    </row>
    <row r="1420" spans="1:26" ht="15.75" customHeight="1" x14ac:dyDescent="0.15">
      <c r="A1420" s="96" t="s">
        <v>7247</v>
      </c>
      <c r="B1420" s="98" t="s">
        <v>303</v>
      </c>
      <c r="C1420" s="98" t="s">
        <v>3824</v>
      </c>
      <c r="D1420" s="98" t="s">
        <v>4289</v>
      </c>
      <c r="E1420" s="99">
        <v>179</v>
      </c>
      <c r="F1420" s="99">
        <v>150</v>
      </c>
      <c r="G1420" s="99">
        <v>0</v>
      </c>
      <c r="H1420" s="99">
        <v>0</v>
      </c>
      <c r="I1420" s="94"/>
      <c r="J1420" s="94"/>
      <c r="K1420" s="94"/>
      <c r="L1420" s="94"/>
      <c r="M1420" s="94"/>
      <c r="N1420" s="94"/>
      <c r="O1420" s="94"/>
      <c r="P1420" s="94"/>
      <c r="Q1420" s="94"/>
      <c r="R1420" s="94"/>
      <c r="S1420" s="94"/>
      <c r="T1420" s="94"/>
      <c r="U1420" s="94"/>
      <c r="V1420" s="94"/>
      <c r="W1420" s="94"/>
      <c r="X1420" s="94"/>
      <c r="Y1420" s="94"/>
      <c r="Z1420" s="94"/>
    </row>
    <row r="1421" spans="1:26" ht="15.75" customHeight="1" x14ac:dyDescent="0.15">
      <c r="A1421" s="96" t="s">
        <v>7248</v>
      </c>
      <c r="B1421" s="98" t="s">
        <v>303</v>
      </c>
      <c r="C1421" s="98" t="s">
        <v>3856</v>
      </c>
      <c r="D1421" s="98" t="s">
        <v>7249</v>
      </c>
      <c r="E1421" s="99">
        <v>382</v>
      </c>
      <c r="F1421" s="99">
        <v>368</v>
      </c>
      <c r="G1421" s="99">
        <v>12</v>
      </c>
      <c r="H1421" s="99">
        <v>11</v>
      </c>
      <c r="I1421" s="94"/>
      <c r="J1421" s="94"/>
      <c r="K1421" s="94"/>
      <c r="L1421" s="94"/>
      <c r="M1421" s="94"/>
      <c r="N1421" s="94"/>
      <c r="O1421" s="94"/>
      <c r="P1421" s="94"/>
      <c r="Q1421" s="94"/>
      <c r="R1421" s="94"/>
      <c r="S1421" s="94"/>
      <c r="T1421" s="94"/>
      <c r="U1421" s="94"/>
      <c r="V1421" s="94"/>
      <c r="W1421" s="94"/>
      <c r="X1421" s="94"/>
      <c r="Y1421" s="94"/>
      <c r="Z1421" s="94"/>
    </row>
    <row r="1422" spans="1:26" ht="15.75" customHeight="1" x14ac:dyDescent="0.15">
      <c r="A1422" s="96" t="s">
        <v>7250</v>
      </c>
      <c r="B1422" s="98" t="s">
        <v>303</v>
      </c>
      <c r="C1422" s="98" t="s">
        <v>3857</v>
      </c>
      <c r="D1422" s="98" t="s">
        <v>7251</v>
      </c>
      <c r="E1422" s="99">
        <v>385</v>
      </c>
      <c r="F1422" s="99">
        <v>371</v>
      </c>
      <c r="G1422" s="99">
        <v>1</v>
      </c>
      <c r="H1422" s="99">
        <v>1</v>
      </c>
      <c r="I1422" s="94"/>
      <c r="J1422" s="94"/>
      <c r="K1422" s="94"/>
      <c r="L1422" s="94"/>
      <c r="M1422" s="94"/>
      <c r="N1422" s="94"/>
      <c r="O1422" s="94"/>
      <c r="P1422" s="94"/>
      <c r="Q1422" s="94"/>
      <c r="R1422" s="94"/>
      <c r="S1422" s="94"/>
      <c r="T1422" s="94"/>
      <c r="U1422" s="94"/>
      <c r="V1422" s="94"/>
      <c r="W1422" s="94"/>
      <c r="X1422" s="94"/>
      <c r="Y1422" s="94"/>
      <c r="Z1422" s="94"/>
    </row>
    <row r="1423" spans="1:26" ht="15.75" customHeight="1" x14ac:dyDescent="0.15">
      <c r="A1423" s="96" t="s">
        <v>7252</v>
      </c>
      <c r="B1423" s="98" t="s">
        <v>303</v>
      </c>
      <c r="C1423" s="98" t="s">
        <v>3852</v>
      </c>
      <c r="D1423" s="98" t="s">
        <v>7253</v>
      </c>
      <c r="E1423" s="99">
        <v>1158</v>
      </c>
      <c r="F1423" s="99">
        <v>1143</v>
      </c>
      <c r="G1423" s="99">
        <v>3</v>
      </c>
      <c r="H1423" s="99">
        <v>3</v>
      </c>
      <c r="I1423" s="94"/>
      <c r="J1423" s="94"/>
      <c r="K1423" s="94"/>
      <c r="L1423" s="94"/>
      <c r="M1423" s="94"/>
      <c r="N1423" s="94"/>
      <c r="O1423" s="94"/>
      <c r="P1423" s="94"/>
      <c r="Q1423" s="94"/>
      <c r="R1423" s="94"/>
      <c r="S1423" s="94"/>
      <c r="T1423" s="94"/>
      <c r="U1423" s="94"/>
      <c r="V1423" s="94"/>
      <c r="W1423" s="94"/>
      <c r="X1423" s="94"/>
      <c r="Y1423" s="94"/>
      <c r="Z1423" s="94"/>
    </row>
    <row r="1424" spans="1:26" ht="15.75" customHeight="1" x14ac:dyDescent="0.15">
      <c r="A1424" s="96" t="s">
        <v>7254</v>
      </c>
      <c r="B1424" s="98" t="s">
        <v>303</v>
      </c>
      <c r="C1424" s="98" t="s">
        <v>3879</v>
      </c>
      <c r="D1424" s="98" t="s">
        <v>7255</v>
      </c>
      <c r="E1424" s="99">
        <v>3222</v>
      </c>
      <c r="F1424" s="99">
        <v>3169</v>
      </c>
      <c r="G1424" s="99">
        <v>56</v>
      </c>
      <c r="H1424" s="99">
        <v>55</v>
      </c>
      <c r="I1424" s="94"/>
      <c r="J1424" s="94"/>
      <c r="K1424" s="94"/>
      <c r="L1424" s="94"/>
      <c r="M1424" s="94"/>
      <c r="N1424" s="94"/>
      <c r="O1424" s="94"/>
      <c r="P1424" s="94"/>
      <c r="Q1424" s="94"/>
      <c r="R1424" s="94"/>
      <c r="S1424" s="94"/>
      <c r="T1424" s="94"/>
      <c r="U1424" s="94"/>
      <c r="V1424" s="94"/>
      <c r="W1424" s="94"/>
      <c r="X1424" s="94"/>
      <c r="Y1424" s="94"/>
      <c r="Z1424" s="94"/>
    </row>
    <row r="1425" spans="1:26" ht="15.75" customHeight="1" x14ac:dyDescent="0.15">
      <c r="A1425" s="96" t="s">
        <v>7256</v>
      </c>
      <c r="B1425" s="98" t="s">
        <v>303</v>
      </c>
      <c r="C1425" s="98" t="s">
        <v>3860</v>
      </c>
      <c r="D1425" s="98" t="s">
        <v>7257</v>
      </c>
      <c r="E1425" s="99">
        <v>1318</v>
      </c>
      <c r="F1425" s="99">
        <v>1280</v>
      </c>
      <c r="G1425" s="99">
        <v>4</v>
      </c>
      <c r="H1425" s="99">
        <v>4</v>
      </c>
      <c r="I1425" s="94"/>
      <c r="J1425" s="94"/>
      <c r="K1425" s="94"/>
      <c r="L1425" s="94"/>
      <c r="M1425" s="94"/>
      <c r="N1425" s="94"/>
      <c r="O1425" s="94"/>
      <c r="P1425" s="94"/>
      <c r="Q1425" s="94"/>
      <c r="R1425" s="94"/>
      <c r="S1425" s="94"/>
      <c r="T1425" s="94"/>
      <c r="U1425" s="94"/>
      <c r="V1425" s="94"/>
      <c r="W1425" s="94"/>
      <c r="X1425" s="94"/>
      <c r="Y1425" s="94"/>
      <c r="Z1425" s="94"/>
    </row>
    <row r="1426" spans="1:26" ht="15.75" customHeight="1" x14ac:dyDescent="0.15">
      <c r="A1426" s="96" t="s">
        <v>7258</v>
      </c>
      <c r="B1426" s="98" t="s">
        <v>303</v>
      </c>
      <c r="C1426" s="98" t="s">
        <v>3840</v>
      </c>
      <c r="D1426" s="98" t="s">
        <v>7259</v>
      </c>
      <c r="E1426" s="99">
        <v>245</v>
      </c>
      <c r="F1426" s="99">
        <v>240</v>
      </c>
      <c r="G1426" s="99">
        <v>0</v>
      </c>
      <c r="H1426" s="99">
        <v>0</v>
      </c>
      <c r="I1426" s="94"/>
      <c r="J1426" s="94"/>
      <c r="K1426" s="94"/>
      <c r="L1426" s="94"/>
      <c r="M1426" s="94"/>
      <c r="N1426" s="94"/>
      <c r="O1426" s="94"/>
      <c r="P1426" s="94"/>
      <c r="Q1426" s="94"/>
      <c r="R1426" s="94"/>
      <c r="S1426" s="94"/>
      <c r="T1426" s="94"/>
      <c r="U1426" s="94"/>
      <c r="V1426" s="94"/>
      <c r="W1426" s="94"/>
      <c r="X1426" s="94"/>
      <c r="Y1426" s="94"/>
      <c r="Z1426" s="94"/>
    </row>
    <row r="1427" spans="1:26" ht="15.75" customHeight="1" x14ac:dyDescent="0.15">
      <c r="A1427" s="96" t="s">
        <v>7260</v>
      </c>
      <c r="B1427" s="98" t="s">
        <v>303</v>
      </c>
      <c r="C1427" s="98" t="s">
        <v>3845</v>
      </c>
      <c r="D1427" s="98" t="s">
        <v>7261</v>
      </c>
      <c r="E1427" s="99">
        <v>2161</v>
      </c>
      <c r="F1427" s="99">
        <v>2144</v>
      </c>
      <c r="G1427" s="99">
        <v>1</v>
      </c>
      <c r="H1427" s="99">
        <v>1</v>
      </c>
      <c r="I1427" s="94"/>
      <c r="J1427" s="94"/>
      <c r="K1427" s="94"/>
      <c r="L1427" s="94"/>
      <c r="M1427" s="94"/>
      <c r="N1427" s="94"/>
      <c r="O1427" s="94"/>
      <c r="P1427" s="94"/>
      <c r="Q1427" s="94"/>
      <c r="R1427" s="94"/>
      <c r="S1427" s="94"/>
      <c r="T1427" s="94"/>
      <c r="U1427" s="94"/>
      <c r="V1427" s="94"/>
      <c r="W1427" s="94"/>
      <c r="X1427" s="94"/>
      <c r="Y1427" s="94"/>
      <c r="Z1427" s="94"/>
    </row>
    <row r="1428" spans="1:26" ht="15.75" customHeight="1" x14ac:dyDescent="0.15">
      <c r="A1428" s="96" t="s">
        <v>7262</v>
      </c>
      <c r="B1428" s="98" t="s">
        <v>303</v>
      </c>
      <c r="C1428" s="98" t="s">
        <v>3850</v>
      </c>
      <c r="D1428" s="98" t="s">
        <v>7263</v>
      </c>
      <c r="E1428" s="99">
        <v>1377</v>
      </c>
      <c r="F1428" s="99">
        <v>1338</v>
      </c>
      <c r="G1428" s="99">
        <v>13</v>
      </c>
      <c r="H1428" s="99">
        <v>13</v>
      </c>
      <c r="I1428" s="94"/>
      <c r="J1428" s="94"/>
      <c r="K1428" s="94"/>
      <c r="L1428" s="94"/>
      <c r="M1428" s="94"/>
      <c r="N1428" s="94"/>
      <c r="O1428" s="94"/>
      <c r="P1428" s="94"/>
      <c r="Q1428" s="94"/>
      <c r="R1428" s="94"/>
      <c r="S1428" s="94"/>
      <c r="T1428" s="94"/>
      <c r="U1428" s="94"/>
      <c r="V1428" s="94"/>
      <c r="W1428" s="94"/>
      <c r="X1428" s="94"/>
      <c r="Y1428" s="94"/>
      <c r="Z1428" s="94"/>
    </row>
    <row r="1429" spans="1:26" ht="15.75" customHeight="1" x14ac:dyDescent="0.15">
      <c r="A1429" s="96" t="s">
        <v>7264</v>
      </c>
      <c r="B1429" s="98" t="s">
        <v>303</v>
      </c>
      <c r="C1429" s="98" t="s">
        <v>3828</v>
      </c>
      <c r="D1429" s="98" t="s">
        <v>7265</v>
      </c>
      <c r="E1429" s="99">
        <v>870</v>
      </c>
      <c r="F1429" s="99">
        <v>852</v>
      </c>
      <c r="G1429" s="99">
        <v>3</v>
      </c>
      <c r="H1429" s="99">
        <v>3</v>
      </c>
      <c r="I1429" s="94"/>
      <c r="J1429" s="94"/>
      <c r="K1429" s="94"/>
      <c r="L1429" s="94"/>
      <c r="M1429" s="94"/>
      <c r="N1429" s="94"/>
      <c r="O1429" s="94"/>
      <c r="P1429" s="94"/>
      <c r="Q1429" s="94"/>
      <c r="R1429" s="94"/>
      <c r="S1429" s="94"/>
      <c r="T1429" s="94"/>
      <c r="U1429" s="94"/>
      <c r="V1429" s="94"/>
      <c r="W1429" s="94"/>
      <c r="X1429" s="94"/>
      <c r="Y1429" s="94"/>
      <c r="Z1429" s="94"/>
    </row>
    <row r="1430" spans="1:26" ht="15.75" customHeight="1" x14ac:dyDescent="0.15">
      <c r="A1430" s="96" t="s">
        <v>7266</v>
      </c>
      <c r="B1430" s="98" t="s">
        <v>303</v>
      </c>
      <c r="C1430" s="98" t="s">
        <v>3868</v>
      </c>
      <c r="D1430" s="98" t="s">
        <v>7267</v>
      </c>
      <c r="E1430" s="99">
        <v>2450</v>
      </c>
      <c r="F1430" s="99">
        <v>2432</v>
      </c>
      <c r="G1430" s="99">
        <v>17</v>
      </c>
      <c r="H1430" s="99">
        <v>13</v>
      </c>
      <c r="I1430" s="94"/>
      <c r="J1430" s="94"/>
      <c r="K1430" s="94"/>
      <c r="L1430" s="94"/>
      <c r="M1430" s="94"/>
      <c r="N1430" s="94"/>
      <c r="O1430" s="94"/>
      <c r="P1430" s="94"/>
      <c r="Q1430" s="94"/>
      <c r="R1430" s="94"/>
      <c r="S1430" s="94"/>
      <c r="T1430" s="94"/>
      <c r="U1430" s="94"/>
      <c r="V1430" s="94"/>
      <c r="W1430" s="94"/>
      <c r="X1430" s="94"/>
      <c r="Y1430" s="94"/>
      <c r="Z1430" s="94"/>
    </row>
    <row r="1431" spans="1:26" ht="15.75" customHeight="1" x14ac:dyDescent="0.15">
      <c r="A1431" s="96" t="s">
        <v>7268</v>
      </c>
      <c r="B1431" s="98" t="s">
        <v>303</v>
      </c>
      <c r="C1431" s="98" t="s">
        <v>3864</v>
      </c>
      <c r="D1431" s="98" t="s">
        <v>7269</v>
      </c>
      <c r="E1431" s="99">
        <v>787</v>
      </c>
      <c r="F1431" s="99">
        <v>765</v>
      </c>
      <c r="G1431" s="99">
        <v>10</v>
      </c>
      <c r="H1431" s="99">
        <v>10</v>
      </c>
      <c r="I1431" s="94"/>
      <c r="J1431" s="94"/>
      <c r="K1431" s="94"/>
      <c r="L1431" s="94"/>
      <c r="M1431" s="94"/>
      <c r="N1431" s="94"/>
      <c r="O1431" s="94"/>
      <c r="P1431" s="94"/>
      <c r="Q1431" s="94"/>
      <c r="R1431" s="94"/>
      <c r="S1431" s="94"/>
      <c r="T1431" s="94"/>
      <c r="U1431" s="94"/>
      <c r="V1431" s="94"/>
      <c r="W1431" s="94"/>
      <c r="X1431" s="94"/>
      <c r="Y1431" s="94"/>
      <c r="Z1431" s="94"/>
    </row>
    <row r="1432" spans="1:26" ht="15.75" customHeight="1" x14ac:dyDescent="0.15">
      <c r="A1432" s="96" t="s">
        <v>7270</v>
      </c>
      <c r="B1432" s="98" t="s">
        <v>303</v>
      </c>
      <c r="C1432" s="98" t="s">
        <v>3874</v>
      </c>
      <c r="D1432" s="98" t="s">
        <v>7271</v>
      </c>
      <c r="E1432" s="99">
        <v>2072</v>
      </c>
      <c r="F1432" s="99">
        <v>2002</v>
      </c>
      <c r="G1432" s="99">
        <v>7</v>
      </c>
      <c r="H1432" s="99">
        <v>7</v>
      </c>
      <c r="I1432" s="94"/>
      <c r="J1432" s="94"/>
      <c r="K1432" s="94"/>
      <c r="L1432" s="94"/>
      <c r="M1432" s="94"/>
      <c r="N1432" s="94"/>
      <c r="O1432" s="94"/>
      <c r="P1432" s="94"/>
      <c r="Q1432" s="94"/>
      <c r="R1432" s="94"/>
      <c r="S1432" s="94"/>
      <c r="T1432" s="94"/>
      <c r="U1432" s="94"/>
      <c r="V1432" s="94"/>
      <c r="W1432" s="94"/>
      <c r="X1432" s="94"/>
      <c r="Y1432" s="94"/>
      <c r="Z1432" s="94"/>
    </row>
    <row r="1433" spans="1:26" ht="15.75" customHeight="1" x14ac:dyDescent="0.15">
      <c r="A1433" s="96" t="s">
        <v>7272</v>
      </c>
      <c r="B1433" s="98" t="s">
        <v>303</v>
      </c>
      <c r="C1433" s="98" t="s">
        <v>3870</v>
      </c>
      <c r="D1433" s="98" t="s">
        <v>7273</v>
      </c>
      <c r="E1433" s="99">
        <v>349</v>
      </c>
      <c r="F1433" s="99">
        <v>346</v>
      </c>
      <c r="G1433" s="99">
        <v>0</v>
      </c>
      <c r="H1433" s="99">
        <v>0</v>
      </c>
      <c r="I1433" s="94"/>
      <c r="J1433" s="94"/>
      <c r="K1433" s="94"/>
      <c r="L1433" s="94"/>
      <c r="M1433" s="94"/>
      <c r="N1433" s="94"/>
      <c r="O1433" s="94"/>
      <c r="P1433" s="94"/>
      <c r="Q1433" s="94"/>
      <c r="R1433" s="94"/>
      <c r="S1433" s="94"/>
      <c r="T1433" s="94"/>
      <c r="U1433" s="94"/>
      <c r="V1433" s="94"/>
      <c r="W1433" s="94"/>
      <c r="X1433" s="94"/>
      <c r="Y1433" s="94"/>
      <c r="Z1433" s="94"/>
    </row>
    <row r="1434" spans="1:26" ht="15.75" customHeight="1" x14ac:dyDescent="0.15">
      <c r="A1434" s="96" t="s">
        <v>7274</v>
      </c>
      <c r="B1434" s="98" t="s">
        <v>303</v>
      </c>
      <c r="C1434" s="98" t="s">
        <v>3831</v>
      </c>
      <c r="D1434" s="98" t="s">
        <v>7275</v>
      </c>
      <c r="E1434" s="99">
        <v>616</v>
      </c>
      <c r="F1434" s="99">
        <v>601</v>
      </c>
      <c r="G1434" s="99">
        <v>1</v>
      </c>
      <c r="H1434" s="99">
        <v>1</v>
      </c>
      <c r="I1434" s="94"/>
      <c r="J1434" s="94"/>
      <c r="K1434" s="94"/>
      <c r="L1434" s="94"/>
      <c r="M1434" s="94"/>
      <c r="N1434" s="94"/>
      <c r="O1434" s="94"/>
      <c r="P1434" s="94"/>
      <c r="Q1434" s="94"/>
      <c r="R1434" s="94"/>
      <c r="S1434" s="94"/>
      <c r="T1434" s="94"/>
      <c r="U1434" s="94"/>
      <c r="V1434" s="94"/>
      <c r="W1434" s="94"/>
      <c r="X1434" s="94"/>
      <c r="Y1434" s="94"/>
      <c r="Z1434" s="94"/>
    </row>
    <row r="1435" spans="1:26" ht="15.75" customHeight="1" x14ac:dyDescent="0.15">
      <c r="A1435" s="96" t="s">
        <v>7276</v>
      </c>
      <c r="B1435" s="98" t="s">
        <v>303</v>
      </c>
      <c r="C1435" s="98" t="s">
        <v>3854</v>
      </c>
      <c r="D1435" s="98" t="s">
        <v>7277</v>
      </c>
      <c r="E1435" s="99">
        <v>361</v>
      </c>
      <c r="F1435" s="99">
        <v>361</v>
      </c>
      <c r="G1435" s="99">
        <v>1</v>
      </c>
      <c r="H1435" s="99">
        <v>1</v>
      </c>
      <c r="I1435" s="94"/>
      <c r="J1435" s="94"/>
      <c r="K1435" s="94"/>
      <c r="L1435" s="94"/>
      <c r="M1435" s="94"/>
      <c r="N1435" s="94"/>
      <c r="O1435" s="94"/>
      <c r="P1435" s="94"/>
      <c r="Q1435" s="94"/>
      <c r="R1435" s="94"/>
      <c r="S1435" s="94"/>
      <c r="T1435" s="94"/>
      <c r="U1435" s="94"/>
      <c r="V1435" s="94"/>
      <c r="W1435" s="94"/>
      <c r="X1435" s="94"/>
      <c r="Y1435" s="94"/>
      <c r="Z1435" s="94"/>
    </row>
    <row r="1436" spans="1:26" ht="15.75" customHeight="1" x14ac:dyDescent="0.15">
      <c r="A1436" s="96" t="s">
        <v>7278</v>
      </c>
      <c r="B1436" s="98" t="s">
        <v>303</v>
      </c>
      <c r="C1436" s="98" t="s">
        <v>3876</v>
      </c>
      <c r="D1436" s="98" t="s">
        <v>7279</v>
      </c>
      <c r="E1436" s="99">
        <v>2655</v>
      </c>
      <c r="F1436" s="99">
        <v>2635</v>
      </c>
      <c r="G1436" s="99">
        <v>21</v>
      </c>
      <c r="H1436" s="99">
        <v>21</v>
      </c>
      <c r="I1436" s="94"/>
      <c r="J1436" s="94"/>
      <c r="K1436" s="94"/>
      <c r="L1436" s="94"/>
      <c r="M1436" s="94"/>
      <c r="N1436" s="94"/>
      <c r="O1436" s="94"/>
      <c r="P1436" s="94"/>
      <c r="Q1436" s="94"/>
      <c r="R1436" s="94"/>
      <c r="S1436" s="94"/>
      <c r="T1436" s="94"/>
      <c r="U1436" s="94"/>
      <c r="V1436" s="94"/>
      <c r="W1436" s="94"/>
      <c r="X1436" s="94"/>
      <c r="Y1436" s="94"/>
      <c r="Z1436" s="94"/>
    </row>
    <row r="1437" spans="1:26" ht="15.75" customHeight="1" x14ac:dyDescent="0.15">
      <c r="A1437" s="96" t="s">
        <v>7280</v>
      </c>
      <c r="B1437" s="98" t="s">
        <v>303</v>
      </c>
      <c r="C1437" s="98" t="s">
        <v>3862</v>
      </c>
      <c r="D1437" s="98" t="s">
        <v>7281</v>
      </c>
      <c r="E1437" s="99">
        <v>720</v>
      </c>
      <c r="F1437" s="99">
        <v>703</v>
      </c>
      <c r="G1437" s="99">
        <v>0</v>
      </c>
      <c r="H1437" s="99">
        <v>0</v>
      </c>
      <c r="I1437" s="94"/>
      <c r="J1437" s="94"/>
      <c r="K1437" s="94"/>
      <c r="L1437" s="94"/>
      <c r="M1437" s="94"/>
      <c r="N1437" s="94"/>
      <c r="O1437" s="94"/>
      <c r="P1437" s="94"/>
      <c r="Q1437" s="94"/>
      <c r="R1437" s="94"/>
      <c r="S1437" s="94"/>
      <c r="T1437" s="94"/>
      <c r="U1437" s="94"/>
      <c r="V1437" s="94"/>
      <c r="W1437" s="94"/>
      <c r="X1437" s="94"/>
      <c r="Y1437" s="94"/>
      <c r="Z1437" s="94"/>
    </row>
    <row r="1438" spans="1:26" ht="15.75" customHeight="1" x14ac:dyDescent="0.15">
      <c r="A1438" s="96" t="s">
        <v>7282</v>
      </c>
      <c r="B1438" s="98" t="s">
        <v>303</v>
      </c>
      <c r="C1438" s="98" t="s">
        <v>3834</v>
      </c>
      <c r="D1438" s="98" t="s">
        <v>7283</v>
      </c>
      <c r="E1438" s="99">
        <v>559</v>
      </c>
      <c r="F1438" s="99">
        <v>555</v>
      </c>
      <c r="G1438" s="99">
        <v>2</v>
      </c>
      <c r="H1438" s="99">
        <v>2</v>
      </c>
      <c r="I1438" s="94"/>
      <c r="J1438" s="94"/>
      <c r="K1438" s="94"/>
      <c r="L1438" s="94"/>
      <c r="M1438" s="94"/>
      <c r="N1438" s="94"/>
      <c r="O1438" s="94"/>
      <c r="P1438" s="94"/>
      <c r="Q1438" s="94"/>
      <c r="R1438" s="94"/>
      <c r="S1438" s="94"/>
      <c r="T1438" s="94"/>
      <c r="U1438" s="94"/>
      <c r="V1438" s="94"/>
      <c r="W1438" s="94"/>
      <c r="X1438" s="94"/>
      <c r="Y1438" s="94"/>
      <c r="Z1438" s="94"/>
    </row>
    <row r="1439" spans="1:26" ht="15.75" customHeight="1" x14ac:dyDescent="0.15">
      <c r="A1439" s="96" t="s">
        <v>7284</v>
      </c>
      <c r="B1439" s="98" t="s">
        <v>303</v>
      </c>
      <c r="C1439" s="98" t="s">
        <v>3836</v>
      </c>
      <c r="D1439" s="98" t="s">
        <v>5279</v>
      </c>
      <c r="E1439" s="99">
        <v>217</v>
      </c>
      <c r="F1439" s="99">
        <v>204</v>
      </c>
      <c r="G1439" s="99">
        <v>2</v>
      </c>
      <c r="H1439" s="99">
        <v>1</v>
      </c>
      <c r="I1439" s="94"/>
      <c r="J1439" s="94"/>
      <c r="K1439" s="94"/>
      <c r="L1439" s="94"/>
      <c r="M1439" s="94"/>
      <c r="N1439" s="94"/>
      <c r="O1439" s="94"/>
      <c r="P1439" s="94"/>
      <c r="Q1439" s="94"/>
      <c r="R1439" s="94"/>
      <c r="S1439" s="94"/>
      <c r="T1439" s="94"/>
      <c r="U1439" s="94"/>
      <c r="V1439" s="94"/>
      <c r="W1439" s="94"/>
      <c r="X1439" s="94"/>
      <c r="Y1439" s="94"/>
      <c r="Z1439" s="94"/>
    </row>
    <row r="1440" spans="1:26" ht="15.75" customHeight="1" x14ac:dyDescent="0.15">
      <c r="A1440" s="96" t="s">
        <v>7285</v>
      </c>
      <c r="B1440" s="98" t="s">
        <v>303</v>
      </c>
      <c r="C1440" s="98" t="s">
        <v>3878</v>
      </c>
      <c r="D1440" s="98" t="s">
        <v>6608</v>
      </c>
      <c r="E1440" s="99">
        <v>1360</v>
      </c>
      <c r="F1440" s="99">
        <v>1335</v>
      </c>
      <c r="G1440" s="99">
        <v>8</v>
      </c>
      <c r="H1440" s="99">
        <v>7</v>
      </c>
      <c r="I1440" s="94"/>
      <c r="J1440" s="94"/>
      <c r="K1440" s="94"/>
      <c r="L1440" s="94"/>
      <c r="M1440" s="94"/>
      <c r="N1440" s="94"/>
      <c r="O1440" s="94"/>
      <c r="P1440" s="94"/>
      <c r="Q1440" s="94"/>
      <c r="R1440" s="94"/>
      <c r="S1440" s="94"/>
      <c r="T1440" s="94"/>
      <c r="U1440" s="94"/>
      <c r="V1440" s="94"/>
      <c r="W1440" s="94"/>
      <c r="X1440" s="94"/>
      <c r="Y1440" s="94"/>
      <c r="Z1440" s="94"/>
    </row>
    <row r="1441" spans="1:26" ht="15.75" customHeight="1" x14ac:dyDescent="0.15">
      <c r="A1441" s="96" t="s">
        <v>7286</v>
      </c>
      <c r="B1441" s="98" t="s">
        <v>303</v>
      </c>
      <c r="C1441" s="98" t="s">
        <v>3837</v>
      </c>
      <c r="D1441" s="98" t="s">
        <v>7287</v>
      </c>
      <c r="E1441" s="99">
        <v>211</v>
      </c>
      <c r="F1441" s="99">
        <v>211</v>
      </c>
      <c r="G1441" s="99">
        <v>1</v>
      </c>
      <c r="H1441" s="99">
        <v>1</v>
      </c>
      <c r="I1441" s="94"/>
      <c r="J1441" s="94"/>
      <c r="K1441" s="94"/>
      <c r="L1441" s="94"/>
      <c r="M1441" s="94"/>
      <c r="N1441" s="94"/>
      <c r="O1441" s="94"/>
      <c r="P1441" s="94"/>
      <c r="Q1441" s="94"/>
      <c r="R1441" s="94"/>
      <c r="S1441" s="94"/>
      <c r="T1441" s="94"/>
      <c r="U1441" s="94"/>
      <c r="V1441" s="94"/>
      <c r="W1441" s="94"/>
      <c r="X1441" s="94"/>
      <c r="Y1441" s="94"/>
      <c r="Z1441" s="94"/>
    </row>
    <row r="1442" spans="1:26" ht="15.75" customHeight="1" x14ac:dyDescent="0.15">
      <c r="A1442" s="96" t="s">
        <v>7288</v>
      </c>
      <c r="B1442" s="98" t="s">
        <v>303</v>
      </c>
      <c r="C1442" s="98" t="s">
        <v>3866</v>
      </c>
      <c r="D1442" s="98" t="s">
        <v>7289</v>
      </c>
      <c r="E1442" s="99">
        <v>91</v>
      </c>
      <c r="F1442" s="99">
        <v>90</v>
      </c>
      <c r="G1442" s="99">
        <v>0</v>
      </c>
      <c r="H1442" s="99">
        <v>0</v>
      </c>
      <c r="I1442" s="94"/>
      <c r="J1442" s="94"/>
      <c r="K1442" s="94"/>
      <c r="L1442" s="94"/>
      <c r="M1442" s="94"/>
      <c r="N1442" s="94"/>
      <c r="O1442" s="94"/>
      <c r="P1442" s="94"/>
      <c r="Q1442" s="94"/>
      <c r="R1442" s="94"/>
      <c r="S1442" s="94"/>
      <c r="T1442" s="94"/>
      <c r="U1442" s="94"/>
      <c r="V1442" s="94"/>
      <c r="W1442" s="94"/>
      <c r="X1442" s="94"/>
      <c r="Y1442" s="94"/>
      <c r="Z1442" s="94"/>
    </row>
    <row r="1443" spans="1:26" ht="15.75" customHeight="1" x14ac:dyDescent="0.15">
      <c r="A1443" s="96" t="s">
        <v>7290</v>
      </c>
      <c r="B1443" s="98" t="s">
        <v>303</v>
      </c>
      <c r="C1443" s="98" t="s">
        <v>3842</v>
      </c>
      <c r="D1443" s="98" t="s">
        <v>7291</v>
      </c>
      <c r="E1443" s="99">
        <v>1129</v>
      </c>
      <c r="F1443" s="99">
        <v>1113</v>
      </c>
      <c r="G1443" s="99">
        <v>2</v>
      </c>
      <c r="H1443" s="99">
        <v>2</v>
      </c>
      <c r="I1443" s="94"/>
      <c r="J1443" s="94"/>
      <c r="K1443" s="94"/>
      <c r="L1443" s="94"/>
      <c r="M1443" s="94"/>
      <c r="N1443" s="94"/>
      <c r="O1443" s="94"/>
      <c r="P1443" s="94"/>
      <c r="Q1443" s="94"/>
      <c r="R1443" s="94"/>
      <c r="S1443" s="94"/>
      <c r="T1443" s="94"/>
      <c r="U1443" s="94"/>
      <c r="V1443" s="94"/>
      <c r="W1443" s="94"/>
      <c r="X1443" s="94"/>
      <c r="Y1443" s="94"/>
      <c r="Z1443" s="94"/>
    </row>
    <row r="1444" spans="1:26" ht="15.75" customHeight="1" x14ac:dyDescent="0.15">
      <c r="A1444" s="96" t="s">
        <v>7292</v>
      </c>
      <c r="B1444" s="98" t="s">
        <v>303</v>
      </c>
      <c r="C1444" s="98" t="s">
        <v>3871</v>
      </c>
      <c r="D1444" s="98" t="s">
        <v>7293</v>
      </c>
      <c r="E1444" s="99">
        <v>359</v>
      </c>
      <c r="F1444" s="99">
        <v>352</v>
      </c>
      <c r="G1444" s="99">
        <v>0</v>
      </c>
      <c r="H1444" s="99">
        <v>0</v>
      </c>
      <c r="I1444" s="94"/>
      <c r="J1444" s="94"/>
      <c r="K1444" s="94"/>
      <c r="L1444" s="94"/>
      <c r="M1444" s="94"/>
      <c r="N1444" s="94"/>
      <c r="O1444" s="94"/>
      <c r="P1444" s="94"/>
      <c r="Q1444" s="94"/>
      <c r="R1444" s="94"/>
      <c r="S1444" s="94"/>
      <c r="T1444" s="94"/>
      <c r="U1444" s="94"/>
      <c r="V1444" s="94"/>
      <c r="W1444" s="94"/>
      <c r="X1444" s="94"/>
      <c r="Y1444" s="94"/>
      <c r="Z1444" s="94"/>
    </row>
    <row r="1445" spans="1:26" ht="15.75" customHeight="1" x14ac:dyDescent="0.15">
      <c r="A1445" s="96" t="s">
        <v>7294</v>
      </c>
      <c r="B1445" s="98" t="s">
        <v>303</v>
      </c>
      <c r="C1445" s="98" t="s">
        <v>3843</v>
      </c>
      <c r="D1445" s="98" t="s">
        <v>7295</v>
      </c>
      <c r="E1445" s="99">
        <v>341</v>
      </c>
      <c r="F1445" s="99">
        <v>327</v>
      </c>
      <c r="G1445" s="99">
        <v>1</v>
      </c>
      <c r="H1445" s="99">
        <v>0</v>
      </c>
      <c r="I1445" s="94"/>
      <c r="J1445" s="94"/>
      <c r="K1445" s="94"/>
      <c r="L1445" s="94"/>
      <c r="M1445" s="94"/>
      <c r="N1445" s="94"/>
      <c r="O1445" s="94"/>
      <c r="P1445" s="94"/>
      <c r="Q1445" s="94"/>
      <c r="R1445" s="94"/>
      <c r="S1445" s="94"/>
      <c r="T1445" s="94"/>
      <c r="U1445" s="94"/>
      <c r="V1445" s="94"/>
      <c r="W1445" s="94"/>
      <c r="X1445" s="94"/>
      <c r="Y1445" s="94"/>
      <c r="Z1445" s="94"/>
    </row>
    <row r="1446" spans="1:26" ht="15.75" customHeight="1" x14ac:dyDescent="0.15">
      <c r="A1446" s="96" t="s">
        <v>7296</v>
      </c>
      <c r="B1446" s="98" t="s">
        <v>303</v>
      </c>
      <c r="C1446" s="98" t="s">
        <v>3844</v>
      </c>
      <c r="D1446" s="98" t="s">
        <v>7297</v>
      </c>
      <c r="E1446" s="99">
        <v>1369</v>
      </c>
      <c r="F1446" s="99">
        <v>1356</v>
      </c>
      <c r="G1446" s="99">
        <v>7</v>
      </c>
      <c r="H1446" s="99">
        <v>7</v>
      </c>
      <c r="I1446" s="94"/>
      <c r="J1446" s="94"/>
      <c r="K1446" s="94"/>
      <c r="L1446" s="94"/>
      <c r="M1446" s="94"/>
      <c r="N1446" s="94"/>
      <c r="O1446" s="94"/>
      <c r="P1446" s="94"/>
      <c r="Q1446" s="94"/>
      <c r="R1446" s="94"/>
      <c r="S1446" s="94"/>
      <c r="T1446" s="94"/>
      <c r="U1446" s="94"/>
      <c r="V1446" s="94"/>
      <c r="W1446" s="94"/>
      <c r="X1446" s="94"/>
      <c r="Y1446" s="94"/>
      <c r="Z1446" s="94"/>
    </row>
    <row r="1447" spans="1:26" ht="15.75" customHeight="1" x14ac:dyDescent="0.15">
      <c r="A1447" s="96" t="s">
        <v>7298</v>
      </c>
      <c r="B1447" s="98" t="s">
        <v>303</v>
      </c>
      <c r="C1447" s="98" t="s">
        <v>3881</v>
      </c>
      <c r="D1447" s="98" t="s">
        <v>7299</v>
      </c>
      <c r="E1447" s="99">
        <v>807</v>
      </c>
      <c r="F1447" s="99">
        <v>784</v>
      </c>
      <c r="G1447" s="99">
        <v>10</v>
      </c>
      <c r="H1447" s="99">
        <v>10</v>
      </c>
      <c r="I1447" s="94"/>
      <c r="J1447" s="94"/>
      <c r="K1447" s="94"/>
      <c r="L1447" s="94"/>
      <c r="M1447" s="94"/>
      <c r="N1447" s="94"/>
      <c r="O1447" s="94"/>
      <c r="P1447" s="94"/>
      <c r="Q1447" s="94"/>
      <c r="R1447" s="94"/>
      <c r="S1447" s="94"/>
      <c r="T1447" s="94"/>
      <c r="U1447" s="94"/>
      <c r="V1447" s="94"/>
      <c r="W1447" s="94"/>
      <c r="X1447" s="94"/>
      <c r="Y1447" s="94"/>
      <c r="Z1447" s="94"/>
    </row>
    <row r="1448" spans="1:26" ht="15.75" customHeight="1" x14ac:dyDescent="0.15">
      <c r="A1448" s="96" t="s">
        <v>7300</v>
      </c>
      <c r="B1448" s="98" t="s">
        <v>303</v>
      </c>
      <c r="C1448" s="98" t="s">
        <v>3882</v>
      </c>
      <c r="D1448" s="98" t="s">
        <v>7301</v>
      </c>
      <c r="E1448" s="99">
        <v>575</v>
      </c>
      <c r="F1448" s="99">
        <v>568</v>
      </c>
      <c r="G1448" s="99">
        <v>1</v>
      </c>
      <c r="H1448" s="99">
        <v>0</v>
      </c>
      <c r="I1448" s="94"/>
      <c r="J1448" s="94"/>
      <c r="K1448" s="94"/>
      <c r="L1448" s="94"/>
      <c r="M1448" s="94"/>
      <c r="N1448" s="94"/>
      <c r="O1448" s="94"/>
      <c r="P1448" s="94"/>
      <c r="Q1448" s="94"/>
      <c r="R1448" s="94"/>
      <c r="S1448" s="94"/>
      <c r="T1448" s="94"/>
      <c r="U1448" s="94"/>
      <c r="V1448" s="94"/>
      <c r="W1448" s="94"/>
      <c r="X1448" s="94"/>
      <c r="Y1448" s="94"/>
      <c r="Z1448" s="94"/>
    </row>
    <row r="1449" spans="1:26" ht="15.75" customHeight="1" x14ac:dyDescent="0.15">
      <c r="A1449" s="96" t="s">
        <v>7302</v>
      </c>
      <c r="B1449" s="98" t="s">
        <v>303</v>
      </c>
      <c r="C1449" s="98" t="s">
        <v>3859</v>
      </c>
      <c r="D1449" s="98" t="s">
        <v>7303</v>
      </c>
      <c r="E1449" s="99">
        <v>231</v>
      </c>
      <c r="F1449" s="99">
        <v>225</v>
      </c>
      <c r="G1449" s="99">
        <v>2</v>
      </c>
      <c r="H1449" s="99">
        <v>2</v>
      </c>
      <c r="I1449" s="94"/>
      <c r="J1449" s="94"/>
      <c r="K1449" s="94"/>
      <c r="L1449" s="94"/>
      <c r="M1449" s="94"/>
      <c r="N1449" s="94"/>
      <c r="O1449" s="94"/>
      <c r="P1449" s="94"/>
      <c r="Q1449" s="94"/>
      <c r="R1449" s="94"/>
      <c r="S1449" s="94"/>
      <c r="T1449" s="94"/>
      <c r="U1449" s="94"/>
      <c r="V1449" s="94"/>
      <c r="W1449" s="94"/>
      <c r="X1449" s="94"/>
      <c r="Y1449" s="94"/>
      <c r="Z1449" s="94"/>
    </row>
    <row r="1450" spans="1:26" ht="15.75" customHeight="1" x14ac:dyDescent="0.15">
      <c r="A1450" s="96" t="s">
        <v>7304</v>
      </c>
      <c r="B1450" s="98" t="s">
        <v>303</v>
      </c>
      <c r="C1450" s="98" t="s">
        <v>3847</v>
      </c>
      <c r="D1450" s="98" t="s">
        <v>7305</v>
      </c>
      <c r="E1450" s="99">
        <v>749</v>
      </c>
      <c r="F1450" s="99">
        <v>742</v>
      </c>
      <c r="G1450" s="99">
        <v>1</v>
      </c>
      <c r="H1450" s="99">
        <v>1</v>
      </c>
      <c r="I1450" s="94"/>
      <c r="J1450" s="94"/>
      <c r="K1450" s="94"/>
      <c r="L1450" s="94"/>
      <c r="M1450" s="94"/>
      <c r="N1450" s="94"/>
      <c r="O1450" s="94"/>
      <c r="P1450" s="94"/>
      <c r="Q1450" s="94"/>
      <c r="R1450" s="94"/>
      <c r="S1450" s="94"/>
      <c r="T1450" s="94"/>
      <c r="U1450" s="94"/>
      <c r="V1450" s="94"/>
      <c r="W1450" s="94"/>
      <c r="X1450" s="94"/>
      <c r="Y1450" s="94"/>
      <c r="Z1450" s="94"/>
    </row>
    <row r="1451" spans="1:26" ht="15.75" customHeight="1" x14ac:dyDescent="0.15">
      <c r="A1451" s="96" t="s">
        <v>7306</v>
      </c>
      <c r="B1451" s="98" t="s">
        <v>303</v>
      </c>
      <c r="C1451" s="98" t="s">
        <v>3848</v>
      </c>
      <c r="D1451" s="98" t="s">
        <v>7307</v>
      </c>
      <c r="E1451" s="99">
        <v>303</v>
      </c>
      <c r="F1451" s="99">
        <v>299</v>
      </c>
      <c r="G1451" s="99">
        <v>2</v>
      </c>
      <c r="H1451" s="99">
        <v>2</v>
      </c>
      <c r="I1451" s="94"/>
      <c r="J1451" s="94"/>
      <c r="K1451" s="94"/>
      <c r="L1451" s="94"/>
      <c r="M1451" s="94"/>
      <c r="N1451" s="94"/>
      <c r="O1451" s="94"/>
      <c r="P1451" s="94"/>
      <c r="Q1451" s="94"/>
      <c r="R1451" s="94"/>
      <c r="S1451" s="94"/>
      <c r="T1451" s="94"/>
      <c r="U1451" s="94"/>
      <c r="V1451" s="94"/>
      <c r="W1451" s="94"/>
      <c r="X1451" s="94"/>
      <c r="Y1451" s="94"/>
      <c r="Z1451" s="94"/>
    </row>
    <row r="1452" spans="1:26" ht="15.75" customHeight="1" x14ac:dyDescent="0.15">
      <c r="A1452" s="96" t="s">
        <v>7308</v>
      </c>
      <c r="B1452" s="98" t="s">
        <v>303</v>
      </c>
      <c r="C1452" s="98" t="s">
        <v>3849</v>
      </c>
      <c r="D1452" s="98" t="s">
        <v>7309</v>
      </c>
      <c r="E1452" s="99">
        <v>2568</v>
      </c>
      <c r="F1452" s="99">
        <v>2513</v>
      </c>
      <c r="G1452" s="99">
        <v>6</v>
      </c>
      <c r="H1452" s="99">
        <v>5</v>
      </c>
      <c r="I1452" s="94"/>
      <c r="J1452" s="94"/>
      <c r="K1452" s="94"/>
      <c r="L1452" s="94"/>
      <c r="M1452" s="94"/>
      <c r="N1452" s="94"/>
      <c r="O1452" s="94"/>
      <c r="P1452" s="94"/>
      <c r="Q1452" s="94"/>
      <c r="R1452" s="94"/>
      <c r="S1452" s="94"/>
      <c r="T1452" s="94"/>
      <c r="U1452" s="94"/>
      <c r="V1452" s="94"/>
      <c r="W1452" s="94"/>
      <c r="X1452" s="94"/>
      <c r="Y1452" s="94"/>
      <c r="Z1452" s="94"/>
    </row>
    <row r="1453" spans="1:26" ht="15.75" customHeight="1" x14ac:dyDescent="0.15">
      <c r="A1453" s="96" t="s">
        <v>7310</v>
      </c>
      <c r="B1453" s="98" t="s">
        <v>303</v>
      </c>
      <c r="C1453" s="98" t="s">
        <v>3869</v>
      </c>
      <c r="D1453" s="98" t="s">
        <v>303</v>
      </c>
      <c r="E1453" s="99">
        <v>29253</v>
      </c>
      <c r="F1453" s="99">
        <v>28355</v>
      </c>
      <c r="G1453" s="99">
        <v>60</v>
      </c>
      <c r="H1453" s="99">
        <v>58</v>
      </c>
      <c r="I1453" s="94"/>
      <c r="J1453" s="94"/>
      <c r="K1453" s="94"/>
      <c r="L1453" s="94"/>
      <c r="M1453" s="94"/>
      <c r="N1453" s="94"/>
      <c r="O1453" s="94"/>
      <c r="P1453" s="94"/>
      <c r="Q1453" s="94"/>
      <c r="R1453" s="94"/>
      <c r="S1453" s="94"/>
      <c r="T1453" s="94"/>
      <c r="U1453" s="94"/>
      <c r="V1453" s="94"/>
      <c r="W1453" s="94"/>
      <c r="X1453" s="94"/>
      <c r="Y1453" s="94"/>
      <c r="Z1453" s="94"/>
    </row>
    <row r="1454" spans="1:26" ht="15.75" customHeight="1" x14ac:dyDescent="0.15">
      <c r="A1454" s="96" t="s">
        <v>7311</v>
      </c>
      <c r="B1454" s="98" t="s">
        <v>303</v>
      </c>
      <c r="C1454" s="98" t="s">
        <v>3829</v>
      </c>
      <c r="D1454" s="98" t="s">
        <v>7312</v>
      </c>
      <c r="E1454" s="99">
        <v>339</v>
      </c>
      <c r="F1454" s="99">
        <v>328</v>
      </c>
      <c r="G1454" s="99">
        <v>1</v>
      </c>
      <c r="H1454" s="99">
        <v>1</v>
      </c>
      <c r="I1454" s="94"/>
      <c r="J1454" s="94"/>
      <c r="K1454" s="94"/>
      <c r="L1454" s="94"/>
      <c r="M1454" s="94"/>
      <c r="N1454" s="94"/>
      <c r="O1454" s="94"/>
      <c r="P1454" s="94"/>
      <c r="Q1454" s="94"/>
      <c r="R1454" s="94"/>
      <c r="S1454" s="94"/>
      <c r="T1454" s="94"/>
      <c r="U1454" s="94"/>
      <c r="V1454" s="94"/>
      <c r="W1454" s="94"/>
      <c r="X1454" s="94"/>
      <c r="Y1454" s="94"/>
      <c r="Z1454" s="94"/>
    </row>
    <row r="1455" spans="1:26" ht="15.75" customHeight="1" x14ac:dyDescent="0.15">
      <c r="A1455" s="96" t="s">
        <v>7313</v>
      </c>
      <c r="B1455" s="98" t="s">
        <v>303</v>
      </c>
      <c r="C1455" s="98" t="s">
        <v>3855</v>
      </c>
      <c r="D1455" s="98" t="s">
        <v>7314</v>
      </c>
      <c r="E1455" s="99">
        <v>184</v>
      </c>
      <c r="F1455" s="99">
        <v>177</v>
      </c>
      <c r="G1455" s="99">
        <v>0</v>
      </c>
      <c r="H1455" s="99">
        <v>0</v>
      </c>
      <c r="I1455" s="94"/>
      <c r="J1455" s="94"/>
      <c r="K1455" s="94"/>
      <c r="L1455" s="94"/>
      <c r="M1455" s="94"/>
      <c r="N1455" s="94"/>
      <c r="O1455" s="94"/>
      <c r="P1455" s="94"/>
      <c r="Q1455" s="94"/>
      <c r="R1455" s="94"/>
      <c r="S1455" s="94"/>
      <c r="T1455" s="94"/>
      <c r="U1455" s="94"/>
      <c r="V1455" s="94"/>
      <c r="W1455" s="94"/>
      <c r="X1455" s="94"/>
      <c r="Y1455" s="94"/>
      <c r="Z1455" s="94"/>
    </row>
    <row r="1456" spans="1:26" ht="15.75" customHeight="1" x14ac:dyDescent="0.15">
      <c r="A1456" s="96" t="s">
        <v>7315</v>
      </c>
      <c r="B1456" s="98" t="s">
        <v>303</v>
      </c>
      <c r="C1456" s="98" t="s">
        <v>3851</v>
      </c>
      <c r="D1456" s="98" t="s">
        <v>7316</v>
      </c>
      <c r="E1456" s="99">
        <v>1716</v>
      </c>
      <c r="F1456" s="99">
        <v>1677</v>
      </c>
      <c r="G1456" s="99">
        <v>10</v>
      </c>
      <c r="H1456" s="99">
        <v>10</v>
      </c>
      <c r="I1456" s="94"/>
      <c r="J1456" s="94"/>
      <c r="K1456" s="94"/>
      <c r="L1456" s="94"/>
      <c r="M1456" s="94"/>
      <c r="N1456" s="94"/>
      <c r="O1456" s="94"/>
      <c r="P1456" s="94"/>
      <c r="Q1456" s="94"/>
      <c r="R1456" s="94"/>
      <c r="S1456" s="94"/>
      <c r="T1456" s="94"/>
      <c r="U1456" s="94"/>
      <c r="V1456" s="94"/>
      <c r="W1456" s="94"/>
      <c r="X1456" s="94"/>
      <c r="Y1456" s="94"/>
      <c r="Z1456" s="94"/>
    </row>
    <row r="1457" spans="1:26" ht="15.75" customHeight="1" x14ac:dyDescent="0.15">
      <c r="A1457" s="96" t="s">
        <v>7317</v>
      </c>
      <c r="B1457" s="98" t="s">
        <v>303</v>
      </c>
      <c r="C1457" s="98" t="s">
        <v>3873</v>
      </c>
      <c r="D1457" s="98" t="s">
        <v>7318</v>
      </c>
      <c r="E1457" s="99">
        <v>1497</v>
      </c>
      <c r="F1457" s="99">
        <v>1479</v>
      </c>
      <c r="G1457" s="99">
        <v>8</v>
      </c>
      <c r="H1457" s="99">
        <v>8</v>
      </c>
      <c r="I1457" s="94"/>
      <c r="J1457" s="94"/>
      <c r="K1457" s="94"/>
      <c r="L1457" s="94"/>
      <c r="M1457" s="94"/>
      <c r="N1457" s="94"/>
      <c r="O1457" s="94"/>
      <c r="P1457" s="94"/>
      <c r="Q1457" s="94"/>
      <c r="R1457" s="94"/>
      <c r="S1457" s="94"/>
      <c r="T1457" s="94"/>
      <c r="U1457" s="94"/>
      <c r="V1457" s="94"/>
      <c r="W1457" s="94"/>
      <c r="X1457" s="94"/>
      <c r="Y1457" s="94"/>
      <c r="Z1457" s="94"/>
    </row>
    <row r="1458" spans="1:26" ht="15.75" customHeight="1" x14ac:dyDescent="0.15">
      <c r="A1458" s="96" t="s">
        <v>7319</v>
      </c>
      <c r="B1458" s="98" t="s">
        <v>303</v>
      </c>
      <c r="C1458" s="98" t="s">
        <v>3830</v>
      </c>
      <c r="D1458" s="98" t="s">
        <v>7320</v>
      </c>
      <c r="E1458" s="99">
        <v>193</v>
      </c>
      <c r="F1458" s="99">
        <v>191</v>
      </c>
      <c r="G1458" s="99">
        <v>1</v>
      </c>
      <c r="H1458" s="99">
        <v>1</v>
      </c>
      <c r="I1458" s="94"/>
      <c r="J1458" s="94"/>
      <c r="K1458" s="94"/>
      <c r="L1458" s="94"/>
      <c r="M1458" s="94"/>
      <c r="N1458" s="94"/>
      <c r="O1458" s="94"/>
      <c r="P1458" s="94"/>
      <c r="Q1458" s="94"/>
      <c r="R1458" s="94"/>
      <c r="S1458" s="94"/>
      <c r="T1458" s="94"/>
      <c r="U1458" s="94"/>
      <c r="V1458" s="94"/>
      <c r="W1458" s="94"/>
      <c r="X1458" s="94"/>
      <c r="Y1458" s="94"/>
      <c r="Z1458" s="94"/>
    </row>
    <row r="1459" spans="1:26" ht="15.75" customHeight="1" x14ac:dyDescent="0.15">
      <c r="A1459" s="96" t="s">
        <v>7321</v>
      </c>
      <c r="B1459" s="98" t="s">
        <v>303</v>
      </c>
      <c r="C1459" s="98" t="s">
        <v>3853</v>
      </c>
      <c r="D1459" s="98" t="s">
        <v>7322</v>
      </c>
      <c r="E1459" s="99">
        <v>338</v>
      </c>
      <c r="F1459" s="99">
        <v>337</v>
      </c>
      <c r="G1459" s="99">
        <v>0</v>
      </c>
      <c r="H1459" s="99">
        <v>0</v>
      </c>
      <c r="I1459" s="94"/>
      <c r="J1459" s="94"/>
      <c r="K1459" s="94"/>
      <c r="L1459" s="94"/>
      <c r="M1459" s="94"/>
      <c r="N1459" s="94"/>
      <c r="O1459" s="94"/>
      <c r="P1459" s="94"/>
      <c r="Q1459" s="94"/>
      <c r="R1459" s="94"/>
      <c r="S1459" s="94"/>
      <c r="T1459" s="94"/>
      <c r="U1459" s="94"/>
      <c r="V1459" s="94"/>
      <c r="W1459" s="94"/>
      <c r="X1459" s="94"/>
      <c r="Y1459" s="94"/>
      <c r="Z1459" s="94"/>
    </row>
    <row r="1460" spans="1:26" ht="15.75" customHeight="1" x14ac:dyDescent="0.15">
      <c r="A1460" s="96" t="s">
        <v>7323</v>
      </c>
      <c r="B1460" s="98" t="s">
        <v>303</v>
      </c>
      <c r="C1460" s="98" t="s">
        <v>3832</v>
      </c>
      <c r="D1460" s="98" t="s">
        <v>7324</v>
      </c>
      <c r="E1460" s="99">
        <v>1117</v>
      </c>
      <c r="F1460" s="99">
        <v>1089</v>
      </c>
      <c r="G1460" s="99">
        <v>7</v>
      </c>
      <c r="H1460" s="99">
        <v>7</v>
      </c>
      <c r="I1460" s="94"/>
      <c r="J1460" s="94"/>
      <c r="K1460" s="94"/>
      <c r="L1460" s="94"/>
      <c r="M1460" s="94"/>
      <c r="N1460" s="94"/>
      <c r="O1460" s="94"/>
      <c r="P1460" s="94"/>
      <c r="Q1460" s="94"/>
      <c r="R1460" s="94"/>
      <c r="S1460" s="94"/>
      <c r="T1460" s="94"/>
      <c r="U1460" s="94"/>
      <c r="V1460" s="94"/>
      <c r="W1460" s="94"/>
      <c r="X1460" s="94"/>
      <c r="Y1460" s="94"/>
      <c r="Z1460" s="94"/>
    </row>
    <row r="1461" spans="1:26" ht="15.75" customHeight="1" x14ac:dyDescent="0.15">
      <c r="A1461" s="96" t="s">
        <v>7325</v>
      </c>
      <c r="B1461" s="98" t="s">
        <v>303</v>
      </c>
      <c r="C1461" s="98" t="s">
        <v>3833</v>
      </c>
      <c r="D1461" s="98" t="s">
        <v>6965</v>
      </c>
      <c r="E1461" s="99">
        <v>252</v>
      </c>
      <c r="F1461" s="99">
        <v>242</v>
      </c>
      <c r="G1461" s="99">
        <v>0</v>
      </c>
      <c r="H1461" s="99">
        <v>0</v>
      </c>
      <c r="I1461" s="94"/>
      <c r="J1461" s="94"/>
      <c r="K1461" s="94"/>
      <c r="L1461" s="94"/>
      <c r="M1461" s="94"/>
      <c r="N1461" s="94"/>
      <c r="O1461" s="94"/>
      <c r="P1461" s="94"/>
      <c r="Q1461" s="94"/>
      <c r="R1461" s="94"/>
      <c r="S1461" s="94"/>
      <c r="T1461" s="94"/>
      <c r="U1461" s="94"/>
      <c r="V1461" s="94"/>
      <c r="W1461" s="94"/>
      <c r="X1461" s="94"/>
      <c r="Y1461" s="94"/>
      <c r="Z1461" s="94"/>
    </row>
    <row r="1462" spans="1:26" ht="15.75" customHeight="1" x14ac:dyDescent="0.15">
      <c r="A1462" s="96" t="s">
        <v>7326</v>
      </c>
      <c r="B1462" s="98" t="s">
        <v>303</v>
      </c>
      <c r="C1462" s="98" t="s">
        <v>3875</v>
      </c>
      <c r="D1462" s="98" t="s">
        <v>7327</v>
      </c>
      <c r="E1462" s="99">
        <v>2206</v>
      </c>
      <c r="F1462" s="99">
        <v>2161</v>
      </c>
      <c r="G1462" s="99">
        <v>11</v>
      </c>
      <c r="H1462" s="99">
        <v>8</v>
      </c>
      <c r="I1462" s="94"/>
      <c r="J1462" s="94"/>
      <c r="K1462" s="94"/>
      <c r="L1462" s="94"/>
      <c r="M1462" s="94"/>
      <c r="N1462" s="94"/>
      <c r="O1462" s="94"/>
      <c r="P1462" s="94"/>
      <c r="Q1462" s="94"/>
      <c r="R1462" s="94"/>
      <c r="S1462" s="94"/>
      <c r="T1462" s="94"/>
      <c r="U1462" s="94"/>
      <c r="V1462" s="94"/>
      <c r="W1462" s="94"/>
      <c r="X1462" s="94"/>
      <c r="Y1462" s="94"/>
      <c r="Z1462" s="94"/>
    </row>
    <row r="1463" spans="1:26" ht="15.75" customHeight="1" x14ac:dyDescent="0.15">
      <c r="A1463" s="96" t="s">
        <v>7328</v>
      </c>
      <c r="B1463" s="98" t="s">
        <v>303</v>
      </c>
      <c r="C1463" s="98" t="s">
        <v>3835</v>
      </c>
      <c r="D1463" s="98" t="s">
        <v>7329</v>
      </c>
      <c r="E1463" s="99">
        <v>554</v>
      </c>
      <c r="F1463" s="99">
        <v>548</v>
      </c>
      <c r="G1463" s="99">
        <v>4</v>
      </c>
      <c r="H1463" s="99">
        <v>3</v>
      </c>
      <c r="I1463" s="94"/>
      <c r="J1463" s="94"/>
      <c r="K1463" s="94"/>
      <c r="L1463" s="94"/>
      <c r="M1463" s="94"/>
      <c r="N1463" s="94"/>
      <c r="O1463" s="94"/>
      <c r="P1463" s="94"/>
      <c r="Q1463" s="94"/>
      <c r="R1463" s="94"/>
      <c r="S1463" s="94"/>
      <c r="T1463" s="94"/>
      <c r="U1463" s="94"/>
      <c r="V1463" s="94"/>
      <c r="W1463" s="94"/>
      <c r="X1463" s="94"/>
      <c r="Y1463" s="94"/>
      <c r="Z1463" s="94"/>
    </row>
    <row r="1464" spans="1:26" ht="15.75" customHeight="1" x14ac:dyDescent="0.15">
      <c r="A1464" s="96" t="s">
        <v>7330</v>
      </c>
      <c r="B1464" s="98" t="s">
        <v>303</v>
      </c>
      <c r="C1464" s="98" t="s">
        <v>3877</v>
      </c>
      <c r="D1464" s="98" t="s">
        <v>7331</v>
      </c>
      <c r="E1464" s="99">
        <v>73</v>
      </c>
      <c r="F1464" s="99">
        <v>70</v>
      </c>
      <c r="G1464" s="99">
        <v>5</v>
      </c>
      <c r="H1464" s="99">
        <v>5</v>
      </c>
      <c r="I1464" s="94"/>
      <c r="J1464" s="94"/>
      <c r="K1464" s="94"/>
      <c r="L1464" s="94"/>
      <c r="M1464" s="94"/>
      <c r="N1464" s="94"/>
      <c r="O1464" s="94"/>
      <c r="P1464" s="94"/>
      <c r="Q1464" s="94"/>
      <c r="R1464" s="94"/>
      <c r="S1464" s="94"/>
      <c r="T1464" s="94"/>
      <c r="U1464" s="94"/>
      <c r="V1464" s="94"/>
      <c r="W1464" s="94"/>
      <c r="X1464" s="94"/>
      <c r="Y1464" s="94"/>
      <c r="Z1464" s="94"/>
    </row>
    <row r="1465" spans="1:26" ht="15.75" customHeight="1" x14ac:dyDescent="0.15">
      <c r="A1465" s="96" t="s">
        <v>7332</v>
      </c>
      <c r="B1465" s="98" t="s">
        <v>303</v>
      </c>
      <c r="C1465" s="98" t="s">
        <v>3838</v>
      </c>
      <c r="D1465" s="98" t="s">
        <v>7333</v>
      </c>
      <c r="E1465" s="99">
        <v>153</v>
      </c>
      <c r="F1465" s="99">
        <v>140</v>
      </c>
      <c r="G1465" s="99">
        <v>1</v>
      </c>
      <c r="H1465" s="99">
        <v>1</v>
      </c>
      <c r="I1465" s="94"/>
      <c r="J1465" s="94"/>
      <c r="K1465" s="94"/>
      <c r="L1465" s="94"/>
      <c r="M1465" s="94"/>
      <c r="N1465" s="94"/>
      <c r="O1465" s="94"/>
      <c r="P1465" s="94"/>
      <c r="Q1465" s="94"/>
      <c r="R1465" s="94"/>
      <c r="S1465" s="94"/>
      <c r="T1465" s="94"/>
      <c r="U1465" s="94"/>
      <c r="V1465" s="94"/>
      <c r="W1465" s="94"/>
      <c r="X1465" s="94"/>
      <c r="Y1465" s="94"/>
      <c r="Z1465" s="94"/>
    </row>
    <row r="1466" spans="1:26" ht="15.75" customHeight="1" x14ac:dyDescent="0.15">
      <c r="A1466" s="96" t="s">
        <v>7334</v>
      </c>
      <c r="B1466" s="98" t="s">
        <v>303</v>
      </c>
      <c r="C1466" s="98" t="s">
        <v>3865</v>
      </c>
      <c r="D1466" s="98" t="s">
        <v>7335</v>
      </c>
      <c r="E1466" s="99">
        <v>710</v>
      </c>
      <c r="F1466" s="99">
        <v>694</v>
      </c>
      <c r="G1466" s="99">
        <v>6</v>
      </c>
      <c r="H1466" s="99">
        <v>6</v>
      </c>
      <c r="I1466" s="94"/>
      <c r="J1466" s="94"/>
      <c r="K1466" s="94"/>
      <c r="L1466" s="94"/>
      <c r="M1466" s="94"/>
      <c r="N1466" s="94"/>
      <c r="O1466" s="94"/>
      <c r="P1466" s="94"/>
      <c r="Q1466" s="94"/>
      <c r="R1466" s="94"/>
      <c r="S1466" s="94"/>
      <c r="T1466" s="94"/>
      <c r="U1466" s="94"/>
      <c r="V1466" s="94"/>
      <c r="W1466" s="94"/>
      <c r="X1466" s="94"/>
      <c r="Y1466" s="94"/>
      <c r="Z1466" s="94"/>
    </row>
    <row r="1467" spans="1:26" ht="15.75" customHeight="1" x14ac:dyDescent="0.15">
      <c r="A1467" s="96" t="s">
        <v>7336</v>
      </c>
      <c r="B1467" s="98" t="s">
        <v>303</v>
      </c>
      <c r="C1467" s="98" t="s">
        <v>3839</v>
      </c>
      <c r="D1467" s="98" t="s">
        <v>7337</v>
      </c>
      <c r="E1467" s="99">
        <v>157</v>
      </c>
      <c r="F1467" s="99">
        <v>156</v>
      </c>
      <c r="G1467" s="99">
        <v>0</v>
      </c>
      <c r="H1467" s="99">
        <v>0</v>
      </c>
      <c r="I1467" s="94"/>
      <c r="J1467" s="94"/>
      <c r="K1467" s="94"/>
      <c r="L1467" s="94"/>
      <c r="M1467" s="94"/>
      <c r="N1467" s="94"/>
      <c r="O1467" s="94"/>
      <c r="P1467" s="94"/>
      <c r="Q1467" s="94"/>
      <c r="R1467" s="94"/>
      <c r="S1467" s="94"/>
      <c r="T1467" s="94"/>
      <c r="U1467" s="94"/>
      <c r="V1467" s="94"/>
      <c r="W1467" s="94"/>
      <c r="X1467" s="94"/>
      <c r="Y1467" s="94"/>
      <c r="Z1467" s="94"/>
    </row>
    <row r="1468" spans="1:26" ht="15.75" customHeight="1" x14ac:dyDescent="0.15">
      <c r="A1468" s="96" t="s">
        <v>7338</v>
      </c>
      <c r="B1468" s="98" t="s">
        <v>303</v>
      </c>
      <c r="C1468" s="98" t="s">
        <v>3841</v>
      </c>
      <c r="D1468" s="98" t="s">
        <v>7339</v>
      </c>
      <c r="E1468" s="99">
        <v>905</v>
      </c>
      <c r="F1468" s="99">
        <v>894</v>
      </c>
      <c r="G1468" s="99">
        <v>21</v>
      </c>
      <c r="H1468" s="99">
        <v>21</v>
      </c>
      <c r="I1468" s="94"/>
      <c r="J1468" s="94"/>
      <c r="K1468" s="94"/>
      <c r="L1468" s="94"/>
      <c r="M1468" s="94"/>
      <c r="N1468" s="94"/>
      <c r="O1468" s="94"/>
      <c r="P1468" s="94"/>
      <c r="Q1468" s="94"/>
      <c r="R1468" s="94"/>
      <c r="S1468" s="94"/>
      <c r="T1468" s="94"/>
      <c r="U1468" s="94"/>
      <c r="V1468" s="94"/>
      <c r="W1468" s="94"/>
      <c r="X1468" s="94"/>
      <c r="Y1468" s="94"/>
      <c r="Z1468" s="94"/>
    </row>
    <row r="1469" spans="1:26" ht="15.75" customHeight="1" x14ac:dyDescent="0.15">
      <c r="A1469" s="96" t="s">
        <v>7340</v>
      </c>
      <c r="B1469" s="98" t="s">
        <v>303</v>
      </c>
      <c r="C1469" s="98" t="s">
        <v>3867</v>
      </c>
      <c r="D1469" s="98" t="s">
        <v>7341</v>
      </c>
      <c r="E1469" s="99">
        <v>928</v>
      </c>
      <c r="F1469" s="99">
        <v>917</v>
      </c>
      <c r="G1469" s="99">
        <v>9</v>
      </c>
      <c r="H1469" s="99">
        <v>9</v>
      </c>
      <c r="I1469" s="94"/>
      <c r="J1469" s="94"/>
      <c r="K1469" s="94"/>
      <c r="L1469" s="94"/>
      <c r="M1469" s="94"/>
      <c r="N1469" s="94"/>
      <c r="O1469" s="94"/>
      <c r="P1469" s="94"/>
      <c r="Q1469" s="94"/>
      <c r="R1469" s="94"/>
      <c r="S1469" s="94"/>
      <c r="T1469" s="94"/>
      <c r="U1469" s="94"/>
      <c r="V1469" s="94"/>
      <c r="W1469" s="94"/>
      <c r="X1469" s="94"/>
      <c r="Y1469" s="94"/>
      <c r="Z1469" s="94"/>
    </row>
    <row r="1470" spans="1:26" ht="15.75" customHeight="1" x14ac:dyDescent="0.15">
      <c r="A1470" s="96" t="s">
        <v>7342</v>
      </c>
      <c r="B1470" s="98" t="s">
        <v>303</v>
      </c>
      <c r="C1470" s="98" t="s">
        <v>3880</v>
      </c>
      <c r="D1470" s="98" t="s">
        <v>7343</v>
      </c>
      <c r="E1470" s="99">
        <v>123</v>
      </c>
      <c r="F1470" s="99">
        <v>108</v>
      </c>
      <c r="G1470" s="99">
        <v>1</v>
      </c>
      <c r="H1470" s="99">
        <v>1</v>
      </c>
      <c r="I1470" s="94"/>
      <c r="J1470" s="94"/>
      <c r="K1470" s="94"/>
      <c r="L1470" s="94"/>
      <c r="M1470" s="94"/>
      <c r="N1470" s="94"/>
      <c r="O1470" s="94"/>
      <c r="P1470" s="94"/>
      <c r="Q1470" s="94"/>
      <c r="R1470" s="94"/>
      <c r="S1470" s="94"/>
      <c r="T1470" s="94"/>
      <c r="U1470" s="94"/>
      <c r="V1470" s="94"/>
      <c r="W1470" s="94"/>
      <c r="X1470" s="94"/>
      <c r="Y1470" s="94"/>
      <c r="Z1470" s="94"/>
    </row>
    <row r="1471" spans="1:26" ht="15.75" customHeight="1" x14ac:dyDescent="0.15">
      <c r="A1471" s="96" t="s">
        <v>7344</v>
      </c>
      <c r="B1471" s="98" t="s">
        <v>303</v>
      </c>
      <c r="C1471" s="98" t="s">
        <v>3846</v>
      </c>
      <c r="D1471" s="98" t="s">
        <v>7345</v>
      </c>
      <c r="E1471" s="99">
        <v>831</v>
      </c>
      <c r="F1471" s="99">
        <v>802</v>
      </c>
      <c r="G1471" s="99">
        <v>2</v>
      </c>
      <c r="H1471" s="99">
        <v>1</v>
      </c>
      <c r="I1471" s="94"/>
      <c r="J1471" s="94"/>
      <c r="K1471" s="94"/>
      <c r="L1471" s="94"/>
      <c r="M1471" s="94"/>
      <c r="N1471" s="94"/>
      <c r="O1471" s="94"/>
      <c r="P1471" s="94"/>
      <c r="Q1471" s="94"/>
      <c r="R1471" s="94"/>
      <c r="S1471" s="94"/>
      <c r="T1471" s="94"/>
      <c r="U1471" s="94"/>
      <c r="V1471" s="94"/>
      <c r="W1471" s="94"/>
      <c r="X1471" s="94"/>
      <c r="Y1471" s="94"/>
      <c r="Z1471" s="94"/>
    </row>
    <row r="1472" spans="1:26" ht="15.75" customHeight="1" x14ac:dyDescent="0.15">
      <c r="A1472" s="96" t="s">
        <v>7346</v>
      </c>
      <c r="B1472" s="98" t="s">
        <v>303</v>
      </c>
      <c r="C1472" s="98" t="s">
        <v>3863</v>
      </c>
      <c r="D1472" s="98" t="s">
        <v>7347</v>
      </c>
      <c r="E1472" s="99">
        <v>1033</v>
      </c>
      <c r="F1472" s="99">
        <v>1008</v>
      </c>
      <c r="G1472" s="99">
        <v>5</v>
      </c>
      <c r="H1472" s="99">
        <v>3</v>
      </c>
      <c r="I1472" s="94"/>
      <c r="J1472" s="94"/>
      <c r="K1472" s="94"/>
      <c r="L1472" s="94"/>
      <c r="M1472" s="94"/>
      <c r="N1472" s="94"/>
      <c r="O1472" s="94"/>
      <c r="P1472" s="94"/>
      <c r="Q1472" s="94"/>
      <c r="R1472" s="94"/>
      <c r="S1472" s="94"/>
      <c r="T1472" s="94"/>
      <c r="U1472" s="94"/>
      <c r="V1472" s="94"/>
      <c r="W1472" s="94"/>
      <c r="X1472" s="94"/>
      <c r="Y1472" s="94"/>
      <c r="Z1472" s="94"/>
    </row>
    <row r="1473" spans="1:26" ht="15.75" customHeight="1" x14ac:dyDescent="0.15">
      <c r="A1473" s="96" t="s">
        <v>7348</v>
      </c>
      <c r="B1473" s="98" t="s">
        <v>303</v>
      </c>
      <c r="C1473" s="98" t="s">
        <v>3858</v>
      </c>
      <c r="D1473" s="98" t="s">
        <v>7349</v>
      </c>
      <c r="E1473" s="99">
        <v>280</v>
      </c>
      <c r="F1473" s="99">
        <v>275</v>
      </c>
      <c r="G1473" s="99">
        <v>0</v>
      </c>
      <c r="H1473" s="99">
        <v>0</v>
      </c>
      <c r="I1473" s="94"/>
      <c r="J1473" s="94"/>
      <c r="K1473" s="94"/>
      <c r="L1473" s="94"/>
      <c r="M1473" s="94"/>
      <c r="N1473" s="94"/>
      <c r="O1473" s="94"/>
      <c r="P1473" s="94"/>
      <c r="Q1473" s="94"/>
      <c r="R1473" s="94"/>
      <c r="S1473" s="94"/>
      <c r="T1473" s="94"/>
      <c r="U1473" s="94"/>
      <c r="V1473" s="94"/>
      <c r="W1473" s="94"/>
      <c r="X1473" s="94"/>
      <c r="Y1473" s="94"/>
      <c r="Z1473" s="94"/>
    </row>
    <row r="1474" spans="1:26" ht="15.75" customHeight="1" x14ac:dyDescent="0.15">
      <c r="A1474" s="96" t="s">
        <v>7350</v>
      </c>
      <c r="B1474" s="98" t="s">
        <v>303</v>
      </c>
      <c r="C1474" s="98" t="s">
        <v>3861</v>
      </c>
      <c r="D1474" s="98" t="s">
        <v>7351</v>
      </c>
      <c r="E1474" s="99">
        <v>473</v>
      </c>
      <c r="F1474" s="99">
        <v>464</v>
      </c>
      <c r="G1474" s="99">
        <v>1</v>
      </c>
      <c r="H1474" s="99">
        <v>1</v>
      </c>
      <c r="I1474" s="94"/>
      <c r="J1474" s="94"/>
      <c r="K1474" s="94"/>
      <c r="L1474" s="94"/>
      <c r="M1474" s="94"/>
      <c r="N1474" s="94"/>
      <c r="O1474" s="94"/>
      <c r="P1474" s="94"/>
      <c r="Q1474" s="94"/>
      <c r="R1474" s="94"/>
      <c r="S1474" s="94"/>
      <c r="T1474" s="94"/>
      <c r="U1474" s="94"/>
      <c r="V1474" s="94"/>
      <c r="W1474" s="94"/>
      <c r="X1474" s="94"/>
      <c r="Y1474" s="94"/>
      <c r="Z1474" s="94"/>
    </row>
    <row r="1475" spans="1:26" ht="15.75" customHeight="1" x14ac:dyDescent="0.15">
      <c r="A1475" s="96" t="s">
        <v>7352</v>
      </c>
      <c r="B1475" s="98" t="s">
        <v>303</v>
      </c>
      <c r="C1475" s="98" t="s">
        <v>3872</v>
      </c>
      <c r="D1475" s="98" t="s">
        <v>7353</v>
      </c>
      <c r="E1475" s="99">
        <v>3088</v>
      </c>
      <c r="F1475" s="99">
        <v>3038</v>
      </c>
      <c r="G1475" s="99">
        <v>23</v>
      </c>
      <c r="H1475" s="99">
        <v>20</v>
      </c>
      <c r="I1475" s="94"/>
      <c r="J1475" s="94"/>
      <c r="K1475" s="94"/>
      <c r="L1475" s="94"/>
      <c r="M1475" s="94"/>
      <c r="N1475" s="94"/>
      <c r="O1475" s="94"/>
      <c r="P1475" s="94"/>
      <c r="Q1475" s="94"/>
      <c r="R1475" s="94"/>
      <c r="S1475" s="94"/>
      <c r="T1475" s="94"/>
      <c r="U1475" s="94"/>
      <c r="V1475" s="94"/>
      <c r="W1475" s="94"/>
      <c r="X1475" s="94"/>
      <c r="Y1475" s="94"/>
      <c r="Z1475" s="94"/>
    </row>
    <row r="1476" spans="1:26" ht="15.75" customHeight="1" x14ac:dyDescent="0.15">
      <c r="A1476" s="96" t="s">
        <v>7354</v>
      </c>
      <c r="B1476" s="98" t="s">
        <v>4285</v>
      </c>
      <c r="C1476" s="98" t="s">
        <v>3883</v>
      </c>
      <c r="D1476" s="98" t="s">
        <v>183</v>
      </c>
      <c r="E1476" s="99">
        <v>483758</v>
      </c>
      <c r="F1476" s="99">
        <v>374088</v>
      </c>
      <c r="G1476" s="99">
        <v>766033</v>
      </c>
      <c r="H1476" s="99">
        <v>765618</v>
      </c>
      <c r="I1476" s="94"/>
      <c r="J1476" s="94"/>
      <c r="K1476" s="94"/>
      <c r="L1476" s="94"/>
      <c r="M1476" s="94"/>
      <c r="N1476" s="94"/>
      <c r="O1476" s="94"/>
      <c r="P1476" s="94"/>
      <c r="Q1476" s="94"/>
      <c r="R1476" s="94"/>
      <c r="S1476" s="94"/>
      <c r="T1476" s="94"/>
      <c r="U1476" s="94"/>
      <c r="V1476" s="94"/>
      <c r="W1476" s="94"/>
      <c r="X1476" s="94"/>
      <c r="Y1476" s="94"/>
      <c r="Z1476" s="94"/>
    </row>
    <row r="1477" spans="1:26" ht="15.75" customHeight="1" x14ac:dyDescent="0.15">
      <c r="A1477" s="96" t="s">
        <v>7355</v>
      </c>
      <c r="B1477" s="98" t="s">
        <v>183</v>
      </c>
      <c r="C1477" s="98" t="s">
        <v>3883</v>
      </c>
      <c r="D1477" s="98" t="s">
        <v>4289</v>
      </c>
      <c r="E1477" s="99">
        <v>7626</v>
      </c>
      <c r="F1477" s="99">
        <v>92</v>
      </c>
      <c r="G1477" s="99">
        <v>27</v>
      </c>
      <c r="H1477" s="99">
        <v>27</v>
      </c>
      <c r="I1477" s="94"/>
      <c r="J1477" s="94"/>
      <c r="K1477" s="94"/>
      <c r="L1477" s="94"/>
      <c r="M1477" s="94"/>
      <c r="N1477" s="94"/>
      <c r="O1477" s="94"/>
      <c r="P1477" s="94"/>
      <c r="Q1477" s="94"/>
      <c r="R1477" s="94"/>
      <c r="S1477" s="94"/>
      <c r="T1477" s="94"/>
      <c r="U1477" s="94"/>
      <c r="V1477" s="94"/>
      <c r="W1477" s="94"/>
      <c r="X1477" s="94"/>
      <c r="Y1477" s="94"/>
      <c r="Z1477" s="94"/>
    </row>
    <row r="1478" spans="1:26" ht="15.75" customHeight="1" x14ac:dyDescent="0.15">
      <c r="A1478" s="96" t="s">
        <v>7356</v>
      </c>
      <c r="B1478" s="98" t="s">
        <v>183</v>
      </c>
      <c r="C1478" s="98" t="s">
        <v>3919</v>
      </c>
      <c r="D1478" s="98" t="s">
        <v>7357</v>
      </c>
      <c r="E1478" s="99">
        <v>17222</v>
      </c>
      <c r="F1478" s="99">
        <v>16789</v>
      </c>
      <c r="G1478" s="99">
        <v>4484</v>
      </c>
      <c r="H1478" s="99">
        <v>4482</v>
      </c>
      <c r="I1478" s="94"/>
      <c r="J1478" s="94"/>
      <c r="K1478" s="94"/>
      <c r="L1478" s="94"/>
      <c r="M1478" s="94"/>
      <c r="N1478" s="94"/>
      <c r="O1478" s="94"/>
      <c r="P1478" s="94"/>
      <c r="Q1478" s="94"/>
      <c r="R1478" s="94"/>
      <c r="S1478" s="94"/>
      <c r="T1478" s="94"/>
      <c r="U1478" s="94"/>
      <c r="V1478" s="94"/>
      <c r="W1478" s="94"/>
      <c r="X1478" s="94"/>
      <c r="Y1478" s="94"/>
      <c r="Z1478" s="94"/>
    </row>
    <row r="1479" spans="1:26" ht="15.75" customHeight="1" x14ac:dyDescent="0.15">
      <c r="A1479" s="96" t="s">
        <v>7358</v>
      </c>
      <c r="B1479" s="98" t="s">
        <v>183</v>
      </c>
      <c r="C1479" s="98" t="s">
        <v>3921</v>
      </c>
      <c r="D1479" s="98" t="s">
        <v>7359</v>
      </c>
      <c r="E1479" s="99">
        <v>22739</v>
      </c>
      <c r="F1479" s="99">
        <v>22370</v>
      </c>
      <c r="G1479" s="99">
        <v>2970</v>
      </c>
      <c r="H1479" s="99">
        <v>2965</v>
      </c>
      <c r="I1479" s="94"/>
      <c r="J1479" s="94"/>
      <c r="K1479" s="94"/>
      <c r="L1479" s="94"/>
      <c r="M1479" s="94"/>
      <c r="N1479" s="94"/>
      <c r="O1479" s="94"/>
      <c r="P1479" s="94"/>
      <c r="Q1479" s="94"/>
      <c r="R1479" s="94"/>
      <c r="S1479" s="94"/>
      <c r="T1479" s="94"/>
      <c r="U1479" s="94"/>
      <c r="V1479" s="94"/>
      <c r="W1479" s="94"/>
      <c r="X1479" s="94"/>
      <c r="Y1479" s="94"/>
      <c r="Z1479" s="94"/>
    </row>
    <row r="1480" spans="1:26" ht="15.75" customHeight="1" x14ac:dyDescent="0.15">
      <c r="A1480" s="96" t="s">
        <v>7360</v>
      </c>
      <c r="B1480" s="98" t="s">
        <v>183</v>
      </c>
      <c r="C1480" s="98" t="s">
        <v>3898</v>
      </c>
      <c r="D1480" s="98" t="s">
        <v>6244</v>
      </c>
      <c r="E1480" s="99">
        <v>4351</v>
      </c>
      <c r="F1480" s="99">
        <v>4189</v>
      </c>
      <c r="G1480" s="99">
        <v>11582</v>
      </c>
      <c r="H1480" s="99">
        <v>11576</v>
      </c>
      <c r="I1480" s="94"/>
      <c r="J1480" s="94"/>
      <c r="K1480" s="94"/>
      <c r="L1480" s="94"/>
      <c r="M1480" s="94"/>
      <c r="N1480" s="94"/>
      <c r="O1480" s="94"/>
      <c r="P1480" s="94"/>
      <c r="Q1480" s="94"/>
      <c r="R1480" s="94"/>
      <c r="S1480" s="94"/>
      <c r="T1480" s="94"/>
      <c r="U1480" s="94"/>
      <c r="V1480" s="94"/>
      <c r="W1480" s="94"/>
      <c r="X1480" s="94"/>
      <c r="Y1480" s="94"/>
      <c r="Z1480" s="94"/>
    </row>
    <row r="1481" spans="1:26" ht="15.75" customHeight="1" x14ac:dyDescent="0.15">
      <c r="A1481" s="96" t="s">
        <v>7361</v>
      </c>
      <c r="B1481" s="98" t="s">
        <v>183</v>
      </c>
      <c r="C1481" s="98" t="s">
        <v>3900</v>
      </c>
      <c r="D1481" s="98" t="s">
        <v>7000</v>
      </c>
      <c r="E1481" s="99">
        <v>4363</v>
      </c>
      <c r="F1481" s="99">
        <v>4357</v>
      </c>
      <c r="G1481" s="99">
        <v>648</v>
      </c>
      <c r="H1481" s="99">
        <v>645</v>
      </c>
      <c r="I1481" s="94"/>
      <c r="J1481" s="94"/>
      <c r="K1481" s="94"/>
      <c r="L1481" s="94"/>
      <c r="M1481" s="94"/>
      <c r="N1481" s="94"/>
      <c r="O1481" s="94"/>
      <c r="P1481" s="94"/>
      <c r="Q1481" s="94"/>
      <c r="R1481" s="94"/>
      <c r="S1481" s="94"/>
      <c r="T1481" s="94"/>
      <c r="U1481" s="94"/>
      <c r="V1481" s="94"/>
      <c r="W1481" s="94"/>
      <c r="X1481" s="94"/>
      <c r="Y1481" s="94"/>
      <c r="Z1481" s="94"/>
    </row>
    <row r="1482" spans="1:26" ht="15.75" customHeight="1" x14ac:dyDescent="0.15">
      <c r="A1482" s="96" t="s">
        <v>7362</v>
      </c>
      <c r="B1482" s="98" t="s">
        <v>183</v>
      </c>
      <c r="C1482" s="98" t="s">
        <v>3931</v>
      </c>
      <c r="D1482" s="98" t="s">
        <v>7363</v>
      </c>
      <c r="E1482" s="99">
        <v>14065</v>
      </c>
      <c r="F1482" s="99">
        <v>13841</v>
      </c>
      <c r="G1482" s="99">
        <v>2595</v>
      </c>
      <c r="H1482" s="99">
        <v>2594</v>
      </c>
      <c r="I1482" s="94"/>
      <c r="J1482" s="94"/>
      <c r="K1482" s="94"/>
      <c r="L1482" s="94"/>
      <c r="M1482" s="94"/>
      <c r="N1482" s="94"/>
      <c r="O1482" s="94"/>
      <c r="P1482" s="94"/>
      <c r="Q1482" s="94"/>
      <c r="R1482" s="94"/>
      <c r="S1482" s="94"/>
      <c r="T1482" s="94"/>
      <c r="U1482" s="94"/>
      <c r="V1482" s="94"/>
      <c r="W1482" s="94"/>
      <c r="X1482" s="94"/>
      <c r="Y1482" s="94"/>
      <c r="Z1482" s="94"/>
    </row>
    <row r="1483" spans="1:26" ht="15.75" customHeight="1" x14ac:dyDescent="0.15">
      <c r="A1483" s="96" t="s">
        <v>7364</v>
      </c>
      <c r="B1483" s="98" t="s">
        <v>183</v>
      </c>
      <c r="C1483" s="98" t="s">
        <v>3914</v>
      </c>
      <c r="D1483" s="98" t="s">
        <v>7365</v>
      </c>
      <c r="E1483" s="99">
        <v>3947</v>
      </c>
      <c r="F1483" s="99">
        <v>1860</v>
      </c>
      <c r="G1483" s="99">
        <v>15066</v>
      </c>
      <c r="H1483" s="99">
        <v>15031</v>
      </c>
      <c r="I1483" s="94"/>
      <c r="J1483" s="94"/>
      <c r="K1483" s="94"/>
      <c r="L1483" s="94"/>
      <c r="M1483" s="94"/>
      <c r="N1483" s="94"/>
      <c r="O1483" s="94"/>
      <c r="P1483" s="94"/>
      <c r="Q1483" s="94"/>
      <c r="R1483" s="94"/>
      <c r="S1483" s="94"/>
      <c r="T1483" s="94"/>
      <c r="U1483" s="94"/>
      <c r="V1483" s="94"/>
      <c r="W1483" s="94"/>
      <c r="X1483" s="94"/>
      <c r="Y1483" s="94"/>
      <c r="Z1483" s="94"/>
    </row>
    <row r="1484" spans="1:26" ht="15.75" customHeight="1" x14ac:dyDescent="0.15">
      <c r="A1484" s="96" t="s">
        <v>7366</v>
      </c>
      <c r="B1484" s="98" t="s">
        <v>183</v>
      </c>
      <c r="C1484" s="98" t="s">
        <v>3915</v>
      </c>
      <c r="D1484" s="98" t="s">
        <v>7367</v>
      </c>
      <c r="E1484" s="99">
        <v>5027</v>
      </c>
      <c r="F1484" s="99">
        <v>2477</v>
      </c>
      <c r="G1484" s="99">
        <v>9959</v>
      </c>
      <c r="H1484" s="99">
        <v>9956</v>
      </c>
      <c r="I1484" s="94"/>
      <c r="J1484" s="94"/>
      <c r="K1484" s="94"/>
      <c r="L1484" s="94"/>
      <c r="M1484" s="94"/>
      <c r="N1484" s="94"/>
      <c r="O1484" s="94"/>
      <c r="P1484" s="94"/>
      <c r="Q1484" s="94"/>
      <c r="R1484" s="94"/>
      <c r="S1484" s="94"/>
      <c r="T1484" s="94"/>
      <c r="U1484" s="94"/>
      <c r="V1484" s="94"/>
      <c r="W1484" s="94"/>
      <c r="X1484" s="94"/>
      <c r="Y1484" s="94"/>
      <c r="Z1484" s="94"/>
    </row>
    <row r="1485" spans="1:26" ht="15.75" customHeight="1" x14ac:dyDescent="0.15">
      <c r="A1485" s="96" t="s">
        <v>7368</v>
      </c>
      <c r="B1485" s="98" t="s">
        <v>183</v>
      </c>
      <c r="C1485" s="98" t="s">
        <v>3920</v>
      </c>
      <c r="D1485" s="98" t="s">
        <v>7369</v>
      </c>
      <c r="E1485" s="99">
        <v>1779</v>
      </c>
      <c r="F1485" s="99">
        <v>758</v>
      </c>
      <c r="G1485" s="99">
        <v>4992</v>
      </c>
      <c r="H1485" s="99">
        <v>4992</v>
      </c>
      <c r="I1485" s="94"/>
      <c r="J1485" s="94"/>
      <c r="K1485" s="94"/>
      <c r="L1485" s="94"/>
      <c r="M1485" s="94"/>
      <c r="N1485" s="94"/>
      <c r="O1485" s="94"/>
      <c r="P1485" s="94"/>
      <c r="Q1485" s="94"/>
      <c r="R1485" s="94"/>
      <c r="S1485" s="94"/>
      <c r="T1485" s="94"/>
      <c r="U1485" s="94"/>
      <c r="V1485" s="94"/>
      <c r="W1485" s="94"/>
      <c r="X1485" s="94"/>
      <c r="Y1485" s="94"/>
      <c r="Z1485" s="94"/>
    </row>
    <row r="1486" spans="1:26" ht="15.75" customHeight="1" x14ac:dyDescent="0.15">
      <c r="A1486" s="96" t="s">
        <v>7370</v>
      </c>
      <c r="B1486" s="98" t="s">
        <v>183</v>
      </c>
      <c r="C1486" s="98" t="s">
        <v>3910</v>
      </c>
      <c r="D1486" s="98" t="s">
        <v>5571</v>
      </c>
      <c r="E1486" s="99">
        <v>3841</v>
      </c>
      <c r="F1486" s="99">
        <v>3384</v>
      </c>
      <c r="G1486" s="99">
        <v>5652</v>
      </c>
      <c r="H1486" s="99">
        <v>5643</v>
      </c>
      <c r="I1486" s="94"/>
      <c r="J1486" s="94"/>
      <c r="K1486" s="94"/>
      <c r="L1486" s="94"/>
      <c r="M1486" s="94"/>
      <c r="N1486" s="94"/>
      <c r="O1486" s="94"/>
      <c r="P1486" s="94"/>
      <c r="Q1486" s="94"/>
      <c r="R1486" s="94"/>
      <c r="S1486" s="94"/>
      <c r="T1486" s="94"/>
      <c r="U1486" s="94"/>
      <c r="V1486" s="94"/>
      <c r="W1486" s="94"/>
      <c r="X1486" s="94"/>
      <c r="Y1486" s="94"/>
      <c r="Z1486" s="94"/>
    </row>
    <row r="1487" spans="1:26" ht="15.75" customHeight="1" x14ac:dyDescent="0.15">
      <c r="A1487" s="96" t="s">
        <v>7371</v>
      </c>
      <c r="B1487" s="98" t="s">
        <v>183</v>
      </c>
      <c r="C1487" s="98" t="s">
        <v>3908</v>
      </c>
      <c r="D1487" s="98" t="s">
        <v>7372</v>
      </c>
      <c r="E1487" s="99">
        <v>6624</v>
      </c>
      <c r="F1487" s="99">
        <v>2419</v>
      </c>
      <c r="G1487" s="99">
        <v>14867</v>
      </c>
      <c r="H1487" s="99">
        <v>14838</v>
      </c>
      <c r="I1487" s="94"/>
      <c r="J1487" s="94"/>
      <c r="K1487" s="94"/>
      <c r="L1487" s="94"/>
      <c r="M1487" s="94"/>
      <c r="N1487" s="94"/>
      <c r="O1487" s="94"/>
      <c r="P1487" s="94"/>
      <c r="Q1487" s="94"/>
      <c r="R1487" s="94"/>
      <c r="S1487" s="94"/>
      <c r="T1487" s="94"/>
      <c r="U1487" s="94"/>
      <c r="V1487" s="94"/>
      <c r="W1487" s="94"/>
      <c r="X1487" s="94"/>
      <c r="Y1487" s="94"/>
      <c r="Z1487" s="94"/>
    </row>
    <row r="1488" spans="1:26" ht="15.75" customHeight="1" x14ac:dyDescent="0.15">
      <c r="A1488" s="96" t="s">
        <v>7373</v>
      </c>
      <c r="B1488" s="98" t="s">
        <v>183</v>
      </c>
      <c r="C1488" s="98" t="s">
        <v>3932</v>
      </c>
      <c r="D1488" s="98" t="s">
        <v>7374</v>
      </c>
      <c r="E1488" s="99">
        <v>480</v>
      </c>
      <c r="F1488" s="99">
        <v>158</v>
      </c>
      <c r="G1488" s="99">
        <v>992</v>
      </c>
      <c r="H1488" s="99">
        <v>986</v>
      </c>
      <c r="I1488" s="94"/>
      <c r="J1488" s="94"/>
      <c r="K1488" s="94"/>
      <c r="L1488" s="94"/>
      <c r="M1488" s="94"/>
      <c r="N1488" s="94"/>
      <c r="O1488" s="94"/>
      <c r="P1488" s="94"/>
      <c r="Q1488" s="94"/>
      <c r="R1488" s="94"/>
      <c r="S1488" s="94"/>
      <c r="T1488" s="94"/>
      <c r="U1488" s="94"/>
      <c r="V1488" s="94"/>
      <c r="W1488" s="94"/>
      <c r="X1488" s="94"/>
      <c r="Y1488" s="94"/>
      <c r="Z1488" s="94"/>
    </row>
    <row r="1489" spans="1:26" ht="15.75" customHeight="1" x14ac:dyDescent="0.15">
      <c r="A1489" s="96" t="s">
        <v>7375</v>
      </c>
      <c r="B1489" s="98" t="s">
        <v>183</v>
      </c>
      <c r="C1489" s="98" t="s">
        <v>3899</v>
      </c>
      <c r="D1489" s="98" t="s">
        <v>7376</v>
      </c>
      <c r="E1489" s="99">
        <v>1932</v>
      </c>
      <c r="F1489" s="99">
        <v>162</v>
      </c>
      <c r="G1489" s="99">
        <v>3692</v>
      </c>
      <c r="H1489" s="99">
        <v>3640</v>
      </c>
      <c r="I1489" s="94"/>
      <c r="J1489" s="94"/>
      <c r="K1489" s="94"/>
      <c r="L1489" s="94"/>
      <c r="M1489" s="94"/>
      <c r="N1489" s="94"/>
      <c r="O1489" s="94"/>
      <c r="P1489" s="94"/>
      <c r="Q1489" s="94"/>
      <c r="R1489" s="94"/>
      <c r="S1489" s="94"/>
      <c r="T1489" s="94"/>
      <c r="U1489" s="94"/>
      <c r="V1489" s="94"/>
      <c r="W1489" s="94"/>
      <c r="X1489" s="94"/>
      <c r="Y1489" s="94"/>
      <c r="Z1489" s="94"/>
    </row>
    <row r="1490" spans="1:26" ht="15.75" customHeight="1" x14ac:dyDescent="0.15">
      <c r="A1490" s="96" t="s">
        <v>7377</v>
      </c>
      <c r="B1490" s="98" t="s">
        <v>183</v>
      </c>
      <c r="C1490" s="98" t="s">
        <v>3940</v>
      </c>
      <c r="D1490" s="98" t="s">
        <v>7378</v>
      </c>
      <c r="E1490" s="99">
        <v>771</v>
      </c>
      <c r="F1490" s="99">
        <v>477</v>
      </c>
      <c r="G1490" s="99">
        <v>3067</v>
      </c>
      <c r="H1490" s="99">
        <v>3063</v>
      </c>
      <c r="I1490" s="94"/>
      <c r="J1490" s="94"/>
      <c r="K1490" s="94"/>
      <c r="L1490" s="94"/>
      <c r="M1490" s="94"/>
      <c r="N1490" s="94"/>
      <c r="O1490" s="94"/>
      <c r="P1490" s="94"/>
      <c r="Q1490" s="94"/>
      <c r="R1490" s="94"/>
      <c r="S1490" s="94"/>
      <c r="T1490" s="94"/>
      <c r="U1490" s="94"/>
      <c r="V1490" s="94"/>
      <c r="W1490" s="94"/>
      <c r="X1490" s="94"/>
      <c r="Y1490" s="94"/>
      <c r="Z1490" s="94"/>
    </row>
    <row r="1491" spans="1:26" ht="15.75" customHeight="1" x14ac:dyDescent="0.15">
      <c r="A1491" s="96" t="s">
        <v>7379</v>
      </c>
      <c r="B1491" s="98" t="s">
        <v>183</v>
      </c>
      <c r="C1491" s="98" t="s">
        <v>3897</v>
      </c>
      <c r="D1491" s="98" t="s">
        <v>7380</v>
      </c>
      <c r="E1491" s="99">
        <v>3722</v>
      </c>
      <c r="F1491" s="99">
        <v>3604</v>
      </c>
      <c r="G1491" s="99">
        <v>972</v>
      </c>
      <c r="H1491" s="99">
        <v>971</v>
      </c>
      <c r="I1491" s="94"/>
      <c r="J1491" s="94"/>
      <c r="K1491" s="94"/>
      <c r="L1491" s="94"/>
      <c r="M1491" s="94"/>
      <c r="N1491" s="94"/>
      <c r="O1491" s="94"/>
      <c r="P1491" s="94"/>
      <c r="Q1491" s="94"/>
      <c r="R1491" s="94"/>
      <c r="S1491" s="94"/>
      <c r="T1491" s="94"/>
      <c r="U1491" s="94"/>
      <c r="V1491" s="94"/>
      <c r="W1491" s="94"/>
      <c r="X1491" s="94"/>
      <c r="Y1491" s="94"/>
      <c r="Z1491" s="94"/>
    </row>
    <row r="1492" spans="1:26" ht="15.75" customHeight="1" x14ac:dyDescent="0.15">
      <c r="A1492" s="96" t="s">
        <v>7381</v>
      </c>
      <c r="B1492" s="98" t="s">
        <v>183</v>
      </c>
      <c r="C1492" s="98" t="s">
        <v>3929</v>
      </c>
      <c r="D1492" s="98" t="s">
        <v>7382</v>
      </c>
      <c r="E1492" s="99">
        <v>6389</v>
      </c>
      <c r="F1492" s="99">
        <v>6216</v>
      </c>
      <c r="G1492" s="99">
        <v>1285</v>
      </c>
      <c r="H1492" s="99">
        <v>1283</v>
      </c>
      <c r="I1492" s="94"/>
      <c r="J1492" s="94"/>
      <c r="K1492" s="94"/>
      <c r="L1492" s="94"/>
      <c r="M1492" s="94"/>
      <c r="N1492" s="94"/>
      <c r="O1492" s="94"/>
      <c r="P1492" s="94"/>
      <c r="Q1492" s="94"/>
      <c r="R1492" s="94"/>
      <c r="S1492" s="94"/>
      <c r="T1492" s="94"/>
      <c r="U1492" s="94"/>
      <c r="V1492" s="94"/>
      <c r="W1492" s="94"/>
      <c r="X1492" s="94"/>
      <c r="Y1492" s="94"/>
      <c r="Z1492" s="94"/>
    </row>
    <row r="1493" spans="1:26" ht="15.75" customHeight="1" x14ac:dyDescent="0.15">
      <c r="A1493" s="96" t="s">
        <v>7383</v>
      </c>
      <c r="B1493" s="98" t="s">
        <v>183</v>
      </c>
      <c r="C1493" s="98" t="s">
        <v>3930</v>
      </c>
      <c r="D1493" s="98" t="s">
        <v>7384</v>
      </c>
      <c r="E1493" s="99">
        <v>9531</v>
      </c>
      <c r="F1493" s="99">
        <v>9175</v>
      </c>
      <c r="G1493" s="99">
        <v>2524</v>
      </c>
      <c r="H1493" s="99">
        <v>2524</v>
      </c>
      <c r="I1493" s="94"/>
      <c r="J1493" s="94"/>
      <c r="K1493" s="94"/>
      <c r="L1493" s="94"/>
      <c r="M1493" s="94"/>
      <c r="N1493" s="94"/>
      <c r="O1493" s="94"/>
      <c r="P1493" s="94"/>
      <c r="Q1493" s="94"/>
      <c r="R1493" s="94"/>
      <c r="S1493" s="94"/>
      <c r="T1493" s="94"/>
      <c r="U1493" s="94"/>
      <c r="V1493" s="94"/>
      <c r="W1493" s="94"/>
      <c r="X1493" s="94"/>
      <c r="Y1493" s="94"/>
      <c r="Z1493" s="94"/>
    </row>
    <row r="1494" spans="1:26" ht="15.75" customHeight="1" x14ac:dyDescent="0.15">
      <c r="A1494" s="96" t="s">
        <v>7385</v>
      </c>
      <c r="B1494" s="98" t="s">
        <v>183</v>
      </c>
      <c r="C1494" s="98" t="s">
        <v>3901</v>
      </c>
      <c r="D1494" s="98" t="s">
        <v>7386</v>
      </c>
      <c r="E1494" s="99">
        <v>2649</v>
      </c>
      <c r="F1494" s="99">
        <v>2545</v>
      </c>
      <c r="G1494" s="99">
        <v>586</v>
      </c>
      <c r="H1494" s="99">
        <v>586</v>
      </c>
      <c r="I1494" s="94"/>
      <c r="J1494" s="94"/>
      <c r="K1494" s="94"/>
      <c r="L1494" s="94"/>
      <c r="M1494" s="94"/>
      <c r="N1494" s="94"/>
      <c r="O1494" s="94"/>
      <c r="P1494" s="94"/>
      <c r="Q1494" s="94"/>
      <c r="R1494" s="94"/>
      <c r="S1494" s="94"/>
      <c r="T1494" s="94"/>
      <c r="U1494" s="94"/>
      <c r="V1494" s="94"/>
      <c r="W1494" s="94"/>
      <c r="X1494" s="94"/>
      <c r="Y1494" s="94"/>
      <c r="Z1494" s="94"/>
    </row>
    <row r="1495" spans="1:26" ht="15.75" customHeight="1" x14ac:dyDescent="0.15">
      <c r="A1495" s="96" t="s">
        <v>7387</v>
      </c>
      <c r="B1495" s="98" t="s">
        <v>183</v>
      </c>
      <c r="C1495" s="98" t="s">
        <v>3941</v>
      </c>
      <c r="D1495" s="98" t="s">
        <v>7388</v>
      </c>
      <c r="E1495" s="99">
        <v>6229</v>
      </c>
      <c r="F1495" s="99">
        <v>5849</v>
      </c>
      <c r="G1495" s="99">
        <v>1667</v>
      </c>
      <c r="H1495" s="99">
        <v>1667</v>
      </c>
      <c r="I1495" s="94"/>
      <c r="J1495" s="94"/>
      <c r="K1495" s="94"/>
      <c r="L1495" s="94"/>
      <c r="M1495" s="94"/>
      <c r="N1495" s="94"/>
      <c r="O1495" s="94"/>
      <c r="P1495" s="94"/>
      <c r="Q1495" s="94"/>
      <c r="R1495" s="94"/>
      <c r="S1495" s="94"/>
      <c r="T1495" s="94"/>
      <c r="U1495" s="94"/>
      <c r="V1495" s="94"/>
      <c r="W1495" s="94"/>
      <c r="X1495" s="94"/>
      <c r="Y1495" s="94"/>
      <c r="Z1495" s="94"/>
    </row>
    <row r="1496" spans="1:26" ht="15.75" customHeight="1" x14ac:dyDescent="0.15">
      <c r="A1496" s="96" t="s">
        <v>7389</v>
      </c>
      <c r="B1496" s="98" t="s">
        <v>183</v>
      </c>
      <c r="C1496" s="98" t="s">
        <v>3905</v>
      </c>
      <c r="D1496" s="98" t="s">
        <v>7390</v>
      </c>
      <c r="E1496" s="99">
        <v>7135</v>
      </c>
      <c r="F1496" s="99">
        <v>7097</v>
      </c>
      <c r="G1496" s="99">
        <v>889</v>
      </c>
      <c r="H1496" s="99">
        <v>889</v>
      </c>
      <c r="I1496" s="94"/>
      <c r="J1496" s="94"/>
      <c r="K1496" s="94"/>
      <c r="L1496" s="94"/>
      <c r="M1496" s="94"/>
      <c r="N1496" s="94"/>
      <c r="O1496" s="94"/>
      <c r="P1496" s="94"/>
      <c r="Q1496" s="94"/>
      <c r="R1496" s="94"/>
      <c r="S1496" s="94"/>
      <c r="T1496" s="94"/>
      <c r="U1496" s="94"/>
      <c r="V1496" s="94"/>
      <c r="W1496" s="94"/>
      <c r="X1496" s="94"/>
      <c r="Y1496" s="94"/>
      <c r="Z1496" s="94"/>
    </row>
    <row r="1497" spans="1:26" ht="15.75" customHeight="1" x14ac:dyDescent="0.15">
      <c r="A1497" s="96" t="s">
        <v>7391</v>
      </c>
      <c r="B1497" s="98" t="s">
        <v>183</v>
      </c>
      <c r="C1497" s="98" t="s">
        <v>3903</v>
      </c>
      <c r="D1497" s="98" t="s">
        <v>7392</v>
      </c>
      <c r="E1497" s="99">
        <v>882</v>
      </c>
      <c r="F1497" s="99">
        <v>714</v>
      </c>
      <c r="G1497" s="99">
        <v>4375</v>
      </c>
      <c r="H1497" s="99">
        <v>4375</v>
      </c>
      <c r="I1497" s="94"/>
      <c r="J1497" s="94"/>
      <c r="K1497" s="94"/>
      <c r="L1497" s="94"/>
      <c r="M1497" s="94"/>
      <c r="N1497" s="94"/>
      <c r="O1497" s="94"/>
      <c r="P1497" s="94"/>
      <c r="Q1497" s="94"/>
      <c r="R1497" s="94"/>
      <c r="S1497" s="94"/>
      <c r="T1497" s="94"/>
      <c r="U1497" s="94"/>
      <c r="V1497" s="94"/>
      <c r="W1497" s="94"/>
      <c r="X1497" s="94"/>
      <c r="Y1497" s="94"/>
      <c r="Z1497" s="94"/>
    </row>
    <row r="1498" spans="1:26" ht="15.75" customHeight="1" x14ac:dyDescent="0.15">
      <c r="A1498" s="96" t="s">
        <v>7393</v>
      </c>
      <c r="B1498" s="98" t="s">
        <v>183</v>
      </c>
      <c r="C1498" s="98" t="s">
        <v>3924</v>
      </c>
      <c r="D1498" s="98" t="s">
        <v>7394</v>
      </c>
      <c r="E1498" s="99">
        <v>192</v>
      </c>
      <c r="F1498" s="99">
        <v>124</v>
      </c>
      <c r="G1498" s="99">
        <v>1770</v>
      </c>
      <c r="H1498" s="99">
        <v>1769</v>
      </c>
      <c r="I1498" s="94"/>
      <c r="J1498" s="94"/>
      <c r="K1498" s="94"/>
      <c r="L1498" s="94"/>
      <c r="M1498" s="94"/>
      <c r="N1498" s="94"/>
      <c r="O1498" s="94"/>
      <c r="P1498" s="94"/>
      <c r="Q1498" s="94"/>
      <c r="R1498" s="94"/>
      <c r="S1498" s="94"/>
      <c r="T1498" s="94"/>
      <c r="U1498" s="94"/>
      <c r="V1498" s="94"/>
      <c r="W1498" s="94"/>
      <c r="X1498" s="94"/>
      <c r="Y1498" s="94"/>
      <c r="Z1498" s="94"/>
    </row>
    <row r="1499" spans="1:26" ht="15.75" customHeight="1" x14ac:dyDescent="0.15">
      <c r="A1499" s="96" t="s">
        <v>7395</v>
      </c>
      <c r="B1499" s="98" t="s">
        <v>183</v>
      </c>
      <c r="C1499" s="98" t="s">
        <v>3926</v>
      </c>
      <c r="D1499" s="98" t="s">
        <v>7396</v>
      </c>
      <c r="E1499" s="99">
        <v>110</v>
      </c>
      <c r="F1499" s="99">
        <v>34</v>
      </c>
      <c r="G1499" s="99">
        <v>5993</v>
      </c>
      <c r="H1499" s="99">
        <v>5989</v>
      </c>
      <c r="I1499" s="94"/>
      <c r="J1499" s="94"/>
      <c r="K1499" s="94"/>
      <c r="L1499" s="94"/>
      <c r="M1499" s="94"/>
      <c r="N1499" s="94"/>
      <c r="O1499" s="94"/>
      <c r="P1499" s="94"/>
      <c r="Q1499" s="94"/>
      <c r="R1499" s="94"/>
      <c r="S1499" s="94"/>
      <c r="T1499" s="94"/>
      <c r="U1499" s="94"/>
      <c r="V1499" s="94"/>
      <c r="W1499" s="94"/>
      <c r="X1499" s="94"/>
      <c r="Y1499" s="94"/>
      <c r="Z1499" s="94"/>
    </row>
    <row r="1500" spans="1:26" ht="15.75" customHeight="1" x14ac:dyDescent="0.15">
      <c r="A1500" s="96" t="s">
        <v>7397</v>
      </c>
      <c r="B1500" s="98" t="s">
        <v>183</v>
      </c>
      <c r="C1500" s="98" t="s">
        <v>3911</v>
      </c>
      <c r="D1500" s="98" t="s">
        <v>7398</v>
      </c>
      <c r="E1500" s="99">
        <v>140</v>
      </c>
      <c r="F1500" s="99">
        <v>50</v>
      </c>
      <c r="G1500" s="99">
        <v>1709</v>
      </c>
      <c r="H1500" s="99">
        <v>1708</v>
      </c>
      <c r="I1500" s="94"/>
      <c r="J1500" s="94"/>
      <c r="K1500" s="94"/>
      <c r="L1500" s="94"/>
      <c r="M1500" s="94"/>
      <c r="N1500" s="94"/>
      <c r="O1500" s="94"/>
      <c r="P1500" s="94"/>
      <c r="Q1500" s="94"/>
      <c r="R1500" s="94"/>
      <c r="S1500" s="94"/>
      <c r="T1500" s="94"/>
      <c r="U1500" s="94"/>
      <c r="V1500" s="94"/>
      <c r="W1500" s="94"/>
      <c r="X1500" s="94"/>
      <c r="Y1500" s="94"/>
      <c r="Z1500" s="94"/>
    </row>
    <row r="1501" spans="1:26" ht="15.75" customHeight="1" x14ac:dyDescent="0.15">
      <c r="A1501" s="96" t="s">
        <v>7399</v>
      </c>
      <c r="B1501" s="98" t="s">
        <v>183</v>
      </c>
      <c r="C1501" s="98" t="s">
        <v>3933</v>
      </c>
      <c r="D1501" s="98" t="s">
        <v>7400</v>
      </c>
      <c r="E1501" s="99">
        <v>1530</v>
      </c>
      <c r="F1501" s="99">
        <v>255</v>
      </c>
      <c r="G1501" s="99">
        <v>17726</v>
      </c>
      <c r="H1501" s="99">
        <v>17726</v>
      </c>
      <c r="I1501" s="94"/>
      <c r="J1501" s="94"/>
      <c r="K1501" s="94"/>
      <c r="L1501" s="94"/>
      <c r="M1501" s="94"/>
      <c r="N1501" s="94"/>
      <c r="O1501" s="94"/>
      <c r="P1501" s="94"/>
      <c r="Q1501" s="94"/>
      <c r="R1501" s="94"/>
      <c r="S1501" s="94"/>
      <c r="T1501" s="94"/>
      <c r="U1501" s="94"/>
      <c r="V1501" s="94"/>
      <c r="W1501" s="94"/>
      <c r="X1501" s="94"/>
      <c r="Y1501" s="94"/>
      <c r="Z1501" s="94"/>
    </row>
    <row r="1502" spans="1:26" ht="15.75" customHeight="1" x14ac:dyDescent="0.15">
      <c r="A1502" s="96" t="s">
        <v>7401</v>
      </c>
      <c r="B1502" s="98" t="s">
        <v>183</v>
      </c>
      <c r="C1502" s="98" t="s">
        <v>3912</v>
      </c>
      <c r="D1502" s="98" t="s">
        <v>7402</v>
      </c>
      <c r="E1502" s="99">
        <v>479</v>
      </c>
      <c r="F1502" s="99">
        <v>37</v>
      </c>
      <c r="G1502" s="99">
        <v>3299</v>
      </c>
      <c r="H1502" s="99">
        <v>3299</v>
      </c>
      <c r="I1502" s="94"/>
      <c r="J1502" s="94"/>
      <c r="K1502" s="94"/>
      <c r="L1502" s="94"/>
      <c r="M1502" s="94"/>
      <c r="N1502" s="94"/>
      <c r="O1502" s="94"/>
      <c r="P1502" s="94"/>
      <c r="Q1502" s="94"/>
      <c r="R1502" s="94"/>
      <c r="S1502" s="94"/>
      <c r="T1502" s="94"/>
      <c r="U1502" s="94"/>
      <c r="V1502" s="94"/>
      <c r="W1502" s="94"/>
      <c r="X1502" s="94"/>
      <c r="Y1502" s="94"/>
      <c r="Z1502" s="94"/>
    </row>
    <row r="1503" spans="1:26" ht="15.75" customHeight="1" x14ac:dyDescent="0.15">
      <c r="A1503" s="96" t="s">
        <v>7403</v>
      </c>
      <c r="B1503" s="98" t="s">
        <v>183</v>
      </c>
      <c r="C1503" s="98" t="s">
        <v>3913</v>
      </c>
      <c r="D1503" s="98" t="s">
        <v>5556</v>
      </c>
      <c r="E1503" s="99">
        <v>63</v>
      </c>
      <c r="F1503" s="99">
        <v>8</v>
      </c>
      <c r="G1503" s="99">
        <v>1675</v>
      </c>
      <c r="H1503" s="99">
        <v>1675</v>
      </c>
      <c r="I1503" s="94"/>
      <c r="J1503" s="94"/>
      <c r="K1503" s="94"/>
      <c r="L1503" s="94"/>
      <c r="M1503" s="94"/>
      <c r="N1503" s="94"/>
      <c r="O1503" s="94"/>
      <c r="P1503" s="94"/>
      <c r="Q1503" s="94"/>
      <c r="R1503" s="94"/>
      <c r="S1503" s="94"/>
      <c r="T1503" s="94"/>
      <c r="U1503" s="94"/>
      <c r="V1503" s="94"/>
      <c r="W1503" s="94"/>
      <c r="X1503" s="94"/>
      <c r="Y1503" s="94"/>
      <c r="Z1503" s="94"/>
    </row>
    <row r="1504" spans="1:26" ht="15.75" customHeight="1" x14ac:dyDescent="0.15">
      <c r="A1504" s="96" t="s">
        <v>7404</v>
      </c>
      <c r="B1504" s="98" t="s">
        <v>183</v>
      </c>
      <c r="C1504" s="98" t="s">
        <v>3946</v>
      </c>
      <c r="D1504" s="98" t="s">
        <v>6731</v>
      </c>
      <c r="E1504" s="99">
        <v>1057</v>
      </c>
      <c r="F1504" s="99">
        <v>901</v>
      </c>
      <c r="G1504" s="99">
        <v>4271</v>
      </c>
      <c r="H1504" s="99">
        <v>4267</v>
      </c>
      <c r="I1504" s="94"/>
      <c r="J1504" s="94"/>
      <c r="K1504" s="94"/>
      <c r="L1504" s="94"/>
      <c r="M1504" s="94"/>
      <c r="N1504" s="94"/>
      <c r="O1504" s="94"/>
      <c r="P1504" s="94"/>
      <c r="Q1504" s="94"/>
      <c r="R1504" s="94"/>
      <c r="S1504" s="94"/>
      <c r="T1504" s="94"/>
      <c r="U1504" s="94"/>
      <c r="V1504" s="94"/>
      <c r="W1504" s="94"/>
      <c r="X1504" s="94"/>
      <c r="Y1504" s="94"/>
      <c r="Z1504" s="94"/>
    </row>
    <row r="1505" spans="1:26" ht="15.75" customHeight="1" x14ac:dyDescent="0.15">
      <c r="A1505" s="96" t="s">
        <v>7405</v>
      </c>
      <c r="B1505" s="98" t="s">
        <v>183</v>
      </c>
      <c r="C1505" s="98" t="s">
        <v>3917</v>
      </c>
      <c r="D1505" s="98" t="s">
        <v>6840</v>
      </c>
      <c r="E1505" s="99">
        <v>1927</v>
      </c>
      <c r="F1505" s="99">
        <v>1867</v>
      </c>
      <c r="G1505" s="99">
        <v>861</v>
      </c>
      <c r="H1505" s="99">
        <v>859</v>
      </c>
      <c r="I1505" s="94"/>
      <c r="J1505" s="94"/>
      <c r="K1505" s="94"/>
      <c r="L1505" s="94"/>
      <c r="M1505" s="94"/>
      <c r="N1505" s="94"/>
      <c r="O1505" s="94"/>
      <c r="P1505" s="94"/>
      <c r="Q1505" s="94"/>
      <c r="R1505" s="94"/>
      <c r="S1505" s="94"/>
      <c r="T1505" s="94"/>
      <c r="U1505" s="94"/>
      <c r="V1505" s="94"/>
      <c r="W1505" s="94"/>
      <c r="X1505" s="94"/>
      <c r="Y1505" s="94"/>
      <c r="Z1505" s="94"/>
    </row>
    <row r="1506" spans="1:26" ht="15.75" customHeight="1" x14ac:dyDescent="0.15">
      <c r="A1506" s="96" t="s">
        <v>7406</v>
      </c>
      <c r="B1506" s="98" t="s">
        <v>183</v>
      </c>
      <c r="C1506" s="98" t="s">
        <v>3918</v>
      </c>
      <c r="D1506" s="98" t="s">
        <v>7407</v>
      </c>
      <c r="E1506" s="99">
        <v>4680</v>
      </c>
      <c r="F1506" s="99">
        <v>4038</v>
      </c>
      <c r="G1506" s="99">
        <v>2966</v>
      </c>
      <c r="H1506" s="99">
        <v>2964</v>
      </c>
      <c r="I1506" s="94"/>
      <c r="J1506" s="94"/>
      <c r="K1506" s="94"/>
      <c r="L1506" s="94"/>
      <c r="M1506" s="94"/>
      <c r="N1506" s="94"/>
      <c r="O1506" s="94"/>
      <c r="P1506" s="94"/>
      <c r="Q1506" s="94"/>
      <c r="R1506" s="94"/>
      <c r="S1506" s="94"/>
      <c r="T1506" s="94"/>
      <c r="U1506" s="94"/>
      <c r="V1506" s="94"/>
      <c r="W1506" s="94"/>
      <c r="X1506" s="94"/>
      <c r="Y1506" s="94"/>
      <c r="Z1506" s="94"/>
    </row>
    <row r="1507" spans="1:26" ht="15.75" customHeight="1" x14ac:dyDescent="0.15">
      <c r="A1507" s="96" t="s">
        <v>7408</v>
      </c>
      <c r="B1507" s="98" t="s">
        <v>183</v>
      </c>
      <c r="C1507" s="98" t="s">
        <v>3907</v>
      </c>
      <c r="D1507" s="98" t="s">
        <v>184</v>
      </c>
      <c r="E1507" s="99">
        <v>12527</v>
      </c>
      <c r="F1507" s="99">
        <v>10970</v>
      </c>
      <c r="G1507" s="99">
        <v>15105</v>
      </c>
      <c r="H1507" s="99">
        <v>15098</v>
      </c>
      <c r="I1507" s="94"/>
      <c r="J1507" s="94"/>
      <c r="K1507" s="94"/>
      <c r="L1507" s="94"/>
      <c r="M1507" s="94"/>
      <c r="N1507" s="94"/>
      <c r="O1507" s="94"/>
      <c r="P1507" s="94"/>
      <c r="Q1507" s="94"/>
      <c r="R1507" s="94"/>
      <c r="S1507" s="94"/>
      <c r="T1507" s="94"/>
      <c r="U1507" s="94"/>
      <c r="V1507" s="94"/>
      <c r="W1507" s="94"/>
      <c r="X1507" s="94"/>
      <c r="Y1507" s="94"/>
      <c r="Z1507" s="94"/>
    </row>
    <row r="1508" spans="1:26" ht="15.75" customHeight="1" x14ac:dyDescent="0.15">
      <c r="A1508" s="96" t="s">
        <v>7409</v>
      </c>
      <c r="B1508" s="98" t="s">
        <v>183</v>
      </c>
      <c r="C1508" s="98" t="s">
        <v>3909</v>
      </c>
      <c r="D1508" s="98" t="s">
        <v>7410</v>
      </c>
      <c r="E1508" s="99">
        <v>2500</v>
      </c>
      <c r="F1508" s="99">
        <v>2402</v>
      </c>
      <c r="G1508" s="99">
        <v>987</v>
      </c>
      <c r="H1508" s="99">
        <v>981</v>
      </c>
      <c r="I1508" s="94"/>
      <c r="J1508" s="94"/>
      <c r="K1508" s="94"/>
      <c r="L1508" s="94"/>
      <c r="M1508" s="94"/>
      <c r="N1508" s="94"/>
      <c r="O1508" s="94"/>
      <c r="P1508" s="94"/>
      <c r="Q1508" s="94"/>
      <c r="R1508" s="94"/>
      <c r="S1508" s="94"/>
      <c r="T1508" s="94"/>
      <c r="U1508" s="94"/>
      <c r="V1508" s="94"/>
      <c r="W1508" s="94"/>
      <c r="X1508" s="94"/>
      <c r="Y1508" s="94"/>
      <c r="Z1508" s="94"/>
    </row>
    <row r="1509" spans="1:26" ht="15.75" customHeight="1" x14ac:dyDescent="0.15">
      <c r="A1509" s="96" t="s">
        <v>7411</v>
      </c>
      <c r="B1509" s="98" t="s">
        <v>183</v>
      </c>
      <c r="C1509" s="98" t="s">
        <v>3937</v>
      </c>
      <c r="D1509" s="98" t="s">
        <v>6721</v>
      </c>
      <c r="E1509" s="99">
        <v>8857</v>
      </c>
      <c r="F1509" s="99">
        <v>8223</v>
      </c>
      <c r="G1509" s="99">
        <v>3359</v>
      </c>
      <c r="H1509" s="99">
        <v>3358</v>
      </c>
      <c r="I1509" s="94"/>
      <c r="J1509" s="94"/>
      <c r="K1509" s="94"/>
      <c r="L1509" s="94"/>
      <c r="M1509" s="94"/>
      <c r="N1509" s="94"/>
      <c r="O1509" s="94"/>
      <c r="P1509" s="94"/>
      <c r="Q1509" s="94"/>
      <c r="R1509" s="94"/>
      <c r="S1509" s="94"/>
      <c r="T1509" s="94"/>
      <c r="U1509" s="94"/>
      <c r="V1509" s="94"/>
      <c r="W1509" s="94"/>
      <c r="X1509" s="94"/>
      <c r="Y1509" s="94"/>
      <c r="Z1509" s="94"/>
    </row>
    <row r="1510" spans="1:26" ht="15.75" customHeight="1" x14ac:dyDescent="0.15">
      <c r="A1510" s="96" t="s">
        <v>7412</v>
      </c>
      <c r="B1510" s="98" t="s">
        <v>183</v>
      </c>
      <c r="C1510" s="98" t="s">
        <v>3916</v>
      </c>
      <c r="D1510" s="98" t="s">
        <v>7413</v>
      </c>
      <c r="E1510" s="99">
        <v>10299</v>
      </c>
      <c r="F1510" s="99">
        <v>9903</v>
      </c>
      <c r="G1510" s="99">
        <v>4199</v>
      </c>
      <c r="H1510" s="99">
        <v>4196</v>
      </c>
      <c r="I1510" s="94"/>
      <c r="J1510" s="94"/>
      <c r="K1510" s="94"/>
      <c r="L1510" s="94"/>
      <c r="M1510" s="94"/>
      <c r="N1510" s="94"/>
      <c r="O1510" s="94"/>
      <c r="P1510" s="94"/>
      <c r="Q1510" s="94"/>
      <c r="R1510" s="94"/>
      <c r="S1510" s="94"/>
      <c r="T1510" s="94"/>
      <c r="U1510" s="94"/>
      <c r="V1510" s="94"/>
      <c r="W1510" s="94"/>
      <c r="X1510" s="94"/>
      <c r="Y1510" s="94"/>
      <c r="Z1510" s="94"/>
    </row>
    <row r="1511" spans="1:26" ht="15.75" customHeight="1" x14ac:dyDescent="0.15">
      <c r="A1511" s="96" t="s">
        <v>7414</v>
      </c>
      <c r="B1511" s="98" t="s">
        <v>183</v>
      </c>
      <c r="C1511" s="98" t="s">
        <v>3922</v>
      </c>
      <c r="D1511" s="98" t="s">
        <v>7415</v>
      </c>
      <c r="E1511" s="99">
        <v>13122</v>
      </c>
      <c r="F1511" s="99">
        <v>12468</v>
      </c>
      <c r="G1511" s="99">
        <v>4944</v>
      </c>
      <c r="H1511" s="99">
        <v>4942</v>
      </c>
      <c r="I1511" s="94"/>
      <c r="J1511" s="94"/>
      <c r="K1511" s="94"/>
      <c r="L1511" s="94"/>
      <c r="M1511" s="94"/>
      <c r="N1511" s="94"/>
      <c r="O1511" s="94"/>
      <c r="P1511" s="94"/>
      <c r="Q1511" s="94"/>
      <c r="R1511" s="94"/>
      <c r="S1511" s="94"/>
      <c r="T1511" s="94"/>
      <c r="U1511" s="94"/>
      <c r="V1511" s="94"/>
      <c r="W1511" s="94"/>
      <c r="X1511" s="94"/>
      <c r="Y1511" s="94"/>
      <c r="Z1511" s="94"/>
    </row>
    <row r="1512" spans="1:26" ht="15.75" customHeight="1" x14ac:dyDescent="0.15">
      <c r="A1512" s="96" t="s">
        <v>7416</v>
      </c>
      <c r="B1512" s="98" t="s">
        <v>183</v>
      </c>
      <c r="C1512" s="98" t="s">
        <v>3923</v>
      </c>
      <c r="D1512" s="98" t="s">
        <v>7417</v>
      </c>
      <c r="E1512" s="99">
        <v>286</v>
      </c>
      <c r="F1512" s="99">
        <v>197</v>
      </c>
      <c r="G1512" s="99">
        <v>4227</v>
      </c>
      <c r="H1512" s="99">
        <v>4225</v>
      </c>
      <c r="I1512" s="94"/>
      <c r="J1512" s="94"/>
      <c r="K1512" s="94"/>
      <c r="L1512" s="94"/>
      <c r="M1512" s="94"/>
      <c r="N1512" s="94"/>
      <c r="O1512" s="94"/>
      <c r="P1512" s="94"/>
      <c r="Q1512" s="94"/>
      <c r="R1512" s="94"/>
      <c r="S1512" s="94"/>
      <c r="T1512" s="94"/>
      <c r="U1512" s="94"/>
      <c r="V1512" s="94"/>
      <c r="W1512" s="94"/>
      <c r="X1512" s="94"/>
      <c r="Y1512" s="94"/>
      <c r="Z1512" s="94"/>
    </row>
    <row r="1513" spans="1:26" ht="15.75" customHeight="1" x14ac:dyDescent="0.15">
      <c r="A1513" s="96" t="s">
        <v>7418</v>
      </c>
      <c r="B1513" s="98" t="s">
        <v>183</v>
      </c>
      <c r="C1513" s="98" t="s">
        <v>3927</v>
      </c>
      <c r="D1513" s="98" t="s">
        <v>7419</v>
      </c>
      <c r="E1513" s="99">
        <v>1643</v>
      </c>
      <c r="F1513" s="99">
        <v>1106</v>
      </c>
      <c r="G1513" s="99">
        <v>24227</v>
      </c>
      <c r="H1513" s="99">
        <v>24221</v>
      </c>
      <c r="I1513" s="94"/>
      <c r="J1513" s="94"/>
      <c r="K1513" s="94"/>
      <c r="L1513" s="94"/>
      <c r="M1513" s="94"/>
      <c r="N1513" s="94"/>
      <c r="O1513" s="94"/>
      <c r="P1513" s="94"/>
      <c r="Q1513" s="94"/>
      <c r="R1513" s="94"/>
      <c r="S1513" s="94"/>
      <c r="T1513" s="94"/>
      <c r="U1513" s="94"/>
      <c r="V1513" s="94"/>
      <c r="W1513" s="94"/>
      <c r="X1513" s="94"/>
      <c r="Y1513" s="94"/>
      <c r="Z1513" s="94"/>
    </row>
    <row r="1514" spans="1:26" ht="15.75" customHeight="1" x14ac:dyDescent="0.15">
      <c r="A1514" s="96" t="s">
        <v>7420</v>
      </c>
      <c r="B1514" s="98" t="s">
        <v>183</v>
      </c>
      <c r="C1514" s="98" t="s">
        <v>3934</v>
      </c>
      <c r="D1514" s="98" t="s">
        <v>7421</v>
      </c>
      <c r="E1514" s="99">
        <v>200</v>
      </c>
      <c r="F1514" s="99">
        <v>35</v>
      </c>
      <c r="G1514" s="99">
        <v>4358</v>
      </c>
      <c r="H1514" s="99">
        <v>4357</v>
      </c>
      <c r="I1514" s="94"/>
      <c r="J1514" s="94"/>
      <c r="K1514" s="94"/>
      <c r="L1514" s="94"/>
      <c r="M1514" s="94"/>
      <c r="N1514" s="94"/>
      <c r="O1514" s="94"/>
      <c r="P1514" s="94"/>
      <c r="Q1514" s="94"/>
      <c r="R1514" s="94"/>
      <c r="S1514" s="94"/>
      <c r="T1514" s="94"/>
      <c r="U1514" s="94"/>
      <c r="V1514" s="94"/>
      <c r="W1514" s="94"/>
      <c r="X1514" s="94"/>
      <c r="Y1514" s="94"/>
      <c r="Z1514" s="94"/>
    </row>
    <row r="1515" spans="1:26" ht="15.75" customHeight="1" x14ac:dyDescent="0.15">
      <c r="A1515" s="96" t="s">
        <v>7422</v>
      </c>
      <c r="B1515" s="98" t="s">
        <v>183</v>
      </c>
      <c r="C1515" s="98" t="s">
        <v>3935</v>
      </c>
      <c r="D1515" s="98" t="s">
        <v>7423</v>
      </c>
      <c r="E1515" s="99">
        <v>13478</v>
      </c>
      <c r="F1515" s="99">
        <v>13035</v>
      </c>
      <c r="G1515" s="99">
        <v>4192</v>
      </c>
      <c r="H1515" s="99">
        <v>4192</v>
      </c>
      <c r="I1515" s="94"/>
      <c r="J1515" s="94"/>
      <c r="K1515" s="94"/>
      <c r="L1515" s="94"/>
      <c r="M1515" s="94"/>
      <c r="N1515" s="94"/>
      <c r="O1515" s="94"/>
      <c r="P1515" s="94"/>
      <c r="Q1515" s="94"/>
      <c r="R1515" s="94"/>
      <c r="S1515" s="94"/>
      <c r="T1515" s="94"/>
      <c r="U1515" s="94"/>
      <c r="V1515" s="94"/>
      <c r="W1515" s="94"/>
      <c r="X1515" s="94"/>
      <c r="Y1515" s="94"/>
      <c r="Z1515" s="94"/>
    </row>
    <row r="1516" spans="1:26" ht="15.75" customHeight="1" x14ac:dyDescent="0.15">
      <c r="A1516" s="96" t="s">
        <v>7424</v>
      </c>
      <c r="B1516" s="98" t="s">
        <v>183</v>
      </c>
      <c r="C1516" s="98" t="s">
        <v>3896</v>
      </c>
      <c r="D1516" s="98" t="s">
        <v>727</v>
      </c>
      <c r="E1516" s="99">
        <v>2273</v>
      </c>
      <c r="F1516" s="99">
        <v>2019</v>
      </c>
      <c r="G1516" s="99">
        <v>5201</v>
      </c>
      <c r="H1516" s="99">
        <v>5200</v>
      </c>
      <c r="I1516" s="94"/>
      <c r="J1516" s="94"/>
      <c r="K1516" s="94"/>
      <c r="L1516" s="94"/>
      <c r="M1516" s="94"/>
      <c r="N1516" s="94"/>
      <c r="O1516" s="94"/>
      <c r="P1516" s="94"/>
      <c r="Q1516" s="94"/>
      <c r="R1516" s="94"/>
      <c r="S1516" s="94"/>
      <c r="T1516" s="94"/>
      <c r="U1516" s="94"/>
      <c r="V1516" s="94"/>
      <c r="W1516" s="94"/>
      <c r="X1516" s="94"/>
      <c r="Y1516" s="94"/>
      <c r="Z1516" s="94"/>
    </row>
    <row r="1517" spans="1:26" ht="15.75" customHeight="1" x14ac:dyDescent="0.15">
      <c r="A1517" s="96" t="s">
        <v>7425</v>
      </c>
      <c r="B1517" s="98" t="s">
        <v>183</v>
      </c>
      <c r="C1517" s="98" t="s">
        <v>3892</v>
      </c>
      <c r="D1517" s="98" t="s">
        <v>7426</v>
      </c>
      <c r="E1517" s="99">
        <v>10419</v>
      </c>
      <c r="F1517" s="99">
        <v>9824</v>
      </c>
      <c r="G1517" s="99">
        <v>5198</v>
      </c>
      <c r="H1517" s="99">
        <v>5197</v>
      </c>
      <c r="I1517" s="94"/>
      <c r="J1517" s="94"/>
      <c r="K1517" s="94"/>
      <c r="L1517" s="94"/>
      <c r="M1517" s="94"/>
      <c r="N1517" s="94"/>
      <c r="O1517" s="94"/>
      <c r="P1517" s="94"/>
      <c r="Q1517" s="94"/>
      <c r="R1517" s="94"/>
      <c r="S1517" s="94"/>
      <c r="T1517" s="94"/>
      <c r="U1517" s="94"/>
      <c r="V1517" s="94"/>
      <c r="W1517" s="94"/>
      <c r="X1517" s="94"/>
      <c r="Y1517" s="94"/>
      <c r="Z1517" s="94"/>
    </row>
    <row r="1518" spans="1:26" ht="15.75" customHeight="1" x14ac:dyDescent="0.15">
      <c r="A1518" s="96" t="s">
        <v>7427</v>
      </c>
      <c r="B1518" s="98" t="s">
        <v>183</v>
      </c>
      <c r="C1518" s="98" t="s">
        <v>3895</v>
      </c>
      <c r="D1518" s="98" t="s">
        <v>7428</v>
      </c>
      <c r="E1518" s="99">
        <v>12472</v>
      </c>
      <c r="F1518" s="99">
        <v>12235</v>
      </c>
      <c r="G1518" s="99">
        <v>2677</v>
      </c>
      <c r="H1518" s="99">
        <v>2676</v>
      </c>
      <c r="I1518" s="94"/>
      <c r="J1518" s="94"/>
      <c r="K1518" s="94"/>
      <c r="L1518" s="94"/>
      <c r="M1518" s="94"/>
      <c r="N1518" s="94"/>
      <c r="O1518" s="94"/>
      <c r="P1518" s="94"/>
      <c r="Q1518" s="94"/>
      <c r="R1518" s="94"/>
      <c r="S1518" s="94"/>
      <c r="T1518" s="94"/>
      <c r="U1518" s="94"/>
      <c r="V1518" s="94"/>
      <c r="W1518" s="94"/>
      <c r="X1518" s="94"/>
      <c r="Y1518" s="94"/>
      <c r="Z1518" s="94"/>
    </row>
    <row r="1519" spans="1:26" ht="15.75" customHeight="1" x14ac:dyDescent="0.15">
      <c r="A1519" s="96" t="s">
        <v>7429</v>
      </c>
      <c r="B1519" s="98" t="s">
        <v>183</v>
      </c>
      <c r="C1519" s="98" t="s">
        <v>3939</v>
      </c>
      <c r="D1519" s="98" t="s">
        <v>7430</v>
      </c>
      <c r="E1519" s="99">
        <v>5897</v>
      </c>
      <c r="F1519" s="99">
        <v>5636</v>
      </c>
      <c r="G1519" s="99">
        <v>2046</v>
      </c>
      <c r="H1519" s="99">
        <v>2046</v>
      </c>
      <c r="I1519" s="94"/>
      <c r="J1519" s="94"/>
      <c r="K1519" s="94"/>
      <c r="L1519" s="94"/>
      <c r="M1519" s="94"/>
      <c r="N1519" s="94"/>
      <c r="O1519" s="94"/>
      <c r="P1519" s="94"/>
      <c r="Q1519" s="94"/>
      <c r="R1519" s="94"/>
      <c r="S1519" s="94"/>
      <c r="T1519" s="94"/>
      <c r="U1519" s="94"/>
      <c r="V1519" s="94"/>
      <c r="W1519" s="94"/>
      <c r="X1519" s="94"/>
      <c r="Y1519" s="94"/>
      <c r="Z1519" s="94"/>
    </row>
    <row r="1520" spans="1:26" ht="15.75" customHeight="1" x14ac:dyDescent="0.15">
      <c r="A1520" s="96" t="s">
        <v>7431</v>
      </c>
      <c r="B1520" s="98" t="s">
        <v>183</v>
      </c>
      <c r="C1520" s="98" t="s">
        <v>3904</v>
      </c>
      <c r="D1520" s="98" t="s">
        <v>7432</v>
      </c>
      <c r="E1520" s="99">
        <v>13653</v>
      </c>
      <c r="F1520" s="99">
        <v>12685</v>
      </c>
      <c r="G1520" s="99">
        <v>8453</v>
      </c>
      <c r="H1520" s="99">
        <v>8449</v>
      </c>
      <c r="I1520" s="94"/>
      <c r="J1520" s="94"/>
      <c r="K1520" s="94"/>
      <c r="L1520" s="94"/>
      <c r="M1520" s="94"/>
      <c r="N1520" s="94"/>
      <c r="O1520" s="94"/>
      <c r="P1520" s="94"/>
      <c r="Q1520" s="94"/>
      <c r="R1520" s="94"/>
      <c r="S1520" s="94"/>
      <c r="T1520" s="94"/>
      <c r="U1520" s="94"/>
      <c r="V1520" s="94"/>
      <c r="W1520" s="94"/>
      <c r="X1520" s="94"/>
      <c r="Y1520" s="94"/>
      <c r="Z1520" s="94"/>
    </row>
    <row r="1521" spans="1:26" ht="15.75" customHeight="1" x14ac:dyDescent="0.15">
      <c r="A1521" s="96" t="s">
        <v>7433</v>
      </c>
      <c r="B1521" s="98" t="s">
        <v>183</v>
      </c>
      <c r="C1521" s="98" t="s">
        <v>3894</v>
      </c>
      <c r="D1521" s="98" t="s">
        <v>7434</v>
      </c>
      <c r="E1521" s="99">
        <v>2525</v>
      </c>
      <c r="F1521" s="99">
        <v>2167</v>
      </c>
      <c r="G1521" s="99">
        <v>4870</v>
      </c>
      <c r="H1521" s="99">
        <v>4869</v>
      </c>
      <c r="I1521" s="94"/>
      <c r="J1521" s="94"/>
      <c r="K1521" s="94"/>
      <c r="L1521" s="94"/>
      <c r="M1521" s="94"/>
      <c r="N1521" s="94"/>
      <c r="O1521" s="94"/>
      <c r="P1521" s="94"/>
      <c r="Q1521" s="94"/>
      <c r="R1521" s="94"/>
      <c r="S1521" s="94"/>
      <c r="T1521" s="94"/>
      <c r="U1521" s="94"/>
      <c r="V1521" s="94"/>
      <c r="W1521" s="94"/>
      <c r="X1521" s="94"/>
      <c r="Y1521" s="94"/>
      <c r="Z1521" s="94"/>
    </row>
    <row r="1522" spans="1:26" ht="15.75" customHeight="1" x14ac:dyDescent="0.15">
      <c r="A1522" s="96" t="s">
        <v>7435</v>
      </c>
      <c r="B1522" s="98" t="s">
        <v>183</v>
      </c>
      <c r="C1522" s="98" t="s">
        <v>3943</v>
      </c>
      <c r="D1522" s="98" t="s">
        <v>7436</v>
      </c>
      <c r="E1522" s="99">
        <v>11507</v>
      </c>
      <c r="F1522" s="99">
        <v>10883</v>
      </c>
      <c r="G1522" s="99">
        <v>6659</v>
      </c>
      <c r="H1522" s="99">
        <v>6654</v>
      </c>
      <c r="I1522" s="94"/>
      <c r="J1522" s="94"/>
      <c r="K1522" s="94"/>
      <c r="L1522" s="94"/>
      <c r="M1522" s="94"/>
      <c r="N1522" s="94"/>
      <c r="O1522" s="94"/>
      <c r="P1522" s="94"/>
      <c r="Q1522" s="94"/>
      <c r="R1522" s="94"/>
      <c r="S1522" s="94"/>
      <c r="T1522" s="94"/>
      <c r="U1522" s="94"/>
      <c r="V1522" s="94"/>
      <c r="W1522" s="94"/>
      <c r="X1522" s="94"/>
      <c r="Y1522" s="94"/>
      <c r="Z1522" s="94"/>
    </row>
    <row r="1523" spans="1:26" ht="15.75" customHeight="1" x14ac:dyDescent="0.15">
      <c r="A1523" s="96" t="s">
        <v>7437</v>
      </c>
      <c r="B1523" s="98" t="s">
        <v>183</v>
      </c>
      <c r="C1523" s="98" t="s">
        <v>3944</v>
      </c>
      <c r="D1523" s="98" t="s">
        <v>183</v>
      </c>
      <c r="E1523" s="99">
        <v>169399</v>
      </c>
      <c r="F1523" s="99">
        <v>99027</v>
      </c>
      <c r="G1523" s="99">
        <v>468244</v>
      </c>
      <c r="H1523" s="99">
        <v>468064</v>
      </c>
      <c r="I1523" s="94"/>
      <c r="J1523" s="94"/>
      <c r="K1523" s="94"/>
      <c r="L1523" s="94"/>
      <c r="M1523" s="94"/>
      <c r="N1523" s="94"/>
      <c r="O1523" s="94"/>
      <c r="P1523" s="94"/>
      <c r="Q1523" s="94"/>
      <c r="R1523" s="94"/>
      <c r="S1523" s="94"/>
      <c r="T1523" s="94"/>
      <c r="U1523" s="94"/>
      <c r="V1523" s="94"/>
      <c r="W1523" s="94"/>
      <c r="X1523" s="94"/>
      <c r="Y1523" s="94"/>
      <c r="Z1523" s="94"/>
    </row>
    <row r="1524" spans="1:26" ht="15.75" customHeight="1" x14ac:dyDescent="0.15">
      <c r="A1524" s="96" t="s">
        <v>7438</v>
      </c>
      <c r="B1524" s="98" t="s">
        <v>183</v>
      </c>
      <c r="C1524" s="98" t="s">
        <v>3906</v>
      </c>
      <c r="D1524" s="98" t="s">
        <v>7439</v>
      </c>
      <c r="E1524" s="99">
        <v>285</v>
      </c>
      <c r="F1524" s="99">
        <v>163</v>
      </c>
      <c r="G1524" s="99">
        <v>3779</v>
      </c>
      <c r="H1524" s="99">
        <v>3778</v>
      </c>
      <c r="I1524" s="94"/>
      <c r="J1524" s="94"/>
      <c r="K1524" s="94"/>
      <c r="L1524" s="94"/>
      <c r="M1524" s="94"/>
      <c r="N1524" s="94"/>
      <c r="O1524" s="94"/>
      <c r="P1524" s="94"/>
      <c r="Q1524" s="94"/>
      <c r="R1524" s="94"/>
      <c r="S1524" s="94"/>
      <c r="T1524" s="94"/>
      <c r="U1524" s="94"/>
      <c r="V1524" s="94"/>
      <c r="W1524" s="94"/>
      <c r="X1524" s="94"/>
      <c r="Y1524" s="94"/>
      <c r="Z1524" s="94"/>
    </row>
    <row r="1525" spans="1:26" ht="15.75" customHeight="1" x14ac:dyDescent="0.15">
      <c r="A1525" s="96" t="s">
        <v>7440</v>
      </c>
      <c r="B1525" s="98" t="s">
        <v>183</v>
      </c>
      <c r="C1525" s="98" t="s">
        <v>3925</v>
      </c>
      <c r="D1525" s="98" t="s">
        <v>7441</v>
      </c>
      <c r="E1525" s="99">
        <v>969</v>
      </c>
      <c r="F1525" s="99">
        <v>231</v>
      </c>
      <c r="G1525" s="99">
        <v>13529</v>
      </c>
      <c r="H1525" s="99">
        <v>13521</v>
      </c>
      <c r="I1525" s="94"/>
      <c r="J1525" s="94"/>
      <c r="K1525" s="94"/>
      <c r="L1525" s="94"/>
      <c r="M1525" s="94"/>
      <c r="N1525" s="94"/>
      <c r="O1525" s="94"/>
      <c r="P1525" s="94"/>
      <c r="Q1525" s="94"/>
      <c r="R1525" s="94"/>
      <c r="S1525" s="94"/>
      <c r="T1525" s="94"/>
      <c r="U1525" s="94"/>
      <c r="V1525" s="94"/>
      <c r="W1525" s="94"/>
      <c r="X1525" s="94"/>
      <c r="Y1525" s="94"/>
      <c r="Z1525" s="94"/>
    </row>
    <row r="1526" spans="1:26" ht="15.75" customHeight="1" x14ac:dyDescent="0.15">
      <c r="A1526" s="96" t="s">
        <v>7442</v>
      </c>
      <c r="B1526" s="98" t="s">
        <v>183</v>
      </c>
      <c r="C1526" s="98" t="s">
        <v>3928</v>
      </c>
      <c r="D1526" s="98" t="s">
        <v>7443</v>
      </c>
      <c r="E1526" s="99">
        <v>19827</v>
      </c>
      <c r="F1526" s="99">
        <v>19143</v>
      </c>
      <c r="G1526" s="99">
        <v>4654</v>
      </c>
      <c r="H1526" s="99">
        <v>4652</v>
      </c>
      <c r="I1526" s="94"/>
      <c r="J1526" s="94"/>
      <c r="K1526" s="94"/>
      <c r="L1526" s="94"/>
      <c r="M1526" s="94"/>
      <c r="N1526" s="94"/>
      <c r="O1526" s="94"/>
      <c r="P1526" s="94"/>
      <c r="Q1526" s="94"/>
      <c r="R1526" s="94"/>
      <c r="S1526" s="94"/>
      <c r="T1526" s="94"/>
      <c r="U1526" s="94"/>
      <c r="V1526" s="94"/>
      <c r="W1526" s="94"/>
      <c r="X1526" s="94"/>
      <c r="Y1526" s="94"/>
      <c r="Z1526" s="94"/>
    </row>
    <row r="1527" spans="1:26" ht="15.75" customHeight="1" x14ac:dyDescent="0.15">
      <c r="A1527" s="96" t="s">
        <v>7444</v>
      </c>
      <c r="B1527" s="98" t="s">
        <v>183</v>
      </c>
      <c r="C1527" s="98" t="s">
        <v>3902</v>
      </c>
      <c r="D1527" s="98" t="s">
        <v>6065</v>
      </c>
      <c r="E1527" s="99">
        <v>2156</v>
      </c>
      <c r="F1527" s="99">
        <v>1787</v>
      </c>
      <c r="G1527" s="99">
        <v>3883</v>
      </c>
      <c r="H1527" s="99">
        <v>3882</v>
      </c>
      <c r="I1527" s="94"/>
      <c r="J1527" s="94"/>
      <c r="K1527" s="94"/>
      <c r="L1527" s="94"/>
      <c r="M1527" s="94"/>
      <c r="N1527" s="94"/>
      <c r="O1527" s="94"/>
      <c r="P1527" s="94"/>
      <c r="Q1527" s="94"/>
      <c r="R1527" s="94"/>
      <c r="S1527" s="94"/>
      <c r="T1527" s="94"/>
      <c r="U1527" s="94"/>
      <c r="V1527" s="94"/>
      <c r="W1527" s="94"/>
      <c r="X1527" s="94"/>
      <c r="Y1527" s="94"/>
      <c r="Z1527" s="94"/>
    </row>
    <row r="1528" spans="1:26" ht="15.75" customHeight="1" x14ac:dyDescent="0.15">
      <c r="A1528" s="96" t="s">
        <v>7445</v>
      </c>
      <c r="B1528" s="98" t="s">
        <v>183</v>
      </c>
      <c r="C1528" s="98" t="s">
        <v>3936</v>
      </c>
      <c r="D1528" s="98" t="s">
        <v>5418</v>
      </c>
      <c r="E1528" s="99">
        <v>8126</v>
      </c>
      <c r="F1528" s="99">
        <v>7062</v>
      </c>
      <c r="G1528" s="99">
        <v>3737</v>
      </c>
      <c r="H1528" s="99">
        <v>3737</v>
      </c>
      <c r="I1528" s="94"/>
      <c r="J1528" s="94"/>
      <c r="K1528" s="94"/>
      <c r="L1528" s="94"/>
      <c r="M1528" s="94"/>
      <c r="N1528" s="94"/>
      <c r="O1528" s="94"/>
      <c r="P1528" s="94"/>
      <c r="Q1528" s="94"/>
      <c r="R1528" s="94"/>
      <c r="S1528" s="94"/>
      <c r="T1528" s="94"/>
      <c r="U1528" s="94"/>
      <c r="V1528" s="94"/>
      <c r="W1528" s="94"/>
      <c r="X1528" s="94"/>
      <c r="Y1528" s="94"/>
      <c r="Z1528" s="94"/>
    </row>
    <row r="1529" spans="1:26" ht="15.75" customHeight="1" x14ac:dyDescent="0.15">
      <c r="A1529" s="96" t="s">
        <v>7446</v>
      </c>
      <c r="B1529" s="98" t="s">
        <v>183</v>
      </c>
      <c r="C1529" s="98" t="s">
        <v>3938</v>
      </c>
      <c r="D1529" s="98" t="s">
        <v>7447</v>
      </c>
      <c r="E1529" s="99">
        <v>1224</v>
      </c>
      <c r="F1529" s="99">
        <v>1096</v>
      </c>
      <c r="G1529" s="99">
        <v>2908</v>
      </c>
      <c r="H1529" s="99">
        <v>2908</v>
      </c>
      <c r="I1529" s="94"/>
      <c r="J1529" s="94"/>
      <c r="K1529" s="94"/>
      <c r="L1529" s="94"/>
      <c r="M1529" s="94"/>
      <c r="N1529" s="94"/>
      <c r="O1529" s="94"/>
      <c r="P1529" s="94"/>
      <c r="Q1529" s="94"/>
      <c r="R1529" s="94"/>
      <c r="S1529" s="94"/>
      <c r="T1529" s="94"/>
      <c r="U1529" s="94"/>
      <c r="V1529" s="94"/>
      <c r="W1529" s="94"/>
      <c r="X1529" s="94"/>
      <c r="Y1529" s="94"/>
      <c r="Z1529" s="94"/>
    </row>
    <row r="1530" spans="1:26" ht="15.75" customHeight="1" x14ac:dyDescent="0.15">
      <c r="A1530" s="96" t="s">
        <v>7448</v>
      </c>
      <c r="B1530" s="98" t="s">
        <v>183</v>
      </c>
      <c r="C1530" s="98" t="s">
        <v>3942</v>
      </c>
      <c r="D1530" s="98" t="s">
        <v>5428</v>
      </c>
      <c r="E1530" s="99">
        <v>7457</v>
      </c>
      <c r="F1530" s="99">
        <v>7010</v>
      </c>
      <c r="G1530" s="99">
        <v>4873</v>
      </c>
      <c r="H1530" s="99">
        <v>4871</v>
      </c>
      <c r="I1530" s="94"/>
      <c r="J1530" s="94"/>
      <c r="K1530" s="94"/>
      <c r="L1530" s="94"/>
      <c r="M1530" s="94"/>
      <c r="N1530" s="94"/>
      <c r="O1530" s="94"/>
      <c r="P1530" s="94"/>
      <c r="Q1530" s="94"/>
      <c r="R1530" s="94"/>
      <c r="S1530" s="94"/>
      <c r="T1530" s="94"/>
      <c r="U1530" s="94"/>
      <c r="V1530" s="94"/>
      <c r="W1530" s="94"/>
      <c r="X1530" s="94"/>
      <c r="Y1530" s="94"/>
      <c r="Z1530" s="94"/>
    </row>
    <row r="1531" spans="1:26" ht="15.75" customHeight="1" x14ac:dyDescent="0.15">
      <c r="A1531" s="96" t="s">
        <v>7449</v>
      </c>
      <c r="B1531" s="98" t="s">
        <v>183</v>
      </c>
      <c r="C1531" s="98" t="s">
        <v>3891</v>
      </c>
      <c r="D1531" s="98" t="s">
        <v>317</v>
      </c>
      <c r="E1531" s="99">
        <v>436</v>
      </c>
      <c r="F1531" s="99">
        <v>389</v>
      </c>
      <c r="G1531" s="99">
        <v>3968</v>
      </c>
      <c r="H1531" s="99">
        <v>3964</v>
      </c>
      <c r="I1531" s="94"/>
      <c r="J1531" s="94"/>
      <c r="K1531" s="94"/>
      <c r="L1531" s="94"/>
      <c r="M1531" s="94"/>
      <c r="N1531" s="94"/>
      <c r="O1531" s="94"/>
      <c r="P1531" s="94"/>
      <c r="Q1531" s="94"/>
      <c r="R1531" s="94"/>
      <c r="S1531" s="94"/>
      <c r="T1531" s="94"/>
      <c r="U1531" s="94"/>
      <c r="V1531" s="94"/>
      <c r="W1531" s="94"/>
      <c r="X1531" s="94"/>
      <c r="Y1531" s="94"/>
      <c r="Z1531" s="94"/>
    </row>
    <row r="1532" spans="1:26" ht="15.75" customHeight="1" x14ac:dyDescent="0.15">
      <c r="A1532" s="96" t="s">
        <v>7450</v>
      </c>
      <c r="B1532" s="98" t="s">
        <v>183</v>
      </c>
      <c r="C1532" s="98" t="s">
        <v>3893</v>
      </c>
      <c r="D1532" s="98" t="s">
        <v>6051</v>
      </c>
      <c r="E1532" s="99">
        <v>610</v>
      </c>
      <c r="F1532" s="99">
        <v>398</v>
      </c>
      <c r="G1532" s="99">
        <v>5719</v>
      </c>
      <c r="H1532" s="99">
        <v>5718</v>
      </c>
      <c r="I1532" s="94"/>
      <c r="J1532" s="94"/>
      <c r="K1532" s="94"/>
      <c r="L1532" s="94"/>
      <c r="M1532" s="94"/>
      <c r="N1532" s="94"/>
      <c r="O1532" s="94"/>
      <c r="P1532" s="94"/>
      <c r="Q1532" s="94"/>
      <c r="R1532" s="94"/>
      <c r="S1532" s="94"/>
      <c r="T1532" s="94"/>
      <c r="U1532" s="94"/>
      <c r="V1532" s="94"/>
      <c r="W1532" s="94"/>
      <c r="X1532" s="94"/>
      <c r="Y1532" s="94"/>
      <c r="Z1532" s="94"/>
    </row>
    <row r="1533" spans="1:26" ht="15.75" customHeight="1" x14ac:dyDescent="0.15">
      <c r="A1533" s="96" t="s">
        <v>7451</v>
      </c>
      <c r="B1533" s="98" t="s">
        <v>183</v>
      </c>
      <c r="C1533" s="98" t="s">
        <v>3945</v>
      </c>
      <c r="D1533" s="98" t="s">
        <v>7452</v>
      </c>
      <c r="E1533" s="99">
        <v>10129</v>
      </c>
      <c r="F1533" s="99">
        <v>8147</v>
      </c>
      <c r="G1533" s="99">
        <v>16876</v>
      </c>
      <c r="H1533" s="99">
        <v>16873</v>
      </c>
      <c r="I1533" s="94"/>
      <c r="J1533" s="94"/>
      <c r="K1533" s="94"/>
      <c r="L1533" s="94"/>
      <c r="M1533" s="94"/>
      <c r="N1533" s="94"/>
      <c r="O1533" s="94"/>
      <c r="P1533" s="94"/>
      <c r="Q1533" s="94"/>
      <c r="R1533" s="94"/>
      <c r="S1533" s="94"/>
      <c r="T1533" s="94"/>
      <c r="U1533" s="94"/>
      <c r="V1533" s="94"/>
      <c r="W1533" s="94"/>
      <c r="X1533" s="94"/>
      <c r="Y1533" s="94"/>
      <c r="Z1533" s="94"/>
    </row>
    <row r="1534" spans="1:26" ht="15.75" customHeight="1" x14ac:dyDescent="0.15">
      <c r="A1534" s="96" t="s">
        <v>7453</v>
      </c>
      <c r="B1534" s="98" t="s">
        <v>4285</v>
      </c>
      <c r="C1534" s="98" t="s">
        <v>3947</v>
      </c>
      <c r="D1534" s="98" t="s">
        <v>768</v>
      </c>
      <c r="E1534" s="99">
        <v>35120</v>
      </c>
      <c r="F1534" s="99">
        <v>21548</v>
      </c>
      <c r="G1534" s="99">
        <v>274932</v>
      </c>
      <c r="H1534" s="99">
        <v>274797</v>
      </c>
      <c r="I1534" s="94"/>
      <c r="J1534" s="94"/>
      <c r="K1534" s="94"/>
      <c r="L1534" s="94"/>
      <c r="M1534" s="94"/>
      <c r="N1534" s="94"/>
      <c r="O1534" s="94"/>
      <c r="P1534" s="94"/>
      <c r="Q1534" s="94"/>
      <c r="R1534" s="94"/>
      <c r="S1534" s="94"/>
      <c r="T1534" s="94"/>
      <c r="U1534" s="94"/>
      <c r="V1534" s="94"/>
      <c r="W1534" s="94"/>
      <c r="X1534" s="94"/>
      <c r="Y1534" s="94"/>
      <c r="Z1534" s="94"/>
    </row>
    <row r="1535" spans="1:26" ht="15.75" customHeight="1" x14ac:dyDescent="0.15">
      <c r="A1535" s="96" t="s">
        <v>7454</v>
      </c>
      <c r="B1535" s="98" t="s">
        <v>768</v>
      </c>
      <c r="C1535" s="98" t="s">
        <v>3947</v>
      </c>
      <c r="D1535" s="98" t="s">
        <v>4289</v>
      </c>
      <c r="E1535" s="99">
        <v>250</v>
      </c>
      <c r="F1535" s="99">
        <v>6</v>
      </c>
      <c r="G1535" s="99">
        <v>16</v>
      </c>
      <c r="H1535" s="99">
        <v>16</v>
      </c>
      <c r="I1535" s="94"/>
      <c r="J1535" s="94"/>
      <c r="K1535" s="94"/>
      <c r="L1535" s="94"/>
      <c r="M1535" s="94"/>
      <c r="N1535" s="94"/>
      <c r="O1535" s="94"/>
      <c r="P1535" s="94"/>
      <c r="Q1535" s="94"/>
      <c r="R1535" s="94"/>
      <c r="S1535" s="94"/>
      <c r="T1535" s="94"/>
      <c r="U1535" s="94"/>
      <c r="V1535" s="94"/>
      <c r="W1535" s="94"/>
      <c r="X1535" s="94"/>
      <c r="Y1535" s="94"/>
      <c r="Z1535" s="94"/>
    </row>
    <row r="1536" spans="1:26" ht="15.75" customHeight="1" x14ac:dyDescent="0.15">
      <c r="A1536" s="96" t="s">
        <v>7455</v>
      </c>
      <c r="B1536" s="98" t="s">
        <v>768</v>
      </c>
      <c r="C1536" s="98" t="s">
        <v>3981</v>
      </c>
      <c r="D1536" s="98" t="s">
        <v>7456</v>
      </c>
      <c r="E1536" s="99">
        <v>425</v>
      </c>
      <c r="F1536" s="99">
        <v>316</v>
      </c>
      <c r="G1536" s="99">
        <v>8489</v>
      </c>
      <c r="H1536" s="99">
        <v>8478</v>
      </c>
      <c r="I1536" s="94"/>
      <c r="J1536" s="94"/>
      <c r="K1536" s="94"/>
      <c r="L1536" s="94"/>
      <c r="M1536" s="94"/>
      <c r="N1536" s="94"/>
      <c r="O1536" s="94"/>
      <c r="P1536" s="94"/>
      <c r="Q1536" s="94"/>
      <c r="R1536" s="94"/>
      <c r="S1536" s="94"/>
      <c r="T1536" s="94"/>
      <c r="U1536" s="94"/>
      <c r="V1536" s="94"/>
      <c r="W1536" s="94"/>
      <c r="X1536" s="94"/>
      <c r="Y1536" s="94"/>
      <c r="Z1536" s="94"/>
    </row>
    <row r="1537" spans="1:26" ht="15.75" customHeight="1" x14ac:dyDescent="0.15">
      <c r="A1537" s="96" t="s">
        <v>7457</v>
      </c>
      <c r="B1537" s="98" t="s">
        <v>768</v>
      </c>
      <c r="C1537" s="98" t="s">
        <v>3968</v>
      </c>
      <c r="D1537" s="98" t="s">
        <v>7458</v>
      </c>
      <c r="E1537" s="99">
        <v>52</v>
      </c>
      <c r="F1537" s="99">
        <v>50</v>
      </c>
      <c r="G1537" s="99">
        <v>1331</v>
      </c>
      <c r="H1537" s="99">
        <v>1331</v>
      </c>
      <c r="I1537" s="94"/>
      <c r="J1537" s="94"/>
      <c r="K1537" s="94"/>
      <c r="L1537" s="94"/>
      <c r="M1537" s="94"/>
      <c r="N1537" s="94"/>
      <c r="O1537" s="94"/>
      <c r="P1537" s="94"/>
      <c r="Q1537" s="94"/>
      <c r="R1537" s="94"/>
      <c r="S1537" s="94"/>
      <c r="T1537" s="94"/>
      <c r="U1537" s="94"/>
      <c r="V1537" s="94"/>
      <c r="W1537" s="94"/>
      <c r="X1537" s="94"/>
      <c r="Y1537" s="94"/>
      <c r="Z1537" s="94"/>
    </row>
    <row r="1538" spans="1:26" ht="15.75" customHeight="1" x14ac:dyDescent="0.15">
      <c r="A1538" s="96" t="s">
        <v>7459</v>
      </c>
      <c r="B1538" s="98" t="s">
        <v>768</v>
      </c>
      <c r="C1538" s="98" t="s">
        <v>3983</v>
      </c>
      <c r="D1538" s="98" t="s">
        <v>7460</v>
      </c>
      <c r="E1538" s="99">
        <v>660</v>
      </c>
      <c r="F1538" s="99">
        <v>642</v>
      </c>
      <c r="G1538" s="99">
        <v>9474</v>
      </c>
      <c r="H1538" s="99">
        <v>9473</v>
      </c>
      <c r="I1538" s="94"/>
      <c r="J1538" s="94"/>
      <c r="K1538" s="94"/>
      <c r="L1538" s="94"/>
      <c r="M1538" s="94"/>
      <c r="N1538" s="94"/>
      <c r="O1538" s="94"/>
      <c r="P1538" s="94"/>
      <c r="Q1538" s="94"/>
      <c r="R1538" s="94"/>
      <c r="S1538" s="94"/>
      <c r="T1538" s="94"/>
      <c r="U1538" s="94"/>
      <c r="V1538" s="94"/>
      <c r="W1538" s="94"/>
      <c r="X1538" s="94"/>
      <c r="Y1538" s="94"/>
      <c r="Z1538" s="94"/>
    </row>
    <row r="1539" spans="1:26" ht="15.75" customHeight="1" x14ac:dyDescent="0.15">
      <c r="A1539" s="96" t="s">
        <v>7461</v>
      </c>
      <c r="B1539" s="98" t="s">
        <v>768</v>
      </c>
      <c r="C1539" s="98" t="s">
        <v>3969</v>
      </c>
      <c r="D1539" s="98" t="s">
        <v>769</v>
      </c>
      <c r="E1539" s="99">
        <v>94</v>
      </c>
      <c r="F1539" s="99">
        <v>68</v>
      </c>
      <c r="G1539" s="99">
        <v>7898</v>
      </c>
      <c r="H1539" s="99">
        <v>7896</v>
      </c>
      <c r="I1539" s="94"/>
      <c r="J1539" s="94"/>
      <c r="K1539" s="94"/>
      <c r="L1539" s="94"/>
      <c r="M1539" s="94"/>
      <c r="N1539" s="94"/>
      <c r="O1539" s="94"/>
      <c r="P1539" s="94"/>
      <c r="Q1539" s="94"/>
      <c r="R1539" s="94"/>
      <c r="S1539" s="94"/>
      <c r="T1539" s="94"/>
      <c r="U1539" s="94"/>
      <c r="V1539" s="94"/>
      <c r="W1539" s="94"/>
      <c r="X1539" s="94"/>
      <c r="Y1539" s="94"/>
      <c r="Z1539" s="94"/>
    </row>
    <row r="1540" spans="1:26" ht="15.75" customHeight="1" x14ac:dyDescent="0.15">
      <c r="A1540" s="96" t="s">
        <v>7462</v>
      </c>
      <c r="B1540" s="98" t="s">
        <v>768</v>
      </c>
      <c r="C1540" s="98" t="s">
        <v>3987</v>
      </c>
      <c r="D1540" s="98" t="s">
        <v>5281</v>
      </c>
      <c r="E1540" s="99">
        <v>37</v>
      </c>
      <c r="F1540" s="99">
        <v>31</v>
      </c>
      <c r="G1540" s="99">
        <v>1341</v>
      </c>
      <c r="H1540" s="99">
        <v>1339</v>
      </c>
      <c r="I1540" s="94"/>
      <c r="J1540" s="94"/>
      <c r="K1540" s="94"/>
      <c r="L1540" s="94"/>
      <c r="M1540" s="94"/>
      <c r="N1540" s="94"/>
      <c r="O1540" s="94"/>
      <c r="P1540" s="94"/>
      <c r="Q1540" s="94"/>
      <c r="R1540" s="94"/>
      <c r="S1540" s="94"/>
      <c r="T1540" s="94"/>
      <c r="U1540" s="94"/>
      <c r="V1540" s="94"/>
      <c r="W1540" s="94"/>
      <c r="X1540" s="94"/>
      <c r="Y1540" s="94"/>
      <c r="Z1540" s="94"/>
    </row>
    <row r="1541" spans="1:26" ht="15.75" customHeight="1" x14ac:dyDescent="0.15">
      <c r="A1541" s="96" t="s">
        <v>7463</v>
      </c>
      <c r="B1541" s="98" t="s">
        <v>768</v>
      </c>
      <c r="C1541" s="98" t="s">
        <v>3953</v>
      </c>
      <c r="D1541" s="98" t="s">
        <v>7464</v>
      </c>
      <c r="E1541" s="99">
        <v>97</v>
      </c>
      <c r="F1541" s="99">
        <v>94</v>
      </c>
      <c r="G1541" s="99">
        <v>1577</v>
      </c>
      <c r="H1541" s="99">
        <v>1576</v>
      </c>
      <c r="I1541" s="94"/>
      <c r="J1541" s="94"/>
      <c r="K1541" s="94"/>
      <c r="L1541" s="94"/>
      <c r="M1541" s="94"/>
      <c r="N1541" s="94"/>
      <c r="O1541" s="94"/>
      <c r="P1541" s="94"/>
      <c r="Q1541" s="94"/>
      <c r="R1541" s="94"/>
      <c r="S1541" s="94"/>
      <c r="T1541" s="94"/>
      <c r="U1541" s="94"/>
      <c r="V1541" s="94"/>
      <c r="W1541" s="94"/>
      <c r="X1541" s="94"/>
      <c r="Y1541" s="94"/>
      <c r="Z1541" s="94"/>
    </row>
    <row r="1542" spans="1:26" ht="15.75" customHeight="1" x14ac:dyDescent="0.15">
      <c r="A1542" s="96" t="s">
        <v>7465</v>
      </c>
      <c r="B1542" s="98" t="s">
        <v>768</v>
      </c>
      <c r="C1542" s="98" t="s">
        <v>3980</v>
      </c>
      <c r="D1542" s="98" t="s">
        <v>7466</v>
      </c>
      <c r="E1542" s="99">
        <v>37</v>
      </c>
      <c r="F1542" s="99">
        <v>20</v>
      </c>
      <c r="G1542" s="99">
        <v>3041</v>
      </c>
      <c r="H1542" s="99">
        <v>3041</v>
      </c>
      <c r="I1542" s="94"/>
      <c r="J1542" s="94"/>
      <c r="K1542" s="94"/>
      <c r="L1542" s="94"/>
      <c r="M1542" s="94"/>
      <c r="N1542" s="94"/>
      <c r="O1542" s="94"/>
      <c r="P1542" s="94"/>
      <c r="Q1542" s="94"/>
      <c r="R1542" s="94"/>
      <c r="S1542" s="94"/>
      <c r="T1542" s="94"/>
      <c r="U1542" s="94"/>
      <c r="V1542" s="94"/>
      <c r="W1542" s="94"/>
      <c r="X1542" s="94"/>
      <c r="Y1542" s="94"/>
      <c r="Z1542" s="94"/>
    </row>
    <row r="1543" spans="1:26" ht="15.75" customHeight="1" x14ac:dyDescent="0.15">
      <c r="A1543" s="96" t="s">
        <v>7467</v>
      </c>
      <c r="B1543" s="98" t="s">
        <v>768</v>
      </c>
      <c r="C1543" s="98" t="s">
        <v>3991</v>
      </c>
      <c r="D1543" s="98" t="s">
        <v>7468</v>
      </c>
      <c r="E1543" s="99">
        <v>536</v>
      </c>
      <c r="F1543" s="99">
        <v>495</v>
      </c>
      <c r="G1543" s="99">
        <v>7597</v>
      </c>
      <c r="H1543" s="99">
        <v>7594</v>
      </c>
      <c r="I1543" s="94"/>
      <c r="J1543" s="94"/>
      <c r="K1543" s="94"/>
      <c r="L1543" s="94"/>
      <c r="M1543" s="94"/>
      <c r="N1543" s="94"/>
      <c r="O1543" s="94"/>
      <c r="P1543" s="94"/>
      <c r="Q1543" s="94"/>
      <c r="R1543" s="94"/>
      <c r="S1543" s="94"/>
      <c r="T1543" s="94"/>
      <c r="U1543" s="94"/>
      <c r="V1543" s="94"/>
      <c r="W1543" s="94"/>
      <c r="X1543" s="94"/>
      <c r="Y1543" s="94"/>
      <c r="Z1543" s="94"/>
    </row>
    <row r="1544" spans="1:26" ht="15.75" customHeight="1" x14ac:dyDescent="0.15">
      <c r="A1544" s="96" t="s">
        <v>7469</v>
      </c>
      <c r="B1544" s="98" t="s">
        <v>768</v>
      </c>
      <c r="C1544" s="98" t="s">
        <v>3993</v>
      </c>
      <c r="D1544" s="98" t="s">
        <v>5416</v>
      </c>
      <c r="E1544" s="99">
        <v>54</v>
      </c>
      <c r="F1544" s="99">
        <v>42</v>
      </c>
      <c r="G1544" s="99">
        <v>3046</v>
      </c>
      <c r="H1544" s="99">
        <v>3041</v>
      </c>
      <c r="I1544" s="94"/>
      <c r="J1544" s="94"/>
      <c r="K1544" s="94"/>
      <c r="L1544" s="94"/>
      <c r="M1544" s="94"/>
      <c r="N1544" s="94"/>
      <c r="O1544" s="94"/>
      <c r="P1544" s="94"/>
      <c r="Q1544" s="94"/>
      <c r="R1544" s="94"/>
      <c r="S1544" s="94"/>
      <c r="T1544" s="94"/>
      <c r="U1544" s="94"/>
      <c r="V1544" s="94"/>
      <c r="W1544" s="94"/>
      <c r="X1544" s="94"/>
      <c r="Y1544" s="94"/>
      <c r="Z1544" s="94"/>
    </row>
    <row r="1545" spans="1:26" ht="15.75" customHeight="1" x14ac:dyDescent="0.15">
      <c r="A1545" s="96" t="s">
        <v>7470</v>
      </c>
      <c r="B1545" s="98" t="s">
        <v>768</v>
      </c>
      <c r="C1545" s="98" t="s">
        <v>3977</v>
      </c>
      <c r="D1545" s="98" t="s">
        <v>7471</v>
      </c>
      <c r="E1545" s="99">
        <v>191</v>
      </c>
      <c r="F1545" s="99">
        <v>177</v>
      </c>
      <c r="G1545" s="99">
        <v>1939</v>
      </c>
      <c r="H1545" s="99">
        <v>1938</v>
      </c>
      <c r="I1545" s="94"/>
      <c r="J1545" s="94"/>
      <c r="K1545" s="94"/>
      <c r="L1545" s="94"/>
      <c r="M1545" s="94"/>
      <c r="N1545" s="94"/>
      <c r="O1545" s="94"/>
      <c r="P1545" s="94"/>
      <c r="Q1545" s="94"/>
      <c r="R1545" s="94"/>
      <c r="S1545" s="94"/>
      <c r="T1545" s="94"/>
      <c r="U1545" s="94"/>
      <c r="V1545" s="94"/>
      <c r="W1545" s="94"/>
      <c r="X1545" s="94"/>
      <c r="Y1545" s="94"/>
      <c r="Z1545" s="94"/>
    </row>
    <row r="1546" spans="1:26" ht="15.75" customHeight="1" x14ac:dyDescent="0.15">
      <c r="A1546" s="96" t="s">
        <v>7472</v>
      </c>
      <c r="B1546" s="98" t="s">
        <v>768</v>
      </c>
      <c r="C1546" s="98" t="s">
        <v>3999</v>
      </c>
      <c r="D1546" s="98" t="s">
        <v>7473</v>
      </c>
      <c r="E1546" s="99">
        <v>82</v>
      </c>
      <c r="F1546" s="99">
        <v>57</v>
      </c>
      <c r="G1546" s="99">
        <v>4254</v>
      </c>
      <c r="H1546" s="99">
        <v>4254</v>
      </c>
      <c r="I1546" s="94"/>
      <c r="J1546" s="94"/>
      <c r="K1546" s="94"/>
      <c r="L1546" s="94"/>
      <c r="M1546" s="94"/>
      <c r="N1546" s="94"/>
      <c r="O1546" s="94"/>
      <c r="P1546" s="94"/>
      <c r="Q1546" s="94"/>
      <c r="R1546" s="94"/>
      <c r="S1546" s="94"/>
      <c r="T1546" s="94"/>
      <c r="U1546" s="94"/>
      <c r="V1546" s="94"/>
      <c r="W1546" s="94"/>
      <c r="X1546" s="94"/>
      <c r="Y1546" s="94"/>
      <c r="Z1546" s="94"/>
    </row>
    <row r="1547" spans="1:26" ht="15.75" customHeight="1" x14ac:dyDescent="0.15">
      <c r="A1547" s="96" t="s">
        <v>7474</v>
      </c>
      <c r="B1547" s="98" t="s">
        <v>768</v>
      </c>
      <c r="C1547" s="98" t="s">
        <v>3985</v>
      </c>
      <c r="D1547" s="98" t="s">
        <v>7475</v>
      </c>
      <c r="E1547" s="99">
        <v>3495</v>
      </c>
      <c r="F1547" s="99">
        <v>889</v>
      </c>
      <c r="G1547" s="99">
        <v>7061</v>
      </c>
      <c r="H1547" s="99">
        <v>7048</v>
      </c>
      <c r="I1547" s="94"/>
      <c r="J1547" s="94"/>
      <c r="K1547" s="94"/>
      <c r="L1547" s="94"/>
      <c r="M1547" s="94"/>
      <c r="N1547" s="94"/>
      <c r="O1547" s="94"/>
      <c r="P1547" s="94"/>
      <c r="Q1547" s="94"/>
      <c r="R1547" s="94"/>
      <c r="S1547" s="94"/>
      <c r="T1547" s="94"/>
      <c r="U1547" s="94"/>
      <c r="V1547" s="94"/>
      <c r="W1547" s="94"/>
      <c r="X1547" s="94"/>
      <c r="Y1547" s="94"/>
      <c r="Z1547" s="94"/>
    </row>
    <row r="1548" spans="1:26" ht="15.75" customHeight="1" x14ac:dyDescent="0.15">
      <c r="A1548" s="96" t="s">
        <v>7476</v>
      </c>
      <c r="B1548" s="98" t="s">
        <v>768</v>
      </c>
      <c r="C1548" s="98" t="s">
        <v>3973</v>
      </c>
      <c r="D1548" s="98" t="s">
        <v>5279</v>
      </c>
      <c r="E1548" s="99">
        <v>209</v>
      </c>
      <c r="F1548" s="99">
        <v>155</v>
      </c>
      <c r="G1548" s="99">
        <v>2076</v>
      </c>
      <c r="H1548" s="99">
        <v>2076</v>
      </c>
      <c r="I1548" s="94"/>
      <c r="J1548" s="94"/>
      <c r="K1548" s="94"/>
      <c r="L1548" s="94"/>
      <c r="M1548" s="94"/>
      <c r="N1548" s="94"/>
      <c r="O1548" s="94"/>
      <c r="P1548" s="94"/>
      <c r="Q1548" s="94"/>
      <c r="R1548" s="94"/>
      <c r="S1548" s="94"/>
      <c r="T1548" s="94"/>
      <c r="U1548" s="94"/>
      <c r="V1548" s="94"/>
      <c r="W1548" s="94"/>
      <c r="X1548" s="94"/>
      <c r="Y1548" s="94"/>
      <c r="Z1548" s="94"/>
    </row>
    <row r="1549" spans="1:26" ht="15.75" customHeight="1" x14ac:dyDescent="0.15">
      <c r="A1549" s="96" t="s">
        <v>7477</v>
      </c>
      <c r="B1549" s="98" t="s">
        <v>768</v>
      </c>
      <c r="C1549" s="98" t="s">
        <v>3990</v>
      </c>
      <c r="D1549" s="98" t="s">
        <v>7478</v>
      </c>
      <c r="E1549" s="99">
        <v>220</v>
      </c>
      <c r="F1549" s="99">
        <v>190</v>
      </c>
      <c r="G1549" s="99">
        <v>2582</v>
      </c>
      <c r="H1549" s="99">
        <v>2580</v>
      </c>
      <c r="I1549" s="94"/>
      <c r="J1549" s="94"/>
      <c r="K1549" s="94"/>
      <c r="L1549" s="94"/>
      <c r="M1549" s="94"/>
      <c r="N1549" s="94"/>
      <c r="O1549" s="94"/>
      <c r="P1549" s="94"/>
      <c r="Q1549" s="94"/>
      <c r="R1549" s="94"/>
      <c r="S1549" s="94"/>
      <c r="T1549" s="94"/>
      <c r="U1549" s="94"/>
      <c r="V1549" s="94"/>
      <c r="W1549" s="94"/>
      <c r="X1549" s="94"/>
      <c r="Y1549" s="94"/>
      <c r="Z1549" s="94"/>
    </row>
    <row r="1550" spans="1:26" ht="15.75" customHeight="1" x14ac:dyDescent="0.15">
      <c r="A1550" s="96" t="s">
        <v>7479</v>
      </c>
      <c r="B1550" s="98" t="s">
        <v>768</v>
      </c>
      <c r="C1550" s="98" t="s">
        <v>3994</v>
      </c>
      <c r="D1550" s="98" t="s">
        <v>7480</v>
      </c>
      <c r="E1550" s="99">
        <v>803</v>
      </c>
      <c r="F1550" s="99">
        <v>516</v>
      </c>
      <c r="G1550" s="99">
        <v>3801</v>
      </c>
      <c r="H1550" s="99">
        <v>3785</v>
      </c>
      <c r="I1550" s="94"/>
      <c r="J1550" s="94"/>
      <c r="K1550" s="94"/>
      <c r="L1550" s="94"/>
      <c r="M1550" s="94"/>
      <c r="N1550" s="94"/>
      <c r="O1550" s="94"/>
      <c r="P1550" s="94"/>
      <c r="Q1550" s="94"/>
      <c r="R1550" s="94"/>
      <c r="S1550" s="94"/>
      <c r="T1550" s="94"/>
      <c r="U1550" s="94"/>
      <c r="V1550" s="94"/>
      <c r="W1550" s="94"/>
      <c r="X1550" s="94"/>
      <c r="Y1550" s="94"/>
      <c r="Z1550" s="94"/>
    </row>
    <row r="1551" spans="1:26" ht="15.75" customHeight="1" x14ac:dyDescent="0.15">
      <c r="A1551" s="96" t="s">
        <v>7481</v>
      </c>
      <c r="B1551" s="98" t="s">
        <v>768</v>
      </c>
      <c r="C1551" s="98" t="s">
        <v>3954</v>
      </c>
      <c r="D1551" s="98" t="s">
        <v>7482</v>
      </c>
      <c r="E1551" s="99">
        <v>116</v>
      </c>
      <c r="F1551" s="99">
        <v>85</v>
      </c>
      <c r="G1551" s="99">
        <v>1046</v>
      </c>
      <c r="H1551" s="99">
        <v>1046</v>
      </c>
      <c r="I1551" s="94"/>
      <c r="J1551" s="94"/>
      <c r="K1551" s="94"/>
      <c r="L1551" s="94"/>
      <c r="M1551" s="94"/>
      <c r="N1551" s="94"/>
      <c r="O1551" s="94"/>
      <c r="P1551" s="94"/>
      <c r="Q1551" s="94"/>
      <c r="R1551" s="94"/>
      <c r="S1551" s="94"/>
      <c r="T1551" s="94"/>
      <c r="U1551" s="94"/>
      <c r="V1551" s="94"/>
      <c r="W1551" s="94"/>
      <c r="X1551" s="94"/>
      <c r="Y1551" s="94"/>
      <c r="Z1551" s="94"/>
    </row>
    <row r="1552" spans="1:26" ht="15.75" customHeight="1" x14ac:dyDescent="0.15">
      <c r="A1552" s="96" t="s">
        <v>7483</v>
      </c>
      <c r="B1552" s="98" t="s">
        <v>768</v>
      </c>
      <c r="C1552" s="98" t="s">
        <v>3982</v>
      </c>
      <c r="D1552" s="98" t="s">
        <v>7484</v>
      </c>
      <c r="E1552" s="99">
        <v>252</v>
      </c>
      <c r="F1552" s="99">
        <v>184</v>
      </c>
      <c r="G1552" s="99">
        <v>2320</v>
      </c>
      <c r="H1552" s="99">
        <v>2320</v>
      </c>
      <c r="I1552" s="94"/>
      <c r="J1552" s="94"/>
      <c r="K1552" s="94"/>
      <c r="L1552" s="94"/>
      <c r="M1552" s="94"/>
      <c r="N1552" s="94"/>
      <c r="O1552" s="94"/>
      <c r="P1552" s="94"/>
      <c r="Q1552" s="94"/>
      <c r="R1552" s="94"/>
      <c r="S1552" s="94"/>
      <c r="T1552" s="94"/>
      <c r="U1552" s="94"/>
      <c r="V1552" s="94"/>
      <c r="W1552" s="94"/>
      <c r="X1552" s="94"/>
      <c r="Y1552" s="94"/>
      <c r="Z1552" s="94"/>
    </row>
    <row r="1553" spans="1:26" ht="15.75" customHeight="1" x14ac:dyDescent="0.15">
      <c r="A1553" s="96" t="s">
        <v>7485</v>
      </c>
      <c r="B1553" s="98" t="s">
        <v>768</v>
      </c>
      <c r="C1553" s="98" t="s">
        <v>3984</v>
      </c>
      <c r="D1553" s="98" t="s">
        <v>7486</v>
      </c>
      <c r="E1553" s="99">
        <v>204</v>
      </c>
      <c r="F1553" s="99">
        <v>119</v>
      </c>
      <c r="G1553" s="99">
        <v>2455</v>
      </c>
      <c r="H1553" s="99">
        <v>2455</v>
      </c>
      <c r="I1553" s="94"/>
      <c r="J1553" s="94"/>
      <c r="K1553" s="94"/>
      <c r="L1553" s="94"/>
      <c r="M1553" s="94"/>
      <c r="N1553" s="94"/>
      <c r="O1553" s="94"/>
      <c r="P1553" s="94"/>
      <c r="Q1553" s="94"/>
      <c r="R1553" s="94"/>
      <c r="S1553" s="94"/>
      <c r="T1553" s="94"/>
      <c r="U1553" s="94"/>
      <c r="V1553" s="94"/>
      <c r="W1553" s="94"/>
      <c r="X1553" s="94"/>
      <c r="Y1553" s="94"/>
      <c r="Z1553" s="94"/>
    </row>
    <row r="1554" spans="1:26" ht="15.75" customHeight="1" x14ac:dyDescent="0.15">
      <c r="A1554" s="96" t="s">
        <v>7487</v>
      </c>
      <c r="B1554" s="98" t="s">
        <v>768</v>
      </c>
      <c r="C1554" s="98" t="s">
        <v>3965</v>
      </c>
      <c r="D1554" s="98" t="s">
        <v>7488</v>
      </c>
      <c r="E1554" s="99">
        <v>259</v>
      </c>
      <c r="F1554" s="99">
        <v>214</v>
      </c>
      <c r="G1554" s="99">
        <v>3622</v>
      </c>
      <c r="H1554" s="99">
        <v>3621</v>
      </c>
      <c r="I1554" s="94"/>
      <c r="J1554" s="94"/>
      <c r="K1554" s="94"/>
      <c r="L1554" s="94"/>
      <c r="M1554" s="94"/>
      <c r="N1554" s="94"/>
      <c r="O1554" s="94"/>
      <c r="P1554" s="94"/>
      <c r="Q1554" s="94"/>
      <c r="R1554" s="94"/>
      <c r="S1554" s="94"/>
      <c r="T1554" s="94"/>
      <c r="U1554" s="94"/>
      <c r="V1554" s="94"/>
      <c r="W1554" s="94"/>
      <c r="X1554" s="94"/>
      <c r="Y1554" s="94"/>
      <c r="Z1554" s="94"/>
    </row>
    <row r="1555" spans="1:26" ht="15.75" customHeight="1" x14ac:dyDescent="0.15">
      <c r="A1555" s="96" t="s">
        <v>7489</v>
      </c>
      <c r="B1555" s="98" t="s">
        <v>768</v>
      </c>
      <c r="C1555" s="98" t="s">
        <v>3958</v>
      </c>
      <c r="D1555" s="98" t="s">
        <v>7490</v>
      </c>
      <c r="E1555" s="99">
        <v>98</v>
      </c>
      <c r="F1555" s="99">
        <v>87</v>
      </c>
      <c r="G1555" s="99">
        <v>1468</v>
      </c>
      <c r="H1555" s="99">
        <v>1468</v>
      </c>
      <c r="I1555" s="94"/>
      <c r="J1555" s="94"/>
      <c r="K1555" s="94"/>
      <c r="L1555" s="94"/>
      <c r="M1555" s="94"/>
      <c r="N1555" s="94"/>
      <c r="O1555" s="94"/>
      <c r="P1555" s="94"/>
      <c r="Q1555" s="94"/>
      <c r="R1555" s="94"/>
      <c r="S1555" s="94"/>
      <c r="T1555" s="94"/>
      <c r="U1555" s="94"/>
      <c r="V1555" s="94"/>
      <c r="W1555" s="94"/>
      <c r="X1555" s="94"/>
      <c r="Y1555" s="94"/>
      <c r="Z1555" s="94"/>
    </row>
    <row r="1556" spans="1:26" ht="15.75" customHeight="1" x14ac:dyDescent="0.15">
      <c r="A1556" s="96" t="s">
        <v>7491</v>
      </c>
      <c r="B1556" s="98" t="s">
        <v>768</v>
      </c>
      <c r="C1556" s="98" t="s">
        <v>3988</v>
      </c>
      <c r="D1556" s="98" t="s">
        <v>7492</v>
      </c>
      <c r="E1556" s="99">
        <v>973</v>
      </c>
      <c r="F1556" s="99">
        <v>777</v>
      </c>
      <c r="G1556" s="99">
        <v>8754</v>
      </c>
      <c r="H1556" s="99">
        <v>8753</v>
      </c>
      <c r="I1556" s="94"/>
      <c r="J1556" s="94"/>
      <c r="K1556" s="94"/>
      <c r="L1556" s="94"/>
      <c r="M1556" s="94"/>
      <c r="N1556" s="94"/>
      <c r="O1556" s="94"/>
      <c r="P1556" s="94"/>
      <c r="Q1556" s="94"/>
      <c r="R1556" s="94"/>
      <c r="S1556" s="94"/>
      <c r="T1556" s="94"/>
      <c r="U1556" s="94"/>
      <c r="V1556" s="94"/>
      <c r="W1556" s="94"/>
      <c r="X1556" s="94"/>
      <c r="Y1556" s="94"/>
      <c r="Z1556" s="94"/>
    </row>
    <row r="1557" spans="1:26" ht="15.75" customHeight="1" x14ac:dyDescent="0.15">
      <c r="A1557" s="96" t="s">
        <v>7493</v>
      </c>
      <c r="B1557" s="98" t="s">
        <v>768</v>
      </c>
      <c r="C1557" s="98" t="s">
        <v>3972</v>
      </c>
      <c r="D1557" s="98" t="s">
        <v>5648</v>
      </c>
      <c r="E1557" s="99">
        <v>88</v>
      </c>
      <c r="F1557" s="99">
        <v>74</v>
      </c>
      <c r="G1557" s="99">
        <v>932</v>
      </c>
      <c r="H1557" s="99">
        <v>932</v>
      </c>
      <c r="I1557" s="94"/>
      <c r="J1557" s="94"/>
      <c r="K1557" s="94"/>
      <c r="L1557" s="94"/>
      <c r="M1557" s="94"/>
      <c r="N1557" s="94"/>
      <c r="O1557" s="94"/>
      <c r="P1557" s="94"/>
      <c r="Q1557" s="94"/>
      <c r="R1557" s="94"/>
      <c r="S1557" s="94"/>
      <c r="T1557" s="94"/>
      <c r="U1557" s="94"/>
      <c r="V1557" s="94"/>
      <c r="W1557" s="94"/>
      <c r="X1557" s="94"/>
      <c r="Y1557" s="94"/>
      <c r="Z1557" s="94"/>
    </row>
    <row r="1558" spans="1:26" ht="15.75" customHeight="1" x14ac:dyDescent="0.15">
      <c r="A1558" s="96" t="s">
        <v>7494</v>
      </c>
      <c r="B1558" s="98" t="s">
        <v>768</v>
      </c>
      <c r="C1558" s="98" t="s">
        <v>3975</v>
      </c>
      <c r="D1558" s="98" t="s">
        <v>5409</v>
      </c>
      <c r="E1558" s="99">
        <v>285</v>
      </c>
      <c r="F1558" s="99">
        <v>265</v>
      </c>
      <c r="G1558" s="99">
        <v>1357</v>
      </c>
      <c r="H1558" s="99">
        <v>1356</v>
      </c>
      <c r="I1558" s="94"/>
      <c r="J1558" s="94"/>
      <c r="K1558" s="94"/>
      <c r="L1558" s="94"/>
      <c r="M1558" s="94"/>
      <c r="N1558" s="94"/>
      <c r="O1558" s="94"/>
      <c r="P1558" s="94"/>
      <c r="Q1558" s="94"/>
      <c r="R1558" s="94"/>
      <c r="S1558" s="94"/>
      <c r="T1558" s="94"/>
      <c r="U1558" s="94"/>
      <c r="V1558" s="94"/>
      <c r="W1558" s="94"/>
      <c r="X1558" s="94"/>
      <c r="Y1558" s="94"/>
      <c r="Z1558" s="94"/>
    </row>
    <row r="1559" spans="1:26" ht="15.75" customHeight="1" x14ac:dyDescent="0.15">
      <c r="A1559" s="96" t="s">
        <v>7495</v>
      </c>
      <c r="B1559" s="98" t="s">
        <v>768</v>
      </c>
      <c r="C1559" s="98" t="s">
        <v>3978</v>
      </c>
      <c r="D1559" s="98" t="s">
        <v>7496</v>
      </c>
      <c r="E1559" s="99">
        <v>1599</v>
      </c>
      <c r="F1559" s="99">
        <v>900</v>
      </c>
      <c r="G1559" s="99">
        <v>14521</v>
      </c>
      <c r="H1559" s="99">
        <v>14508</v>
      </c>
      <c r="I1559" s="94"/>
      <c r="J1559" s="94"/>
      <c r="K1559" s="94"/>
      <c r="L1559" s="94"/>
      <c r="M1559" s="94"/>
      <c r="N1559" s="94"/>
      <c r="O1559" s="94"/>
      <c r="P1559" s="94"/>
      <c r="Q1559" s="94"/>
      <c r="R1559" s="94"/>
      <c r="S1559" s="94"/>
      <c r="T1559" s="94"/>
      <c r="U1559" s="94"/>
      <c r="V1559" s="94"/>
      <c r="W1559" s="94"/>
      <c r="X1559" s="94"/>
      <c r="Y1559" s="94"/>
      <c r="Z1559" s="94"/>
    </row>
    <row r="1560" spans="1:26" ht="15.75" customHeight="1" x14ac:dyDescent="0.15">
      <c r="A1560" s="96" t="s">
        <v>7497</v>
      </c>
      <c r="B1560" s="98" t="s">
        <v>768</v>
      </c>
      <c r="C1560" s="98" t="s">
        <v>3960</v>
      </c>
      <c r="D1560" s="98" t="s">
        <v>7498</v>
      </c>
      <c r="E1560" s="99">
        <v>81</v>
      </c>
      <c r="F1560" s="99">
        <v>38</v>
      </c>
      <c r="G1560" s="99">
        <v>501</v>
      </c>
      <c r="H1560" s="99">
        <v>501</v>
      </c>
      <c r="I1560" s="94"/>
      <c r="J1560" s="94"/>
      <c r="K1560" s="94"/>
      <c r="L1560" s="94"/>
      <c r="M1560" s="94"/>
      <c r="N1560" s="94"/>
      <c r="O1560" s="94"/>
      <c r="P1560" s="94"/>
      <c r="Q1560" s="94"/>
      <c r="R1560" s="94"/>
      <c r="S1560" s="94"/>
      <c r="T1560" s="94"/>
      <c r="U1560" s="94"/>
      <c r="V1560" s="94"/>
      <c r="W1560" s="94"/>
      <c r="X1560" s="94"/>
      <c r="Y1560" s="94"/>
      <c r="Z1560" s="94"/>
    </row>
    <row r="1561" spans="1:26" ht="15.75" customHeight="1" x14ac:dyDescent="0.15">
      <c r="A1561" s="96" t="s">
        <v>7499</v>
      </c>
      <c r="B1561" s="98" t="s">
        <v>768</v>
      </c>
      <c r="C1561" s="98" t="s">
        <v>3996</v>
      </c>
      <c r="D1561" s="98" t="s">
        <v>7500</v>
      </c>
      <c r="E1561" s="99">
        <v>61</v>
      </c>
      <c r="F1561" s="99">
        <v>38</v>
      </c>
      <c r="G1561" s="99">
        <v>564</v>
      </c>
      <c r="H1561" s="99">
        <v>564</v>
      </c>
      <c r="I1561" s="94"/>
      <c r="J1561" s="94"/>
      <c r="K1561" s="94"/>
      <c r="L1561" s="94"/>
      <c r="M1561" s="94"/>
      <c r="N1561" s="94"/>
      <c r="O1561" s="94"/>
      <c r="P1561" s="94"/>
      <c r="Q1561" s="94"/>
      <c r="R1561" s="94"/>
      <c r="S1561" s="94"/>
      <c r="T1561" s="94"/>
      <c r="U1561" s="94"/>
      <c r="V1561" s="94"/>
      <c r="W1561" s="94"/>
      <c r="X1561" s="94"/>
      <c r="Y1561" s="94"/>
      <c r="Z1561" s="94"/>
    </row>
    <row r="1562" spans="1:26" ht="15.75" customHeight="1" x14ac:dyDescent="0.15">
      <c r="A1562" s="96" t="s">
        <v>7501</v>
      </c>
      <c r="B1562" s="98" t="s">
        <v>768</v>
      </c>
      <c r="C1562" s="98" t="s">
        <v>3962</v>
      </c>
      <c r="D1562" s="98" t="s">
        <v>7502</v>
      </c>
      <c r="E1562" s="99">
        <v>84</v>
      </c>
      <c r="F1562" s="99">
        <v>76</v>
      </c>
      <c r="G1562" s="99">
        <v>769</v>
      </c>
      <c r="H1562" s="99">
        <v>769</v>
      </c>
      <c r="I1562" s="94"/>
      <c r="J1562" s="94"/>
      <c r="K1562" s="94"/>
      <c r="L1562" s="94"/>
      <c r="M1562" s="94"/>
      <c r="N1562" s="94"/>
      <c r="O1562" s="94"/>
      <c r="P1562" s="94"/>
      <c r="Q1562" s="94"/>
      <c r="R1562" s="94"/>
      <c r="S1562" s="94"/>
      <c r="T1562" s="94"/>
      <c r="U1562" s="94"/>
      <c r="V1562" s="94"/>
      <c r="W1562" s="94"/>
      <c r="X1562" s="94"/>
      <c r="Y1562" s="94"/>
      <c r="Z1562" s="94"/>
    </row>
    <row r="1563" spans="1:26" ht="15.75" customHeight="1" x14ac:dyDescent="0.15">
      <c r="A1563" s="96" t="s">
        <v>7503</v>
      </c>
      <c r="B1563" s="98" t="s">
        <v>768</v>
      </c>
      <c r="C1563" s="98" t="s">
        <v>3998</v>
      </c>
      <c r="D1563" s="98" t="s">
        <v>6022</v>
      </c>
      <c r="E1563" s="99">
        <v>493</v>
      </c>
      <c r="F1563" s="99">
        <v>387</v>
      </c>
      <c r="G1563" s="99">
        <v>3597</v>
      </c>
      <c r="H1563" s="99">
        <v>3594</v>
      </c>
      <c r="I1563" s="94"/>
      <c r="J1563" s="94"/>
      <c r="K1563" s="94"/>
      <c r="L1563" s="94"/>
      <c r="M1563" s="94"/>
      <c r="N1563" s="94"/>
      <c r="O1563" s="94"/>
      <c r="P1563" s="94"/>
      <c r="Q1563" s="94"/>
      <c r="R1563" s="94"/>
      <c r="S1563" s="94"/>
      <c r="T1563" s="94"/>
      <c r="U1563" s="94"/>
      <c r="V1563" s="94"/>
      <c r="W1563" s="94"/>
      <c r="X1563" s="94"/>
      <c r="Y1563" s="94"/>
      <c r="Z1563" s="94"/>
    </row>
    <row r="1564" spans="1:26" ht="15.75" customHeight="1" x14ac:dyDescent="0.15">
      <c r="A1564" s="96" t="s">
        <v>7504</v>
      </c>
      <c r="B1564" s="98" t="s">
        <v>768</v>
      </c>
      <c r="C1564" s="98" t="s">
        <v>3963</v>
      </c>
      <c r="D1564" s="98" t="s">
        <v>5615</v>
      </c>
      <c r="E1564" s="99">
        <v>108</v>
      </c>
      <c r="F1564" s="99">
        <v>102</v>
      </c>
      <c r="G1564" s="99">
        <v>985</v>
      </c>
      <c r="H1564" s="99">
        <v>985</v>
      </c>
      <c r="I1564" s="94"/>
      <c r="J1564" s="94"/>
      <c r="K1564" s="94"/>
      <c r="L1564" s="94"/>
      <c r="M1564" s="94"/>
      <c r="N1564" s="94"/>
      <c r="O1564" s="94"/>
      <c r="P1564" s="94"/>
      <c r="Q1564" s="94"/>
      <c r="R1564" s="94"/>
      <c r="S1564" s="94"/>
      <c r="T1564" s="94"/>
      <c r="U1564" s="94"/>
      <c r="V1564" s="94"/>
      <c r="W1564" s="94"/>
      <c r="X1564" s="94"/>
      <c r="Y1564" s="94"/>
      <c r="Z1564" s="94"/>
    </row>
    <row r="1565" spans="1:26" ht="15.75" customHeight="1" x14ac:dyDescent="0.15">
      <c r="A1565" s="96" t="s">
        <v>7505</v>
      </c>
      <c r="B1565" s="98" t="s">
        <v>768</v>
      </c>
      <c r="C1565" s="98" t="s">
        <v>3957</v>
      </c>
      <c r="D1565" s="98" t="s">
        <v>7506</v>
      </c>
      <c r="E1565" s="99">
        <v>245</v>
      </c>
      <c r="F1565" s="99">
        <v>147</v>
      </c>
      <c r="G1565" s="99">
        <v>3230</v>
      </c>
      <c r="H1565" s="99">
        <v>3228</v>
      </c>
      <c r="I1565" s="94"/>
      <c r="J1565" s="94"/>
      <c r="K1565" s="94"/>
      <c r="L1565" s="94"/>
      <c r="M1565" s="94"/>
      <c r="N1565" s="94"/>
      <c r="O1565" s="94"/>
      <c r="P1565" s="94"/>
      <c r="Q1565" s="94"/>
      <c r="R1565" s="94"/>
      <c r="S1565" s="94"/>
      <c r="T1565" s="94"/>
      <c r="U1565" s="94"/>
      <c r="V1565" s="94"/>
      <c r="W1565" s="94"/>
      <c r="X1565" s="94"/>
      <c r="Y1565" s="94"/>
      <c r="Z1565" s="94"/>
    </row>
    <row r="1566" spans="1:26" ht="15.75" customHeight="1" x14ac:dyDescent="0.15">
      <c r="A1566" s="96" t="s">
        <v>7507</v>
      </c>
      <c r="B1566" s="98" t="s">
        <v>768</v>
      </c>
      <c r="C1566" s="98" t="s">
        <v>3970</v>
      </c>
      <c r="D1566" s="98" t="s">
        <v>7508</v>
      </c>
      <c r="E1566" s="99">
        <v>233</v>
      </c>
      <c r="F1566" s="99">
        <v>187</v>
      </c>
      <c r="G1566" s="99">
        <v>2193</v>
      </c>
      <c r="H1566" s="99">
        <v>2193</v>
      </c>
      <c r="I1566" s="94"/>
      <c r="J1566" s="94"/>
      <c r="K1566" s="94"/>
      <c r="L1566" s="94"/>
      <c r="M1566" s="94"/>
      <c r="N1566" s="94"/>
      <c r="O1566" s="94"/>
      <c r="P1566" s="94"/>
      <c r="Q1566" s="94"/>
      <c r="R1566" s="94"/>
      <c r="S1566" s="94"/>
      <c r="T1566" s="94"/>
      <c r="U1566" s="94"/>
      <c r="V1566" s="94"/>
      <c r="W1566" s="94"/>
      <c r="X1566" s="94"/>
      <c r="Y1566" s="94"/>
      <c r="Z1566" s="94"/>
    </row>
    <row r="1567" spans="1:26" ht="15.75" customHeight="1" x14ac:dyDescent="0.15">
      <c r="A1567" s="96" t="s">
        <v>7509</v>
      </c>
      <c r="B1567" s="98" t="s">
        <v>768</v>
      </c>
      <c r="C1567" s="98" t="s">
        <v>3979</v>
      </c>
      <c r="D1567" s="98" t="s">
        <v>7510</v>
      </c>
      <c r="E1567" s="99">
        <v>636</v>
      </c>
      <c r="F1567" s="99">
        <v>473</v>
      </c>
      <c r="G1567" s="99">
        <v>6105</v>
      </c>
      <c r="H1567" s="99">
        <v>6102</v>
      </c>
      <c r="I1567" s="94"/>
      <c r="J1567" s="94"/>
      <c r="K1567" s="94"/>
      <c r="L1567" s="94"/>
      <c r="M1567" s="94"/>
      <c r="N1567" s="94"/>
      <c r="O1567" s="94"/>
      <c r="P1567" s="94"/>
      <c r="Q1567" s="94"/>
      <c r="R1567" s="94"/>
      <c r="S1567" s="94"/>
      <c r="T1567" s="94"/>
      <c r="U1567" s="94"/>
      <c r="V1567" s="94"/>
      <c r="W1567" s="94"/>
      <c r="X1567" s="94"/>
      <c r="Y1567" s="94"/>
      <c r="Z1567" s="94"/>
    </row>
    <row r="1568" spans="1:26" ht="15.75" customHeight="1" x14ac:dyDescent="0.15">
      <c r="A1568" s="96" t="s">
        <v>7511</v>
      </c>
      <c r="B1568" s="98" t="s">
        <v>768</v>
      </c>
      <c r="C1568" s="98" t="s">
        <v>3976</v>
      </c>
      <c r="D1568" s="98" t="s">
        <v>7512</v>
      </c>
      <c r="E1568" s="99">
        <v>33</v>
      </c>
      <c r="F1568" s="99">
        <v>27</v>
      </c>
      <c r="G1568" s="99">
        <v>654</v>
      </c>
      <c r="H1568" s="99">
        <v>654</v>
      </c>
      <c r="I1568" s="94"/>
      <c r="J1568" s="94"/>
      <c r="K1568" s="94"/>
      <c r="L1568" s="94"/>
      <c r="M1568" s="94"/>
      <c r="N1568" s="94"/>
      <c r="O1568" s="94"/>
      <c r="P1568" s="94"/>
      <c r="Q1568" s="94"/>
      <c r="R1568" s="94"/>
      <c r="S1568" s="94"/>
      <c r="T1568" s="94"/>
      <c r="U1568" s="94"/>
      <c r="V1568" s="94"/>
      <c r="W1568" s="94"/>
      <c r="X1568" s="94"/>
      <c r="Y1568" s="94"/>
      <c r="Z1568" s="94"/>
    </row>
    <row r="1569" spans="1:26" ht="15.75" customHeight="1" x14ac:dyDescent="0.15">
      <c r="A1569" s="96" t="s">
        <v>7513</v>
      </c>
      <c r="B1569" s="98" t="s">
        <v>768</v>
      </c>
      <c r="C1569" s="98" t="s">
        <v>3955</v>
      </c>
      <c r="D1569" s="98" t="s">
        <v>7514</v>
      </c>
      <c r="E1569" s="99">
        <v>209</v>
      </c>
      <c r="F1569" s="99">
        <v>134</v>
      </c>
      <c r="G1569" s="99">
        <v>3082</v>
      </c>
      <c r="H1569" s="99">
        <v>3078</v>
      </c>
      <c r="I1569" s="94"/>
      <c r="J1569" s="94"/>
      <c r="K1569" s="94"/>
      <c r="L1569" s="94"/>
      <c r="M1569" s="94"/>
      <c r="N1569" s="94"/>
      <c r="O1569" s="94"/>
      <c r="P1569" s="94"/>
      <c r="Q1569" s="94"/>
      <c r="R1569" s="94"/>
      <c r="S1569" s="94"/>
      <c r="T1569" s="94"/>
      <c r="U1569" s="94"/>
      <c r="V1569" s="94"/>
      <c r="W1569" s="94"/>
      <c r="X1569" s="94"/>
      <c r="Y1569" s="94"/>
      <c r="Z1569" s="94"/>
    </row>
    <row r="1570" spans="1:26" ht="15.75" customHeight="1" x14ac:dyDescent="0.15">
      <c r="A1570" s="96" t="s">
        <v>7515</v>
      </c>
      <c r="B1570" s="98" t="s">
        <v>768</v>
      </c>
      <c r="C1570" s="98" t="s">
        <v>3989</v>
      </c>
      <c r="D1570" s="98" t="s">
        <v>7516</v>
      </c>
      <c r="E1570" s="99">
        <v>163</v>
      </c>
      <c r="F1570" s="99">
        <v>74</v>
      </c>
      <c r="G1570" s="99">
        <v>1319</v>
      </c>
      <c r="H1570" s="99">
        <v>1319</v>
      </c>
      <c r="I1570" s="94"/>
      <c r="J1570" s="94"/>
      <c r="K1570" s="94"/>
      <c r="L1570" s="94"/>
      <c r="M1570" s="94"/>
      <c r="N1570" s="94"/>
      <c r="O1570" s="94"/>
      <c r="P1570" s="94"/>
      <c r="Q1570" s="94"/>
      <c r="R1570" s="94"/>
      <c r="S1570" s="94"/>
      <c r="T1570" s="94"/>
      <c r="U1570" s="94"/>
      <c r="V1570" s="94"/>
      <c r="W1570" s="94"/>
      <c r="X1570" s="94"/>
      <c r="Y1570" s="94"/>
      <c r="Z1570" s="94"/>
    </row>
    <row r="1571" spans="1:26" ht="15.75" customHeight="1" x14ac:dyDescent="0.15">
      <c r="A1571" s="96" t="s">
        <v>7517</v>
      </c>
      <c r="B1571" s="98" t="s">
        <v>768</v>
      </c>
      <c r="C1571" s="98" t="s">
        <v>3956</v>
      </c>
      <c r="D1571" s="98" t="s">
        <v>5596</v>
      </c>
      <c r="E1571" s="99">
        <v>41</v>
      </c>
      <c r="F1571" s="99">
        <v>20</v>
      </c>
      <c r="G1571" s="99">
        <v>755</v>
      </c>
      <c r="H1571" s="99">
        <v>754</v>
      </c>
      <c r="I1571" s="94"/>
      <c r="J1571" s="94"/>
      <c r="K1571" s="94"/>
      <c r="L1571" s="94"/>
      <c r="M1571" s="94"/>
      <c r="N1571" s="94"/>
      <c r="O1571" s="94"/>
      <c r="P1571" s="94"/>
      <c r="Q1571" s="94"/>
      <c r="R1571" s="94"/>
      <c r="S1571" s="94"/>
      <c r="T1571" s="94"/>
      <c r="U1571" s="94"/>
      <c r="V1571" s="94"/>
      <c r="W1571" s="94"/>
      <c r="X1571" s="94"/>
      <c r="Y1571" s="94"/>
      <c r="Z1571" s="94"/>
    </row>
    <row r="1572" spans="1:26" ht="15.75" customHeight="1" x14ac:dyDescent="0.15">
      <c r="A1572" s="96" t="s">
        <v>7518</v>
      </c>
      <c r="B1572" s="98" t="s">
        <v>768</v>
      </c>
      <c r="C1572" s="98" t="s">
        <v>3992</v>
      </c>
      <c r="D1572" s="98" t="s">
        <v>6014</v>
      </c>
      <c r="E1572" s="99">
        <v>55</v>
      </c>
      <c r="F1572" s="99">
        <v>46</v>
      </c>
      <c r="G1572" s="99">
        <v>1050</v>
      </c>
      <c r="H1572" s="99">
        <v>1050</v>
      </c>
      <c r="I1572" s="94"/>
      <c r="J1572" s="94"/>
      <c r="K1572" s="94"/>
      <c r="L1572" s="94"/>
      <c r="M1572" s="94"/>
      <c r="N1572" s="94"/>
      <c r="O1572" s="94"/>
      <c r="P1572" s="94"/>
      <c r="Q1572" s="94"/>
      <c r="R1572" s="94"/>
      <c r="S1572" s="94"/>
      <c r="T1572" s="94"/>
      <c r="U1572" s="94"/>
      <c r="V1572" s="94"/>
      <c r="W1572" s="94"/>
      <c r="X1572" s="94"/>
      <c r="Y1572" s="94"/>
      <c r="Z1572" s="94"/>
    </row>
    <row r="1573" spans="1:26" ht="15.75" customHeight="1" x14ac:dyDescent="0.15">
      <c r="A1573" s="96" t="s">
        <v>7519</v>
      </c>
      <c r="B1573" s="98" t="s">
        <v>768</v>
      </c>
      <c r="C1573" s="98" t="s">
        <v>3997</v>
      </c>
      <c r="D1573" s="98" t="s">
        <v>7520</v>
      </c>
      <c r="E1573" s="99">
        <v>793</v>
      </c>
      <c r="F1573" s="99">
        <v>377</v>
      </c>
      <c r="G1573" s="99">
        <v>7061</v>
      </c>
      <c r="H1573" s="99">
        <v>7059</v>
      </c>
      <c r="I1573" s="94"/>
      <c r="J1573" s="94"/>
      <c r="K1573" s="94"/>
      <c r="L1573" s="94"/>
      <c r="M1573" s="94"/>
      <c r="N1573" s="94"/>
      <c r="O1573" s="94"/>
      <c r="P1573" s="94"/>
      <c r="Q1573" s="94"/>
      <c r="R1573" s="94"/>
      <c r="S1573" s="94"/>
      <c r="T1573" s="94"/>
      <c r="U1573" s="94"/>
      <c r="V1573" s="94"/>
      <c r="W1573" s="94"/>
      <c r="X1573" s="94"/>
      <c r="Y1573" s="94"/>
      <c r="Z1573" s="94"/>
    </row>
    <row r="1574" spans="1:26" ht="15.75" customHeight="1" x14ac:dyDescent="0.15">
      <c r="A1574" s="96" t="s">
        <v>7521</v>
      </c>
      <c r="B1574" s="98" t="s">
        <v>768</v>
      </c>
      <c r="C1574" s="98" t="s">
        <v>3971</v>
      </c>
      <c r="D1574" s="98" t="s">
        <v>7522</v>
      </c>
      <c r="E1574" s="99">
        <v>114</v>
      </c>
      <c r="F1574" s="99">
        <v>72</v>
      </c>
      <c r="G1574" s="99">
        <v>1297</v>
      </c>
      <c r="H1574" s="99">
        <v>1295</v>
      </c>
      <c r="I1574" s="94"/>
      <c r="J1574" s="94"/>
      <c r="K1574" s="94"/>
      <c r="L1574" s="94"/>
      <c r="M1574" s="94"/>
      <c r="N1574" s="94"/>
      <c r="O1574" s="94"/>
      <c r="P1574" s="94"/>
      <c r="Q1574" s="94"/>
      <c r="R1574" s="94"/>
      <c r="S1574" s="94"/>
      <c r="T1574" s="94"/>
      <c r="U1574" s="94"/>
      <c r="V1574" s="94"/>
      <c r="W1574" s="94"/>
      <c r="X1574" s="94"/>
      <c r="Y1574" s="94"/>
      <c r="Z1574" s="94"/>
    </row>
    <row r="1575" spans="1:26" ht="15.75" customHeight="1" x14ac:dyDescent="0.15">
      <c r="A1575" s="96" t="s">
        <v>7523</v>
      </c>
      <c r="B1575" s="98" t="s">
        <v>768</v>
      </c>
      <c r="C1575" s="98" t="s">
        <v>3967</v>
      </c>
      <c r="D1575" s="98" t="s">
        <v>5675</v>
      </c>
      <c r="E1575" s="99">
        <v>1227</v>
      </c>
      <c r="F1575" s="99">
        <v>1104</v>
      </c>
      <c r="G1575" s="99">
        <v>8137</v>
      </c>
      <c r="H1575" s="99">
        <v>8130</v>
      </c>
      <c r="I1575" s="94"/>
      <c r="J1575" s="94"/>
      <c r="K1575" s="94"/>
      <c r="L1575" s="94"/>
      <c r="M1575" s="94"/>
      <c r="N1575" s="94"/>
      <c r="O1575" s="94"/>
      <c r="P1575" s="94"/>
      <c r="Q1575" s="94"/>
      <c r="R1575" s="94"/>
      <c r="S1575" s="94"/>
      <c r="T1575" s="94"/>
      <c r="U1575" s="94"/>
      <c r="V1575" s="94"/>
      <c r="W1575" s="94"/>
      <c r="X1575" s="94"/>
      <c r="Y1575" s="94"/>
      <c r="Z1575" s="94"/>
    </row>
    <row r="1576" spans="1:26" ht="15.75" customHeight="1" x14ac:dyDescent="0.15">
      <c r="A1576" s="96" t="s">
        <v>7524</v>
      </c>
      <c r="B1576" s="98" t="s">
        <v>768</v>
      </c>
      <c r="C1576" s="98" t="s">
        <v>3959</v>
      </c>
      <c r="D1576" s="98" t="s">
        <v>7525</v>
      </c>
      <c r="E1576" s="99">
        <v>115</v>
      </c>
      <c r="F1576" s="99">
        <v>73</v>
      </c>
      <c r="G1576" s="99">
        <v>917</v>
      </c>
      <c r="H1576" s="99">
        <v>917</v>
      </c>
      <c r="I1576" s="94"/>
      <c r="J1576" s="94"/>
      <c r="K1576" s="94"/>
      <c r="L1576" s="94"/>
      <c r="M1576" s="94"/>
      <c r="N1576" s="94"/>
      <c r="O1576" s="94"/>
      <c r="P1576" s="94"/>
      <c r="Q1576" s="94"/>
      <c r="R1576" s="94"/>
      <c r="S1576" s="94"/>
      <c r="T1576" s="94"/>
      <c r="U1576" s="94"/>
      <c r="V1576" s="94"/>
      <c r="W1576" s="94"/>
      <c r="X1576" s="94"/>
      <c r="Y1576" s="94"/>
      <c r="Z1576" s="94"/>
    </row>
    <row r="1577" spans="1:26" ht="15.75" customHeight="1" x14ac:dyDescent="0.15">
      <c r="A1577" s="96" t="s">
        <v>7526</v>
      </c>
      <c r="B1577" s="98" t="s">
        <v>768</v>
      </c>
      <c r="C1577" s="98" t="s">
        <v>3964</v>
      </c>
      <c r="D1577" s="98" t="s">
        <v>4567</v>
      </c>
      <c r="E1577" s="99">
        <v>150</v>
      </c>
      <c r="F1577" s="99">
        <v>109</v>
      </c>
      <c r="G1577" s="99">
        <v>1612</v>
      </c>
      <c r="H1577" s="99">
        <v>1612</v>
      </c>
      <c r="I1577" s="94"/>
      <c r="J1577" s="94"/>
      <c r="K1577" s="94"/>
      <c r="L1577" s="94"/>
      <c r="M1577" s="94"/>
      <c r="N1577" s="94"/>
      <c r="O1577" s="94"/>
      <c r="P1577" s="94"/>
      <c r="Q1577" s="94"/>
      <c r="R1577" s="94"/>
      <c r="S1577" s="94"/>
      <c r="T1577" s="94"/>
      <c r="U1577" s="94"/>
      <c r="V1577" s="94"/>
      <c r="W1577" s="94"/>
      <c r="X1577" s="94"/>
      <c r="Y1577" s="94"/>
      <c r="Z1577" s="94"/>
    </row>
    <row r="1578" spans="1:26" ht="15.75" customHeight="1" x14ac:dyDescent="0.15">
      <c r="A1578" s="96" t="s">
        <v>7527</v>
      </c>
      <c r="B1578" s="98" t="s">
        <v>768</v>
      </c>
      <c r="C1578" s="98" t="s">
        <v>3986</v>
      </c>
      <c r="D1578" s="98" t="s">
        <v>7528</v>
      </c>
      <c r="E1578" s="99">
        <v>525</v>
      </c>
      <c r="F1578" s="99">
        <v>482</v>
      </c>
      <c r="G1578" s="99">
        <v>4339</v>
      </c>
      <c r="H1578" s="99">
        <v>4334</v>
      </c>
      <c r="I1578" s="94"/>
      <c r="J1578" s="94"/>
      <c r="K1578" s="94"/>
      <c r="L1578" s="94"/>
      <c r="M1578" s="94"/>
      <c r="N1578" s="94"/>
      <c r="O1578" s="94"/>
      <c r="P1578" s="94"/>
      <c r="Q1578" s="94"/>
      <c r="R1578" s="94"/>
      <c r="S1578" s="94"/>
      <c r="T1578" s="94"/>
      <c r="U1578" s="94"/>
      <c r="V1578" s="94"/>
      <c r="W1578" s="94"/>
      <c r="X1578" s="94"/>
      <c r="Y1578" s="94"/>
      <c r="Z1578" s="94"/>
    </row>
    <row r="1579" spans="1:26" ht="15.75" customHeight="1" x14ac:dyDescent="0.15">
      <c r="A1579" s="96" t="s">
        <v>7529</v>
      </c>
      <c r="B1579" s="98" t="s">
        <v>768</v>
      </c>
      <c r="C1579" s="98" t="s">
        <v>3961</v>
      </c>
      <c r="D1579" s="98" t="s">
        <v>7530</v>
      </c>
      <c r="E1579" s="99">
        <v>245</v>
      </c>
      <c r="F1579" s="99">
        <v>232</v>
      </c>
      <c r="G1579" s="99">
        <v>955</v>
      </c>
      <c r="H1579" s="99">
        <v>954</v>
      </c>
      <c r="I1579" s="94"/>
      <c r="J1579" s="94"/>
      <c r="K1579" s="94"/>
      <c r="L1579" s="94"/>
      <c r="M1579" s="94"/>
      <c r="N1579" s="94"/>
      <c r="O1579" s="94"/>
      <c r="P1579" s="94"/>
      <c r="Q1579" s="94"/>
      <c r="R1579" s="94"/>
      <c r="S1579" s="94"/>
      <c r="T1579" s="94"/>
      <c r="U1579" s="94"/>
      <c r="V1579" s="94"/>
      <c r="W1579" s="94"/>
      <c r="X1579" s="94"/>
      <c r="Y1579" s="94"/>
      <c r="Z1579" s="94"/>
    </row>
    <row r="1580" spans="1:26" ht="15.75" customHeight="1" x14ac:dyDescent="0.15">
      <c r="A1580" s="96" t="s">
        <v>7531</v>
      </c>
      <c r="B1580" s="98" t="s">
        <v>768</v>
      </c>
      <c r="C1580" s="98" t="s">
        <v>3995</v>
      </c>
      <c r="D1580" s="98" t="s">
        <v>7532</v>
      </c>
      <c r="E1580" s="99">
        <v>713</v>
      </c>
      <c r="F1580" s="99">
        <v>422</v>
      </c>
      <c r="G1580" s="99">
        <v>8955</v>
      </c>
      <c r="H1580" s="99">
        <v>8954</v>
      </c>
      <c r="I1580" s="94"/>
      <c r="J1580" s="94"/>
      <c r="K1580" s="94"/>
      <c r="L1580" s="94"/>
      <c r="M1580" s="94"/>
      <c r="N1580" s="94"/>
      <c r="O1580" s="94"/>
      <c r="P1580" s="94"/>
      <c r="Q1580" s="94"/>
      <c r="R1580" s="94"/>
      <c r="S1580" s="94"/>
      <c r="T1580" s="94"/>
      <c r="U1580" s="94"/>
      <c r="V1580" s="94"/>
      <c r="W1580" s="94"/>
      <c r="X1580" s="94"/>
      <c r="Y1580" s="94"/>
      <c r="Z1580" s="94"/>
    </row>
    <row r="1581" spans="1:26" ht="15.75" customHeight="1" x14ac:dyDescent="0.15">
      <c r="A1581" s="96" t="s">
        <v>7533</v>
      </c>
      <c r="B1581" s="98" t="s">
        <v>768</v>
      </c>
      <c r="C1581" s="98" t="s">
        <v>3966</v>
      </c>
      <c r="D1581" s="98" t="s">
        <v>7534</v>
      </c>
      <c r="E1581" s="99">
        <v>371</v>
      </c>
      <c r="F1581" s="99">
        <v>319</v>
      </c>
      <c r="G1581" s="99">
        <v>4038</v>
      </c>
      <c r="H1581" s="99">
        <v>4033</v>
      </c>
      <c r="I1581" s="94"/>
      <c r="J1581" s="94"/>
      <c r="K1581" s="94"/>
      <c r="L1581" s="94"/>
      <c r="M1581" s="94"/>
      <c r="N1581" s="94"/>
      <c r="O1581" s="94"/>
      <c r="P1581" s="94"/>
      <c r="Q1581" s="94"/>
      <c r="R1581" s="94"/>
      <c r="S1581" s="94"/>
      <c r="T1581" s="94"/>
      <c r="U1581" s="94"/>
      <c r="V1581" s="94"/>
      <c r="W1581" s="94"/>
      <c r="X1581" s="94"/>
      <c r="Y1581" s="94"/>
      <c r="Z1581" s="94"/>
    </row>
    <row r="1582" spans="1:26" ht="15.75" customHeight="1" x14ac:dyDescent="0.15">
      <c r="A1582" s="96" t="s">
        <v>7535</v>
      </c>
      <c r="B1582" s="98" t="s">
        <v>768</v>
      </c>
      <c r="C1582" s="98" t="s">
        <v>4000</v>
      </c>
      <c r="D1582" s="98" t="s">
        <v>768</v>
      </c>
      <c r="E1582" s="99">
        <v>16467</v>
      </c>
      <c r="F1582" s="99">
        <v>9418</v>
      </c>
      <c r="G1582" s="99">
        <v>103431</v>
      </c>
      <c r="H1582" s="99">
        <v>103409</v>
      </c>
      <c r="I1582" s="94"/>
      <c r="J1582" s="94"/>
      <c r="K1582" s="94"/>
      <c r="L1582" s="94"/>
      <c r="M1582" s="94"/>
      <c r="N1582" s="94"/>
      <c r="O1582" s="94"/>
      <c r="P1582" s="94"/>
      <c r="Q1582" s="94"/>
      <c r="R1582" s="94"/>
      <c r="S1582" s="94"/>
      <c r="T1582" s="94"/>
      <c r="U1582" s="94"/>
      <c r="V1582" s="94"/>
      <c r="W1582" s="94"/>
      <c r="X1582" s="94"/>
      <c r="Y1582" s="94"/>
      <c r="Z1582" s="94"/>
    </row>
    <row r="1583" spans="1:26" ht="15.75" customHeight="1" x14ac:dyDescent="0.15">
      <c r="A1583" s="96" t="s">
        <v>7536</v>
      </c>
      <c r="B1583" s="98" t="s">
        <v>768</v>
      </c>
      <c r="C1583" s="98" t="s">
        <v>4001</v>
      </c>
      <c r="D1583" s="98" t="s">
        <v>7537</v>
      </c>
      <c r="E1583" s="99">
        <v>721</v>
      </c>
      <c r="F1583" s="99">
        <v>654</v>
      </c>
      <c r="G1583" s="99">
        <v>6010</v>
      </c>
      <c r="H1583" s="99">
        <v>6007</v>
      </c>
      <c r="I1583" s="94"/>
      <c r="J1583" s="94"/>
      <c r="K1583" s="94"/>
      <c r="L1583" s="94"/>
      <c r="M1583" s="94"/>
      <c r="N1583" s="94"/>
      <c r="O1583" s="94"/>
      <c r="P1583" s="94"/>
      <c r="Q1583" s="94"/>
      <c r="R1583" s="94"/>
      <c r="S1583" s="94"/>
      <c r="T1583" s="94"/>
      <c r="U1583" s="94"/>
      <c r="V1583" s="94"/>
      <c r="W1583" s="94"/>
      <c r="X1583" s="94"/>
      <c r="Y1583" s="94"/>
      <c r="Z1583" s="94"/>
    </row>
    <row r="1584" spans="1:26" ht="15.75" customHeight="1" x14ac:dyDescent="0.15">
      <c r="A1584" s="96" t="s">
        <v>7538</v>
      </c>
      <c r="B1584" s="98" t="s">
        <v>768</v>
      </c>
      <c r="C1584" s="98" t="s">
        <v>3974</v>
      </c>
      <c r="D1584" s="98" t="s">
        <v>7539</v>
      </c>
      <c r="E1584" s="99">
        <v>121</v>
      </c>
      <c r="F1584" s="99">
        <v>84</v>
      </c>
      <c r="G1584" s="99">
        <v>1378</v>
      </c>
      <c r="H1584" s="99">
        <v>1377</v>
      </c>
      <c r="I1584" s="94"/>
      <c r="J1584" s="94"/>
      <c r="K1584" s="94"/>
      <c r="L1584" s="94"/>
      <c r="M1584" s="94"/>
      <c r="N1584" s="94"/>
      <c r="O1584" s="94"/>
      <c r="P1584" s="94"/>
      <c r="Q1584" s="94"/>
      <c r="R1584" s="94"/>
      <c r="S1584" s="94"/>
      <c r="T1584" s="94"/>
      <c r="U1584" s="94"/>
      <c r="V1584" s="94"/>
      <c r="W1584" s="94"/>
      <c r="X1584" s="94"/>
      <c r="Y1584" s="94"/>
      <c r="Z1584" s="94"/>
    </row>
    <row r="1585" spans="1:26" ht="15.75" customHeight="1" x14ac:dyDescent="0.15">
      <c r="A1585" s="96" t="s">
        <v>7540</v>
      </c>
      <c r="B1585" s="98" t="s">
        <v>4285</v>
      </c>
      <c r="C1585" s="98" t="s">
        <v>4002</v>
      </c>
      <c r="D1585" s="98" t="s">
        <v>124</v>
      </c>
      <c r="E1585" s="99">
        <v>139410</v>
      </c>
      <c r="F1585" s="99">
        <v>133253</v>
      </c>
      <c r="G1585" s="99">
        <v>2113</v>
      </c>
      <c r="H1585" s="99">
        <v>1985</v>
      </c>
      <c r="I1585" s="94"/>
      <c r="J1585" s="94"/>
      <c r="K1585" s="94"/>
      <c r="L1585" s="94"/>
      <c r="M1585" s="94"/>
      <c r="N1585" s="94"/>
      <c r="O1585" s="94"/>
      <c r="P1585" s="94"/>
      <c r="Q1585" s="94"/>
      <c r="R1585" s="94"/>
      <c r="S1585" s="94"/>
      <c r="T1585" s="94"/>
      <c r="U1585" s="94"/>
      <c r="V1585" s="94"/>
      <c r="W1585" s="94"/>
      <c r="X1585" s="94"/>
      <c r="Y1585" s="94"/>
      <c r="Z1585" s="94"/>
    </row>
    <row r="1586" spans="1:26" ht="15.75" customHeight="1" x14ac:dyDescent="0.15">
      <c r="A1586" s="96" t="s">
        <v>7541</v>
      </c>
      <c r="B1586" s="98" t="s">
        <v>124</v>
      </c>
      <c r="C1586" s="98" t="s">
        <v>4002</v>
      </c>
      <c r="D1586" s="98" t="s">
        <v>4289</v>
      </c>
      <c r="E1586" s="99">
        <v>125</v>
      </c>
      <c r="F1586" s="99">
        <v>75</v>
      </c>
      <c r="G1586" s="99">
        <v>0</v>
      </c>
      <c r="H1586" s="99">
        <v>0</v>
      </c>
      <c r="I1586" s="94"/>
      <c r="J1586" s="94"/>
      <c r="K1586" s="94"/>
      <c r="L1586" s="94"/>
      <c r="M1586" s="94"/>
      <c r="N1586" s="94"/>
      <c r="O1586" s="94"/>
      <c r="P1586" s="94"/>
      <c r="Q1586" s="94"/>
      <c r="R1586" s="94"/>
      <c r="S1586" s="94"/>
      <c r="T1586" s="94"/>
      <c r="U1586" s="94"/>
      <c r="V1586" s="94"/>
      <c r="W1586" s="94"/>
      <c r="X1586" s="94"/>
      <c r="Y1586" s="94"/>
      <c r="Z1586" s="94"/>
    </row>
    <row r="1587" spans="1:26" ht="15.75" customHeight="1" x14ac:dyDescent="0.15">
      <c r="A1587" s="96" t="s">
        <v>7542</v>
      </c>
      <c r="B1587" s="98" t="s">
        <v>124</v>
      </c>
      <c r="C1587" s="98" t="s">
        <v>4028</v>
      </c>
      <c r="D1587" s="98" t="s">
        <v>7543</v>
      </c>
      <c r="E1587" s="99">
        <v>262</v>
      </c>
      <c r="F1587" s="99">
        <v>252</v>
      </c>
      <c r="G1587" s="99">
        <v>6</v>
      </c>
      <c r="H1587" s="99">
        <v>6</v>
      </c>
      <c r="I1587" s="94"/>
      <c r="J1587" s="94"/>
      <c r="K1587" s="94"/>
      <c r="L1587" s="94"/>
      <c r="M1587" s="94"/>
      <c r="N1587" s="94"/>
      <c r="O1587" s="94"/>
      <c r="P1587" s="94"/>
      <c r="Q1587" s="94"/>
      <c r="R1587" s="94"/>
      <c r="S1587" s="94"/>
      <c r="T1587" s="94"/>
      <c r="U1587" s="94"/>
      <c r="V1587" s="94"/>
      <c r="W1587" s="94"/>
      <c r="X1587" s="94"/>
      <c r="Y1587" s="94"/>
      <c r="Z1587" s="94"/>
    </row>
    <row r="1588" spans="1:26" ht="15.75" customHeight="1" x14ac:dyDescent="0.15">
      <c r="A1588" s="96" t="s">
        <v>7544</v>
      </c>
      <c r="B1588" s="98" t="s">
        <v>124</v>
      </c>
      <c r="C1588" s="98" t="s">
        <v>4011</v>
      </c>
      <c r="D1588" s="98" t="s">
        <v>7545</v>
      </c>
      <c r="E1588" s="99">
        <v>1317</v>
      </c>
      <c r="F1588" s="99">
        <v>1284</v>
      </c>
      <c r="G1588" s="99">
        <v>4</v>
      </c>
      <c r="H1588" s="99">
        <v>3</v>
      </c>
      <c r="I1588" s="94"/>
      <c r="J1588" s="94"/>
      <c r="K1588" s="94"/>
      <c r="L1588" s="94"/>
      <c r="M1588" s="94"/>
      <c r="N1588" s="94"/>
      <c r="O1588" s="94"/>
      <c r="P1588" s="94"/>
      <c r="Q1588" s="94"/>
      <c r="R1588" s="94"/>
      <c r="S1588" s="94"/>
      <c r="T1588" s="94"/>
      <c r="U1588" s="94"/>
      <c r="V1588" s="94"/>
      <c r="W1588" s="94"/>
      <c r="X1588" s="94"/>
      <c r="Y1588" s="94"/>
      <c r="Z1588" s="94"/>
    </row>
    <row r="1589" spans="1:26" ht="15.75" customHeight="1" x14ac:dyDescent="0.15">
      <c r="A1589" s="96" t="s">
        <v>7546</v>
      </c>
      <c r="B1589" s="98" t="s">
        <v>124</v>
      </c>
      <c r="C1589" s="98" t="s">
        <v>4012</v>
      </c>
      <c r="D1589" s="98" t="s">
        <v>7547</v>
      </c>
      <c r="E1589" s="99">
        <v>3848</v>
      </c>
      <c r="F1589" s="99">
        <v>3736</v>
      </c>
      <c r="G1589" s="99">
        <v>25</v>
      </c>
      <c r="H1589" s="99">
        <v>23</v>
      </c>
      <c r="I1589" s="94"/>
      <c r="J1589" s="94"/>
      <c r="K1589" s="94"/>
      <c r="L1589" s="94"/>
      <c r="M1589" s="94"/>
      <c r="N1589" s="94"/>
      <c r="O1589" s="94"/>
      <c r="P1589" s="94"/>
      <c r="Q1589" s="94"/>
      <c r="R1589" s="94"/>
      <c r="S1589" s="94"/>
      <c r="T1589" s="94"/>
      <c r="U1589" s="94"/>
      <c r="V1589" s="94"/>
      <c r="W1589" s="94"/>
      <c r="X1589" s="94"/>
      <c r="Y1589" s="94"/>
      <c r="Z1589" s="94"/>
    </row>
    <row r="1590" spans="1:26" ht="15.75" customHeight="1" x14ac:dyDescent="0.15">
      <c r="A1590" s="96" t="s">
        <v>7548</v>
      </c>
      <c r="B1590" s="98" t="s">
        <v>124</v>
      </c>
      <c r="C1590" s="98" t="s">
        <v>4039</v>
      </c>
      <c r="D1590" s="98" t="s">
        <v>7549</v>
      </c>
      <c r="E1590" s="99">
        <v>1021</v>
      </c>
      <c r="F1590" s="99">
        <v>996</v>
      </c>
      <c r="G1590" s="99">
        <v>6</v>
      </c>
      <c r="H1590" s="99">
        <v>6</v>
      </c>
      <c r="I1590" s="94"/>
      <c r="J1590" s="94"/>
      <c r="K1590" s="94"/>
      <c r="L1590" s="94"/>
      <c r="M1590" s="94"/>
      <c r="N1590" s="94"/>
      <c r="O1590" s="94"/>
      <c r="P1590" s="94"/>
      <c r="Q1590" s="94"/>
      <c r="R1590" s="94"/>
      <c r="S1590" s="94"/>
      <c r="T1590" s="94"/>
      <c r="U1590" s="94"/>
      <c r="V1590" s="94"/>
      <c r="W1590" s="94"/>
      <c r="X1590" s="94"/>
      <c r="Y1590" s="94"/>
      <c r="Z1590" s="94"/>
    </row>
    <row r="1591" spans="1:26" ht="15.75" customHeight="1" x14ac:dyDescent="0.15">
      <c r="A1591" s="96" t="s">
        <v>7550</v>
      </c>
      <c r="B1591" s="98" t="s">
        <v>124</v>
      </c>
      <c r="C1591" s="98" t="s">
        <v>4053</v>
      </c>
      <c r="D1591" s="98" t="s">
        <v>7551</v>
      </c>
      <c r="E1591" s="99">
        <v>650</v>
      </c>
      <c r="F1591" s="99">
        <v>621</v>
      </c>
      <c r="G1591" s="99">
        <v>0</v>
      </c>
      <c r="H1591" s="99">
        <v>0</v>
      </c>
      <c r="I1591" s="94"/>
      <c r="J1591" s="94"/>
      <c r="K1591" s="94"/>
      <c r="L1591" s="94"/>
      <c r="M1591" s="94"/>
      <c r="N1591" s="94"/>
      <c r="O1591" s="94"/>
      <c r="P1591" s="94"/>
      <c r="Q1591" s="94"/>
      <c r="R1591" s="94"/>
      <c r="S1591" s="94"/>
      <c r="T1591" s="94"/>
      <c r="U1591" s="94"/>
      <c r="V1591" s="94"/>
      <c r="W1591" s="94"/>
      <c r="X1591" s="94"/>
      <c r="Y1591" s="94"/>
      <c r="Z1591" s="94"/>
    </row>
    <row r="1592" spans="1:26" ht="15.75" customHeight="1" x14ac:dyDescent="0.15">
      <c r="A1592" s="96" t="s">
        <v>7552</v>
      </c>
      <c r="B1592" s="98" t="s">
        <v>124</v>
      </c>
      <c r="C1592" s="98" t="s">
        <v>4056</v>
      </c>
      <c r="D1592" s="98" t="s">
        <v>7553</v>
      </c>
      <c r="E1592" s="99">
        <v>17562</v>
      </c>
      <c r="F1592" s="99">
        <v>16897</v>
      </c>
      <c r="G1592" s="99">
        <v>112</v>
      </c>
      <c r="H1592" s="99">
        <v>101</v>
      </c>
      <c r="I1592" s="94"/>
      <c r="J1592" s="94"/>
      <c r="K1592" s="94"/>
      <c r="L1592" s="94"/>
      <c r="M1592" s="94"/>
      <c r="N1592" s="94"/>
      <c r="O1592" s="94"/>
      <c r="P1592" s="94"/>
      <c r="Q1592" s="94"/>
      <c r="R1592" s="94"/>
      <c r="S1592" s="94"/>
      <c r="T1592" s="94"/>
      <c r="U1592" s="94"/>
      <c r="V1592" s="94"/>
      <c r="W1592" s="94"/>
      <c r="X1592" s="94"/>
      <c r="Y1592" s="94"/>
      <c r="Z1592" s="94"/>
    </row>
    <row r="1593" spans="1:26" ht="15.75" customHeight="1" x14ac:dyDescent="0.15">
      <c r="A1593" s="96" t="s">
        <v>7554</v>
      </c>
      <c r="B1593" s="98" t="s">
        <v>124</v>
      </c>
      <c r="C1593" s="98" t="s">
        <v>4014</v>
      </c>
      <c r="D1593" s="98" t="s">
        <v>5407</v>
      </c>
      <c r="E1593" s="99">
        <v>403</v>
      </c>
      <c r="F1593" s="99">
        <v>394</v>
      </c>
      <c r="G1593" s="99">
        <v>2</v>
      </c>
      <c r="H1593" s="99">
        <v>1</v>
      </c>
      <c r="I1593" s="94"/>
      <c r="J1593" s="94"/>
      <c r="K1593" s="94"/>
      <c r="L1593" s="94"/>
      <c r="M1593" s="94"/>
      <c r="N1593" s="94"/>
      <c r="O1593" s="94"/>
      <c r="P1593" s="94"/>
      <c r="Q1593" s="94"/>
      <c r="R1593" s="94"/>
      <c r="S1593" s="94"/>
      <c r="T1593" s="94"/>
      <c r="U1593" s="94"/>
      <c r="V1593" s="94"/>
      <c r="W1593" s="94"/>
      <c r="X1593" s="94"/>
      <c r="Y1593" s="94"/>
      <c r="Z1593" s="94"/>
    </row>
    <row r="1594" spans="1:26" ht="15.75" customHeight="1" x14ac:dyDescent="0.15">
      <c r="A1594" s="96" t="s">
        <v>7555</v>
      </c>
      <c r="B1594" s="98" t="s">
        <v>124</v>
      </c>
      <c r="C1594" s="98" t="s">
        <v>4017</v>
      </c>
      <c r="D1594" s="98" t="s">
        <v>7556</v>
      </c>
      <c r="E1594" s="99">
        <v>690</v>
      </c>
      <c r="F1594" s="99">
        <v>681</v>
      </c>
      <c r="G1594" s="99">
        <v>2</v>
      </c>
      <c r="H1594" s="99">
        <v>2</v>
      </c>
      <c r="I1594" s="94"/>
      <c r="J1594" s="94"/>
      <c r="K1594" s="94"/>
      <c r="L1594" s="94"/>
      <c r="M1594" s="94"/>
      <c r="N1594" s="94"/>
      <c r="O1594" s="94"/>
      <c r="P1594" s="94"/>
      <c r="Q1594" s="94"/>
      <c r="R1594" s="94"/>
      <c r="S1594" s="94"/>
      <c r="T1594" s="94"/>
      <c r="U1594" s="94"/>
      <c r="V1594" s="94"/>
      <c r="W1594" s="94"/>
      <c r="X1594" s="94"/>
      <c r="Y1594" s="94"/>
      <c r="Z1594" s="94"/>
    </row>
    <row r="1595" spans="1:26" ht="15.75" customHeight="1" x14ac:dyDescent="0.15">
      <c r="A1595" s="96" t="s">
        <v>7557</v>
      </c>
      <c r="B1595" s="98" t="s">
        <v>124</v>
      </c>
      <c r="C1595" s="98" t="s">
        <v>4013</v>
      </c>
      <c r="D1595" s="98" t="s">
        <v>7558</v>
      </c>
      <c r="E1595" s="99">
        <v>1168</v>
      </c>
      <c r="F1595" s="99">
        <v>1132</v>
      </c>
      <c r="G1595" s="99">
        <v>4</v>
      </c>
      <c r="H1595" s="99">
        <v>1</v>
      </c>
      <c r="I1595" s="94"/>
      <c r="J1595" s="94"/>
      <c r="K1595" s="94"/>
      <c r="L1595" s="94"/>
      <c r="M1595" s="94"/>
      <c r="N1595" s="94"/>
      <c r="O1595" s="94"/>
      <c r="P1595" s="94"/>
      <c r="Q1595" s="94"/>
      <c r="R1595" s="94"/>
      <c r="S1595" s="94"/>
      <c r="T1595" s="94"/>
      <c r="U1595" s="94"/>
      <c r="V1595" s="94"/>
      <c r="W1595" s="94"/>
      <c r="X1595" s="94"/>
      <c r="Y1595" s="94"/>
      <c r="Z1595" s="94"/>
    </row>
    <row r="1596" spans="1:26" ht="15.75" customHeight="1" x14ac:dyDescent="0.15">
      <c r="A1596" s="96" t="s">
        <v>7559</v>
      </c>
      <c r="B1596" s="98" t="s">
        <v>124</v>
      </c>
      <c r="C1596" s="98" t="s">
        <v>4020</v>
      </c>
      <c r="D1596" s="98" t="s">
        <v>7560</v>
      </c>
      <c r="E1596" s="99">
        <v>2536</v>
      </c>
      <c r="F1596" s="99">
        <v>2473</v>
      </c>
      <c r="G1596" s="99">
        <v>94</v>
      </c>
      <c r="H1596" s="99">
        <v>94</v>
      </c>
      <c r="I1596" s="94"/>
      <c r="J1596" s="94"/>
      <c r="K1596" s="94"/>
      <c r="L1596" s="94"/>
      <c r="M1596" s="94"/>
      <c r="N1596" s="94"/>
      <c r="O1596" s="94"/>
      <c r="P1596" s="94"/>
      <c r="Q1596" s="94"/>
      <c r="R1596" s="94"/>
      <c r="S1596" s="94"/>
      <c r="T1596" s="94"/>
      <c r="U1596" s="94"/>
      <c r="V1596" s="94"/>
      <c r="W1596" s="94"/>
      <c r="X1596" s="94"/>
      <c r="Y1596" s="94"/>
      <c r="Z1596" s="94"/>
    </row>
    <row r="1597" spans="1:26" ht="15.75" customHeight="1" x14ac:dyDescent="0.15">
      <c r="A1597" s="96" t="s">
        <v>7561</v>
      </c>
      <c r="B1597" s="98" t="s">
        <v>124</v>
      </c>
      <c r="C1597" s="98" t="s">
        <v>4059</v>
      </c>
      <c r="D1597" s="98" t="s">
        <v>7562</v>
      </c>
      <c r="E1597" s="99">
        <v>642</v>
      </c>
      <c r="F1597" s="99">
        <v>609</v>
      </c>
      <c r="G1597" s="99">
        <v>6</v>
      </c>
      <c r="H1597" s="99">
        <v>4</v>
      </c>
      <c r="I1597" s="94"/>
      <c r="J1597" s="94"/>
      <c r="K1597" s="94"/>
      <c r="L1597" s="94"/>
      <c r="M1597" s="94"/>
      <c r="N1597" s="94"/>
      <c r="O1597" s="94"/>
      <c r="P1597" s="94"/>
      <c r="Q1597" s="94"/>
      <c r="R1597" s="94"/>
      <c r="S1597" s="94"/>
      <c r="T1597" s="94"/>
      <c r="U1597" s="94"/>
      <c r="V1597" s="94"/>
      <c r="W1597" s="94"/>
      <c r="X1597" s="94"/>
      <c r="Y1597" s="94"/>
      <c r="Z1597" s="94"/>
    </row>
    <row r="1598" spans="1:26" ht="15.75" customHeight="1" x14ac:dyDescent="0.15">
      <c r="A1598" s="96" t="s">
        <v>7563</v>
      </c>
      <c r="B1598" s="98" t="s">
        <v>124</v>
      </c>
      <c r="C1598" s="98" t="s">
        <v>4032</v>
      </c>
      <c r="D1598" s="98" t="s">
        <v>7564</v>
      </c>
      <c r="E1598" s="99">
        <v>1357</v>
      </c>
      <c r="F1598" s="99">
        <v>1334</v>
      </c>
      <c r="G1598" s="99">
        <v>11</v>
      </c>
      <c r="H1598" s="99">
        <v>10</v>
      </c>
      <c r="I1598" s="94"/>
      <c r="J1598" s="94"/>
      <c r="K1598" s="94"/>
      <c r="L1598" s="94"/>
      <c r="M1598" s="94"/>
      <c r="N1598" s="94"/>
      <c r="O1598" s="94"/>
      <c r="P1598" s="94"/>
      <c r="Q1598" s="94"/>
      <c r="R1598" s="94"/>
      <c r="S1598" s="94"/>
      <c r="T1598" s="94"/>
      <c r="U1598" s="94"/>
      <c r="V1598" s="94"/>
      <c r="W1598" s="94"/>
      <c r="X1598" s="94"/>
      <c r="Y1598" s="94"/>
      <c r="Z1598" s="94"/>
    </row>
    <row r="1599" spans="1:26" ht="15.75" customHeight="1" x14ac:dyDescent="0.15">
      <c r="A1599" s="96" t="s">
        <v>7565</v>
      </c>
      <c r="B1599" s="98" t="s">
        <v>124</v>
      </c>
      <c r="C1599" s="98" t="s">
        <v>4038</v>
      </c>
      <c r="D1599" s="98" t="s">
        <v>7566</v>
      </c>
      <c r="E1599" s="99">
        <v>779</v>
      </c>
      <c r="F1599" s="99">
        <v>727</v>
      </c>
      <c r="G1599" s="99">
        <v>7</v>
      </c>
      <c r="H1599" s="99">
        <v>3</v>
      </c>
      <c r="I1599" s="94"/>
      <c r="J1599" s="94"/>
      <c r="K1599" s="94"/>
      <c r="L1599" s="94"/>
      <c r="M1599" s="94"/>
      <c r="N1599" s="94"/>
      <c r="O1599" s="94"/>
      <c r="P1599" s="94"/>
      <c r="Q1599" s="94"/>
      <c r="R1599" s="94"/>
      <c r="S1599" s="94"/>
      <c r="T1599" s="94"/>
      <c r="U1599" s="94"/>
      <c r="V1599" s="94"/>
      <c r="W1599" s="94"/>
      <c r="X1599" s="94"/>
      <c r="Y1599" s="94"/>
      <c r="Z1599" s="94"/>
    </row>
    <row r="1600" spans="1:26" ht="15.75" customHeight="1" x14ac:dyDescent="0.15">
      <c r="A1600" s="96" t="s">
        <v>7567</v>
      </c>
      <c r="B1600" s="98" t="s">
        <v>124</v>
      </c>
      <c r="C1600" s="98" t="s">
        <v>4040</v>
      </c>
      <c r="D1600" s="98" t="s">
        <v>7568</v>
      </c>
      <c r="E1600" s="99">
        <v>1098</v>
      </c>
      <c r="F1600" s="99">
        <v>1071</v>
      </c>
      <c r="G1600" s="99">
        <v>10</v>
      </c>
      <c r="H1600" s="99">
        <v>8</v>
      </c>
      <c r="I1600" s="94"/>
      <c r="J1600" s="94"/>
      <c r="K1600" s="94"/>
      <c r="L1600" s="94"/>
      <c r="M1600" s="94"/>
      <c r="N1600" s="94"/>
      <c r="O1600" s="94"/>
      <c r="P1600" s="94"/>
      <c r="Q1600" s="94"/>
      <c r="R1600" s="94"/>
      <c r="S1600" s="94"/>
      <c r="T1600" s="94"/>
      <c r="U1600" s="94"/>
      <c r="V1600" s="94"/>
      <c r="W1600" s="94"/>
      <c r="X1600" s="94"/>
      <c r="Y1600" s="94"/>
      <c r="Z1600" s="94"/>
    </row>
    <row r="1601" spans="1:26" ht="15.75" customHeight="1" x14ac:dyDescent="0.15">
      <c r="A1601" s="96" t="s">
        <v>7569</v>
      </c>
      <c r="B1601" s="98" t="s">
        <v>124</v>
      </c>
      <c r="C1601" s="98" t="s">
        <v>4027</v>
      </c>
      <c r="D1601" s="98" t="s">
        <v>7570</v>
      </c>
      <c r="E1601" s="99">
        <v>2638</v>
      </c>
      <c r="F1601" s="99">
        <v>2552</v>
      </c>
      <c r="G1601" s="99">
        <v>22</v>
      </c>
      <c r="H1601" s="99">
        <v>21</v>
      </c>
      <c r="I1601" s="94"/>
      <c r="J1601" s="94"/>
      <c r="K1601" s="94"/>
      <c r="L1601" s="94"/>
      <c r="M1601" s="94"/>
      <c r="N1601" s="94"/>
      <c r="O1601" s="94"/>
      <c r="P1601" s="94"/>
      <c r="Q1601" s="94"/>
      <c r="R1601" s="94"/>
      <c r="S1601" s="94"/>
      <c r="T1601" s="94"/>
      <c r="U1601" s="94"/>
      <c r="V1601" s="94"/>
      <c r="W1601" s="94"/>
      <c r="X1601" s="94"/>
      <c r="Y1601" s="94"/>
      <c r="Z1601" s="94"/>
    </row>
    <row r="1602" spans="1:26" ht="15.75" customHeight="1" x14ac:dyDescent="0.15">
      <c r="A1602" s="96" t="s">
        <v>7571</v>
      </c>
      <c r="B1602" s="98" t="s">
        <v>124</v>
      </c>
      <c r="C1602" s="98" t="s">
        <v>4033</v>
      </c>
      <c r="D1602" s="98" t="s">
        <v>7572</v>
      </c>
      <c r="E1602" s="99">
        <v>1133</v>
      </c>
      <c r="F1602" s="99">
        <v>1100</v>
      </c>
      <c r="G1602" s="99">
        <v>39</v>
      </c>
      <c r="H1602" s="99">
        <v>38</v>
      </c>
      <c r="I1602" s="94"/>
      <c r="J1602" s="94"/>
      <c r="K1602" s="94"/>
      <c r="L1602" s="94"/>
      <c r="M1602" s="94"/>
      <c r="N1602" s="94"/>
      <c r="O1602" s="94"/>
      <c r="P1602" s="94"/>
      <c r="Q1602" s="94"/>
      <c r="R1602" s="94"/>
      <c r="S1602" s="94"/>
      <c r="T1602" s="94"/>
      <c r="U1602" s="94"/>
      <c r="V1602" s="94"/>
      <c r="W1602" s="94"/>
      <c r="X1602" s="94"/>
      <c r="Y1602" s="94"/>
      <c r="Z1602" s="94"/>
    </row>
    <row r="1603" spans="1:26" ht="15.75" customHeight="1" x14ac:dyDescent="0.15">
      <c r="A1603" s="96" t="s">
        <v>7573</v>
      </c>
      <c r="B1603" s="98" t="s">
        <v>124</v>
      </c>
      <c r="C1603" s="98" t="s">
        <v>4007</v>
      </c>
      <c r="D1603" s="98" t="s">
        <v>7574</v>
      </c>
      <c r="E1603" s="99">
        <v>676</v>
      </c>
      <c r="F1603" s="99">
        <v>655</v>
      </c>
      <c r="G1603" s="99">
        <v>3</v>
      </c>
      <c r="H1603" s="99">
        <v>3</v>
      </c>
      <c r="I1603" s="94"/>
      <c r="J1603" s="94"/>
      <c r="K1603" s="94"/>
      <c r="L1603" s="94"/>
      <c r="M1603" s="94"/>
      <c r="N1603" s="94"/>
      <c r="O1603" s="94"/>
      <c r="P1603" s="94"/>
      <c r="Q1603" s="94"/>
      <c r="R1603" s="94"/>
      <c r="S1603" s="94"/>
      <c r="T1603" s="94"/>
      <c r="U1603" s="94"/>
      <c r="V1603" s="94"/>
      <c r="W1603" s="94"/>
      <c r="X1603" s="94"/>
      <c r="Y1603" s="94"/>
      <c r="Z1603" s="94"/>
    </row>
    <row r="1604" spans="1:26" ht="15.75" customHeight="1" x14ac:dyDescent="0.15">
      <c r="A1604" s="96" t="s">
        <v>7575</v>
      </c>
      <c r="B1604" s="98" t="s">
        <v>124</v>
      </c>
      <c r="C1604" s="98" t="s">
        <v>4051</v>
      </c>
      <c r="D1604" s="98" t="s">
        <v>7576</v>
      </c>
      <c r="E1604" s="99">
        <v>1634</v>
      </c>
      <c r="F1604" s="99">
        <v>1585</v>
      </c>
      <c r="G1604" s="99">
        <v>47</v>
      </c>
      <c r="H1604" s="99">
        <v>45</v>
      </c>
      <c r="I1604" s="94"/>
      <c r="J1604" s="94"/>
      <c r="K1604" s="94"/>
      <c r="L1604" s="94"/>
      <c r="M1604" s="94"/>
      <c r="N1604" s="94"/>
      <c r="O1604" s="94"/>
      <c r="P1604" s="94"/>
      <c r="Q1604" s="94"/>
      <c r="R1604" s="94"/>
      <c r="S1604" s="94"/>
      <c r="T1604" s="94"/>
      <c r="U1604" s="94"/>
      <c r="V1604" s="94"/>
      <c r="W1604" s="94"/>
      <c r="X1604" s="94"/>
      <c r="Y1604" s="94"/>
      <c r="Z1604" s="94"/>
    </row>
    <row r="1605" spans="1:26" ht="15.75" customHeight="1" x14ac:dyDescent="0.15">
      <c r="A1605" s="96" t="s">
        <v>7577</v>
      </c>
      <c r="B1605" s="98" t="s">
        <v>124</v>
      </c>
      <c r="C1605" s="98" t="s">
        <v>4037</v>
      </c>
      <c r="D1605" s="98" t="s">
        <v>7578</v>
      </c>
      <c r="E1605" s="99">
        <v>437</v>
      </c>
      <c r="F1605" s="99">
        <v>409</v>
      </c>
      <c r="G1605" s="99">
        <v>5</v>
      </c>
      <c r="H1605" s="99">
        <v>5</v>
      </c>
      <c r="I1605" s="94"/>
      <c r="J1605" s="94"/>
      <c r="K1605" s="94"/>
      <c r="L1605" s="94"/>
      <c r="M1605" s="94"/>
      <c r="N1605" s="94"/>
      <c r="O1605" s="94"/>
      <c r="P1605" s="94"/>
      <c r="Q1605" s="94"/>
      <c r="R1605" s="94"/>
      <c r="S1605" s="94"/>
      <c r="T1605" s="94"/>
      <c r="U1605" s="94"/>
      <c r="V1605" s="94"/>
      <c r="W1605" s="94"/>
      <c r="X1605" s="94"/>
      <c r="Y1605" s="94"/>
      <c r="Z1605" s="94"/>
    </row>
    <row r="1606" spans="1:26" ht="15.75" customHeight="1" x14ac:dyDescent="0.15">
      <c r="A1606" s="96" t="s">
        <v>7579</v>
      </c>
      <c r="B1606" s="98" t="s">
        <v>124</v>
      </c>
      <c r="C1606" s="98" t="s">
        <v>4008</v>
      </c>
      <c r="D1606" s="98" t="s">
        <v>7580</v>
      </c>
      <c r="E1606" s="99">
        <v>3676</v>
      </c>
      <c r="F1606" s="99">
        <v>3554</v>
      </c>
      <c r="G1606" s="99">
        <v>14</v>
      </c>
      <c r="H1606" s="99">
        <v>13</v>
      </c>
      <c r="I1606" s="94"/>
      <c r="J1606" s="94"/>
      <c r="K1606" s="94"/>
      <c r="L1606" s="94"/>
      <c r="M1606" s="94"/>
      <c r="N1606" s="94"/>
      <c r="O1606" s="94"/>
      <c r="P1606" s="94"/>
      <c r="Q1606" s="94"/>
      <c r="R1606" s="94"/>
      <c r="S1606" s="94"/>
      <c r="T1606" s="94"/>
      <c r="U1606" s="94"/>
      <c r="V1606" s="94"/>
      <c r="W1606" s="94"/>
      <c r="X1606" s="94"/>
      <c r="Y1606" s="94"/>
      <c r="Z1606" s="94"/>
    </row>
    <row r="1607" spans="1:26" ht="15.75" customHeight="1" x14ac:dyDescent="0.15">
      <c r="A1607" s="96" t="s">
        <v>7581</v>
      </c>
      <c r="B1607" s="98" t="s">
        <v>124</v>
      </c>
      <c r="C1607" s="98" t="s">
        <v>4010</v>
      </c>
      <c r="D1607" s="98" t="s">
        <v>7582</v>
      </c>
      <c r="E1607" s="99">
        <v>265</v>
      </c>
      <c r="F1607" s="99">
        <v>260</v>
      </c>
      <c r="G1607" s="99">
        <v>2</v>
      </c>
      <c r="H1607" s="99">
        <v>1</v>
      </c>
      <c r="I1607" s="94"/>
      <c r="J1607" s="94"/>
      <c r="K1607" s="94"/>
      <c r="L1607" s="94"/>
      <c r="M1607" s="94"/>
      <c r="N1607" s="94"/>
      <c r="O1607" s="94"/>
      <c r="P1607" s="94"/>
      <c r="Q1607" s="94"/>
      <c r="R1607" s="94"/>
      <c r="S1607" s="94"/>
      <c r="T1607" s="94"/>
      <c r="U1607" s="94"/>
      <c r="V1607" s="94"/>
      <c r="W1607" s="94"/>
      <c r="X1607" s="94"/>
      <c r="Y1607" s="94"/>
      <c r="Z1607" s="94"/>
    </row>
    <row r="1608" spans="1:26" ht="15.75" customHeight="1" x14ac:dyDescent="0.15">
      <c r="A1608" s="96" t="s">
        <v>7583</v>
      </c>
      <c r="B1608" s="98" t="s">
        <v>124</v>
      </c>
      <c r="C1608" s="98" t="s">
        <v>4031</v>
      </c>
      <c r="D1608" s="98" t="s">
        <v>5737</v>
      </c>
      <c r="E1608" s="99">
        <v>3486</v>
      </c>
      <c r="F1608" s="99">
        <v>3347</v>
      </c>
      <c r="G1608" s="99">
        <v>8</v>
      </c>
      <c r="H1608" s="99">
        <v>8</v>
      </c>
      <c r="I1608" s="94"/>
      <c r="J1608" s="94"/>
      <c r="K1608" s="94"/>
      <c r="L1608" s="94"/>
      <c r="M1608" s="94"/>
      <c r="N1608" s="94"/>
      <c r="O1608" s="94"/>
      <c r="P1608" s="94"/>
      <c r="Q1608" s="94"/>
      <c r="R1608" s="94"/>
      <c r="S1608" s="94"/>
      <c r="T1608" s="94"/>
      <c r="U1608" s="94"/>
      <c r="V1608" s="94"/>
      <c r="W1608" s="94"/>
      <c r="X1608" s="94"/>
      <c r="Y1608" s="94"/>
      <c r="Z1608" s="94"/>
    </row>
    <row r="1609" spans="1:26" ht="15.75" customHeight="1" x14ac:dyDescent="0.15">
      <c r="A1609" s="96" t="s">
        <v>7584</v>
      </c>
      <c r="B1609" s="98" t="s">
        <v>124</v>
      </c>
      <c r="C1609" s="98" t="s">
        <v>4052</v>
      </c>
      <c r="D1609" s="98" t="s">
        <v>7585</v>
      </c>
      <c r="E1609" s="99">
        <v>2200</v>
      </c>
      <c r="F1609" s="99">
        <v>2086</v>
      </c>
      <c r="G1609" s="99">
        <v>18</v>
      </c>
      <c r="H1609" s="99">
        <v>15</v>
      </c>
      <c r="I1609" s="94"/>
      <c r="J1609" s="94"/>
      <c r="K1609" s="94"/>
      <c r="L1609" s="94"/>
      <c r="M1609" s="94"/>
      <c r="N1609" s="94"/>
      <c r="O1609" s="94"/>
      <c r="P1609" s="94"/>
      <c r="Q1609" s="94"/>
      <c r="R1609" s="94"/>
      <c r="S1609" s="94"/>
      <c r="T1609" s="94"/>
      <c r="U1609" s="94"/>
      <c r="V1609" s="94"/>
      <c r="W1609" s="94"/>
      <c r="X1609" s="94"/>
      <c r="Y1609" s="94"/>
      <c r="Z1609" s="94"/>
    </row>
    <row r="1610" spans="1:26" ht="15.75" customHeight="1" x14ac:dyDescent="0.15">
      <c r="A1610" s="96" t="s">
        <v>7586</v>
      </c>
      <c r="B1610" s="98" t="s">
        <v>124</v>
      </c>
      <c r="C1610" s="98" t="s">
        <v>4048</v>
      </c>
      <c r="D1610" s="98" t="s">
        <v>7587</v>
      </c>
      <c r="E1610" s="99">
        <v>217</v>
      </c>
      <c r="F1610" s="99">
        <v>197</v>
      </c>
      <c r="G1610" s="99">
        <v>9</v>
      </c>
      <c r="H1610" s="99">
        <v>9</v>
      </c>
      <c r="I1610" s="94"/>
      <c r="J1610" s="94"/>
      <c r="K1610" s="94"/>
      <c r="L1610" s="94"/>
      <c r="M1610" s="94"/>
      <c r="N1610" s="94"/>
      <c r="O1610" s="94"/>
      <c r="P1610" s="94"/>
      <c r="Q1610" s="94"/>
      <c r="R1610" s="94"/>
      <c r="S1610" s="94"/>
      <c r="T1610" s="94"/>
      <c r="U1610" s="94"/>
      <c r="V1610" s="94"/>
      <c r="W1610" s="94"/>
      <c r="X1610" s="94"/>
      <c r="Y1610" s="94"/>
      <c r="Z1610" s="94"/>
    </row>
    <row r="1611" spans="1:26" ht="15.75" customHeight="1" x14ac:dyDescent="0.15">
      <c r="A1611" s="96" t="s">
        <v>7588</v>
      </c>
      <c r="B1611" s="98" t="s">
        <v>124</v>
      </c>
      <c r="C1611" s="98" t="s">
        <v>4054</v>
      </c>
      <c r="D1611" s="98" t="s">
        <v>6994</v>
      </c>
      <c r="E1611" s="99">
        <v>346</v>
      </c>
      <c r="F1611" s="99">
        <v>336</v>
      </c>
      <c r="G1611" s="99">
        <v>4</v>
      </c>
      <c r="H1611" s="99">
        <v>4</v>
      </c>
      <c r="I1611" s="94"/>
      <c r="J1611" s="94"/>
      <c r="K1611" s="94"/>
      <c r="L1611" s="94"/>
      <c r="M1611" s="94"/>
      <c r="N1611" s="94"/>
      <c r="O1611" s="94"/>
      <c r="P1611" s="94"/>
      <c r="Q1611" s="94"/>
      <c r="R1611" s="94"/>
      <c r="S1611" s="94"/>
      <c r="T1611" s="94"/>
      <c r="U1611" s="94"/>
      <c r="V1611" s="94"/>
      <c r="W1611" s="94"/>
      <c r="X1611" s="94"/>
      <c r="Y1611" s="94"/>
      <c r="Z1611" s="94"/>
    </row>
    <row r="1612" spans="1:26" ht="15.75" customHeight="1" x14ac:dyDescent="0.15">
      <c r="A1612" s="96" t="s">
        <v>7589</v>
      </c>
      <c r="B1612" s="98" t="s">
        <v>124</v>
      </c>
      <c r="C1612" s="98" t="s">
        <v>4034</v>
      </c>
      <c r="D1612" s="98" t="s">
        <v>7590</v>
      </c>
      <c r="E1612" s="99">
        <v>2758</v>
      </c>
      <c r="F1612" s="99">
        <v>2635</v>
      </c>
      <c r="G1612" s="99">
        <v>69</v>
      </c>
      <c r="H1612" s="99">
        <v>65</v>
      </c>
      <c r="I1612" s="94"/>
      <c r="J1612" s="94"/>
      <c r="K1612" s="94"/>
      <c r="L1612" s="94"/>
      <c r="M1612" s="94"/>
      <c r="N1612" s="94"/>
      <c r="O1612" s="94"/>
      <c r="P1612" s="94"/>
      <c r="Q1612" s="94"/>
      <c r="R1612" s="94"/>
      <c r="S1612" s="94"/>
      <c r="T1612" s="94"/>
      <c r="U1612" s="94"/>
      <c r="V1612" s="94"/>
      <c r="W1612" s="94"/>
      <c r="X1612" s="94"/>
      <c r="Y1612" s="94"/>
      <c r="Z1612" s="94"/>
    </row>
    <row r="1613" spans="1:26" ht="15.75" customHeight="1" x14ac:dyDescent="0.15">
      <c r="A1613" s="96" t="s">
        <v>7591</v>
      </c>
      <c r="B1613" s="98" t="s">
        <v>124</v>
      </c>
      <c r="C1613" s="98" t="s">
        <v>4015</v>
      </c>
      <c r="D1613" s="98" t="s">
        <v>7592</v>
      </c>
      <c r="E1613" s="99">
        <v>2241</v>
      </c>
      <c r="F1613" s="99">
        <v>2129</v>
      </c>
      <c r="G1613" s="99">
        <v>5</v>
      </c>
      <c r="H1613" s="99">
        <v>3</v>
      </c>
      <c r="I1613" s="94"/>
      <c r="J1613" s="94"/>
      <c r="K1613" s="94"/>
      <c r="L1613" s="94"/>
      <c r="M1613" s="94"/>
      <c r="N1613" s="94"/>
      <c r="O1613" s="94"/>
      <c r="P1613" s="94"/>
      <c r="Q1613" s="94"/>
      <c r="R1613" s="94"/>
      <c r="S1613" s="94"/>
      <c r="T1613" s="94"/>
      <c r="U1613" s="94"/>
      <c r="V1613" s="94"/>
      <c r="W1613" s="94"/>
      <c r="X1613" s="94"/>
      <c r="Y1613" s="94"/>
      <c r="Z1613" s="94"/>
    </row>
    <row r="1614" spans="1:26" ht="15.75" customHeight="1" x14ac:dyDescent="0.15">
      <c r="A1614" s="96" t="s">
        <v>7593</v>
      </c>
      <c r="B1614" s="98" t="s">
        <v>124</v>
      </c>
      <c r="C1614" s="98" t="s">
        <v>4016</v>
      </c>
      <c r="D1614" s="98" t="s">
        <v>7594</v>
      </c>
      <c r="E1614" s="99">
        <v>633</v>
      </c>
      <c r="F1614" s="99">
        <v>615</v>
      </c>
      <c r="G1614" s="99">
        <v>6</v>
      </c>
      <c r="H1614" s="99">
        <v>2</v>
      </c>
      <c r="I1614" s="94"/>
      <c r="J1614" s="94"/>
      <c r="K1614" s="94"/>
      <c r="L1614" s="94"/>
      <c r="M1614" s="94"/>
      <c r="N1614" s="94"/>
      <c r="O1614" s="94"/>
      <c r="P1614" s="94"/>
      <c r="Q1614" s="94"/>
      <c r="R1614" s="94"/>
      <c r="S1614" s="94"/>
      <c r="T1614" s="94"/>
      <c r="U1614" s="94"/>
      <c r="V1614" s="94"/>
      <c r="W1614" s="94"/>
      <c r="X1614" s="94"/>
      <c r="Y1614" s="94"/>
      <c r="Z1614" s="94"/>
    </row>
    <row r="1615" spans="1:26" ht="15.75" customHeight="1" x14ac:dyDescent="0.15">
      <c r="A1615" s="96" t="s">
        <v>7595</v>
      </c>
      <c r="B1615" s="98" t="s">
        <v>124</v>
      </c>
      <c r="C1615" s="98" t="s">
        <v>4018</v>
      </c>
      <c r="D1615" s="98" t="s">
        <v>7596</v>
      </c>
      <c r="E1615" s="99">
        <v>1133</v>
      </c>
      <c r="F1615" s="99">
        <v>1114</v>
      </c>
      <c r="G1615" s="99">
        <v>3</v>
      </c>
      <c r="H1615" s="99">
        <v>3</v>
      </c>
      <c r="I1615" s="94"/>
      <c r="J1615" s="94"/>
      <c r="K1615" s="94"/>
      <c r="L1615" s="94"/>
      <c r="M1615" s="94"/>
      <c r="N1615" s="94"/>
      <c r="O1615" s="94"/>
      <c r="P1615" s="94"/>
      <c r="Q1615" s="94"/>
      <c r="R1615" s="94"/>
      <c r="S1615" s="94"/>
      <c r="T1615" s="94"/>
      <c r="U1615" s="94"/>
      <c r="V1615" s="94"/>
      <c r="W1615" s="94"/>
      <c r="X1615" s="94"/>
      <c r="Y1615" s="94"/>
      <c r="Z1615" s="94"/>
    </row>
    <row r="1616" spans="1:26" ht="15.75" customHeight="1" x14ac:dyDescent="0.15">
      <c r="A1616" s="96" t="s">
        <v>7597</v>
      </c>
      <c r="B1616" s="98" t="s">
        <v>124</v>
      </c>
      <c r="C1616" s="98" t="s">
        <v>4057</v>
      </c>
      <c r="D1616" s="98" t="s">
        <v>7598</v>
      </c>
      <c r="E1616" s="99">
        <v>118</v>
      </c>
      <c r="F1616" s="99">
        <v>105</v>
      </c>
      <c r="G1616" s="99">
        <v>8</v>
      </c>
      <c r="H1616" s="99">
        <v>8</v>
      </c>
      <c r="I1616" s="94"/>
      <c r="J1616" s="94"/>
      <c r="K1616" s="94"/>
      <c r="L1616" s="94"/>
      <c r="M1616" s="94"/>
      <c r="N1616" s="94"/>
      <c r="O1616" s="94"/>
      <c r="P1616" s="94"/>
      <c r="Q1616" s="94"/>
      <c r="R1616" s="94"/>
      <c r="S1616" s="94"/>
      <c r="T1616" s="94"/>
      <c r="U1616" s="94"/>
      <c r="V1616" s="94"/>
      <c r="W1616" s="94"/>
      <c r="X1616" s="94"/>
      <c r="Y1616" s="94"/>
      <c r="Z1616" s="94"/>
    </row>
    <row r="1617" spans="1:26" ht="15.75" customHeight="1" x14ac:dyDescent="0.15">
      <c r="A1617" s="96" t="s">
        <v>7599</v>
      </c>
      <c r="B1617" s="98" t="s">
        <v>124</v>
      </c>
      <c r="C1617" s="98" t="s">
        <v>4019</v>
      </c>
      <c r="D1617" s="98" t="s">
        <v>7600</v>
      </c>
      <c r="E1617" s="99">
        <v>461</v>
      </c>
      <c r="F1617" s="99">
        <v>432</v>
      </c>
      <c r="G1617" s="99">
        <v>0</v>
      </c>
      <c r="H1617" s="99">
        <v>0</v>
      </c>
      <c r="I1617" s="94"/>
      <c r="J1617" s="94"/>
      <c r="K1617" s="94"/>
      <c r="L1617" s="94"/>
      <c r="M1617" s="94"/>
      <c r="N1617" s="94"/>
      <c r="O1617" s="94"/>
      <c r="P1617" s="94"/>
      <c r="Q1617" s="94"/>
      <c r="R1617" s="94"/>
      <c r="S1617" s="94"/>
      <c r="T1617" s="94"/>
      <c r="U1617" s="94"/>
      <c r="V1617" s="94"/>
      <c r="W1617" s="94"/>
      <c r="X1617" s="94"/>
      <c r="Y1617" s="94"/>
      <c r="Z1617" s="94"/>
    </row>
    <row r="1618" spans="1:26" ht="15.75" customHeight="1" x14ac:dyDescent="0.15">
      <c r="A1618" s="96" t="s">
        <v>7601</v>
      </c>
      <c r="B1618" s="98" t="s">
        <v>124</v>
      </c>
      <c r="C1618" s="98" t="s">
        <v>4023</v>
      </c>
      <c r="D1618" s="98" t="s">
        <v>7602</v>
      </c>
      <c r="E1618" s="99">
        <v>1113</v>
      </c>
      <c r="F1618" s="99">
        <v>1096</v>
      </c>
      <c r="G1618" s="99">
        <v>0</v>
      </c>
      <c r="H1618" s="99">
        <v>0</v>
      </c>
      <c r="I1618" s="94"/>
      <c r="J1618" s="94"/>
      <c r="K1618" s="94"/>
      <c r="L1618" s="94"/>
      <c r="M1618" s="94"/>
      <c r="N1618" s="94"/>
      <c r="O1618" s="94"/>
      <c r="P1618" s="94"/>
      <c r="Q1618" s="94"/>
      <c r="R1618" s="94"/>
      <c r="S1618" s="94"/>
      <c r="T1618" s="94"/>
      <c r="U1618" s="94"/>
      <c r="V1618" s="94"/>
      <c r="W1618" s="94"/>
      <c r="X1618" s="94"/>
      <c r="Y1618" s="94"/>
      <c r="Z1618" s="94"/>
    </row>
    <row r="1619" spans="1:26" ht="15.75" customHeight="1" x14ac:dyDescent="0.15">
      <c r="A1619" s="96" t="s">
        <v>7603</v>
      </c>
      <c r="B1619" s="98" t="s">
        <v>124</v>
      </c>
      <c r="C1619" s="98" t="s">
        <v>4024</v>
      </c>
      <c r="D1619" s="98" t="s">
        <v>7604</v>
      </c>
      <c r="E1619" s="99">
        <v>1597</v>
      </c>
      <c r="F1619" s="99">
        <v>1556</v>
      </c>
      <c r="G1619" s="99">
        <v>7</v>
      </c>
      <c r="H1619" s="99">
        <v>6</v>
      </c>
      <c r="I1619" s="94"/>
      <c r="J1619" s="94"/>
      <c r="K1619" s="94"/>
      <c r="L1619" s="94"/>
      <c r="M1619" s="94"/>
      <c r="N1619" s="94"/>
      <c r="O1619" s="94"/>
      <c r="P1619" s="94"/>
      <c r="Q1619" s="94"/>
      <c r="R1619" s="94"/>
      <c r="S1619" s="94"/>
      <c r="T1619" s="94"/>
      <c r="U1619" s="94"/>
      <c r="V1619" s="94"/>
      <c r="W1619" s="94"/>
      <c r="X1619" s="94"/>
      <c r="Y1619" s="94"/>
      <c r="Z1619" s="94"/>
    </row>
    <row r="1620" spans="1:26" ht="15.75" customHeight="1" x14ac:dyDescent="0.15">
      <c r="A1620" s="96" t="s">
        <v>7605</v>
      </c>
      <c r="B1620" s="98" t="s">
        <v>124</v>
      </c>
      <c r="C1620" s="98" t="s">
        <v>4035</v>
      </c>
      <c r="D1620" s="98" t="s">
        <v>7606</v>
      </c>
      <c r="E1620" s="99">
        <v>388</v>
      </c>
      <c r="F1620" s="99">
        <v>372</v>
      </c>
      <c r="G1620" s="99">
        <v>1</v>
      </c>
      <c r="H1620" s="99">
        <v>1</v>
      </c>
      <c r="I1620" s="94"/>
      <c r="J1620" s="94"/>
      <c r="K1620" s="94"/>
      <c r="L1620" s="94"/>
      <c r="M1620" s="94"/>
      <c r="N1620" s="94"/>
      <c r="O1620" s="94"/>
      <c r="P1620" s="94"/>
      <c r="Q1620" s="94"/>
      <c r="R1620" s="94"/>
      <c r="S1620" s="94"/>
      <c r="T1620" s="94"/>
      <c r="U1620" s="94"/>
      <c r="V1620" s="94"/>
      <c r="W1620" s="94"/>
      <c r="X1620" s="94"/>
      <c r="Y1620" s="94"/>
      <c r="Z1620" s="94"/>
    </row>
    <row r="1621" spans="1:26" ht="15.75" customHeight="1" x14ac:dyDescent="0.15">
      <c r="A1621" s="96" t="s">
        <v>7607</v>
      </c>
      <c r="B1621" s="98" t="s">
        <v>124</v>
      </c>
      <c r="C1621" s="98" t="s">
        <v>4050</v>
      </c>
      <c r="D1621" s="98" t="s">
        <v>7608</v>
      </c>
      <c r="E1621" s="99">
        <v>4412</v>
      </c>
      <c r="F1621" s="99">
        <v>4211</v>
      </c>
      <c r="G1621" s="99">
        <v>149</v>
      </c>
      <c r="H1621" s="99">
        <v>135</v>
      </c>
      <c r="I1621" s="94"/>
      <c r="J1621" s="94"/>
      <c r="K1621" s="94"/>
      <c r="L1621" s="94"/>
      <c r="M1621" s="94"/>
      <c r="N1621" s="94"/>
      <c r="O1621" s="94"/>
      <c r="P1621" s="94"/>
      <c r="Q1621" s="94"/>
      <c r="R1621" s="94"/>
      <c r="S1621" s="94"/>
      <c r="T1621" s="94"/>
      <c r="U1621" s="94"/>
      <c r="V1621" s="94"/>
      <c r="W1621" s="94"/>
      <c r="X1621" s="94"/>
      <c r="Y1621" s="94"/>
      <c r="Z1621" s="94"/>
    </row>
    <row r="1622" spans="1:26" ht="15.75" customHeight="1" x14ac:dyDescent="0.15">
      <c r="A1622" s="96" t="s">
        <v>7609</v>
      </c>
      <c r="B1622" s="98" t="s">
        <v>124</v>
      </c>
      <c r="C1622" s="98" t="s">
        <v>4060</v>
      </c>
      <c r="D1622" s="98" t="s">
        <v>7610</v>
      </c>
      <c r="E1622" s="99">
        <v>560</v>
      </c>
      <c r="F1622" s="99">
        <v>534</v>
      </c>
      <c r="G1622" s="99">
        <v>9</v>
      </c>
      <c r="H1622" s="99">
        <v>9</v>
      </c>
      <c r="I1622" s="94"/>
      <c r="J1622" s="94"/>
      <c r="K1622" s="94"/>
      <c r="L1622" s="94"/>
      <c r="M1622" s="94"/>
      <c r="N1622" s="94"/>
      <c r="O1622" s="94"/>
      <c r="P1622" s="94"/>
      <c r="Q1622" s="94"/>
      <c r="R1622" s="94"/>
      <c r="S1622" s="94"/>
      <c r="T1622" s="94"/>
      <c r="U1622" s="94"/>
      <c r="V1622" s="94"/>
      <c r="W1622" s="94"/>
      <c r="X1622" s="94"/>
      <c r="Y1622" s="94"/>
      <c r="Z1622" s="94"/>
    </row>
    <row r="1623" spans="1:26" ht="15.75" customHeight="1" x14ac:dyDescent="0.15">
      <c r="A1623" s="96" t="s">
        <v>7611</v>
      </c>
      <c r="B1623" s="98" t="s">
        <v>124</v>
      </c>
      <c r="C1623" s="98" t="s">
        <v>4025</v>
      </c>
      <c r="D1623" s="98" t="s">
        <v>7612</v>
      </c>
      <c r="E1623" s="99">
        <v>3040</v>
      </c>
      <c r="F1623" s="99">
        <v>2948</v>
      </c>
      <c r="G1623" s="99">
        <v>26</v>
      </c>
      <c r="H1623" s="99">
        <v>26</v>
      </c>
      <c r="I1623" s="94"/>
      <c r="J1623" s="94"/>
      <c r="K1623" s="94"/>
      <c r="L1623" s="94"/>
      <c r="M1623" s="94"/>
      <c r="N1623" s="94"/>
      <c r="O1623" s="94"/>
      <c r="P1623" s="94"/>
      <c r="Q1623" s="94"/>
      <c r="R1623" s="94"/>
      <c r="S1623" s="94"/>
      <c r="T1623" s="94"/>
      <c r="U1623" s="94"/>
      <c r="V1623" s="94"/>
      <c r="W1623" s="94"/>
      <c r="X1623" s="94"/>
      <c r="Y1623" s="94"/>
      <c r="Z1623" s="94"/>
    </row>
    <row r="1624" spans="1:26" ht="15.75" customHeight="1" x14ac:dyDescent="0.15">
      <c r="A1624" s="96" t="s">
        <v>7613</v>
      </c>
      <c r="B1624" s="98" t="s">
        <v>124</v>
      </c>
      <c r="C1624" s="98" t="s">
        <v>4061</v>
      </c>
      <c r="D1624" s="98" t="s">
        <v>7614</v>
      </c>
      <c r="E1624" s="99">
        <v>2173</v>
      </c>
      <c r="F1624" s="99">
        <v>2079</v>
      </c>
      <c r="G1624" s="99">
        <v>47</v>
      </c>
      <c r="H1624" s="99">
        <v>41</v>
      </c>
      <c r="I1624" s="94"/>
      <c r="J1624" s="94"/>
      <c r="K1624" s="94"/>
      <c r="L1624" s="94"/>
      <c r="M1624" s="94"/>
      <c r="N1624" s="94"/>
      <c r="O1624" s="94"/>
      <c r="P1624" s="94"/>
      <c r="Q1624" s="94"/>
      <c r="R1624" s="94"/>
      <c r="S1624" s="94"/>
      <c r="T1624" s="94"/>
      <c r="U1624" s="94"/>
      <c r="V1624" s="94"/>
      <c r="W1624" s="94"/>
      <c r="X1624" s="94"/>
      <c r="Y1624" s="94"/>
      <c r="Z1624" s="94"/>
    </row>
    <row r="1625" spans="1:26" ht="15.75" customHeight="1" x14ac:dyDescent="0.15">
      <c r="A1625" s="96" t="s">
        <v>7615</v>
      </c>
      <c r="B1625" s="98" t="s">
        <v>124</v>
      </c>
      <c r="C1625" s="98" t="s">
        <v>4062</v>
      </c>
      <c r="D1625" s="98" t="s">
        <v>124</v>
      </c>
      <c r="E1625" s="99">
        <v>37179</v>
      </c>
      <c r="F1625" s="99">
        <v>34955</v>
      </c>
      <c r="G1625" s="99">
        <v>226</v>
      </c>
      <c r="H1625" s="99">
        <v>197</v>
      </c>
      <c r="I1625" s="94"/>
      <c r="J1625" s="94"/>
      <c r="K1625" s="94"/>
      <c r="L1625" s="94"/>
      <c r="M1625" s="94"/>
      <c r="N1625" s="94"/>
      <c r="O1625" s="94"/>
      <c r="P1625" s="94"/>
      <c r="Q1625" s="94"/>
      <c r="R1625" s="94"/>
      <c r="S1625" s="94"/>
      <c r="T1625" s="94"/>
      <c r="U1625" s="94"/>
      <c r="V1625" s="94"/>
      <c r="W1625" s="94"/>
      <c r="X1625" s="94"/>
      <c r="Y1625" s="94"/>
      <c r="Z1625" s="94"/>
    </row>
    <row r="1626" spans="1:26" ht="15.75" customHeight="1" x14ac:dyDescent="0.15">
      <c r="A1626" s="96" t="s">
        <v>7616</v>
      </c>
      <c r="B1626" s="98" t="s">
        <v>124</v>
      </c>
      <c r="C1626" s="98" t="s">
        <v>4026</v>
      </c>
      <c r="D1626" s="98" t="s">
        <v>7617</v>
      </c>
      <c r="E1626" s="99">
        <v>858</v>
      </c>
      <c r="F1626" s="99">
        <v>833</v>
      </c>
      <c r="G1626" s="99">
        <v>5</v>
      </c>
      <c r="H1626" s="99">
        <v>4</v>
      </c>
      <c r="I1626" s="94"/>
      <c r="J1626" s="94"/>
      <c r="K1626" s="94"/>
      <c r="L1626" s="94"/>
      <c r="M1626" s="94"/>
      <c r="N1626" s="94"/>
      <c r="O1626" s="94"/>
      <c r="P1626" s="94"/>
      <c r="Q1626" s="94"/>
      <c r="R1626" s="94"/>
      <c r="S1626" s="94"/>
      <c r="T1626" s="94"/>
      <c r="U1626" s="94"/>
      <c r="V1626" s="94"/>
      <c r="W1626" s="94"/>
      <c r="X1626" s="94"/>
      <c r="Y1626" s="94"/>
      <c r="Z1626" s="94"/>
    </row>
    <row r="1627" spans="1:26" ht="15.75" customHeight="1" x14ac:dyDescent="0.15">
      <c r="A1627" s="96" t="s">
        <v>7618</v>
      </c>
      <c r="B1627" s="98" t="s">
        <v>124</v>
      </c>
      <c r="C1627" s="98" t="s">
        <v>4064</v>
      </c>
      <c r="D1627" s="98" t="s">
        <v>7619</v>
      </c>
      <c r="E1627" s="99">
        <v>461</v>
      </c>
      <c r="F1627" s="99">
        <v>448</v>
      </c>
      <c r="G1627" s="99">
        <v>3</v>
      </c>
      <c r="H1627" s="99">
        <v>3</v>
      </c>
      <c r="I1627" s="94"/>
      <c r="J1627" s="94"/>
      <c r="K1627" s="94"/>
      <c r="L1627" s="94"/>
      <c r="M1627" s="94"/>
      <c r="N1627" s="94"/>
      <c r="O1627" s="94"/>
      <c r="P1627" s="94"/>
      <c r="Q1627" s="94"/>
      <c r="R1627" s="94"/>
      <c r="S1627" s="94"/>
      <c r="T1627" s="94"/>
      <c r="U1627" s="94"/>
      <c r="V1627" s="94"/>
      <c r="W1627" s="94"/>
      <c r="X1627" s="94"/>
      <c r="Y1627" s="94"/>
      <c r="Z1627" s="94"/>
    </row>
    <row r="1628" spans="1:26" ht="15.75" customHeight="1" x14ac:dyDescent="0.15">
      <c r="A1628" s="96" t="s">
        <v>7620</v>
      </c>
      <c r="B1628" s="98" t="s">
        <v>124</v>
      </c>
      <c r="C1628" s="98" t="s">
        <v>4065</v>
      </c>
      <c r="D1628" s="98" t="s">
        <v>7621</v>
      </c>
      <c r="E1628" s="99">
        <v>1672</v>
      </c>
      <c r="F1628" s="99">
        <v>1599</v>
      </c>
      <c r="G1628" s="99">
        <v>3</v>
      </c>
      <c r="H1628" s="99">
        <v>3</v>
      </c>
      <c r="I1628" s="94"/>
      <c r="J1628" s="94"/>
      <c r="K1628" s="94"/>
      <c r="L1628" s="94"/>
      <c r="M1628" s="94"/>
      <c r="N1628" s="94"/>
      <c r="O1628" s="94"/>
      <c r="P1628" s="94"/>
      <c r="Q1628" s="94"/>
      <c r="R1628" s="94"/>
      <c r="S1628" s="94"/>
      <c r="T1628" s="94"/>
      <c r="U1628" s="94"/>
      <c r="V1628" s="94"/>
      <c r="W1628" s="94"/>
      <c r="X1628" s="94"/>
      <c r="Y1628" s="94"/>
      <c r="Z1628" s="94"/>
    </row>
    <row r="1629" spans="1:26" ht="15.75" customHeight="1" x14ac:dyDescent="0.15">
      <c r="A1629" s="96" t="s">
        <v>7622</v>
      </c>
      <c r="B1629" s="98" t="s">
        <v>124</v>
      </c>
      <c r="C1629" s="98" t="s">
        <v>4006</v>
      </c>
      <c r="D1629" s="98" t="s">
        <v>7623</v>
      </c>
      <c r="E1629" s="99">
        <v>1022</v>
      </c>
      <c r="F1629" s="99">
        <v>991</v>
      </c>
      <c r="G1629" s="99">
        <v>42</v>
      </c>
      <c r="H1629" s="99">
        <v>42</v>
      </c>
      <c r="I1629" s="94"/>
      <c r="J1629" s="94"/>
      <c r="K1629" s="94"/>
      <c r="L1629" s="94"/>
      <c r="M1629" s="94"/>
      <c r="N1629" s="94"/>
      <c r="O1629" s="94"/>
      <c r="P1629" s="94"/>
      <c r="Q1629" s="94"/>
      <c r="R1629" s="94"/>
      <c r="S1629" s="94"/>
      <c r="T1629" s="94"/>
      <c r="U1629" s="94"/>
      <c r="V1629" s="94"/>
      <c r="W1629" s="94"/>
      <c r="X1629" s="94"/>
      <c r="Y1629" s="94"/>
      <c r="Z1629" s="94"/>
    </row>
    <row r="1630" spans="1:26" ht="15.75" customHeight="1" x14ac:dyDescent="0.15">
      <c r="A1630" s="96" t="s">
        <v>7624</v>
      </c>
      <c r="B1630" s="98" t="s">
        <v>124</v>
      </c>
      <c r="C1630" s="98" t="s">
        <v>4042</v>
      </c>
      <c r="D1630" s="98" t="s">
        <v>7625</v>
      </c>
      <c r="E1630" s="99">
        <v>1713</v>
      </c>
      <c r="F1630" s="99">
        <v>1658</v>
      </c>
      <c r="G1630" s="99">
        <v>95</v>
      </c>
      <c r="H1630" s="99">
        <v>95</v>
      </c>
      <c r="I1630" s="94"/>
      <c r="J1630" s="94"/>
      <c r="K1630" s="94"/>
      <c r="L1630" s="94"/>
      <c r="M1630" s="94"/>
      <c r="N1630" s="94"/>
      <c r="O1630" s="94"/>
      <c r="P1630" s="94"/>
      <c r="Q1630" s="94"/>
      <c r="R1630" s="94"/>
      <c r="S1630" s="94"/>
      <c r="T1630" s="94"/>
      <c r="U1630" s="94"/>
      <c r="V1630" s="94"/>
      <c r="W1630" s="94"/>
      <c r="X1630" s="94"/>
      <c r="Y1630" s="94"/>
      <c r="Z1630" s="94"/>
    </row>
    <row r="1631" spans="1:26" ht="15.75" customHeight="1" x14ac:dyDescent="0.15">
      <c r="A1631" s="96" t="s">
        <v>7626</v>
      </c>
      <c r="B1631" s="98" t="s">
        <v>124</v>
      </c>
      <c r="C1631" s="98" t="s">
        <v>4009</v>
      </c>
      <c r="D1631" s="98" t="s">
        <v>7627</v>
      </c>
      <c r="E1631" s="99">
        <v>545</v>
      </c>
      <c r="F1631" s="99">
        <v>537</v>
      </c>
      <c r="G1631" s="99">
        <v>11</v>
      </c>
      <c r="H1631" s="99">
        <v>9</v>
      </c>
      <c r="I1631" s="94"/>
      <c r="J1631" s="94"/>
      <c r="K1631" s="94"/>
      <c r="L1631" s="94"/>
      <c r="M1631" s="94"/>
      <c r="N1631" s="94"/>
      <c r="O1631" s="94"/>
      <c r="P1631" s="94"/>
      <c r="Q1631" s="94"/>
      <c r="R1631" s="94"/>
      <c r="S1631" s="94"/>
      <c r="T1631" s="94"/>
      <c r="U1631" s="94"/>
      <c r="V1631" s="94"/>
      <c r="W1631" s="94"/>
      <c r="X1631" s="94"/>
      <c r="Y1631" s="94"/>
      <c r="Z1631" s="94"/>
    </row>
    <row r="1632" spans="1:26" ht="15.75" customHeight="1" x14ac:dyDescent="0.15">
      <c r="A1632" s="96" t="s">
        <v>7628</v>
      </c>
      <c r="B1632" s="98" t="s">
        <v>124</v>
      </c>
      <c r="C1632" s="98" t="s">
        <v>4036</v>
      </c>
      <c r="D1632" s="98" t="s">
        <v>7629</v>
      </c>
      <c r="E1632" s="99">
        <v>1371</v>
      </c>
      <c r="F1632" s="99">
        <v>1329</v>
      </c>
      <c r="G1632" s="99">
        <v>48</v>
      </c>
      <c r="H1632" s="99">
        <v>45</v>
      </c>
      <c r="I1632" s="94"/>
      <c r="J1632" s="94"/>
      <c r="K1632" s="94"/>
      <c r="L1632" s="94"/>
      <c r="M1632" s="94"/>
      <c r="N1632" s="94"/>
      <c r="O1632" s="94"/>
      <c r="P1632" s="94"/>
      <c r="Q1632" s="94"/>
      <c r="R1632" s="94"/>
      <c r="S1632" s="94"/>
      <c r="T1632" s="94"/>
      <c r="U1632" s="94"/>
      <c r="V1632" s="94"/>
      <c r="W1632" s="94"/>
      <c r="X1632" s="94"/>
      <c r="Y1632" s="94"/>
      <c r="Z1632" s="94"/>
    </row>
    <row r="1633" spans="1:26" ht="15.75" customHeight="1" x14ac:dyDescent="0.15">
      <c r="A1633" s="96" t="s">
        <v>7630</v>
      </c>
      <c r="B1633" s="98" t="s">
        <v>124</v>
      </c>
      <c r="C1633" s="98" t="s">
        <v>4055</v>
      </c>
      <c r="D1633" s="98" t="s">
        <v>7631</v>
      </c>
      <c r="E1633" s="99">
        <v>3623</v>
      </c>
      <c r="F1633" s="99">
        <v>3462</v>
      </c>
      <c r="G1633" s="99">
        <v>183</v>
      </c>
      <c r="H1633" s="99">
        <v>181</v>
      </c>
      <c r="I1633" s="94"/>
      <c r="J1633" s="94"/>
      <c r="K1633" s="94"/>
      <c r="L1633" s="94"/>
      <c r="M1633" s="94"/>
      <c r="N1633" s="94"/>
      <c r="O1633" s="94"/>
      <c r="P1633" s="94"/>
      <c r="Q1633" s="94"/>
      <c r="R1633" s="94"/>
      <c r="S1633" s="94"/>
      <c r="T1633" s="94"/>
      <c r="U1633" s="94"/>
      <c r="V1633" s="94"/>
      <c r="W1633" s="94"/>
      <c r="X1633" s="94"/>
      <c r="Y1633" s="94"/>
      <c r="Z1633" s="94"/>
    </row>
    <row r="1634" spans="1:26" ht="15.75" customHeight="1" x14ac:dyDescent="0.15">
      <c r="A1634" s="96" t="s">
        <v>7632</v>
      </c>
      <c r="B1634" s="98" t="s">
        <v>124</v>
      </c>
      <c r="C1634" s="98" t="s">
        <v>4041</v>
      </c>
      <c r="D1634" s="98" t="s">
        <v>7064</v>
      </c>
      <c r="E1634" s="99">
        <v>265</v>
      </c>
      <c r="F1634" s="99">
        <v>257</v>
      </c>
      <c r="G1634" s="99">
        <v>2</v>
      </c>
      <c r="H1634" s="99">
        <v>2</v>
      </c>
      <c r="I1634" s="94"/>
      <c r="J1634" s="94"/>
      <c r="K1634" s="94"/>
      <c r="L1634" s="94"/>
      <c r="M1634" s="94"/>
      <c r="N1634" s="94"/>
      <c r="O1634" s="94"/>
      <c r="P1634" s="94"/>
      <c r="Q1634" s="94"/>
      <c r="R1634" s="94"/>
      <c r="S1634" s="94"/>
      <c r="T1634" s="94"/>
      <c r="U1634" s="94"/>
      <c r="V1634" s="94"/>
      <c r="W1634" s="94"/>
      <c r="X1634" s="94"/>
      <c r="Y1634" s="94"/>
      <c r="Z1634" s="94"/>
    </row>
    <row r="1635" spans="1:26" ht="15.75" customHeight="1" x14ac:dyDescent="0.15">
      <c r="A1635" s="96" t="s">
        <v>7633</v>
      </c>
      <c r="B1635" s="98" t="s">
        <v>124</v>
      </c>
      <c r="C1635" s="98" t="s">
        <v>4029</v>
      </c>
      <c r="D1635" s="98" t="s">
        <v>7634</v>
      </c>
      <c r="E1635" s="99">
        <v>672</v>
      </c>
      <c r="F1635" s="99">
        <v>654</v>
      </c>
      <c r="G1635" s="99">
        <v>28</v>
      </c>
      <c r="H1635" s="99">
        <v>27</v>
      </c>
      <c r="I1635" s="94"/>
      <c r="J1635" s="94"/>
      <c r="K1635" s="94"/>
      <c r="L1635" s="94"/>
      <c r="M1635" s="94"/>
      <c r="N1635" s="94"/>
      <c r="O1635" s="94"/>
      <c r="P1635" s="94"/>
      <c r="Q1635" s="94"/>
      <c r="R1635" s="94"/>
      <c r="S1635" s="94"/>
      <c r="T1635" s="94"/>
      <c r="U1635" s="94"/>
      <c r="V1635" s="94"/>
      <c r="W1635" s="94"/>
      <c r="X1635" s="94"/>
      <c r="Y1635" s="94"/>
      <c r="Z1635" s="94"/>
    </row>
    <row r="1636" spans="1:26" ht="15.75" customHeight="1" x14ac:dyDescent="0.15">
      <c r="A1636" s="96" t="s">
        <v>7635</v>
      </c>
      <c r="B1636" s="98" t="s">
        <v>124</v>
      </c>
      <c r="C1636" s="98" t="s">
        <v>4058</v>
      </c>
      <c r="D1636" s="98" t="s">
        <v>7636</v>
      </c>
      <c r="E1636" s="99">
        <v>634</v>
      </c>
      <c r="F1636" s="99">
        <v>622</v>
      </c>
      <c r="G1636" s="99">
        <v>33</v>
      </c>
      <c r="H1636" s="99">
        <v>30</v>
      </c>
      <c r="I1636" s="94"/>
      <c r="J1636" s="94"/>
      <c r="K1636" s="94"/>
      <c r="L1636" s="94"/>
      <c r="M1636" s="94"/>
      <c r="N1636" s="94"/>
      <c r="O1636" s="94"/>
      <c r="P1636" s="94"/>
      <c r="Q1636" s="94"/>
      <c r="R1636" s="94"/>
      <c r="S1636" s="94"/>
      <c r="T1636" s="94"/>
      <c r="U1636" s="94"/>
      <c r="V1636" s="94"/>
      <c r="W1636" s="94"/>
      <c r="X1636" s="94"/>
      <c r="Y1636" s="94"/>
      <c r="Z1636" s="94"/>
    </row>
    <row r="1637" spans="1:26" ht="15.75" customHeight="1" x14ac:dyDescent="0.15">
      <c r="A1637" s="96" t="s">
        <v>7637</v>
      </c>
      <c r="B1637" s="98" t="s">
        <v>124</v>
      </c>
      <c r="C1637" s="98" t="s">
        <v>4046</v>
      </c>
      <c r="D1637" s="98" t="s">
        <v>7638</v>
      </c>
      <c r="E1637" s="99">
        <v>2140</v>
      </c>
      <c r="F1637" s="99">
        <v>1977</v>
      </c>
      <c r="G1637" s="99">
        <v>58</v>
      </c>
      <c r="H1637" s="99">
        <v>50</v>
      </c>
      <c r="I1637" s="94"/>
      <c r="J1637" s="94"/>
      <c r="K1637" s="94"/>
      <c r="L1637" s="94"/>
      <c r="M1637" s="94"/>
      <c r="N1637" s="94"/>
      <c r="O1637" s="94"/>
      <c r="P1637" s="94"/>
      <c r="Q1637" s="94"/>
      <c r="R1637" s="94"/>
      <c r="S1637" s="94"/>
      <c r="T1637" s="94"/>
      <c r="U1637" s="94"/>
      <c r="V1637" s="94"/>
      <c r="W1637" s="94"/>
      <c r="X1637" s="94"/>
      <c r="Y1637" s="94"/>
      <c r="Z1637" s="94"/>
    </row>
    <row r="1638" spans="1:26" ht="15.75" customHeight="1" x14ac:dyDescent="0.15">
      <c r="A1638" s="96" t="s">
        <v>7639</v>
      </c>
      <c r="B1638" s="98" t="s">
        <v>124</v>
      </c>
      <c r="C1638" s="98" t="s">
        <v>4047</v>
      </c>
      <c r="D1638" s="98" t="s">
        <v>7640</v>
      </c>
      <c r="E1638" s="99">
        <v>659</v>
      </c>
      <c r="F1638" s="99">
        <v>634</v>
      </c>
      <c r="G1638" s="99">
        <v>10</v>
      </c>
      <c r="H1638" s="99">
        <v>10</v>
      </c>
      <c r="I1638" s="94"/>
      <c r="J1638" s="94"/>
      <c r="K1638" s="94"/>
      <c r="L1638" s="94"/>
      <c r="M1638" s="94"/>
      <c r="N1638" s="94"/>
      <c r="O1638" s="94"/>
      <c r="P1638" s="94"/>
      <c r="Q1638" s="94"/>
      <c r="R1638" s="94"/>
      <c r="S1638" s="94"/>
      <c r="T1638" s="94"/>
      <c r="U1638" s="94"/>
      <c r="V1638" s="94"/>
      <c r="W1638" s="94"/>
      <c r="X1638" s="94"/>
      <c r="Y1638" s="94"/>
      <c r="Z1638" s="94"/>
    </row>
    <row r="1639" spans="1:26" ht="15.75" customHeight="1" x14ac:dyDescent="0.15">
      <c r="A1639" s="96" t="s">
        <v>7641</v>
      </c>
      <c r="B1639" s="98" t="s">
        <v>124</v>
      </c>
      <c r="C1639" s="98" t="s">
        <v>4021</v>
      </c>
      <c r="D1639" s="98" t="s">
        <v>7642</v>
      </c>
      <c r="E1639" s="99">
        <v>4224</v>
      </c>
      <c r="F1639" s="99">
        <v>4050</v>
      </c>
      <c r="G1639" s="99">
        <v>143</v>
      </c>
      <c r="H1639" s="99">
        <v>143</v>
      </c>
      <c r="I1639" s="94"/>
      <c r="J1639" s="94"/>
      <c r="K1639" s="94"/>
      <c r="L1639" s="94"/>
      <c r="M1639" s="94"/>
      <c r="N1639" s="94"/>
      <c r="O1639" s="94"/>
      <c r="P1639" s="94"/>
      <c r="Q1639" s="94"/>
      <c r="R1639" s="94"/>
      <c r="S1639" s="94"/>
      <c r="T1639" s="94"/>
      <c r="U1639" s="94"/>
      <c r="V1639" s="94"/>
      <c r="W1639" s="94"/>
      <c r="X1639" s="94"/>
      <c r="Y1639" s="94"/>
      <c r="Z1639" s="94"/>
    </row>
    <row r="1640" spans="1:26" ht="15.75" customHeight="1" x14ac:dyDescent="0.15">
      <c r="A1640" s="96" t="s">
        <v>7643</v>
      </c>
      <c r="B1640" s="98" t="s">
        <v>124</v>
      </c>
      <c r="C1640" s="98" t="s">
        <v>4022</v>
      </c>
      <c r="D1640" s="98" t="s">
        <v>7644</v>
      </c>
      <c r="E1640" s="99">
        <v>976</v>
      </c>
      <c r="F1640" s="99">
        <v>947</v>
      </c>
      <c r="G1640" s="99">
        <v>43</v>
      </c>
      <c r="H1640" s="99">
        <v>43</v>
      </c>
      <c r="I1640" s="94"/>
      <c r="J1640" s="94"/>
      <c r="K1640" s="94"/>
      <c r="L1640" s="94"/>
      <c r="M1640" s="94"/>
      <c r="N1640" s="94"/>
      <c r="O1640" s="94"/>
      <c r="P1640" s="94"/>
      <c r="Q1640" s="94"/>
      <c r="R1640" s="94"/>
      <c r="S1640" s="94"/>
      <c r="T1640" s="94"/>
      <c r="U1640" s="94"/>
      <c r="V1640" s="94"/>
      <c r="W1640" s="94"/>
      <c r="X1640" s="94"/>
      <c r="Y1640" s="94"/>
      <c r="Z1640" s="94"/>
    </row>
    <row r="1641" spans="1:26" ht="15.75" customHeight="1" x14ac:dyDescent="0.15">
      <c r="A1641" s="96" t="s">
        <v>7645</v>
      </c>
      <c r="B1641" s="98" t="s">
        <v>124</v>
      </c>
      <c r="C1641" s="98" t="s">
        <v>4049</v>
      </c>
      <c r="D1641" s="98" t="s">
        <v>7646</v>
      </c>
      <c r="E1641" s="99">
        <v>475</v>
      </c>
      <c r="F1641" s="99">
        <v>468</v>
      </c>
      <c r="G1641" s="99">
        <v>3</v>
      </c>
      <c r="H1641" s="99">
        <v>3</v>
      </c>
      <c r="I1641" s="94"/>
      <c r="J1641" s="94"/>
      <c r="K1641" s="94"/>
      <c r="L1641" s="94"/>
      <c r="M1641" s="94"/>
      <c r="N1641" s="94"/>
      <c r="O1641" s="94"/>
      <c r="P1641" s="94"/>
      <c r="Q1641" s="94"/>
      <c r="R1641" s="94"/>
      <c r="S1641" s="94"/>
      <c r="T1641" s="94"/>
      <c r="U1641" s="94"/>
      <c r="V1641" s="94"/>
      <c r="W1641" s="94"/>
      <c r="X1641" s="94"/>
      <c r="Y1641" s="94"/>
      <c r="Z1641" s="94"/>
    </row>
    <row r="1642" spans="1:26" ht="15.75" customHeight="1" x14ac:dyDescent="0.15">
      <c r="A1642" s="96" t="s">
        <v>7647</v>
      </c>
      <c r="B1642" s="98" t="s">
        <v>124</v>
      </c>
      <c r="C1642" s="98" t="s">
        <v>4045</v>
      </c>
      <c r="D1642" s="98" t="s">
        <v>7648</v>
      </c>
      <c r="E1642" s="99">
        <v>3248</v>
      </c>
      <c r="F1642" s="99">
        <v>3069</v>
      </c>
      <c r="G1642" s="99">
        <v>118</v>
      </c>
      <c r="H1642" s="99">
        <v>117</v>
      </c>
      <c r="I1642" s="94"/>
      <c r="J1642" s="94"/>
      <c r="K1642" s="94"/>
      <c r="L1642" s="94"/>
      <c r="M1642" s="94"/>
      <c r="N1642" s="94"/>
      <c r="O1642" s="94"/>
      <c r="P1642" s="94"/>
      <c r="Q1642" s="94"/>
      <c r="R1642" s="94"/>
      <c r="S1642" s="94"/>
      <c r="T1642" s="94"/>
      <c r="U1642" s="94"/>
      <c r="V1642" s="94"/>
      <c r="W1642" s="94"/>
      <c r="X1642" s="94"/>
      <c r="Y1642" s="94"/>
      <c r="Z1642" s="94"/>
    </row>
    <row r="1643" spans="1:26" ht="15.75" customHeight="1" x14ac:dyDescent="0.15">
      <c r="A1643" s="96" t="s">
        <v>7649</v>
      </c>
      <c r="B1643" s="98" t="s">
        <v>124</v>
      </c>
      <c r="C1643" s="98" t="s">
        <v>4030</v>
      </c>
      <c r="D1643" s="98" t="s">
        <v>7650</v>
      </c>
      <c r="E1643" s="99">
        <v>1373</v>
      </c>
      <c r="F1643" s="99">
        <v>1332</v>
      </c>
      <c r="G1643" s="99">
        <v>37</v>
      </c>
      <c r="H1643" s="99">
        <v>31</v>
      </c>
      <c r="I1643" s="94"/>
      <c r="J1643" s="94"/>
      <c r="K1643" s="94"/>
      <c r="L1643" s="94"/>
      <c r="M1643" s="94"/>
      <c r="N1643" s="94"/>
      <c r="O1643" s="94"/>
      <c r="P1643" s="94"/>
      <c r="Q1643" s="94"/>
      <c r="R1643" s="94"/>
      <c r="S1643" s="94"/>
      <c r="T1643" s="94"/>
      <c r="U1643" s="94"/>
      <c r="V1643" s="94"/>
      <c r="W1643" s="94"/>
      <c r="X1643" s="94"/>
      <c r="Y1643" s="94"/>
      <c r="Z1643" s="94"/>
    </row>
    <row r="1644" spans="1:26" ht="15.75" customHeight="1" x14ac:dyDescent="0.15">
      <c r="A1644" s="96" t="s">
        <v>7651</v>
      </c>
      <c r="B1644" s="98" t="s">
        <v>124</v>
      </c>
      <c r="C1644" s="98" t="s">
        <v>4043</v>
      </c>
      <c r="D1644" s="98" t="s">
        <v>7652</v>
      </c>
      <c r="E1644" s="99">
        <v>699</v>
      </c>
      <c r="F1644" s="99">
        <v>656</v>
      </c>
      <c r="G1644" s="99">
        <v>19</v>
      </c>
      <c r="H1644" s="99">
        <v>16</v>
      </c>
      <c r="I1644" s="94"/>
      <c r="J1644" s="94"/>
      <c r="K1644" s="94"/>
      <c r="L1644" s="94"/>
      <c r="M1644" s="94"/>
      <c r="N1644" s="94"/>
      <c r="O1644" s="94"/>
      <c r="P1644" s="94"/>
      <c r="Q1644" s="94"/>
      <c r="R1644" s="94"/>
      <c r="S1644" s="94"/>
      <c r="T1644" s="94"/>
      <c r="U1644" s="94"/>
      <c r="V1644" s="94"/>
      <c r="W1644" s="94"/>
      <c r="X1644" s="94"/>
      <c r="Y1644" s="94"/>
      <c r="Z1644" s="94"/>
    </row>
    <row r="1645" spans="1:26" ht="15.75" customHeight="1" x14ac:dyDescent="0.15">
      <c r="A1645" s="96" t="s">
        <v>7653</v>
      </c>
      <c r="B1645" s="98" t="s">
        <v>124</v>
      </c>
      <c r="C1645" s="98" t="s">
        <v>4063</v>
      </c>
      <c r="D1645" s="98" t="s">
        <v>7654</v>
      </c>
      <c r="E1645" s="99">
        <v>4528</v>
      </c>
      <c r="F1645" s="99">
        <v>4314</v>
      </c>
      <c r="G1645" s="99">
        <v>209</v>
      </c>
      <c r="H1645" s="99">
        <v>208</v>
      </c>
      <c r="I1645" s="94"/>
      <c r="J1645" s="94"/>
      <c r="K1645" s="94"/>
      <c r="L1645" s="94"/>
      <c r="M1645" s="94"/>
      <c r="N1645" s="94"/>
      <c r="O1645" s="94"/>
      <c r="P1645" s="94"/>
      <c r="Q1645" s="94"/>
      <c r="R1645" s="94"/>
      <c r="S1645" s="94"/>
      <c r="T1645" s="94"/>
      <c r="U1645" s="94"/>
      <c r="V1645" s="94"/>
      <c r="W1645" s="94"/>
      <c r="X1645" s="94"/>
      <c r="Y1645" s="94"/>
      <c r="Z1645" s="94"/>
    </row>
    <row r="1646" spans="1:26" ht="15.75" customHeight="1" x14ac:dyDescent="0.15">
      <c r="A1646" s="96" t="s">
        <v>7655</v>
      </c>
      <c r="B1646" s="98" t="s">
        <v>124</v>
      </c>
      <c r="C1646" s="98" t="s">
        <v>4044</v>
      </c>
      <c r="D1646" s="98" t="s">
        <v>5253</v>
      </c>
      <c r="E1646" s="99">
        <v>280</v>
      </c>
      <c r="F1646" s="99">
        <v>272</v>
      </c>
      <c r="G1646" s="99">
        <v>4</v>
      </c>
      <c r="H1646" s="99">
        <v>3</v>
      </c>
      <c r="I1646" s="94"/>
      <c r="J1646" s="94"/>
      <c r="K1646" s="94"/>
      <c r="L1646" s="94"/>
      <c r="M1646" s="94"/>
      <c r="N1646" s="94"/>
      <c r="O1646" s="94"/>
      <c r="P1646" s="94"/>
      <c r="Q1646" s="94"/>
      <c r="R1646" s="94"/>
      <c r="S1646" s="94"/>
      <c r="T1646" s="94"/>
      <c r="U1646" s="94"/>
      <c r="V1646" s="94"/>
      <c r="W1646" s="94"/>
      <c r="X1646" s="94"/>
      <c r="Y1646" s="94"/>
      <c r="Z1646" s="94"/>
    </row>
    <row r="1647" spans="1:26" ht="15.75" customHeight="1" x14ac:dyDescent="0.15">
      <c r="A1647" s="96" t="s">
        <v>7656</v>
      </c>
      <c r="B1647" s="98" t="s">
        <v>4285</v>
      </c>
      <c r="C1647" s="98" t="s">
        <v>4066</v>
      </c>
      <c r="D1647" s="98" t="s">
        <v>667</v>
      </c>
      <c r="E1647" s="99">
        <v>153216</v>
      </c>
      <c r="F1647" s="99">
        <v>142944</v>
      </c>
      <c r="G1647" s="99">
        <v>3596</v>
      </c>
      <c r="H1647" s="99">
        <v>3528</v>
      </c>
      <c r="I1647" s="94"/>
      <c r="J1647" s="94"/>
      <c r="K1647" s="94"/>
      <c r="L1647" s="94"/>
      <c r="M1647" s="94"/>
      <c r="N1647" s="94"/>
      <c r="O1647" s="94"/>
      <c r="P1647" s="94"/>
      <c r="Q1647" s="94"/>
      <c r="R1647" s="94"/>
      <c r="S1647" s="94"/>
      <c r="T1647" s="94"/>
      <c r="U1647" s="94"/>
      <c r="V1647" s="94"/>
      <c r="W1647" s="94"/>
      <c r="X1647" s="94"/>
      <c r="Y1647" s="94"/>
      <c r="Z1647" s="94"/>
    </row>
    <row r="1648" spans="1:26" ht="15.75" customHeight="1" x14ac:dyDescent="0.15">
      <c r="A1648" s="96" t="s">
        <v>7657</v>
      </c>
      <c r="B1648" s="98" t="s">
        <v>667</v>
      </c>
      <c r="C1648" s="98" t="s">
        <v>4066</v>
      </c>
      <c r="D1648" s="98" t="s">
        <v>4289</v>
      </c>
      <c r="E1648" s="99">
        <v>480</v>
      </c>
      <c r="F1648" s="99">
        <v>245</v>
      </c>
      <c r="G1648" s="99">
        <v>13</v>
      </c>
      <c r="H1648" s="99">
        <v>13</v>
      </c>
      <c r="I1648" s="94"/>
      <c r="J1648" s="94"/>
      <c r="K1648" s="94"/>
      <c r="L1648" s="94"/>
      <c r="M1648" s="94"/>
      <c r="N1648" s="94"/>
      <c r="O1648" s="94"/>
      <c r="P1648" s="94"/>
      <c r="Q1648" s="94"/>
      <c r="R1648" s="94"/>
      <c r="S1648" s="94"/>
      <c r="T1648" s="94"/>
      <c r="U1648" s="94"/>
      <c r="V1648" s="94"/>
      <c r="W1648" s="94"/>
      <c r="X1648" s="94"/>
      <c r="Y1648" s="94"/>
      <c r="Z1648" s="94"/>
    </row>
    <row r="1649" spans="1:26" ht="15.75" customHeight="1" x14ac:dyDescent="0.15">
      <c r="A1649" s="96" t="s">
        <v>7658</v>
      </c>
      <c r="B1649" s="98" t="s">
        <v>667</v>
      </c>
      <c r="C1649" s="98" t="s">
        <v>4096</v>
      </c>
      <c r="D1649" s="98" t="s">
        <v>7659</v>
      </c>
      <c r="E1649" s="99">
        <v>884</v>
      </c>
      <c r="F1649" s="99">
        <v>847</v>
      </c>
      <c r="G1649" s="99">
        <v>25</v>
      </c>
      <c r="H1649" s="99">
        <v>22</v>
      </c>
      <c r="I1649" s="94"/>
      <c r="J1649" s="94"/>
      <c r="K1649" s="94"/>
      <c r="L1649" s="94"/>
      <c r="M1649" s="94"/>
      <c r="N1649" s="94"/>
      <c r="O1649" s="94"/>
      <c r="P1649" s="94"/>
      <c r="Q1649" s="94"/>
      <c r="R1649" s="94"/>
      <c r="S1649" s="94"/>
      <c r="T1649" s="94"/>
      <c r="U1649" s="94"/>
      <c r="V1649" s="94"/>
      <c r="W1649" s="94"/>
      <c r="X1649" s="94"/>
      <c r="Y1649" s="94"/>
      <c r="Z1649" s="94"/>
    </row>
    <row r="1650" spans="1:26" ht="15.75" customHeight="1" x14ac:dyDescent="0.15">
      <c r="A1650" s="96" t="s">
        <v>7660</v>
      </c>
      <c r="B1650" s="98" t="s">
        <v>667</v>
      </c>
      <c r="C1650" s="98" t="s">
        <v>4118</v>
      </c>
      <c r="D1650" s="98" t="s">
        <v>7661</v>
      </c>
      <c r="E1650" s="99">
        <v>3495</v>
      </c>
      <c r="F1650" s="99">
        <v>3253</v>
      </c>
      <c r="G1650" s="99">
        <v>192</v>
      </c>
      <c r="H1650" s="99">
        <v>192</v>
      </c>
      <c r="I1650" s="94"/>
      <c r="J1650" s="94"/>
      <c r="K1650" s="94"/>
      <c r="L1650" s="94"/>
      <c r="M1650" s="94"/>
      <c r="N1650" s="94"/>
      <c r="O1650" s="94"/>
      <c r="P1650" s="94"/>
      <c r="Q1650" s="94"/>
      <c r="R1650" s="94"/>
      <c r="S1650" s="94"/>
      <c r="T1650" s="94"/>
      <c r="U1650" s="94"/>
      <c r="V1650" s="94"/>
      <c r="W1650" s="94"/>
      <c r="X1650" s="94"/>
      <c r="Y1650" s="94"/>
      <c r="Z1650" s="94"/>
    </row>
    <row r="1651" spans="1:26" ht="15.75" customHeight="1" x14ac:dyDescent="0.15">
      <c r="A1651" s="96" t="s">
        <v>7662</v>
      </c>
      <c r="B1651" s="98" t="s">
        <v>667</v>
      </c>
      <c r="C1651" s="98" t="s">
        <v>4115</v>
      </c>
      <c r="D1651" s="98" t="s">
        <v>7663</v>
      </c>
      <c r="E1651" s="99">
        <v>1231</v>
      </c>
      <c r="F1651" s="99">
        <v>1188</v>
      </c>
      <c r="G1651" s="99">
        <v>59</v>
      </c>
      <c r="H1651" s="99">
        <v>59</v>
      </c>
      <c r="I1651" s="94"/>
      <c r="J1651" s="94"/>
      <c r="K1651" s="94"/>
      <c r="L1651" s="94"/>
      <c r="M1651" s="94"/>
      <c r="N1651" s="94"/>
      <c r="O1651" s="94"/>
      <c r="P1651" s="94"/>
      <c r="Q1651" s="94"/>
      <c r="R1651" s="94"/>
      <c r="S1651" s="94"/>
      <c r="T1651" s="94"/>
      <c r="U1651" s="94"/>
      <c r="V1651" s="94"/>
      <c r="W1651" s="94"/>
      <c r="X1651" s="94"/>
      <c r="Y1651" s="94"/>
      <c r="Z1651" s="94"/>
    </row>
    <row r="1652" spans="1:26" ht="15.75" customHeight="1" x14ac:dyDescent="0.15">
      <c r="A1652" s="96" t="s">
        <v>7664</v>
      </c>
      <c r="B1652" s="98" t="s">
        <v>667</v>
      </c>
      <c r="C1652" s="98" t="s">
        <v>4098</v>
      </c>
      <c r="D1652" s="98" t="s">
        <v>5731</v>
      </c>
      <c r="E1652" s="99">
        <v>1596</v>
      </c>
      <c r="F1652" s="99">
        <v>1568</v>
      </c>
      <c r="G1652" s="99">
        <v>37</v>
      </c>
      <c r="H1652" s="99">
        <v>33</v>
      </c>
      <c r="I1652" s="94"/>
      <c r="J1652" s="94"/>
      <c r="K1652" s="94"/>
      <c r="L1652" s="94"/>
      <c r="M1652" s="94"/>
      <c r="N1652" s="94"/>
      <c r="O1652" s="94"/>
      <c r="P1652" s="94"/>
      <c r="Q1652" s="94"/>
      <c r="R1652" s="94"/>
      <c r="S1652" s="94"/>
      <c r="T1652" s="94"/>
      <c r="U1652" s="94"/>
      <c r="V1652" s="94"/>
      <c r="W1652" s="94"/>
      <c r="X1652" s="94"/>
      <c r="Y1652" s="94"/>
      <c r="Z1652" s="94"/>
    </row>
    <row r="1653" spans="1:26" ht="15.75" customHeight="1" x14ac:dyDescent="0.15">
      <c r="A1653" s="96" t="s">
        <v>7665</v>
      </c>
      <c r="B1653" s="98" t="s">
        <v>667</v>
      </c>
      <c r="C1653" s="98" t="s">
        <v>4099</v>
      </c>
      <c r="D1653" s="98" t="s">
        <v>7666</v>
      </c>
      <c r="E1653" s="99">
        <v>886</v>
      </c>
      <c r="F1653" s="99">
        <v>863</v>
      </c>
      <c r="G1653" s="99">
        <v>32</v>
      </c>
      <c r="H1653" s="99">
        <v>32</v>
      </c>
      <c r="I1653" s="94"/>
      <c r="J1653" s="94"/>
      <c r="K1653" s="94"/>
      <c r="L1653" s="94"/>
      <c r="M1653" s="94"/>
      <c r="N1653" s="94"/>
      <c r="O1653" s="94"/>
      <c r="P1653" s="94"/>
      <c r="Q1653" s="94"/>
      <c r="R1653" s="94"/>
      <c r="S1653" s="94"/>
      <c r="T1653" s="94"/>
      <c r="U1653" s="94"/>
      <c r="V1653" s="94"/>
      <c r="W1653" s="94"/>
      <c r="X1653" s="94"/>
      <c r="Y1653" s="94"/>
      <c r="Z1653" s="94"/>
    </row>
    <row r="1654" spans="1:26" ht="15.75" customHeight="1" x14ac:dyDescent="0.15">
      <c r="A1654" s="96" t="s">
        <v>7667</v>
      </c>
      <c r="B1654" s="98" t="s">
        <v>667</v>
      </c>
      <c r="C1654" s="98" t="s">
        <v>4072</v>
      </c>
      <c r="D1654" s="98" t="s">
        <v>7668</v>
      </c>
      <c r="E1654" s="99">
        <v>578</v>
      </c>
      <c r="F1654" s="99">
        <v>517</v>
      </c>
      <c r="G1654" s="99">
        <v>34</v>
      </c>
      <c r="H1654" s="99">
        <v>34</v>
      </c>
      <c r="I1654" s="94"/>
      <c r="J1654" s="94"/>
      <c r="K1654" s="94"/>
      <c r="L1654" s="94"/>
      <c r="M1654" s="94"/>
      <c r="N1654" s="94"/>
      <c r="O1654" s="94"/>
      <c r="P1654" s="94"/>
      <c r="Q1654" s="94"/>
      <c r="R1654" s="94"/>
      <c r="S1654" s="94"/>
      <c r="T1654" s="94"/>
      <c r="U1654" s="94"/>
      <c r="V1654" s="94"/>
      <c r="W1654" s="94"/>
      <c r="X1654" s="94"/>
      <c r="Y1654" s="94"/>
      <c r="Z1654" s="94"/>
    </row>
    <row r="1655" spans="1:26" ht="15.75" customHeight="1" x14ac:dyDescent="0.15">
      <c r="A1655" s="96" t="s">
        <v>7669</v>
      </c>
      <c r="B1655" s="98" t="s">
        <v>667</v>
      </c>
      <c r="C1655" s="98" t="s">
        <v>4122</v>
      </c>
      <c r="D1655" s="98" t="s">
        <v>7670</v>
      </c>
      <c r="E1655" s="99">
        <v>4046</v>
      </c>
      <c r="F1655" s="99">
        <v>3888</v>
      </c>
      <c r="G1655" s="99">
        <v>123</v>
      </c>
      <c r="H1655" s="99">
        <v>123</v>
      </c>
      <c r="I1655" s="94"/>
      <c r="J1655" s="94"/>
      <c r="K1655" s="94"/>
      <c r="L1655" s="94"/>
      <c r="M1655" s="94"/>
      <c r="N1655" s="94"/>
      <c r="O1655" s="94"/>
      <c r="P1655" s="94"/>
      <c r="Q1655" s="94"/>
      <c r="R1655" s="94"/>
      <c r="S1655" s="94"/>
      <c r="T1655" s="94"/>
      <c r="U1655" s="94"/>
      <c r="V1655" s="94"/>
      <c r="W1655" s="94"/>
      <c r="X1655" s="94"/>
      <c r="Y1655" s="94"/>
      <c r="Z1655" s="94"/>
    </row>
    <row r="1656" spans="1:26" ht="15.75" customHeight="1" x14ac:dyDescent="0.15">
      <c r="A1656" s="96" t="s">
        <v>7671</v>
      </c>
      <c r="B1656" s="98" t="s">
        <v>667</v>
      </c>
      <c r="C1656" s="98" t="s">
        <v>4124</v>
      </c>
      <c r="D1656" s="98" t="s">
        <v>7672</v>
      </c>
      <c r="E1656" s="99">
        <v>1294</v>
      </c>
      <c r="F1656" s="99">
        <v>1199</v>
      </c>
      <c r="G1656" s="99">
        <v>70</v>
      </c>
      <c r="H1656" s="99">
        <v>69</v>
      </c>
      <c r="I1656" s="94"/>
      <c r="J1656" s="94"/>
      <c r="K1656" s="94"/>
      <c r="L1656" s="94"/>
      <c r="M1656" s="94"/>
      <c r="N1656" s="94"/>
      <c r="O1656" s="94"/>
      <c r="P1656" s="94"/>
      <c r="Q1656" s="94"/>
      <c r="R1656" s="94"/>
      <c r="S1656" s="94"/>
      <c r="T1656" s="94"/>
      <c r="U1656" s="94"/>
      <c r="V1656" s="94"/>
      <c r="W1656" s="94"/>
      <c r="X1656" s="94"/>
      <c r="Y1656" s="94"/>
      <c r="Z1656" s="94"/>
    </row>
    <row r="1657" spans="1:26" ht="15.75" customHeight="1" x14ac:dyDescent="0.15">
      <c r="A1657" s="96" t="s">
        <v>7673</v>
      </c>
      <c r="B1657" s="98" t="s">
        <v>667</v>
      </c>
      <c r="C1657" s="98" t="s">
        <v>4103</v>
      </c>
      <c r="D1657" s="98" t="s">
        <v>7674</v>
      </c>
      <c r="E1657" s="99">
        <v>263</v>
      </c>
      <c r="F1657" s="99">
        <v>227</v>
      </c>
      <c r="G1657" s="99">
        <v>11</v>
      </c>
      <c r="H1657" s="99">
        <v>2</v>
      </c>
      <c r="I1657" s="94"/>
      <c r="J1657" s="94"/>
      <c r="K1657" s="94"/>
      <c r="L1657" s="94"/>
      <c r="M1657" s="94"/>
      <c r="N1657" s="94"/>
      <c r="O1657" s="94"/>
      <c r="P1657" s="94"/>
      <c r="Q1657" s="94"/>
      <c r="R1657" s="94"/>
      <c r="S1657" s="94"/>
      <c r="T1657" s="94"/>
      <c r="U1657" s="94"/>
      <c r="V1657" s="94"/>
      <c r="W1657" s="94"/>
      <c r="X1657" s="94"/>
      <c r="Y1657" s="94"/>
      <c r="Z1657" s="94"/>
    </row>
    <row r="1658" spans="1:26" ht="15.75" customHeight="1" x14ac:dyDescent="0.15">
      <c r="A1658" s="96" t="s">
        <v>7675</v>
      </c>
      <c r="B1658" s="98" t="s">
        <v>667</v>
      </c>
      <c r="C1658" s="98" t="s">
        <v>4104</v>
      </c>
      <c r="D1658" s="98" t="s">
        <v>7676</v>
      </c>
      <c r="E1658" s="99">
        <v>2746</v>
      </c>
      <c r="F1658" s="99">
        <v>2607</v>
      </c>
      <c r="G1658" s="99">
        <v>163</v>
      </c>
      <c r="H1658" s="99">
        <v>163</v>
      </c>
      <c r="I1658" s="94"/>
      <c r="J1658" s="94"/>
      <c r="K1658" s="94"/>
      <c r="L1658" s="94"/>
      <c r="M1658" s="94"/>
      <c r="N1658" s="94"/>
      <c r="O1658" s="94"/>
      <c r="P1658" s="94"/>
      <c r="Q1658" s="94"/>
      <c r="R1658" s="94"/>
      <c r="S1658" s="94"/>
      <c r="T1658" s="94"/>
      <c r="U1658" s="94"/>
      <c r="V1658" s="94"/>
      <c r="W1658" s="94"/>
      <c r="X1658" s="94"/>
      <c r="Y1658" s="94"/>
      <c r="Z1658" s="94"/>
    </row>
    <row r="1659" spans="1:26" ht="15.75" customHeight="1" x14ac:dyDescent="0.15">
      <c r="A1659" s="96" t="s">
        <v>7677</v>
      </c>
      <c r="B1659" s="98" t="s">
        <v>667</v>
      </c>
      <c r="C1659" s="98" t="s">
        <v>4089</v>
      </c>
      <c r="D1659" s="98" t="s">
        <v>7678</v>
      </c>
      <c r="E1659" s="99">
        <v>362</v>
      </c>
      <c r="F1659" s="99">
        <v>327</v>
      </c>
      <c r="G1659" s="99">
        <v>6</v>
      </c>
      <c r="H1659" s="99">
        <v>4</v>
      </c>
      <c r="I1659" s="94"/>
      <c r="J1659" s="94"/>
      <c r="K1659" s="94"/>
      <c r="L1659" s="94"/>
      <c r="M1659" s="94"/>
      <c r="N1659" s="94"/>
      <c r="O1659" s="94"/>
      <c r="P1659" s="94"/>
      <c r="Q1659" s="94"/>
      <c r="R1659" s="94"/>
      <c r="S1659" s="94"/>
      <c r="T1659" s="94"/>
      <c r="U1659" s="94"/>
      <c r="V1659" s="94"/>
      <c r="W1659" s="94"/>
      <c r="X1659" s="94"/>
      <c r="Y1659" s="94"/>
      <c r="Z1659" s="94"/>
    </row>
    <row r="1660" spans="1:26" ht="15.75" customHeight="1" x14ac:dyDescent="0.15">
      <c r="A1660" s="96" t="s">
        <v>7679</v>
      </c>
      <c r="B1660" s="98" t="s">
        <v>667</v>
      </c>
      <c r="C1660" s="98" t="s">
        <v>4073</v>
      </c>
      <c r="D1660" s="98" t="s">
        <v>7680</v>
      </c>
      <c r="E1660" s="99">
        <v>389</v>
      </c>
      <c r="F1660" s="99">
        <v>383</v>
      </c>
      <c r="G1660" s="99">
        <v>22</v>
      </c>
      <c r="H1660" s="99">
        <v>22</v>
      </c>
      <c r="I1660" s="94"/>
      <c r="J1660" s="94"/>
      <c r="K1660" s="94"/>
      <c r="L1660" s="94"/>
      <c r="M1660" s="94"/>
      <c r="N1660" s="94"/>
      <c r="O1660" s="94"/>
      <c r="P1660" s="94"/>
      <c r="Q1660" s="94"/>
      <c r="R1660" s="94"/>
      <c r="S1660" s="94"/>
      <c r="T1660" s="94"/>
      <c r="U1660" s="94"/>
      <c r="V1660" s="94"/>
      <c r="W1660" s="94"/>
      <c r="X1660" s="94"/>
      <c r="Y1660" s="94"/>
      <c r="Z1660" s="94"/>
    </row>
    <row r="1661" spans="1:26" ht="15.75" customHeight="1" x14ac:dyDescent="0.15">
      <c r="A1661" s="96" t="s">
        <v>7681</v>
      </c>
      <c r="B1661" s="98" t="s">
        <v>667</v>
      </c>
      <c r="C1661" s="98" t="s">
        <v>4077</v>
      </c>
      <c r="D1661" s="98" t="s">
        <v>7682</v>
      </c>
      <c r="E1661" s="99">
        <v>1304</v>
      </c>
      <c r="F1661" s="99">
        <v>1263</v>
      </c>
      <c r="G1661" s="99">
        <v>7</v>
      </c>
      <c r="H1661" s="99">
        <v>7</v>
      </c>
      <c r="I1661" s="94"/>
      <c r="J1661" s="94"/>
      <c r="K1661" s="94"/>
      <c r="L1661" s="94"/>
      <c r="M1661" s="94"/>
      <c r="N1661" s="94"/>
      <c r="O1661" s="94"/>
      <c r="P1661" s="94"/>
      <c r="Q1661" s="94"/>
      <c r="R1661" s="94"/>
      <c r="S1661" s="94"/>
      <c r="T1661" s="94"/>
      <c r="U1661" s="94"/>
      <c r="V1661" s="94"/>
      <c r="W1661" s="94"/>
      <c r="X1661" s="94"/>
      <c r="Y1661" s="94"/>
      <c r="Z1661" s="94"/>
    </row>
    <row r="1662" spans="1:26" ht="15.75" customHeight="1" x14ac:dyDescent="0.15">
      <c r="A1662" s="96" t="s">
        <v>7683</v>
      </c>
      <c r="B1662" s="98" t="s">
        <v>667</v>
      </c>
      <c r="C1662" s="98" t="s">
        <v>4075</v>
      </c>
      <c r="D1662" s="98" t="s">
        <v>7684</v>
      </c>
      <c r="E1662" s="99">
        <v>1722</v>
      </c>
      <c r="F1662" s="99">
        <v>1673</v>
      </c>
      <c r="G1662" s="99">
        <v>57</v>
      </c>
      <c r="H1662" s="99">
        <v>57</v>
      </c>
      <c r="I1662" s="94"/>
      <c r="J1662" s="94"/>
      <c r="K1662" s="94"/>
      <c r="L1662" s="94"/>
      <c r="M1662" s="94"/>
      <c r="N1662" s="94"/>
      <c r="O1662" s="94"/>
      <c r="P1662" s="94"/>
      <c r="Q1662" s="94"/>
      <c r="R1662" s="94"/>
      <c r="S1662" s="94"/>
      <c r="T1662" s="94"/>
      <c r="U1662" s="94"/>
      <c r="V1662" s="94"/>
      <c r="W1662" s="94"/>
      <c r="X1662" s="94"/>
      <c r="Y1662" s="94"/>
      <c r="Z1662" s="94"/>
    </row>
    <row r="1663" spans="1:26" ht="15.75" customHeight="1" x14ac:dyDescent="0.15">
      <c r="A1663" s="96" t="s">
        <v>7685</v>
      </c>
      <c r="B1663" s="98" t="s">
        <v>667</v>
      </c>
      <c r="C1663" s="98" t="s">
        <v>4074</v>
      </c>
      <c r="D1663" s="98" t="s">
        <v>7686</v>
      </c>
      <c r="E1663" s="99">
        <v>4188</v>
      </c>
      <c r="F1663" s="99">
        <v>4028</v>
      </c>
      <c r="G1663" s="99">
        <v>168</v>
      </c>
      <c r="H1663" s="99">
        <v>168</v>
      </c>
      <c r="I1663" s="94"/>
      <c r="J1663" s="94"/>
      <c r="K1663" s="94"/>
      <c r="L1663" s="94"/>
      <c r="M1663" s="94"/>
      <c r="N1663" s="94"/>
      <c r="O1663" s="94"/>
      <c r="P1663" s="94"/>
      <c r="Q1663" s="94"/>
      <c r="R1663" s="94"/>
      <c r="S1663" s="94"/>
      <c r="T1663" s="94"/>
      <c r="U1663" s="94"/>
      <c r="V1663" s="94"/>
      <c r="W1663" s="94"/>
      <c r="X1663" s="94"/>
      <c r="Y1663" s="94"/>
      <c r="Z1663" s="94"/>
    </row>
    <row r="1664" spans="1:26" ht="15.75" customHeight="1" x14ac:dyDescent="0.15">
      <c r="A1664" s="96" t="s">
        <v>7687</v>
      </c>
      <c r="B1664" s="98" t="s">
        <v>667</v>
      </c>
      <c r="C1664" s="98" t="s">
        <v>4111</v>
      </c>
      <c r="D1664" s="98" t="s">
        <v>6731</v>
      </c>
      <c r="E1664" s="99">
        <v>638</v>
      </c>
      <c r="F1664" s="99">
        <v>625</v>
      </c>
      <c r="G1664" s="99">
        <v>21</v>
      </c>
      <c r="H1664" s="99">
        <v>21</v>
      </c>
      <c r="I1664" s="94"/>
      <c r="J1664" s="94"/>
      <c r="K1664" s="94"/>
      <c r="L1664" s="94"/>
      <c r="M1664" s="94"/>
      <c r="N1664" s="94"/>
      <c r="O1664" s="94"/>
      <c r="P1664" s="94"/>
      <c r="Q1664" s="94"/>
      <c r="R1664" s="94"/>
      <c r="S1664" s="94"/>
      <c r="T1664" s="94"/>
      <c r="U1664" s="94"/>
      <c r="V1664" s="94"/>
      <c r="W1664" s="94"/>
      <c r="X1664" s="94"/>
      <c r="Y1664" s="94"/>
      <c r="Z1664" s="94"/>
    </row>
    <row r="1665" spans="1:26" ht="15.75" customHeight="1" x14ac:dyDescent="0.15">
      <c r="A1665" s="96" t="s">
        <v>7688</v>
      </c>
      <c r="B1665" s="98" t="s">
        <v>667</v>
      </c>
      <c r="C1665" s="98" t="s">
        <v>4079</v>
      </c>
      <c r="D1665" s="98" t="s">
        <v>7689</v>
      </c>
      <c r="E1665" s="99">
        <v>3339</v>
      </c>
      <c r="F1665" s="99">
        <v>3117</v>
      </c>
      <c r="G1665" s="99">
        <v>112</v>
      </c>
      <c r="H1665" s="99">
        <v>100</v>
      </c>
      <c r="I1665" s="94"/>
      <c r="J1665" s="94"/>
      <c r="K1665" s="94"/>
      <c r="L1665" s="94"/>
      <c r="M1665" s="94"/>
      <c r="N1665" s="94"/>
      <c r="O1665" s="94"/>
      <c r="P1665" s="94"/>
      <c r="Q1665" s="94"/>
      <c r="R1665" s="94"/>
      <c r="S1665" s="94"/>
      <c r="T1665" s="94"/>
      <c r="U1665" s="94"/>
      <c r="V1665" s="94"/>
      <c r="W1665" s="94"/>
      <c r="X1665" s="94"/>
      <c r="Y1665" s="94"/>
      <c r="Z1665" s="94"/>
    </row>
    <row r="1666" spans="1:26" ht="15.75" customHeight="1" x14ac:dyDescent="0.15">
      <c r="A1666" s="96" t="s">
        <v>7690</v>
      </c>
      <c r="B1666" s="98" t="s">
        <v>667</v>
      </c>
      <c r="C1666" s="98" t="s">
        <v>4097</v>
      </c>
      <c r="D1666" s="98" t="s">
        <v>7691</v>
      </c>
      <c r="E1666" s="99">
        <v>343</v>
      </c>
      <c r="F1666" s="99">
        <v>329</v>
      </c>
      <c r="G1666" s="99">
        <v>2</v>
      </c>
      <c r="H1666" s="99">
        <v>2</v>
      </c>
      <c r="I1666" s="94"/>
      <c r="J1666" s="94"/>
      <c r="K1666" s="94"/>
      <c r="L1666" s="94"/>
      <c r="M1666" s="94"/>
      <c r="N1666" s="94"/>
      <c r="O1666" s="94"/>
      <c r="P1666" s="94"/>
      <c r="Q1666" s="94"/>
      <c r="R1666" s="94"/>
      <c r="S1666" s="94"/>
      <c r="T1666" s="94"/>
      <c r="U1666" s="94"/>
      <c r="V1666" s="94"/>
      <c r="W1666" s="94"/>
      <c r="X1666" s="94"/>
      <c r="Y1666" s="94"/>
      <c r="Z1666" s="94"/>
    </row>
    <row r="1667" spans="1:26" ht="15.75" customHeight="1" x14ac:dyDescent="0.15">
      <c r="A1667" s="96" t="s">
        <v>7692</v>
      </c>
      <c r="B1667" s="98" t="s">
        <v>667</v>
      </c>
      <c r="C1667" s="98" t="s">
        <v>4119</v>
      </c>
      <c r="D1667" s="98" t="s">
        <v>6680</v>
      </c>
      <c r="E1667" s="99">
        <v>368</v>
      </c>
      <c r="F1667" s="99">
        <v>351</v>
      </c>
      <c r="G1667" s="99">
        <v>6</v>
      </c>
      <c r="H1667" s="99">
        <v>5</v>
      </c>
      <c r="I1667" s="94"/>
      <c r="J1667" s="94"/>
      <c r="K1667" s="94"/>
      <c r="L1667" s="94"/>
      <c r="M1667" s="94"/>
      <c r="N1667" s="94"/>
      <c r="O1667" s="94"/>
      <c r="P1667" s="94"/>
      <c r="Q1667" s="94"/>
      <c r="R1667" s="94"/>
      <c r="S1667" s="94"/>
      <c r="T1667" s="94"/>
      <c r="U1667" s="94"/>
      <c r="V1667" s="94"/>
      <c r="W1667" s="94"/>
      <c r="X1667" s="94"/>
      <c r="Y1667" s="94"/>
      <c r="Z1667" s="94"/>
    </row>
    <row r="1668" spans="1:26" ht="15.75" customHeight="1" x14ac:dyDescent="0.15">
      <c r="A1668" s="96" t="s">
        <v>7693</v>
      </c>
      <c r="B1668" s="98" t="s">
        <v>667</v>
      </c>
      <c r="C1668" s="98" t="s">
        <v>4120</v>
      </c>
      <c r="D1668" s="98" t="s">
        <v>7694</v>
      </c>
      <c r="E1668" s="99">
        <v>1125</v>
      </c>
      <c r="F1668" s="99">
        <v>1097</v>
      </c>
      <c r="G1668" s="99">
        <v>19</v>
      </c>
      <c r="H1668" s="99">
        <v>19</v>
      </c>
      <c r="I1668" s="94"/>
      <c r="J1668" s="94"/>
      <c r="K1668" s="94"/>
      <c r="L1668" s="94"/>
      <c r="M1668" s="94"/>
      <c r="N1668" s="94"/>
      <c r="O1668" s="94"/>
      <c r="P1668" s="94"/>
      <c r="Q1668" s="94"/>
      <c r="R1668" s="94"/>
      <c r="S1668" s="94"/>
      <c r="T1668" s="94"/>
      <c r="U1668" s="94"/>
      <c r="V1668" s="94"/>
      <c r="W1668" s="94"/>
      <c r="X1668" s="94"/>
      <c r="Y1668" s="94"/>
      <c r="Z1668" s="94"/>
    </row>
    <row r="1669" spans="1:26" ht="15.75" customHeight="1" x14ac:dyDescent="0.15">
      <c r="A1669" s="96" t="s">
        <v>7695</v>
      </c>
      <c r="B1669" s="98" t="s">
        <v>667</v>
      </c>
      <c r="C1669" s="98" t="s">
        <v>4113</v>
      </c>
      <c r="D1669" s="98" t="s">
        <v>7696</v>
      </c>
      <c r="E1669" s="99">
        <v>2037</v>
      </c>
      <c r="F1669" s="99">
        <v>1947</v>
      </c>
      <c r="G1669" s="99">
        <v>38</v>
      </c>
      <c r="H1669" s="99">
        <v>37</v>
      </c>
      <c r="I1669" s="94"/>
      <c r="J1669" s="94"/>
      <c r="K1669" s="94"/>
      <c r="L1669" s="94"/>
      <c r="M1669" s="94"/>
      <c r="N1669" s="94"/>
      <c r="O1669" s="94"/>
      <c r="P1669" s="94"/>
      <c r="Q1669" s="94"/>
      <c r="R1669" s="94"/>
      <c r="S1669" s="94"/>
      <c r="T1669" s="94"/>
      <c r="U1669" s="94"/>
      <c r="V1669" s="94"/>
      <c r="W1669" s="94"/>
      <c r="X1669" s="94"/>
      <c r="Y1669" s="94"/>
      <c r="Z1669" s="94"/>
    </row>
    <row r="1670" spans="1:26" ht="15.75" customHeight="1" x14ac:dyDescent="0.15">
      <c r="A1670" s="96" t="s">
        <v>7697</v>
      </c>
      <c r="B1670" s="98" t="s">
        <v>667</v>
      </c>
      <c r="C1670" s="98" t="s">
        <v>4123</v>
      </c>
      <c r="D1670" s="98" t="s">
        <v>7698</v>
      </c>
      <c r="E1670" s="99">
        <v>3277</v>
      </c>
      <c r="F1670" s="99">
        <v>2822</v>
      </c>
      <c r="G1670" s="99">
        <v>94</v>
      </c>
      <c r="H1670" s="99">
        <v>90</v>
      </c>
      <c r="I1670" s="94"/>
      <c r="J1670" s="94"/>
      <c r="K1670" s="94"/>
      <c r="L1670" s="94"/>
      <c r="M1670" s="94"/>
      <c r="N1670" s="94"/>
      <c r="O1670" s="94"/>
      <c r="P1670" s="94"/>
      <c r="Q1670" s="94"/>
      <c r="R1670" s="94"/>
      <c r="S1670" s="94"/>
      <c r="T1670" s="94"/>
      <c r="U1670" s="94"/>
      <c r="V1670" s="94"/>
      <c r="W1670" s="94"/>
      <c r="X1670" s="94"/>
      <c r="Y1670" s="94"/>
      <c r="Z1670" s="94"/>
    </row>
    <row r="1671" spans="1:26" ht="15.75" customHeight="1" x14ac:dyDescent="0.15">
      <c r="A1671" s="96" t="s">
        <v>7699</v>
      </c>
      <c r="B1671" s="98" t="s">
        <v>667</v>
      </c>
      <c r="C1671" s="98" t="s">
        <v>4090</v>
      </c>
      <c r="D1671" s="98" t="s">
        <v>7700</v>
      </c>
      <c r="E1671" s="99">
        <v>168</v>
      </c>
      <c r="F1671" s="99">
        <v>164</v>
      </c>
      <c r="G1671" s="99">
        <v>1</v>
      </c>
      <c r="H1671" s="99">
        <v>1</v>
      </c>
      <c r="I1671" s="94"/>
      <c r="J1671" s="94"/>
      <c r="K1671" s="94"/>
      <c r="L1671" s="94"/>
      <c r="M1671" s="94"/>
      <c r="N1671" s="94"/>
      <c r="O1671" s="94"/>
      <c r="P1671" s="94"/>
      <c r="Q1671" s="94"/>
      <c r="R1671" s="94"/>
      <c r="S1671" s="94"/>
      <c r="T1671" s="94"/>
      <c r="U1671" s="94"/>
      <c r="V1671" s="94"/>
      <c r="W1671" s="94"/>
      <c r="X1671" s="94"/>
      <c r="Y1671" s="94"/>
      <c r="Z1671" s="94"/>
    </row>
    <row r="1672" spans="1:26" ht="15.75" customHeight="1" x14ac:dyDescent="0.15">
      <c r="A1672" s="96" t="s">
        <v>7701</v>
      </c>
      <c r="B1672" s="98" t="s">
        <v>667</v>
      </c>
      <c r="C1672" s="98" t="s">
        <v>4088</v>
      </c>
      <c r="D1672" s="98" t="s">
        <v>7702</v>
      </c>
      <c r="E1672" s="99">
        <v>2225</v>
      </c>
      <c r="F1672" s="99">
        <v>2097</v>
      </c>
      <c r="G1672" s="99">
        <v>41</v>
      </c>
      <c r="H1672" s="99">
        <v>41</v>
      </c>
      <c r="I1672" s="94"/>
      <c r="J1672" s="94"/>
      <c r="K1672" s="94"/>
      <c r="L1672" s="94"/>
      <c r="M1672" s="94"/>
      <c r="N1672" s="94"/>
      <c r="O1672" s="94"/>
      <c r="P1672" s="94"/>
      <c r="Q1672" s="94"/>
      <c r="R1672" s="94"/>
      <c r="S1672" s="94"/>
      <c r="T1672" s="94"/>
      <c r="U1672" s="94"/>
      <c r="V1672" s="94"/>
      <c r="W1672" s="94"/>
      <c r="X1672" s="94"/>
      <c r="Y1672" s="94"/>
      <c r="Z1672" s="94"/>
    </row>
    <row r="1673" spans="1:26" ht="15.75" customHeight="1" x14ac:dyDescent="0.15">
      <c r="A1673" s="96" t="s">
        <v>7703</v>
      </c>
      <c r="B1673" s="98" t="s">
        <v>667</v>
      </c>
      <c r="C1673" s="98" t="s">
        <v>4129</v>
      </c>
      <c r="D1673" s="98" t="s">
        <v>7704</v>
      </c>
      <c r="E1673" s="99">
        <v>1383</v>
      </c>
      <c r="F1673" s="99">
        <v>1308</v>
      </c>
      <c r="G1673" s="99">
        <v>15</v>
      </c>
      <c r="H1673" s="99">
        <v>13</v>
      </c>
      <c r="I1673" s="94"/>
      <c r="J1673" s="94"/>
      <c r="K1673" s="94"/>
      <c r="L1673" s="94"/>
      <c r="M1673" s="94"/>
      <c r="N1673" s="94"/>
      <c r="O1673" s="94"/>
      <c r="P1673" s="94"/>
      <c r="Q1673" s="94"/>
      <c r="R1673" s="94"/>
      <c r="S1673" s="94"/>
      <c r="T1673" s="94"/>
      <c r="U1673" s="94"/>
      <c r="V1673" s="94"/>
      <c r="W1673" s="94"/>
      <c r="X1673" s="94"/>
      <c r="Y1673" s="94"/>
      <c r="Z1673" s="94"/>
    </row>
    <row r="1674" spans="1:26" ht="15.75" customHeight="1" x14ac:dyDescent="0.15">
      <c r="A1674" s="96" t="s">
        <v>7705</v>
      </c>
      <c r="B1674" s="98" t="s">
        <v>667</v>
      </c>
      <c r="C1674" s="98" t="s">
        <v>4130</v>
      </c>
      <c r="D1674" s="98" t="s">
        <v>5265</v>
      </c>
      <c r="E1674" s="99">
        <v>935</v>
      </c>
      <c r="F1674" s="99">
        <v>918</v>
      </c>
      <c r="G1674" s="99">
        <v>18</v>
      </c>
      <c r="H1674" s="99">
        <v>18</v>
      </c>
      <c r="I1674" s="94"/>
      <c r="J1674" s="94"/>
      <c r="K1674" s="94"/>
      <c r="L1674" s="94"/>
      <c r="M1674" s="94"/>
      <c r="N1674" s="94"/>
      <c r="O1674" s="94"/>
      <c r="P1674" s="94"/>
      <c r="Q1674" s="94"/>
      <c r="R1674" s="94"/>
      <c r="S1674" s="94"/>
      <c r="T1674" s="94"/>
      <c r="U1674" s="94"/>
      <c r="V1674" s="94"/>
      <c r="W1674" s="94"/>
      <c r="X1674" s="94"/>
      <c r="Y1674" s="94"/>
      <c r="Z1674" s="94"/>
    </row>
    <row r="1675" spans="1:26" ht="15.75" customHeight="1" x14ac:dyDescent="0.15">
      <c r="A1675" s="96" t="s">
        <v>7706</v>
      </c>
      <c r="B1675" s="98" t="s">
        <v>667</v>
      </c>
      <c r="C1675" s="98" t="s">
        <v>4135</v>
      </c>
      <c r="D1675" s="98" t="s">
        <v>7537</v>
      </c>
      <c r="E1675" s="99">
        <v>1777</v>
      </c>
      <c r="F1675" s="99">
        <v>1631</v>
      </c>
      <c r="G1675" s="99">
        <v>107</v>
      </c>
      <c r="H1675" s="99">
        <v>103</v>
      </c>
      <c r="I1675" s="94"/>
      <c r="J1675" s="94"/>
      <c r="K1675" s="94"/>
      <c r="L1675" s="94"/>
      <c r="M1675" s="94"/>
      <c r="N1675" s="94"/>
      <c r="O1675" s="94"/>
      <c r="P1675" s="94"/>
      <c r="Q1675" s="94"/>
      <c r="R1675" s="94"/>
      <c r="S1675" s="94"/>
      <c r="T1675" s="94"/>
      <c r="U1675" s="94"/>
      <c r="V1675" s="94"/>
      <c r="W1675" s="94"/>
      <c r="X1675" s="94"/>
      <c r="Y1675" s="94"/>
      <c r="Z1675" s="94"/>
    </row>
    <row r="1676" spans="1:26" ht="15.75" customHeight="1" x14ac:dyDescent="0.15">
      <c r="A1676" s="96" t="s">
        <v>7707</v>
      </c>
      <c r="B1676" s="98" t="s">
        <v>667</v>
      </c>
      <c r="C1676" s="98" t="s">
        <v>4136</v>
      </c>
      <c r="D1676" s="98" t="s">
        <v>7708</v>
      </c>
      <c r="E1676" s="99">
        <v>2328</v>
      </c>
      <c r="F1676" s="99">
        <v>2282</v>
      </c>
      <c r="G1676" s="99">
        <v>31</v>
      </c>
      <c r="H1676" s="99">
        <v>31</v>
      </c>
      <c r="I1676" s="94"/>
      <c r="J1676" s="94"/>
      <c r="K1676" s="94"/>
      <c r="L1676" s="94"/>
      <c r="M1676" s="94"/>
      <c r="N1676" s="94"/>
      <c r="O1676" s="94"/>
      <c r="P1676" s="94"/>
      <c r="Q1676" s="94"/>
      <c r="R1676" s="94"/>
      <c r="S1676" s="94"/>
      <c r="T1676" s="94"/>
      <c r="U1676" s="94"/>
      <c r="V1676" s="94"/>
      <c r="W1676" s="94"/>
      <c r="X1676" s="94"/>
      <c r="Y1676" s="94"/>
      <c r="Z1676" s="94"/>
    </row>
    <row r="1677" spans="1:26" ht="15.75" customHeight="1" x14ac:dyDescent="0.15">
      <c r="A1677" s="96" t="s">
        <v>7709</v>
      </c>
      <c r="B1677" s="98" t="s">
        <v>667</v>
      </c>
      <c r="C1677" s="98" t="s">
        <v>4116</v>
      </c>
      <c r="D1677" s="98" t="s">
        <v>7710</v>
      </c>
      <c r="E1677" s="99">
        <v>613</v>
      </c>
      <c r="F1677" s="99">
        <v>571</v>
      </c>
      <c r="G1677" s="99">
        <v>16</v>
      </c>
      <c r="H1677" s="99">
        <v>16</v>
      </c>
      <c r="I1677" s="94"/>
      <c r="J1677" s="94"/>
      <c r="K1677" s="94"/>
      <c r="L1677" s="94"/>
      <c r="M1677" s="94"/>
      <c r="N1677" s="94"/>
      <c r="O1677" s="94"/>
      <c r="P1677" s="94"/>
      <c r="Q1677" s="94"/>
      <c r="R1677" s="94"/>
      <c r="S1677" s="94"/>
      <c r="T1677" s="94"/>
      <c r="U1677" s="94"/>
      <c r="V1677" s="94"/>
      <c r="W1677" s="94"/>
      <c r="X1677" s="94"/>
      <c r="Y1677" s="94"/>
      <c r="Z1677" s="94"/>
    </row>
    <row r="1678" spans="1:26" ht="15.75" customHeight="1" x14ac:dyDescent="0.15">
      <c r="A1678" s="96" t="s">
        <v>7711</v>
      </c>
      <c r="B1678" s="98" t="s">
        <v>667</v>
      </c>
      <c r="C1678" s="98" t="s">
        <v>4114</v>
      </c>
      <c r="D1678" s="98" t="s">
        <v>7712</v>
      </c>
      <c r="E1678" s="99">
        <v>1171</v>
      </c>
      <c r="F1678" s="99">
        <v>1150</v>
      </c>
      <c r="G1678" s="99">
        <v>6</v>
      </c>
      <c r="H1678" s="99">
        <v>6</v>
      </c>
      <c r="I1678" s="94"/>
      <c r="J1678" s="94"/>
      <c r="K1678" s="94"/>
      <c r="L1678" s="94"/>
      <c r="M1678" s="94"/>
      <c r="N1678" s="94"/>
      <c r="O1678" s="94"/>
      <c r="P1678" s="94"/>
      <c r="Q1678" s="94"/>
      <c r="R1678" s="94"/>
      <c r="S1678" s="94"/>
      <c r="T1678" s="94"/>
      <c r="U1678" s="94"/>
      <c r="V1678" s="94"/>
      <c r="W1678" s="94"/>
      <c r="X1678" s="94"/>
      <c r="Y1678" s="94"/>
      <c r="Z1678" s="94"/>
    </row>
    <row r="1679" spans="1:26" ht="15.75" customHeight="1" x14ac:dyDescent="0.15">
      <c r="A1679" s="96" t="s">
        <v>7713</v>
      </c>
      <c r="B1679" s="98" t="s">
        <v>667</v>
      </c>
      <c r="C1679" s="98" t="s">
        <v>4092</v>
      </c>
      <c r="D1679" s="98" t="s">
        <v>7714</v>
      </c>
      <c r="E1679" s="99">
        <v>1116</v>
      </c>
      <c r="F1679" s="99">
        <v>1075</v>
      </c>
      <c r="G1679" s="99">
        <v>46</v>
      </c>
      <c r="H1679" s="99">
        <v>46</v>
      </c>
      <c r="I1679" s="94"/>
      <c r="J1679" s="94"/>
      <c r="K1679" s="94"/>
      <c r="L1679" s="94"/>
      <c r="M1679" s="94"/>
      <c r="N1679" s="94"/>
      <c r="O1679" s="94"/>
      <c r="P1679" s="94"/>
      <c r="Q1679" s="94"/>
      <c r="R1679" s="94"/>
      <c r="S1679" s="94"/>
      <c r="T1679" s="94"/>
      <c r="U1679" s="94"/>
      <c r="V1679" s="94"/>
      <c r="W1679" s="94"/>
      <c r="X1679" s="94"/>
      <c r="Y1679" s="94"/>
      <c r="Z1679" s="94"/>
    </row>
    <row r="1680" spans="1:26" ht="15.75" customHeight="1" x14ac:dyDescent="0.15">
      <c r="A1680" s="96" t="s">
        <v>7715</v>
      </c>
      <c r="B1680" s="98" t="s">
        <v>667</v>
      </c>
      <c r="C1680" s="98" t="s">
        <v>4100</v>
      </c>
      <c r="D1680" s="98" t="s">
        <v>7716</v>
      </c>
      <c r="E1680" s="99">
        <v>1063</v>
      </c>
      <c r="F1680" s="99">
        <v>1005</v>
      </c>
      <c r="G1680" s="99">
        <v>18</v>
      </c>
      <c r="H1680" s="99">
        <v>18</v>
      </c>
      <c r="I1680" s="94"/>
      <c r="J1680" s="94"/>
      <c r="K1680" s="94"/>
      <c r="L1680" s="94"/>
      <c r="M1680" s="94"/>
      <c r="N1680" s="94"/>
      <c r="O1680" s="94"/>
      <c r="P1680" s="94"/>
      <c r="Q1680" s="94"/>
      <c r="R1680" s="94"/>
      <c r="S1680" s="94"/>
      <c r="T1680" s="94"/>
      <c r="U1680" s="94"/>
      <c r="V1680" s="94"/>
      <c r="W1680" s="94"/>
      <c r="X1680" s="94"/>
      <c r="Y1680" s="94"/>
      <c r="Z1680" s="94"/>
    </row>
    <row r="1681" spans="1:26" ht="15.75" customHeight="1" x14ac:dyDescent="0.15">
      <c r="A1681" s="96" t="s">
        <v>7717</v>
      </c>
      <c r="B1681" s="98" t="s">
        <v>667</v>
      </c>
      <c r="C1681" s="98" t="s">
        <v>4082</v>
      </c>
      <c r="D1681" s="98" t="s">
        <v>7718</v>
      </c>
      <c r="E1681" s="99">
        <v>7146</v>
      </c>
      <c r="F1681" s="99">
        <v>6997</v>
      </c>
      <c r="G1681" s="99">
        <v>74</v>
      </c>
      <c r="H1681" s="99">
        <v>74</v>
      </c>
      <c r="I1681" s="94"/>
      <c r="J1681" s="94"/>
      <c r="K1681" s="94"/>
      <c r="L1681" s="94"/>
      <c r="M1681" s="94"/>
      <c r="N1681" s="94"/>
      <c r="O1681" s="94"/>
      <c r="P1681" s="94"/>
      <c r="Q1681" s="94"/>
      <c r="R1681" s="94"/>
      <c r="S1681" s="94"/>
      <c r="T1681" s="94"/>
      <c r="U1681" s="94"/>
      <c r="V1681" s="94"/>
      <c r="W1681" s="94"/>
      <c r="X1681" s="94"/>
      <c r="Y1681" s="94"/>
      <c r="Z1681" s="94"/>
    </row>
    <row r="1682" spans="1:26" ht="15.75" customHeight="1" x14ac:dyDescent="0.15">
      <c r="A1682" s="96" t="s">
        <v>7719</v>
      </c>
      <c r="B1682" s="98" t="s">
        <v>667</v>
      </c>
      <c r="C1682" s="98" t="s">
        <v>4085</v>
      </c>
      <c r="D1682" s="98" t="s">
        <v>7720</v>
      </c>
      <c r="E1682" s="99">
        <v>1069</v>
      </c>
      <c r="F1682" s="99">
        <v>1033</v>
      </c>
      <c r="G1682" s="99">
        <v>15</v>
      </c>
      <c r="H1682" s="99">
        <v>14</v>
      </c>
      <c r="I1682" s="94"/>
      <c r="J1682" s="94"/>
      <c r="K1682" s="94"/>
      <c r="L1682" s="94"/>
      <c r="M1682" s="94"/>
      <c r="N1682" s="94"/>
      <c r="O1682" s="94"/>
      <c r="P1682" s="94"/>
      <c r="Q1682" s="94"/>
      <c r="R1682" s="94"/>
      <c r="S1682" s="94"/>
      <c r="T1682" s="94"/>
      <c r="U1682" s="94"/>
      <c r="V1682" s="94"/>
      <c r="W1682" s="94"/>
      <c r="X1682" s="94"/>
      <c r="Y1682" s="94"/>
      <c r="Z1682" s="94"/>
    </row>
    <row r="1683" spans="1:26" ht="15.75" customHeight="1" x14ac:dyDescent="0.15">
      <c r="A1683" s="96" t="s">
        <v>7721</v>
      </c>
      <c r="B1683" s="98" t="s">
        <v>667</v>
      </c>
      <c r="C1683" s="98" t="s">
        <v>4101</v>
      </c>
      <c r="D1683" s="98" t="s">
        <v>7722</v>
      </c>
      <c r="E1683" s="99">
        <v>1038</v>
      </c>
      <c r="F1683" s="99">
        <v>999</v>
      </c>
      <c r="G1683" s="99">
        <v>20</v>
      </c>
      <c r="H1683" s="99">
        <v>20</v>
      </c>
      <c r="I1683" s="94"/>
      <c r="J1683" s="94"/>
      <c r="K1683" s="94"/>
      <c r="L1683" s="94"/>
      <c r="M1683" s="94"/>
      <c r="N1683" s="94"/>
      <c r="O1683" s="94"/>
      <c r="P1683" s="94"/>
      <c r="Q1683" s="94"/>
      <c r="R1683" s="94"/>
      <c r="S1683" s="94"/>
      <c r="T1683" s="94"/>
      <c r="U1683" s="94"/>
      <c r="V1683" s="94"/>
      <c r="W1683" s="94"/>
      <c r="X1683" s="94"/>
      <c r="Y1683" s="94"/>
      <c r="Z1683" s="94"/>
    </row>
    <row r="1684" spans="1:26" ht="15.75" customHeight="1" x14ac:dyDescent="0.15">
      <c r="A1684" s="96" t="s">
        <v>7723</v>
      </c>
      <c r="B1684" s="98" t="s">
        <v>667</v>
      </c>
      <c r="C1684" s="98" t="s">
        <v>4126</v>
      </c>
      <c r="D1684" s="98" t="s">
        <v>7724</v>
      </c>
      <c r="E1684" s="99">
        <v>2917</v>
      </c>
      <c r="F1684" s="99">
        <v>2778</v>
      </c>
      <c r="G1684" s="99">
        <v>77</v>
      </c>
      <c r="H1684" s="99">
        <v>77</v>
      </c>
      <c r="I1684" s="94"/>
      <c r="J1684" s="94"/>
      <c r="K1684" s="94"/>
      <c r="L1684" s="94"/>
      <c r="M1684" s="94"/>
      <c r="N1684" s="94"/>
      <c r="O1684" s="94"/>
      <c r="P1684" s="94"/>
      <c r="Q1684" s="94"/>
      <c r="R1684" s="94"/>
      <c r="S1684" s="94"/>
      <c r="T1684" s="94"/>
      <c r="U1684" s="94"/>
      <c r="V1684" s="94"/>
      <c r="W1684" s="94"/>
      <c r="X1684" s="94"/>
      <c r="Y1684" s="94"/>
      <c r="Z1684" s="94"/>
    </row>
    <row r="1685" spans="1:26" ht="15.75" customHeight="1" x14ac:dyDescent="0.15">
      <c r="A1685" s="96" t="s">
        <v>7725</v>
      </c>
      <c r="B1685" s="98" t="s">
        <v>667</v>
      </c>
      <c r="C1685" s="98" t="s">
        <v>4127</v>
      </c>
      <c r="D1685" s="98" t="s">
        <v>7726</v>
      </c>
      <c r="E1685" s="99">
        <v>6736</v>
      </c>
      <c r="F1685" s="99">
        <v>6519</v>
      </c>
      <c r="G1685" s="99">
        <v>224</v>
      </c>
      <c r="H1685" s="99">
        <v>217</v>
      </c>
      <c r="I1685" s="94"/>
      <c r="J1685" s="94"/>
      <c r="K1685" s="94"/>
      <c r="L1685" s="94"/>
      <c r="M1685" s="94"/>
      <c r="N1685" s="94"/>
      <c r="O1685" s="94"/>
      <c r="P1685" s="94"/>
      <c r="Q1685" s="94"/>
      <c r="R1685" s="94"/>
      <c r="S1685" s="94"/>
      <c r="T1685" s="94"/>
      <c r="U1685" s="94"/>
      <c r="V1685" s="94"/>
      <c r="W1685" s="94"/>
      <c r="X1685" s="94"/>
      <c r="Y1685" s="94"/>
      <c r="Z1685" s="94"/>
    </row>
    <row r="1686" spans="1:26" ht="15.75" customHeight="1" x14ac:dyDescent="0.15">
      <c r="A1686" s="96" t="s">
        <v>7727</v>
      </c>
      <c r="B1686" s="98" t="s">
        <v>667</v>
      </c>
      <c r="C1686" s="98" t="s">
        <v>4086</v>
      </c>
      <c r="D1686" s="98" t="s">
        <v>7728</v>
      </c>
      <c r="E1686" s="99">
        <v>1724</v>
      </c>
      <c r="F1686" s="99">
        <v>1633</v>
      </c>
      <c r="G1686" s="99">
        <v>30</v>
      </c>
      <c r="H1686" s="99">
        <v>30</v>
      </c>
      <c r="I1686" s="94"/>
      <c r="J1686" s="94"/>
      <c r="K1686" s="94"/>
      <c r="L1686" s="94"/>
      <c r="M1686" s="94"/>
      <c r="N1686" s="94"/>
      <c r="O1686" s="94"/>
      <c r="P1686" s="94"/>
      <c r="Q1686" s="94"/>
      <c r="R1686" s="94"/>
      <c r="S1686" s="94"/>
      <c r="T1686" s="94"/>
      <c r="U1686" s="94"/>
      <c r="V1686" s="94"/>
      <c r="W1686" s="94"/>
      <c r="X1686" s="94"/>
      <c r="Y1686" s="94"/>
      <c r="Z1686" s="94"/>
    </row>
    <row r="1687" spans="1:26" ht="15.75" customHeight="1" x14ac:dyDescent="0.15">
      <c r="A1687" s="96" t="s">
        <v>7729</v>
      </c>
      <c r="B1687" s="98" t="s">
        <v>667</v>
      </c>
      <c r="C1687" s="98" t="s">
        <v>4132</v>
      </c>
      <c r="D1687" s="98" t="s">
        <v>7730</v>
      </c>
      <c r="E1687" s="99">
        <v>10597</v>
      </c>
      <c r="F1687" s="99">
        <v>9932</v>
      </c>
      <c r="G1687" s="99">
        <v>226</v>
      </c>
      <c r="H1687" s="99">
        <v>226</v>
      </c>
      <c r="I1687" s="94"/>
      <c r="J1687" s="94"/>
      <c r="K1687" s="94"/>
      <c r="L1687" s="94"/>
      <c r="M1687" s="94"/>
      <c r="N1687" s="94"/>
      <c r="O1687" s="94"/>
      <c r="P1687" s="94"/>
      <c r="Q1687" s="94"/>
      <c r="R1687" s="94"/>
      <c r="S1687" s="94"/>
      <c r="T1687" s="94"/>
      <c r="U1687" s="94"/>
      <c r="V1687" s="94"/>
      <c r="W1687" s="94"/>
      <c r="X1687" s="94"/>
      <c r="Y1687" s="94"/>
      <c r="Z1687" s="94"/>
    </row>
    <row r="1688" spans="1:26" ht="15.75" customHeight="1" x14ac:dyDescent="0.15">
      <c r="A1688" s="96" t="s">
        <v>7731</v>
      </c>
      <c r="B1688" s="98" t="s">
        <v>667</v>
      </c>
      <c r="C1688" s="98" t="s">
        <v>4133</v>
      </c>
      <c r="D1688" s="98" t="s">
        <v>7732</v>
      </c>
      <c r="E1688" s="99">
        <v>3720</v>
      </c>
      <c r="F1688" s="99">
        <v>3573</v>
      </c>
      <c r="G1688" s="99">
        <v>225</v>
      </c>
      <c r="H1688" s="99">
        <v>220</v>
      </c>
      <c r="I1688" s="94"/>
      <c r="J1688" s="94"/>
      <c r="K1688" s="94"/>
      <c r="L1688" s="94"/>
      <c r="M1688" s="94"/>
      <c r="N1688" s="94"/>
      <c r="O1688" s="94"/>
      <c r="P1688" s="94"/>
      <c r="Q1688" s="94"/>
      <c r="R1688" s="94"/>
      <c r="S1688" s="94"/>
      <c r="T1688" s="94"/>
      <c r="U1688" s="94"/>
      <c r="V1688" s="94"/>
      <c r="W1688" s="94"/>
      <c r="X1688" s="94"/>
      <c r="Y1688" s="94"/>
      <c r="Z1688" s="94"/>
    </row>
    <row r="1689" spans="1:26" ht="15.75" customHeight="1" x14ac:dyDescent="0.15">
      <c r="A1689" s="96" t="s">
        <v>7733</v>
      </c>
      <c r="B1689" s="98" t="s">
        <v>667</v>
      </c>
      <c r="C1689" s="98" t="s">
        <v>4093</v>
      </c>
      <c r="D1689" s="98" t="s">
        <v>7734</v>
      </c>
      <c r="E1689" s="99">
        <v>927</v>
      </c>
      <c r="F1689" s="99">
        <v>855</v>
      </c>
      <c r="G1689" s="99">
        <v>17</v>
      </c>
      <c r="H1689" s="99">
        <v>16</v>
      </c>
      <c r="I1689" s="94"/>
      <c r="J1689" s="94"/>
      <c r="K1689" s="94"/>
      <c r="L1689" s="94"/>
      <c r="M1689" s="94"/>
      <c r="N1689" s="94"/>
      <c r="O1689" s="94"/>
      <c r="P1689" s="94"/>
      <c r="Q1689" s="94"/>
      <c r="R1689" s="94"/>
      <c r="S1689" s="94"/>
      <c r="T1689" s="94"/>
      <c r="U1689" s="94"/>
      <c r="V1689" s="94"/>
      <c r="W1689" s="94"/>
      <c r="X1689" s="94"/>
      <c r="Y1689" s="94"/>
      <c r="Z1689" s="94"/>
    </row>
    <row r="1690" spans="1:26" ht="15.75" customHeight="1" x14ac:dyDescent="0.15">
      <c r="A1690" s="96" t="s">
        <v>7735</v>
      </c>
      <c r="B1690" s="98" t="s">
        <v>667</v>
      </c>
      <c r="C1690" s="98" t="s">
        <v>4094</v>
      </c>
      <c r="D1690" s="98" t="s">
        <v>7736</v>
      </c>
      <c r="E1690" s="99">
        <v>439</v>
      </c>
      <c r="F1690" s="99">
        <v>406</v>
      </c>
      <c r="G1690" s="99">
        <v>4</v>
      </c>
      <c r="H1690" s="99">
        <v>4</v>
      </c>
      <c r="I1690" s="94"/>
      <c r="J1690" s="94"/>
      <c r="K1690" s="94"/>
      <c r="L1690" s="94"/>
      <c r="M1690" s="94"/>
      <c r="N1690" s="94"/>
      <c r="O1690" s="94"/>
      <c r="P1690" s="94"/>
      <c r="Q1690" s="94"/>
      <c r="R1690" s="94"/>
      <c r="S1690" s="94"/>
      <c r="T1690" s="94"/>
      <c r="U1690" s="94"/>
      <c r="V1690" s="94"/>
      <c r="W1690" s="94"/>
      <c r="X1690" s="94"/>
      <c r="Y1690" s="94"/>
      <c r="Z1690" s="94"/>
    </row>
    <row r="1691" spans="1:26" ht="15.75" customHeight="1" x14ac:dyDescent="0.15">
      <c r="A1691" s="96" t="s">
        <v>7737</v>
      </c>
      <c r="B1691" s="98" t="s">
        <v>667</v>
      </c>
      <c r="C1691" s="98" t="s">
        <v>4071</v>
      </c>
      <c r="D1691" s="98" t="s">
        <v>7738</v>
      </c>
      <c r="E1691" s="99">
        <v>636</v>
      </c>
      <c r="F1691" s="99">
        <v>572</v>
      </c>
      <c r="G1691" s="99">
        <v>16</v>
      </c>
      <c r="H1691" s="99">
        <v>16</v>
      </c>
      <c r="I1691" s="94"/>
      <c r="J1691" s="94"/>
      <c r="K1691" s="94"/>
      <c r="L1691" s="94"/>
      <c r="M1691" s="94"/>
      <c r="N1691" s="94"/>
      <c r="O1691" s="94"/>
      <c r="P1691" s="94"/>
      <c r="Q1691" s="94"/>
      <c r="R1691" s="94"/>
      <c r="S1691" s="94"/>
      <c r="T1691" s="94"/>
      <c r="U1691" s="94"/>
      <c r="V1691" s="94"/>
      <c r="W1691" s="94"/>
      <c r="X1691" s="94"/>
      <c r="Y1691" s="94"/>
      <c r="Z1691" s="94"/>
    </row>
    <row r="1692" spans="1:26" ht="15.75" customHeight="1" x14ac:dyDescent="0.15">
      <c r="A1692" s="96" t="s">
        <v>7739</v>
      </c>
      <c r="B1692" s="98" t="s">
        <v>667</v>
      </c>
      <c r="C1692" s="98" t="s">
        <v>4095</v>
      </c>
      <c r="D1692" s="98" t="s">
        <v>7740</v>
      </c>
      <c r="E1692" s="99">
        <v>1619</v>
      </c>
      <c r="F1692" s="99">
        <v>1578</v>
      </c>
      <c r="G1692" s="99">
        <v>7</v>
      </c>
      <c r="H1692" s="99">
        <v>7</v>
      </c>
      <c r="I1692" s="94"/>
      <c r="J1692" s="94"/>
      <c r="K1692" s="94"/>
      <c r="L1692" s="94"/>
      <c r="M1692" s="94"/>
      <c r="N1692" s="94"/>
      <c r="O1692" s="94"/>
      <c r="P1692" s="94"/>
      <c r="Q1692" s="94"/>
      <c r="R1692" s="94"/>
      <c r="S1692" s="94"/>
      <c r="T1692" s="94"/>
      <c r="U1692" s="94"/>
      <c r="V1692" s="94"/>
      <c r="W1692" s="94"/>
      <c r="X1692" s="94"/>
      <c r="Y1692" s="94"/>
      <c r="Z1692" s="94"/>
    </row>
    <row r="1693" spans="1:26" ht="15.75" customHeight="1" x14ac:dyDescent="0.15">
      <c r="A1693" s="96" t="s">
        <v>7741</v>
      </c>
      <c r="B1693" s="98" t="s">
        <v>667</v>
      </c>
      <c r="C1693" s="98" t="s">
        <v>4117</v>
      </c>
      <c r="D1693" s="98" t="s">
        <v>7742</v>
      </c>
      <c r="E1693" s="99">
        <v>1138</v>
      </c>
      <c r="F1693" s="99">
        <v>1040</v>
      </c>
      <c r="G1693" s="99">
        <v>5</v>
      </c>
      <c r="H1693" s="99">
        <v>5</v>
      </c>
      <c r="I1693" s="94"/>
      <c r="J1693" s="94"/>
      <c r="K1693" s="94"/>
      <c r="L1693" s="94"/>
      <c r="M1693" s="94"/>
      <c r="N1693" s="94"/>
      <c r="O1693" s="94"/>
      <c r="P1693" s="94"/>
      <c r="Q1693" s="94"/>
      <c r="R1693" s="94"/>
      <c r="S1693" s="94"/>
      <c r="T1693" s="94"/>
      <c r="U1693" s="94"/>
      <c r="V1693" s="94"/>
      <c r="W1693" s="94"/>
      <c r="X1693" s="94"/>
      <c r="Y1693" s="94"/>
      <c r="Z1693" s="94"/>
    </row>
    <row r="1694" spans="1:26" ht="15.75" customHeight="1" x14ac:dyDescent="0.15">
      <c r="A1694" s="96" t="s">
        <v>7743</v>
      </c>
      <c r="B1694" s="98" t="s">
        <v>667</v>
      </c>
      <c r="C1694" s="98" t="s">
        <v>4121</v>
      </c>
      <c r="D1694" s="98" t="s">
        <v>5377</v>
      </c>
      <c r="E1694" s="99">
        <v>3045</v>
      </c>
      <c r="F1694" s="99">
        <v>3015</v>
      </c>
      <c r="G1694" s="99">
        <v>52</v>
      </c>
      <c r="H1694" s="99">
        <v>52</v>
      </c>
      <c r="I1694" s="94"/>
      <c r="J1694" s="94"/>
      <c r="K1694" s="94"/>
      <c r="L1694" s="94"/>
      <c r="M1694" s="94"/>
      <c r="N1694" s="94"/>
      <c r="O1694" s="94"/>
      <c r="P1694" s="94"/>
      <c r="Q1694" s="94"/>
      <c r="R1694" s="94"/>
      <c r="S1694" s="94"/>
      <c r="T1694" s="94"/>
      <c r="U1694" s="94"/>
      <c r="V1694" s="94"/>
      <c r="W1694" s="94"/>
      <c r="X1694" s="94"/>
      <c r="Y1694" s="94"/>
      <c r="Z1694" s="94"/>
    </row>
    <row r="1695" spans="1:26" ht="15.75" customHeight="1" x14ac:dyDescent="0.15">
      <c r="A1695" s="96" t="s">
        <v>7744</v>
      </c>
      <c r="B1695" s="98" t="s">
        <v>667</v>
      </c>
      <c r="C1695" s="98" t="s">
        <v>4083</v>
      </c>
      <c r="D1695" s="98" t="s">
        <v>5451</v>
      </c>
      <c r="E1695" s="99">
        <v>1995</v>
      </c>
      <c r="F1695" s="99">
        <v>1859</v>
      </c>
      <c r="G1695" s="99">
        <v>70</v>
      </c>
      <c r="H1695" s="99">
        <v>70</v>
      </c>
      <c r="I1695" s="94"/>
      <c r="J1695" s="94"/>
      <c r="K1695" s="94"/>
      <c r="L1695" s="94"/>
      <c r="M1695" s="94"/>
      <c r="N1695" s="94"/>
      <c r="O1695" s="94"/>
      <c r="P1695" s="94"/>
      <c r="Q1695" s="94"/>
      <c r="R1695" s="94"/>
      <c r="S1695" s="94"/>
      <c r="T1695" s="94"/>
      <c r="U1695" s="94"/>
      <c r="V1695" s="94"/>
      <c r="W1695" s="94"/>
      <c r="X1695" s="94"/>
      <c r="Y1695" s="94"/>
      <c r="Z1695" s="94"/>
    </row>
    <row r="1696" spans="1:26" ht="15.75" customHeight="1" x14ac:dyDescent="0.15">
      <c r="A1696" s="96" t="s">
        <v>7745</v>
      </c>
      <c r="B1696" s="98" t="s">
        <v>667</v>
      </c>
      <c r="C1696" s="98" t="s">
        <v>4112</v>
      </c>
      <c r="D1696" s="98" t="s">
        <v>7746</v>
      </c>
      <c r="E1696" s="99">
        <v>4266</v>
      </c>
      <c r="F1696" s="99">
        <v>3962</v>
      </c>
      <c r="G1696" s="99">
        <v>65</v>
      </c>
      <c r="H1696" s="99">
        <v>63</v>
      </c>
      <c r="I1696" s="94"/>
      <c r="J1696" s="94"/>
      <c r="K1696" s="94"/>
      <c r="L1696" s="94"/>
      <c r="M1696" s="94"/>
      <c r="N1696" s="94"/>
      <c r="O1696" s="94"/>
      <c r="P1696" s="94"/>
      <c r="Q1696" s="94"/>
      <c r="R1696" s="94"/>
      <c r="S1696" s="94"/>
      <c r="T1696" s="94"/>
      <c r="U1696" s="94"/>
      <c r="V1696" s="94"/>
      <c r="W1696" s="94"/>
      <c r="X1696" s="94"/>
      <c r="Y1696" s="94"/>
      <c r="Z1696" s="94"/>
    </row>
    <row r="1697" spans="1:26" ht="15.75" customHeight="1" x14ac:dyDescent="0.15">
      <c r="A1697" s="96" t="s">
        <v>7747</v>
      </c>
      <c r="B1697" s="98" t="s">
        <v>667</v>
      </c>
      <c r="C1697" s="98" t="s">
        <v>4125</v>
      </c>
      <c r="D1697" s="98" t="s">
        <v>7748</v>
      </c>
      <c r="E1697" s="99">
        <v>3703</v>
      </c>
      <c r="F1697" s="99">
        <v>3555</v>
      </c>
      <c r="G1697" s="99">
        <v>34</v>
      </c>
      <c r="H1697" s="99">
        <v>33</v>
      </c>
      <c r="I1697" s="94"/>
      <c r="J1697" s="94"/>
      <c r="K1697" s="94"/>
      <c r="L1697" s="94"/>
      <c r="M1697" s="94"/>
      <c r="N1697" s="94"/>
      <c r="O1697" s="94"/>
      <c r="P1697" s="94"/>
      <c r="Q1697" s="94"/>
      <c r="R1697" s="94"/>
      <c r="S1697" s="94"/>
      <c r="T1697" s="94"/>
      <c r="U1697" s="94"/>
      <c r="V1697" s="94"/>
      <c r="W1697" s="94"/>
      <c r="X1697" s="94"/>
      <c r="Y1697" s="94"/>
      <c r="Z1697" s="94"/>
    </row>
    <row r="1698" spans="1:26" ht="15.75" customHeight="1" x14ac:dyDescent="0.15">
      <c r="A1698" s="96" t="s">
        <v>7749</v>
      </c>
      <c r="B1698" s="98" t="s">
        <v>667</v>
      </c>
      <c r="C1698" s="98" t="s">
        <v>4102</v>
      </c>
      <c r="D1698" s="98" t="s">
        <v>7750</v>
      </c>
      <c r="E1698" s="99">
        <v>509</v>
      </c>
      <c r="F1698" s="99">
        <v>469</v>
      </c>
      <c r="G1698" s="99">
        <v>6</v>
      </c>
      <c r="H1698" s="99">
        <v>6</v>
      </c>
      <c r="I1698" s="94"/>
      <c r="J1698" s="94"/>
      <c r="K1698" s="94"/>
      <c r="L1698" s="94"/>
      <c r="M1698" s="94"/>
      <c r="N1698" s="94"/>
      <c r="O1698" s="94"/>
      <c r="P1698" s="94"/>
      <c r="Q1698" s="94"/>
      <c r="R1698" s="94"/>
      <c r="S1698" s="94"/>
      <c r="T1698" s="94"/>
      <c r="U1698" s="94"/>
      <c r="V1698" s="94"/>
      <c r="W1698" s="94"/>
      <c r="X1698" s="94"/>
      <c r="Y1698" s="94"/>
      <c r="Z1698" s="94"/>
    </row>
    <row r="1699" spans="1:26" ht="15.75" customHeight="1" x14ac:dyDescent="0.15">
      <c r="A1699" s="96" t="s">
        <v>7751</v>
      </c>
      <c r="B1699" s="98" t="s">
        <v>667</v>
      </c>
      <c r="C1699" s="98" t="s">
        <v>4084</v>
      </c>
      <c r="D1699" s="98" t="s">
        <v>7752</v>
      </c>
      <c r="E1699" s="99">
        <v>1411</v>
      </c>
      <c r="F1699" s="99">
        <v>1358</v>
      </c>
      <c r="G1699" s="99">
        <v>8</v>
      </c>
      <c r="H1699" s="99">
        <v>8</v>
      </c>
      <c r="I1699" s="94"/>
      <c r="J1699" s="94"/>
      <c r="K1699" s="94"/>
      <c r="L1699" s="94"/>
      <c r="M1699" s="94"/>
      <c r="N1699" s="94"/>
      <c r="O1699" s="94"/>
      <c r="P1699" s="94"/>
      <c r="Q1699" s="94"/>
      <c r="R1699" s="94"/>
      <c r="S1699" s="94"/>
      <c r="T1699" s="94"/>
      <c r="U1699" s="94"/>
      <c r="V1699" s="94"/>
      <c r="W1699" s="94"/>
      <c r="X1699" s="94"/>
      <c r="Y1699" s="94"/>
      <c r="Z1699" s="94"/>
    </row>
    <row r="1700" spans="1:26" ht="15.75" customHeight="1" x14ac:dyDescent="0.15">
      <c r="A1700" s="96" t="s">
        <v>7753</v>
      </c>
      <c r="B1700" s="98" t="s">
        <v>667</v>
      </c>
      <c r="C1700" s="98" t="s">
        <v>4105</v>
      </c>
      <c r="D1700" s="98" t="s">
        <v>7754</v>
      </c>
      <c r="E1700" s="99">
        <v>250</v>
      </c>
      <c r="F1700" s="99">
        <v>230</v>
      </c>
      <c r="G1700" s="99">
        <v>4</v>
      </c>
      <c r="H1700" s="99">
        <v>4</v>
      </c>
      <c r="I1700" s="94"/>
      <c r="J1700" s="94"/>
      <c r="K1700" s="94"/>
      <c r="L1700" s="94"/>
      <c r="M1700" s="94"/>
      <c r="N1700" s="94"/>
      <c r="O1700" s="94"/>
      <c r="P1700" s="94"/>
      <c r="Q1700" s="94"/>
      <c r="R1700" s="94"/>
      <c r="S1700" s="94"/>
      <c r="T1700" s="94"/>
      <c r="U1700" s="94"/>
      <c r="V1700" s="94"/>
      <c r="W1700" s="94"/>
      <c r="X1700" s="94"/>
      <c r="Y1700" s="94"/>
      <c r="Z1700" s="94"/>
    </row>
    <row r="1701" spans="1:26" ht="15.75" customHeight="1" x14ac:dyDescent="0.15">
      <c r="A1701" s="96" t="s">
        <v>7755</v>
      </c>
      <c r="B1701" s="98" t="s">
        <v>667</v>
      </c>
      <c r="C1701" s="98" t="s">
        <v>4091</v>
      </c>
      <c r="D1701" s="98" t="s">
        <v>5992</v>
      </c>
      <c r="E1701" s="99">
        <v>566</v>
      </c>
      <c r="F1701" s="99">
        <v>544</v>
      </c>
      <c r="G1701" s="99">
        <v>9</v>
      </c>
      <c r="H1701" s="99">
        <v>9</v>
      </c>
      <c r="I1701" s="94"/>
      <c r="J1701" s="94"/>
      <c r="K1701" s="94"/>
      <c r="L1701" s="94"/>
      <c r="M1701" s="94"/>
      <c r="N1701" s="94"/>
      <c r="O1701" s="94"/>
      <c r="P1701" s="94"/>
      <c r="Q1701" s="94"/>
      <c r="R1701" s="94"/>
      <c r="S1701" s="94"/>
      <c r="T1701" s="94"/>
      <c r="U1701" s="94"/>
      <c r="V1701" s="94"/>
      <c r="W1701" s="94"/>
      <c r="X1701" s="94"/>
      <c r="Y1701" s="94"/>
      <c r="Z1701" s="94"/>
    </row>
    <row r="1702" spans="1:26" ht="15.75" customHeight="1" x14ac:dyDescent="0.15">
      <c r="A1702" s="96" t="s">
        <v>7756</v>
      </c>
      <c r="B1702" s="98" t="s">
        <v>667</v>
      </c>
      <c r="C1702" s="98" t="s">
        <v>4081</v>
      </c>
      <c r="D1702" s="98" t="s">
        <v>7757</v>
      </c>
      <c r="E1702" s="99">
        <v>805</v>
      </c>
      <c r="F1702" s="99">
        <v>783</v>
      </c>
      <c r="G1702" s="99">
        <v>14</v>
      </c>
      <c r="H1702" s="99">
        <v>14</v>
      </c>
      <c r="I1702" s="94"/>
      <c r="J1702" s="94"/>
      <c r="K1702" s="94"/>
      <c r="L1702" s="94"/>
      <c r="M1702" s="94"/>
      <c r="N1702" s="94"/>
      <c r="O1702" s="94"/>
      <c r="P1702" s="94"/>
      <c r="Q1702" s="94"/>
      <c r="R1702" s="94"/>
      <c r="S1702" s="94"/>
      <c r="T1702" s="94"/>
      <c r="U1702" s="94"/>
      <c r="V1702" s="94"/>
      <c r="W1702" s="94"/>
      <c r="X1702" s="94"/>
      <c r="Y1702" s="94"/>
      <c r="Z1702" s="94"/>
    </row>
    <row r="1703" spans="1:26" ht="15.75" customHeight="1" x14ac:dyDescent="0.15">
      <c r="A1703" s="96" t="s">
        <v>7758</v>
      </c>
      <c r="B1703" s="98" t="s">
        <v>667</v>
      </c>
      <c r="C1703" s="98" t="s">
        <v>4128</v>
      </c>
      <c r="D1703" s="98" t="s">
        <v>7759</v>
      </c>
      <c r="E1703" s="99">
        <v>1494</v>
      </c>
      <c r="F1703" s="99">
        <v>1399</v>
      </c>
      <c r="G1703" s="99">
        <v>10</v>
      </c>
      <c r="H1703" s="99">
        <v>10</v>
      </c>
      <c r="I1703" s="94"/>
      <c r="J1703" s="94"/>
      <c r="K1703" s="94"/>
      <c r="L1703" s="94"/>
      <c r="M1703" s="94"/>
      <c r="N1703" s="94"/>
      <c r="O1703" s="94"/>
      <c r="P1703" s="94"/>
      <c r="Q1703" s="94"/>
      <c r="R1703" s="94"/>
      <c r="S1703" s="94"/>
      <c r="T1703" s="94"/>
      <c r="U1703" s="94"/>
      <c r="V1703" s="94"/>
      <c r="W1703" s="94"/>
      <c r="X1703" s="94"/>
      <c r="Y1703" s="94"/>
      <c r="Z1703" s="94"/>
    </row>
    <row r="1704" spans="1:26" ht="15.75" customHeight="1" x14ac:dyDescent="0.15">
      <c r="A1704" s="96" t="s">
        <v>7760</v>
      </c>
      <c r="B1704" s="98" t="s">
        <v>667</v>
      </c>
      <c r="C1704" s="98" t="s">
        <v>4076</v>
      </c>
      <c r="D1704" s="98" t="s">
        <v>7761</v>
      </c>
      <c r="E1704" s="99">
        <v>1181</v>
      </c>
      <c r="F1704" s="99">
        <v>1121</v>
      </c>
      <c r="G1704" s="99">
        <v>11</v>
      </c>
      <c r="H1704" s="99">
        <v>11</v>
      </c>
      <c r="I1704" s="94"/>
      <c r="J1704" s="94"/>
      <c r="K1704" s="94"/>
      <c r="L1704" s="94"/>
      <c r="M1704" s="94"/>
      <c r="N1704" s="94"/>
      <c r="O1704" s="94"/>
      <c r="P1704" s="94"/>
      <c r="Q1704" s="94"/>
      <c r="R1704" s="94"/>
      <c r="S1704" s="94"/>
      <c r="T1704" s="94"/>
      <c r="U1704" s="94"/>
      <c r="V1704" s="94"/>
      <c r="W1704" s="94"/>
      <c r="X1704" s="94"/>
      <c r="Y1704" s="94"/>
      <c r="Z1704" s="94"/>
    </row>
    <row r="1705" spans="1:26" ht="15.75" customHeight="1" x14ac:dyDescent="0.15">
      <c r="A1705" s="96" t="s">
        <v>7762</v>
      </c>
      <c r="B1705" s="98" t="s">
        <v>667</v>
      </c>
      <c r="C1705" s="98" t="s">
        <v>4078</v>
      </c>
      <c r="D1705" s="98" t="s">
        <v>7763</v>
      </c>
      <c r="E1705" s="99">
        <v>743</v>
      </c>
      <c r="F1705" s="99">
        <v>691</v>
      </c>
      <c r="G1705" s="99">
        <v>22</v>
      </c>
      <c r="H1705" s="99">
        <v>22</v>
      </c>
      <c r="I1705" s="94"/>
      <c r="J1705" s="94"/>
      <c r="K1705" s="94"/>
      <c r="L1705" s="94"/>
      <c r="M1705" s="94"/>
      <c r="N1705" s="94"/>
      <c r="O1705" s="94"/>
      <c r="P1705" s="94"/>
      <c r="Q1705" s="94"/>
      <c r="R1705" s="94"/>
      <c r="S1705" s="94"/>
      <c r="T1705" s="94"/>
      <c r="U1705" s="94"/>
      <c r="V1705" s="94"/>
      <c r="W1705" s="94"/>
      <c r="X1705" s="94"/>
      <c r="Y1705" s="94"/>
      <c r="Z1705" s="94"/>
    </row>
    <row r="1706" spans="1:26" ht="15.75" customHeight="1" x14ac:dyDescent="0.15">
      <c r="A1706" s="96" t="s">
        <v>7764</v>
      </c>
      <c r="B1706" s="98" t="s">
        <v>667</v>
      </c>
      <c r="C1706" s="98" t="s">
        <v>4106</v>
      </c>
      <c r="D1706" s="98" t="s">
        <v>7765</v>
      </c>
      <c r="E1706" s="99">
        <v>1060</v>
      </c>
      <c r="F1706" s="99">
        <v>958</v>
      </c>
      <c r="G1706" s="99">
        <v>12</v>
      </c>
      <c r="H1706" s="99">
        <v>12</v>
      </c>
      <c r="I1706" s="94"/>
      <c r="J1706" s="94"/>
      <c r="K1706" s="94"/>
      <c r="L1706" s="94"/>
      <c r="M1706" s="94"/>
      <c r="N1706" s="94"/>
      <c r="O1706" s="94"/>
      <c r="P1706" s="94"/>
      <c r="Q1706" s="94"/>
      <c r="R1706" s="94"/>
      <c r="S1706" s="94"/>
      <c r="T1706" s="94"/>
      <c r="U1706" s="94"/>
      <c r="V1706" s="94"/>
      <c r="W1706" s="94"/>
      <c r="X1706" s="94"/>
      <c r="Y1706" s="94"/>
      <c r="Z1706" s="94"/>
    </row>
    <row r="1707" spans="1:26" ht="15.75" customHeight="1" x14ac:dyDescent="0.15">
      <c r="A1707" s="96" t="s">
        <v>7766</v>
      </c>
      <c r="B1707" s="98" t="s">
        <v>667</v>
      </c>
      <c r="C1707" s="98" t="s">
        <v>4107</v>
      </c>
      <c r="D1707" s="98" t="s">
        <v>7767</v>
      </c>
      <c r="E1707" s="99">
        <v>676</v>
      </c>
      <c r="F1707" s="99">
        <v>614</v>
      </c>
      <c r="G1707" s="99">
        <v>2</v>
      </c>
      <c r="H1707" s="99">
        <v>2</v>
      </c>
      <c r="I1707" s="94"/>
      <c r="J1707" s="94"/>
      <c r="K1707" s="94"/>
      <c r="L1707" s="94"/>
      <c r="M1707" s="94"/>
      <c r="N1707" s="94"/>
      <c r="O1707" s="94"/>
      <c r="P1707" s="94"/>
      <c r="Q1707" s="94"/>
      <c r="R1707" s="94"/>
      <c r="S1707" s="94"/>
      <c r="T1707" s="94"/>
      <c r="U1707" s="94"/>
      <c r="V1707" s="94"/>
      <c r="W1707" s="94"/>
      <c r="X1707" s="94"/>
      <c r="Y1707" s="94"/>
      <c r="Z1707" s="94"/>
    </row>
    <row r="1708" spans="1:26" ht="15.75" customHeight="1" x14ac:dyDescent="0.15">
      <c r="A1708" s="96" t="s">
        <v>7768</v>
      </c>
      <c r="B1708" s="98" t="s">
        <v>667</v>
      </c>
      <c r="C1708" s="98" t="s">
        <v>4131</v>
      </c>
      <c r="D1708" s="98" t="s">
        <v>7769</v>
      </c>
      <c r="E1708" s="99">
        <v>6745</v>
      </c>
      <c r="F1708" s="99">
        <v>6298</v>
      </c>
      <c r="G1708" s="99">
        <v>233</v>
      </c>
      <c r="H1708" s="99">
        <v>232</v>
      </c>
      <c r="I1708" s="94"/>
      <c r="J1708" s="94"/>
      <c r="K1708" s="94"/>
      <c r="L1708" s="94"/>
      <c r="M1708" s="94"/>
      <c r="N1708" s="94"/>
      <c r="O1708" s="94"/>
      <c r="P1708" s="94"/>
      <c r="Q1708" s="94"/>
      <c r="R1708" s="94"/>
      <c r="S1708" s="94"/>
      <c r="T1708" s="94"/>
      <c r="U1708" s="94"/>
      <c r="V1708" s="94"/>
      <c r="W1708" s="94"/>
      <c r="X1708" s="94"/>
      <c r="Y1708" s="94"/>
      <c r="Z1708" s="94"/>
    </row>
    <row r="1709" spans="1:26" ht="15.75" customHeight="1" x14ac:dyDescent="0.15">
      <c r="A1709" s="96" t="s">
        <v>7770</v>
      </c>
      <c r="B1709" s="98" t="s">
        <v>667</v>
      </c>
      <c r="C1709" s="98" t="s">
        <v>4080</v>
      </c>
      <c r="D1709" s="98" t="s">
        <v>7771</v>
      </c>
      <c r="E1709" s="99">
        <v>1395</v>
      </c>
      <c r="F1709" s="99">
        <v>1344</v>
      </c>
      <c r="G1709" s="99">
        <v>32</v>
      </c>
      <c r="H1709" s="99">
        <v>32</v>
      </c>
      <c r="I1709" s="94"/>
      <c r="J1709" s="94"/>
      <c r="K1709" s="94"/>
      <c r="L1709" s="94"/>
      <c r="M1709" s="94"/>
      <c r="N1709" s="94"/>
      <c r="O1709" s="94"/>
      <c r="P1709" s="94"/>
      <c r="Q1709" s="94"/>
      <c r="R1709" s="94"/>
      <c r="S1709" s="94"/>
      <c r="T1709" s="94"/>
      <c r="U1709" s="94"/>
      <c r="V1709" s="94"/>
      <c r="W1709" s="94"/>
      <c r="X1709" s="94"/>
      <c r="Y1709" s="94"/>
      <c r="Z1709" s="94"/>
    </row>
    <row r="1710" spans="1:26" ht="15.75" customHeight="1" x14ac:dyDescent="0.15">
      <c r="A1710" s="96" t="s">
        <v>7772</v>
      </c>
      <c r="B1710" s="98" t="s">
        <v>667</v>
      </c>
      <c r="C1710" s="98" t="s">
        <v>4087</v>
      </c>
      <c r="D1710" s="98" t="s">
        <v>7773</v>
      </c>
      <c r="E1710" s="99">
        <v>323</v>
      </c>
      <c r="F1710" s="99">
        <v>282</v>
      </c>
      <c r="G1710" s="99">
        <v>16</v>
      </c>
      <c r="H1710" s="99">
        <v>16</v>
      </c>
      <c r="I1710" s="94"/>
      <c r="J1710" s="94"/>
      <c r="K1710" s="94"/>
      <c r="L1710" s="94"/>
      <c r="M1710" s="94"/>
      <c r="N1710" s="94"/>
      <c r="O1710" s="94"/>
      <c r="P1710" s="94"/>
      <c r="Q1710" s="94"/>
      <c r="R1710" s="94"/>
      <c r="S1710" s="94"/>
      <c r="T1710" s="94"/>
      <c r="U1710" s="94"/>
      <c r="V1710" s="94"/>
      <c r="W1710" s="94"/>
      <c r="X1710" s="94"/>
      <c r="Y1710" s="94"/>
      <c r="Z1710" s="94"/>
    </row>
    <row r="1711" spans="1:26" ht="15.75" customHeight="1" x14ac:dyDescent="0.15">
      <c r="A1711" s="96" t="s">
        <v>7774</v>
      </c>
      <c r="B1711" s="98" t="s">
        <v>667</v>
      </c>
      <c r="C1711" s="98" t="s">
        <v>4108</v>
      </c>
      <c r="D1711" s="98" t="s">
        <v>5529</v>
      </c>
      <c r="E1711" s="99">
        <v>543</v>
      </c>
      <c r="F1711" s="99">
        <v>521</v>
      </c>
      <c r="G1711" s="99">
        <v>7</v>
      </c>
      <c r="H1711" s="99">
        <v>7</v>
      </c>
      <c r="I1711" s="94"/>
      <c r="J1711" s="94"/>
      <c r="K1711" s="94"/>
      <c r="L1711" s="94"/>
      <c r="M1711" s="94"/>
      <c r="N1711" s="94"/>
      <c r="O1711" s="94"/>
      <c r="P1711" s="94"/>
      <c r="Q1711" s="94"/>
      <c r="R1711" s="94"/>
      <c r="S1711" s="94"/>
      <c r="T1711" s="94"/>
      <c r="U1711" s="94"/>
      <c r="V1711" s="94"/>
      <c r="W1711" s="94"/>
      <c r="X1711" s="94"/>
      <c r="Y1711" s="94"/>
      <c r="Z1711" s="94"/>
    </row>
    <row r="1712" spans="1:26" ht="15.75" customHeight="1" x14ac:dyDescent="0.15">
      <c r="A1712" s="96" t="s">
        <v>7775</v>
      </c>
      <c r="B1712" s="98" t="s">
        <v>667</v>
      </c>
      <c r="C1712" s="98" t="s">
        <v>4109</v>
      </c>
      <c r="D1712" s="98" t="s">
        <v>7776</v>
      </c>
      <c r="E1712" s="99">
        <v>1009</v>
      </c>
      <c r="F1712" s="99">
        <v>904</v>
      </c>
      <c r="G1712" s="99">
        <v>2</v>
      </c>
      <c r="H1712" s="99">
        <v>2</v>
      </c>
      <c r="I1712" s="94"/>
      <c r="J1712" s="94"/>
      <c r="K1712" s="94"/>
      <c r="L1712" s="94"/>
      <c r="M1712" s="94"/>
      <c r="N1712" s="94"/>
      <c r="O1712" s="94"/>
      <c r="P1712" s="94"/>
      <c r="Q1712" s="94"/>
      <c r="R1712" s="94"/>
      <c r="S1712" s="94"/>
      <c r="T1712" s="94"/>
      <c r="U1712" s="94"/>
      <c r="V1712" s="94"/>
      <c r="W1712" s="94"/>
      <c r="X1712" s="94"/>
      <c r="Y1712" s="94"/>
      <c r="Z1712" s="94"/>
    </row>
    <row r="1713" spans="1:26" ht="15.75" customHeight="1" x14ac:dyDescent="0.15">
      <c r="A1713" s="96" t="s">
        <v>7777</v>
      </c>
      <c r="B1713" s="98" t="s">
        <v>667</v>
      </c>
      <c r="C1713" s="98" t="s">
        <v>4134</v>
      </c>
      <c r="D1713" s="98" t="s">
        <v>667</v>
      </c>
      <c r="E1713" s="99">
        <v>29622</v>
      </c>
      <c r="F1713" s="99">
        <v>25944</v>
      </c>
      <c r="G1713" s="99">
        <v>383</v>
      </c>
      <c r="H1713" s="99">
        <v>376</v>
      </c>
      <c r="I1713" s="94"/>
      <c r="J1713" s="94"/>
      <c r="K1713" s="94"/>
      <c r="L1713" s="94"/>
      <c r="M1713" s="94"/>
      <c r="N1713" s="94"/>
      <c r="O1713" s="94"/>
      <c r="P1713" s="94"/>
      <c r="Q1713" s="94"/>
      <c r="R1713" s="94"/>
      <c r="S1713" s="94"/>
      <c r="T1713" s="94"/>
      <c r="U1713" s="94"/>
      <c r="V1713" s="94"/>
      <c r="W1713" s="94"/>
      <c r="X1713" s="94"/>
      <c r="Y1713" s="94"/>
      <c r="Z1713" s="94"/>
    </row>
    <row r="1714" spans="1:26" ht="15.75" customHeight="1" x14ac:dyDescent="0.15">
      <c r="A1714" s="96" t="s">
        <v>7778</v>
      </c>
      <c r="B1714" s="98" t="s">
        <v>667</v>
      </c>
      <c r="C1714" s="98" t="s">
        <v>4110</v>
      </c>
      <c r="D1714" s="98" t="s">
        <v>7779</v>
      </c>
      <c r="E1714" s="99">
        <v>2799</v>
      </c>
      <c r="F1714" s="99">
        <v>2613</v>
      </c>
      <c r="G1714" s="99">
        <v>54</v>
      </c>
      <c r="H1714" s="99">
        <v>54</v>
      </c>
      <c r="I1714" s="94"/>
      <c r="J1714" s="94"/>
      <c r="K1714" s="94"/>
      <c r="L1714" s="94"/>
      <c r="M1714" s="94"/>
      <c r="N1714" s="94"/>
      <c r="O1714" s="94"/>
      <c r="P1714" s="94"/>
      <c r="Q1714" s="94"/>
      <c r="R1714" s="94"/>
      <c r="S1714" s="94"/>
      <c r="T1714" s="94"/>
      <c r="U1714" s="94"/>
      <c r="V1714" s="94"/>
      <c r="W1714" s="94"/>
      <c r="X1714" s="94"/>
      <c r="Y1714" s="94"/>
      <c r="Z1714" s="94"/>
    </row>
    <row r="1715" spans="1:26" ht="15.75" customHeight="1" x14ac:dyDescent="0.15">
      <c r="A1715" s="96" t="s">
        <v>7780</v>
      </c>
      <c r="B1715" s="98" t="s">
        <v>4285</v>
      </c>
      <c r="C1715" s="98" t="s">
        <v>4137</v>
      </c>
      <c r="D1715" s="98" t="s">
        <v>295</v>
      </c>
      <c r="E1715" s="99">
        <v>85820</v>
      </c>
      <c r="F1715" s="99">
        <v>83550</v>
      </c>
      <c r="G1715" s="99">
        <v>378</v>
      </c>
      <c r="H1715" s="99">
        <v>361</v>
      </c>
      <c r="I1715" s="94"/>
      <c r="J1715" s="94"/>
      <c r="K1715" s="94"/>
      <c r="L1715" s="94"/>
      <c r="M1715" s="94"/>
      <c r="N1715" s="94"/>
      <c r="O1715" s="94"/>
      <c r="P1715" s="94"/>
      <c r="Q1715" s="94"/>
      <c r="R1715" s="94"/>
      <c r="S1715" s="94"/>
      <c r="T1715" s="94"/>
      <c r="U1715" s="94"/>
      <c r="V1715" s="94"/>
      <c r="W1715" s="94"/>
      <c r="X1715" s="94"/>
      <c r="Y1715" s="94"/>
      <c r="Z1715" s="94"/>
    </row>
    <row r="1716" spans="1:26" ht="15.75" customHeight="1" x14ac:dyDescent="0.15">
      <c r="A1716" s="96" t="s">
        <v>7781</v>
      </c>
      <c r="B1716" s="98" t="s">
        <v>295</v>
      </c>
      <c r="C1716" s="98" t="s">
        <v>4137</v>
      </c>
      <c r="D1716" s="98" t="s">
        <v>4289</v>
      </c>
      <c r="E1716" s="99">
        <v>3591</v>
      </c>
      <c r="F1716" s="99">
        <v>3513</v>
      </c>
      <c r="G1716" s="99">
        <v>11</v>
      </c>
      <c r="H1716" s="99">
        <v>11</v>
      </c>
      <c r="I1716" s="94"/>
      <c r="J1716" s="94"/>
      <c r="K1716" s="94"/>
      <c r="L1716" s="94"/>
      <c r="M1716" s="94"/>
      <c r="N1716" s="94"/>
      <c r="O1716" s="94"/>
      <c r="P1716" s="94"/>
      <c r="Q1716" s="94"/>
      <c r="R1716" s="94"/>
      <c r="S1716" s="94"/>
      <c r="T1716" s="94"/>
      <c r="U1716" s="94"/>
      <c r="V1716" s="94"/>
      <c r="W1716" s="94"/>
      <c r="X1716" s="94"/>
      <c r="Y1716" s="94"/>
      <c r="Z1716" s="94"/>
    </row>
    <row r="1717" spans="1:26" ht="15.75" customHeight="1" x14ac:dyDescent="0.15">
      <c r="A1717" s="96" t="s">
        <v>7782</v>
      </c>
      <c r="B1717" s="98" t="s">
        <v>295</v>
      </c>
      <c r="C1717" s="98" t="s">
        <v>4178</v>
      </c>
      <c r="D1717" s="98" t="s">
        <v>7783</v>
      </c>
      <c r="E1717" s="99">
        <v>536</v>
      </c>
      <c r="F1717" s="99">
        <v>534</v>
      </c>
      <c r="G1717" s="99">
        <v>2</v>
      </c>
      <c r="H1717" s="99">
        <v>2</v>
      </c>
      <c r="I1717" s="94"/>
      <c r="J1717" s="94"/>
      <c r="K1717" s="94"/>
      <c r="L1717" s="94"/>
      <c r="M1717" s="94"/>
      <c r="N1717" s="94"/>
      <c r="O1717" s="94"/>
      <c r="P1717" s="94"/>
      <c r="Q1717" s="94"/>
      <c r="R1717" s="94"/>
      <c r="S1717" s="94"/>
      <c r="T1717" s="94"/>
      <c r="U1717" s="94"/>
      <c r="V1717" s="94"/>
      <c r="W1717" s="94"/>
      <c r="X1717" s="94"/>
      <c r="Y1717" s="94"/>
      <c r="Z1717" s="94"/>
    </row>
    <row r="1718" spans="1:26" ht="15.75" customHeight="1" x14ac:dyDescent="0.15">
      <c r="A1718" s="96" t="s">
        <v>7784</v>
      </c>
      <c r="B1718" s="98" t="s">
        <v>295</v>
      </c>
      <c r="C1718" s="98" t="s">
        <v>4179</v>
      </c>
      <c r="D1718" s="98" t="s">
        <v>7785</v>
      </c>
      <c r="E1718" s="99">
        <v>2553</v>
      </c>
      <c r="F1718" s="99">
        <v>2537</v>
      </c>
      <c r="G1718" s="99">
        <v>10</v>
      </c>
      <c r="H1718" s="99">
        <v>10</v>
      </c>
      <c r="I1718" s="94"/>
      <c r="J1718" s="94"/>
      <c r="K1718" s="94"/>
      <c r="L1718" s="94"/>
      <c r="M1718" s="94"/>
      <c r="N1718" s="94"/>
      <c r="O1718" s="94"/>
      <c r="P1718" s="94"/>
      <c r="Q1718" s="94"/>
      <c r="R1718" s="94"/>
      <c r="S1718" s="94"/>
      <c r="T1718" s="94"/>
      <c r="U1718" s="94"/>
      <c r="V1718" s="94"/>
      <c r="W1718" s="94"/>
      <c r="X1718" s="94"/>
      <c r="Y1718" s="94"/>
      <c r="Z1718" s="94"/>
    </row>
    <row r="1719" spans="1:26" ht="15.75" customHeight="1" x14ac:dyDescent="0.15">
      <c r="A1719" s="96" t="s">
        <v>7786</v>
      </c>
      <c r="B1719" s="98" t="s">
        <v>295</v>
      </c>
      <c r="C1719" s="98" t="s">
        <v>4181</v>
      </c>
      <c r="D1719" s="98" t="s">
        <v>7787</v>
      </c>
      <c r="E1719" s="99">
        <v>571</v>
      </c>
      <c r="F1719" s="99">
        <v>567</v>
      </c>
      <c r="G1719" s="99">
        <v>1</v>
      </c>
      <c r="H1719" s="99">
        <v>1</v>
      </c>
      <c r="I1719" s="94"/>
      <c r="J1719" s="94"/>
      <c r="K1719" s="94"/>
      <c r="L1719" s="94"/>
      <c r="M1719" s="94"/>
      <c r="N1719" s="94"/>
      <c r="O1719" s="94"/>
      <c r="P1719" s="94"/>
      <c r="Q1719" s="94"/>
      <c r="R1719" s="94"/>
      <c r="S1719" s="94"/>
      <c r="T1719" s="94"/>
      <c r="U1719" s="94"/>
      <c r="V1719" s="94"/>
      <c r="W1719" s="94"/>
      <c r="X1719" s="94"/>
      <c r="Y1719" s="94"/>
      <c r="Z1719" s="94"/>
    </row>
    <row r="1720" spans="1:26" ht="15.75" customHeight="1" x14ac:dyDescent="0.15">
      <c r="A1720" s="96" t="s">
        <v>7788</v>
      </c>
      <c r="B1720" s="98" t="s">
        <v>295</v>
      </c>
      <c r="C1720" s="98" t="s">
        <v>4151</v>
      </c>
      <c r="D1720" s="98" t="s">
        <v>7789</v>
      </c>
      <c r="E1720" s="99">
        <v>665</v>
      </c>
      <c r="F1720" s="99">
        <v>648</v>
      </c>
      <c r="G1720" s="99">
        <v>6</v>
      </c>
      <c r="H1720" s="99">
        <v>6</v>
      </c>
      <c r="I1720" s="94"/>
      <c r="J1720" s="94"/>
      <c r="K1720" s="94"/>
      <c r="L1720" s="94"/>
      <c r="M1720" s="94"/>
      <c r="N1720" s="94"/>
      <c r="O1720" s="94"/>
      <c r="P1720" s="94"/>
      <c r="Q1720" s="94"/>
      <c r="R1720" s="94"/>
      <c r="S1720" s="94"/>
      <c r="T1720" s="94"/>
      <c r="U1720" s="94"/>
      <c r="V1720" s="94"/>
      <c r="W1720" s="94"/>
      <c r="X1720" s="94"/>
      <c r="Y1720" s="94"/>
      <c r="Z1720" s="94"/>
    </row>
    <row r="1721" spans="1:26" ht="15.75" customHeight="1" x14ac:dyDescent="0.15">
      <c r="A1721" s="96" t="s">
        <v>7790</v>
      </c>
      <c r="B1721" s="98" t="s">
        <v>295</v>
      </c>
      <c r="C1721" s="98" t="s">
        <v>4152</v>
      </c>
      <c r="D1721" s="98" t="s">
        <v>7791</v>
      </c>
      <c r="E1721" s="99">
        <v>2645</v>
      </c>
      <c r="F1721" s="99">
        <v>2581</v>
      </c>
      <c r="G1721" s="99">
        <v>16</v>
      </c>
      <c r="H1721" s="99">
        <v>15</v>
      </c>
      <c r="I1721" s="94"/>
      <c r="J1721" s="94"/>
      <c r="K1721" s="94"/>
      <c r="L1721" s="94"/>
      <c r="M1721" s="94"/>
      <c r="N1721" s="94"/>
      <c r="O1721" s="94"/>
      <c r="P1721" s="94"/>
      <c r="Q1721" s="94"/>
      <c r="R1721" s="94"/>
      <c r="S1721" s="94"/>
      <c r="T1721" s="94"/>
      <c r="U1721" s="94"/>
      <c r="V1721" s="94"/>
      <c r="W1721" s="94"/>
      <c r="X1721" s="94"/>
      <c r="Y1721" s="94"/>
      <c r="Z1721" s="94"/>
    </row>
    <row r="1722" spans="1:26" ht="15.75" customHeight="1" x14ac:dyDescent="0.15">
      <c r="A1722" s="96" t="s">
        <v>7792</v>
      </c>
      <c r="B1722" s="98" t="s">
        <v>295</v>
      </c>
      <c r="C1722" s="98" t="s">
        <v>4157</v>
      </c>
      <c r="D1722" s="98" t="s">
        <v>7793</v>
      </c>
      <c r="E1722" s="99">
        <v>211</v>
      </c>
      <c r="F1722" s="99">
        <v>205</v>
      </c>
      <c r="G1722" s="99">
        <v>1</v>
      </c>
      <c r="H1722" s="99">
        <v>1</v>
      </c>
      <c r="I1722" s="94"/>
      <c r="J1722" s="94"/>
      <c r="K1722" s="94"/>
      <c r="L1722" s="94"/>
      <c r="M1722" s="94"/>
      <c r="N1722" s="94"/>
      <c r="O1722" s="94"/>
      <c r="P1722" s="94"/>
      <c r="Q1722" s="94"/>
      <c r="R1722" s="94"/>
      <c r="S1722" s="94"/>
      <c r="T1722" s="94"/>
      <c r="U1722" s="94"/>
      <c r="V1722" s="94"/>
      <c r="W1722" s="94"/>
      <c r="X1722" s="94"/>
      <c r="Y1722" s="94"/>
      <c r="Z1722" s="94"/>
    </row>
    <row r="1723" spans="1:26" ht="15.75" customHeight="1" x14ac:dyDescent="0.15">
      <c r="A1723" s="96" t="s">
        <v>7794</v>
      </c>
      <c r="B1723" s="98" t="s">
        <v>295</v>
      </c>
      <c r="C1723" s="98" t="s">
        <v>4189</v>
      </c>
      <c r="D1723" s="98" t="s">
        <v>7795</v>
      </c>
      <c r="E1723" s="99">
        <v>756</v>
      </c>
      <c r="F1723" s="99">
        <v>750</v>
      </c>
      <c r="G1723" s="99">
        <v>15</v>
      </c>
      <c r="H1723" s="99">
        <v>15</v>
      </c>
      <c r="I1723" s="94"/>
      <c r="J1723" s="94"/>
      <c r="K1723" s="94"/>
      <c r="L1723" s="94"/>
      <c r="M1723" s="94"/>
      <c r="N1723" s="94"/>
      <c r="O1723" s="94"/>
      <c r="P1723" s="94"/>
      <c r="Q1723" s="94"/>
      <c r="R1723" s="94"/>
      <c r="S1723" s="94"/>
      <c r="T1723" s="94"/>
      <c r="U1723" s="94"/>
      <c r="V1723" s="94"/>
      <c r="W1723" s="94"/>
      <c r="X1723" s="94"/>
      <c r="Y1723" s="94"/>
      <c r="Z1723" s="94"/>
    </row>
    <row r="1724" spans="1:26" ht="15.75" customHeight="1" x14ac:dyDescent="0.15">
      <c r="A1724" s="96" t="s">
        <v>7796</v>
      </c>
      <c r="B1724" s="98" t="s">
        <v>295</v>
      </c>
      <c r="C1724" s="98" t="s">
        <v>4158</v>
      </c>
      <c r="D1724" s="98" t="s">
        <v>7797</v>
      </c>
      <c r="E1724" s="99">
        <v>255</v>
      </c>
      <c r="F1724" s="99">
        <v>253</v>
      </c>
      <c r="G1724" s="99">
        <v>0</v>
      </c>
      <c r="H1724" s="99">
        <v>0</v>
      </c>
      <c r="I1724" s="94"/>
      <c r="J1724" s="94"/>
      <c r="K1724" s="94"/>
      <c r="L1724" s="94"/>
      <c r="M1724" s="94"/>
      <c r="N1724" s="94"/>
      <c r="O1724" s="94"/>
      <c r="P1724" s="94"/>
      <c r="Q1724" s="94"/>
      <c r="R1724" s="94"/>
      <c r="S1724" s="94"/>
      <c r="T1724" s="94"/>
      <c r="U1724" s="94"/>
      <c r="V1724" s="94"/>
      <c r="W1724" s="94"/>
      <c r="X1724" s="94"/>
      <c r="Y1724" s="94"/>
      <c r="Z1724" s="94"/>
    </row>
    <row r="1725" spans="1:26" ht="15.75" customHeight="1" x14ac:dyDescent="0.15">
      <c r="A1725" s="96" t="s">
        <v>7798</v>
      </c>
      <c r="B1725" s="98" t="s">
        <v>295</v>
      </c>
      <c r="C1725" s="98" t="s">
        <v>4150</v>
      </c>
      <c r="D1725" s="98" t="s">
        <v>7799</v>
      </c>
      <c r="E1725" s="99">
        <v>591</v>
      </c>
      <c r="F1725" s="99">
        <v>586</v>
      </c>
      <c r="G1725" s="99">
        <v>1</v>
      </c>
      <c r="H1725" s="99">
        <v>1</v>
      </c>
      <c r="I1725" s="94"/>
      <c r="J1725" s="94"/>
      <c r="K1725" s="94"/>
      <c r="L1725" s="94"/>
      <c r="M1725" s="94"/>
      <c r="N1725" s="94"/>
      <c r="O1725" s="94"/>
      <c r="P1725" s="94"/>
      <c r="Q1725" s="94"/>
      <c r="R1725" s="94"/>
      <c r="S1725" s="94"/>
      <c r="T1725" s="94"/>
      <c r="U1725" s="94"/>
      <c r="V1725" s="94"/>
      <c r="W1725" s="94"/>
      <c r="X1725" s="94"/>
      <c r="Y1725" s="94"/>
      <c r="Z1725" s="94"/>
    </row>
    <row r="1726" spans="1:26" ht="15.75" customHeight="1" x14ac:dyDescent="0.15">
      <c r="A1726" s="96" t="s">
        <v>7800</v>
      </c>
      <c r="B1726" s="98" t="s">
        <v>295</v>
      </c>
      <c r="C1726" s="98" t="s">
        <v>4141</v>
      </c>
      <c r="D1726" s="98" t="s">
        <v>7801</v>
      </c>
      <c r="E1726" s="99">
        <v>354</v>
      </c>
      <c r="F1726" s="99">
        <v>353</v>
      </c>
      <c r="G1726" s="99">
        <v>4</v>
      </c>
      <c r="H1726" s="99">
        <v>4</v>
      </c>
      <c r="I1726" s="94"/>
      <c r="J1726" s="94"/>
      <c r="K1726" s="94"/>
      <c r="L1726" s="94"/>
      <c r="M1726" s="94"/>
      <c r="N1726" s="94"/>
      <c r="O1726" s="94"/>
      <c r="P1726" s="94"/>
      <c r="Q1726" s="94"/>
      <c r="R1726" s="94"/>
      <c r="S1726" s="94"/>
      <c r="T1726" s="94"/>
      <c r="U1726" s="94"/>
      <c r="V1726" s="94"/>
      <c r="W1726" s="94"/>
      <c r="X1726" s="94"/>
      <c r="Y1726" s="94"/>
      <c r="Z1726" s="94"/>
    </row>
    <row r="1727" spans="1:26" ht="15.75" customHeight="1" x14ac:dyDescent="0.15">
      <c r="A1727" s="96" t="s">
        <v>7802</v>
      </c>
      <c r="B1727" s="98" t="s">
        <v>295</v>
      </c>
      <c r="C1727" s="98" t="s">
        <v>4186</v>
      </c>
      <c r="D1727" s="98" t="s">
        <v>7803</v>
      </c>
      <c r="E1727" s="99">
        <v>2244</v>
      </c>
      <c r="F1727" s="99">
        <v>2214</v>
      </c>
      <c r="G1727" s="99">
        <v>12</v>
      </c>
      <c r="H1727" s="99">
        <v>10</v>
      </c>
      <c r="I1727" s="94"/>
      <c r="J1727" s="94"/>
      <c r="K1727" s="94"/>
      <c r="L1727" s="94"/>
      <c r="M1727" s="94"/>
      <c r="N1727" s="94"/>
      <c r="O1727" s="94"/>
      <c r="P1727" s="94"/>
      <c r="Q1727" s="94"/>
      <c r="R1727" s="94"/>
      <c r="S1727" s="94"/>
      <c r="T1727" s="94"/>
      <c r="U1727" s="94"/>
      <c r="V1727" s="94"/>
      <c r="W1727" s="94"/>
      <c r="X1727" s="94"/>
      <c r="Y1727" s="94"/>
      <c r="Z1727" s="94"/>
    </row>
    <row r="1728" spans="1:26" ht="15.75" customHeight="1" x14ac:dyDescent="0.15">
      <c r="A1728" s="96" t="s">
        <v>7804</v>
      </c>
      <c r="B1728" s="98" t="s">
        <v>295</v>
      </c>
      <c r="C1728" s="98" t="s">
        <v>4145</v>
      </c>
      <c r="D1728" s="98" t="s">
        <v>7805</v>
      </c>
      <c r="E1728" s="99">
        <v>720</v>
      </c>
      <c r="F1728" s="99">
        <v>709</v>
      </c>
      <c r="G1728" s="99">
        <v>2</v>
      </c>
      <c r="H1728" s="99">
        <v>2</v>
      </c>
      <c r="I1728" s="94"/>
      <c r="J1728" s="94"/>
      <c r="K1728" s="94"/>
      <c r="L1728" s="94"/>
      <c r="M1728" s="94"/>
      <c r="N1728" s="94"/>
      <c r="O1728" s="94"/>
      <c r="P1728" s="94"/>
      <c r="Q1728" s="94"/>
      <c r="R1728" s="94"/>
      <c r="S1728" s="94"/>
      <c r="T1728" s="94"/>
      <c r="U1728" s="94"/>
      <c r="V1728" s="94"/>
      <c r="W1728" s="94"/>
      <c r="X1728" s="94"/>
      <c r="Y1728" s="94"/>
      <c r="Z1728" s="94"/>
    </row>
    <row r="1729" spans="1:26" ht="15.75" customHeight="1" x14ac:dyDescent="0.15">
      <c r="A1729" s="96" t="s">
        <v>7806</v>
      </c>
      <c r="B1729" s="98" t="s">
        <v>295</v>
      </c>
      <c r="C1729" s="98" t="s">
        <v>4187</v>
      </c>
      <c r="D1729" s="98" t="s">
        <v>7807</v>
      </c>
      <c r="E1729" s="99">
        <v>265</v>
      </c>
      <c r="F1729" s="99">
        <v>263</v>
      </c>
      <c r="G1729" s="99">
        <v>3</v>
      </c>
      <c r="H1729" s="99">
        <v>3</v>
      </c>
      <c r="I1729" s="94"/>
      <c r="J1729" s="94"/>
      <c r="K1729" s="94"/>
      <c r="L1729" s="94"/>
      <c r="M1729" s="94"/>
      <c r="N1729" s="94"/>
      <c r="O1729" s="94"/>
      <c r="P1729" s="94"/>
      <c r="Q1729" s="94"/>
      <c r="R1729" s="94"/>
      <c r="S1729" s="94"/>
      <c r="T1729" s="94"/>
      <c r="U1729" s="94"/>
      <c r="V1729" s="94"/>
      <c r="W1729" s="94"/>
      <c r="X1729" s="94"/>
      <c r="Y1729" s="94"/>
      <c r="Z1729" s="94"/>
    </row>
    <row r="1730" spans="1:26" ht="15.75" customHeight="1" x14ac:dyDescent="0.15">
      <c r="A1730" s="96" t="s">
        <v>7808</v>
      </c>
      <c r="B1730" s="98" t="s">
        <v>295</v>
      </c>
      <c r="C1730" s="98" t="s">
        <v>4146</v>
      </c>
      <c r="D1730" s="98" t="s">
        <v>7809</v>
      </c>
      <c r="E1730" s="99">
        <v>414</v>
      </c>
      <c r="F1730" s="99">
        <v>411</v>
      </c>
      <c r="G1730" s="99">
        <v>5</v>
      </c>
      <c r="H1730" s="99">
        <v>5</v>
      </c>
      <c r="I1730" s="94"/>
      <c r="J1730" s="94"/>
      <c r="K1730" s="94"/>
      <c r="L1730" s="94"/>
      <c r="M1730" s="94"/>
      <c r="N1730" s="94"/>
      <c r="O1730" s="94"/>
      <c r="P1730" s="94"/>
      <c r="Q1730" s="94"/>
      <c r="R1730" s="94"/>
      <c r="S1730" s="94"/>
      <c r="T1730" s="94"/>
      <c r="U1730" s="94"/>
      <c r="V1730" s="94"/>
      <c r="W1730" s="94"/>
      <c r="X1730" s="94"/>
      <c r="Y1730" s="94"/>
      <c r="Z1730" s="94"/>
    </row>
    <row r="1731" spans="1:26" ht="15.75" customHeight="1" x14ac:dyDescent="0.15">
      <c r="A1731" s="96" t="s">
        <v>7810</v>
      </c>
      <c r="B1731" s="98" t="s">
        <v>295</v>
      </c>
      <c r="C1731" s="98" t="s">
        <v>4147</v>
      </c>
      <c r="D1731" s="98" t="s">
        <v>7811</v>
      </c>
      <c r="E1731" s="99">
        <v>1016</v>
      </c>
      <c r="F1731" s="99">
        <v>1005</v>
      </c>
      <c r="G1731" s="99">
        <v>5</v>
      </c>
      <c r="H1731" s="99">
        <v>4</v>
      </c>
      <c r="I1731" s="94"/>
      <c r="J1731" s="94"/>
      <c r="K1731" s="94"/>
      <c r="L1731" s="94"/>
      <c r="M1731" s="94"/>
      <c r="N1731" s="94"/>
      <c r="O1731" s="94"/>
      <c r="P1731" s="94"/>
      <c r="Q1731" s="94"/>
      <c r="R1731" s="94"/>
      <c r="S1731" s="94"/>
      <c r="T1731" s="94"/>
      <c r="U1731" s="94"/>
      <c r="V1731" s="94"/>
      <c r="W1731" s="94"/>
      <c r="X1731" s="94"/>
      <c r="Y1731" s="94"/>
      <c r="Z1731" s="94"/>
    </row>
    <row r="1732" spans="1:26" ht="15.75" customHeight="1" x14ac:dyDescent="0.15">
      <c r="A1732" s="96" t="s">
        <v>7812</v>
      </c>
      <c r="B1732" s="98" t="s">
        <v>295</v>
      </c>
      <c r="C1732" s="98" t="s">
        <v>4173</v>
      </c>
      <c r="D1732" s="98" t="s">
        <v>7813</v>
      </c>
      <c r="E1732" s="99">
        <v>1213</v>
      </c>
      <c r="F1732" s="99">
        <v>1203</v>
      </c>
      <c r="G1732" s="99">
        <v>23</v>
      </c>
      <c r="H1732" s="99">
        <v>23</v>
      </c>
      <c r="I1732" s="94"/>
      <c r="J1732" s="94"/>
      <c r="K1732" s="94"/>
      <c r="L1732" s="94"/>
      <c r="M1732" s="94"/>
      <c r="N1732" s="94"/>
      <c r="O1732" s="94"/>
      <c r="P1732" s="94"/>
      <c r="Q1732" s="94"/>
      <c r="R1732" s="94"/>
      <c r="S1732" s="94"/>
      <c r="T1732" s="94"/>
      <c r="U1732" s="94"/>
      <c r="V1732" s="94"/>
      <c r="W1732" s="94"/>
      <c r="X1732" s="94"/>
      <c r="Y1732" s="94"/>
      <c r="Z1732" s="94"/>
    </row>
    <row r="1733" spans="1:26" ht="15.75" customHeight="1" x14ac:dyDescent="0.15">
      <c r="A1733" s="96" t="s">
        <v>7814</v>
      </c>
      <c r="B1733" s="98" t="s">
        <v>295</v>
      </c>
      <c r="C1733" s="98" t="s">
        <v>4148</v>
      </c>
      <c r="D1733" s="98" t="s">
        <v>7815</v>
      </c>
      <c r="E1733" s="99">
        <v>440</v>
      </c>
      <c r="F1733" s="99">
        <v>434</v>
      </c>
      <c r="G1733" s="99">
        <v>1</v>
      </c>
      <c r="H1733" s="99">
        <v>1</v>
      </c>
      <c r="I1733" s="94"/>
      <c r="J1733" s="94"/>
      <c r="K1733" s="94"/>
      <c r="L1733" s="94"/>
      <c r="M1733" s="94"/>
      <c r="N1733" s="94"/>
      <c r="O1733" s="94"/>
      <c r="P1733" s="94"/>
      <c r="Q1733" s="94"/>
      <c r="R1733" s="94"/>
      <c r="S1733" s="94"/>
      <c r="T1733" s="94"/>
      <c r="U1733" s="94"/>
      <c r="V1733" s="94"/>
      <c r="W1733" s="94"/>
      <c r="X1733" s="94"/>
      <c r="Y1733" s="94"/>
      <c r="Z1733" s="94"/>
    </row>
    <row r="1734" spans="1:26" ht="15.75" customHeight="1" x14ac:dyDescent="0.15">
      <c r="A1734" s="96" t="s">
        <v>7816</v>
      </c>
      <c r="B1734" s="98" t="s">
        <v>295</v>
      </c>
      <c r="C1734" s="98" t="s">
        <v>4149</v>
      </c>
      <c r="D1734" s="98" t="s">
        <v>7817</v>
      </c>
      <c r="E1734" s="99">
        <v>2994</v>
      </c>
      <c r="F1734" s="99">
        <v>2969</v>
      </c>
      <c r="G1734" s="99">
        <v>33</v>
      </c>
      <c r="H1734" s="99">
        <v>33</v>
      </c>
      <c r="I1734" s="94"/>
      <c r="J1734" s="94"/>
      <c r="K1734" s="94"/>
      <c r="L1734" s="94"/>
      <c r="M1734" s="94"/>
      <c r="N1734" s="94"/>
      <c r="O1734" s="94"/>
      <c r="P1734" s="94"/>
      <c r="Q1734" s="94"/>
      <c r="R1734" s="94"/>
      <c r="S1734" s="94"/>
      <c r="T1734" s="94"/>
      <c r="U1734" s="94"/>
      <c r="V1734" s="94"/>
      <c r="W1734" s="94"/>
      <c r="X1734" s="94"/>
      <c r="Y1734" s="94"/>
      <c r="Z1734" s="94"/>
    </row>
    <row r="1735" spans="1:26" ht="15.75" customHeight="1" x14ac:dyDescent="0.15">
      <c r="A1735" s="96" t="s">
        <v>7818</v>
      </c>
      <c r="B1735" s="98" t="s">
        <v>295</v>
      </c>
      <c r="C1735" s="98" t="s">
        <v>4171</v>
      </c>
      <c r="D1735" s="98" t="s">
        <v>296</v>
      </c>
      <c r="E1735" s="99">
        <v>1743</v>
      </c>
      <c r="F1735" s="99">
        <v>1714</v>
      </c>
      <c r="G1735" s="99">
        <v>11</v>
      </c>
      <c r="H1735" s="99">
        <v>11</v>
      </c>
      <c r="I1735" s="94"/>
      <c r="J1735" s="94"/>
      <c r="K1735" s="94"/>
      <c r="L1735" s="94"/>
      <c r="M1735" s="94"/>
      <c r="N1735" s="94"/>
      <c r="O1735" s="94"/>
      <c r="P1735" s="94"/>
      <c r="Q1735" s="94"/>
      <c r="R1735" s="94"/>
      <c r="S1735" s="94"/>
      <c r="T1735" s="94"/>
      <c r="U1735" s="94"/>
      <c r="V1735" s="94"/>
      <c r="W1735" s="94"/>
      <c r="X1735" s="94"/>
      <c r="Y1735" s="94"/>
      <c r="Z1735" s="94"/>
    </row>
    <row r="1736" spans="1:26" ht="15.75" customHeight="1" x14ac:dyDescent="0.15">
      <c r="A1736" s="96" t="s">
        <v>7819</v>
      </c>
      <c r="B1736" s="98" t="s">
        <v>295</v>
      </c>
      <c r="C1736" s="98" t="s">
        <v>4180</v>
      </c>
      <c r="D1736" s="98" t="s">
        <v>7820</v>
      </c>
      <c r="E1736" s="99">
        <v>270</v>
      </c>
      <c r="F1736" s="99">
        <v>265</v>
      </c>
      <c r="G1736" s="99">
        <v>0</v>
      </c>
      <c r="H1736" s="99">
        <v>0</v>
      </c>
      <c r="I1736" s="94"/>
      <c r="J1736" s="94"/>
      <c r="K1736" s="94"/>
      <c r="L1736" s="94"/>
      <c r="M1736" s="94"/>
      <c r="N1736" s="94"/>
      <c r="O1736" s="94"/>
      <c r="P1736" s="94"/>
      <c r="Q1736" s="94"/>
      <c r="R1736" s="94"/>
      <c r="S1736" s="94"/>
      <c r="T1736" s="94"/>
      <c r="U1736" s="94"/>
      <c r="V1736" s="94"/>
      <c r="W1736" s="94"/>
      <c r="X1736" s="94"/>
      <c r="Y1736" s="94"/>
      <c r="Z1736" s="94"/>
    </row>
    <row r="1737" spans="1:26" ht="15.75" customHeight="1" x14ac:dyDescent="0.15">
      <c r="A1737" s="96" t="s">
        <v>7821</v>
      </c>
      <c r="B1737" s="98" t="s">
        <v>295</v>
      </c>
      <c r="C1737" s="98" t="s">
        <v>4174</v>
      </c>
      <c r="D1737" s="98" t="s">
        <v>7822</v>
      </c>
      <c r="E1737" s="99">
        <v>297</v>
      </c>
      <c r="F1737" s="99">
        <v>280</v>
      </c>
      <c r="G1737" s="99">
        <v>3</v>
      </c>
      <c r="H1737" s="99">
        <v>3</v>
      </c>
      <c r="I1737" s="94"/>
      <c r="J1737" s="94"/>
      <c r="K1737" s="94"/>
      <c r="L1737" s="94"/>
      <c r="M1737" s="94"/>
      <c r="N1737" s="94"/>
      <c r="O1737" s="94"/>
      <c r="P1737" s="94"/>
      <c r="Q1737" s="94"/>
      <c r="R1737" s="94"/>
      <c r="S1737" s="94"/>
      <c r="T1737" s="94"/>
      <c r="U1737" s="94"/>
      <c r="V1737" s="94"/>
      <c r="W1737" s="94"/>
      <c r="X1737" s="94"/>
      <c r="Y1737" s="94"/>
      <c r="Z1737" s="94"/>
    </row>
    <row r="1738" spans="1:26" ht="15.75" customHeight="1" x14ac:dyDescent="0.15">
      <c r="A1738" s="96" t="s">
        <v>7823</v>
      </c>
      <c r="B1738" s="98" t="s">
        <v>295</v>
      </c>
      <c r="C1738" s="98" t="s">
        <v>4142</v>
      </c>
      <c r="D1738" s="98" t="s">
        <v>7824</v>
      </c>
      <c r="E1738" s="99">
        <v>1408</v>
      </c>
      <c r="F1738" s="99">
        <v>1374</v>
      </c>
      <c r="G1738" s="99">
        <v>1</v>
      </c>
      <c r="H1738" s="99">
        <v>1</v>
      </c>
      <c r="I1738" s="94"/>
      <c r="J1738" s="94"/>
      <c r="K1738" s="94"/>
      <c r="L1738" s="94"/>
      <c r="M1738" s="94"/>
      <c r="N1738" s="94"/>
      <c r="O1738" s="94"/>
      <c r="P1738" s="94"/>
      <c r="Q1738" s="94"/>
      <c r="R1738" s="94"/>
      <c r="S1738" s="94"/>
      <c r="T1738" s="94"/>
      <c r="U1738" s="94"/>
      <c r="V1738" s="94"/>
      <c r="W1738" s="94"/>
      <c r="X1738" s="94"/>
      <c r="Y1738" s="94"/>
      <c r="Z1738" s="94"/>
    </row>
    <row r="1739" spans="1:26" ht="15.75" customHeight="1" x14ac:dyDescent="0.15">
      <c r="A1739" s="96" t="s">
        <v>7825</v>
      </c>
      <c r="B1739" s="98" t="s">
        <v>295</v>
      </c>
      <c r="C1739" s="98" t="s">
        <v>4182</v>
      </c>
      <c r="D1739" s="98" t="s">
        <v>7826</v>
      </c>
      <c r="E1739" s="99">
        <v>283</v>
      </c>
      <c r="F1739" s="99">
        <v>282</v>
      </c>
      <c r="G1739" s="99">
        <v>4</v>
      </c>
      <c r="H1739" s="99">
        <v>4</v>
      </c>
      <c r="I1739" s="94"/>
      <c r="J1739" s="94"/>
      <c r="K1739" s="94"/>
      <c r="L1739" s="94"/>
      <c r="M1739" s="94"/>
      <c r="N1739" s="94"/>
      <c r="O1739" s="94"/>
      <c r="P1739" s="94"/>
      <c r="Q1739" s="94"/>
      <c r="R1739" s="94"/>
      <c r="S1739" s="94"/>
      <c r="T1739" s="94"/>
      <c r="U1739" s="94"/>
      <c r="V1739" s="94"/>
      <c r="W1739" s="94"/>
      <c r="X1739" s="94"/>
      <c r="Y1739" s="94"/>
      <c r="Z1739" s="94"/>
    </row>
    <row r="1740" spans="1:26" ht="15.75" customHeight="1" x14ac:dyDescent="0.15">
      <c r="A1740" s="96" t="s">
        <v>7827</v>
      </c>
      <c r="B1740" s="98" t="s">
        <v>295</v>
      </c>
      <c r="C1740" s="98" t="s">
        <v>4163</v>
      </c>
      <c r="D1740" s="98" t="s">
        <v>7828</v>
      </c>
      <c r="E1740" s="99">
        <v>405</v>
      </c>
      <c r="F1740" s="99">
        <v>400</v>
      </c>
      <c r="G1740" s="99">
        <v>1</v>
      </c>
      <c r="H1740" s="99">
        <v>1</v>
      </c>
      <c r="I1740" s="94"/>
      <c r="J1740" s="94"/>
      <c r="K1740" s="94"/>
      <c r="L1740" s="94"/>
      <c r="M1740" s="94"/>
      <c r="N1740" s="94"/>
      <c r="O1740" s="94"/>
      <c r="P1740" s="94"/>
      <c r="Q1740" s="94"/>
      <c r="R1740" s="94"/>
      <c r="S1740" s="94"/>
      <c r="T1740" s="94"/>
      <c r="U1740" s="94"/>
      <c r="V1740" s="94"/>
      <c r="W1740" s="94"/>
      <c r="X1740" s="94"/>
      <c r="Y1740" s="94"/>
      <c r="Z1740" s="94"/>
    </row>
    <row r="1741" spans="1:26" ht="15.75" customHeight="1" x14ac:dyDescent="0.15">
      <c r="A1741" s="96" t="s">
        <v>7829</v>
      </c>
      <c r="B1741" s="98" t="s">
        <v>295</v>
      </c>
      <c r="C1741" s="98" t="s">
        <v>4143</v>
      </c>
      <c r="D1741" s="98" t="s">
        <v>7830</v>
      </c>
      <c r="E1741" s="99">
        <v>477</v>
      </c>
      <c r="F1741" s="99">
        <v>476</v>
      </c>
      <c r="G1741" s="99">
        <v>3</v>
      </c>
      <c r="H1741" s="99">
        <v>3</v>
      </c>
      <c r="I1741" s="94"/>
      <c r="J1741" s="94"/>
      <c r="K1741" s="94"/>
      <c r="L1741" s="94"/>
      <c r="M1741" s="94"/>
      <c r="N1741" s="94"/>
      <c r="O1741" s="94"/>
      <c r="P1741" s="94"/>
      <c r="Q1741" s="94"/>
      <c r="R1741" s="94"/>
      <c r="S1741" s="94"/>
      <c r="T1741" s="94"/>
      <c r="U1741" s="94"/>
      <c r="V1741" s="94"/>
      <c r="W1741" s="94"/>
      <c r="X1741" s="94"/>
      <c r="Y1741" s="94"/>
      <c r="Z1741" s="94"/>
    </row>
    <row r="1742" spans="1:26" ht="15.75" customHeight="1" x14ac:dyDescent="0.15">
      <c r="A1742" s="96" t="s">
        <v>7831</v>
      </c>
      <c r="B1742" s="98" t="s">
        <v>295</v>
      </c>
      <c r="C1742" s="98" t="s">
        <v>4167</v>
      </c>
      <c r="D1742" s="98" t="s">
        <v>7832</v>
      </c>
      <c r="E1742" s="99">
        <v>488</v>
      </c>
      <c r="F1742" s="99">
        <v>481</v>
      </c>
      <c r="G1742" s="99">
        <v>3</v>
      </c>
      <c r="H1742" s="99">
        <v>3</v>
      </c>
      <c r="I1742" s="94"/>
      <c r="J1742" s="94"/>
      <c r="K1742" s="94"/>
      <c r="L1742" s="94"/>
      <c r="M1742" s="94"/>
      <c r="N1742" s="94"/>
      <c r="O1742" s="94"/>
      <c r="P1742" s="94"/>
      <c r="Q1742" s="94"/>
      <c r="R1742" s="94"/>
      <c r="S1742" s="94"/>
      <c r="T1742" s="94"/>
      <c r="U1742" s="94"/>
      <c r="V1742" s="94"/>
      <c r="W1742" s="94"/>
      <c r="X1742" s="94"/>
      <c r="Y1742" s="94"/>
      <c r="Z1742" s="94"/>
    </row>
    <row r="1743" spans="1:26" ht="15.75" customHeight="1" x14ac:dyDescent="0.15">
      <c r="A1743" s="96" t="s">
        <v>7833</v>
      </c>
      <c r="B1743" s="98" t="s">
        <v>295</v>
      </c>
      <c r="C1743" s="98" t="s">
        <v>4144</v>
      </c>
      <c r="D1743" s="98" t="s">
        <v>7834</v>
      </c>
      <c r="E1743" s="99">
        <v>1224</v>
      </c>
      <c r="F1743" s="99">
        <v>1202</v>
      </c>
      <c r="G1743" s="99">
        <v>4</v>
      </c>
      <c r="H1743" s="99">
        <v>3</v>
      </c>
      <c r="I1743" s="94"/>
      <c r="J1743" s="94"/>
      <c r="K1743" s="94"/>
      <c r="L1743" s="94"/>
      <c r="M1743" s="94"/>
      <c r="N1743" s="94"/>
      <c r="O1743" s="94"/>
      <c r="P1743" s="94"/>
      <c r="Q1743" s="94"/>
      <c r="R1743" s="94"/>
      <c r="S1743" s="94"/>
      <c r="T1743" s="94"/>
      <c r="U1743" s="94"/>
      <c r="V1743" s="94"/>
      <c r="W1743" s="94"/>
      <c r="X1743" s="94"/>
      <c r="Y1743" s="94"/>
      <c r="Z1743" s="94"/>
    </row>
    <row r="1744" spans="1:26" ht="15.75" customHeight="1" x14ac:dyDescent="0.15">
      <c r="A1744" s="96" t="s">
        <v>7835</v>
      </c>
      <c r="B1744" s="98" t="s">
        <v>295</v>
      </c>
      <c r="C1744" s="98" t="s">
        <v>4183</v>
      </c>
      <c r="D1744" s="98" t="s">
        <v>7836</v>
      </c>
      <c r="E1744" s="99">
        <v>365</v>
      </c>
      <c r="F1744" s="99">
        <v>357</v>
      </c>
      <c r="G1744" s="99">
        <v>7</v>
      </c>
      <c r="H1744" s="99">
        <v>7</v>
      </c>
      <c r="I1744" s="94"/>
      <c r="J1744" s="94"/>
      <c r="K1744" s="94"/>
      <c r="L1744" s="94"/>
      <c r="M1744" s="94"/>
      <c r="N1744" s="94"/>
      <c r="O1744" s="94"/>
      <c r="P1744" s="94"/>
      <c r="Q1744" s="94"/>
      <c r="R1744" s="94"/>
      <c r="S1744" s="94"/>
      <c r="T1744" s="94"/>
      <c r="U1744" s="94"/>
      <c r="V1744" s="94"/>
      <c r="W1744" s="94"/>
      <c r="X1744" s="94"/>
      <c r="Y1744" s="94"/>
      <c r="Z1744" s="94"/>
    </row>
    <row r="1745" spans="1:26" ht="15.75" customHeight="1" x14ac:dyDescent="0.15">
      <c r="A1745" s="96" t="s">
        <v>7837</v>
      </c>
      <c r="B1745" s="98" t="s">
        <v>295</v>
      </c>
      <c r="C1745" s="98" t="s">
        <v>4168</v>
      </c>
      <c r="D1745" s="98" t="s">
        <v>7838</v>
      </c>
      <c r="E1745" s="99">
        <v>667</v>
      </c>
      <c r="F1745" s="99">
        <v>664</v>
      </c>
      <c r="G1745" s="99">
        <v>3</v>
      </c>
      <c r="H1745" s="99">
        <v>3</v>
      </c>
      <c r="I1745" s="94"/>
      <c r="J1745" s="94"/>
      <c r="K1745" s="94"/>
      <c r="L1745" s="94"/>
      <c r="M1745" s="94"/>
      <c r="N1745" s="94"/>
      <c r="O1745" s="94"/>
      <c r="P1745" s="94"/>
      <c r="Q1745" s="94"/>
      <c r="R1745" s="94"/>
      <c r="S1745" s="94"/>
      <c r="T1745" s="94"/>
      <c r="U1745" s="94"/>
      <c r="V1745" s="94"/>
      <c r="W1745" s="94"/>
      <c r="X1745" s="94"/>
      <c r="Y1745" s="94"/>
      <c r="Z1745" s="94"/>
    </row>
    <row r="1746" spans="1:26" ht="15.75" customHeight="1" x14ac:dyDescent="0.15">
      <c r="A1746" s="96" t="s">
        <v>7839</v>
      </c>
      <c r="B1746" s="98" t="s">
        <v>295</v>
      </c>
      <c r="C1746" s="98" t="s">
        <v>4177</v>
      </c>
      <c r="D1746" s="98" t="s">
        <v>7840</v>
      </c>
      <c r="E1746" s="99">
        <v>355</v>
      </c>
      <c r="F1746" s="99">
        <v>348</v>
      </c>
      <c r="G1746" s="99">
        <v>2</v>
      </c>
      <c r="H1746" s="99">
        <v>2</v>
      </c>
      <c r="I1746" s="94"/>
      <c r="J1746" s="94"/>
      <c r="K1746" s="94"/>
      <c r="L1746" s="94"/>
      <c r="M1746" s="94"/>
      <c r="N1746" s="94"/>
      <c r="O1746" s="94"/>
      <c r="P1746" s="94"/>
      <c r="Q1746" s="94"/>
      <c r="R1746" s="94"/>
      <c r="S1746" s="94"/>
      <c r="T1746" s="94"/>
      <c r="U1746" s="94"/>
      <c r="V1746" s="94"/>
      <c r="W1746" s="94"/>
      <c r="X1746" s="94"/>
      <c r="Y1746" s="94"/>
      <c r="Z1746" s="94"/>
    </row>
    <row r="1747" spans="1:26" ht="15.75" customHeight="1" x14ac:dyDescent="0.15">
      <c r="A1747" s="96" t="s">
        <v>7841</v>
      </c>
      <c r="B1747" s="98" t="s">
        <v>295</v>
      </c>
      <c r="C1747" s="98" t="s">
        <v>4184</v>
      </c>
      <c r="D1747" s="98" t="s">
        <v>7842</v>
      </c>
      <c r="E1747" s="99">
        <v>637</v>
      </c>
      <c r="F1747" s="99">
        <v>621</v>
      </c>
      <c r="G1747" s="99">
        <v>2</v>
      </c>
      <c r="H1747" s="99">
        <v>1</v>
      </c>
      <c r="I1747" s="94"/>
      <c r="J1747" s="94"/>
      <c r="K1747" s="94"/>
      <c r="L1747" s="94"/>
      <c r="M1747" s="94"/>
      <c r="N1747" s="94"/>
      <c r="O1747" s="94"/>
      <c r="P1747" s="94"/>
      <c r="Q1747" s="94"/>
      <c r="R1747" s="94"/>
      <c r="S1747" s="94"/>
      <c r="T1747" s="94"/>
      <c r="U1747" s="94"/>
      <c r="V1747" s="94"/>
      <c r="W1747" s="94"/>
      <c r="X1747" s="94"/>
      <c r="Y1747" s="94"/>
      <c r="Z1747" s="94"/>
    </row>
    <row r="1748" spans="1:26" ht="15.75" customHeight="1" x14ac:dyDescent="0.15">
      <c r="A1748" s="96" t="s">
        <v>7843</v>
      </c>
      <c r="B1748" s="98" t="s">
        <v>295</v>
      </c>
      <c r="C1748" s="98" t="s">
        <v>4185</v>
      </c>
      <c r="D1748" s="98" t="s">
        <v>5451</v>
      </c>
      <c r="E1748" s="99">
        <v>904</v>
      </c>
      <c r="F1748" s="99">
        <v>884</v>
      </c>
      <c r="G1748" s="99">
        <v>1</v>
      </c>
      <c r="H1748" s="99">
        <v>1</v>
      </c>
      <c r="I1748" s="94"/>
      <c r="J1748" s="94"/>
      <c r="K1748" s="94"/>
      <c r="L1748" s="94"/>
      <c r="M1748" s="94"/>
      <c r="N1748" s="94"/>
      <c r="O1748" s="94"/>
      <c r="P1748" s="94"/>
      <c r="Q1748" s="94"/>
      <c r="R1748" s="94"/>
      <c r="S1748" s="94"/>
      <c r="T1748" s="94"/>
      <c r="U1748" s="94"/>
      <c r="V1748" s="94"/>
      <c r="W1748" s="94"/>
      <c r="X1748" s="94"/>
      <c r="Y1748" s="94"/>
      <c r="Z1748" s="94"/>
    </row>
    <row r="1749" spans="1:26" ht="15.75" customHeight="1" x14ac:dyDescent="0.15">
      <c r="A1749" s="96" t="s">
        <v>7844</v>
      </c>
      <c r="B1749" s="98" t="s">
        <v>295</v>
      </c>
      <c r="C1749" s="98" t="s">
        <v>4175</v>
      </c>
      <c r="D1749" s="98" t="s">
        <v>7845</v>
      </c>
      <c r="E1749" s="99">
        <v>100</v>
      </c>
      <c r="F1749" s="99">
        <v>100</v>
      </c>
      <c r="G1749" s="99">
        <v>0</v>
      </c>
      <c r="H1749" s="99">
        <v>0</v>
      </c>
      <c r="I1749" s="94"/>
      <c r="J1749" s="94"/>
      <c r="K1749" s="94"/>
      <c r="L1749" s="94"/>
      <c r="M1749" s="94"/>
      <c r="N1749" s="94"/>
      <c r="O1749" s="94"/>
      <c r="P1749" s="94"/>
      <c r="Q1749" s="94"/>
      <c r="R1749" s="94"/>
      <c r="S1749" s="94"/>
      <c r="T1749" s="94"/>
      <c r="U1749" s="94"/>
      <c r="V1749" s="94"/>
      <c r="W1749" s="94"/>
      <c r="X1749" s="94"/>
      <c r="Y1749" s="94"/>
      <c r="Z1749" s="94"/>
    </row>
    <row r="1750" spans="1:26" ht="15.75" customHeight="1" x14ac:dyDescent="0.15">
      <c r="A1750" s="96" t="s">
        <v>7846</v>
      </c>
      <c r="B1750" s="98" t="s">
        <v>295</v>
      </c>
      <c r="C1750" s="98" t="s">
        <v>4161</v>
      </c>
      <c r="D1750" s="98" t="s">
        <v>7847</v>
      </c>
      <c r="E1750" s="99">
        <v>1625</v>
      </c>
      <c r="F1750" s="99">
        <v>1594</v>
      </c>
      <c r="G1750" s="99">
        <v>6</v>
      </c>
      <c r="H1750" s="99">
        <v>4</v>
      </c>
      <c r="I1750" s="94"/>
      <c r="J1750" s="94"/>
      <c r="K1750" s="94"/>
      <c r="L1750" s="94"/>
      <c r="M1750" s="94"/>
      <c r="N1750" s="94"/>
      <c r="O1750" s="94"/>
      <c r="P1750" s="94"/>
      <c r="Q1750" s="94"/>
      <c r="R1750" s="94"/>
      <c r="S1750" s="94"/>
      <c r="T1750" s="94"/>
      <c r="U1750" s="94"/>
      <c r="V1750" s="94"/>
      <c r="W1750" s="94"/>
      <c r="X1750" s="94"/>
      <c r="Y1750" s="94"/>
      <c r="Z1750" s="94"/>
    </row>
    <row r="1751" spans="1:26" ht="15.75" customHeight="1" x14ac:dyDescent="0.15">
      <c r="A1751" s="96" t="s">
        <v>7848</v>
      </c>
      <c r="B1751" s="98" t="s">
        <v>295</v>
      </c>
      <c r="C1751" s="98" t="s">
        <v>4165</v>
      </c>
      <c r="D1751" s="98" t="s">
        <v>7849</v>
      </c>
      <c r="E1751" s="99">
        <v>331</v>
      </c>
      <c r="F1751" s="99">
        <v>328</v>
      </c>
      <c r="G1751" s="99">
        <v>0</v>
      </c>
      <c r="H1751" s="99">
        <v>0</v>
      </c>
      <c r="I1751" s="94"/>
      <c r="J1751" s="94"/>
      <c r="K1751" s="94"/>
      <c r="L1751" s="94"/>
      <c r="M1751" s="94"/>
      <c r="N1751" s="94"/>
      <c r="O1751" s="94"/>
      <c r="P1751" s="94"/>
      <c r="Q1751" s="94"/>
      <c r="R1751" s="94"/>
      <c r="S1751" s="94"/>
      <c r="T1751" s="94"/>
      <c r="U1751" s="94"/>
      <c r="V1751" s="94"/>
      <c r="W1751" s="94"/>
      <c r="X1751" s="94"/>
      <c r="Y1751" s="94"/>
      <c r="Z1751" s="94"/>
    </row>
    <row r="1752" spans="1:26" ht="15.75" customHeight="1" x14ac:dyDescent="0.15">
      <c r="A1752" s="96" t="s">
        <v>7850</v>
      </c>
      <c r="B1752" s="98" t="s">
        <v>295</v>
      </c>
      <c r="C1752" s="98" t="s">
        <v>4154</v>
      </c>
      <c r="D1752" s="98" t="s">
        <v>7851</v>
      </c>
      <c r="E1752" s="99">
        <v>370</v>
      </c>
      <c r="F1752" s="99">
        <v>366</v>
      </c>
      <c r="G1752" s="99">
        <v>2</v>
      </c>
      <c r="H1752" s="99">
        <v>2</v>
      </c>
      <c r="I1752" s="94"/>
      <c r="J1752" s="94"/>
      <c r="K1752" s="94"/>
      <c r="L1752" s="94"/>
      <c r="M1752" s="94"/>
      <c r="N1752" s="94"/>
      <c r="O1752" s="94"/>
      <c r="P1752" s="94"/>
      <c r="Q1752" s="94"/>
      <c r="R1752" s="94"/>
      <c r="S1752" s="94"/>
      <c r="T1752" s="94"/>
      <c r="U1752" s="94"/>
      <c r="V1752" s="94"/>
      <c r="W1752" s="94"/>
      <c r="X1752" s="94"/>
      <c r="Y1752" s="94"/>
      <c r="Z1752" s="94"/>
    </row>
    <row r="1753" spans="1:26" ht="15.75" customHeight="1" x14ac:dyDescent="0.15">
      <c r="A1753" s="96" t="s">
        <v>7852</v>
      </c>
      <c r="B1753" s="98" t="s">
        <v>295</v>
      </c>
      <c r="C1753" s="98" t="s">
        <v>4162</v>
      </c>
      <c r="D1753" s="98" t="s">
        <v>7853</v>
      </c>
      <c r="E1753" s="99">
        <v>385</v>
      </c>
      <c r="F1753" s="99">
        <v>380</v>
      </c>
      <c r="G1753" s="99">
        <v>2</v>
      </c>
      <c r="H1753" s="99">
        <v>2</v>
      </c>
      <c r="I1753" s="94"/>
      <c r="J1753" s="94"/>
      <c r="K1753" s="94"/>
      <c r="L1753" s="94"/>
      <c r="M1753" s="94"/>
      <c r="N1753" s="94"/>
      <c r="O1753" s="94"/>
      <c r="P1753" s="94"/>
      <c r="Q1753" s="94"/>
      <c r="R1753" s="94"/>
      <c r="S1753" s="94"/>
      <c r="T1753" s="94"/>
      <c r="U1753" s="94"/>
      <c r="V1753" s="94"/>
      <c r="W1753" s="94"/>
      <c r="X1753" s="94"/>
      <c r="Y1753" s="94"/>
      <c r="Z1753" s="94"/>
    </row>
    <row r="1754" spans="1:26" ht="15.75" customHeight="1" x14ac:dyDescent="0.15">
      <c r="A1754" s="96" t="s">
        <v>7854</v>
      </c>
      <c r="B1754" s="98" t="s">
        <v>295</v>
      </c>
      <c r="C1754" s="98" t="s">
        <v>4160</v>
      </c>
      <c r="D1754" s="98" t="s">
        <v>7855</v>
      </c>
      <c r="E1754" s="99">
        <v>1577</v>
      </c>
      <c r="F1754" s="99">
        <v>1562</v>
      </c>
      <c r="G1754" s="99">
        <v>8</v>
      </c>
      <c r="H1754" s="99">
        <v>7</v>
      </c>
      <c r="I1754" s="94"/>
      <c r="J1754" s="94"/>
      <c r="K1754" s="94"/>
      <c r="L1754" s="94"/>
      <c r="M1754" s="94"/>
      <c r="N1754" s="94"/>
      <c r="O1754" s="94"/>
      <c r="P1754" s="94"/>
      <c r="Q1754" s="94"/>
      <c r="R1754" s="94"/>
      <c r="S1754" s="94"/>
      <c r="T1754" s="94"/>
      <c r="U1754" s="94"/>
      <c r="V1754" s="94"/>
      <c r="W1754" s="94"/>
      <c r="X1754" s="94"/>
      <c r="Y1754" s="94"/>
      <c r="Z1754" s="94"/>
    </row>
    <row r="1755" spans="1:26" ht="15.75" customHeight="1" x14ac:dyDescent="0.15">
      <c r="A1755" s="96" t="s">
        <v>7856</v>
      </c>
      <c r="B1755" s="98" t="s">
        <v>295</v>
      </c>
      <c r="C1755" s="98" t="s">
        <v>4169</v>
      </c>
      <c r="D1755" s="98" t="s">
        <v>7857</v>
      </c>
      <c r="E1755" s="99">
        <v>340</v>
      </c>
      <c r="F1755" s="99">
        <v>338</v>
      </c>
      <c r="G1755" s="99">
        <v>2</v>
      </c>
      <c r="H1755" s="99">
        <v>2</v>
      </c>
      <c r="I1755" s="94"/>
      <c r="J1755" s="94"/>
      <c r="K1755" s="94"/>
      <c r="L1755" s="94"/>
      <c r="M1755" s="94"/>
      <c r="N1755" s="94"/>
      <c r="O1755" s="94"/>
      <c r="P1755" s="94"/>
      <c r="Q1755" s="94"/>
      <c r="R1755" s="94"/>
      <c r="S1755" s="94"/>
      <c r="T1755" s="94"/>
      <c r="U1755" s="94"/>
      <c r="V1755" s="94"/>
      <c r="W1755" s="94"/>
      <c r="X1755" s="94"/>
      <c r="Y1755" s="94"/>
      <c r="Z1755" s="94"/>
    </row>
    <row r="1756" spans="1:26" ht="15.75" customHeight="1" x14ac:dyDescent="0.15">
      <c r="A1756" s="96" t="s">
        <v>7858</v>
      </c>
      <c r="B1756" s="98" t="s">
        <v>295</v>
      </c>
      <c r="C1756" s="98" t="s">
        <v>4166</v>
      </c>
      <c r="D1756" s="98" t="s">
        <v>7859</v>
      </c>
      <c r="E1756" s="99">
        <v>1682</v>
      </c>
      <c r="F1756" s="99">
        <v>1643</v>
      </c>
      <c r="G1756" s="99">
        <v>5</v>
      </c>
      <c r="H1756" s="99">
        <v>5</v>
      </c>
      <c r="I1756" s="94"/>
      <c r="J1756" s="94"/>
      <c r="K1756" s="94"/>
      <c r="L1756" s="94"/>
      <c r="M1756" s="94"/>
      <c r="N1756" s="94"/>
      <c r="O1756" s="94"/>
      <c r="P1756" s="94"/>
      <c r="Q1756" s="94"/>
      <c r="R1756" s="94"/>
      <c r="S1756" s="94"/>
      <c r="T1756" s="94"/>
      <c r="U1756" s="94"/>
      <c r="V1756" s="94"/>
      <c r="W1756" s="94"/>
      <c r="X1756" s="94"/>
      <c r="Y1756" s="94"/>
      <c r="Z1756" s="94"/>
    </row>
    <row r="1757" spans="1:26" ht="15.75" customHeight="1" x14ac:dyDescent="0.15">
      <c r="A1757" s="96" t="s">
        <v>7860</v>
      </c>
      <c r="B1757" s="98" t="s">
        <v>295</v>
      </c>
      <c r="C1757" s="98" t="s">
        <v>4159</v>
      </c>
      <c r="D1757" s="98" t="s">
        <v>7861</v>
      </c>
      <c r="E1757" s="99">
        <v>580</v>
      </c>
      <c r="F1757" s="99">
        <v>572</v>
      </c>
      <c r="G1757" s="99">
        <v>0</v>
      </c>
      <c r="H1757" s="99">
        <v>0</v>
      </c>
      <c r="I1757" s="94"/>
      <c r="J1757" s="94"/>
      <c r="K1757" s="94"/>
      <c r="L1757" s="94"/>
      <c r="M1757" s="94"/>
      <c r="N1757" s="94"/>
      <c r="O1757" s="94"/>
      <c r="P1757" s="94"/>
      <c r="Q1757" s="94"/>
      <c r="R1757" s="94"/>
      <c r="S1757" s="94"/>
      <c r="T1757" s="94"/>
      <c r="U1757" s="94"/>
      <c r="V1757" s="94"/>
      <c r="W1757" s="94"/>
      <c r="X1757" s="94"/>
      <c r="Y1757" s="94"/>
      <c r="Z1757" s="94"/>
    </row>
    <row r="1758" spans="1:26" ht="15.75" customHeight="1" x14ac:dyDescent="0.15">
      <c r="A1758" s="96" t="s">
        <v>7862</v>
      </c>
      <c r="B1758" s="98" t="s">
        <v>295</v>
      </c>
      <c r="C1758" s="98" t="s">
        <v>4188</v>
      </c>
      <c r="D1758" s="98" t="s">
        <v>7863</v>
      </c>
      <c r="E1758" s="99">
        <v>177</v>
      </c>
      <c r="F1758" s="99">
        <v>177</v>
      </c>
      <c r="G1758" s="99">
        <v>1</v>
      </c>
      <c r="H1758" s="99">
        <v>1</v>
      </c>
      <c r="I1758" s="94"/>
      <c r="J1758" s="94"/>
      <c r="K1758" s="94"/>
      <c r="L1758" s="94"/>
      <c r="M1758" s="94"/>
      <c r="N1758" s="94"/>
      <c r="O1758" s="94"/>
      <c r="P1758" s="94"/>
      <c r="Q1758" s="94"/>
      <c r="R1758" s="94"/>
      <c r="S1758" s="94"/>
      <c r="T1758" s="94"/>
      <c r="U1758" s="94"/>
      <c r="V1758" s="94"/>
      <c r="W1758" s="94"/>
      <c r="X1758" s="94"/>
      <c r="Y1758" s="94"/>
      <c r="Z1758" s="94"/>
    </row>
    <row r="1759" spans="1:26" ht="15.75" customHeight="1" x14ac:dyDescent="0.15">
      <c r="A1759" s="96" t="s">
        <v>7864</v>
      </c>
      <c r="B1759" s="98" t="s">
        <v>295</v>
      </c>
      <c r="C1759" s="98" t="s">
        <v>4170</v>
      </c>
      <c r="D1759" s="98" t="s">
        <v>7865</v>
      </c>
      <c r="E1759" s="99">
        <v>174</v>
      </c>
      <c r="F1759" s="99">
        <v>170</v>
      </c>
      <c r="G1759" s="99">
        <v>0</v>
      </c>
      <c r="H1759" s="99">
        <v>0</v>
      </c>
      <c r="I1759" s="94"/>
      <c r="J1759" s="94"/>
      <c r="K1759" s="94"/>
      <c r="L1759" s="94"/>
      <c r="M1759" s="94"/>
      <c r="N1759" s="94"/>
      <c r="O1759" s="94"/>
      <c r="P1759" s="94"/>
      <c r="Q1759" s="94"/>
      <c r="R1759" s="94"/>
      <c r="S1759" s="94"/>
      <c r="T1759" s="94"/>
      <c r="U1759" s="94"/>
      <c r="V1759" s="94"/>
      <c r="W1759" s="94"/>
      <c r="X1759" s="94"/>
      <c r="Y1759" s="94"/>
      <c r="Z1759" s="94"/>
    </row>
    <row r="1760" spans="1:26" ht="15.75" customHeight="1" x14ac:dyDescent="0.15">
      <c r="A1760" s="96" t="s">
        <v>7866</v>
      </c>
      <c r="B1760" s="98" t="s">
        <v>295</v>
      </c>
      <c r="C1760" s="98" t="s">
        <v>4153</v>
      </c>
      <c r="D1760" s="98" t="s">
        <v>7867</v>
      </c>
      <c r="E1760" s="99">
        <v>2722</v>
      </c>
      <c r="F1760" s="99">
        <v>2663</v>
      </c>
      <c r="G1760" s="99">
        <v>10</v>
      </c>
      <c r="H1760" s="99">
        <v>9</v>
      </c>
      <c r="I1760" s="94"/>
      <c r="J1760" s="94"/>
      <c r="K1760" s="94"/>
      <c r="L1760" s="94"/>
      <c r="M1760" s="94"/>
      <c r="N1760" s="94"/>
      <c r="O1760" s="94"/>
      <c r="P1760" s="94"/>
      <c r="Q1760" s="94"/>
      <c r="R1760" s="94"/>
      <c r="S1760" s="94"/>
      <c r="T1760" s="94"/>
      <c r="U1760" s="94"/>
      <c r="V1760" s="94"/>
      <c r="W1760" s="94"/>
      <c r="X1760" s="94"/>
      <c r="Y1760" s="94"/>
      <c r="Z1760" s="94"/>
    </row>
    <row r="1761" spans="1:26" ht="15.75" customHeight="1" x14ac:dyDescent="0.15">
      <c r="A1761" s="96" t="s">
        <v>7868</v>
      </c>
      <c r="B1761" s="98" t="s">
        <v>295</v>
      </c>
      <c r="C1761" s="98" t="s">
        <v>4176</v>
      </c>
      <c r="D1761" s="98" t="s">
        <v>7869</v>
      </c>
      <c r="E1761" s="99">
        <v>255</v>
      </c>
      <c r="F1761" s="99">
        <v>255</v>
      </c>
      <c r="G1761" s="99">
        <v>0</v>
      </c>
      <c r="H1761" s="99">
        <v>0</v>
      </c>
      <c r="I1761" s="94"/>
      <c r="J1761" s="94"/>
      <c r="K1761" s="94"/>
      <c r="L1761" s="94"/>
      <c r="M1761" s="94"/>
      <c r="N1761" s="94"/>
      <c r="O1761" s="94"/>
      <c r="P1761" s="94"/>
      <c r="Q1761" s="94"/>
      <c r="R1761" s="94"/>
      <c r="S1761" s="94"/>
      <c r="T1761" s="94"/>
      <c r="U1761" s="94"/>
      <c r="V1761" s="94"/>
      <c r="W1761" s="94"/>
      <c r="X1761" s="94"/>
      <c r="Y1761" s="94"/>
      <c r="Z1761" s="94"/>
    </row>
    <row r="1762" spans="1:26" ht="15.75" customHeight="1" x14ac:dyDescent="0.15">
      <c r="A1762" s="96" t="s">
        <v>7870</v>
      </c>
      <c r="B1762" s="98" t="s">
        <v>295</v>
      </c>
      <c r="C1762" s="98" t="s">
        <v>4190</v>
      </c>
      <c r="D1762" s="98" t="s">
        <v>7871</v>
      </c>
      <c r="E1762" s="99">
        <v>289</v>
      </c>
      <c r="F1762" s="99">
        <v>286</v>
      </c>
      <c r="G1762" s="99">
        <v>0</v>
      </c>
      <c r="H1762" s="99">
        <v>0</v>
      </c>
      <c r="I1762" s="94"/>
      <c r="J1762" s="94"/>
      <c r="K1762" s="94"/>
      <c r="L1762" s="94"/>
      <c r="M1762" s="94"/>
      <c r="N1762" s="94"/>
      <c r="O1762" s="94"/>
      <c r="P1762" s="94"/>
      <c r="Q1762" s="94"/>
      <c r="R1762" s="94"/>
      <c r="S1762" s="94"/>
      <c r="T1762" s="94"/>
      <c r="U1762" s="94"/>
      <c r="V1762" s="94"/>
      <c r="W1762" s="94"/>
      <c r="X1762" s="94"/>
      <c r="Y1762" s="94"/>
      <c r="Z1762" s="94"/>
    </row>
    <row r="1763" spans="1:26" ht="15.75" customHeight="1" x14ac:dyDescent="0.15">
      <c r="A1763" s="96" t="s">
        <v>7872</v>
      </c>
      <c r="B1763" s="98" t="s">
        <v>295</v>
      </c>
      <c r="C1763" s="98" t="s">
        <v>4155</v>
      </c>
      <c r="D1763" s="98" t="s">
        <v>7873</v>
      </c>
      <c r="E1763" s="99">
        <v>268</v>
      </c>
      <c r="F1763" s="99">
        <v>264</v>
      </c>
      <c r="G1763" s="99">
        <v>2</v>
      </c>
      <c r="H1763" s="99">
        <v>2</v>
      </c>
      <c r="I1763" s="94"/>
      <c r="J1763" s="94"/>
      <c r="K1763" s="94"/>
      <c r="L1763" s="94"/>
      <c r="M1763" s="94"/>
      <c r="N1763" s="94"/>
      <c r="O1763" s="94"/>
      <c r="P1763" s="94"/>
      <c r="Q1763" s="94"/>
      <c r="R1763" s="94"/>
      <c r="S1763" s="94"/>
      <c r="T1763" s="94"/>
      <c r="U1763" s="94"/>
      <c r="V1763" s="94"/>
      <c r="W1763" s="94"/>
      <c r="X1763" s="94"/>
      <c r="Y1763" s="94"/>
      <c r="Z1763" s="94"/>
    </row>
    <row r="1764" spans="1:26" ht="15.75" customHeight="1" x14ac:dyDescent="0.15">
      <c r="A1764" s="96" t="s">
        <v>7874</v>
      </c>
      <c r="B1764" s="98" t="s">
        <v>295</v>
      </c>
      <c r="C1764" s="98" t="s">
        <v>4191</v>
      </c>
      <c r="D1764" s="98" t="s">
        <v>7875</v>
      </c>
      <c r="E1764" s="99">
        <v>439</v>
      </c>
      <c r="F1764" s="99">
        <v>426</v>
      </c>
      <c r="G1764" s="99">
        <v>0</v>
      </c>
      <c r="H1764" s="99">
        <v>0</v>
      </c>
      <c r="I1764" s="94"/>
      <c r="J1764" s="94"/>
      <c r="K1764" s="94"/>
      <c r="L1764" s="94"/>
      <c r="M1764" s="94"/>
      <c r="N1764" s="94"/>
      <c r="O1764" s="94"/>
      <c r="P1764" s="94"/>
      <c r="Q1764" s="94"/>
      <c r="R1764" s="94"/>
      <c r="S1764" s="94"/>
      <c r="T1764" s="94"/>
      <c r="U1764" s="94"/>
      <c r="V1764" s="94"/>
      <c r="W1764" s="94"/>
      <c r="X1764" s="94"/>
      <c r="Y1764" s="94"/>
      <c r="Z1764" s="94"/>
    </row>
    <row r="1765" spans="1:26" ht="15.75" customHeight="1" x14ac:dyDescent="0.15">
      <c r="A1765" s="96" t="s">
        <v>7876</v>
      </c>
      <c r="B1765" s="98" t="s">
        <v>295</v>
      </c>
      <c r="C1765" s="98" t="s">
        <v>4172</v>
      </c>
      <c r="D1765" s="98" t="s">
        <v>7877</v>
      </c>
      <c r="E1765" s="99">
        <v>1003</v>
      </c>
      <c r="F1765" s="99">
        <v>991</v>
      </c>
      <c r="G1765" s="99">
        <v>3</v>
      </c>
      <c r="H1765" s="99">
        <v>3</v>
      </c>
      <c r="I1765" s="94"/>
      <c r="J1765" s="94"/>
      <c r="K1765" s="94"/>
      <c r="L1765" s="94"/>
      <c r="M1765" s="94"/>
      <c r="N1765" s="94"/>
      <c r="O1765" s="94"/>
      <c r="P1765" s="94"/>
      <c r="Q1765" s="94"/>
      <c r="R1765" s="94"/>
      <c r="S1765" s="94"/>
      <c r="T1765" s="94"/>
      <c r="U1765" s="94"/>
      <c r="V1765" s="94"/>
      <c r="W1765" s="94"/>
      <c r="X1765" s="94"/>
      <c r="Y1765" s="94"/>
      <c r="Z1765" s="94"/>
    </row>
    <row r="1766" spans="1:26" ht="15.75" customHeight="1" x14ac:dyDescent="0.15">
      <c r="A1766" s="96" t="s">
        <v>7878</v>
      </c>
      <c r="B1766" s="98" t="s">
        <v>295</v>
      </c>
      <c r="C1766" s="98" t="s">
        <v>4192</v>
      </c>
      <c r="D1766" s="98" t="s">
        <v>295</v>
      </c>
      <c r="E1766" s="99">
        <v>40715</v>
      </c>
      <c r="F1766" s="99">
        <v>39123</v>
      </c>
      <c r="G1766" s="99">
        <v>130</v>
      </c>
      <c r="H1766" s="99">
        <v>123</v>
      </c>
      <c r="I1766" s="94"/>
      <c r="J1766" s="94"/>
      <c r="K1766" s="94"/>
      <c r="L1766" s="94"/>
      <c r="M1766" s="94"/>
      <c r="N1766" s="94"/>
      <c r="O1766" s="94"/>
      <c r="P1766" s="94"/>
      <c r="Q1766" s="94"/>
      <c r="R1766" s="94"/>
      <c r="S1766" s="94"/>
      <c r="T1766" s="94"/>
      <c r="U1766" s="94"/>
      <c r="V1766" s="94"/>
      <c r="W1766" s="94"/>
      <c r="X1766" s="94"/>
      <c r="Y1766" s="94"/>
      <c r="Z1766" s="94"/>
    </row>
    <row r="1767" spans="1:26" ht="15.75" customHeight="1" x14ac:dyDescent="0.15">
      <c r="A1767" s="96" t="s">
        <v>7879</v>
      </c>
      <c r="B1767" s="98" t="s">
        <v>295</v>
      </c>
      <c r="C1767" s="98" t="s">
        <v>4156</v>
      </c>
      <c r="D1767" s="98" t="s">
        <v>7880</v>
      </c>
      <c r="E1767" s="99">
        <v>538</v>
      </c>
      <c r="F1767" s="99">
        <v>537</v>
      </c>
      <c r="G1767" s="99">
        <v>10</v>
      </c>
      <c r="H1767" s="99">
        <v>10</v>
      </c>
      <c r="I1767" s="94"/>
      <c r="J1767" s="94"/>
      <c r="K1767" s="94"/>
      <c r="L1767" s="94"/>
      <c r="M1767" s="94"/>
      <c r="N1767" s="94"/>
      <c r="O1767" s="94"/>
      <c r="P1767" s="94"/>
      <c r="Q1767" s="94"/>
      <c r="R1767" s="94"/>
      <c r="S1767" s="94"/>
      <c r="T1767" s="94"/>
      <c r="U1767" s="94"/>
      <c r="V1767" s="94"/>
      <c r="W1767" s="94"/>
      <c r="X1767" s="94"/>
      <c r="Y1767" s="94"/>
      <c r="Z1767" s="94"/>
    </row>
    <row r="1768" spans="1:26" ht="15.75" customHeight="1" x14ac:dyDescent="0.15">
      <c r="A1768" s="96" t="s">
        <v>7881</v>
      </c>
      <c r="B1768" s="98" t="s">
        <v>295</v>
      </c>
      <c r="C1768" s="98" t="s">
        <v>4164</v>
      </c>
      <c r="D1768" s="98" t="s">
        <v>7882</v>
      </c>
      <c r="E1768" s="99">
        <v>693</v>
      </c>
      <c r="F1768" s="99">
        <v>692</v>
      </c>
      <c r="G1768" s="99">
        <v>1</v>
      </c>
      <c r="H1768" s="99">
        <v>1</v>
      </c>
      <c r="I1768" s="94"/>
      <c r="J1768" s="94"/>
      <c r="K1768" s="94"/>
      <c r="L1768" s="94"/>
      <c r="M1768" s="94"/>
      <c r="N1768" s="94"/>
      <c r="O1768" s="94"/>
      <c r="P1768" s="94"/>
      <c r="Q1768" s="94"/>
      <c r="R1768" s="94"/>
      <c r="S1768" s="94"/>
      <c r="T1768" s="94"/>
      <c r="U1768" s="94"/>
      <c r="V1768" s="94"/>
      <c r="W1768" s="94"/>
      <c r="X1768" s="94"/>
      <c r="Y1768" s="94"/>
      <c r="Z1768" s="94"/>
    </row>
    <row r="1769" spans="1:26" ht="15.75" customHeight="1" x14ac:dyDescent="0.15">
      <c r="A1769" s="96" t="s">
        <v>7883</v>
      </c>
      <c r="B1769" s="98" t="s">
        <v>4285</v>
      </c>
      <c r="C1769" s="98" t="s">
        <v>4193</v>
      </c>
      <c r="D1769" s="98" t="s">
        <v>278</v>
      </c>
      <c r="E1769" s="99">
        <v>70324</v>
      </c>
      <c r="F1769" s="99">
        <v>64163</v>
      </c>
      <c r="G1769" s="99">
        <v>96277</v>
      </c>
      <c r="H1769" s="99">
        <v>96175</v>
      </c>
      <c r="I1769" s="94"/>
      <c r="J1769" s="94"/>
      <c r="K1769" s="94"/>
      <c r="L1769" s="94"/>
      <c r="M1769" s="94"/>
      <c r="N1769" s="94"/>
      <c r="O1769" s="94"/>
      <c r="P1769" s="94"/>
      <c r="Q1769" s="94"/>
      <c r="R1769" s="94"/>
      <c r="S1769" s="94"/>
      <c r="T1769" s="94"/>
      <c r="U1769" s="94"/>
      <c r="V1769" s="94"/>
      <c r="W1769" s="94"/>
      <c r="X1769" s="94"/>
      <c r="Y1769" s="94"/>
      <c r="Z1769" s="94"/>
    </row>
    <row r="1770" spans="1:26" ht="15.75" customHeight="1" x14ac:dyDescent="0.15">
      <c r="A1770" s="96" t="s">
        <v>7884</v>
      </c>
      <c r="B1770" s="98" t="s">
        <v>278</v>
      </c>
      <c r="C1770" s="98" t="s">
        <v>4193</v>
      </c>
      <c r="D1770" s="98" t="s">
        <v>4289</v>
      </c>
      <c r="E1770" s="99">
        <v>99</v>
      </c>
      <c r="F1770" s="99">
        <v>36</v>
      </c>
      <c r="G1770" s="99">
        <v>11</v>
      </c>
      <c r="H1770" s="99">
        <v>11</v>
      </c>
      <c r="I1770" s="94"/>
      <c r="J1770" s="94"/>
      <c r="K1770" s="94"/>
      <c r="L1770" s="94"/>
      <c r="M1770" s="94"/>
      <c r="N1770" s="94"/>
      <c r="O1770" s="94"/>
      <c r="P1770" s="94"/>
      <c r="Q1770" s="94"/>
      <c r="R1770" s="94"/>
      <c r="S1770" s="94"/>
      <c r="T1770" s="94"/>
      <c r="U1770" s="94"/>
      <c r="V1770" s="94"/>
      <c r="W1770" s="94"/>
      <c r="X1770" s="94"/>
      <c r="Y1770" s="94"/>
      <c r="Z1770" s="94"/>
    </row>
    <row r="1771" spans="1:26" ht="15.75" customHeight="1" x14ac:dyDescent="0.15">
      <c r="A1771" s="96" t="s">
        <v>7885</v>
      </c>
      <c r="B1771" s="98" t="s">
        <v>278</v>
      </c>
      <c r="C1771" s="98" t="s">
        <v>4205</v>
      </c>
      <c r="D1771" s="98" t="s">
        <v>7886</v>
      </c>
      <c r="E1771" s="99">
        <v>1207</v>
      </c>
      <c r="F1771" s="99">
        <v>1071</v>
      </c>
      <c r="G1771" s="99">
        <v>917</v>
      </c>
      <c r="H1771" s="99">
        <v>910</v>
      </c>
      <c r="I1771" s="94"/>
      <c r="J1771" s="94"/>
      <c r="K1771" s="94"/>
      <c r="L1771" s="94"/>
      <c r="M1771" s="94"/>
      <c r="N1771" s="94"/>
      <c r="O1771" s="94"/>
      <c r="P1771" s="94"/>
      <c r="Q1771" s="94"/>
      <c r="R1771" s="94"/>
      <c r="S1771" s="94"/>
      <c r="T1771" s="94"/>
      <c r="U1771" s="94"/>
      <c r="V1771" s="94"/>
      <c r="W1771" s="94"/>
      <c r="X1771" s="94"/>
      <c r="Y1771" s="94"/>
      <c r="Z1771" s="94"/>
    </row>
    <row r="1772" spans="1:26" ht="15.75" customHeight="1" x14ac:dyDescent="0.15">
      <c r="A1772" s="96" t="s">
        <v>7887</v>
      </c>
      <c r="B1772" s="98" t="s">
        <v>278</v>
      </c>
      <c r="C1772" s="98" t="s">
        <v>4215</v>
      </c>
      <c r="D1772" s="98" t="s">
        <v>7888</v>
      </c>
      <c r="E1772" s="99">
        <v>3279</v>
      </c>
      <c r="F1772" s="99">
        <v>3154</v>
      </c>
      <c r="G1772" s="99">
        <v>784</v>
      </c>
      <c r="H1772" s="99">
        <v>783</v>
      </c>
      <c r="I1772" s="94"/>
      <c r="J1772" s="94"/>
      <c r="K1772" s="94"/>
      <c r="L1772" s="94"/>
      <c r="M1772" s="94"/>
      <c r="N1772" s="94"/>
      <c r="O1772" s="94"/>
      <c r="P1772" s="94"/>
      <c r="Q1772" s="94"/>
      <c r="R1772" s="94"/>
      <c r="S1772" s="94"/>
      <c r="T1772" s="94"/>
      <c r="U1772" s="94"/>
      <c r="V1772" s="94"/>
      <c r="W1772" s="94"/>
      <c r="X1772" s="94"/>
      <c r="Y1772" s="94"/>
      <c r="Z1772" s="94"/>
    </row>
    <row r="1773" spans="1:26" ht="15.75" customHeight="1" x14ac:dyDescent="0.15">
      <c r="A1773" s="96" t="s">
        <v>7889</v>
      </c>
      <c r="B1773" s="98" t="s">
        <v>278</v>
      </c>
      <c r="C1773" s="98" t="s">
        <v>4208</v>
      </c>
      <c r="D1773" s="98" t="s">
        <v>7890</v>
      </c>
      <c r="E1773" s="99">
        <v>1301</v>
      </c>
      <c r="F1773" s="99">
        <v>1147</v>
      </c>
      <c r="G1773" s="99">
        <v>1765</v>
      </c>
      <c r="H1773" s="99">
        <v>1764</v>
      </c>
      <c r="I1773" s="94"/>
      <c r="J1773" s="94"/>
      <c r="K1773" s="94"/>
      <c r="L1773" s="94"/>
      <c r="M1773" s="94"/>
      <c r="N1773" s="94"/>
      <c r="O1773" s="94"/>
      <c r="P1773" s="94"/>
      <c r="Q1773" s="94"/>
      <c r="R1773" s="94"/>
      <c r="S1773" s="94"/>
      <c r="T1773" s="94"/>
      <c r="U1773" s="94"/>
      <c r="V1773" s="94"/>
      <c r="W1773" s="94"/>
      <c r="X1773" s="94"/>
      <c r="Y1773" s="94"/>
      <c r="Z1773" s="94"/>
    </row>
    <row r="1774" spans="1:26" ht="15.75" customHeight="1" x14ac:dyDescent="0.15">
      <c r="A1774" s="96" t="s">
        <v>7891</v>
      </c>
      <c r="B1774" s="98" t="s">
        <v>278</v>
      </c>
      <c r="C1774" s="98" t="s">
        <v>4227</v>
      </c>
      <c r="D1774" s="98" t="s">
        <v>7892</v>
      </c>
      <c r="E1774" s="99">
        <v>1724</v>
      </c>
      <c r="F1774" s="99">
        <v>1556</v>
      </c>
      <c r="G1774" s="99">
        <v>399</v>
      </c>
      <c r="H1774" s="99">
        <v>399</v>
      </c>
      <c r="I1774" s="94"/>
      <c r="J1774" s="94"/>
      <c r="K1774" s="94"/>
      <c r="L1774" s="94"/>
      <c r="M1774" s="94"/>
      <c r="N1774" s="94"/>
      <c r="O1774" s="94"/>
      <c r="P1774" s="94"/>
      <c r="Q1774" s="94"/>
      <c r="R1774" s="94"/>
      <c r="S1774" s="94"/>
      <c r="T1774" s="94"/>
      <c r="U1774" s="94"/>
      <c r="V1774" s="94"/>
      <c r="W1774" s="94"/>
      <c r="X1774" s="94"/>
      <c r="Y1774" s="94"/>
      <c r="Z1774" s="94"/>
    </row>
    <row r="1775" spans="1:26" ht="15.75" customHeight="1" x14ac:dyDescent="0.15">
      <c r="A1775" s="96" t="s">
        <v>7893</v>
      </c>
      <c r="B1775" s="98" t="s">
        <v>278</v>
      </c>
      <c r="C1775" s="98" t="s">
        <v>4230</v>
      </c>
      <c r="D1775" s="98" t="s">
        <v>7894</v>
      </c>
      <c r="E1775" s="99">
        <v>352</v>
      </c>
      <c r="F1775" s="99">
        <v>307</v>
      </c>
      <c r="G1775" s="99">
        <v>242</v>
      </c>
      <c r="H1775" s="99">
        <v>241</v>
      </c>
      <c r="I1775" s="94"/>
      <c r="J1775" s="94"/>
      <c r="K1775" s="94"/>
      <c r="L1775" s="94"/>
      <c r="M1775" s="94"/>
      <c r="N1775" s="94"/>
      <c r="O1775" s="94"/>
      <c r="P1775" s="94"/>
      <c r="Q1775" s="94"/>
      <c r="R1775" s="94"/>
      <c r="S1775" s="94"/>
      <c r="T1775" s="94"/>
      <c r="U1775" s="94"/>
      <c r="V1775" s="94"/>
      <c r="W1775" s="94"/>
      <c r="X1775" s="94"/>
      <c r="Y1775" s="94"/>
      <c r="Z1775" s="94"/>
    </row>
    <row r="1776" spans="1:26" ht="15.75" customHeight="1" x14ac:dyDescent="0.15">
      <c r="A1776" s="96" t="s">
        <v>7895</v>
      </c>
      <c r="B1776" s="98" t="s">
        <v>278</v>
      </c>
      <c r="C1776" s="98" t="s">
        <v>4204</v>
      </c>
      <c r="D1776" s="98" t="s">
        <v>7896</v>
      </c>
      <c r="E1776" s="99">
        <v>594</v>
      </c>
      <c r="F1776" s="99">
        <v>553</v>
      </c>
      <c r="G1776" s="99">
        <v>266</v>
      </c>
      <c r="H1776" s="99">
        <v>266</v>
      </c>
      <c r="I1776" s="94"/>
      <c r="J1776" s="94"/>
      <c r="K1776" s="94"/>
      <c r="L1776" s="94"/>
      <c r="M1776" s="94"/>
      <c r="N1776" s="94"/>
      <c r="O1776" s="94"/>
      <c r="P1776" s="94"/>
      <c r="Q1776" s="94"/>
      <c r="R1776" s="94"/>
      <c r="S1776" s="94"/>
      <c r="T1776" s="94"/>
      <c r="U1776" s="94"/>
      <c r="V1776" s="94"/>
      <c r="W1776" s="94"/>
      <c r="X1776" s="94"/>
      <c r="Y1776" s="94"/>
      <c r="Z1776" s="94"/>
    </row>
    <row r="1777" spans="1:26" ht="15.75" customHeight="1" x14ac:dyDescent="0.15">
      <c r="A1777" s="96" t="s">
        <v>7897</v>
      </c>
      <c r="B1777" s="98" t="s">
        <v>278</v>
      </c>
      <c r="C1777" s="98" t="s">
        <v>4246</v>
      </c>
      <c r="D1777" s="98" t="s">
        <v>7898</v>
      </c>
      <c r="E1777" s="99">
        <v>1943</v>
      </c>
      <c r="F1777" s="99">
        <v>1795</v>
      </c>
      <c r="G1777" s="99">
        <v>1069</v>
      </c>
      <c r="H1777" s="99">
        <v>1068</v>
      </c>
      <c r="I1777" s="94"/>
      <c r="J1777" s="94"/>
      <c r="K1777" s="94"/>
      <c r="L1777" s="94"/>
      <c r="M1777" s="94"/>
      <c r="N1777" s="94"/>
      <c r="O1777" s="94"/>
      <c r="P1777" s="94"/>
      <c r="Q1777" s="94"/>
      <c r="R1777" s="94"/>
      <c r="S1777" s="94"/>
      <c r="T1777" s="94"/>
      <c r="U1777" s="94"/>
      <c r="V1777" s="94"/>
      <c r="W1777" s="94"/>
      <c r="X1777" s="94"/>
      <c r="Y1777" s="94"/>
      <c r="Z1777" s="94"/>
    </row>
    <row r="1778" spans="1:26" ht="15.75" customHeight="1" x14ac:dyDescent="0.15">
      <c r="A1778" s="96" t="s">
        <v>7899</v>
      </c>
      <c r="B1778" s="98" t="s">
        <v>278</v>
      </c>
      <c r="C1778" s="98" t="s">
        <v>4219</v>
      </c>
      <c r="D1778" s="98" t="s">
        <v>7900</v>
      </c>
      <c r="E1778" s="99">
        <v>2479</v>
      </c>
      <c r="F1778" s="99">
        <v>2289</v>
      </c>
      <c r="G1778" s="99">
        <v>1077</v>
      </c>
      <c r="H1778" s="99">
        <v>1077</v>
      </c>
      <c r="I1778" s="94"/>
      <c r="J1778" s="94"/>
      <c r="K1778" s="94"/>
      <c r="L1778" s="94"/>
      <c r="M1778" s="94"/>
      <c r="N1778" s="94"/>
      <c r="O1778" s="94"/>
      <c r="P1778" s="94"/>
      <c r="Q1778" s="94"/>
      <c r="R1778" s="94"/>
      <c r="S1778" s="94"/>
      <c r="T1778" s="94"/>
      <c r="U1778" s="94"/>
      <c r="V1778" s="94"/>
      <c r="W1778" s="94"/>
      <c r="X1778" s="94"/>
      <c r="Y1778" s="94"/>
      <c r="Z1778" s="94"/>
    </row>
    <row r="1779" spans="1:26" ht="15.75" customHeight="1" x14ac:dyDescent="0.15">
      <c r="A1779" s="96" t="s">
        <v>7901</v>
      </c>
      <c r="B1779" s="98" t="s">
        <v>278</v>
      </c>
      <c r="C1779" s="98" t="s">
        <v>4238</v>
      </c>
      <c r="D1779" s="98" t="s">
        <v>7902</v>
      </c>
      <c r="E1779" s="99">
        <v>1853</v>
      </c>
      <c r="F1779" s="99">
        <v>1731</v>
      </c>
      <c r="G1779" s="99">
        <v>701</v>
      </c>
      <c r="H1779" s="99">
        <v>700</v>
      </c>
      <c r="I1779" s="94"/>
      <c r="J1779" s="94"/>
      <c r="K1779" s="94"/>
      <c r="L1779" s="94"/>
      <c r="M1779" s="94"/>
      <c r="N1779" s="94"/>
      <c r="O1779" s="94"/>
      <c r="P1779" s="94"/>
      <c r="Q1779" s="94"/>
      <c r="R1779" s="94"/>
      <c r="S1779" s="94"/>
      <c r="T1779" s="94"/>
      <c r="U1779" s="94"/>
      <c r="V1779" s="94"/>
      <c r="W1779" s="94"/>
      <c r="X1779" s="94"/>
      <c r="Y1779" s="94"/>
      <c r="Z1779" s="94"/>
    </row>
    <row r="1780" spans="1:26" ht="15.75" customHeight="1" x14ac:dyDescent="0.15">
      <c r="A1780" s="96" t="s">
        <v>7903</v>
      </c>
      <c r="B1780" s="98" t="s">
        <v>278</v>
      </c>
      <c r="C1780" s="98" t="s">
        <v>4199</v>
      </c>
      <c r="D1780" s="98" t="s">
        <v>7904</v>
      </c>
      <c r="E1780" s="99">
        <v>551</v>
      </c>
      <c r="F1780" s="99">
        <v>537</v>
      </c>
      <c r="G1780" s="99">
        <v>329</v>
      </c>
      <c r="H1780" s="99">
        <v>329</v>
      </c>
      <c r="I1780" s="94"/>
      <c r="J1780" s="94"/>
      <c r="K1780" s="94"/>
      <c r="L1780" s="94"/>
      <c r="M1780" s="94"/>
      <c r="N1780" s="94"/>
      <c r="O1780" s="94"/>
      <c r="P1780" s="94"/>
      <c r="Q1780" s="94"/>
      <c r="R1780" s="94"/>
      <c r="S1780" s="94"/>
      <c r="T1780" s="94"/>
      <c r="U1780" s="94"/>
      <c r="V1780" s="94"/>
      <c r="W1780" s="94"/>
      <c r="X1780" s="94"/>
      <c r="Y1780" s="94"/>
      <c r="Z1780" s="94"/>
    </row>
    <row r="1781" spans="1:26" ht="15.75" customHeight="1" x14ac:dyDescent="0.15">
      <c r="A1781" s="96" t="s">
        <v>7905</v>
      </c>
      <c r="B1781" s="98" t="s">
        <v>278</v>
      </c>
      <c r="C1781" s="98" t="s">
        <v>4232</v>
      </c>
      <c r="D1781" s="98" t="s">
        <v>7415</v>
      </c>
      <c r="E1781" s="99">
        <v>161</v>
      </c>
      <c r="F1781" s="99">
        <v>124</v>
      </c>
      <c r="G1781" s="99">
        <v>160</v>
      </c>
      <c r="H1781" s="99">
        <v>160</v>
      </c>
      <c r="I1781" s="94"/>
      <c r="J1781" s="94"/>
      <c r="K1781" s="94"/>
      <c r="L1781" s="94"/>
      <c r="M1781" s="94"/>
      <c r="N1781" s="94"/>
      <c r="O1781" s="94"/>
      <c r="P1781" s="94"/>
      <c r="Q1781" s="94"/>
      <c r="R1781" s="94"/>
      <c r="S1781" s="94"/>
      <c r="T1781" s="94"/>
      <c r="U1781" s="94"/>
      <c r="V1781" s="94"/>
      <c r="W1781" s="94"/>
      <c r="X1781" s="94"/>
      <c r="Y1781" s="94"/>
      <c r="Z1781" s="94"/>
    </row>
    <row r="1782" spans="1:26" ht="15.75" customHeight="1" x14ac:dyDescent="0.15">
      <c r="A1782" s="96" t="s">
        <v>7906</v>
      </c>
      <c r="B1782" s="98" t="s">
        <v>278</v>
      </c>
      <c r="C1782" s="98" t="s">
        <v>4248</v>
      </c>
      <c r="D1782" s="98" t="s">
        <v>6285</v>
      </c>
      <c r="E1782" s="99">
        <v>160</v>
      </c>
      <c r="F1782" s="99">
        <v>141</v>
      </c>
      <c r="G1782" s="99">
        <v>399</v>
      </c>
      <c r="H1782" s="99">
        <v>399</v>
      </c>
      <c r="I1782" s="94"/>
      <c r="J1782" s="94"/>
      <c r="K1782" s="94"/>
      <c r="L1782" s="94"/>
      <c r="M1782" s="94"/>
      <c r="N1782" s="94"/>
      <c r="O1782" s="94"/>
      <c r="P1782" s="94"/>
      <c r="Q1782" s="94"/>
      <c r="R1782" s="94"/>
      <c r="S1782" s="94"/>
      <c r="T1782" s="94"/>
      <c r="U1782" s="94"/>
      <c r="V1782" s="94"/>
      <c r="W1782" s="94"/>
      <c r="X1782" s="94"/>
      <c r="Y1782" s="94"/>
      <c r="Z1782" s="94"/>
    </row>
    <row r="1783" spans="1:26" ht="15.75" customHeight="1" x14ac:dyDescent="0.15">
      <c r="A1783" s="96" t="s">
        <v>7907</v>
      </c>
      <c r="B1783" s="98" t="s">
        <v>278</v>
      </c>
      <c r="C1783" s="98" t="s">
        <v>4217</v>
      </c>
      <c r="D1783" s="98" t="s">
        <v>7908</v>
      </c>
      <c r="E1783" s="99">
        <v>752</v>
      </c>
      <c r="F1783" s="99">
        <v>709</v>
      </c>
      <c r="G1783" s="99">
        <v>123</v>
      </c>
      <c r="H1783" s="99">
        <v>123</v>
      </c>
      <c r="I1783" s="94"/>
      <c r="J1783" s="94"/>
      <c r="K1783" s="94"/>
      <c r="L1783" s="94"/>
      <c r="M1783" s="94"/>
      <c r="N1783" s="94"/>
      <c r="O1783" s="94"/>
      <c r="P1783" s="94"/>
      <c r="Q1783" s="94"/>
      <c r="R1783" s="94"/>
      <c r="S1783" s="94"/>
      <c r="T1783" s="94"/>
      <c r="U1783" s="94"/>
      <c r="V1783" s="94"/>
      <c r="W1783" s="94"/>
      <c r="X1783" s="94"/>
      <c r="Y1783" s="94"/>
      <c r="Z1783" s="94"/>
    </row>
    <row r="1784" spans="1:26" ht="15.75" customHeight="1" x14ac:dyDescent="0.15">
      <c r="A1784" s="96" t="s">
        <v>7909</v>
      </c>
      <c r="B1784" s="98" t="s">
        <v>278</v>
      </c>
      <c r="C1784" s="98" t="s">
        <v>4249</v>
      </c>
      <c r="D1784" s="98" t="s">
        <v>7910</v>
      </c>
      <c r="E1784" s="99">
        <v>189</v>
      </c>
      <c r="F1784" s="99">
        <v>177</v>
      </c>
      <c r="G1784" s="99">
        <v>160</v>
      </c>
      <c r="H1784" s="99">
        <v>160</v>
      </c>
      <c r="I1784" s="94"/>
      <c r="J1784" s="94"/>
      <c r="K1784" s="94"/>
      <c r="L1784" s="94"/>
      <c r="M1784" s="94"/>
      <c r="N1784" s="94"/>
      <c r="O1784" s="94"/>
      <c r="P1784" s="94"/>
      <c r="Q1784" s="94"/>
      <c r="R1784" s="94"/>
      <c r="S1784" s="94"/>
      <c r="T1784" s="94"/>
      <c r="U1784" s="94"/>
      <c r="V1784" s="94"/>
      <c r="W1784" s="94"/>
      <c r="X1784" s="94"/>
      <c r="Y1784" s="94"/>
      <c r="Z1784" s="94"/>
    </row>
    <row r="1785" spans="1:26" ht="15.75" customHeight="1" x14ac:dyDescent="0.15">
      <c r="A1785" s="96" t="s">
        <v>7911</v>
      </c>
      <c r="B1785" s="98" t="s">
        <v>278</v>
      </c>
      <c r="C1785" s="98" t="s">
        <v>4211</v>
      </c>
      <c r="D1785" s="98" t="s">
        <v>7912</v>
      </c>
      <c r="E1785" s="99">
        <v>477</v>
      </c>
      <c r="F1785" s="99">
        <v>439</v>
      </c>
      <c r="G1785" s="99">
        <v>326</v>
      </c>
      <c r="H1785" s="99">
        <v>325</v>
      </c>
      <c r="I1785" s="94"/>
      <c r="J1785" s="94"/>
      <c r="K1785" s="94"/>
      <c r="L1785" s="94"/>
      <c r="M1785" s="94"/>
      <c r="N1785" s="94"/>
      <c r="O1785" s="94"/>
      <c r="P1785" s="94"/>
      <c r="Q1785" s="94"/>
      <c r="R1785" s="94"/>
      <c r="S1785" s="94"/>
      <c r="T1785" s="94"/>
      <c r="U1785" s="94"/>
      <c r="V1785" s="94"/>
      <c r="W1785" s="94"/>
      <c r="X1785" s="94"/>
      <c r="Y1785" s="94"/>
      <c r="Z1785" s="94"/>
    </row>
    <row r="1786" spans="1:26" ht="15.75" customHeight="1" x14ac:dyDescent="0.15">
      <c r="A1786" s="96" t="s">
        <v>7913</v>
      </c>
      <c r="B1786" s="98" t="s">
        <v>278</v>
      </c>
      <c r="C1786" s="98" t="s">
        <v>4202</v>
      </c>
      <c r="D1786" s="98" t="s">
        <v>5626</v>
      </c>
      <c r="E1786" s="99">
        <v>310</v>
      </c>
      <c r="F1786" s="99">
        <v>301</v>
      </c>
      <c r="G1786" s="99">
        <v>196</v>
      </c>
      <c r="H1786" s="99">
        <v>196</v>
      </c>
      <c r="I1786" s="94"/>
      <c r="J1786" s="94"/>
      <c r="K1786" s="94"/>
      <c r="L1786" s="94"/>
      <c r="M1786" s="94"/>
      <c r="N1786" s="94"/>
      <c r="O1786" s="94"/>
      <c r="P1786" s="94"/>
      <c r="Q1786" s="94"/>
      <c r="R1786" s="94"/>
      <c r="S1786" s="94"/>
      <c r="T1786" s="94"/>
      <c r="U1786" s="94"/>
      <c r="V1786" s="94"/>
      <c r="W1786" s="94"/>
      <c r="X1786" s="94"/>
      <c r="Y1786" s="94"/>
      <c r="Z1786" s="94"/>
    </row>
    <row r="1787" spans="1:26" ht="15.75" customHeight="1" x14ac:dyDescent="0.15">
      <c r="A1787" s="96" t="s">
        <v>7914</v>
      </c>
      <c r="B1787" s="98" t="s">
        <v>278</v>
      </c>
      <c r="C1787" s="98" t="s">
        <v>4214</v>
      </c>
      <c r="D1787" s="98" t="s">
        <v>7915</v>
      </c>
      <c r="E1787" s="99">
        <v>297</v>
      </c>
      <c r="F1787" s="99">
        <v>273</v>
      </c>
      <c r="G1787" s="99">
        <v>190</v>
      </c>
      <c r="H1787" s="99">
        <v>190</v>
      </c>
      <c r="I1787" s="94"/>
      <c r="J1787" s="94"/>
      <c r="K1787" s="94"/>
      <c r="L1787" s="94"/>
      <c r="M1787" s="94"/>
      <c r="N1787" s="94"/>
      <c r="O1787" s="94"/>
      <c r="P1787" s="94"/>
      <c r="Q1787" s="94"/>
      <c r="R1787" s="94"/>
      <c r="S1787" s="94"/>
      <c r="T1787" s="94"/>
      <c r="U1787" s="94"/>
      <c r="V1787" s="94"/>
      <c r="W1787" s="94"/>
      <c r="X1787" s="94"/>
      <c r="Y1787" s="94"/>
      <c r="Z1787" s="94"/>
    </row>
    <row r="1788" spans="1:26" ht="15.75" customHeight="1" x14ac:dyDescent="0.15">
      <c r="A1788" s="96" t="s">
        <v>7916</v>
      </c>
      <c r="B1788" s="98" t="s">
        <v>278</v>
      </c>
      <c r="C1788" s="98" t="s">
        <v>4236</v>
      </c>
      <c r="D1788" s="98" t="s">
        <v>7917</v>
      </c>
      <c r="E1788" s="99">
        <v>2139</v>
      </c>
      <c r="F1788" s="99">
        <v>1666</v>
      </c>
      <c r="G1788" s="99">
        <v>3571</v>
      </c>
      <c r="H1788" s="99">
        <v>3569</v>
      </c>
      <c r="I1788" s="94"/>
      <c r="J1788" s="94"/>
      <c r="K1788" s="94"/>
      <c r="L1788" s="94"/>
      <c r="M1788" s="94"/>
      <c r="N1788" s="94"/>
      <c r="O1788" s="94"/>
      <c r="P1788" s="94"/>
      <c r="Q1788" s="94"/>
      <c r="R1788" s="94"/>
      <c r="S1788" s="94"/>
      <c r="T1788" s="94"/>
      <c r="U1788" s="94"/>
      <c r="V1788" s="94"/>
      <c r="W1788" s="94"/>
      <c r="X1788" s="94"/>
      <c r="Y1788" s="94"/>
      <c r="Z1788" s="94"/>
    </row>
    <row r="1789" spans="1:26" ht="15.75" customHeight="1" x14ac:dyDescent="0.15">
      <c r="A1789" s="96" t="s">
        <v>7918</v>
      </c>
      <c r="B1789" s="98" t="s">
        <v>278</v>
      </c>
      <c r="C1789" s="98" t="s">
        <v>4218</v>
      </c>
      <c r="D1789" s="98" t="s">
        <v>751</v>
      </c>
      <c r="E1789" s="99">
        <v>391</v>
      </c>
      <c r="F1789" s="99">
        <v>381</v>
      </c>
      <c r="G1789" s="99">
        <v>945</v>
      </c>
      <c r="H1789" s="99">
        <v>945</v>
      </c>
      <c r="I1789" s="94"/>
      <c r="J1789" s="94"/>
      <c r="K1789" s="94"/>
      <c r="L1789" s="94"/>
      <c r="M1789" s="94"/>
      <c r="N1789" s="94"/>
      <c r="O1789" s="94"/>
      <c r="P1789" s="94"/>
      <c r="Q1789" s="94"/>
      <c r="R1789" s="94"/>
      <c r="S1789" s="94"/>
      <c r="T1789" s="94"/>
      <c r="U1789" s="94"/>
      <c r="V1789" s="94"/>
      <c r="W1789" s="94"/>
      <c r="X1789" s="94"/>
      <c r="Y1789" s="94"/>
      <c r="Z1789" s="94"/>
    </row>
    <row r="1790" spans="1:26" ht="15.75" customHeight="1" x14ac:dyDescent="0.15">
      <c r="A1790" s="96" t="s">
        <v>7919</v>
      </c>
      <c r="B1790" s="98" t="s">
        <v>278</v>
      </c>
      <c r="C1790" s="98" t="s">
        <v>4206</v>
      </c>
      <c r="D1790" s="98" t="s">
        <v>7920</v>
      </c>
      <c r="E1790" s="99">
        <v>2004</v>
      </c>
      <c r="F1790" s="99">
        <v>1858</v>
      </c>
      <c r="G1790" s="99">
        <v>687</v>
      </c>
      <c r="H1790" s="99">
        <v>686</v>
      </c>
      <c r="I1790" s="94"/>
      <c r="J1790" s="94"/>
      <c r="K1790" s="94"/>
      <c r="L1790" s="94"/>
      <c r="M1790" s="94"/>
      <c r="N1790" s="94"/>
      <c r="O1790" s="94"/>
      <c r="P1790" s="94"/>
      <c r="Q1790" s="94"/>
      <c r="R1790" s="94"/>
      <c r="S1790" s="94"/>
      <c r="T1790" s="94"/>
      <c r="U1790" s="94"/>
      <c r="V1790" s="94"/>
      <c r="W1790" s="94"/>
      <c r="X1790" s="94"/>
      <c r="Y1790" s="94"/>
      <c r="Z1790" s="94"/>
    </row>
    <row r="1791" spans="1:26" ht="15.75" customHeight="1" x14ac:dyDescent="0.15">
      <c r="A1791" s="96" t="s">
        <v>7921</v>
      </c>
      <c r="B1791" s="98" t="s">
        <v>278</v>
      </c>
      <c r="C1791" s="98" t="s">
        <v>4220</v>
      </c>
      <c r="D1791" s="98" t="s">
        <v>7922</v>
      </c>
      <c r="E1791" s="99">
        <v>75</v>
      </c>
      <c r="F1791" s="99">
        <v>57</v>
      </c>
      <c r="G1791" s="99">
        <v>108</v>
      </c>
      <c r="H1791" s="99">
        <v>108</v>
      </c>
      <c r="I1791" s="94"/>
      <c r="J1791" s="94"/>
      <c r="K1791" s="94"/>
      <c r="L1791" s="94"/>
      <c r="M1791" s="94"/>
      <c r="N1791" s="94"/>
      <c r="O1791" s="94"/>
      <c r="P1791" s="94"/>
      <c r="Q1791" s="94"/>
      <c r="R1791" s="94"/>
      <c r="S1791" s="94"/>
      <c r="T1791" s="94"/>
      <c r="U1791" s="94"/>
      <c r="V1791" s="94"/>
      <c r="W1791" s="94"/>
      <c r="X1791" s="94"/>
      <c r="Y1791" s="94"/>
      <c r="Z1791" s="94"/>
    </row>
    <row r="1792" spans="1:26" ht="15.75" customHeight="1" x14ac:dyDescent="0.15">
      <c r="A1792" s="96" t="s">
        <v>7923</v>
      </c>
      <c r="B1792" s="98" t="s">
        <v>278</v>
      </c>
      <c r="C1792" s="98" t="s">
        <v>4245</v>
      </c>
      <c r="D1792" s="98" t="s">
        <v>7924</v>
      </c>
      <c r="E1792" s="99">
        <v>236</v>
      </c>
      <c r="F1792" s="99">
        <v>195</v>
      </c>
      <c r="G1792" s="99">
        <v>356</v>
      </c>
      <c r="H1792" s="99">
        <v>356</v>
      </c>
      <c r="I1792" s="94"/>
      <c r="J1792" s="94"/>
      <c r="K1792" s="94"/>
      <c r="L1792" s="94"/>
      <c r="M1792" s="94"/>
      <c r="N1792" s="94"/>
      <c r="O1792" s="94"/>
      <c r="P1792" s="94"/>
      <c r="Q1792" s="94"/>
      <c r="R1792" s="94"/>
      <c r="S1792" s="94"/>
      <c r="T1792" s="94"/>
      <c r="U1792" s="94"/>
      <c r="V1792" s="94"/>
      <c r="W1792" s="94"/>
      <c r="X1792" s="94"/>
      <c r="Y1792" s="94"/>
      <c r="Z1792" s="94"/>
    </row>
    <row r="1793" spans="1:26" ht="15.75" customHeight="1" x14ac:dyDescent="0.15">
      <c r="A1793" s="96" t="s">
        <v>7925</v>
      </c>
      <c r="B1793" s="98" t="s">
        <v>278</v>
      </c>
      <c r="C1793" s="98" t="s">
        <v>4210</v>
      </c>
      <c r="D1793" s="98" t="s">
        <v>7926</v>
      </c>
      <c r="E1793" s="99">
        <v>1953</v>
      </c>
      <c r="F1793" s="99">
        <v>1792</v>
      </c>
      <c r="G1793" s="99">
        <v>626</v>
      </c>
      <c r="H1793" s="99">
        <v>626</v>
      </c>
      <c r="I1793" s="94"/>
      <c r="J1793" s="94"/>
      <c r="K1793" s="94"/>
      <c r="L1793" s="94"/>
      <c r="M1793" s="94"/>
      <c r="N1793" s="94"/>
      <c r="O1793" s="94"/>
      <c r="P1793" s="94"/>
      <c r="Q1793" s="94"/>
      <c r="R1793" s="94"/>
      <c r="S1793" s="94"/>
      <c r="T1793" s="94"/>
      <c r="U1793" s="94"/>
      <c r="V1793" s="94"/>
      <c r="W1793" s="94"/>
      <c r="X1793" s="94"/>
      <c r="Y1793" s="94"/>
      <c r="Z1793" s="94"/>
    </row>
    <row r="1794" spans="1:26" ht="15.75" customHeight="1" x14ac:dyDescent="0.15">
      <c r="A1794" s="96" t="s">
        <v>7927</v>
      </c>
      <c r="B1794" s="98" t="s">
        <v>278</v>
      </c>
      <c r="C1794" s="98" t="s">
        <v>4237</v>
      </c>
      <c r="D1794" s="98" t="s">
        <v>7928</v>
      </c>
      <c r="E1794" s="99">
        <v>2116</v>
      </c>
      <c r="F1794" s="99">
        <v>1976</v>
      </c>
      <c r="G1794" s="99">
        <v>2512</v>
      </c>
      <c r="H1794" s="99">
        <v>2508</v>
      </c>
      <c r="I1794" s="94"/>
      <c r="J1794" s="94"/>
      <c r="K1794" s="94"/>
      <c r="L1794" s="94"/>
      <c r="M1794" s="94"/>
      <c r="N1794" s="94"/>
      <c r="O1794" s="94"/>
      <c r="P1794" s="94"/>
      <c r="Q1794" s="94"/>
      <c r="R1794" s="94"/>
      <c r="S1794" s="94"/>
      <c r="T1794" s="94"/>
      <c r="U1794" s="94"/>
      <c r="V1794" s="94"/>
      <c r="W1794" s="94"/>
      <c r="X1794" s="94"/>
      <c r="Y1794" s="94"/>
      <c r="Z1794" s="94"/>
    </row>
    <row r="1795" spans="1:26" ht="15.75" customHeight="1" x14ac:dyDescent="0.15">
      <c r="A1795" s="96" t="s">
        <v>7929</v>
      </c>
      <c r="B1795" s="98" t="s">
        <v>278</v>
      </c>
      <c r="C1795" s="98" t="s">
        <v>4243</v>
      </c>
      <c r="D1795" s="98" t="s">
        <v>7930</v>
      </c>
      <c r="E1795" s="99">
        <v>1010</v>
      </c>
      <c r="F1795" s="99">
        <v>968</v>
      </c>
      <c r="G1795" s="99">
        <v>301</v>
      </c>
      <c r="H1795" s="99">
        <v>301</v>
      </c>
      <c r="I1795" s="94"/>
      <c r="J1795" s="94"/>
      <c r="K1795" s="94"/>
      <c r="L1795" s="94"/>
      <c r="M1795" s="94"/>
      <c r="N1795" s="94"/>
      <c r="O1795" s="94"/>
      <c r="P1795" s="94"/>
      <c r="Q1795" s="94"/>
      <c r="R1795" s="94"/>
      <c r="S1795" s="94"/>
      <c r="T1795" s="94"/>
      <c r="U1795" s="94"/>
      <c r="V1795" s="94"/>
      <c r="W1795" s="94"/>
      <c r="X1795" s="94"/>
      <c r="Y1795" s="94"/>
      <c r="Z1795" s="94"/>
    </row>
    <row r="1796" spans="1:26" ht="15.75" customHeight="1" x14ac:dyDescent="0.15">
      <c r="A1796" s="96" t="s">
        <v>7931</v>
      </c>
      <c r="B1796" s="98" t="s">
        <v>278</v>
      </c>
      <c r="C1796" s="98" t="s">
        <v>4226</v>
      </c>
      <c r="D1796" s="98" t="s">
        <v>5715</v>
      </c>
      <c r="E1796" s="99">
        <v>1056</v>
      </c>
      <c r="F1796" s="99">
        <v>966</v>
      </c>
      <c r="G1796" s="99">
        <v>1985</v>
      </c>
      <c r="H1796" s="99">
        <v>1983</v>
      </c>
      <c r="I1796" s="94"/>
      <c r="J1796" s="94"/>
      <c r="K1796" s="94"/>
      <c r="L1796" s="94"/>
      <c r="M1796" s="94"/>
      <c r="N1796" s="94"/>
      <c r="O1796" s="94"/>
      <c r="P1796" s="94"/>
      <c r="Q1796" s="94"/>
      <c r="R1796" s="94"/>
      <c r="S1796" s="94"/>
      <c r="T1796" s="94"/>
      <c r="U1796" s="94"/>
      <c r="V1796" s="94"/>
      <c r="W1796" s="94"/>
      <c r="X1796" s="94"/>
      <c r="Y1796" s="94"/>
      <c r="Z1796" s="94"/>
    </row>
    <row r="1797" spans="1:26" ht="15.75" customHeight="1" x14ac:dyDescent="0.15">
      <c r="A1797" s="96" t="s">
        <v>7932</v>
      </c>
      <c r="B1797" s="98" t="s">
        <v>278</v>
      </c>
      <c r="C1797" s="98" t="s">
        <v>4233</v>
      </c>
      <c r="D1797" s="98" t="s">
        <v>7933</v>
      </c>
      <c r="E1797" s="99">
        <v>1296</v>
      </c>
      <c r="F1797" s="99">
        <v>1184</v>
      </c>
      <c r="G1797" s="99">
        <v>406</v>
      </c>
      <c r="H1797" s="99">
        <v>406</v>
      </c>
      <c r="I1797" s="94"/>
      <c r="J1797" s="94"/>
      <c r="K1797" s="94"/>
      <c r="L1797" s="94"/>
      <c r="M1797" s="94"/>
      <c r="N1797" s="94"/>
      <c r="O1797" s="94"/>
      <c r="P1797" s="94"/>
      <c r="Q1797" s="94"/>
      <c r="R1797" s="94"/>
      <c r="S1797" s="94"/>
      <c r="T1797" s="94"/>
      <c r="U1797" s="94"/>
      <c r="V1797" s="94"/>
      <c r="W1797" s="94"/>
      <c r="X1797" s="94"/>
      <c r="Y1797" s="94"/>
      <c r="Z1797" s="94"/>
    </row>
    <row r="1798" spans="1:26" ht="15.75" customHeight="1" x14ac:dyDescent="0.15">
      <c r="A1798" s="96" t="s">
        <v>7934</v>
      </c>
      <c r="B1798" s="98" t="s">
        <v>278</v>
      </c>
      <c r="C1798" s="98" t="s">
        <v>4222</v>
      </c>
      <c r="D1798" s="98" t="s">
        <v>7935</v>
      </c>
      <c r="E1798" s="99">
        <v>1358</v>
      </c>
      <c r="F1798" s="99">
        <v>1171</v>
      </c>
      <c r="G1798" s="99">
        <v>884</v>
      </c>
      <c r="H1798" s="99">
        <v>884</v>
      </c>
      <c r="I1798" s="94"/>
      <c r="J1798" s="94"/>
      <c r="K1798" s="94"/>
      <c r="L1798" s="94"/>
      <c r="M1798" s="94"/>
      <c r="N1798" s="94"/>
      <c r="O1798" s="94"/>
      <c r="P1798" s="94"/>
      <c r="Q1798" s="94"/>
      <c r="R1798" s="94"/>
      <c r="S1798" s="94"/>
      <c r="T1798" s="94"/>
      <c r="U1798" s="94"/>
      <c r="V1798" s="94"/>
      <c r="W1798" s="94"/>
      <c r="X1798" s="94"/>
      <c r="Y1798" s="94"/>
      <c r="Z1798" s="94"/>
    </row>
    <row r="1799" spans="1:26" ht="15.75" customHeight="1" x14ac:dyDescent="0.15">
      <c r="A1799" s="96" t="s">
        <v>7936</v>
      </c>
      <c r="B1799" s="98" t="s">
        <v>278</v>
      </c>
      <c r="C1799" s="98" t="s">
        <v>4250</v>
      </c>
      <c r="D1799" s="98" t="s">
        <v>7937</v>
      </c>
      <c r="E1799" s="99">
        <v>483</v>
      </c>
      <c r="F1799" s="99">
        <v>445</v>
      </c>
      <c r="G1799" s="99">
        <v>183</v>
      </c>
      <c r="H1799" s="99">
        <v>183</v>
      </c>
      <c r="I1799" s="94"/>
      <c r="J1799" s="94"/>
      <c r="K1799" s="94"/>
      <c r="L1799" s="94"/>
      <c r="M1799" s="94"/>
      <c r="N1799" s="94"/>
      <c r="O1799" s="94"/>
      <c r="P1799" s="94"/>
      <c r="Q1799" s="94"/>
      <c r="R1799" s="94"/>
      <c r="S1799" s="94"/>
      <c r="T1799" s="94"/>
      <c r="U1799" s="94"/>
      <c r="V1799" s="94"/>
      <c r="W1799" s="94"/>
      <c r="X1799" s="94"/>
      <c r="Y1799" s="94"/>
      <c r="Z1799" s="94"/>
    </row>
    <row r="1800" spans="1:26" ht="15.75" customHeight="1" x14ac:dyDescent="0.15">
      <c r="A1800" s="96" t="s">
        <v>7938</v>
      </c>
      <c r="B1800" s="98" t="s">
        <v>278</v>
      </c>
      <c r="C1800" s="98" t="s">
        <v>4235</v>
      </c>
      <c r="D1800" s="98" t="s">
        <v>7939</v>
      </c>
      <c r="E1800" s="99">
        <v>421</v>
      </c>
      <c r="F1800" s="99">
        <v>394</v>
      </c>
      <c r="G1800" s="99">
        <v>155</v>
      </c>
      <c r="H1800" s="99">
        <v>155</v>
      </c>
      <c r="I1800" s="94"/>
      <c r="J1800" s="94"/>
      <c r="K1800" s="94"/>
      <c r="L1800" s="94"/>
      <c r="M1800" s="94"/>
      <c r="N1800" s="94"/>
      <c r="O1800" s="94"/>
      <c r="P1800" s="94"/>
      <c r="Q1800" s="94"/>
      <c r="R1800" s="94"/>
      <c r="S1800" s="94"/>
      <c r="T1800" s="94"/>
      <c r="U1800" s="94"/>
      <c r="V1800" s="94"/>
      <c r="W1800" s="94"/>
      <c r="X1800" s="94"/>
      <c r="Y1800" s="94"/>
      <c r="Z1800" s="94"/>
    </row>
    <row r="1801" spans="1:26" ht="15.75" customHeight="1" x14ac:dyDescent="0.15">
      <c r="A1801" s="96" t="s">
        <v>7940</v>
      </c>
      <c r="B1801" s="98" t="s">
        <v>278</v>
      </c>
      <c r="C1801" s="98" t="s">
        <v>4224</v>
      </c>
      <c r="D1801" s="98" t="s">
        <v>7941</v>
      </c>
      <c r="E1801" s="99">
        <v>371</v>
      </c>
      <c r="F1801" s="99">
        <v>336</v>
      </c>
      <c r="G1801" s="99">
        <v>148</v>
      </c>
      <c r="H1801" s="99">
        <v>148</v>
      </c>
      <c r="I1801" s="94"/>
      <c r="J1801" s="94"/>
      <c r="K1801" s="94"/>
      <c r="L1801" s="94"/>
      <c r="M1801" s="94"/>
      <c r="N1801" s="94"/>
      <c r="O1801" s="94"/>
      <c r="P1801" s="94"/>
      <c r="Q1801" s="94"/>
      <c r="R1801" s="94"/>
      <c r="S1801" s="94"/>
      <c r="T1801" s="94"/>
      <c r="U1801" s="94"/>
      <c r="V1801" s="94"/>
      <c r="W1801" s="94"/>
      <c r="X1801" s="94"/>
      <c r="Y1801" s="94"/>
      <c r="Z1801" s="94"/>
    </row>
    <row r="1802" spans="1:26" ht="15.75" customHeight="1" x14ac:dyDescent="0.15">
      <c r="A1802" s="96" t="s">
        <v>7942</v>
      </c>
      <c r="B1802" s="98" t="s">
        <v>278</v>
      </c>
      <c r="C1802" s="98" t="s">
        <v>4203</v>
      </c>
      <c r="D1802" s="98" t="s">
        <v>7943</v>
      </c>
      <c r="E1802" s="99">
        <v>430</v>
      </c>
      <c r="F1802" s="99">
        <v>384</v>
      </c>
      <c r="G1802" s="99">
        <v>331</v>
      </c>
      <c r="H1802" s="99">
        <v>331</v>
      </c>
      <c r="I1802" s="94"/>
      <c r="J1802" s="94"/>
      <c r="K1802" s="94"/>
      <c r="L1802" s="94"/>
      <c r="M1802" s="94"/>
      <c r="N1802" s="94"/>
      <c r="O1802" s="94"/>
      <c r="P1802" s="94"/>
      <c r="Q1802" s="94"/>
      <c r="R1802" s="94"/>
      <c r="S1802" s="94"/>
      <c r="T1802" s="94"/>
      <c r="U1802" s="94"/>
      <c r="V1802" s="94"/>
      <c r="W1802" s="94"/>
      <c r="X1802" s="94"/>
      <c r="Y1802" s="94"/>
      <c r="Z1802" s="94"/>
    </row>
    <row r="1803" spans="1:26" ht="15.75" customHeight="1" x14ac:dyDescent="0.15">
      <c r="A1803" s="96" t="s">
        <v>7944</v>
      </c>
      <c r="B1803" s="98" t="s">
        <v>278</v>
      </c>
      <c r="C1803" s="98" t="s">
        <v>4251</v>
      </c>
      <c r="D1803" s="98" t="s">
        <v>7945</v>
      </c>
      <c r="E1803" s="99">
        <v>2998</v>
      </c>
      <c r="F1803" s="99">
        <v>2535</v>
      </c>
      <c r="G1803" s="99">
        <v>1389</v>
      </c>
      <c r="H1803" s="99">
        <v>1384</v>
      </c>
      <c r="I1803" s="94"/>
      <c r="J1803" s="94"/>
      <c r="K1803" s="94"/>
      <c r="L1803" s="94"/>
      <c r="M1803" s="94"/>
      <c r="N1803" s="94"/>
      <c r="O1803" s="94"/>
      <c r="P1803" s="94"/>
      <c r="Q1803" s="94"/>
      <c r="R1803" s="94"/>
      <c r="S1803" s="94"/>
      <c r="T1803" s="94"/>
      <c r="U1803" s="94"/>
      <c r="V1803" s="94"/>
      <c r="W1803" s="94"/>
      <c r="X1803" s="94"/>
      <c r="Y1803" s="94"/>
      <c r="Z1803" s="94"/>
    </row>
    <row r="1804" spans="1:26" ht="15.75" customHeight="1" x14ac:dyDescent="0.15">
      <c r="A1804" s="96" t="s">
        <v>7946</v>
      </c>
      <c r="B1804" s="98" t="s">
        <v>278</v>
      </c>
      <c r="C1804" s="98" t="s">
        <v>4228</v>
      </c>
      <c r="D1804" s="98" t="s">
        <v>7947</v>
      </c>
      <c r="E1804" s="99">
        <v>753</v>
      </c>
      <c r="F1804" s="99">
        <v>713</v>
      </c>
      <c r="G1804" s="99">
        <v>308</v>
      </c>
      <c r="H1804" s="99">
        <v>308</v>
      </c>
      <c r="I1804" s="94"/>
      <c r="J1804" s="94"/>
      <c r="K1804" s="94"/>
      <c r="L1804" s="94"/>
      <c r="M1804" s="94"/>
      <c r="N1804" s="94"/>
      <c r="O1804" s="94"/>
      <c r="P1804" s="94"/>
      <c r="Q1804" s="94"/>
      <c r="R1804" s="94"/>
      <c r="S1804" s="94"/>
      <c r="T1804" s="94"/>
      <c r="U1804" s="94"/>
      <c r="V1804" s="94"/>
      <c r="W1804" s="94"/>
      <c r="X1804" s="94"/>
      <c r="Y1804" s="94"/>
      <c r="Z1804" s="94"/>
    </row>
    <row r="1805" spans="1:26" ht="15.75" customHeight="1" x14ac:dyDescent="0.15">
      <c r="A1805" s="96" t="s">
        <v>7948</v>
      </c>
      <c r="B1805" s="98" t="s">
        <v>278</v>
      </c>
      <c r="C1805" s="98" t="s">
        <v>4244</v>
      </c>
      <c r="D1805" s="98" t="s">
        <v>7949</v>
      </c>
      <c r="E1805" s="99">
        <v>741</v>
      </c>
      <c r="F1805" s="99">
        <v>689</v>
      </c>
      <c r="G1805" s="99">
        <v>377</v>
      </c>
      <c r="H1805" s="99">
        <v>377</v>
      </c>
      <c r="I1805" s="94"/>
      <c r="J1805" s="94"/>
      <c r="K1805" s="94"/>
      <c r="L1805" s="94"/>
      <c r="M1805" s="94"/>
      <c r="N1805" s="94"/>
      <c r="O1805" s="94"/>
      <c r="P1805" s="94"/>
      <c r="Q1805" s="94"/>
      <c r="R1805" s="94"/>
      <c r="S1805" s="94"/>
      <c r="T1805" s="94"/>
      <c r="U1805" s="94"/>
      <c r="V1805" s="94"/>
      <c r="W1805" s="94"/>
      <c r="X1805" s="94"/>
      <c r="Y1805" s="94"/>
      <c r="Z1805" s="94"/>
    </row>
    <row r="1806" spans="1:26" ht="15.75" customHeight="1" x14ac:dyDescent="0.15">
      <c r="A1806" s="96" t="s">
        <v>7950</v>
      </c>
      <c r="B1806" s="98" t="s">
        <v>278</v>
      </c>
      <c r="C1806" s="98" t="s">
        <v>4229</v>
      </c>
      <c r="D1806" s="98" t="s">
        <v>7924</v>
      </c>
      <c r="E1806" s="99">
        <v>751</v>
      </c>
      <c r="F1806" s="99">
        <v>719</v>
      </c>
      <c r="G1806" s="99">
        <v>334</v>
      </c>
      <c r="H1806" s="99">
        <v>334</v>
      </c>
      <c r="I1806" s="94"/>
      <c r="J1806" s="94"/>
      <c r="K1806" s="94"/>
      <c r="L1806" s="94"/>
      <c r="M1806" s="94"/>
      <c r="N1806" s="94"/>
      <c r="O1806" s="94"/>
      <c r="P1806" s="94"/>
      <c r="Q1806" s="94"/>
      <c r="R1806" s="94"/>
      <c r="S1806" s="94"/>
      <c r="T1806" s="94"/>
      <c r="U1806" s="94"/>
      <c r="V1806" s="94"/>
      <c r="W1806" s="94"/>
      <c r="X1806" s="94"/>
      <c r="Y1806" s="94"/>
      <c r="Z1806" s="94"/>
    </row>
    <row r="1807" spans="1:26" ht="15.75" customHeight="1" x14ac:dyDescent="0.15">
      <c r="A1807" s="96" t="s">
        <v>7951</v>
      </c>
      <c r="B1807" s="98" t="s">
        <v>278</v>
      </c>
      <c r="C1807" s="98" t="s">
        <v>4255</v>
      </c>
      <c r="D1807" s="98" t="s">
        <v>6190</v>
      </c>
      <c r="E1807" s="99">
        <v>290</v>
      </c>
      <c r="F1807" s="99">
        <v>273</v>
      </c>
      <c r="G1807" s="99">
        <v>93</v>
      </c>
      <c r="H1807" s="99">
        <v>93</v>
      </c>
      <c r="I1807" s="94"/>
      <c r="J1807" s="94"/>
      <c r="K1807" s="94"/>
      <c r="L1807" s="94"/>
      <c r="M1807" s="94"/>
      <c r="N1807" s="94"/>
      <c r="O1807" s="94"/>
      <c r="P1807" s="94"/>
      <c r="Q1807" s="94"/>
      <c r="R1807" s="94"/>
      <c r="S1807" s="94"/>
      <c r="T1807" s="94"/>
      <c r="U1807" s="94"/>
      <c r="V1807" s="94"/>
      <c r="W1807" s="94"/>
      <c r="X1807" s="94"/>
      <c r="Y1807" s="94"/>
      <c r="Z1807" s="94"/>
    </row>
    <row r="1808" spans="1:26" ht="15.75" customHeight="1" x14ac:dyDescent="0.15">
      <c r="A1808" s="96" t="s">
        <v>7952</v>
      </c>
      <c r="B1808" s="98" t="s">
        <v>278</v>
      </c>
      <c r="C1808" s="98" t="s">
        <v>4247</v>
      </c>
      <c r="D1808" s="98" t="s">
        <v>7953</v>
      </c>
      <c r="E1808" s="99">
        <v>1494</v>
      </c>
      <c r="F1808" s="99">
        <v>1479</v>
      </c>
      <c r="G1808" s="99">
        <v>248</v>
      </c>
      <c r="H1808" s="99">
        <v>248</v>
      </c>
      <c r="I1808" s="94"/>
      <c r="J1808" s="94"/>
      <c r="K1808" s="94"/>
      <c r="L1808" s="94"/>
      <c r="M1808" s="94"/>
      <c r="N1808" s="94"/>
      <c r="O1808" s="94"/>
      <c r="P1808" s="94"/>
      <c r="Q1808" s="94"/>
      <c r="R1808" s="94"/>
      <c r="S1808" s="94"/>
      <c r="T1808" s="94"/>
      <c r="U1808" s="94"/>
      <c r="V1808" s="94"/>
      <c r="W1808" s="94"/>
      <c r="X1808" s="94"/>
      <c r="Y1808" s="94"/>
      <c r="Z1808" s="94"/>
    </row>
    <row r="1809" spans="1:26" ht="15.75" customHeight="1" x14ac:dyDescent="0.15">
      <c r="A1809" s="96" t="s">
        <v>7954</v>
      </c>
      <c r="B1809" s="98" t="s">
        <v>278</v>
      </c>
      <c r="C1809" s="98" t="s">
        <v>4209</v>
      </c>
      <c r="D1809" s="98" t="s">
        <v>7955</v>
      </c>
      <c r="E1809" s="99">
        <v>926</v>
      </c>
      <c r="F1809" s="99">
        <v>913</v>
      </c>
      <c r="G1809" s="99">
        <v>928</v>
      </c>
      <c r="H1809" s="99">
        <v>928</v>
      </c>
      <c r="I1809" s="94"/>
      <c r="J1809" s="94"/>
      <c r="K1809" s="94"/>
      <c r="L1809" s="94"/>
      <c r="M1809" s="94"/>
      <c r="N1809" s="94"/>
      <c r="O1809" s="94"/>
      <c r="P1809" s="94"/>
      <c r="Q1809" s="94"/>
      <c r="R1809" s="94"/>
      <c r="S1809" s="94"/>
      <c r="T1809" s="94"/>
      <c r="U1809" s="94"/>
      <c r="V1809" s="94"/>
      <c r="W1809" s="94"/>
      <c r="X1809" s="94"/>
      <c r="Y1809" s="94"/>
      <c r="Z1809" s="94"/>
    </row>
    <row r="1810" spans="1:26" ht="15.75" customHeight="1" x14ac:dyDescent="0.15">
      <c r="A1810" s="96" t="s">
        <v>7956</v>
      </c>
      <c r="B1810" s="98" t="s">
        <v>278</v>
      </c>
      <c r="C1810" s="98" t="s">
        <v>4234</v>
      </c>
      <c r="D1810" s="98" t="s">
        <v>7957</v>
      </c>
      <c r="E1810" s="99">
        <v>807</v>
      </c>
      <c r="F1810" s="99">
        <v>705</v>
      </c>
      <c r="G1810" s="99">
        <v>2125</v>
      </c>
      <c r="H1810" s="99">
        <v>2125</v>
      </c>
      <c r="I1810" s="94"/>
      <c r="J1810" s="94"/>
      <c r="K1810" s="94"/>
      <c r="L1810" s="94"/>
      <c r="M1810" s="94"/>
      <c r="N1810" s="94"/>
      <c r="O1810" s="94"/>
      <c r="P1810" s="94"/>
      <c r="Q1810" s="94"/>
      <c r="R1810" s="94"/>
      <c r="S1810" s="94"/>
      <c r="T1810" s="94"/>
      <c r="U1810" s="94"/>
      <c r="V1810" s="94"/>
      <c r="W1810" s="94"/>
      <c r="X1810" s="94"/>
      <c r="Y1810" s="94"/>
      <c r="Z1810" s="94"/>
    </row>
    <row r="1811" spans="1:26" ht="15.75" customHeight="1" x14ac:dyDescent="0.15">
      <c r="A1811" s="96" t="s">
        <v>7958</v>
      </c>
      <c r="B1811" s="98" t="s">
        <v>278</v>
      </c>
      <c r="C1811" s="98" t="s">
        <v>4200</v>
      </c>
      <c r="D1811" s="98" t="s">
        <v>7959</v>
      </c>
      <c r="E1811" s="99">
        <v>746</v>
      </c>
      <c r="F1811" s="99">
        <v>699</v>
      </c>
      <c r="G1811" s="99">
        <v>987</v>
      </c>
      <c r="H1811" s="99">
        <v>985</v>
      </c>
      <c r="I1811" s="94"/>
      <c r="J1811" s="94"/>
      <c r="K1811" s="94"/>
      <c r="L1811" s="94"/>
      <c r="M1811" s="94"/>
      <c r="N1811" s="94"/>
      <c r="O1811" s="94"/>
      <c r="P1811" s="94"/>
      <c r="Q1811" s="94"/>
      <c r="R1811" s="94"/>
      <c r="S1811" s="94"/>
      <c r="T1811" s="94"/>
      <c r="U1811" s="94"/>
      <c r="V1811" s="94"/>
      <c r="W1811" s="94"/>
      <c r="X1811" s="94"/>
      <c r="Y1811" s="94"/>
      <c r="Z1811" s="94"/>
    </row>
    <row r="1812" spans="1:26" ht="15.75" customHeight="1" x14ac:dyDescent="0.15">
      <c r="A1812" s="96" t="s">
        <v>7960</v>
      </c>
      <c r="B1812" s="98" t="s">
        <v>278</v>
      </c>
      <c r="C1812" s="98" t="s">
        <v>4241</v>
      </c>
      <c r="D1812" s="98" t="s">
        <v>7961</v>
      </c>
      <c r="E1812" s="99">
        <v>295</v>
      </c>
      <c r="F1812" s="99">
        <v>249</v>
      </c>
      <c r="G1812" s="99">
        <v>215</v>
      </c>
      <c r="H1812" s="99">
        <v>215</v>
      </c>
      <c r="I1812" s="94"/>
      <c r="J1812" s="94"/>
      <c r="K1812" s="94"/>
      <c r="L1812" s="94"/>
      <c r="M1812" s="94"/>
      <c r="N1812" s="94"/>
      <c r="O1812" s="94"/>
      <c r="P1812" s="94"/>
      <c r="Q1812" s="94"/>
      <c r="R1812" s="94"/>
      <c r="S1812" s="94"/>
      <c r="T1812" s="94"/>
      <c r="U1812" s="94"/>
      <c r="V1812" s="94"/>
      <c r="W1812" s="94"/>
      <c r="X1812" s="94"/>
      <c r="Y1812" s="94"/>
      <c r="Z1812" s="94"/>
    </row>
    <row r="1813" spans="1:26" ht="15.75" customHeight="1" x14ac:dyDescent="0.15">
      <c r="A1813" s="96" t="s">
        <v>7962</v>
      </c>
      <c r="B1813" s="98" t="s">
        <v>278</v>
      </c>
      <c r="C1813" s="98" t="s">
        <v>4213</v>
      </c>
      <c r="D1813" s="98" t="s">
        <v>5279</v>
      </c>
      <c r="E1813" s="99">
        <v>802</v>
      </c>
      <c r="F1813" s="99">
        <v>765</v>
      </c>
      <c r="G1813" s="99">
        <v>1278</v>
      </c>
      <c r="H1813" s="99">
        <v>1278</v>
      </c>
      <c r="I1813" s="94"/>
      <c r="J1813" s="94"/>
      <c r="K1813" s="94"/>
      <c r="L1813" s="94"/>
      <c r="M1813" s="94"/>
      <c r="N1813" s="94"/>
      <c r="O1813" s="94"/>
      <c r="P1813" s="94"/>
      <c r="Q1813" s="94"/>
      <c r="R1813" s="94"/>
      <c r="S1813" s="94"/>
      <c r="T1813" s="94"/>
      <c r="U1813" s="94"/>
      <c r="V1813" s="94"/>
      <c r="W1813" s="94"/>
      <c r="X1813" s="94"/>
      <c r="Y1813" s="94"/>
      <c r="Z1813" s="94"/>
    </row>
    <row r="1814" spans="1:26" ht="15.75" customHeight="1" x14ac:dyDescent="0.15">
      <c r="A1814" s="96" t="s">
        <v>7963</v>
      </c>
      <c r="B1814" s="98" t="s">
        <v>278</v>
      </c>
      <c r="C1814" s="98" t="s">
        <v>4240</v>
      </c>
      <c r="D1814" s="98" t="s">
        <v>7964</v>
      </c>
      <c r="E1814" s="99">
        <v>511</v>
      </c>
      <c r="F1814" s="99">
        <v>483</v>
      </c>
      <c r="G1814" s="99">
        <v>1145</v>
      </c>
      <c r="H1814" s="99">
        <v>1144</v>
      </c>
      <c r="I1814" s="94"/>
      <c r="J1814" s="94"/>
      <c r="K1814" s="94"/>
      <c r="L1814" s="94"/>
      <c r="M1814" s="94"/>
      <c r="N1814" s="94"/>
      <c r="O1814" s="94"/>
      <c r="P1814" s="94"/>
      <c r="Q1814" s="94"/>
      <c r="R1814" s="94"/>
      <c r="S1814" s="94"/>
      <c r="T1814" s="94"/>
      <c r="U1814" s="94"/>
      <c r="V1814" s="94"/>
      <c r="W1814" s="94"/>
      <c r="X1814" s="94"/>
      <c r="Y1814" s="94"/>
      <c r="Z1814" s="94"/>
    </row>
    <row r="1815" spans="1:26" ht="15.75" customHeight="1" x14ac:dyDescent="0.15">
      <c r="A1815" s="96" t="s">
        <v>7965</v>
      </c>
      <c r="B1815" s="98" t="s">
        <v>278</v>
      </c>
      <c r="C1815" s="98" t="s">
        <v>4242</v>
      </c>
      <c r="D1815" s="98" t="s">
        <v>7966</v>
      </c>
      <c r="E1815" s="99">
        <v>690</v>
      </c>
      <c r="F1815" s="99">
        <v>670</v>
      </c>
      <c r="G1815" s="99">
        <v>903</v>
      </c>
      <c r="H1815" s="99">
        <v>903</v>
      </c>
      <c r="I1815" s="94"/>
      <c r="J1815" s="94"/>
      <c r="K1815" s="94"/>
      <c r="L1815" s="94"/>
      <c r="M1815" s="94"/>
      <c r="N1815" s="94"/>
      <c r="O1815" s="94"/>
      <c r="P1815" s="94"/>
      <c r="Q1815" s="94"/>
      <c r="R1815" s="94"/>
      <c r="S1815" s="94"/>
      <c r="T1815" s="94"/>
      <c r="U1815" s="94"/>
      <c r="V1815" s="94"/>
      <c r="W1815" s="94"/>
      <c r="X1815" s="94"/>
      <c r="Y1815" s="94"/>
      <c r="Z1815" s="94"/>
    </row>
    <row r="1816" spans="1:26" ht="15.75" customHeight="1" x14ac:dyDescent="0.15">
      <c r="A1816" s="96" t="s">
        <v>7967</v>
      </c>
      <c r="B1816" s="98" t="s">
        <v>278</v>
      </c>
      <c r="C1816" s="98" t="s">
        <v>4201</v>
      </c>
      <c r="D1816" s="98" t="s">
        <v>7968</v>
      </c>
      <c r="E1816" s="99">
        <v>1268</v>
      </c>
      <c r="F1816" s="99">
        <v>1245</v>
      </c>
      <c r="G1816" s="99">
        <v>341</v>
      </c>
      <c r="H1816" s="99">
        <v>341</v>
      </c>
      <c r="I1816" s="94"/>
      <c r="J1816" s="94"/>
      <c r="K1816" s="94"/>
      <c r="L1816" s="94"/>
      <c r="M1816" s="94"/>
      <c r="N1816" s="94"/>
      <c r="O1816" s="94"/>
      <c r="P1816" s="94"/>
      <c r="Q1816" s="94"/>
      <c r="R1816" s="94"/>
      <c r="S1816" s="94"/>
      <c r="T1816" s="94"/>
      <c r="U1816" s="94"/>
      <c r="V1816" s="94"/>
      <c r="W1816" s="94"/>
      <c r="X1816" s="94"/>
      <c r="Y1816" s="94"/>
      <c r="Z1816" s="94"/>
    </row>
    <row r="1817" spans="1:26" ht="15.75" customHeight="1" x14ac:dyDescent="0.15">
      <c r="A1817" s="96" t="s">
        <v>7969</v>
      </c>
      <c r="B1817" s="98" t="s">
        <v>278</v>
      </c>
      <c r="C1817" s="98" t="s">
        <v>4216</v>
      </c>
      <c r="D1817" s="98" t="s">
        <v>7970</v>
      </c>
      <c r="E1817" s="99">
        <v>1838</v>
      </c>
      <c r="F1817" s="99">
        <v>1765</v>
      </c>
      <c r="G1817" s="99">
        <v>753</v>
      </c>
      <c r="H1817" s="99">
        <v>752</v>
      </c>
      <c r="I1817" s="94"/>
      <c r="J1817" s="94"/>
      <c r="K1817" s="94"/>
      <c r="L1817" s="94"/>
      <c r="M1817" s="94"/>
      <c r="N1817" s="94"/>
      <c r="O1817" s="94"/>
      <c r="P1817" s="94"/>
      <c r="Q1817" s="94"/>
      <c r="R1817" s="94"/>
      <c r="S1817" s="94"/>
      <c r="T1817" s="94"/>
      <c r="U1817" s="94"/>
      <c r="V1817" s="94"/>
      <c r="W1817" s="94"/>
      <c r="X1817" s="94"/>
      <c r="Y1817" s="94"/>
      <c r="Z1817" s="94"/>
    </row>
    <row r="1818" spans="1:26" ht="15.75" customHeight="1" x14ac:dyDescent="0.15">
      <c r="A1818" s="96" t="s">
        <v>7971</v>
      </c>
      <c r="B1818" s="98" t="s">
        <v>278</v>
      </c>
      <c r="C1818" s="98" t="s">
        <v>4223</v>
      </c>
      <c r="D1818" s="98" t="s">
        <v>6555</v>
      </c>
      <c r="E1818" s="99">
        <v>6040</v>
      </c>
      <c r="F1818" s="99">
        <v>5949</v>
      </c>
      <c r="G1818" s="99">
        <v>1089</v>
      </c>
      <c r="H1818" s="99">
        <v>1088</v>
      </c>
      <c r="I1818" s="94"/>
      <c r="J1818" s="94"/>
      <c r="K1818" s="94"/>
      <c r="L1818" s="94"/>
      <c r="M1818" s="94"/>
      <c r="N1818" s="94"/>
      <c r="O1818" s="94"/>
      <c r="P1818" s="94"/>
      <c r="Q1818" s="94"/>
      <c r="R1818" s="94"/>
      <c r="S1818" s="94"/>
      <c r="T1818" s="94"/>
      <c r="U1818" s="94"/>
      <c r="V1818" s="94"/>
      <c r="W1818" s="94"/>
      <c r="X1818" s="94"/>
      <c r="Y1818" s="94"/>
      <c r="Z1818" s="94"/>
    </row>
    <row r="1819" spans="1:26" ht="15.75" customHeight="1" x14ac:dyDescent="0.15">
      <c r="A1819" s="96" t="s">
        <v>7972</v>
      </c>
      <c r="B1819" s="98" t="s">
        <v>278</v>
      </c>
      <c r="C1819" s="98" t="s">
        <v>4225</v>
      </c>
      <c r="D1819" s="98" t="s">
        <v>7973</v>
      </c>
      <c r="E1819" s="99">
        <v>559</v>
      </c>
      <c r="F1819" s="99">
        <v>550</v>
      </c>
      <c r="G1819" s="99">
        <v>308</v>
      </c>
      <c r="H1819" s="99">
        <v>308</v>
      </c>
      <c r="I1819" s="94"/>
      <c r="J1819" s="94"/>
      <c r="K1819" s="94"/>
      <c r="L1819" s="94"/>
      <c r="M1819" s="94"/>
      <c r="N1819" s="94"/>
      <c r="O1819" s="94"/>
      <c r="P1819" s="94"/>
      <c r="Q1819" s="94"/>
      <c r="R1819" s="94"/>
      <c r="S1819" s="94"/>
      <c r="T1819" s="94"/>
      <c r="U1819" s="94"/>
      <c r="V1819" s="94"/>
      <c r="W1819" s="94"/>
      <c r="X1819" s="94"/>
      <c r="Y1819" s="94"/>
      <c r="Z1819" s="94"/>
    </row>
    <row r="1820" spans="1:26" ht="15.75" customHeight="1" x14ac:dyDescent="0.15">
      <c r="A1820" s="96" t="s">
        <v>7974</v>
      </c>
      <c r="B1820" s="98" t="s">
        <v>278</v>
      </c>
      <c r="C1820" s="98" t="s">
        <v>4212</v>
      </c>
      <c r="D1820" s="98" t="s">
        <v>794</v>
      </c>
      <c r="E1820" s="99">
        <v>1382</v>
      </c>
      <c r="F1820" s="99">
        <v>1353</v>
      </c>
      <c r="G1820" s="99">
        <v>639</v>
      </c>
      <c r="H1820" s="99">
        <v>639</v>
      </c>
      <c r="I1820" s="94"/>
      <c r="J1820" s="94"/>
      <c r="K1820" s="94"/>
      <c r="L1820" s="94"/>
      <c r="M1820" s="94"/>
      <c r="N1820" s="94"/>
      <c r="O1820" s="94"/>
      <c r="P1820" s="94"/>
      <c r="Q1820" s="94"/>
      <c r="R1820" s="94"/>
      <c r="S1820" s="94"/>
      <c r="T1820" s="94"/>
      <c r="U1820" s="94"/>
      <c r="V1820" s="94"/>
      <c r="W1820" s="94"/>
      <c r="X1820" s="94"/>
      <c r="Y1820" s="94"/>
      <c r="Z1820" s="94"/>
    </row>
    <row r="1821" spans="1:26" ht="15.75" customHeight="1" x14ac:dyDescent="0.15">
      <c r="A1821" s="96" t="s">
        <v>7975</v>
      </c>
      <c r="B1821" s="98" t="s">
        <v>278</v>
      </c>
      <c r="C1821" s="98" t="s">
        <v>4239</v>
      </c>
      <c r="D1821" s="98" t="s">
        <v>7976</v>
      </c>
      <c r="E1821" s="99">
        <v>1297</v>
      </c>
      <c r="F1821" s="99">
        <v>1266</v>
      </c>
      <c r="G1821" s="99">
        <v>1387</v>
      </c>
      <c r="H1821" s="99">
        <v>1383</v>
      </c>
      <c r="I1821" s="94"/>
      <c r="J1821" s="94"/>
      <c r="K1821" s="94"/>
      <c r="L1821" s="94"/>
      <c r="M1821" s="94"/>
      <c r="N1821" s="94"/>
      <c r="O1821" s="94"/>
      <c r="P1821" s="94"/>
      <c r="Q1821" s="94"/>
      <c r="R1821" s="94"/>
      <c r="S1821" s="94"/>
      <c r="T1821" s="94"/>
      <c r="U1821" s="94"/>
      <c r="V1821" s="94"/>
      <c r="W1821" s="94"/>
      <c r="X1821" s="94"/>
      <c r="Y1821" s="94"/>
      <c r="Z1821" s="94"/>
    </row>
    <row r="1822" spans="1:26" ht="15.75" customHeight="1" x14ac:dyDescent="0.15">
      <c r="A1822" s="96" t="s">
        <v>7977</v>
      </c>
      <c r="B1822" s="98" t="s">
        <v>278</v>
      </c>
      <c r="C1822" s="98" t="s">
        <v>4231</v>
      </c>
      <c r="D1822" s="98" t="s">
        <v>7978</v>
      </c>
      <c r="E1822" s="99">
        <v>397</v>
      </c>
      <c r="F1822" s="99">
        <v>380</v>
      </c>
      <c r="G1822" s="99">
        <v>233</v>
      </c>
      <c r="H1822" s="99">
        <v>232</v>
      </c>
      <c r="I1822" s="94"/>
      <c r="J1822" s="94"/>
      <c r="K1822" s="94"/>
      <c r="L1822" s="94"/>
      <c r="M1822" s="94"/>
      <c r="N1822" s="94"/>
      <c r="O1822" s="94"/>
      <c r="P1822" s="94"/>
      <c r="Q1822" s="94"/>
      <c r="R1822" s="94"/>
      <c r="S1822" s="94"/>
      <c r="T1822" s="94"/>
      <c r="U1822" s="94"/>
      <c r="V1822" s="94"/>
      <c r="W1822" s="94"/>
      <c r="X1822" s="94"/>
      <c r="Y1822" s="94"/>
      <c r="Z1822" s="94"/>
    </row>
    <row r="1823" spans="1:26" ht="15.75" customHeight="1" x14ac:dyDescent="0.15">
      <c r="A1823" s="96" t="s">
        <v>7979</v>
      </c>
      <c r="B1823" s="98" t="s">
        <v>278</v>
      </c>
      <c r="C1823" s="98" t="s">
        <v>4207</v>
      </c>
      <c r="D1823" s="98" t="s">
        <v>7980</v>
      </c>
      <c r="E1823" s="99">
        <v>1637</v>
      </c>
      <c r="F1823" s="99">
        <v>1590</v>
      </c>
      <c r="G1823" s="99">
        <v>409</v>
      </c>
      <c r="H1823" s="99">
        <v>409</v>
      </c>
      <c r="I1823" s="94"/>
      <c r="J1823" s="94"/>
      <c r="K1823" s="94"/>
      <c r="L1823" s="94"/>
      <c r="M1823" s="94"/>
      <c r="N1823" s="94"/>
      <c r="O1823" s="94"/>
      <c r="P1823" s="94"/>
      <c r="Q1823" s="94"/>
      <c r="R1823" s="94"/>
      <c r="S1823" s="94"/>
      <c r="T1823" s="94"/>
      <c r="U1823" s="94"/>
      <c r="V1823" s="94"/>
      <c r="W1823" s="94"/>
      <c r="X1823" s="94"/>
      <c r="Y1823" s="94"/>
      <c r="Z1823" s="94"/>
    </row>
    <row r="1824" spans="1:26" ht="15.75" customHeight="1" x14ac:dyDescent="0.15">
      <c r="A1824" s="96" t="s">
        <v>7981</v>
      </c>
      <c r="B1824" s="98" t="s">
        <v>278</v>
      </c>
      <c r="C1824" s="98" t="s">
        <v>4252</v>
      </c>
      <c r="D1824" s="98" t="s">
        <v>7982</v>
      </c>
      <c r="E1824" s="99">
        <v>755</v>
      </c>
      <c r="F1824" s="99">
        <v>702</v>
      </c>
      <c r="G1824" s="99">
        <v>688</v>
      </c>
      <c r="H1824" s="99">
        <v>688</v>
      </c>
      <c r="I1824" s="94"/>
      <c r="J1824" s="94"/>
      <c r="K1824" s="94"/>
      <c r="L1824" s="94"/>
      <c r="M1824" s="94"/>
      <c r="N1824" s="94"/>
      <c r="O1824" s="94"/>
      <c r="P1824" s="94"/>
      <c r="Q1824" s="94"/>
      <c r="R1824" s="94"/>
      <c r="S1824" s="94"/>
      <c r="T1824" s="94"/>
      <c r="U1824" s="94"/>
      <c r="V1824" s="94"/>
      <c r="W1824" s="94"/>
      <c r="X1824" s="94"/>
      <c r="Y1824" s="94"/>
      <c r="Z1824" s="94"/>
    </row>
    <row r="1825" spans="1:26" ht="15.75" customHeight="1" x14ac:dyDescent="0.15">
      <c r="A1825" s="96" t="s">
        <v>7983</v>
      </c>
      <c r="B1825" s="98" t="s">
        <v>278</v>
      </c>
      <c r="C1825" s="98" t="s">
        <v>4253</v>
      </c>
      <c r="D1825" s="98" t="s">
        <v>7984</v>
      </c>
      <c r="E1825" s="99">
        <v>374</v>
      </c>
      <c r="F1825" s="99">
        <v>365</v>
      </c>
      <c r="G1825" s="99">
        <v>187</v>
      </c>
      <c r="H1825" s="99">
        <v>187</v>
      </c>
      <c r="I1825" s="94"/>
      <c r="J1825" s="94"/>
      <c r="K1825" s="94"/>
      <c r="L1825" s="94"/>
      <c r="M1825" s="94"/>
      <c r="N1825" s="94"/>
      <c r="O1825" s="94"/>
      <c r="P1825" s="94"/>
      <c r="Q1825" s="94"/>
      <c r="R1825" s="94"/>
      <c r="S1825" s="94"/>
      <c r="T1825" s="94"/>
      <c r="U1825" s="94"/>
      <c r="V1825" s="94"/>
      <c r="W1825" s="94"/>
      <c r="X1825" s="94"/>
      <c r="Y1825" s="94"/>
      <c r="Z1825" s="94"/>
    </row>
    <row r="1826" spans="1:26" ht="15.75" customHeight="1" x14ac:dyDescent="0.15">
      <c r="A1826" s="96" t="s">
        <v>7985</v>
      </c>
      <c r="B1826" s="98" t="s">
        <v>278</v>
      </c>
      <c r="C1826" s="98" t="s">
        <v>4221</v>
      </c>
      <c r="D1826" s="98" t="s">
        <v>7986</v>
      </c>
      <c r="E1826" s="99">
        <v>162</v>
      </c>
      <c r="F1826" s="99">
        <v>136</v>
      </c>
      <c r="G1826" s="99">
        <v>240</v>
      </c>
      <c r="H1826" s="99">
        <v>240</v>
      </c>
      <c r="I1826" s="94"/>
      <c r="J1826" s="94"/>
      <c r="K1826" s="94"/>
      <c r="L1826" s="94"/>
      <c r="M1826" s="94"/>
      <c r="N1826" s="94"/>
      <c r="O1826" s="94"/>
      <c r="P1826" s="94"/>
      <c r="Q1826" s="94"/>
      <c r="R1826" s="94"/>
      <c r="S1826" s="94"/>
      <c r="T1826" s="94"/>
      <c r="U1826" s="94"/>
      <c r="V1826" s="94"/>
      <c r="W1826" s="94"/>
      <c r="X1826" s="94"/>
      <c r="Y1826" s="94"/>
      <c r="Z1826" s="94"/>
    </row>
    <row r="1827" spans="1:26" ht="15.75" customHeight="1" x14ac:dyDescent="0.15">
      <c r="A1827" s="96" t="s">
        <v>7987</v>
      </c>
      <c r="B1827" s="98" t="s">
        <v>278</v>
      </c>
      <c r="C1827" s="98" t="s">
        <v>4254</v>
      </c>
      <c r="D1827" s="98" t="s">
        <v>278</v>
      </c>
      <c r="E1827" s="99">
        <v>9744</v>
      </c>
      <c r="F1827" s="99">
        <v>7857</v>
      </c>
      <c r="G1827" s="99">
        <v>57361</v>
      </c>
      <c r="H1827" s="99">
        <v>57296</v>
      </c>
      <c r="I1827" s="94"/>
      <c r="J1827" s="94"/>
      <c r="K1827" s="94"/>
      <c r="L1827" s="94"/>
      <c r="M1827" s="94"/>
      <c r="N1827" s="94"/>
      <c r="O1827" s="94"/>
      <c r="P1827" s="94"/>
      <c r="Q1827" s="94"/>
      <c r="R1827" s="94"/>
      <c r="S1827" s="94"/>
      <c r="T1827" s="94"/>
      <c r="U1827" s="94"/>
      <c r="V1827" s="94"/>
      <c r="W1827" s="94"/>
      <c r="X1827" s="94"/>
      <c r="Y1827" s="94"/>
      <c r="Z1827" s="94"/>
    </row>
    <row r="1828" spans="1:26" ht="15.75" customHeight="1" x14ac:dyDescent="0.15">
      <c r="A1828" s="96" t="s">
        <v>7988</v>
      </c>
      <c r="B1828" s="98" t="s">
        <v>4285</v>
      </c>
      <c r="C1828" s="98" t="s">
        <v>7989</v>
      </c>
      <c r="D1828" s="98" t="s">
        <v>7990</v>
      </c>
      <c r="E1828" s="99">
        <v>381912</v>
      </c>
      <c r="F1828" s="99">
        <v>233430</v>
      </c>
      <c r="G1828" s="99">
        <v>400014</v>
      </c>
      <c r="H1828" s="99">
        <v>399264</v>
      </c>
      <c r="I1828" s="94"/>
      <c r="J1828" s="94"/>
      <c r="K1828" s="94"/>
      <c r="L1828" s="94"/>
      <c r="M1828" s="94"/>
      <c r="N1828" s="94"/>
      <c r="O1828" s="94"/>
      <c r="P1828" s="94"/>
      <c r="Q1828" s="94"/>
      <c r="R1828" s="94"/>
      <c r="S1828" s="94"/>
      <c r="T1828" s="94"/>
      <c r="U1828" s="94"/>
      <c r="V1828" s="94"/>
      <c r="W1828" s="94"/>
      <c r="X1828" s="94"/>
      <c r="Y1828" s="94"/>
      <c r="Z1828" s="94"/>
    </row>
    <row r="1829" spans="1:26" ht="15.75" customHeight="1" x14ac:dyDescent="0.15">
      <c r="A1829" s="96" t="s">
        <v>7991</v>
      </c>
      <c r="B1829" s="98" t="s">
        <v>4285</v>
      </c>
      <c r="C1829" s="98" t="s">
        <v>7992</v>
      </c>
      <c r="D1829" s="98" t="s">
        <v>7993</v>
      </c>
      <c r="E1829" s="99">
        <v>41</v>
      </c>
      <c r="F1829" s="99">
        <v>41</v>
      </c>
      <c r="G1829" s="99">
        <v>10848</v>
      </c>
      <c r="H1829" s="99">
        <v>1037</v>
      </c>
      <c r="I1829" s="94"/>
      <c r="J1829" s="94"/>
      <c r="K1829" s="94"/>
      <c r="L1829" s="94"/>
      <c r="M1829" s="94"/>
      <c r="N1829" s="94"/>
      <c r="O1829" s="94"/>
      <c r="P1829" s="94"/>
      <c r="Q1829" s="94"/>
      <c r="R1829" s="94"/>
      <c r="S1829" s="94"/>
      <c r="T1829" s="94"/>
      <c r="U1829" s="94"/>
      <c r="V1829" s="94"/>
      <c r="W1829" s="94"/>
      <c r="X1829" s="94"/>
      <c r="Y1829" s="94"/>
      <c r="Z1829" s="94"/>
    </row>
    <row r="1830" spans="1:26" ht="15.75" customHeight="1" x14ac:dyDescent="0.15">
      <c r="A1830" s="96" t="s">
        <v>7994</v>
      </c>
      <c r="B1830" s="98" t="s">
        <v>298</v>
      </c>
      <c r="C1830" s="98" t="s">
        <v>298</v>
      </c>
      <c r="D1830" s="98" t="s">
        <v>7995</v>
      </c>
      <c r="E1830" s="99">
        <v>4846978</v>
      </c>
      <c r="F1830" s="99">
        <v>3524625</v>
      </c>
      <c r="G1830" s="99">
        <v>4846978</v>
      </c>
      <c r="H1830" s="99">
        <v>3524625</v>
      </c>
      <c r="I1830" s="94"/>
      <c r="J1830" s="94"/>
      <c r="K1830" s="94"/>
      <c r="L1830" s="94"/>
      <c r="M1830" s="94"/>
      <c r="N1830" s="94"/>
      <c r="O1830" s="94"/>
      <c r="P1830" s="94"/>
      <c r="Q1830" s="94"/>
      <c r="R1830" s="94"/>
      <c r="S1830" s="94"/>
      <c r="T1830" s="94"/>
      <c r="U1830" s="94"/>
      <c r="V1830" s="94"/>
      <c r="W1830" s="94"/>
      <c r="X1830" s="94"/>
      <c r="Y1830" s="94"/>
      <c r="Z1830" s="94"/>
    </row>
  </sheetData>
  <mergeCells count="8">
    <mergeCell ref="G1:H1"/>
    <mergeCell ref="A2:H2"/>
    <mergeCell ref="A3:A4"/>
    <mergeCell ref="B3:B4"/>
    <mergeCell ref="C3:C4"/>
    <mergeCell ref="D3:D4"/>
    <mergeCell ref="E3:F3"/>
    <mergeCell ref="G3:H3"/>
  </mergeCells>
  <pageMargins left="0" right="0" top="0" bottom="0"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71"/>
  <sheetViews>
    <sheetView workbookViewId="0"/>
  </sheetViews>
  <sheetFormatPr defaultColWidth="12.67578125" defaultRowHeight="15" customHeight="1" x14ac:dyDescent="0.15"/>
  <cols>
    <col min="1" max="1" width="14.5625" customWidth="1"/>
    <col min="2" max="2" width="11.0546875" customWidth="1"/>
    <col min="3" max="3" width="15.640625" customWidth="1"/>
    <col min="4" max="4" width="13.75390625" customWidth="1"/>
    <col min="5" max="7" width="11.4609375" customWidth="1"/>
    <col min="8" max="8" width="9.9765625" customWidth="1"/>
    <col min="9" max="9" width="11.4609375" customWidth="1"/>
    <col min="10" max="26" width="11.0546875" customWidth="1"/>
  </cols>
  <sheetData>
    <row r="1" spans="1:9" ht="12" customHeight="1" x14ac:dyDescent="0.15">
      <c r="A1" s="100" t="s">
        <v>7996</v>
      </c>
      <c r="B1" s="100" t="s">
        <v>7997</v>
      </c>
      <c r="C1" s="100" t="s">
        <v>7998</v>
      </c>
      <c r="D1" s="100" t="s">
        <v>7999</v>
      </c>
      <c r="E1" s="100" t="s">
        <v>4281</v>
      </c>
      <c r="F1" s="100" t="s">
        <v>8000</v>
      </c>
      <c r="G1" s="100" t="s">
        <v>61</v>
      </c>
      <c r="H1" s="100" t="s">
        <v>62</v>
      </c>
      <c r="I1" s="100" t="s">
        <v>63</v>
      </c>
    </row>
    <row r="2" spans="1:9" ht="12" customHeight="1" x14ac:dyDescent="0.15">
      <c r="A2" s="101" t="s">
        <v>5166</v>
      </c>
      <c r="B2" s="101" t="s">
        <v>8001</v>
      </c>
      <c r="C2" s="101" t="s">
        <v>2683</v>
      </c>
      <c r="D2" s="101" t="s">
        <v>8002</v>
      </c>
      <c r="E2" s="101" t="s">
        <v>8003</v>
      </c>
      <c r="F2" s="101" t="s">
        <v>8004</v>
      </c>
      <c r="G2" s="102">
        <v>388299</v>
      </c>
      <c r="H2" s="102">
        <v>388204</v>
      </c>
      <c r="I2" s="102">
        <v>387439</v>
      </c>
    </row>
    <row r="3" spans="1:9" ht="12" customHeight="1" x14ac:dyDescent="0.15">
      <c r="A3" s="101" t="s">
        <v>5232</v>
      </c>
      <c r="B3" s="101" t="s">
        <v>8005</v>
      </c>
      <c r="C3" s="101" t="s">
        <v>2688</v>
      </c>
      <c r="D3" s="101" t="s">
        <v>8002</v>
      </c>
      <c r="E3" s="101" t="s">
        <v>8003</v>
      </c>
      <c r="F3" s="101" t="s">
        <v>8006</v>
      </c>
      <c r="G3" s="102">
        <v>49474</v>
      </c>
      <c r="H3" s="102">
        <v>48952</v>
      </c>
      <c r="I3" s="102">
        <v>48271</v>
      </c>
    </row>
    <row r="4" spans="1:9" ht="12" customHeight="1" x14ac:dyDescent="0.15">
      <c r="A4" s="101" t="s">
        <v>5248</v>
      </c>
      <c r="B4" s="101" t="s">
        <v>8007</v>
      </c>
      <c r="C4" s="101" t="s">
        <v>2702</v>
      </c>
      <c r="D4" s="101" t="s">
        <v>8002</v>
      </c>
      <c r="E4" s="101" t="s">
        <v>8003</v>
      </c>
      <c r="F4" s="101" t="s">
        <v>8008</v>
      </c>
      <c r="G4" s="102">
        <v>43159</v>
      </c>
      <c r="H4" s="102">
        <v>42726</v>
      </c>
      <c r="I4" s="102">
        <v>42154</v>
      </c>
    </row>
    <row r="5" spans="1:9" ht="12" customHeight="1" x14ac:dyDescent="0.15">
      <c r="A5" s="101" t="s">
        <v>5283</v>
      </c>
      <c r="B5" s="101" t="s">
        <v>8009</v>
      </c>
      <c r="C5" s="101" t="s">
        <v>2697</v>
      </c>
      <c r="D5" s="101" t="s">
        <v>8002</v>
      </c>
      <c r="E5" s="101" t="s">
        <v>8003</v>
      </c>
      <c r="F5" s="101" t="s">
        <v>8010</v>
      </c>
      <c r="G5" s="102">
        <v>33429</v>
      </c>
      <c r="H5" s="102">
        <v>32922</v>
      </c>
      <c r="I5" s="102">
        <v>32347</v>
      </c>
    </row>
    <row r="6" spans="1:9" ht="12" customHeight="1" x14ac:dyDescent="0.15">
      <c r="A6" s="101" t="s">
        <v>7722</v>
      </c>
      <c r="B6" s="101" t="s">
        <v>8011</v>
      </c>
      <c r="C6" s="101" t="s">
        <v>2700</v>
      </c>
      <c r="D6" s="101" t="s">
        <v>8002</v>
      </c>
      <c r="E6" s="101" t="s">
        <v>8003</v>
      </c>
      <c r="F6" s="101" t="s">
        <v>8012</v>
      </c>
      <c r="G6" s="102">
        <v>24900</v>
      </c>
      <c r="H6" s="102">
        <v>24771</v>
      </c>
      <c r="I6" s="102">
        <v>24594</v>
      </c>
    </row>
    <row r="7" spans="1:9" ht="12" customHeight="1" x14ac:dyDescent="0.15">
      <c r="A7" s="101" t="s">
        <v>5291</v>
      </c>
      <c r="B7" s="101" t="s">
        <v>8013</v>
      </c>
      <c r="C7" s="101" t="s">
        <v>2684</v>
      </c>
      <c r="D7" s="101" t="s">
        <v>8002</v>
      </c>
      <c r="E7" s="101" t="s">
        <v>8003</v>
      </c>
      <c r="F7" s="101" t="s">
        <v>8010</v>
      </c>
      <c r="G7" s="102">
        <v>44161</v>
      </c>
      <c r="H7" s="102">
        <v>43609</v>
      </c>
      <c r="I7" s="102">
        <v>42994</v>
      </c>
    </row>
    <row r="8" spans="1:9" ht="12" customHeight="1" x14ac:dyDescent="0.15">
      <c r="A8" s="101" t="s">
        <v>5228</v>
      </c>
      <c r="B8" s="101" t="s">
        <v>8014</v>
      </c>
      <c r="C8" s="101" t="s">
        <v>2660</v>
      </c>
      <c r="D8" s="101" t="s">
        <v>8002</v>
      </c>
      <c r="E8" s="101" t="s">
        <v>8003</v>
      </c>
      <c r="F8" s="101" t="s">
        <v>8006</v>
      </c>
      <c r="G8" s="102">
        <v>40979</v>
      </c>
      <c r="H8" s="102">
        <v>40310</v>
      </c>
      <c r="I8" s="102">
        <v>39667</v>
      </c>
    </row>
    <row r="9" spans="1:9" ht="12" customHeight="1" x14ac:dyDescent="0.15">
      <c r="A9" s="101" t="s">
        <v>8015</v>
      </c>
      <c r="B9" s="101" t="s">
        <v>8016</v>
      </c>
      <c r="C9" s="101" t="s">
        <v>2698</v>
      </c>
      <c r="D9" s="101" t="s">
        <v>8017</v>
      </c>
      <c r="E9" s="101" t="s">
        <v>8003</v>
      </c>
      <c r="F9" s="101" t="s">
        <v>8006</v>
      </c>
      <c r="G9" s="102">
        <v>8103</v>
      </c>
      <c r="H9" s="102">
        <v>7961</v>
      </c>
      <c r="I9" s="102">
        <v>7825</v>
      </c>
    </row>
    <row r="10" spans="1:9" ht="12" customHeight="1" x14ac:dyDescent="0.15">
      <c r="A10" s="101" t="s">
        <v>5200</v>
      </c>
      <c r="B10" s="101" t="s">
        <v>8018</v>
      </c>
      <c r="C10" s="101" t="s">
        <v>2692</v>
      </c>
      <c r="D10" s="101" t="s">
        <v>8002</v>
      </c>
      <c r="E10" s="101" t="s">
        <v>8003</v>
      </c>
      <c r="F10" s="101" t="s">
        <v>8012</v>
      </c>
      <c r="G10" s="102">
        <v>43674</v>
      </c>
      <c r="H10" s="102">
        <v>42953</v>
      </c>
      <c r="I10" s="102">
        <v>42017</v>
      </c>
    </row>
    <row r="11" spans="1:9" ht="12" customHeight="1" x14ac:dyDescent="0.15">
      <c r="A11" s="101" t="s">
        <v>5206</v>
      </c>
      <c r="B11" s="101" t="s">
        <v>8019</v>
      </c>
      <c r="C11" s="101" t="s">
        <v>2670</v>
      </c>
      <c r="D11" s="101" t="s">
        <v>8020</v>
      </c>
      <c r="E11" s="101" t="s">
        <v>8003</v>
      </c>
      <c r="F11" s="101" t="s">
        <v>8012</v>
      </c>
      <c r="G11" s="102">
        <v>13102</v>
      </c>
      <c r="H11" s="102">
        <v>12834</v>
      </c>
      <c r="I11" s="102">
        <v>12553</v>
      </c>
    </row>
    <row r="12" spans="1:9" ht="12" customHeight="1" x14ac:dyDescent="0.15">
      <c r="A12" s="101" t="s">
        <v>5172</v>
      </c>
      <c r="B12" s="101" t="s">
        <v>8021</v>
      </c>
      <c r="C12" s="101" t="s">
        <v>2663</v>
      </c>
      <c r="D12" s="101" t="s">
        <v>8017</v>
      </c>
      <c r="E12" s="101" t="s">
        <v>8003</v>
      </c>
      <c r="F12" s="101" t="s">
        <v>8004</v>
      </c>
      <c r="G12" s="102">
        <v>16493</v>
      </c>
      <c r="H12" s="102">
        <v>17230</v>
      </c>
      <c r="I12" s="102">
        <v>17127</v>
      </c>
    </row>
    <row r="13" spans="1:9" ht="12" customHeight="1" x14ac:dyDescent="0.15">
      <c r="A13" s="101" t="s">
        <v>5190</v>
      </c>
      <c r="B13" s="101" t="s">
        <v>8022</v>
      </c>
      <c r="C13" s="101" t="s">
        <v>2710</v>
      </c>
      <c r="D13" s="101" t="s">
        <v>8017</v>
      </c>
      <c r="E13" s="101" t="s">
        <v>8003</v>
      </c>
      <c r="F13" s="101" t="s">
        <v>8004</v>
      </c>
      <c r="G13" s="102">
        <v>19384</v>
      </c>
      <c r="H13" s="102">
        <v>19296</v>
      </c>
      <c r="I13" s="102">
        <v>19146</v>
      </c>
    </row>
    <row r="14" spans="1:9" ht="12" customHeight="1" x14ac:dyDescent="0.15">
      <c r="A14" s="101" t="s">
        <v>5169</v>
      </c>
      <c r="B14" s="101" t="s">
        <v>8023</v>
      </c>
      <c r="C14" s="101" t="s">
        <v>2691</v>
      </c>
      <c r="D14" s="101" t="s">
        <v>8020</v>
      </c>
      <c r="E14" s="101" t="s">
        <v>8003</v>
      </c>
      <c r="F14" s="101" t="s">
        <v>8004</v>
      </c>
      <c r="G14" s="102">
        <v>9285</v>
      </c>
      <c r="H14" s="102">
        <v>9304</v>
      </c>
      <c r="I14" s="102">
        <v>9361</v>
      </c>
    </row>
    <row r="15" spans="1:9" ht="12" customHeight="1" x14ac:dyDescent="0.15">
      <c r="A15" s="101" t="s">
        <v>8024</v>
      </c>
      <c r="B15" s="101" t="s">
        <v>8025</v>
      </c>
      <c r="C15" s="101" t="s">
        <v>2679</v>
      </c>
      <c r="D15" s="101" t="s">
        <v>8020</v>
      </c>
      <c r="E15" s="101" t="s">
        <v>8003</v>
      </c>
      <c r="F15" s="101" t="s">
        <v>8004</v>
      </c>
      <c r="G15" s="102">
        <v>11252</v>
      </c>
      <c r="H15" s="102">
        <v>11239</v>
      </c>
      <c r="I15" s="102">
        <v>11272</v>
      </c>
    </row>
    <row r="16" spans="1:9" ht="12" customHeight="1" x14ac:dyDescent="0.15">
      <c r="A16" s="101" t="s">
        <v>5198</v>
      </c>
      <c r="B16" s="101" t="s">
        <v>8026</v>
      </c>
      <c r="C16" s="101" t="s">
        <v>2674</v>
      </c>
      <c r="D16" s="101" t="s">
        <v>8020</v>
      </c>
      <c r="E16" s="101" t="s">
        <v>8003</v>
      </c>
      <c r="F16" s="101" t="s">
        <v>8004</v>
      </c>
      <c r="G16" s="102">
        <v>16390</v>
      </c>
      <c r="H16" s="102">
        <v>16349</v>
      </c>
      <c r="I16" s="102">
        <v>16371</v>
      </c>
    </row>
    <row r="17" spans="1:9" ht="12" customHeight="1" x14ac:dyDescent="0.15">
      <c r="A17" s="101" t="s">
        <v>5202</v>
      </c>
      <c r="B17" s="101" t="s">
        <v>8027</v>
      </c>
      <c r="C17" s="101" t="s">
        <v>2694</v>
      </c>
      <c r="D17" s="101" t="s">
        <v>8002</v>
      </c>
      <c r="E17" s="101" t="s">
        <v>8003</v>
      </c>
      <c r="F17" s="101" t="s">
        <v>8012</v>
      </c>
      <c r="G17" s="102">
        <v>44540</v>
      </c>
      <c r="H17" s="102">
        <v>44192</v>
      </c>
      <c r="I17" s="102">
        <v>43573</v>
      </c>
    </row>
    <row r="18" spans="1:9" ht="12" customHeight="1" x14ac:dyDescent="0.15">
      <c r="A18" s="101" t="s">
        <v>5709</v>
      </c>
      <c r="B18" s="101" t="s">
        <v>8028</v>
      </c>
      <c r="C18" s="101" t="s">
        <v>2680</v>
      </c>
      <c r="D18" s="101" t="s">
        <v>8020</v>
      </c>
      <c r="E18" s="101" t="s">
        <v>8003</v>
      </c>
      <c r="F18" s="101" t="s">
        <v>8012</v>
      </c>
      <c r="G18" s="102">
        <v>7819</v>
      </c>
      <c r="H18" s="102">
        <v>7647</v>
      </c>
      <c r="I18" s="102">
        <v>7466</v>
      </c>
    </row>
    <row r="19" spans="1:9" ht="12" customHeight="1" x14ac:dyDescent="0.15">
      <c r="A19" s="101" t="s">
        <v>8029</v>
      </c>
      <c r="B19" s="101" t="s">
        <v>8030</v>
      </c>
      <c r="C19" s="101" t="s">
        <v>2675</v>
      </c>
      <c r="D19" s="101" t="s">
        <v>8020</v>
      </c>
      <c r="E19" s="101" t="s">
        <v>8003</v>
      </c>
      <c r="F19" s="101" t="s">
        <v>8012</v>
      </c>
      <c r="G19" s="102">
        <v>4254</v>
      </c>
      <c r="H19" s="102">
        <v>4161</v>
      </c>
      <c r="I19" s="102">
        <v>4064</v>
      </c>
    </row>
    <row r="20" spans="1:9" ht="12" customHeight="1" x14ac:dyDescent="0.15">
      <c r="A20" s="101" t="s">
        <v>5238</v>
      </c>
      <c r="B20" s="101" t="s">
        <v>8031</v>
      </c>
      <c r="C20" s="101" t="s">
        <v>2672</v>
      </c>
      <c r="D20" s="101" t="s">
        <v>8020</v>
      </c>
      <c r="E20" s="101" t="s">
        <v>8003</v>
      </c>
      <c r="F20" s="101" t="s">
        <v>8006</v>
      </c>
      <c r="G20" s="102">
        <v>8059</v>
      </c>
      <c r="H20" s="102">
        <v>7922</v>
      </c>
      <c r="I20" s="102">
        <v>7708</v>
      </c>
    </row>
    <row r="21" spans="1:9" ht="12" customHeight="1" x14ac:dyDescent="0.15">
      <c r="A21" s="101" t="s">
        <v>5240</v>
      </c>
      <c r="B21" s="101" t="s">
        <v>8032</v>
      </c>
      <c r="C21" s="101" t="s">
        <v>2709</v>
      </c>
      <c r="D21" s="101" t="s">
        <v>8020</v>
      </c>
      <c r="E21" s="101" t="s">
        <v>8003</v>
      </c>
      <c r="F21" s="101" t="s">
        <v>8006</v>
      </c>
      <c r="G21" s="102">
        <v>7779</v>
      </c>
      <c r="H21" s="102">
        <v>7649</v>
      </c>
      <c r="I21" s="102">
        <v>7436</v>
      </c>
    </row>
    <row r="22" spans="1:9" ht="12" customHeight="1" x14ac:dyDescent="0.15">
      <c r="A22" s="101" t="s">
        <v>5176</v>
      </c>
      <c r="B22" s="101" t="s">
        <v>8033</v>
      </c>
      <c r="C22" s="101" t="s">
        <v>2658</v>
      </c>
      <c r="D22" s="101" t="s">
        <v>8002</v>
      </c>
      <c r="E22" s="101" t="s">
        <v>8003</v>
      </c>
      <c r="F22" s="101" t="s">
        <v>8004</v>
      </c>
      <c r="G22" s="102">
        <v>21634</v>
      </c>
      <c r="H22" s="102">
        <v>21374</v>
      </c>
      <c r="I22" s="102">
        <v>21123</v>
      </c>
    </row>
    <row r="23" spans="1:9" ht="12" customHeight="1" x14ac:dyDescent="0.15">
      <c r="A23" s="101" t="s">
        <v>5204</v>
      </c>
      <c r="B23" s="101" t="s">
        <v>8034</v>
      </c>
      <c r="C23" s="101" t="s">
        <v>2664</v>
      </c>
      <c r="D23" s="101" t="s">
        <v>8017</v>
      </c>
      <c r="E23" s="101" t="s">
        <v>8003</v>
      </c>
      <c r="F23" s="101" t="s">
        <v>8012</v>
      </c>
      <c r="G23" s="102">
        <v>14670</v>
      </c>
      <c r="H23" s="102">
        <v>14447</v>
      </c>
      <c r="I23" s="102">
        <v>14273</v>
      </c>
    </row>
    <row r="24" spans="1:9" ht="12" customHeight="1" x14ac:dyDescent="0.15">
      <c r="A24" s="101" t="s">
        <v>5275</v>
      </c>
      <c r="B24" s="101" t="s">
        <v>8035</v>
      </c>
      <c r="C24" s="101" t="s">
        <v>2677</v>
      </c>
      <c r="D24" s="101" t="s">
        <v>8017</v>
      </c>
      <c r="E24" s="101" t="s">
        <v>8003</v>
      </c>
      <c r="F24" s="101" t="s">
        <v>8010</v>
      </c>
      <c r="G24" s="102">
        <v>11416</v>
      </c>
      <c r="H24" s="102">
        <v>11215</v>
      </c>
      <c r="I24" s="102">
        <v>10994</v>
      </c>
    </row>
    <row r="25" spans="1:9" ht="12" customHeight="1" x14ac:dyDescent="0.15">
      <c r="A25" s="101" t="s">
        <v>5285</v>
      </c>
      <c r="B25" s="101" t="s">
        <v>8036</v>
      </c>
      <c r="C25" s="101" t="s">
        <v>2690</v>
      </c>
      <c r="D25" s="101" t="s">
        <v>8020</v>
      </c>
      <c r="E25" s="101" t="s">
        <v>8003</v>
      </c>
      <c r="F25" s="101" t="s">
        <v>8010</v>
      </c>
      <c r="G25" s="102">
        <v>8092</v>
      </c>
      <c r="H25" s="102">
        <v>7929</v>
      </c>
      <c r="I25" s="102">
        <v>7785</v>
      </c>
    </row>
    <row r="26" spans="1:9" ht="12" customHeight="1" x14ac:dyDescent="0.15">
      <c r="A26" s="101" t="s">
        <v>5287</v>
      </c>
      <c r="B26" s="101" t="s">
        <v>8037</v>
      </c>
      <c r="C26" s="101" t="s">
        <v>2708</v>
      </c>
      <c r="D26" s="101" t="s">
        <v>8020</v>
      </c>
      <c r="E26" s="101" t="s">
        <v>8003</v>
      </c>
      <c r="F26" s="101" t="s">
        <v>8010</v>
      </c>
      <c r="G26" s="102">
        <v>8607</v>
      </c>
      <c r="H26" s="102">
        <v>8433</v>
      </c>
      <c r="I26" s="102">
        <v>8283</v>
      </c>
    </row>
    <row r="27" spans="1:9" ht="12" customHeight="1" x14ac:dyDescent="0.15">
      <c r="A27" s="101" t="s">
        <v>5281</v>
      </c>
      <c r="B27" s="101" t="s">
        <v>8038</v>
      </c>
      <c r="C27" s="101" t="s">
        <v>2656</v>
      </c>
      <c r="D27" s="101" t="s">
        <v>8002</v>
      </c>
      <c r="E27" s="101" t="s">
        <v>8003</v>
      </c>
      <c r="F27" s="101" t="s">
        <v>8010</v>
      </c>
      <c r="G27" s="102">
        <v>45789</v>
      </c>
      <c r="H27" s="102">
        <v>45257</v>
      </c>
      <c r="I27" s="102">
        <v>44542</v>
      </c>
    </row>
    <row r="28" spans="1:9" ht="12" customHeight="1" x14ac:dyDescent="0.15">
      <c r="A28" s="101" t="s">
        <v>5279</v>
      </c>
      <c r="B28" s="101" t="s">
        <v>8039</v>
      </c>
      <c r="C28" s="101" t="s">
        <v>2676</v>
      </c>
      <c r="D28" s="101" t="s">
        <v>8020</v>
      </c>
      <c r="E28" s="101" t="s">
        <v>8003</v>
      </c>
      <c r="F28" s="101" t="s">
        <v>8010</v>
      </c>
      <c r="G28" s="102">
        <v>13643</v>
      </c>
      <c r="H28" s="102">
        <v>13424</v>
      </c>
      <c r="I28" s="102">
        <v>13164</v>
      </c>
    </row>
    <row r="29" spans="1:9" ht="12" customHeight="1" x14ac:dyDescent="0.15">
      <c r="A29" s="101" t="s">
        <v>5263</v>
      </c>
      <c r="B29" s="101" t="s">
        <v>8040</v>
      </c>
      <c r="C29" s="101" t="s">
        <v>2699</v>
      </c>
      <c r="D29" s="101" t="s">
        <v>8017</v>
      </c>
      <c r="E29" s="101" t="s">
        <v>8003</v>
      </c>
      <c r="F29" s="101" t="s">
        <v>8041</v>
      </c>
      <c r="G29" s="102">
        <v>20247</v>
      </c>
      <c r="H29" s="102">
        <v>19974</v>
      </c>
      <c r="I29" s="102">
        <v>19658</v>
      </c>
    </row>
    <row r="30" spans="1:9" ht="12" customHeight="1" x14ac:dyDescent="0.15">
      <c r="A30" s="101" t="s">
        <v>5261</v>
      </c>
      <c r="B30" s="101" t="s">
        <v>8042</v>
      </c>
      <c r="C30" s="101" t="s">
        <v>2695</v>
      </c>
      <c r="D30" s="101" t="s">
        <v>8020</v>
      </c>
      <c r="E30" s="101" t="s">
        <v>8003</v>
      </c>
      <c r="F30" s="101" t="s">
        <v>8041</v>
      </c>
      <c r="G30" s="102">
        <v>11887</v>
      </c>
      <c r="H30" s="102">
        <v>11662</v>
      </c>
      <c r="I30" s="102">
        <v>11474</v>
      </c>
    </row>
    <row r="31" spans="1:9" ht="12" customHeight="1" x14ac:dyDescent="0.15">
      <c r="A31" s="101" t="s">
        <v>8043</v>
      </c>
      <c r="B31" s="101" t="s">
        <v>8044</v>
      </c>
      <c r="C31" s="101" t="s">
        <v>2701</v>
      </c>
      <c r="D31" s="101" t="s">
        <v>8002</v>
      </c>
      <c r="E31" s="101" t="s">
        <v>8003</v>
      </c>
      <c r="F31" s="101" t="s">
        <v>8004</v>
      </c>
      <c r="G31" s="102">
        <v>20996</v>
      </c>
      <c r="H31" s="102">
        <v>20669</v>
      </c>
      <c r="I31" s="102">
        <v>20302</v>
      </c>
    </row>
    <row r="32" spans="1:9" ht="12" customHeight="1" x14ac:dyDescent="0.15">
      <c r="A32" s="101" t="s">
        <v>5196</v>
      </c>
      <c r="B32" s="101" t="s">
        <v>8045</v>
      </c>
      <c r="C32" s="101" t="s">
        <v>2712</v>
      </c>
      <c r="D32" s="101" t="s">
        <v>8017</v>
      </c>
      <c r="E32" s="101" t="s">
        <v>8003</v>
      </c>
      <c r="F32" s="101" t="s">
        <v>8004</v>
      </c>
      <c r="G32" s="102">
        <v>15729</v>
      </c>
      <c r="H32" s="102">
        <v>15507</v>
      </c>
      <c r="I32" s="102">
        <v>15256</v>
      </c>
    </row>
    <row r="33" spans="1:9" ht="12" customHeight="1" x14ac:dyDescent="0.15">
      <c r="A33" s="101" t="s">
        <v>5180</v>
      </c>
      <c r="B33" s="101" t="s">
        <v>8046</v>
      </c>
      <c r="C33" s="101" t="s">
        <v>2687</v>
      </c>
      <c r="D33" s="101" t="s">
        <v>8017</v>
      </c>
      <c r="E33" s="101" t="s">
        <v>8003</v>
      </c>
      <c r="F33" s="101" t="s">
        <v>8004</v>
      </c>
      <c r="G33" s="102">
        <v>21805</v>
      </c>
      <c r="H33" s="102">
        <v>21449</v>
      </c>
      <c r="I33" s="102">
        <v>21124</v>
      </c>
    </row>
    <row r="34" spans="1:9" ht="12" customHeight="1" x14ac:dyDescent="0.15">
      <c r="A34" s="101" t="s">
        <v>5246</v>
      </c>
      <c r="B34" s="101" t="s">
        <v>8047</v>
      </c>
      <c r="C34" s="101" t="s">
        <v>2693</v>
      </c>
      <c r="D34" s="101" t="s">
        <v>8017</v>
      </c>
      <c r="E34" s="101" t="s">
        <v>8003</v>
      </c>
      <c r="F34" s="101" t="s">
        <v>8008</v>
      </c>
      <c r="G34" s="102">
        <v>14093</v>
      </c>
      <c r="H34" s="102">
        <v>13871</v>
      </c>
      <c r="I34" s="102">
        <v>13557</v>
      </c>
    </row>
    <row r="35" spans="1:9" ht="12" customHeight="1" x14ac:dyDescent="0.15">
      <c r="A35" s="101" t="s">
        <v>5255</v>
      </c>
      <c r="B35" s="101" t="s">
        <v>8048</v>
      </c>
      <c r="C35" s="101" t="s">
        <v>2718</v>
      </c>
      <c r="D35" s="101" t="s">
        <v>8020</v>
      </c>
      <c r="E35" s="101" t="s">
        <v>8003</v>
      </c>
      <c r="F35" s="101" t="s">
        <v>8008</v>
      </c>
      <c r="G35" s="102">
        <v>6904</v>
      </c>
      <c r="H35" s="102">
        <v>6781</v>
      </c>
      <c r="I35" s="102">
        <v>6611</v>
      </c>
    </row>
    <row r="36" spans="1:9" ht="12" customHeight="1" x14ac:dyDescent="0.15">
      <c r="A36" s="101" t="s">
        <v>5250</v>
      </c>
      <c r="B36" s="101" t="s">
        <v>8049</v>
      </c>
      <c r="C36" s="101" t="s">
        <v>2703</v>
      </c>
      <c r="D36" s="101" t="s">
        <v>8017</v>
      </c>
      <c r="E36" s="101" t="s">
        <v>8003</v>
      </c>
      <c r="F36" s="101" t="s">
        <v>8008</v>
      </c>
      <c r="G36" s="102">
        <v>21329</v>
      </c>
      <c r="H36" s="102">
        <v>20873</v>
      </c>
      <c r="I36" s="102">
        <v>20403</v>
      </c>
    </row>
    <row r="37" spans="1:9" ht="12" customHeight="1" x14ac:dyDescent="0.15">
      <c r="A37" s="101" t="s">
        <v>5184</v>
      </c>
      <c r="B37" s="101" t="s">
        <v>8050</v>
      </c>
      <c r="C37" s="101" t="s">
        <v>2661</v>
      </c>
      <c r="D37" s="101" t="s">
        <v>8002</v>
      </c>
      <c r="E37" s="101" t="s">
        <v>8003</v>
      </c>
      <c r="F37" s="101" t="s">
        <v>8004</v>
      </c>
      <c r="G37" s="102">
        <v>29747</v>
      </c>
      <c r="H37" s="102">
        <v>28472</v>
      </c>
      <c r="I37" s="102">
        <v>27959</v>
      </c>
    </row>
    <row r="38" spans="1:9" ht="12" customHeight="1" x14ac:dyDescent="0.15">
      <c r="A38" s="101" t="s">
        <v>5257</v>
      </c>
      <c r="B38" s="101" t="s">
        <v>8051</v>
      </c>
      <c r="C38" s="101" t="s">
        <v>2678</v>
      </c>
      <c r="D38" s="101" t="s">
        <v>8017</v>
      </c>
      <c r="E38" s="101" t="s">
        <v>8003</v>
      </c>
      <c r="F38" s="101" t="s">
        <v>8041</v>
      </c>
      <c r="G38" s="102">
        <v>9851</v>
      </c>
      <c r="H38" s="102">
        <v>9655</v>
      </c>
      <c r="I38" s="102">
        <v>9439</v>
      </c>
    </row>
    <row r="39" spans="1:9" ht="12" customHeight="1" x14ac:dyDescent="0.15">
      <c r="A39" s="101" t="s">
        <v>8052</v>
      </c>
      <c r="B39" s="101" t="s">
        <v>8053</v>
      </c>
      <c r="C39" s="101" t="s">
        <v>2671</v>
      </c>
      <c r="D39" s="101" t="s">
        <v>8020</v>
      </c>
      <c r="E39" s="101" t="s">
        <v>8003</v>
      </c>
      <c r="F39" s="101" t="s">
        <v>8012</v>
      </c>
      <c r="G39" s="102">
        <v>7308</v>
      </c>
      <c r="H39" s="102">
        <v>7172</v>
      </c>
      <c r="I39" s="102">
        <v>7035</v>
      </c>
    </row>
    <row r="40" spans="1:9" ht="12" customHeight="1" x14ac:dyDescent="0.15">
      <c r="A40" s="101" t="s">
        <v>5186</v>
      </c>
      <c r="B40" s="101" t="s">
        <v>8054</v>
      </c>
      <c r="C40" s="101" t="s">
        <v>2665</v>
      </c>
      <c r="D40" s="101" t="s">
        <v>8017</v>
      </c>
      <c r="E40" s="101" t="s">
        <v>8003</v>
      </c>
      <c r="F40" s="101" t="s">
        <v>8004</v>
      </c>
      <c r="G40" s="102">
        <v>19207</v>
      </c>
      <c r="H40" s="102">
        <v>18782</v>
      </c>
      <c r="I40" s="102">
        <v>18365</v>
      </c>
    </row>
    <row r="41" spans="1:9" ht="12" customHeight="1" x14ac:dyDescent="0.15">
      <c r="A41" s="101" t="s">
        <v>5265</v>
      </c>
      <c r="B41" s="101" t="s">
        <v>8055</v>
      </c>
      <c r="C41" s="101" t="s">
        <v>2706</v>
      </c>
      <c r="D41" s="101" t="s">
        <v>8017</v>
      </c>
      <c r="E41" s="101" t="s">
        <v>8003</v>
      </c>
      <c r="F41" s="101" t="s">
        <v>8041</v>
      </c>
      <c r="G41" s="102">
        <v>13989</v>
      </c>
      <c r="H41" s="102">
        <v>13746</v>
      </c>
      <c r="I41" s="102">
        <v>13467</v>
      </c>
    </row>
    <row r="42" spans="1:9" ht="12" customHeight="1" x14ac:dyDescent="0.15">
      <c r="A42" s="101" t="s">
        <v>5267</v>
      </c>
      <c r="B42" s="101" t="s">
        <v>8056</v>
      </c>
      <c r="C42" s="101" t="s">
        <v>2657</v>
      </c>
      <c r="D42" s="101" t="s">
        <v>8020</v>
      </c>
      <c r="E42" s="101" t="s">
        <v>8003</v>
      </c>
      <c r="F42" s="101" t="s">
        <v>8041</v>
      </c>
      <c r="G42" s="102">
        <v>6032</v>
      </c>
      <c r="H42" s="102">
        <v>5911</v>
      </c>
      <c r="I42" s="102">
        <v>5778</v>
      </c>
    </row>
    <row r="43" spans="1:9" ht="12" customHeight="1" x14ac:dyDescent="0.15">
      <c r="A43" s="101" t="s">
        <v>8057</v>
      </c>
      <c r="B43" s="101" t="s">
        <v>8058</v>
      </c>
      <c r="C43" s="101" t="s">
        <v>2707</v>
      </c>
      <c r="D43" s="101" t="s">
        <v>8002</v>
      </c>
      <c r="E43" s="101" t="s">
        <v>8003</v>
      </c>
      <c r="F43" s="101" t="s">
        <v>8004</v>
      </c>
      <c r="G43" s="102">
        <v>28321</v>
      </c>
      <c r="H43" s="102">
        <v>27731</v>
      </c>
      <c r="I43" s="102">
        <v>27074</v>
      </c>
    </row>
    <row r="44" spans="1:9" ht="12" customHeight="1" x14ac:dyDescent="0.15">
      <c r="A44" s="101" t="s">
        <v>5222</v>
      </c>
      <c r="B44" s="101" t="s">
        <v>8059</v>
      </c>
      <c r="C44" s="101" t="s">
        <v>2685</v>
      </c>
      <c r="D44" s="101" t="s">
        <v>8017</v>
      </c>
      <c r="E44" s="101" t="s">
        <v>8003</v>
      </c>
      <c r="F44" s="101" t="s">
        <v>8012</v>
      </c>
      <c r="G44" s="102">
        <v>17566</v>
      </c>
      <c r="H44" s="102">
        <v>17251</v>
      </c>
      <c r="I44" s="102">
        <v>16893</v>
      </c>
    </row>
    <row r="45" spans="1:9" ht="12" customHeight="1" x14ac:dyDescent="0.15">
      <c r="A45" s="101" t="s">
        <v>5220</v>
      </c>
      <c r="B45" s="101" t="s">
        <v>8060</v>
      </c>
      <c r="C45" s="101" t="s">
        <v>2686</v>
      </c>
      <c r="D45" s="101" t="s">
        <v>8020</v>
      </c>
      <c r="E45" s="101" t="s">
        <v>8003</v>
      </c>
      <c r="F45" s="101" t="s">
        <v>8012</v>
      </c>
      <c r="G45" s="102">
        <v>8098</v>
      </c>
      <c r="H45" s="102">
        <v>7923</v>
      </c>
      <c r="I45" s="102">
        <v>7734</v>
      </c>
    </row>
    <row r="46" spans="1:9" ht="12" customHeight="1" x14ac:dyDescent="0.15">
      <c r="A46" s="101" t="s">
        <v>5269</v>
      </c>
      <c r="B46" s="101" t="s">
        <v>8061</v>
      </c>
      <c r="C46" s="101" t="s">
        <v>2666</v>
      </c>
      <c r="D46" s="101" t="s">
        <v>8017</v>
      </c>
      <c r="E46" s="101" t="s">
        <v>8003</v>
      </c>
      <c r="F46" s="101" t="s">
        <v>8041</v>
      </c>
      <c r="G46" s="102">
        <v>22124</v>
      </c>
      <c r="H46" s="102">
        <v>21930</v>
      </c>
      <c r="I46" s="102">
        <v>21494</v>
      </c>
    </row>
    <row r="47" spans="1:9" ht="12" customHeight="1" x14ac:dyDescent="0.15">
      <c r="A47" s="101" t="s">
        <v>5259</v>
      </c>
      <c r="B47" s="101" t="s">
        <v>8062</v>
      </c>
      <c r="C47" s="101" t="s">
        <v>2659</v>
      </c>
      <c r="D47" s="101" t="s">
        <v>8017</v>
      </c>
      <c r="E47" s="101" t="s">
        <v>8003</v>
      </c>
      <c r="F47" s="101" t="s">
        <v>8041</v>
      </c>
      <c r="G47" s="102">
        <v>9637</v>
      </c>
      <c r="H47" s="102">
        <v>9500</v>
      </c>
      <c r="I47" s="102">
        <v>9304</v>
      </c>
    </row>
    <row r="48" spans="1:9" ht="12" customHeight="1" x14ac:dyDescent="0.15">
      <c r="A48" s="101" t="s">
        <v>5224</v>
      </c>
      <c r="B48" s="101" t="s">
        <v>8063</v>
      </c>
      <c r="C48" s="101" t="s">
        <v>2682</v>
      </c>
      <c r="D48" s="101" t="s">
        <v>8017</v>
      </c>
      <c r="E48" s="101" t="s">
        <v>8003</v>
      </c>
      <c r="F48" s="101" t="s">
        <v>8012</v>
      </c>
      <c r="G48" s="102">
        <v>24233</v>
      </c>
      <c r="H48" s="102">
        <v>23938</v>
      </c>
      <c r="I48" s="102">
        <v>23487</v>
      </c>
    </row>
    <row r="49" spans="1:9" ht="12" customHeight="1" x14ac:dyDescent="0.15">
      <c r="A49" s="101" t="s">
        <v>8064</v>
      </c>
      <c r="B49" s="101" t="s">
        <v>8065</v>
      </c>
      <c r="C49" s="101" t="s">
        <v>2704</v>
      </c>
      <c r="D49" s="101" t="s">
        <v>8020</v>
      </c>
      <c r="E49" s="101" t="s">
        <v>8003</v>
      </c>
      <c r="F49" s="101" t="s">
        <v>8012</v>
      </c>
      <c r="G49" s="102">
        <v>9987</v>
      </c>
      <c r="H49" s="102">
        <v>9814</v>
      </c>
      <c r="I49" s="102">
        <v>9636</v>
      </c>
    </row>
    <row r="50" spans="1:9" ht="12" customHeight="1" x14ac:dyDescent="0.15">
      <c r="A50" s="101" t="s">
        <v>5271</v>
      </c>
      <c r="B50" s="101" t="s">
        <v>8066</v>
      </c>
      <c r="C50" s="101" t="s">
        <v>2662</v>
      </c>
      <c r="D50" s="101" t="s">
        <v>8002</v>
      </c>
      <c r="E50" s="101" t="s">
        <v>8003</v>
      </c>
      <c r="F50" s="101" t="s">
        <v>8041</v>
      </c>
      <c r="G50" s="102">
        <v>44487</v>
      </c>
      <c r="H50" s="102">
        <v>43819</v>
      </c>
      <c r="I50" s="102">
        <v>43012</v>
      </c>
    </row>
    <row r="51" spans="1:9" ht="12" customHeight="1" x14ac:dyDescent="0.15">
      <c r="A51" s="101" t="s">
        <v>5273</v>
      </c>
      <c r="B51" s="101" t="s">
        <v>8067</v>
      </c>
      <c r="C51" s="101" t="s">
        <v>2667</v>
      </c>
      <c r="D51" s="101" t="s">
        <v>8017</v>
      </c>
      <c r="E51" s="101" t="s">
        <v>8003</v>
      </c>
      <c r="F51" s="101" t="s">
        <v>8041</v>
      </c>
      <c r="G51" s="102">
        <v>16368</v>
      </c>
      <c r="H51" s="102">
        <v>16084</v>
      </c>
      <c r="I51" s="102">
        <v>15803</v>
      </c>
    </row>
    <row r="52" spans="1:9" ht="12" customHeight="1" x14ac:dyDescent="0.15">
      <c r="A52" s="101" t="s">
        <v>5174</v>
      </c>
      <c r="B52" s="101" t="s">
        <v>8068</v>
      </c>
      <c r="C52" s="101" t="s">
        <v>2681</v>
      </c>
      <c r="D52" s="101" t="s">
        <v>8002</v>
      </c>
      <c r="E52" s="101" t="s">
        <v>8003</v>
      </c>
      <c r="F52" s="101" t="s">
        <v>8004</v>
      </c>
      <c r="G52" s="102">
        <v>18834</v>
      </c>
      <c r="H52" s="102">
        <v>18697</v>
      </c>
      <c r="I52" s="102">
        <v>18446</v>
      </c>
    </row>
    <row r="53" spans="1:9" ht="12" customHeight="1" x14ac:dyDescent="0.15">
      <c r="A53" s="101" t="s">
        <v>5194</v>
      </c>
      <c r="B53" s="101" t="s">
        <v>8069</v>
      </c>
      <c r="C53" s="101" t="s">
        <v>2711</v>
      </c>
      <c r="D53" s="101" t="s">
        <v>8017</v>
      </c>
      <c r="E53" s="101" t="s">
        <v>8003</v>
      </c>
      <c r="F53" s="101" t="s">
        <v>8004</v>
      </c>
      <c r="G53" s="102">
        <v>11292</v>
      </c>
      <c r="H53" s="102">
        <v>11128</v>
      </c>
      <c r="I53" s="102">
        <v>10978</v>
      </c>
    </row>
    <row r="54" spans="1:9" ht="12" customHeight="1" x14ac:dyDescent="0.15">
      <c r="A54" s="101" t="s">
        <v>5192</v>
      </c>
      <c r="B54" s="101" t="s">
        <v>8070</v>
      </c>
      <c r="C54" s="101" t="s">
        <v>2689</v>
      </c>
      <c r="D54" s="101" t="s">
        <v>8017</v>
      </c>
      <c r="E54" s="101" t="s">
        <v>8003</v>
      </c>
      <c r="F54" s="101" t="s">
        <v>8004</v>
      </c>
      <c r="G54" s="102">
        <v>6748</v>
      </c>
      <c r="H54" s="102">
        <v>6695</v>
      </c>
      <c r="I54" s="102">
        <v>6623</v>
      </c>
    </row>
    <row r="55" spans="1:9" ht="12" customHeight="1" x14ac:dyDescent="0.15">
      <c r="A55" s="101" t="s">
        <v>8071</v>
      </c>
      <c r="B55" s="101" t="s">
        <v>8072</v>
      </c>
      <c r="C55" s="101" t="s">
        <v>2669</v>
      </c>
      <c r="D55" s="101" t="s">
        <v>8020</v>
      </c>
      <c r="E55" s="101" t="s">
        <v>8003</v>
      </c>
      <c r="F55" s="101" t="s">
        <v>8010</v>
      </c>
      <c r="G55" s="102">
        <v>5592</v>
      </c>
      <c r="H55" s="102">
        <v>5490</v>
      </c>
      <c r="I55" s="102">
        <v>5360</v>
      </c>
    </row>
    <row r="56" spans="1:9" ht="12" customHeight="1" x14ac:dyDescent="0.15">
      <c r="A56" s="101" t="s">
        <v>5289</v>
      </c>
      <c r="B56" s="101" t="s">
        <v>8073</v>
      </c>
      <c r="C56" s="101" t="s">
        <v>2713</v>
      </c>
      <c r="D56" s="101" t="s">
        <v>8020</v>
      </c>
      <c r="E56" s="101" t="s">
        <v>8003</v>
      </c>
      <c r="F56" s="101" t="s">
        <v>8010</v>
      </c>
      <c r="G56" s="102">
        <v>15925</v>
      </c>
      <c r="H56" s="102">
        <v>15634</v>
      </c>
      <c r="I56" s="102">
        <v>15263</v>
      </c>
    </row>
    <row r="57" spans="1:9" ht="12" customHeight="1" x14ac:dyDescent="0.15">
      <c r="A57" s="101" t="s">
        <v>295</v>
      </c>
      <c r="B57" s="101" t="s">
        <v>8074</v>
      </c>
      <c r="C57" s="101" t="s">
        <v>2714</v>
      </c>
      <c r="D57" s="101" t="s">
        <v>8017</v>
      </c>
      <c r="E57" s="101" t="s">
        <v>8003</v>
      </c>
      <c r="F57" s="101" t="s">
        <v>8008</v>
      </c>
      <c r="G57" s="102">
        <v>15883</v>
      </c>
      <c r="H57" s="102">
        <v>15561</v>
      </c>
      <c r="I57" s="102">
        <v>15196</v>
      </c>
    </row>
    <row r="58" spans="1:9" ht="12" customHeight="1" x14ac:dyDescent="0.15">
      <c r="A58" s="101" t="s">
        <v>8075</v>
      </c>
      <c r="B58" s="101" t="s">
        <v>8076</v>
      </c>
      <c r="C58" s="101" t="s">
        <v>2668</v>
      </c>
      <c r="D58" s="101" t="s">
        <v>8020</v>
      </c>
      <c r="E58" s="101" t="s">
        <v>8003</v>
      </c>
      <c r="F58" s="101" t="s">
        <v>8008</v>
      </c>
      <c r="G58" s="102">
        <v>5169</v>
      </c>
      <c r="H58" s="102">
        <v>5354</v>
      </c>
      <c r="I58" s="102">
        <v>5237</v>
      </c>
    </row>
    <row r="59" spans="1:9" ht="12" customHeight="1" x14ac:dyDescent="0.15">
      <c r="A59" s="101" t="s">
        <v>8077</v>
      </c>
      <c r="B59" s="101" t="s">
        <v>8078</v>
      </c>
      <c r="C59" s="101" t="s">
        <v>2715</v>
      </c>
      <c r="D59" s="101" t="s">
        <v>8017</v>
      </c>
      <c r="E59" s="101" t="s">
        <v>8003</v>
      </c>
      <c r="F59" s="101" t="s">
        <v>8012</v>
      </c>
      <c r="G59" s="102">
        <v>13749</v>
      </c>
      <c r="H59" s="102">
        <v>13476</v>
      </c>
      <c r="I59" s="102">
        <v>13228</v>
      </c>
    </row>
    <row r="60" spans="1:9" ht="12" customHeight="1" x14ac:dyDescent="0.15">
      <c r="A60" s="101" t="s">
        <v>8079</v>
      </c>
      <c r="B60" s="101" t="s">
        <v>8080</v>
      </c>
      <c r="C60" s="101" t="s">
        <v>2705</v>
      </c>
      <c r="D60" s="101" t="s">
        <v>8020</v>
      </c>
      <c r="E60" s="101" t="s">
        <v>8003</v>
      </c>
      <c r="F60" s="101" t="s">
        <v>8012</v>
      </c>
      <c r="G60" s="102">
        <v>6371</v>
      </c>
      <c r="H60" s="102">
        <v>6224</v>
      </c>
      <c r="I60" s="102">
        <v>6094</v>
      </c>
    </row>
    <row r="61" spans="1:9" ht="12" customHeight="1" x14ac:dyDescent="0.15">
      <c r="A61" s="101" t="s">
        <v>5242</v>
      </c>
      <c r="B61" s="101" t="s">
        <v>8081</v>
      </c>
      <c r="C61" s="101" t="s">
        <v>2716</v>
      </c>
      <c r="D61" s="101" t="s">
        <v>8002</v>
      </c>
      <c r="E61" s="101" t="s">
        <v>8003</v>
      </c>
      <c r="F61" s="101" t="s">
        <v>8006</v>
      </c>
      <c r="G61" s="102">
        <v>24583</v>
      </c>
      <c r="H61" s="102">
        <v>24377</v>
      </c>
      <c r="I61" s="102">
        <v>24017</v>
      </c>
    </row>
    <row r="62" spans="1:9" ht="12" customHeight="1" x14ac:dyDescent="0.15">
      <c r="A62" s="101" t="s">
        <v>8082</v>
      </c>
      <c r="B62" s="101" t="s">
        <v>8083</v>
      </c>
      <c r="C62" s="101" t="s">
        <v>2696</v>
      </c>
      <c r="D62" s="101" t="s">
        <v>8020</v>
      </c>
      <c r="E62" s="101" t="s">
        <v>8003</v>
      </c>
      <c r="F62" s="101" t="s">
        <v>8006</v>
      </c>
      <c r="G62" s="102">
        <v>12985</v>
      </c>
      <c r="H62" s="102">
        <v>12813</v>
      </c>
      <c r="I62" s="102">
        <v>12609</v>
      </c>
    </row>
    <row r="63" spans="1:9" ht="12" customHeight="1" x14ac:dyDescent="0.15">
      <c r="A63" s="101" t="s">
        <v>8084</v>
      </c>
      <c r="B63" s="101" t="s">
        <v>8085</v>
      </c>
      <c r="C63" s="101" t="s">
        <v>2673</v>
      </c>
      <c r="D63" s="101" t="s">
        <v>8020</v>
      </c>
      <c r="E63" s="101" t="s">
        <v>8003</v>
      </c>
      <c r="F63" s="101" t="s">
        <v>8006</v>
      </c>
      <c r="G63" s="102">
        <v>11716</v>
      </c>
      <c r="H63" s="102">
        <v>11560</v>
      </c>
      <c r="I63" s="102">
        <v>11380</v>
      </c>
    </row>
    <row r="64" spans="1:9" ht="12" customHeight="1" x14ac:dyDescent="0.15">
      <c r="A64" s="101" t="s">
        <v>5253</v>
      </c>
      <c r="B64" s="101" t="s">
        <v>8086</v>
      </c>
      <c r="C64" s="101" t="s">
        <v>2717</v>
      </c>
      <c r="D64" s="101" t="s">
        <v>8002</v>
      </c>
      <c r="E64" s="101" t="s">
        <v>8003</v>
      </c>
      <c r="F64" s="101" t="s">
        <v>8008</v>
      </c>
      <c r="G64" s="102">
        <v>38110</v>
      </c>
      <c r="H64" s="102">
        <v>37290</v>
      </c>
      <c r="I64" s="102">
        <v>36670</v>
      </c>
    </row>
    <row r="65" spans="1:9" ht="12" customHeight="1" x14ac:dyDescent="0.15">
      <c r="A65" s="101" t="s">
        <v>5389</v>
      </c>
      <c r="B65" s="101" t="s">
        <v>8087</v>
      </c>
      <c r="C65" s="101" t="s">
        <v>2763</v>
      </c>
      <c r="D65" s="101" t="s">
        <v>8002</v>
      </c>
      <c r="E65" s="101" t="s">
        <v>8088</v>
      </c>
      <c r="F65" s="101" t="s">
        <v>8089</v>
      </c>
      <c r="G65" s="102">
        <v>240195</v>
      </c>
      <c r="H65" s="102">
        <v>240292</v>
      </c>
      <c r="I65" s="102">
        <v>236322</v>
      </c>
    </row>
    <row r="66" spans="1:9" ht="12" customHeight="1" x14ac:dyDescent="0.15">
      <c r="A66" s="101" t="s">
        <v>5296</v>
      </c>
      <c r="B66" s="101" t="s">
        <v>8090</v>
      </c>
      <c r="C66" s="101" t="s">
        <v>2768</v>
      </c>
      <c r="D66" s="101" t="s">
        <v>8002</v>
      </c>
      <c r="E66" s="101" t="s">
        <v>8088</v>
      </c>
      <c r="F66" s="101" t="s">
        <v>8091</v>
      </c>
      <c r="G66" s="102">
        <v>42565</v>
      </c>
      <c r="H66" s="102">
        <v>42227</v>
      </c>
      <c r="I66" s="102">
        <v>41973</v>
      </c>
    </row>
    <row r="67" spans="1:9" ht="12" customHeight="1" x14ac:dyDescent="0.15">
      <c r="A67" s="101" t="s">
        <v>5346</v>
      </c>
      <c r="B67" s="101" t="s">
        <v>8092</v>
      </c>
      <c r="C67" s="101" t="s">
        <v>2771</v>
      </c>
      <c r="D67" s="101" t="s">
        <v>8002</v>
      </c>
      <c r="E67" s="101" t="s">
        <v>8088</v>
      </c>
      <c r="F67" s="101" t="s">
        <v>8093</v>
      </c>
      <c r="G67" s="102">
        <v>73646</v>
      </c>
      <c r="H67" s="102">
        <v>73370</v>
      </c>
      <c r="I67" s="102">
        <v>72820</v>
      </c>
    </row>
    <row r="68" spans="1:9" ht="12" customHeight="1" x14ac:dyDescent="0.15">
      <c r="A68" s="101" t="s">
        <v>5308</v>
      </c>
      <c r="B68" s="101" t="s">
        <v>8094</v>
      </c>
      <c r="C68" s="101" t="s">
        <v>2774</v>
      </c>
      <c r="D68" s="101" t="s">
        <v>8002</v>
      </c>
      <c r="E68" s="101" t="s">
        <v>8088</v>
      </c>
      <c r="F68" s="101" t="s">
        <v>8091</v>
      </c>
      <c r="G68" s="102">
        <v>58809</v>
      </c>
      <c r="H68" s="102">
        <v>58182</v>
      </c>
      <c r="I68" s="102">
        <v>57394</v>
      </c>
    </row>
    <row r="69" spans="1:9" ht="12" customHeight="1" x14ac:dyDescent="0.15">
      <c r="A69" s="101" t="s">
        <v>5316</v>
      </c>
      <c r="B69" s="101" t="s">
        <v>8095</v>
      </c>
      <c r="C69" s="101" t="s">
        <v>2727</v>
      </c>
      <c r="D69" s="101" t="s">
        <v>8002</v>
      </c>
      <c r="E69" s="101" t="s">
        <v>8088</v>
      </c>
      <c r="F69" s="101" t="s">
        <v>8091</v>
      </c>
      <c r="G69" s="102">
        <v>7342</v>
      </c>
      <c r="H69" s="102">
        <v>7243</v>
      </c>
      <c r="I69" s="102">
        <v>7106</v>
      </c>
    </row>
    <row r="70" spans="1:9" ht="12" customHeight="1" x14ac:dyDescent="0.15">
      <c r="A70" s="101" t="s">
        <v>5300</v>
      </c>
      <c r="B70" s="101" t="s">
        <v>8096</v>
      </c>
      <c r="C70" s="101" t="s">
        <v>2726</v>
      </c>
      <c r="D70" s="101" t="s">
        <v>8020</v>
      </c>
      <c r="E70" s="101" t="s">
        <v>8088</v>
      </c>
      <c r="F70" s="101" t="s">
        <v>8091</v>
      </c>
      <c r="G70" s="102">
        <v>7416</v>
      </c>
      <c r="H70" s="102">
        <v>8590</v>
      </c>
      <c r="I70" s="102">
        <v>8396</v>
      </c>
    </row>
    <row r="71" spans="1:9" ht="12" customHeight="1" x14ac:dyDescent="0.15">
      <c r="A71" s="101" t="s">
        <v>5310</v>
      </c>
      <c r="B71" s="101" t="s">
        <v>8097</v>
      </c>
      <c r="C71" s="101" t="s">
        <v>2756</v>
      </c>
      <c r="D71" s="101" t="s">
        <v>8020</v>
      </c>
      <c r="E71" s="101" t="s">
        <v>8088</v>
      </c>
      <c r="F71" s="101" t="s">
        <v>8091</v>
      </c>
      <c r="G71" s="102">
        <v>5818</v>
      </c>
      <c r="H71" s="102">
        <v>5726</v>
      </c>
      <c r="I71" s="102">
        <v>5623</v>
      </c>
    </row>
    <row r="72" spans="1:9" ht="12" customHeight="1" x14ac:dyDescent="0.15">
      <c r="A72" s="101" t="s">
        <v>5379</v>
      </c>
      <c r="B72" s="101" t="s">
        <v>8098</v>
      </c>
      <c r="C72" s="101" t="s">
        <v>2769</v>
      </c>
      <c r="D72" s="101" t="s">
        <v>8002</v>
      </c>
      <c r="E72" s="101" t="s">
        <v>8088</v>
      </c>
      <c r="F72" s="101" t="s">
        <v>8089</v>
      </c>
      <c r="G72" s="102">
        <v>24709</v>
      </c>
      <c r="H72" s="102">
        <v>25147</v>
      </c>
      <c r="I72" s="102">
        <v>28007</v>
      </c>
    </row>
    <row r="73" spans="1:9" ht="12" customHeight="1" x14ac:dyDescent="0.15">
      <c r="A73" s="101" t="s">
        <v>5373</v>
      </c>
      <c r="B73" s="101" t="s">
        <v>8099</v>
      </c>
      <c r="C73" s="101" t="s">
        <v>2767</v>
      </c>
      <c r="D73" s="101" t="s">
        <v>8002</v>
      </c>
      <c r="E73" s="101" t="s">
        <v>8088</v>
      </c>
      <c r="F73" s="101" t="s">
        <v>8089</v>
      </c>
      <c r="G73" s="102">
        <v>9456</v>
      </c>
      <c r="H73" s="102">
        <v>9312</v>
      </c>
      <c r="I73" s="102">
        <v>10702</v>
      </c>
    </row>
    <row r="74" spans="1:9" ht="12" customHeight="1" x14ac:dyDescent="0.15">
      <c r="A74" s="101" t="s">
        <v>8100</v>
      </c>
      <c r="B74" s="101" t="s">
        <v>8101</v>
      </c>
      <c r="C74" s="101" t="s">
        <v>2764</v>
      </c>
      <c r="D74" s="101" t="s">
        <v>8017</v>
      </c>
      <c r="E74" s="101" t="s">
        <v>8088</v>
      </c>
      <c r="F74" s="101" t="s">
        <v>8089</v>
      </c>
      <c r="G74" s="102">
        <v>10282</v>
      </c>
      <c r="H74" s="102">
        <v>9519</v>
      </c>
      <c r="I74" s="102">
        <v>10712</v>
      </c>
    </row>
    <row r="75" spans="1:9" ht="12" customHeight="1" x14ac:dyDescent="0.15">
      <c r="A75" s="101" t="s">
        <v>5302</v>
      </c>
      <c r="B75" s="101" t="s">
        <v>8102</v>
      </c>
      <c r="C75" s="101" t="s">
        <v>2741</v>
      </c>
      <c r="D75" s="101" t="s">
        <v>8017</v>
      </c>
      <c r="E75" s="101" t="s">
        <v>8088</v>
      </c>
      <c r="F75" s="101" t="s">
        <v>8091</v>
      </c>
      <c r="G75" s="102">
        <v>9451</v>
      </c>
      <c r="H75" s="102">
        <v>9415</v>
      </c>
      <c r="I75" s="102">
        <v>9234</v>
      </c>
    </row>
    <row r="76" spans="1:9" ht="12" customHeight="1" x14ac:dyDescent="0.15">
      <c r="A76" s="101" t="s">
        <v>5304</v>
      </c>
      <c r="B76" s="101" t="s">
        <v>8103</v>
      </c>
      <c r="C76" s="101" t="s">
        <v>2732</v>
      </c>
      <c r="D76" s="101" t="s">
        <v>8020</v>
      </c>
      <c r="E76" s="101" t="s">
        <v>8088</v>
      </c>
      <c r="F76" s="101" t="s">
        <v>8091</v>
      </c>
      <c r="G76" s="102">
        <v>4126</v>
      </c>
      <c r="H76" s="102">
        <v>4094</v>
      </c>
      <c r="I76" s="102">
        <v>4012</v>
      </c>
    </row>
    <row r="77" spans="1:9" ht="12" customHeight="1" x14ac:dyDescent="0.15">
      <c r="A77" s="101" t="s">
        <v>5312</v>
      </c>
      <c r="B77" s="101" t="s">
        <v>8104</v>
      </c>
      <c r="C77" s="101" t="s">
        <v>2733</v>
      </c>
      <c r="D77" s="101" t="s">
        <v>8020</v>
      </c>
      <c r="E77" s="101" t="s">
        <v>8088</v>
      </c>
      <c r="F77" s="101" t="s">
        <v>8091</v>
      </c>
      <c r="G77" s="102">
        <v>8801</v>
      </c>
      <c r="H77" s="102">
        <v>8734</v>
      </c>
      <c r="I77" s="102">
        <v>8561</v>
      </c>
    </row>
    <row r="78" spans="1:9" ht="12" customHeight="1" x14ac:dyDescent="0.15">
      <c r="A78" s="101" t="s">
        <v>5314</v>
      </c>
      <c r="B78" s="101" t="s">
        <v>8105</v>
      </c>
      <c r="C78" s="101" t="s">
        <v>2735</v>
      </c>
      <c r="D78" s="101" t="s">
        <v>8020</v>
      </c>
      <c r="E78" s="101" t="s">
        <v>8088</v>
      </c>
      <c r="F78" s="101" t="s">
        <v>8091</v>
      </c>
      <c r="G78" s="102">
        <v>5720</v>
      </c>
      <c r="H78" s="102">
        <v>5676</v>
      </c>
      <c r="I78" s="102">
        <v>5563</v>
      </c>
    </row>
    <row r="79" spans="1:9" ht="12" customHeight="1" x14ac:dyDescent="0.15">
      <c r="A79" s="101" t="s">
        <v>5318</v>
      </c>
      <c r="B79" s="101" t="s">
        <v>8106</v>
      </c>
      <c r="C79" s="101" t="s">
        <v>2770</v>
      </c>
      <c r="D79" s="101" t="s">
        <v>8002</v>
      </c>
      <c r="E79" s="101" t="s">
        <v>8088</v>
      </c>
      <c r="F79" s="101" t="s">
        <v>8107</v>
      </c>
      <c r="G79" s="102">
        <v>55898</v>
      </c>
      <c r="H79" s="102">
        <v>55874</v>
      </c>
      <c r="I79" s="102">
        <v>53906</v>
      </c>
    </row>
    <row r="80" spans="1:9" ht="12" customHeight="1" x14ac:dyDescent="0.15">
      <c r="A80" s="101" t="s">
        <v>5326</v>
      </c>
      <c r="B80" s="101" t="s">
        <v>8108</v>
      </c>
      <c r="C80" s="101" t="s">
        <v>2766</v>
      </c>
      <c r="D80" s="101" t="s">
        <v>8020</v>
      </c>
      <c r="E80" s="101" t="s">
        <v>8088</v>
      </c>
      <c r="F80" s="101" t="s">
        <v>8107</v>
      </c>
      <c r="G80" s="102">
        <v>9653</v>
      </c>
      <c r="H80" s="102">
        <v>9648</v>
      </c>
      <c r="I80" s="102">
        <v>9140</v>
      </c>
    </row>
    <row r="81" spans="1:9" ht="12" customHeight="1" x14ac:dyDescent="0.15">
      <c r="A81" s="101" t="s">
        <v>5383</v>
      </c>
      <c r="B81" s="101" t="s">
        <v>8109</v>
      </c>
      <c r="C81" s="101" t="s">
        <v>2760</v>
      </c>
      <c r="D81" s="101" t="s">
        <v>8002</v>
      </c>
      <c r="E81" s="101" t="s">
        <v>8088</v>
      </c>
      <c r="F81" s="101" t="s">
        <v>8089</v>
      </c>
      <c r="G81" s="102">
        <v>23541</v>
      </c>
      <c r="H81" s="102">
        <v>23442</v>
      </c>
      <c r="I81" s="102">
        <v>23422</v>
      </c>
    </row>
    <row r="82" spans="1:9" ht="12" customHeight="1" x14ac:dyDescent="0.15">
      <c r="A82" s="101" t="s">
        <v>5393</v>
      </c>
      <c r="B82" s="101" t="s">
        <v>8110</v>
      </c>
      <c r="C82" s="101" t="s">
        <v>2775</v>
      </c>
      <c r="D82" s="101" t="s">
        <v>8017</v>
      </c>
      <c r="E82" s="101" t="s">
        <v>8088</v>
      </c>
      <c r="F82" s="101" t="s">
        <v>8089</v>
      </c>
      <c r="G82" s="102">
        <v>11835</v>
      </c>
      <c r="H82" s="102">
        <v>11810</v>
      </c>
      <c r="I82" s="102">
        <v>11870</v>
      </c>
    </row>
    <row r="83" spans="1:9" ht="12" customHeight="1" x14ac:dyDescent="0.15">
      <c r="A83" s="101" t="s">
        <v>5401</v>
      </c>
      <c r="B83" s="101" t="s">
        <v>8111</v>
      </c>
      <c r="C83" s="101" t="s">
        <v>2742</v>
      </c>
      <c r="D83" s="101" t="s">
        <v>8017</v>
      </c>
      <c r="E83" s="101" t="s">
        <v>8088</v>
      </c>
      <c r="F83" s="101" t="s">
        <v>8089</v>
      </c>
      <c r="G83" s="102">
        <v>17739</v>
      </c>
      <c r="H83" s="102">
        <v>17655</v>
      </c>
      <c r="I83" s="102">
        <v>17791</v>
      </c>
    </row>
    <row r="84" spans="1:9" ht="12" customHeight="1" x14ac:dyDescent="0.15">
      <c r="A84" s="101" t="s">
        <v>5334</v>
      </c>
      <c r="B84" s="101" t="s">
        <v>8112</v>
      </c>
      <c r="C84" s="101" t="s">
        <v>2725</v>
      </c>
      <c r="D84" s="101" t="s">
        <v>8017</v>
      </c>
      <c r="E84" s="101" t="s">
        <v>8088</v>
      </c>
      <c r="F84" s="101" t="s">
        <v>8093</v>
      </c>
      <c r="G84" s="102">
        <v>8640</v>
      </c>
      <c r="H84" s="102">
        <v>8555</v>
      </c>
      <c r="I84" s="102">
        <v>8326</v>
      </c>
    </row>
    <row r="85" spans="1:9" ht="12" customHeight="1" x14ac:dyDescent="0.15">
      <c r="A85" s="101" t="s">
        <v>5352</v>
      </c>
      <c r="B85" s="101" t="s">
        <v>8113</v>
      </c>
      <c r="C85" s="101" t="s">
        <v>2728</v>
      </c>
      <c r="D85" s="101" t="s">
        <v>8017</v>
      </c>
      <c r="E85" s="101" t="s">
        <v>8088</v>
      </c>
      <c r="F85" s="101" t="s">
        <v>8093</v>
      </c>
      <c r="G85" s="102">
        <v>6407</v>
      </c>
      <c r="H85" s="102">
        <v>6388</v>
      </c>
      <c r="I85" s="102">
        <v>6247</v>
      </c>
    </row>
    <row r="86" spans="1:9" ht="12" customHeight="1" x14ac:dyDescent="0.15">
      <c r="A86" s="101" t="s">
        <v>5330</v>
      </c>
      <c r="B86" s="101" t="s">
        <v>8114</v>
      </c>
      <c r="C86" s="101" t="s">
        <v>2724</v>
      </c>
      <c r="D86" s="101" t="s">
        <v>8020</v>
      </c>
      <c r="E86" s="101" t="s">
        <v>8088</v>
      </c>
      <c r="F86" s="101" t="s">
        <v>8093</v>
      </c>
      <c r="G86" s="102">
        <v>4056</v>
      </c>
      <c r="H86" s="102">
        <v>4010</v>
      </c>
      <c r="I86" s="102">
        <v>3873</v>
      </c>
    </row>
    <row r="87" spans="1:9" ht="12" customHeight="1" x14ac:dyDescent="0.15">
      <c r="A87" s="101" t="s">
        <v>5340</v>
      </c>
      <c r="B87" s="101" t="s">
        <v>8115</v>
      </c>
      <c r="C87" s="101" t="s">
        <v>2731</v>
      </c>
      <c r="D87" s="101" t="s">
        <v>8020</v>
      </c>
      <c r="E87" s="101" t="s">
        <v>8088</v>
      </c>
      <c r="F87" s="101" t="s">
        <v>8093</v>
      </c>
      <c r="G87" s="102">
        <v>5145</v>
      </c>
      <c r="H87" s="102">
        <v>5120</v>
      </c>
      <c r="I87" s="102">
        <v>5062</v>
      </c>
    </row>
    <row r="88" spans="1:9" ht="12" customHeight="1" x14ac:dyDescent="0.15">
      <c r="A88" s="101" t="s">
        <v>5348</v>
      </c>
      <c r="B88" s="101" t="s">
        <v>8116</v>
      </c>
      <c r="C88" s="101" t="s">
        <v>2737</v>
      </c>
      <c r="D88" s="101" t="s">
        <v>8020</v>
      </c>
      <c r="E88" s="101" t="s">
        <v>8088</v>
      </c>
      <c r="F88" s="101" t="s">
        <v>8093</v>
      </c>
      <c r="G88" s="102">
        <v>8376</v>
      </c>
      <c r="H88" s="102">
        <v>8345</v>
      </c>
      <c r="I88" s="102">
        <v>8057</v>
      </c>
    </row>
    <row r="89" spans="1:9" ht="12" customHeight="1" x14ac:dyDescent="0.15">
      <c r="A89" s="101" t="s">
        <v>5356</v>
      </c>
      <c r="B89" s="101" t="s">
        <v>8117</v>
      </c>
      <c r="C89" s="101" t="s">
        <v>2734</v>
      </c>
      <c r="D89" s="101" t="s">
        <v>8020</v>
      </c>
      <c r="E89" s="101" t="s">
        <v>8088</v>
      </c>
      <c r="F89" s="101" t="s">
        <v>8093</v>
      </c>
      <c r="G89" s="102">
        <v>4478</v>
      </c>
      <c r="H89" s="102">
        <v>4461</v>
      </c>
      <c r="I89" s="102">
        <v>4308</v>
      </c>
    </row>
    <row r="90" spans="1:9" ht="12" customHeight="1" x14ac:dyDescent="0.15">
      <c r="A90" s="101" t="s">
        <v>5306</v>
      </c>
      <c r="B90" s="101" t="s">
        <v>8118</v>
      </c>
      <c r="C90" s="101" t="s">
        <v>2772</v>
      </c>
      <c r="D90" s="101" t="s">
        <v>8017</v>
      </c>
      <c r="E90" s="101" t="s">
        <v>8088</v>
      </c>
      <c r="F90" s="101" t="s">
        <v>8091</v>
      </c>
      <c r="G90" s="102">
        <v>13384</v>
      </c>
      <c r="H90" s="102">
        <v>13256</v>
      </c>
      <c r="I90" s="102">
        <v>13231</v>
      </c>
    </row>
    <row r="91" spans="1:9" ht="12" customHeight="1" x14ac:dyDescent="0.15">
      <c r="A91" s="101" t="s">
        <v>5298</v>
      </c>
      <c r="B91" s="101" t="s">
        <v>8119</v>
      </c>
      <c r="C91" s="101" t="s">
        <v>2758</v>
      </c>
      <c r="D91" s="101" t="s">
        <v>8020</v>
      </c>
      <c r="E91" s="101" t="s">
        <v>8088</v>
      </c>
      <c r="F91" s="101" t="s">
        <v>8091</v>
      </c>
      <c r="G91" s="102">
        <v>9515</v>
      </c>
      <c r="H91" s="102">
        <v>8121</v>
      </c>
      <c r="I91" s="102">
        <v>8138</v>
      </c>
    </row>
    <row r="92" spans="1:9" ht="12" customHeight="1" x14ac:dyDescent="0.15">
      <c r="A92" s="101" t="s">
        <v>5399</v>
      </c>
      <c r="B92" s="101" t="s">
        <v>8120</v>
      </c>
      <c r="C92" s="101" t="s">
        <v>2759</v>
      </c>
      <c r="D92" s="101" t="s">
        <v>8017</v>
      </c>
      <c r="E92" s="101" t="s">
        <v>8088</v>
      </c>
      <c r="F92" s="101" t="s">
        <v>8089</v>
      </c>
      <c r="G92" s="102">
        <v>13402</v>
      </c>
      <c r="H92" s="102">
        <v>13534</v>
      </c>
      <c r="I92" s="102">
        <v>12034</v>
      </c>
    </row>
    <row r="93" spans="1:9" ht="12" customHeight="1" x14ac:dyDescent="0.15">
      <c r="A93" s="101" t="s">
        <v>5375</v>
      </c>
      <c r="B93" s="101" t="s">
        <v>8121</v>
      </c>
      <c r="C93" s="101" t="s">
        <v>2743</v>
      </c>
      <c r="D93" s="101" t="s">
        <v>8020</v>
      </c>
      <c r="E93" s="101" t="s">
        <v>8088</v>
      </c>
      <c r="F93" s="101" t="s">
        <v>8089</v>
      </c>
      <c r="G93" s="102">
        <v>18326</v>
      </c>
      <c r="H93" s="102">
        <v>18666</v>
      </c>
      <c r="I93" s="102">
        <v>14990</v>
      </c>
    </row>
    <row r="94" spans="1:9" ht="12" customHeight="1" x14ac:dyDescent="0.15">
      <c r="A94" s="101" t="s">
        <v>5377</v>
      </c>
      <c r="B94" s="101" t="s">
        <v>8122</v>
      </c>
      <c r="C94" s="101" t="s">
        <v>2757</v>
      </c>
      <c r="D94" s="101" t="s">
        <v>8020</v>
      </c>
      <c r="E94" s="101" t="s">
        <v>8088</v>
      </c>
      <c r="F94" s="101" t="s">
        <v>8089</v>
      </c>
      <c r="G94" s="102">
        <v>8990</v>
      </c>
      <c r="H94" s="102">
        <v>8994</v>
      </c>
      <c r="I94" s="102">
        <v>8949</v>
      </c>
    </row>
    <row r="95" spans="1:9" ht="12" customHeight="1" x14ac:dyDescent="0.15">
      <c r="A95" s="101" t="s">
        <v>5395</v>
      </c>
      <c r="B95" s="101" t="s">
        <v>8123</v>
      </c>
      <c r="C95" s="101" t="s">
        <v>2761</v>
      </c>
      <c r="D95" s="101" t="s">
        <v>8020</v>
      </c>
      <c r="E95" s="101" t="s">
        <v>8088</v>
      </c>
      <c r="F95" s="101" t="s">
        <v>8089</v>
      </c>
      <c r="G95" s="102">
        <v>20285</v>
      </c>
      <c r="H95" s="102">
        <v>20573</v>
      </c>
      <c r="I95" s="102">
        <v>17322</v>
      </c>
    </row>
    <row r="96" spans="1:9" ht="12" customHeight="1" x14ac:dyDescent="0.15">
      <c r="A96" s="101" t="s">
        <v>5320</v>
      </c>
      <c r="B96" s="101" t="s">
        <v>8124</v>
      </c>
      <c r="C96" s="101" t="s">
        <v>2744</v>
      </c>
      <c r="D96" s="101" t="s">
        <v>8017</v>
      </c>
      <c r="E96" s="101" t="s">
        <v>8088</v>
      </c>
      <c r="F96" s="101" t="s">
        <v>8107</v>
      </c>
      <c r="G96" s="102">
        <v>30210</v>
      </c>
      <c r="H96" s="102">
        <v>29976</v>
      </c>
      <c r="I96" s="102">
        <v>30445</v>
      </c>
    </row>
    <row r="97" spans="1:9" ht="12" customHeight="1" x14ac:dyDescent="0.15">
      <c r="A97" s="101" t="s">
        <v>5354</v>
      </c>
      <c r="B97" s="101" t="s">
        <v>8125</v>
      </c>
      <c r="C97" s="101" t="s">
        <v>2747</v>
      </c>
      <c r="D97" s="101" t="s">
        <v>8002</v>
      </c>
      <c r="E97" s="101" t="s">
        <v>8088</v>
      </c>
      <c r="F97" s="101" t="s">
        <v>8093</v>
      </c>
      <c r="G97" s="102">
        <v>15935</v>
      </c>
      <c r="H97" s="102">
        <v>15887</v>
      </c>
      <c r="I97" s="102">
        <v>16027</v>
      </c>
    </row>
    <row r="98" spans="1:9" ht="12" customHeight="1" x14ac:dyDescent="0.15">
      <c r="A98" s="101" t="s">
        <v>5336</v>
      </c>
      <c r="B98" s="101" t="s">
        <v>8126</v>
      </c>
      <c r="C98" s="101" t="s">
        <v>2746</v>
      </c>
      <c r="D98" s="101" t="s">
        <v>8017</v>
      </c>
      <c r="E98" s="101" t="s">
        <v>8088</v>
      </c>
      <c r="F98" s="101" t="s">
        <v>8093</v>
      </c>
      <c r="G98" s="102">
        <v>8384</v>
      </c>
      <c r="H98" s="102">
        <v>8308</v>
      </c>
      <c r="I98" s="102">
        <v>8553</v>
      </c>
    </row>
    <row r="99" spans="1:9" ht="12" customHeight="1" x14ac:dyDescent="0.15">
      <c r="A99" s="101" t="s">
        <v>5332</v>
      </c>
      <c r="B99" s="101" t="s">
        <v>8127</v>
      </c>
      <c r="C99" s="101" t="s">
        <v>2738</v>
      </c>
      <c r="D99" s="101" t="s">
        <v>8020</v>
      </c>
      <c r="E99" s="101" t="s">
        <v>8088</v>
      </c>
      <c r="F99" s="101" t="s">
        <v>8093</v>
      </c>
      <c r="G99" s="102">
        <v>7968</v>
      </c>
      <c r="H99" s="102">
        <v>7899</v>
      </c>
      <c r="I99" s="102">
        <v>8287</v>
      </c>
    </row>
    <row r="100" spans="1:9" ht="12" customHeight="1" x14ac:dyDescent="0.15">
      <c r="A100" s="101" t="s">
        <v>134</v>
      </c>
      <c r="B100" s="101" t="s">
        <v>8128</v>
      </c>
      <c r="C100" s="101" t="s">
        <v>2745</v>
      </c>
      <c r="D100" s="101" t="s">
        <v>8020</v>
      </c>
      <c r="E100" s="101" t="s">
        <v>8088</v>
      </c>
      <c r="F100" s="101" t="s">
        <v>8093</v>
      </c>
      <c r="G100" s="102">
        <v>5521</v>
      </c>
      <c r="H100" s="102">
        <v>5475</v>
      </c>
      <c r="I100" s="102">
        <v>5741</v>
      </c>
    </row>
    <row r="101" spans="1:9" ht="12" customHeight="1" x14ac:dyDescent="0.15">
      <c r="A101" s="101" t="s">
        <v>5322</v>
      </c>
      <c r="B101" s="101" t="s">
        <v>8129</v>
      </c>
      <c r="C101" s="101" t="s">
        <v>2773</v>
      </c>
      <c r="D101" s="101" t="s">
        <v>8017</v>
      </c>
      <c r="E101" s="101" t="s">
        <v>8088</v>
      </c>
      <c r="F101" s="101" t="s">
        <v>8107</v>
      </c>
      <c r="G101" s="102">
        <v>26885</v>
      </c>
      <c r="H101" s="102">
        <v>26729</v>
      </c>
      <c r="I101" s="102">
        <v>27781</v>
      </c>
    </row>
    <row r="102" spans="1:9" ht="12" customHeight="1" x14ac:dyDescent="0.15">
      <c r="A102" s="101" t="s">
        <v>5385</v>
      </c>
      <c r="B102" s="101" t="s">
        <v>8130</v>
      </c>
      <c r="C102" s="101" t="s">
        <v>2748</v>
      </c>
      <c r="D102" s="101" t="s">
        <v>8017</v>
      </c>
      <c r="E102" s="101" t="s">
        <v>8088</v>
      </c>
      <c r="F102" s="101" t="s">
        <v>8089</v>
      </c>
      <c r="G102" s="102">
        <v>20942</v>
      </c>
      <c r="H102" s="102">
        <v>20762</v>
      </c>
      <c r="I102" s="102">
        <v>22571</v>
      </c>
    </row>
    <row r="103" spans="1:9" ht="12" customHeight="1" x14ac:dyDescent="0.15">
      <c r="A103" s="101" t="s">
        <v>5324</v>
      </c>
      <c r="B103" s="101" t="s">
        <v>8131</v>
      </c>
      <c r="C103" s="101" t="s">
        <v>2736</v>
      </c>
      <c r="D103" s="101" t="s">
        <v>8020</v>
      </c>
      <c r="E103" s="101" t="s">
        <v>8088</v>
      </c>
      <c r="F103" s="101" t="s">
        <v>8107</v>
      </c>
      <c r="G103" s="102">
        <v>8946</v>
      </c>
      <c r="H103" s="102">
        <v>8896</v>
      </c>
      <c r="I103" s="102">
        <v>9110</v>
      </c>
    </row>
    <row r="104" spans="1:9" ht="12" customHeight="1" x14ac:dyDescent="0.15">
      <c r="A104" s="101" t="s">
        <v>5358</v>
      </c>
      <c r="B104" s="101" t="s">
        <v>8132</v>
      </c>
      <c r="C104" s="101" t="s">
        <v>2776</v>
      </c>
      <c r="D104" s="101" t="s">
        <v>8017</v>
      </c>
      <c r="E104" s="101" t="s">
        <v>8088</v>
      </c>
      <c r="F104" s="101" t="s">
        <v>8093</v>
      </c>
      <c r="G104" s="102">
        <v>22454</v>
      </c>
      <c r="H104" s="102">
        <v>22317</v>
      </c>
      <c r="I104" s="102">
        <v>21343</v>
      </c>
    </row>
    <row r="105" spans="1:9" ht="12" customHeight="1" x14ac:dyDescent="0.15">
      <c r="A105" s="101" t="s">
        <v>5342</v>
      </c>
      <c r="B105" s="101" t="s">
        <v>8133</v>
      </c>
      <c r="C105" s="101" t="s">
        <v>2730</v>
      </c>
      <c r="D105" s="101" t="s">
        <v>8017</v>
      </c>
      <c r="E105" s="101" t="s">
        <v>8088</v>
      </c>
      <c r="F105" s="101" t="s">
        <v>8093</v>
      </c>
      <c r="G105" s="102">
        <v>9522</v>
      </c>
      <c r="H105" s="102">
        <v>9485</v>
      </c>
      <c r="I105" s="102">
        <v>9115</v>
      </c>
    </row>
    <row r="106" spans="1:9" ht="12" customHeight="1" x14ac:dyDescent="0.15">
      <c r="A106" s="101" t="s">
        <v>5328</v>
      </c>
      <c r="B106" s="101" t="s">
        <v>8134</v>
      </c>
      <c r="C106" s="101" t="s">
        <v>2749</v>
      </c>
      <c r="D106" s="101" t="s">
        <v>8020</v>
      </c>
      <c r="E106" s="101" t="s">
        <v>8088</v>
      </c>
      <c r="F106" s="101" t="s">
        <v>8093</v>
      </c>
      <c r="G106" s="102">
        <v>3770</v>
      </c>
      <c r="H106" s="102">
        <v>3752</v>
      </c>
      <c r="I106" s="102">
        <v>3488</v>
      </c>
    </row>
    <row r="107" spans="1:9" ht="12" customHeight="1" x14ac:dyDescent="0.15">
      <c r="A107" s="101" t="s">
        <v>5344</v>
      </c>
      <c r="B107" s="101" t="s">
        <v>8135</v>
      </c>
      <c r="C107" s="101" t="s">
        <v>2739</v>
      </c>
      <c r="D107" s="101" t="s">
        <v>8020</v>
      </c>
      <c r="E107" s="101" t="s">
        <v>8088</v>
      </c>
      <c r="F107" s="101" t="s">
        <v>8093</v>
      </c>
      <c r="G107" s="102">
        <v>10585</v>
      </c>
      <c r="H107" s="102">
        <v>10537</v>
      </c>
      <c r="I107" s="102">
        <v>9794</v>
      </c>
    </row>
    <row r="108" spans="1:9" ht="12" customHeight="1" x14ac:dyDescent="0.15">
      <c r="A108" s="101" t="s">
        <v>5361</v>
      </c>
      <c r="B108" s="101" t="s">
        <v>8136</v>
      </c>
      <c r="C108" s="101" t="s">
        <v>2740</v>
      </c>
      <c r="D108" s="101" t="s">
        <v>8020</v>
      </c>
      <c r="E108" s="101" t="s">
        <v>8088</v>
      </c>
      <c r="F108" s="101" t="s">
        <v>8093</v>
      </c>
      <c r="G108" s="102">
        <v>5486</v>
      </c>
      <c r="H108" s="102">
        <v>5460</v>
      </c>
      <c r="I108" s="102">
        <v>5075</v>
      </c>
    </row>
    <row r="109" spans="1:9" ht="12" customHeight="1" x14ac:dyDescent="0.15">
      <c r="A109" s="101" t="s">
        <v>5397</v>
      </c>
      <c r="B109" s="101" t="s">
        <v>8137</v>
      </c>
      <c r="C109" s="101" t="s">
        <v>2777</v>
      </c>
      <c r="D109" s="101" t="s">
        <v>8002</v>
      </c>
      <c r="E109" s="101" t="s">
        <v>8088</v>
      </c>
      <c r="F109" s="101" t="s">
        <v>8089</v>
      </c>
      <c r="G109" s="102">
        <v>26619</v>
      </c>
      <c r="H109" s="102">
        <v>26368</v>
      </c>
      <c r="I109" s="102">
        <v>28161</v>
      </c>
    </row>
    <row r="110" spans="1:9" ht="12" customHeight="1" x14ac:dyDescent="0.15">
      <c r="A110" s="101" t="s">
        <v>5381</v>
      </c>
      <c r="B110" s="101" t="s">
        <v>8138</v>
      </c>
      <c r="C110" s="101" t="s">
        <v>2765</v>
      </c>
      <c r="D110" s="101" t="s">
        <v>8020</v>
      </c>
      <c r="E110" s="101" t="s">
        <v>8088</v>
      </c>
      <c r="F110" s="101" t="s">
        <v>8089</v>
      </c>
      <c r="G110" s="102">
        <v>5733</v>
      </c>
      <c r="H110" s="102">
        <v>5676</v>
      </c>
      <c r="I110" s="102">
        <v>6581</v>
      </c>
    </row>
    <row r="111" spans="1:9" ht="12" customHeight="1" x14ac:dyDescent="0.15">
      <c r="A111" s="101" t="s">
        <v>5387</v>
      </c>
      <c r="B111" s="101" t="s">
        <v>8139</v>
      </c>
      <c r="C111" s="101" t="s">
        <v>2750</v>
      </c>
      <c r="D111" s="101" t="s">
        <v>8020</v>
      </c>
      <c r="E111" s="101" t="s">
        <v>8088</v>
      </c>
      <c r="F111" s="101" t="s">
        <v>8089</v>
      </c>
      <c r="G111" s="102">
        <v>5233</v>
      </c>
      <c r="H111" s="102">
        <v>5178</v>
      </c>
      <c r="I111" s="102">
        <v>6005</v>
      </c>
    </row>
    <row r="112" spans="1:9" ht="12" customHeight="1" x14ac:dyDescent="0.15">
      <c r="A112" s="101" t="s">
        <v>5367</v>
      </c>
      <c r="B112" s="101" t="s">
        <v>8140</v>
      </c>
      <c r="C112" s="101" t="s">
        <v>2762</v>
      </c>
      <c r="D112" s="101" t="s">
        <v>8017</v>
      </c>
      <c r="E112" s="101" t="s">
        <v>8088</v>
      </c>
      <c r="F112" s="101" t="s">
        <v>8093</v>
      </c>
      <c r="G112" s="102">
        <v>12041</v>
      </c>
      <c r="H112" s="102">
        <v>11973</v>
      </c>
      <c r="I112" s="102">
        <v>12230</v>
      </c>
    </row>
    <row r="113" spans="1:9" ht="12" customHeight="1" x14ac:dyDescent="0.15">
      <c r="A113" s="101" t="s">
        <v>5338</v>
      </c>
      <c r="B113" s="101" t="s">
        <v>8141</v>
      </c>
      <c r="C113" s="101" t="s">
        <v>2751</v>
      </c>
      <c r="D113" s="101" t="s">
        <v>8020</v>
      </c>
      <c r="E113" s="101" t="s">
        <v>8088</v>
      </c>
      <c r="F113" s="101" t="s">
        <v>8093</v>
      </c>
      <c r="G113" s="102">
        <v>9340</v>
      </c>
      <c r="H113" s="102">
        <v>9269</v>
      </c>
      <c r="I113" s="102">
        <v>9688</v>
      </c>
    </row>
    <row r="114" spans="1:9" ht="12" customHeight="1" x14ac:dyDescent="0.15">
      <c r="A114" s="101" t="s">
        <v>5363</v>
      </c>
      <c r="B114" s="101" t="s">
        <v>8142</v>
      </c>
      <c r="C114" s="101" t="s">
        <v>2752</v>
      </c>
      <c r="D114" s="101" t="s">
        <v>8020</v>
      </c>
      <c r="E114" s="101" t="s">
        <v>8088</v>
      </c>
      <c r="F114" s="101" t="s">
        <v>8093</v>
      </c>
      <c r="G114" s="102">
        <v>3242</v>
      </c>
      <c r="H114" s="102">
        <v>3218</v>
      </c>
      <c r="I114" s="102">
        <v>3364</v>
      </c>
    </row>
    <row r="115" spans="1:9" ht="12" customHeight="1" x14ac:dyDescent="0.15">
      <c r="A115" s="101" t="s">
        <v>5365</v>
      </c>
      <c r="B115" s="101" t="s">
        <v>8143</v>
      </c>
      <c r="C115" s="101" t="s">
        <v>2753</v>
      </c>
      <c r="D115" s="101" t="s">
        <v>8020</v>
      </c>
      <c r="E115" s="101" t="s">
        <v>8088</v>
      </c>
      <c r="F115" s="101" t="s">
        <v>8093</v>
      </c>
      <c r="G115" s="102">
        <v>4311</v>
      </c>
      <c r="H115" s="102">
        <v>4277</v>
      </c>
      <c r="I115" s="102">
        <v>4473</v>
      </c>
    </row>
    <row r="116" spans="1:9" ht="12" customHeight="1" x14ac:dyDescent="0.15">
      <c r="A116" s="101" t="s">
        <v>5369</v>
      </c>
      <c r="B116" s="101" t="s">
        <v>8144</v>
      </c>
      <c r="C116" s="101" t="s">
        <v>2755</v>
      </c>
      <c r="D116" s="101" t="s">
        <v>8017</v>
      </c>
      <c r="E116" s="101" t="s">
        <v>8088</v>
      </c>
      <c r="F116" s="101" t="s">
        <v>8093</v>
      </c>
      <c r="G116" s="102">
        <v>18613</v>
      </c>
      <c r="H116" s="102">
        <v>18451</v>
      </c>
      <c r="I116" s="102">
        <v>19074</v>
      </c>
    </row>
    <row r="117" spans="1:9" ht="12" customHeight="1" x14ac:dyDescent="0.15">
      <c r="A117" s="101" t="s">
        <v>5350</v>
      </c>
      <c r="B117" s="101" t="s">
        <v>8145</v>
      </c>
      <c r="C117" s="101" t="s">
        <v>2754</v>
      </c>
      <c r="D117" s="101" t="s">
        <v>8017</v>
      </c>
      <c r="E117" s="101" t="s">
        <v>8088</v>
      </c>
      <c r="F117" s="101" t="s">
        <v>8093</v>
      </c>
      <c r="G117" s="102">
        <v>5119</v>
      </c>
      <c r="H117" s="102">
        <v>5043</v>
      </c>
      <c r="I117" s="102">
        <v>5114</v>
      </c>
    </row>
    <row r="118" spans="1:9" ht="12" customHeight="1" x14ac:dyDescent="0.15">
      <c r="A118" s="101" t="s">
        <v>5371</v>
      </c>
      <c r="B118" s="101" t="s">
        <v>8146</v>
      </c>
      <c r="C118" s="101" t="s">
        <v>2729</v>
      </c>
      <c r="D118" s="101" t="s">
        <v>8017</v>
      </c>
      <c r="E118" s="101" t="s">
        <v>8088</v>
      </c>
      <c r="F118" s="101" t="s">
        <v>8093</v>
      </c>
      <c r="G118" s="102">
        <v>16585</v>
      </c>
      <c r="H118" s="102">
        <v>16482</v>
      </c>
      <c r="I118" s="102">
        <v>16245</v>
      </c>
    </row>
    <row r="119" spans="1:9" ht="12" customHeight="1" x14ac:dyDescent="0.15">
      <c r="A119" s="101" t="s">
        <v>5405</v>
      </c>
      <c r="B119" s="101" t="s">
        <v>8147</v>
      </c>
      <c r="C119" s="101" t="s">
        <v>2856</v>
      </c>
      <c r="D119" s="101" t="s">
        <v>8002</v>
      </c>
      <c r="E119" s="101" t="s">
        <v>8148</v>
      </c>
      <c r="F119" s="101" t="s">
        <v>8149</v>
      </c>
      <c r="G119" s="102">
        <v>993220</v>
      </c>
      <c r="H119" s="102">
        <v>983515</v>
      </c>
      <c r="I119" s="102">
        <v>971078</v>
      </c>
    </row>
    <row r="120" spans="1:9" ht="12" customHeight="1" x14ac:dyDescent="0.15">
      <c r="A120" s="101" t="s">
        <v>5445</v>
      </c>
      <c r="B120" s="101" t="s">
        <v>8150</v>
      </c>
      <c r="C120" s="101" t="s">
        <v>2854</v>
      </c>
      <c r="D120" s="101" t="s">
        <v>8002</v>
      </c>
      <c r="E120" s="101" t="s">
        <v>8148</v>
      </c>
      <c r="F120" s="101" t="s">
        <v>8151</v>
      </c>
      <c r="G120" s="102">
        <v>24008</v>
      </c>
      <c r="H120" s="102">
        <v>23768</v>
      </c>
      <c r="I120" s="102">
        <v>23361</v>
      </c>
    </row>
    <row r="121" spans="1:9" ht="12" customHeight="1" x14ac:dyDescent="0.15">
      <c r="A121" s="101" t="s">
        <v>8152</v>
      </c>
      <c r="B121" s="101" t="s">
        <v>8153</v>
      </c>
      <c r="C121" s="101" t="s">
        <v>2851</v>
      </c>
      <c r="D121" s="101" t="s">
        <v>8002</v>
      </c>
      <c r="E121" s="101" t="s">
        <v>8148</v>
      </c>
      <c r="F121" s="101" t="s">
        <v>8151</v>
      </c>
      <c r="G121" s="102">
        <v>238832</v>
      </c>
      <c r="H121" s="102">
        <v>236672</v>
      </c>
      <c r="I121" s="102">
        <v>233701</v>
      </c>
    </row>
    <row r="122" spans="1:9" ht="12" customHeight="1" x14ac:dyDescent="0.15">
      <c r="A122" s="101" t="s">
        <v>5447</v>
      </c>
      <c r="B122" s="101" t="s">
        <v>8154</v>
      </c>
      <c r="C122" s="101" t="s">
        <v>2857</v>
      </c>
      <c r="D122" s="101" t="s">
        <v>8002</v>
      </c>
      <c r="E122" s="101" t="s">
        <v>8148</v>
      </c>
      <c r="F122" s="101" t="s">
        <v>8151</v>
      </c>
      <c r="G122" s="102">
        <v>45087</v>
      </c>
      <c r="H122" s="102">
        <v>44376</v>
      </c>
      <c r="I122" s="102">
        <v>43496</v>
      </c>
    </row>
    <row r="123" spans="1:9" ht="12" customHeight="1" x14ac:dyDescent="0.15">
      <c r="A123" s="101" t="s">
        <v>5478</v>
      </c>
      <c r="B123" s="101" t="s">
        <v>8155</v>
      </c>
      <c r="C123" s="101" t="s">
        <v>5477</v>
      </c>
      <c r="D123" s="101" t="s">
        <v>8002</v>
      </c>
      <c r="E123" s="101" t="s">
        <v>8148</v>
      </c>
      <c r="F123" s="101" t="s">
        <v>8156</v>
      </c>
      <c r="G123" s="102">
        <v>622012</v>
      </c>
      <c r="H123" s="102">
        <v>615492</v>
      </c>
      <c r="I123" s="102">
        <v>606584</v>
      </c>
    </row>
    <row r="124" spans="1:9" ht="12" customHeight="1" x14ac:dyDescent="0.15">
      <c r="A124" s="101" t="s">
        <v>5492</v>
      </c>
      <c r="B124" s="101" t="s">
        <v>8157</v>
      </c>
      <c r="C124" s="101" t="s">
        <v>2842</v>
      </c>
      <c r="D124" s="101" t="s">
        <v>8002</v>
      </c>
      <c r="E124" s="101" t="s">
        <v>8148</v>
      </c>
      <c r="F124" s="101" t="s">
        <v>8158</v>
      </c>
      <c r="G124" s="102">
        <v>48902</v>
      </c>
      <c r="H124" s="102">
        <v>48474</v>
      </c>
      <c r="I124" s="102">
        <v>47688</v>
      </c>
    </row>
    <row r="125" spans="1:9" ht="12" customHeight="1" x14ac:dyDescent="0.15">
      <c r="A125" s="101" t="s">
        <v>5496</v>
      </c>
      <c r="B125" s="101" t="s">
        <v>8159</v>
      </c>
      <c r="C125" s="101" t="s">
        <v>2860</v>
      </c>
      <c r="D125" s="101" t="s">
        <v>8002</v>
      </c>
      <c r="E125" s="101" t="s">
        <v>8148</v>
      </c>
      <c r="F125" s="101" t="s">
        <v>8158</v>
      </c>
      <c r="G125" s="102">
        <v>109122</v>
      </c>
      <c r="H125" s="102">
        <v>107464</v>
      </c>
      <c r="I125" s="102">
        <v>105160</v>
      </c>
    </row>
    <row r="126" spans="1:9" ht="12" customHeight="1" x14ac:dyDescent="0.15">
      <c r="A126" s="101" t="s">
        <v>5513</v>
      </c>
      <c r="B126" s="101" t="s">
        <v>8160</v>
      </c>
      <c r="C126" s="101" t="s">
        <v>2861</v>
      </c>
      <c r="D126" s="101" t="s">
        <v>8002</v>
      </c>
      <c r="E126" s="101" t="s">
        <v>8148</v>
      </c>
      <c r="F126" s="101" t="s">
        <v>8161</v>
      </c>
      <c r="G126" s="102">
        <v>70357</v>
      </c>
      <c r="H126" s="102">
        <v>70230</v>
      </c>
      <c r="I126" s="102">
        <v>69855</v>
      </c>
    </row>
    <row r="127" spans="1:9" ht="12" customHeight="1" x14ac:dyDescent="0.15">
      <c r="A127" s="101" t="s">
        <v>5500</v>
      </c>
      <c r="B127" s="101" t="s">
        <v>8162</v>
      </c>
      <c r="C127" s="101" t="s">
        <v>2843</v>
      </c>
      <c r="D127" s="101" t="s">
        <v>8002</v>
      </c>
      <c r="E127" s="101" t="s">
        <v>8148</v>
      </c>
      <c r="F127" s="101" t="s">
        <v>8158</v>
      </c>
      <c r="G127" s="102">
        <v>43402</v>
      </c>
      <c r="H127" s="102">
        <v>42875</v>
      </c>
      <c r="I127" s="102">
        <v>42192</v>
      </c>
    </row>
    <row r="128" spans="1:9" ht="12" customHeight="1" x14ac:dyDescent="0.15">
      <c r="A128" s="101" t="s">
        <v>5527</v>
      </c>
      <c r="B128" s="101" t="s">
        <v>8163</v>
      </c>
      <c r="C128" s="101" t="s">
        <v>2863</v>
      </c>
      <c r="D128" s="101" t="s">
        <v>8002</v>
      </c>
      <c r="E128" s="101" t="s">
        <v>8148</v>
      </c>
      <c r="F128" s="101" t="s">
        <v>8164</v>
      </c>
      <c r="G128" s="102">
        <v>104225</v>
      </c>
      <c r="H128" s="102">
        <v>103073</v>
      </c>
      <c r="I128" s="102">
        <v>101430</v>
      </c>
    </row>
    <row r="129" spans="1:9" ht="12" customHeight="1" x14ac:dyDescent="0.15">
      <c r="A129" s="101" t="s">
        <v>5554</v>
      </c>
      <c r="B129" s="101" t="s">
        <v>8165</v>
      </c>
      <c r="C129" s="101" t="s">
        <v>2864</v>
      </c>
      <c r="D129" s="101" t="s">
        <v>8002</v>
      </c>
      <c r="E129" s="101" t="s">
        <v>8148</v>
      </c>
      <c r="F129" s="101" t="s">
        <v>8166</v>
      </c>
      <c r="G129" s="102">
        <v>27892</v>
      </c>
      <c r="H129" s="102">
        <v>27573</v>
      </c>
      <c r="I129" s="102">
        <v>27099</v>
      </c>
    </row>
    <row r="130" spans="1:9" ht="12" customHeight="1" x14ac:dyDescent="0.15">
      <c r="A130" s="101" t="s">
        <v>5563</v>
      </c>
      <c r="B130" s="101" t="s">
        <v>8167</v>
      </c>
      <c r="C130" s="101" t="s">
        <v>2868</v>
      </c>
      <c r="D130" s="101" t="s">
        <v>8002</v>
      </c>
      <c r="E130" s="101" t="s">
        <v>8148</v>
      </c>
      <c r="F130" s="101" t="s">
        <v>8166</v>
      </c>
      <c r="G130" s="102">
        <v>30321</v>
      </c>
      <c r="H130" s="102">
        <v>30021</v>
      </c>
      <c r="I130" s="102">
        <v>29651</v>
      </c>
    </row>
    <row r="131" spans="1:9" ht="12" customHeight="1" x14ac:dyDescent="0.15">
      <c r="A131" s="101" t="s">
        <v>5529</v>
      </c>
      <c r="B131" s="101" t="s">
        <v>8168</v>
      </c>
      <c r="C131" s="101" t="s">
        <v>2870</v>
      </c>
      <c r="D131" s="101" t="s">
        <v>8002</v>
      </c>
      <c r="E131" s="101" t="s">
        <v>8148</v>
      </c>
      <c r="F131" s="101" t="s">
        <v>8164</v>
      </c>
      <c r="G131" s="102">
        <v>27650</v>
      </c>
      <c r="H131" s="102">
        <v>27320</v>
      </c>
      <c r="I131" s="102">
        <v>26976</v>
      </c>
    </row>
    <row r="132" spans="1:9" ht="12" customHeight="1" x14ac:dyDescent="0.15">
      <c r="A132" s="101" t="s">
        <v>5461</v>
      </c>
      <c r="B132" s="101" t="s">
        <v>8169</v>
      </c>
      <c r="C132" s="101" t="s">
        <v>2786</v>
      </c>
      <c r="D132" s="101" t="s">
        <v>8002</v>
      </c>
      <c r="E132" s="101" t="s">
        <v>8148</v>
      </c>
      <c r="F132" s="101" t="s">
        <v>8156</v>
      </c>
      <c r="G132" s="102">
        <v>22579</v>
      </c>
      <c r="H132" s="102">
        <v>22208</v>
      </c>
      <c r="I132" s="102">
        <v>21827</v>
      </c>
    </row>
    <row r="133" spans="1:9" ht="12" customHeight="1" x14ac:dyDescent="0.15">
      <c r="A133" s="101" t="s">
        <v>5473</v>
      </c>
      <c r="B133" s="101" t="s">
        <v>8170</v>
      </c>
      <c r="C133" s="101" t="s">
        <v>2791</v>
      </c>
      <c r="D133" s="101" t="s">
        <v>8002</v>
      </c>
      <c r="E133" s="101" t="s">
        <v>8148</v>
      </c>
      <c r="F133" s="101" t="s">
        <v>8156</v>
      </c>
      <c r="G133" s="102">
        <v>18924</v>
      </c>
      <c r="H133" s="102">
        <v>18637</v>
      </c>
      <c r="I133" s="102">
        <v>18324</v>
      </c>
    </row>
    <row r="134" spans="1:9" ht="12" customHeight="1" x14ac:dyDescent="0.15">
      <c r="A134" s="101" t="s">
        <v>5469</v>
      </c>
      <c r="B134" s="101" t="s">
        <v>8171</v>
      </c>
      <c r="C134" s="101" t="s">
        <v>2792</v>
      </c>
      <c r="D134" s="101" t="s">
        <v>8020</v>
      </c>
      <c r="E134" s="101" t="s">
        <v>8148</v>
      </c>
      <c r="F134" s="101" t="s">
        <v>8156</v>
      </c>
      <c r="G134" s="102">
        <v>6287</v>
      </c>
      <c r="H134" s="102">
        <v>6174</v>
      </c>
      <c r="I134" s="102">
        <v>6034</v>
      </c>
    </row>
    <row r="135" spans="1:9" ht="12" customHeight="1" x14ac:dyDescent="0.15">
      <c r="A135" s="101" t="s">
        <v>5482</v>
      </c>
      <c r="B135" s="101" t="s">
        <v>8172</v>
      </c>
      <c r="C135" s="101" t="s">
        <v>2795</v>
      </c>
      <c r="D135" s="101" t="s">
        <v>8020</v>
      </c>
      <c r="E135" s="101" t="s">
        <v>8148</v>
      </c>
      <c r="F135" s="101" t="s">
        <v>8156</v>
      </c>
      <c r="G135" s="102">
        <v>4719</v>
      </c>
      <c r="H135" s="102">
        <v>4635</v>
      </c>
      <c r="I135" s="102">
        <v>4529</v>
      </c>
    </row>
    <row r="136" spans="1:9" ht="12" customHeight="1" x14ac:dyDescent="0.15">
      <c r="A136" s="101" t="s">
        <v>5537</v>
      </c>
      <c r="B136" s="101" t="s">
        <v>8173</v>
      </c>
      <c r="C136" s="101" t="s">
        <v>2803</v>
      </c>
      <c r="D136" s="101" t="s">
        <v>8017</v>
      </c>
      <c r="E136" s="101" t="s">
        <v>8148</v>
      </c>
      <c r="F136" s="101" t="s">
        <v>8166</v>
      </c>
      <c r="G136" s="102">
        <v>22279</v>
      </c>
      <c r="H136" s="102">
        <v>21999</v>
      </c>
      <c r="I136" s="102">
        <v>21574</v>
      </c>
    </row>
    <row r="137" spans="1:9" ht="12" customHeight="1" x14ac:dyDescent="0.15">
      <c r="A137" s="101" t="s">
        <v>5541</v>
      </c>
      <c r="B137" s="101" t="s">
        <v>8174</v>
      </c>
      <c r="C137" s="101" t="s">
        <v>2817</v>
      </c>
      <c r="D137" s="101" t="s">
        <v>8020</v>
      </c>
      <c r="E137" s="101" t="s">
        <v>8148</v>
      </c>
      <c r="F137" s="101" t="s">
        <v>8166</v>
      </c>
      <c r="G137" s="102">
        <v>8820</v>
      </c>
      <c r="H137" s="102">
        <v>8670</v>
      </c>
      <c r="I137" s="102">
        <v>8532</v>
      </c>
    </row>
    <row r="138" spans="1:9" ht="12" customHeight="1" x14ac:dyDescent="0.15">
      <c r="A138" s="101" t="s">
        <v>5442</v>
      </c>
      <c r="B138" s="101" t="s">
        <v>8175</v>
      </c>
      <c r="C138" s="101" t="s">
        <v>2818</v>
      </c>
      <c r="D138" s="101" t="s">
        <v>8002</v>
      </c>
      <c r="E138" s="101" t="s">
        <v>8148</v>
      </c>
      <c r="F138" s="101" t="s">
        <v>8151</v>
      </c>
      <c r="G138" s="102">
        <v>38083</v>
      </c>
      <c r="H138" s="102">
        <v>37577</v>
      </c>
      <c r="I138" s="102">
        <v>36897</v>
      </c>
    </row>
    <row r="139" spans="1:9" ht="12" customHeight="1" x14ac:dyDescent="0.15">
      <c r="A139" s="101" t="s">
        <v>5440</v>
      </c>
      <c r="B139" s="101" t="s">
        <v>8176</v>
      </c>
      <c r="C139" s="101" t="s">
        <v>2853</v>
      </c>
      <c r="D139" s="101" t="s">
        <v>8002</v>
      </c>
      <c r="E139" s="101" t="s">
        <v>8148</v>
      </c>
      <c r="F139" s="101" t="s">
        <v>8151</v>
      </c>
      <c r="G139" s="102">
        <v>12053</v>
      </c>
      <c r="H139" s="102">
        <v>11953</v>
      </c>
      <c r="I139" s="102">
        <v>11781</v>
      </c>
    </row>
    <row r="140" spans="1:9" ht="12" customHeight="1" x14ac:dyDescent="0.15">
      <c r="A140" s="101" t="s">
        <v>5424</v>
      </c>
      <c r="B140" s="101" t="s">
        <v>8177</v>
      </c>
      <c r="C140" s="101" t="s">
        <v>2849</v>
      </c>
      <c r="D140" s="101" t="s">
        <v>8002</v>
      </c>
      <c r="E140" s="101" t="s">
        <v>8148</v>
      </c>
      <c r="F140" s="101" t="s">
        <v>8149</v>
      </c>
      <c r="G140" s="102">
        <v>23639</v>
      </c>
      <c r="H140" s="102">
        <v>23400</v>
      </c>
      <c r="I140" s="102">
        <v>23142</v>
      </c>
    </row>
    <row r="141" spans="1:9" ht="12" customHeight="1" x14ac:dyDescent="0.15">
      <c r="A141" s="101" t="s">
        <v>5420</v>
      </c>
      <c r="B141" s="101" t="s">
        <v>8178</v>
      </c>
      <c r="C141" s="101" t="s">
        <v>2847</v>
      </c>
      <c r="D141" s="101" t="s">
        <v>8017</v>
      </c>
      <c r="E141" s="101" t="s">
        <v>8148</v>
      </c>
      <c r="F141" s="101" t="s">
        <v>8149</v>
      </c>
      <c r="G141" s="102">
        <v>11858</v>
      </c>
      <c r="H141" s="102">
        <v>11785</v>
      </c>
      <c r="I141" s="102">
        <v>11691</v>
      </c>
    </row>
    <row r="142" spans="1:9" ht="12" customHeight="1" x14ac:dyDescent="0.15">
      <c r="A142" s="101" t="s">
        <v>5428</v>
      </c>
      <c r="B142" s="101" t="s">
        <v>8179</v>
      </c>
      <c r="C142" s="101" t="s">
        <v>2800</v>
      </c>
      <c r="D142" s="101" t="s">
        <v>8017</v>
      </c>
      <c r="E142" s="101" t="s">
        <v>8148</v>
      </c>
      <c r="F142" s="101" t="s">
        <v>8149</v>
      </c>
      <c r="G142" s="102">
        <v>23333</v>
      </c>
      <c r="H142" s="102">
        <v>23191</v>
      </c>
      <c r="I142" s="102">
        <v>23854</v>
      </c>
    </row>
    <row r="143" spans="1:9" ht="12" customHeight="1" x14ac:dyDescent="0.15">
      <c r="A143" s="101" t="s">
        <v>5409</v>
      </c>
      <c r="B143" s="101" t="s">
        <v>8180</v>
      </c>
      <c r="C143" s="101" t="s">
        <v>2834</v>
      </c>
      <c r="D143" s="101" t="s">
        <v>8020</v>
      </c>
      <c r="E143" s="101" t="s">
        <v>8148</v>
      </c>
      <c r="F143" s="101" t="s">
        <v>8149</v>
      </c>
      <c r="G143" s="102">
        <v>3661</v>
      </c>
      <c r="H143" s="102">
        <v>3615</v>
      </c>
      <c r="I143" s="102">
        <v>3562</v>
      </c>
    </row>
    <row r="144" spans="1:9" ht="12" customHeight="1" x14ac:dyDescent="0.15">
      <c r="A144" s="101" t="s">
        <v>454</v>
      </c>
      <c r="B144" s="101" t="s">
        <v>8181</v>
      </c>
      <c r="C144" s="101" t="s">
        <v>2859</v>
      </c>
      <c r="D144" s="101" t="s">
        <v>8020</v>
      </c>
      <c r="E144" s="101" t="s">
        <v>8148</v>
      </c>
      <c r="F144" s="101" t="s">
        <v>8149</v>
      </c>
      <c r="G144" s="102">
        <v>6716</v>
      </c>
      <c r="H144" s="102">
        <v>6634</v>
      </c>
      <c r="I144" s="102">
        <v>6536</v>
      </c>
    </row>
    <row r="145" spans="1:9" ht="12" customHeight="1" x14ac:dyDescent="0.15">
      <c r="A145" s="101" t="s">
        <v>5416</v>
      </c>
      <c r="B145" s="101" t="s">
        <v>8182</v>
      </c>
      <c r="C145" s="101" t="s">
        <v>2796</v>
      </c>
      <c r="D145" s="101" t="s">
        <v>8020</v>
      </c>
      <c r="E145" s="101" t="s">
        <v>8148</v>
      </c>
      <c r="F145" s="101" t="s">
        <v>8149</v>
      </c>
      <c r="G145" s="102">
        <v>10784</v>
      </c>
      <c r="H145" s="102">
        <v>10653</v>
      </c>
      <c r="I145" s="102">
        <v>10497</v>
      </c>
    </row>
    <row r="146" spans="1:9" ht="12" customHeight="1" x14ac:dyDescent="0.15">
      <c r="A146" s="101" t="s">
        <v>5432</v>
      </c>
      <c r="B146" s="101" t="s">
        <v>8183</v>
      </c>
      <c r="C146" s="101" t="s">
        <v>2799</v>
      </c>
      <c r="D146" s="101" t="s">
        <v>8020</v>
      </c>
      <c r="E146" s="101" t="s">
        <v>8148</v>
      </c>
      <c r="F146" s="101" t="s">
        <v>8149</v>
      </c>
      <c r="G146" s="102">
        <v>5858</v>
      </c>
      <c r="H146" s="102">
        <v>5786</v>
      </c>
      <c r="I146" s="102">
        <v>5701</v>
      </c>
    </row>
    <row r="147" spans="1:9" ht="12" customHeight="1" x14ac:dyDescent="0.15">
      <c r="A147" s="101" t="s">
        <v>5436</v>
      </c>
      <c r="B147" s="101" t="s">
        <v>8184</v>
      </c>
      <c r="C147" s="101" t="s">
        <v>2841</v>
      </c>
      <c r="D147" s="101" t="s">
        <v>8020</v>
      </c>
      <c r="E147" s="101" t="s">
        <v>8148</v>
      </c>
      <c r="F147" s="101" t="s">
        <v>8149</v>
      </c>
      <c r="G147" s="102">
        <v>4642</v>
      </c>
      <c r="H147" s="102">
        <v>4584</v>
      </c>
      <c r="I147" s="102">
        <v>4517</v>
      </c>
    </row>
    <row r="148" spans="1:9" ht="12" customHeight="1" x14ac:dyDescent="0.15">
      <c r="A148" s="101" t="s">
        <v>5465</v>
      </c>
      <c r="B148" s="101" t="s">
        <v>8185</v>
      </c>
      <c r="C148" s="101" t="s">
        <v>2844</v>
      </c>
      <c r="D148" s="101" t="s">
        <v>8020</v>
      </c>
      <c r="E148" s="101" t="s">
        <v>8148</v>
      </c>
      <c r="F148" s="101" t="s">
        <v>8156</v>
      </c>
      <c r="G148" s="102">
        <v>7785</v>
      </c>
      <c r="H148" s="102">
        <v>7675</v>
      </c>
      <c r="I148" s="102">
        <v>7500</v>
      </c>
    </row>
    <row r="149" spans="1:9" ht="12" customHeight="1" x14ac:dyDescent="0.15">
      <c r="A149" s="101" t="s">
        <v>5480</v>
      </c>
      <c r="B149" s="101" t="s">
        <v>8186</v>
      </c>
      <c r="C149" s="101" t="s">
        <v>2858</v>
      </c>
      <c r="D149" s="101" t="s">
        <v>8020</v>
      </c>
      <c r="E149" s="101" t="s">
        <v>8148</v>
      </c>
      <c r="F149" s="101" t="s">
        <v>8156</v>
      </c>
      <c r="G149" s="102">
        <v>19172</v>
      </c>
      <c r="H149" s="102">
        <v>18910</v>
      </c>
      <c r="I149" s="102">
        <v>18464</v>
      </c>
    </row>
    <row r="150" spans="1:9" ht="12" customHeight="1" x14ac:dyDescent="0.15">
      <c r="A150" s="101" t="s">
        <v>5486</v>
      </c>
      <c r="B150" s="101" t="s">
        <v>8187</v>
      </c>
      <c r="C150" s="101" t="s">
        <v>2862</v>
      </c>
      <c r="D150" s="101" t="s">
        <v>8020</v>
      </c>
      <c r="E150" s="101" t="s">
        <v>8148</v>
      </c>
      <c r="F150" s="101" t="s">
        <v>8156</v>
      </c>
      <c r="G150" s="102">
        <v>16850</v>
      </c>
      <c r="H150" s="102">
        <v>16631</v>
      </c>
      <c r="I150" s="102">
        <v>16312</v>
      </c>
    </row>
    <row r="151" spans="1:9" ht="12" customHeight="1" x14ac:dyDescent="0.15">
      <c r="A151" s="101" t="s">
        <v>5453</v>
      </c>
      <c r="B151" s="101" t="s">
        <v>8188</v>
      </c>
      <c r="C151" s="101" t="s">
        <v>2805</v>
      </c>
      <c r="D151" s="101" t="s">
        <v>8017</v>
      </c>
      <c r="E151" s="101" t="s">
        <v>8148</v>
      </c>
      <c r="F151" s="101" t="s">
        <v>8151</v>
      </c>
      <c r="G151" s="102">
        <v>19392</v>
      </c>
      <c r="H151" s="102">
        <v>19105</v>
      </c>
      <c r="I151" s="102">
        <v>18714</v>
      </c>
    </row>
    <row r="152" spans="1:9" ht="12" customHeight="1" x14ac:dyDescent="0.15">
      <c r="A152" s="101" t="s">
        <v>5438</v>
      </c>
      <c r="B152" s="101" t="s">
        <v>8189</v>
      </c>
      <c r="C152" s="101" t="s">
        <v>2802</v>
      </c>
      <c r="D152" s="101" t="s">
        <v>8017</v>
      </c>
      <c r="E152" s="101" t="s">
        <v>8148</v>
      </c>
      <c r="F152" s="101" t="s">
        <v>8151</v>
      </c>
      <c r="G152" s="102">
        <v>10795</v>
      </c>
      <c r="H152" s="102">
        <v>10624</v>
      </c>
      <c r="I152" s="102">
        <v>10420</v>
      </c>
    </row>
    <row r="153" spans="1:9" ht="12" customHeight="1" x14ac:dyDescent="0.15">
      <c r="A153" s="101" t="s">
        <v>5449</v>
      </c>
      <c r="B153" s="101" t="s">
        <v>8190</v>
      </c>
      <c r="C153" s="101" t="s">
        <v>2845</v>
      </c>
      <c r="D153" s="101" t="s">
        <v>8020</v>
      </c>
      <c r="E153" s="101" t="s">
        <v>8148</v>
      </c>
      <c r="F153" s="101" t="s">
        <v>8151</v>
      </c>
      <c r="G153" s="102">
        <v>3946</v>
      </c>
      <c r="H153" s="102">
        <v>3888</v>
      </c>
      <c r="I153" s="102">
        <v>3806</v>
      </c>
    </row>
    <row r="154" spans="1:9" ht="12" customHeight="1" x14ac:dyDescent="0.15">
      <c r="A154" s="101" t="s">
        <v>5511</v>
      </c>
      <c r="B154" s="101" t="s">
        <v>8191</v>
      </c>
      <c r="C154" s="101" t="s">
        <v>2846</v>
      </c>
      <c r="D154" s="101" t="s">
        <v>8017</v>
      </c>
      <c r="E154" s="101" t="s">
        <v>8148</v>
      </c>
      <c r="F154" s="101" t="s">
        <v>8161</v>
      </c>
      <c r="G154" s="102">
        <v>21711</v>
      </c>
      <c r="H154" s="102">
        <v>21442</v>
      </c>
      <c r="I154" s="102">
        <v>21151</v>
      </c>
    </row>
    <row r="155" spans="1:9" ht="12" customHeight="1" x14ac:dyDescent="0.15">
      <c r="A155" s="101" t="s">
        <v>5509</v>
      </c>
      <c r="B155" s="101" t="s">
        <v>8192</v>
      </c>
      <c r="C155" s="101" t="s">
        <v>2838</v>
      </c>
      <c r="D155" s="101" t="s">
        <v>8020</v>
      </c>
      <c r="E155" s="101" t="s">
        <v>8148</v>
      </c>
      <c r="F155" s="101" t="s">
        <v>8161</v>
      </c>
      <c r="G155" s="102">
        <v>5158</v>
      </c>
      <c r="H155" s="102">
        <v>5086</v>
      </c>
      <c r="I155" s="102">
        <v>5009</v>
      </c>
    </row>
    <row r="156" spans="1:9" ht="12" customHeight="1" x14ac:dyDescent="0.15">
      <c r="A156" s="101" t="s">
        <v>5519</v>
      </c>
      <c r="B156" s="101" t="s">
        <v>8193</v>
      </c>
      <c r="C156" s="101" t="s">
        <v>2848</v>
      </c>
      <c r="D156" s="101" t="s">
        <v>8020</v>
      </c>
      <c r="E156" s="101" t="s">
        <v>8148</v>
      </c>
      <c r="F156" s="101" t="s">
        <v>8161</v>
      </c>
      <c r="G156" s="102">
        <v>4811</v>
      </c>
      <c r="H156" s="102">
        <v>4744</v>
      </c>
      <c r="I156" s="102">
        <v>4672</v>
      </c>
    </row>
    <row r="157" spans="1:9" ht="12" customHeight="1" x14ac:dyDescent="0.15">
      <c r="A157" s="101" t="s">
        <v>5549</v>
      </c>
      <c r="B157" s="101" t="s">
        <v>8194</v>
      </c>
      <c r="C157" s="101" t="s">
        <v>2819</v>
      </c>
      <c r="D157" s="101" t="s">
        <v>8017</v>
      </c>
      <c r="E157" s="101" t="s">
        <v>8148</v>
      </c>
      <c r="F157" s="101" t="s">
        <v>8166</v>
      </c>
      <c r="G157" s="102">
        <v>15179</v>
      </c>
      <c r="H157" s="102">
        <v>14946</v>
      </c>
      <c r="I157" s="102">
        <v>14646</v>
      </c>
    </row>
    <row r="158" spans="1:9" ht="12" customHeight="1" x14ac:dyDescent="0.15">
      <c r="A158" s="101" t="s">
        <v>5552</v>
      </c>
      <c r="B158" s="101" t="s">
        <v>8195</v>
      </c>
      <c r="C158" s="101" t="s">
        <v>2816</v>
      </c>
      <c r="D158" s="101" t="s">
        <v>8020</v>
      </c>
      <c r="E158" s="101" t="s">
        <v>8148</v>
      </c>
      <c r="F158" s="101" t="s">
        <v>8166</v>
      </c>
      <c r="G158" s="102">
        <v>3969</v>
      </c>
      <c r="H158" s="102">
        <v>3901</v>
      </c>
      <c r="I158" s="102">
        <v>3814</v>
      </c>
    </row>
    <row r="159" spans="1:9" ht="12" customHeight="1" x14ac:dyDescent="0.15">
      <c r="A159" s="101" t="s">
        <v>8196</v>
      </c>
      <c r="B159" s="101" t="s">
        <v>8197</v>
      </c>
      <c r="C159" s="101" t="s">
        <v>2869</v>
      </c>
      <c r="D159" s="101" t="s">
        <v>8020</v>
      </c>
      <c r="E159" s="101" t="s">
        <v>8148</v>
      </c>
      <c r="F159" s="101" t="s">
        <v>8166</v>
      </c>
      <c r="G159" s="102">
        <v>3431</v>
      </c>
      <c r="H159" s="102">
        <v>3371</v>
      </c>
      <c r="I159" s="102">
        <v>3296</v>
      </c>
    </row>
    <row r="160" spans="1:9" ht="12" customHeight="1" x14ac:dyDescent="0.15">
      <c r="A160" s="101" t="s">
        <v>5505</v>
      </c>
      <c r="B160" s="101" t="s">
        <v>8198</v>
      </c>
      <c r="C160" s="101" t="s">
        <v>2821</v>
      </c>
      <c r="D160" s="101" t="s">
        <v>8017</v>
      </c>
      <c r="E160" s="101" t="s">
        <v>8148</v>
      </c>
      <c r="F160" s="101" t="s">
        <v>8158</v>
      </c>
      <c r="G160" s="102">
        <v>12691</v>
      </c>
      <c r="H160" s="102">
        <v>12511</v>
      </c>
      <c r="I160" s="102">
        <v>12304</v>
      </c>
    </row>
    <row r="161" spans="1:9" ht="12" customHeight="1" x14ac:dyDescent="0.15">
      <c r="A161" s="101" t="s">
        <v>5498</v>
      </c>
      <c r="B161" s="101" t="s">
        <v>8199</v>
      </c>
      <c r="C161" s="101" t="s">
        <v>2820</v>
      </c>
      <c r="D161" s="101" t="s">
        <v>8020</v>
      </c>
      <c r="E161" s="101" t="s">
        <v>8148</v>
      </c>
      <c r="F161" s="101" t="s">
        <v>8158</v>
      </c>
      <c r="G161" s="102">
        <v>12528</v>
      </c>
      <c r="H161" s="102">
        <v>12327</v>
      </c>
      <c r="I161" s="102">
        <v>12099</v>
      </c>
    </row>
    <row r="162" spans="1:9" ht="12" customHeight="1" x14ac:dyDescent="0.15">
      <c r="A162" s="101" t="s">
        <v>5500</v>
      </c>
      <c r="B162" s="101" t="s">
        <v>8200</v>
      </c>
      <c r="C162" s="101" t="s">
        <v>2866</v>
      </c>
      <c r="D162" s="101" t="s">
        <v>8020</v>
      </c>
      <c r="E162" s="101" t="s">
        <v>8148</v>
      </c>
      <c r="F162" s="101" t="s">
        <v>8158</v>
      </c>
      <c r="G162" s="102">
        <v>10484</v>
      </c>
      <c r="H162" s="102">
        <v>10316</v>
      </c>
      <c r="I162" s="102">
        <v>10126</v>
      </c>
    </row>
    <row r="163" spans="1:9" ht="12" customHeight="1" x14ac:dyDescent="0.15">
      <c r="A163" s="101" t="s">
        <v>5515</v>
      </c>
      <c r="B163" s="101" t="s">
        <v>8201</v>
      </c>
      <c r="C163" s="101" t="s">
        <v>2839</v>
      </c>
      <c r="D163" s="101" t="s">
        <v>8002</v>
      </c>
      <c r="E163" s="101" t="s">
        <v>8148</v>
      </c>
      <c r="F163" s="101" t="s">
        <v>8161</v>
      </c>
      <c r="G163" s="102">
        <v>20854</v>
      </c>
      <c r="H163" s="102">
        <v>20639</v>
      </c>
      <c r="I163" s="102">
        <v>20393</v>
      </c>
    </row>
    <row r="164" spans="1:9" ht="12" customHeight="1" x14ac:dyDescent="0.15">
      <c r="A164" s="101" t="s">
        <v>5507</v>
      </c>
      <c r="B164" s="101" t="s">
        <v>8202</v>
      </c>
      <c r="C164" s="101" t="s">
        <v>2855</v>
      </c>
      <c r="D164" s="101" t="s">
        <v>8017</v>
      </c>
      <c r="E164" s="101" t="s">
        <v>8148</v>
      </c>
      <c r="F164" s="101" t="s">
        <v>8161</v>
      </c>
      <c r="G164" s="102">
        <v>18339</v>
      </c>
      <c r="H164" s="102">
        <v>18173</v>
      </c>
      <c r="I164" s="102">
        <v>17914</v>
      </c>
    </row>
    <row r="165" spans="1:9" ht="12" customHeight="1" x14ac:dyDescent="0.15">
      <c r="A165" s="101" t="s">
        <v>667</v>
      </c>
      <c r="B165" s="101" t="s">
        <v>8203</v>
      </c>
      <c r="C165" s="101" t="s">
        <v>2850</v>
      </c>
      <c r="D165" s="101" t="s">
        <v>8017</v>
      </c>
      <c r="E165" s="101" t="s">
        <v>8148</v>
      </c>
      <c r="F165" s="101" t="s">
        <v>8161</v>
      </c>
      <c r="G165" s="102">
        <v>10376</v>
      </c>
      <c r="H165" s="102">
        <v>10293</v>
      </c>
      <c r="I165" s="102">
        <v>10141</v>
      </c>
    </row>
    <row r="166" spans="1:9" ht="12" customHeight="1" x14ac:dyDescent="0.15">
      <c r="A166" s="101" t="s">
        <v>5265</v>
      </c>
      <c r="B166" s="101" t="s">
        <v>8204</v>
      </c>
      <c r="C166" s="101" t="s">
        <v>2840</v>
      </c>
      <c r="D166" s="101" t="s">
        <v>8020</v>
      </c>
      <c r="E166" s="101" t="s">
        <v>8148</v>
      </c>
      <c r="F166" s="101" t="s">
        <v>8161</v>
      </c>
      <c r="G166" s="102">
        <v>18890</v>
      </c>
      <c r="H166" s="102">
        <v>18668</v>
      </c>
      <c r="I166" s="102">
        <v>18391</v>
      </c>
    </row>
    <row r="167" spans="1:9" ht="12" customHeight="1" x14ac:dyDescent="0.15">
      <c r="A167" s="101" t="s">
        <v>5521</v>
      </c>
      <c r="B167" s="101" t="s">
        <v>8205</v>
      </c>
      <c r="C167" s="101" t="s">
        <v>2787</v>
      </c>
      <c r="D167" s="101" t="s">
        <v>8020</v>
      </c>
      <c r="E167" s="101" t="s">
        <v>8148</v>
      </c>
      <c r="F167" s="101" t="s">
        <v>8164</v>
      </c>
      <c r="G167" s="102">
        <v>9855</v>
      </c>
      <c r="H167" s="102">
        <v>9737</v>
      </c>
      <c r="I167" s="102">
        <v>9553</v>
      </c>
    </row>
    <row r="168" spans="1:9" ht="12" customHeight="1" x14ac:dyDescent="0.15">
      <c r="A168" s="101" t="s">
        <v>5523</v>
      </c>
      <c r="B168" s="101" t="s">
        <v>8206</v>
      </c>
      <c r="C168" s="101" t="s">
        <v>2788</v>
      </c>
      <c r="D168" s="101" t="s">
        <v>8020</v>
      </c>
      <c r="E168" s="101" t="s">
        <v>8148</v>
      </c>
      <c r="F168" s="101" t="s">
        <v>8164</v>
      </c>
      <c r="G168" s="102">
        <v>8196</v>
      </c>
      <c r="H168" s="102">
        <v>8097</v>
      </c>
      <c r="I168" s="102">
        <v>7944</v>
      </c>
    </row>
    <row r="169" spans="1:9" ht="12" customHeight="1" x14ac:dyDescent="0.15">
      <c r="A169" s="101" t="s">
        <v>5525</v>
      </c>
      <c r="B169" s="101" t="s">
        <v>8207</v>
      </c>
      <c r="C169" s="101" t="s">
        <v>2822</v>
      </c>
      <c r="D169" s="101" t="s">
        <v>8020</v>
      </c>
      <c r="E169" s="101" t="s">
        <v>8148</v>
      </c>
      <c r="F169" s="101" t="s">
        <v>8164</v>
      </c>
      <c r="G169" s="102">
        <v>6887</v>
      </c>
      <c r="H169" s="102">
        <v>6805</v>
      </c>
      <c r="I169" s="102">
        <v>6676</v>
      </c>
    </row>
    <row r="170" spans="1:9" ht="12" customHeight="1" x14ac:dyDescent="0.15">
      <c r="A170" s="101" t="s">
        <v>5531</v>
      </c>
      <c r="B170" s="101" t="s">
        <v>8208</v>
      </c>
      <c r="C170" s="101" t="s">
        <v>2823</v>
      </c>
      <c r="D170" s="101" t="s">
        <v>8020</v>
      </c>
      <c r="E170" s="101" t="s">
        <v>8148</v>
      </c>
      <c r="F170" s="101" t="s">
        <v>8164</v>
      </c>
      <c r="G170" s="102">
        <v>3494</v>
      </c>
      <c r="H170" s="102">
        <v>3450</v>
      </c>
      <c r="I170" s="102">
        <v>3385</v>
      </c>
    </row>
    <row r="171" spans="1:9" ht="12" customHeight="1" x14ac:dyDescent="0.15">
      <c r="A171" s="101" t="s">
        <v>5422</v>
      </c>
      <c r="B171" s="101" t="s">
        <v>8209</v>
      </c>
      <c r="C171" s="101" t="s">
        <v>2824</v>
      </c>
      <c r="D171" s="101" t="s">
        <v>8017</v>
      </c>
      <c r="E171" s="101" t="s">
        <v>8148</v>
      </c>
      <c r="F171" s="101" t="s">
        <v>8149</v>
      </c>
      <c r="G171" s="102">
        <v>23306</v>
      </c>
      <c r="H171" s="102">
        <v>23028</v>
      </c>
      <c r="I171" s="102">
        <v>22719</v>
      </c>
    </row>
    <row r="172" spans="1:9" ht="12" customHeight="1" x14ac:dyDescent="0.15">
      <c r="A172" s="101" t="s">
        <v>5556</v>
      </c>
      <c r="B172" s="101" t="s">
        <v>8210</v>
      </c>
      <c r="C172" s="101" t="s">
        <v>2865</v>
      </c>
      <c r="D172" s="101" t="s">
        <v>8017</v>
      </c>
      <c r="E172" s="101" t="s">
        <v>8148</v>
      </c>
      <c r="F172" s="101" t="s">
        <v>8166</v>
      </c>
      <c r="G172" s="102">
        <v>8588</v>
      </c>
      <c r="H172" s="102">
        <v>8489</v>
      </c>
      <c r="I172" s="102">
        <v>8325</v>
      </c>
    </row>
    <row r="173" spans="1:9" ht="12" customHeight="1" x14ac:dyDescent="0.15">
      <c r="A173" s="101" t="s">
        <v>5535</v>
      </c>
      <c r="B173" s="101" t="s">
        <v>8211</v>
      </c>
      <c r="C173" s="101" t="s">
        <v>2852</v>
      </c>
      <c r="D173" s="101" t="s">
        <v>8020</v>
      </c>
      <c r="E173" s="101" t="s">
        <v>8148</v>
      </c>
      <c r="F173" s="101" t="s">
        <v>8166</v>
      </c>
      <c r="G173" s="102">
        <v>3974</v>
      </c>
      <c r="H173" s="102">
        <v>3892</v>
      </c>
      <c r="I173" s="102">
        <v>3804</v>
      </c>
    </row>
    <row r="174" spans="1:9" ht="12" customHeight="1" x14ac:dyDescent="0.15">
      <c r="A174" s="101" t="s">
        <v>454</v>
      </c>
      <c r="B174" s="101" t="s">
        <v>8212</v>
      </c>
      <c r="C174" s="101" t="s">
        <v>2825</v>
      </c>
      <c r="D174" s="101" t="s">
        <v>8020</v>
      </c>
      <c r="E174" s="101" t="s">
        <v>8148</v>
      </c>
      <c r="F174" s="101" t="s">
        <v>8166</v>
      </c>
      <c r="G174" s="102">
        <v>9970</v>
      </c>
      <c r="H174" s="102">
        <v>9764</v>
      </c>
      <c r="I174" s="102">
        <v>9545</v>
      </c>
    </row>
    <row r="175" spans="1:9" ht="12" customHeight="1" x14ac:dyDescent="0.15">
      <c r="A175" s="101" t="s">
        <v>5569</v>
      </c>
      <c r="B175" s="101" t="s">
        <v>8213</v>
      </c>
      <c r="C175" s="101" t="s">
        <v>2835</v>
      </c>
      <c r="D175" s="101" t="s">
        <v>8020</v>
      </c>
      <c r="E175" s="101" t="s">
        <v>8148</v>
      </c>
      <c r="F175" s="101" t="s">
        <v>8166</v>
      </c>
      <c r="G175" s="102">
        <v>2580</v>
      </c>
      <c r="H175" s="102">
        <v>2534</v>
      </c>
      <c r="I175" s="102">
        <v>2477</v>
      </c>
    </row>
    <row r="176" spans="1:9" ht="12" customHeight="1" x14ac:dyDescent="0.15">
      <c r="A176" s="101" t="s">
        <v>5500</v>
      </c>
      <c r="B176" s="101" t="s">
        <v>8214</v>
      </c>
      <c r="C176" s="101" t="s">
        <v>2807</v>
      </c>
      <c r="D176" s="101" t="s">
        <v>8017</v>
      </c>
      <c r="E176" s="101" t="s">
        <v>8148</v>
      </c>
      <c r="F176" s="101" t="s">
        <v>8166</v>
      </c>
      <c r="G176" s="102">
        <v>20386</v>
      </c>
      <c r="H176" s="102">
        <v>20038</v>
      </c>
      <c r="I176" s="102">
        <v>19683</v>
      </c>
    </row>
    <row r="177" spans="1:9" ht="12" customHeight="1" x14ac:dyDescent="0.15">
      <c r="A177" s="101" t="s">
        <v>5539</v>
      </c>
      <c r="B177" s="101" t="s">
        <v>8215</v>
      </c>
      <c r="C177" s="101" t="s">
        <v>2812</v>
      </c>
      <c r="D177" s="101" t="s">
        <v>8020</v>
      </c>
      <c r="E177" s="101" t="s">
        <v>8148</v>
      </c>
      <c r="F177" s="101" t="s">
        <v>8166</v>
      </c>
      <c r="G177" s="102">
        <v>3858</v>
      </c>
      <c r="H177" s="102">
        <v>3779</v>
      </c>
      <c r="I177" s="102">
        <v>3695</v>
      </c>
    </row>
    <row r="178" spans="1:9" ht="12" customHeight="1" x14ac:dyDescent="0.15">
      <c r="A178" s="101" t="s">
        <v>5547</v>
      </c>
      <c r="B178" s="101" t="s">
        <v>8216</v>
      </c>
      <c r="C178" s="101" t="s">
        <v>2814</v>
      </c>
      <c r="D178" s="101" t="s">
        <v>8020</v>
      </c>
      <c r="E178" s="101" t="s">
        <v>8148</v>
      </c>
      <c r="F178" s="101" t="s">
        <v>8166</v>
      </c>
      <c r="G178" s="102">
        <v>8890</v>
      </c>
      <c r="H178" s="102">
        <v>8722</v>
      </c>
      <c r="I178" s="102">
        <v>8501</v>
      </c>
    </row>
    <row r="179" spans="1:9" ht="12" customHeight="1" x14ac:dyDescent="0.15">
      <c r="A179" s="101" t="s">
        <v>8217</v>
      </c>
      <c r="B179" s="101" t="s">
        <v>8218</v>
      </c>
      <c r="C179" s="101" t="s">
        <v>2867</v>
      </c>
      <c r="D179" s="101" t="s">
        <v>8002</v>
      </c>
      <c r="E179" s="101" t="s">
        <v>8148</v>
      </c>
      <c r="F179" s="101" t="s">
        <v>8151</v>
      </c>
      <c r="G179" s="102">
        <v>26140</v>
      </c>
      <c r="H179" s="102">
        <v>25840</v>
      </c>
      <c r="I179" s="102">
        <v>25367</v>
      </c>
    </row>
    <row r="180" spans="1:9" ht="12" customHeight="1" x14ac:dyDescent="0.15">
      <c r="A180" s="101" t="s">
        <v>5332</v>
      </c>
      <c r="B180" s="101" t="s">
        <v>8219</v>
      </c>
      <c r="C180" s="101" t="s">
        <v>2804</v>
      </c>
      <c r="D180" s="101" t="s">
        <v>8017</v>
      </c>
      <c r="E180" s="101" t="s">
        <v>8148</v>
      </c>
      <c r="F180" s="101" t="s">
        <v>8151</v>
      </c>
      <c r="G180" s="102">
        <v>4519</v>
      </c>
      <c r="H180" s="102">
        <v>4440</v>
      </c>
      <c r="I180" s="102">
        <v>4362</v>
      </c>
    </row>
    <row r="181" spans="1:9" ht="12" customHeight="1" x14ac:dyDescent="0.15">
      <c r="A181" s="101" t="s">
        <v>5455</v>
      </c>
      <c r="B181" s="101" t="s">
        <v>8220</v>
      </c>
      <c r="C181" s="101" t="s">
        <v>2806</v>
      </c>
      <c r="D181" s="101" t="s">
        <v>8017</v>
      </c>
      <c r="E181" s="101" t="s">
        <v>8148</v>
      </c>
      <c r="F181" s="101" t="s">
        <v>8151</v>
      </c>
      <c r="G181" s="102">
        <v>4935</v>
      </c>
      <c r="H181" s="102">
        <v>4846</v>
      </c>
      <c r="I181" s="102">
        <v>4708</v>
      </c>
    </row>
    <row r="182" spans="1:9" ht="12" customHeight="1" x14ac:dyDescent="0.15">
      <c r="A182" s="101" t="s">
        <v>5459</v>
      </c>
      <c r="B182" s="101" t="s">
        <v>8221</v>
      </c>
      <c r="C182" s="101" t="s">
        <v>2836</v>
      </c>
      <c r="D182" s="101" t="s">
        <v>8020</v>
      </c>
      <c r="E182" s="101" t="s">
        <v>8148</v>
      </c>
      <c r="F182" s="101" t="s">
        <v>8151</v>
      </c>
      <c r="G182" s="102">
        <v>7108</v>
      </c>
      <c r="H182" s="102">
        <v>6977</v>
      </c>
      <c r="I182" s="102">
        <v>6830</v>
      </c>
    </row>
    <row r="183" spans="1:9" ht="12" customHeight="1" x14ac:dyDescent="0.15">
      <c r="A183" s="101" t="s">
        <v>5545</v>
      </c>
      <c r="B183" s="101" t="s">
        <v>8222</v>
      </c>
      <c r="C183" s="101" t="s">
        <v>2828</v>
      </c>
      <c r="D183" s="101" t="s">
        <v>8017</v>
      </c>
      <c r="E183" s="101" t="s">
        <v>8148</v>
      </c>
      <c r="F183" s="101" t="s">
        <v>8166</v>
      </c>
      <c r="G183" s="102">
        <v>13146</v>
      </c>
      <c r="H183" s="102">
        <v>12995</v>
      </c>
      <c r="I183" s="102">
        <v>12779</v>
      </c>
    </row>
    <row r="184" spans="1:9" ht="12" customHeight="1" x14ac:dyDescent="0.15">
      <c r="A184" s="101" t="s">
        <v>5561</v>
      </c>
      <c r="B184" s="101" t="s">
        <v>8223</v>
      </c>
      <c r="C184" s="101" t="s">
        <v>2808</v>
      </c>
      <c r="D184" s="101" t="s">
        <v>8017</v>
      </c>
      <c r="E184" s="101" t="s">
        <v>8148</v>
      </c>
      <c r="F184" s="101" t="s">
        <v>8166</v>
      </c>
      <c r="G184" s="102">
        <v>3120</v>
      </c>
      <c r="H184" s="102">
        <v>3062</v>
      </c>
      <c r="I184" s="102">
        <v>3006</v>
      </c>
    </row>
    <row r="185" spans="1:9" ht="12" customHeight="1" x14ac:dyDescent="0.15">
      <c r="A185" s="101" t="s">
        <v>5565</v>
      </c>
      <c r="B185" s="101" t="s">
        <v>8224</v>
      </c>
      <c r="C185" s="101" t="s">
        <v>2829</v>
      </c>
      <c r="D185" s="101" t="s">
        <v>8017</v>
      </c>
      <c r="E185" s="101" t="s">
        <v>8148</v>
      </c>
      <c r="F185" s="101" t="s">
        <v>8166</v>
      </c>
      <c r="G185" s="102">
        <v>5099</v>
      </c>
      <c r="H185" s="102">
        <v>5044</v>
      </c>
      <c r="I185" s="102">
        <v>4948</v>
      </c>
    </row>
    <row r="186" spans="1:9" ht="12" customHeight="1" x14ac:dyDescent="0.15">
      <c r="A186" s="101" t="s">
        <v>5543</v>
      </c>
      <c r="B186" s="101" t="s">
        <v>8225</v>
      </c>
      <c r="C186" s="101" t="s">
        <v>2826</v>
      </c>
      <c r="D186" s="101" t="s">
        <v>8020</v>
      </c>
      <c r="E186" s="101" t="s">
        <v>8148</v>
      </c>
      <c r="F186" s="101" t="s">
        <v>8166</v>
      </c>
      <c r="G186" s="102">
        <v>3460</v>
      </c>
      <c r="H186" s="102">
        <v>3410</v>
      </c>
      <c r="I186" s="102">
        <v>3334</v>
      </c>
    </row>
    <row r="187" spans="1:9" ht="12" customHeight="1" x14ac:dyDescent="0.15">
      <c r="A187" s="101" t="s">
        <v>5559</v>
      </c>
      <c r="B187" s="101" t="s">
        <v>8226</v>
      </c>
      <c r="C187" s="101" t="s">
        <v>2827</v>
      </c>
      <c r="D187" s="101" t="s">
        <v>8020</v>
      </c>
      <c r="E187" s="101" t="s">
        <v>8148</v>
      </c>
      <c r="F187" s="101" t="s">
        <v>8166</v>
      </c>
      <c r="G187" s="102">
        <v>10655</v>
      </c>
      <c r="H187" s="102">
        <v>10501</v>
      </c>
      <c r="I187" s="102">
        <v>10265</v>
      </c>
    </row>
    <row r="188" spans="1:9" ht="12" customHeight="1" x14ac:dyDescent="0.15">
      <c r="A188" s="101" t="s">
        <v>5430</v>
      </c>
      <c r="B188" s="101" t="s">
        <v>8227</v>
      </c>
      <c r="C188" s="101" t="s">
        <v>2798</v>
      </c>
      <c r="D188" s="101" t="s">
        <v>8017</v>
      </c>
      <c r="E188" s="101" t="s">
        <v>8148</v>
      </c>
      <c r="F188" s="101" t="s">
        <v>8149</v>
      </c>
      <c r="G188" s="102">
        <v>24378</v>
      </c>
      <c r="H188" s="102">
        <v>24100</v>
      </c>
      <c r="I188" s="102">
        <v>23782</v>
      </c>
    </row>
    <row r="189" spans="1:9" ht="12" customHeight="1" x14ac:dyDescent="0.15">
      <c r="A189" s="101" t="s">
        <v>5418</v>
      </c>
      <c r="B189" s="101" t="s">
        <v>8228</v>
      </c>
      <c r="C189" s="101" t="s">
        <v>2797</v>
      </c>
      <c r="D189" s="101" t="s">
        <v>8017</v>
      </c>
      <c r="E189" s="101" t="s">
        <v>8148</v>
      </c>
      <c r="F189" s="101" t="s">
        <v>8149</v>
      </c>
      <c r="G189" s="102">
        <v>7955</v>
      </c>
      <c r="H189" s="102">
        <v>7826</v>
      </c>
      <c r="I189" s="102">
        <v>7716</v>
      </c>
    </row>
    <row r="190" spans="1:9" ht="12" customHeight="1" x14ac:dyDescent="0.15">
      <c r="A190" s="101" t="s">
        <v>5426</v>
      </c>
      <c r="B190" s="101" t="s">
        <v>8229</v>
      </c>
      <c r="C190" s="101" t="s">
        <v>2789</v>
      </c>
      <c r="D190" s="101" t="s">
        <v>8020</v>
      </c>
      <c r="E190" s="101" t="s">
        <v>8148</v>
      </c>
      <c r="F190" s="101" t="s">
        <v>8149</v>
      </c>
      <c r="G190" s="102">
        <v>5096</v>
      </c>
      <c r="H190" s="102">
        <v>5023</v>
      </c>
      <c r="I190" s="102">
        <v>4949</v>
      </c>
    </row>
    <row r="191" spans="1:9" ht="12" customHeight="1" x14ac:dyDescent="0.15">
      <c r="A191" s="101" t="s">
        <v>5488</v>
      </c>
      <c r="B191" s="101" t="s">
        <v>8230</v>
      </c>
      <c r="C191" s="101" t="s">
        <v>2809</v>
      </c>
      <c r="D191" s="101" t="s">
        <v>8017</v>
      </c>
      <c r="E191" s="101" t="s">
        <v>8148</v>
      </c>
      <c r="F191" s="101" t="s">
        <v>8156</v>
      </c>
      <c r="G191" s="102">
        <v>12281</v>
      </c>
      <c r="H191" s="102">
        <v>12074</v>
      </c>
      <c r="I191" s="102">
        <v>11824</v>
      </c>
    </row>
    <row r="192" spans="1:9" ht="12" customHeight="1" x14ac:dyDescent="0.15">
      <c r="A192" s="101" t="s">
        <v>5471</v>
      </c>
      <c r="B192" s="101" t="s">
        <v>8231</v>
      </c>
      <c r="C192" s="101" t="s">
        <v>2837</v>
      </c>
      <c r="D192" s="101" t="s">
        <v>8020</v>
      </c>
      <c r="E192" s="101" t="s">
        <v>8148</v>
      </c>
      <c r="F192" s="101" t="s">
        <v>8156</v>
      </c>
      <c r="G192" s="102">
        <v>5483</v>
      </c>
      <c r="H192" s="102">
        <v>5255</v>
      </c>
      <c r="I192" s="102">
        <v>5135</v>
      </c>
    </row>
    <row r="193" spans="1:9" ht="12" customHeight="1" x14ac:dyDescent="0.15">
      <c r="A193" s="101" t="s">
        <v>5463</v>
      </c>
      <c r="B193" s="101" t="s">
        <v>8232</v>
      </c>
      <c r="C193" s="101" t="s">
        <v>2790</v>
      </c>
      <c r="D193" s="101" t="s">
        <v>8020</v>
      </c>
      <c r="E193" s="101" t="s">
        <v>8148</v>
      </c>
      <c r="F193" s="101" t="s">
        <v>8156</v>
      </c>
      <c r="G193" s="102">
        <v>2904</v>
      </c>
      <c r="H193" s="102">
        <v>2838</v>
      </c>
      <c r="I193" s="102">
        <v>2773</v>
      </c>
    </row>
    <row r="194" spans="1:9" ht="12" customHeight="1" x14ac:dyDescent="0.15">
      <c r="A194" s="101" t="s">
        <v>5503</v>
      </c>
      <c r="B194" s="101" t="s">
        <v>8233</v>
      </c>
      <c r="C194" s="101" t="s">
        <v>2810</v>
      </c>
      <c r="D194" s="101" t="s">
        <v>8017</v>
      </c>
      <c r="E194" s="101" t="s">
        <v>8148</v>
      </c>
      <c r="F194" s="101" t="s">
        <v>8158</v>
      </c>
      <c r="G194" s="102">
        <v>14653</v>
      </c>
      <c r="H194" s="102">
        <v>14416</v>
      </c>
      <c r="I194" s="102">
        <v>14187</v>
      </c>
    </row>
    <row r="195" spans="1:9" ht="12" customHeight="1" x14ac:dyDescent="0.15">
      <c r="A195" s="101" t="s">
        <v>5494</v>
      </c>
      <c r="B195" s="101" t="s">
        <v>8234</v>
      </c>
      <c r="C195" s="101" t="s">
        <v>2801</v>
      </c>
      <c r="D195" s="101" t="s">
        <v>8020</v>
      </c>
      <c r="E195" s="101" t="s">
        <v>8148</v>
      </c>
      <c r="F195" s="101" t="s">
        <v>8158</v>
      </c>
      <c r="G195" s="102">
        <v>7258</v>
      </c>
      <c r="H195" s="102">
        <v>7122</v>
      </c>
      <c r="I195" s="102">
        <v>6990</v>
      </c>
    </row>
    <row r="196" spans="1:9" ht="12" customHeight="1" x14ac:dyDescent="0.15">
      <c r="A196" s="101" t="s">
        <v>5434</v>
      </c>
      <c r="B196" s="101" t="s">
        <v>8235</v>
      </c>
      <c r="C196" s="101" t="s">
        <v>2811</v>
      </c>
      <c r="D196" s="101" t="s">
        <v>8017</v>
      </c>
      <c r="E196" s="101" t="s">
        <v>8148</v>
      </c>
      <c r="F196" s="101" t="s">
        <v>8149</v>
      </c>
      <c r="G196" s="102">
        <v>14515</v>
      </c>
      <c r="H196" s="102">
        <v>14473</v>
      </c>
      <c r="I196" s="102">
        <v>14227</v>
      </c>
    </row>
    <row r="197" spans="1:9" ht="12" customHeight="1" x14ac:dyDescent="0.15">
      <c r="A197" s="101" t="s">
        <v>5407</v>
      </c>
      <c r="B197" s="101" t="s">
        <v>8236</v>
      </c>
      <c r="C197" s="101" t="s">
        <v>2830</v>
      </c>
      <c r="D197" s="101" t="s">
        <v>8020</v>
      </c>
      <c r="E197" s="101" t="s">
        <v>8148</v>
      </c>
      <c r="F197" s="101" t="s">
        <v>8149</v>
      </c>
      <c r="G197" s="102">
        <v>3270</v>
      </c>
      <c r="H197" s="102">
        <v>3217</v>
      </c>
      <c r="I197" s="102">
        <v>3170</v>
      </c>
    </row>
    <row r="198" spans="1:9" ht="12" customHeight="1" x14ac:dyDescent="0.15">
      <c r="A198" s="101" t="s">
        <v>5411</v>
      </c>
      <c r="B198" s="101" t="s">
        <v>8237</v>
      </c>
      <c r="C198" s="101" t="s">
        <v>2793</v>
      </c>
      <c r="D198" s="101" t="s">
        <v>8020</v>
      </c>
      <c r="E198" s="101" t="s">
        <v>8148</v>
      </c>
      <c r="F198" s="101" t="s">
        <v>8149</v>
      </c>
      <c r="G198" s="102">
        <v>2105</v>
      </c>
      <c r="H198" s="102">
        <v>2070</v>
      </c>
      <c r="I198" s="102">
        <v>2040</v>
      </c>
    </row>
    <row r="199" spans="1:9" ht="12" customHeight="1" x14ac:dyDescent="0.15">
      <c r="A199" s="101" t="s">
        <v>5414</v>
      </c>
      <c r="B199" s="101" t="s">
        <v>8238</v>
      </c>
      <c r="C199" s="101" t="s">
        <v>2794</v>
      </c>
      <c r="D199" s="101" t="s">
        <v>8020</v>
      </c>
      <c r="E199" s="101" t="s">
        <v>8148</v>
      </c>
      <c r="F199" s="101" t="s">
        <v>8149</v>
      </c>
      <c r="G199" s="102">
        <v>6070</v>
      </c>
      <c r="H199" s="102">
        <v>5971</v>
      </c>
      <c r="I199" s="102">
        <v>5884</v>
      </c>
    </row>
    <row r="200" spans="1:9" ht="12" customHeight="1" x14ac:dyDescent="0.15">
      <c r="A200" s="101" t="s">
        <v>5490</v>
      </c>
      <c r="B200" s="101" t="s">
        <v>8239</v>
      </c>
      <c r="C200" s="101" t="s">
        <v>2832</v>
      </c>
      <c r="D200" s="101" t="s">
        <v>8017</v>
      </c>
      <c r="E200" s="101" t="s">
        <v>8148</v>
      </c>
      <c r="F200" s="101" t="s">
        <v>8156</v>
      </c>
      <c r="G200" s="102">
        <v>13188</v>
      </c>
      <c r="H200" s="102">
        <v>12742</v>
      </c>
      <c r="I200" s="102">
        <v>12514</v>
      </c>
    </row>
    <row r="201" spans="1:9" ht="12" customHeight="1" x14ac:dyDescent="0.15">
      <c r="A201" s="101" t="s">
        <v>5475</v>
      </c>
      <c r="B201" s="101" t="s">
        <v>8240</v>
      </c>
      <c r="C201" s="101" t="s">
        <v>2831</v>
      </c>
      <c r="D201" s="101" t="s">
        <v>8020</v>
      </c>
      <c r="E201" s="101" t="s">
        <v>8148</v>
      </c>
      <c r="F201" s="101" t="s">
        <v>8156</v>
      </c>
      <c r="G201" s="102">
        <v>5523</v>
      </c>
      <c r="H201" s="102">
        <v>5377</v>
      </c>
      <c r="I201" s="102">
        <v>5255</v>
      </c>
    </row>
    <row r="202" spans="1:9" ht="12" customHeight="1" x14ac:dyDescent="0.15">
      <c r="A202" s="101" t="s">
        <v>5484</v>
      </c>
      <c r="B202" s="101" t="s">
        <v>8241</v>
      </c>
      <c r="C202" s="101" t="s">
        <v>2815</v>
      </c>
      <c r="D202" s="101" t="s">
        <v>8020</v>
      </c>
      <c r="E202" s="101" t="s">
        <v>8148</v>
      </c>
      <c r="F202" s="101" t="s">
        <v>8156</v>
      </c>
      <c r="G202" s="102">
        <v>2575</v>
      </c>
      <c r="H202" s="102">
        <v>2507</v>
      </c>
      <c r="I202" s="102">
        <v>2450</v>
      </c>
    </row>
    <row r="203" spans="1:9" ht="12" customHeight="1" x14ac:dyDescent="0.15">
      <c r="A203" s="101" t="s">
        <v>5467</v>
      </c>
      <c r="B203" s="101" t="s">
        <v>8242</v>
      </c>
      <c r="C203" s="101" t="s">
        <v>2813</v>
      </c>
      <c r="D203" s="101" t="s">
        <v>8020</v>
      </c>
      <c r="E203" s="101" t="s">
        <v>8148</v>
      </c>
      <c r="F203" s="101" t="s">
        <v>8156</v>
      </c>
      <c r="G203" s="102">
        <v>4634</v>
      </c>
      <c r="H203" s="102">
        <v>4512</v>
      </c>
      <c r="I203" s="102">
        <v>4409</v>
      </c>
    </row>
    <row r="204" spans="1:9" ht="12" customHeight="1" x14ac:dyDescent="0.15">
      <c r="A204" s="101" t="s">
        <v>5533</v>
      </c>
      <c r="B204" s="101" t="s">
        <v>8243</v>
      </c>
      <c r="C204" s="101" t="s">
        <v>2833</v>
      </c>
      <c r="D204" s="101" t="s">
        <v>8017</v>
      </c>
      <c r="E204" s="101" t="s">
        <v>8148</v>
      </c>
      <c r="F204" s="101" t="s">
        <v>8164</v>
      </c>
      <c r="G204" s="102">
        <v>11178</v>
      </c>
      <c r="H204" s="102">
        <v>11768</v>
      </c>
      <c r="I204" s="102">
        <v>10833</v>
      </c>
    </row>
    <row r="205" spans="1:9" ht="12" customHeight="1" x14ac:dyDescent="0.15">
      <c r="A205" s="101" t="s">
        <v>5571</v>
      </c>
      <c r="B205" s="101" t="s">
        <v>8244</v>
      </c>
      <c r="C205" s="101" t="s">
        <v>2929</v>
      </c>
      <c r="D205" s="101" t="s">
        <v>8002</v>
      </c>
      <c r="E205" s="101" t="s">
        <v>8245</v>
      </c>
      <c r="F205" s="101" t="s">
        <v>8246</v>
      </c>
      <c r="G205" s="102">
        <v>933246</v>
      </c>
      <c r="H205" s="102">
        <v>930104</v>
      </c>
      <c r="I205" s="102">
        <v>926322</v>
      </c>
    </row>
    <row r="206" spans="1:9" ht="12" customHeight="1" x14ac:dyDescent="0.15">
      <c r="A206" s="101" t="s">
        <v>5673</v>
      </c>
      <c r="B206" s="101" t="s">
        <v>8247</v>
      </c>
      <c r="C206" s="101" t="s">
        <v>2890</v>
      </c>
      <c r="D206" s="101" t="s">
        <v>8002</v>
      </c>
      <c r="E206" s="101" t="s">
        <v>8245</v>
      </c>
      <c r="F206" s="101" t="s">
        <v>8248</v>
      </c>
      <c r="G206" s="102">
        <v>32436</v>
      </c>
      <c r="H206" s="102">
        <v>32579</v>
      </c>
      <c r="I206" s="102">
        <v>32018</v>
      </c>
    </row>
    <row r="207" spans="1:9" ht="12" customHeight="1" x14ac:dyDescent="0.15">
      <c r="A207" s="101" t="s">
        <v>5574</v>
      </c>
      <c r="B207" s="101" t="s">
        <v>8249</v>
      </c>
      <c r="C207" s="101" t="s">
        <v>2887</v>
      </c>
      <c r="D207" s="101" t="s">
        <v>8002</v>
      </c>
      <c r="E207" s="101" t="s">
        <v>8245</v>
      </c>
      <c r="F207" s="101" t="s">
        <v>8250</v>
      </c>
      <c r="G207" s="102">
        <v>81413</v>
      </c>
      <c r="H207" s="102">
        <v>80377</v>
      </c>
      <c r="I207" s="102">
        <v>78939</v>
      </c>
    </row>
    <row r="208" spans="1:9" ht="12" customHeight="1" x14ac:dyDescent="0.15">
      <c r="A208" s="101" t="s">
        <v>5606</v>
      </c>
      <c r="B208" s="101" t="s">
        <v>8251</v>
      </c>
      <c r="C208" s="101" t="s">
        <v>2926</v>
      </c>
      <c r="D208" s="101" t="s">
        <v>8002</v>
      </c>
      <c r="E208" s="101" t="s">
        <v>8245</v>
      </c>
      <c r="F208" s="101" t="s">
        <v>8252</v>
      </c>
      <c r="G208" s="102">
        <v>262783</v>
      </c>
      <c r="H208" s="102">
        <v>257565</v>
      </c>
      <c r="I208" s="102">
        <v>256209</v>
      </c>
    </row>
    <row r="209" spans="1:9" ht="12" customHeight="1" x14ac:dyDescent="0.15">
      <c r="A209" s="101" t="s">
        <v>5606</v>
      </c>
      <c r="B209" s="101" t="s">
        <v>8251</v>
      </c>
      <c r="C209" s="101" t="s">
        <v>2926</v>
      </c>
      <c r="D209" s="101" t="s">
        <v>8002</v>
      </c>
      <c r="E209" s="101" t="s">
        <v>8245</v>
      </c>
      <c r="F209" s="101" t="s">
        <v>8252</v>
      </c>
      <c r="G209" s="102">
        <v>262783</v>
      </c>
      <c r="H209" s="102">
        <v>257565</v>
      </c>
      <c r="I209" s="102">
        <v>256209</v>
      </c>
    </row>
    <row r="210" spans="1:9" ht="12" customHeight="1" x14ac:dyDescent="0.15">
      <c r="A210" s="101" t="s">
        <v>5608</v>
      </c>
      <c r="B210" s="101" t="s">
        <v>8253</v>
      </c>
      <c r="C210" s="101" t="s">
        <v>2927</v>
      </c>
      <c r="D210" s="101" t="s">
        <v>8002</v>
      </c>
      <c r="E210" s="101" t="s">
        <v>8245</v>
      </c>
      <c r="F210" s="101" t="s">
        <v>8252</v>
      </c>
      <c r="G210" s="102">
        <v>25441</v>
      </c>
      <c r="H210" s="102">
        <v>25301</v>
      </c>
      <c r="I210" s="102">
        <v>25191</v>
      </c>
    </row>
    <row r="211" spans="1:9" ht="12" customHeight="1" x14ac:dyDescent="0.15">
      <c r="A211" s="101" t="s">
        <v>5584</v>
      </c>
      <c r="B211" s="101" t="s">
        <v>8254</v>
      </c>
      <c r="C211" s="101" t="s">
        <v>2919</v>
      </c>
      <c r="D211" s="101" t="s">
        <v>8002</v>
      </c>
      <c r="E211" s="101" t="s">
        <v>8245</v>
      </c>
      <c r="F211" s="101" t="s">
        <v>8250</v>
      </c>
      <c r="G211" s="102">
        <v>67394</v>
      </c>
      <c r="H211" s="102">
        <v>66369</v>
      </c>
      <c r="I211" s="102">
        <v>65071</v>
      </c>
    </row>
    <row r="212" spans="1:9" ht="12" customHeight="1" x14ac:dyDescent="0.15">
      <c r="A212" s="101" t="s">
        <v>5686</v>
      </c>
      <c r="B212" s="101" t="s">
        <v>8255</v>
      </c>
      <c r="C212" s="101" t="s">
        <v>2906</v>
      </c>
      <c r="D212" s="101" t="s">
        <v>8002</v>
      </c>
      <c r="E212" s="101" t="s">
        <v>8245</v>
      </c>
      <c r="F212" s="101" t="s">
        <v>8248</v>
      </c>
      <c r="G212" s="102">
        <v>49471</v>
      </c>
      <c r="H212" s="102">
        <v>48894</v>
      </c>
      <c r="I212" s="102">
        <v>48046</v>
      </c>
    </row>
    <row r="213" spans="1:9" ht="12" customHeight="1" x14ac:dyDescent="0.15">
      <c r="A213" s="101" t="s">
        <v>5679</v>
      </c>
      <c r="B213" s="101" t="s">
        <v>8256</v>
      </c>
      <c r="C213" s="101" t="s">
        <v>2895</v>
      </c>
      <c r="D213" s="101" t="s">
        <v>8002</v>
      </c>
      <c r="E213" s="101" t="s">
        <v>8245</v>
      </c>
      <c r="F213" s="101" t="s">
        <v>8248</v>
      </c>
      <c r="G213" s="102">
        <v>44499</v>
      </c>
      <c r="H213" s="102">
        <v>43827</v>
      </c>
      <c r="I213" s="102">
        <v>42954</v>
      </c>
    </row>
    <row r="214" spans="1:9" ht="12" customHeight="1" x14ac:dyDescent="0.15">
      <c r="A214" s="101" t="s">
        <v>5655</v>
      </c>
      <c r="B214" s="101" t="s">
        <v>8257</v>
      </c>
      <c r="C214" s="101" t="s">
        <v>2909</v>
      </c>
      <c r="D214" s="101" t="s">
        <v>8017</v>
      </c>
      <c r="E214" s="101" t="s">
        <v>8245</v>
      </c>
      <c r="F214" s="101" t="s">
        <v>8258</v>
      </c>
      <c r="G214" s="102">
        <v>10855</v>
      </c>
      <c r="H214" s="102">
        <v>10723</v>
      </c>
      <c r="I214" s="102">
        <v>10510</v>
      </c>
    </row>
    <row r="215" spans="1:9" ht="12" customHeight="1" x14ac:dyDescent="0.15">
      <c r="A215" s="101" t="s">
        <v>5675</v>
      </c>
      <c r="B215" s="101" t="s">
        <v>8259</v>
      </c>
      <c r="C215" s="101" t="s">
        <v>2891</v>
      </c>
      <c r="D215" s="101" t="s">
        <v>8002</v>
      </c>
      <c r="E215" s="101" t="s">
        <v>8245</v>
      </c>
      <c r="F215" s="101" t="s">
        <v>8248</v>
      </c>
      <c r="G215" s="102">
        <v>15919</v>
      </c>
      <c r="H215" s="102">
        <v>15738</v>
      </c>
      <c r="I215" s="102">
        <v>15417</v>
      </c>
    </row>
    <row r="216" spans="1:9" ht="12" customHeight="1" x14ac:dyDescent="0.15">
      <c r="A216" s="101" t="s">
        <v>5634</v>
      </c>
      <c r="B216" s="101" t="s">
        <v>8260</v>
      </c>
      <c r="C216" s="101" t="s">
        <v>2928</v>
      </c>
      <c r="D216" s="101" t="s">
        <v>8002</v>
      </c>
      <c r="E216" s="101" t="s">
        <v>8245</v>
      </c>
      <c r="F216" s="101" t="s">
        <v>8261</v>
      </c>
      <c r="G216" s="102">
        <v>31843</v>
      </c>
      <c r="H216" s="102">
        <v>31532</v>
      </c>
      <c r="I216" s="102">
        <v>31430</v>
      </c>
    </row>
    <row r="217" spans="1:9" ht="12" customHeight="1" x14ac:dyDescent="0.15">
      <c r="A217" s="101" t="s">
        <v>5644</v>
      </c>
      <c r="B217" s="101" t="s">
        <v>8262</v>
      </c>
      <c r="C217" s="101" t="s">
        <v>2896</v>
      </c>
      <c r="D217" s="101" t="s">
        <v>8002</v>
      </c>
      <c r="E217" s="101" t="s">
        <v>8245</v>
      </c>
      <c r="F217" s="101" t="s">
        <v>8258</v>
      </c>
      <c r="G217" s="102">
        <v>67919</v>
      </c>
      <c r="H217" s="102">
        <v>66823</v>
      </c>
      <c r="I217" s="102">
        <v>65483</v>
      </c>
    </row>
    <row r="218" spans="1:9" ht="12" customHeight="1" x14ac:dyDescent="0.15">
      <c r="A218" s="101" t="s">
        <v>5610</v>
      </c>
      <c r="B218" s="101" t="s">
        <v>8263</v>
      </c>
      <c r="C218" s="101" t="s">
        <v>2930</v>
      </c>
      <c r="D218" s="101" t="s">
        <v>8002</v>
      </c>
      <c r="E218" s="101" t="s">
        <v>8245</v>
      </c>
      <c r="F218" s="101" t="s">
        <v>8252</v>
      </c>
      <c r="G218" s="102">
        <v>104957</v>
      </c>
      <c r="H218" s="102">
        <v>104615</v>
      </c>
      <c r="I218" s="102">
        <v>104158</v>
      </c>
    </row>
    <row r="219" spans="1:9" ht="12" customHeight="1" x14ac:dyDescent="0.15">
      <c r="A219" s="101" t="s">
        <v>5277</v>
      </c>
      <c r="B219" s="101" t="s">
        <v>8264</v>
      </c>
      <c r="C219" s="101" t="s">
        <v>2931</v>
      </c>
      <c r="D219" s="101" t="s">
        <v>8002</v>
      </c>
      <c r="E219" s="101" t="s">
        <v>8245</v>
      </c>
      <c r="F219" s="101" t="s">
        <v>8252</v>
      </c>
      <c r="G219" s="102">
        <v>14343</v>
      </c>
      <c r="H219" s="102">
        <v>14292</v>
      </c>
      <c r="I219" s="102">
        <v>14239</v>
      </c>
    </row>
    <row r="220" spans="1:9" ht="12" customHeight="1" x14ac:dyDescent="0.15">
      <c r="A220" s="101" t="s">
        <v>5667</v>
      </c>
      <c r="B220" s="101" t="s">
        <v>8265</v>
      </c>
      <c r="C220" s="101" t="s">
        <v>2904</v>
      </c>
      <c r="D220" s="101" t="s">
        <v>8002</v>
      </c>
      <c r="E220" s="101" t="s">
        <v>8245</v>
      </c>
      <c r="F220" s="101" t="s">
        <v>8266</v>
      </c>
      <c r="G220" s="102">
        <v>446336</v>
      </c>
      <c r="H220" s="102">
        <v>441489</v>
      </c>
      <c r="I220" s="102">
        <v>435176</v>
      </c>
    </row>
    <row r="221" spans="1:9" ht="12" customHeight="1" x14ac:dyDescent="0.15">
      <c r="A221" s="101" t="s">
        <v>5671</v>
      </c>
      <c r="B221" s="101" t="s">
        <v>8267</v>
      </c>
      <c r="C221" s="101" t="s">
        <v>2913</v>
      </c>
      <c r="D221" s="101" t="s">
        <v>8017</v>
      </c>
      <c r="E221" s="101" t="s">
        <v>8245</v>
      </c>
      <c r="F221" s="101" t="s">
        <v>8266</v>
      </c>
      <c r="G221" s="102">
        <v>20940</v>
      </c>
      <c r="H221" s="102">
        <v>20736</v>
      </c>
      <c r="I221" s="102">
        <v>20435</v>
      </c>
    </row>
    <row r="222" spans="1:9" ht="12" customHeight="1" x14ac:dyDescent="0.15">
      <c r="A222" s="101" t="s">
        <v>5615</v>
      </c>
      <c r="B222" s="101" t="s">
        <v>8268</v>
      </c>
      <c r="C222" s="101" t="s">
        <v>2939</v>
      </c>
      <c r="D222" s="101" t="s">
        <v>8002</v>
      </c>
      <c r="E222" s="101" t="s">
        <v>8245</v>
      </c>
      <c r="F222" s="101" t="s">
        <v>8252</v>
      </c>
      <c r="G222" s="102">
        <v>33331</v>
      </c>
      <c r="H222" s="102">
        <v>33273</v>
      </c>
      <c r="I222" s="102">
        <v>33182</v>
      </c>
    </row>
    <row r="223" spans="1:9" ht="12" customHeight="1" x14ac:dyDescent="0.15">
      <c r="A223" s="101" t="s">
        <v>5648</v>
      </c>
      <c r="B223" s="101" t="s">
        <v>8269</v>
      </c>
      <c r="C223" s="101" t="s">
        <v>2899</v>
      </c>
      <c r="D223" s="101" t="s">
        <v>8002</v>
      </c>
      <c r="E223" s="101" t="s">
        <v>8245</v>
      </c>
      <c r="F223" s="101" t="s">
        <v>8258</v>
      </c>
      <c r="G223" s="102">
        <v>75098</v>
      </c>
      <c r="H223" s="102">
        <v>73979</v>
      </c>
      <c r="I223" s="102">
        <v>72422</v>
      </c>
    </row>
    <row r="224" spans="1:9" ht="12" customHeight="1" x14ac:dyDescent="0.15">
      <c r="A224" s="101" t="s">
        <v>5650</v>
      </c>
      <c r="B224" s="101" t="s">
        <v>8270</v>
      </c>
      <c r="C224" s="101" t="s">
        <v>2900</v>
      </c>
      <c r="D224" s="101" t="s">
        <v>8002</v>
      </c>
      <c r="E224" s="101" t="s">
        <v>8245</v>
      </c>
      <c r="F224" s="101" t="s">
        <v>8258</v>
      </c>
      <c r="G224" s="102">
        <v>185858</v>
      </c>
      <c r="H224" s="102">
        <v>183946</v>
      </c>
      <c r="I224" s="102">
        <v>180922</v>
      </c>
    </row>
    <row r="225" spans="1:9" ht="12" customHeight="1" x14ac:dyDescent="0.15">
      <c r="A225" s="101" t="s">
        <v>5500</v>
      </c>
      <c r="B225" s="101" t="s">
        <v>8271</v>
      </c>
      <c r="C225" s="101" t="s">
        <v>2912</v>
      </c>
      <c r="D225" s="101" t="s">
        <v>8002</v>
      </c>
      <c r="E225" s="101" t="s">
        <v>8245</v>
      </c>
      <c r="F225" s="101" t="s">
        <v>8248</v>
      </c>
      <c r="G225" s="102">
        <v>83314</v>
      </c>
      <c r="H225" s="102">
        <v>82388</v>
      </c>
      <c r="I225" s="102">
        <v>81029</v>
      </c>
    </row>
    <row r="226" spans="1:9" ht="12" customHeight="1" x14ac:dyDescent="0.15">
      <c r="A226" s="101" t="s">
        <v>5652</v>
      </c>
      <c r="B226" s="101" t="s">
        <v>8272</v>
      </c>
      <c r="C226" s="101" t="s">
        <v>2877</v>
      </c>
      <c r="D226" s="101" t="s">
        <v>8002</v>
      </c>
      <c r="E226" s="101" t="s">
        <v>8245</v>
      </c>
      <c r="F226" s="101" t="s">
        <v>8258</v>
      </c>
      <c r="G226" s="102">
        <v>41720</v>
      </c>
      <c r="H226" s="102">
        <v>41066</v>
      </c>
      <c r="I226" s="102">
        <v>40195</v>
      </c>
    </row>
    <row r="227" spans="1:9" ht="12" customHeight="1" x14ac:dyDescent="0.15">
      <c r="A227" s="101" t="s">
        <v>5626</v>
      </c>
      <c r="B227" s="101" t="s">
        <v>8273</v>
      </c>
      <c r="C227" s="101" t="s">
        <v>2934</v>
      </c>
      <c r="D227" s="101" t="s">
        <v>8002</v>
      </c>
      <c r="E227" s="101" t="s">
        <v>8245</v>
      </c>
      <c r="F227" s="101" t="s">
        <v>8246</v>
      </c>
      <c r="G227" s="102">
        <v>378740</v>
      </c>
      <c r="H227" s="102">
        <v>377675</v>
      </c>
      <c r="I227" s="102">
        <v>376264</v>
      </c>
    </row>
    <row r="228" spans="1:9" ht="12" customHeight="1" x14ac:dyDescent="0.15">
      <c r="A228" s="101" t="s">
        <v>5688</v>
      </c>
      <c r="B228" s="101" t="s">
        <v>8274</v>
      </c>
      <c r="C228" s="101" t="s">
        <v>2908</v>
      </c>
      <c r="D228" s="101" t="s">
        <v>8002</v>
      </c>
      <c r="E228" s="101" t="s">
        <v>8245</v>
      </c>
      <c r="F228" s="101" t="s">
        <v>8248</v>
      </c>
      <c r="G228" s="102">
        <v>19674</v>
      </c>
      <c r="H228" s="102">
        <v>19380</v>
      </c>
      <c r="I228" s="102">
        <v>19027</v>
      </c>
    </row>
    <row r="229" spans="1:9" ht="12" customHeight="1" x14ac:dyDescent="0.15">
      <c r="A229" s="101" t="s">
        <v>5693</v>
      </c>
      <c r="B229" s="101" t="s">
        <v>8275</v>
      </c>
      <c r="C229" s="101" t="s">
        <v>2916</v>
      </c>
      <c r="D229" s="101" t="s">
        <v>8002</v>
      </c>
      <c r="E229" s="101" t="s">
        <v>8245</v>
      </c>
      <c r="F229" s="101" t="s">
        <v>8248</v>
      </c>
      <c r="G229" s="102">
        <v>35995</v>
      </c>
      <c r="H229" s="102">
        <v>35403</v>
      </c>
      <c r="I229" s="102">
        <v>34785</v>
      </c>
    </row>
    <row r="230" spans="1:9" ht="12" customHeight="1" x14ac:dyDescent="0.15">
      <c r="A230" s="101" t="s">
        <v>8196</v>
      </c>
      <c r="B230" s="101" t="s">
        <v>8276</v>
      </c>
      <c r="C230" s="101" t="s">
        <v>2917</v>
      </c>
      <c r="D230" s="101" t="s">
        <v>8002</v>
      </c>
      <c r="E230" s="101" t="s">
        <v>8245</v>
      </c>
      <c r="F230" s="101" t="s">
        <v>8258</v>
      </c>
      <c r="G230" s="102">
        <v>116477</v>
      </c>
      <c r="H230" s="102">
        <v>115026</v>
      </c>
      <c r="I230" s="102">
        <v>113097</v>
      </c>
    </row>
    <row r="231" spans="1:9" ht="12" customHeight="1" x14ac:dyDescent="0.15">
      <c r="A231" s="101" t="s">
        <v>5659</v>
      </c>
      <c r="B231" s="101" t="s">
        <v>8277</v>
      </c>
      <c r="C231" s="101" t="s">
        <v>2915</v>
      </c>
      <c r="D231" s="101" t="s">
        <v>8002</v>
      </c>
      <c r="E231" s="101" t="s">
        <v>8245</v>
      </c>
      <c r="F231" s="101" t="s">
        <v>8258</v>
      </c>
      <c r="G231" s="102">
        <v>9068</v>
      </c>
      <c r="H231" s="102">
        <v>8903</v>
      </c>
      <c r="I231" s="102">
        <v>8718</v>
      </c>
    </row>
    <row r="232" spans="1:9" ht="12" customHeight="1" x14ac:dyDescent="0.15">
      <c r="A232" s="101" t="s">
        <v>5613</v>
      </c>
      <c r="B232" s="101" t="s">
        <v>8278</v>
      </c>
      <c r="C232" s="101" t="s">
        <v>2936</v>
      </c>
      <c r="D232" s="101" t="s">
        <v>8002</v>
      </c>
      <c r="E232" s="101" t="s">
        <v>8245</v>
      </c>
      <c r="F232" s="101" t="s">
        <v>8252</v>
      </c>
      <c r="G232" s="102">
        <v>73796</v>
      </c>
      <c r="H232" s="102">
        <v>73647</v>
      </c>
      <c r="I232" s="102">
        <v>73406</v>
      </c>
    </row>
    <row r="233" spans="1:9" ht="12" customHeight="1" x14ac:dyDescent="0.15">
      <c r="A233" s="101" t="s">
        <v>5617</v>
      </c>
      <c r="B233" s="101" t="s">
        <v>8279</v>
      </c>
      <c r="C233" s="101" t="s">
        <v>2940</v>
      </c>
      <c r="D233" s="101" t="s">
        <v>8002</v>
      </c>
      <c r="E233" s="101" t="s">
        <v>8245</v>
      </c>
      <c r="F233" s="101" t="s">
        <v>8252</v>
      </c>
      <c r="G233" s="102">
        <v>78003</v>
      </c>
      <c r="H233" s="102">
        <v>77663</v>
      </c>
      <c r="I233" s="102">
        <v>77386</v>
      </c>
    </row>
    <row r="234" spans="1:9" ht="12" customHeight="1" x14ac:dyDescent="0.15">
      <c r="A234" s="101" t="s">
        <v>5592</v>
      </c>
      <c r="B234" s="101" t="s">
        <v>8280</v>
      </c>
      <c r="C234" s="101" t="s">
        <v>2888</v>
      </c>
      <c r="D234" s="101" t="s">
        <v>8002</v>
      </c>
      <c r="E234" s="101" t="s">
        <v>8245</v>
      </c>
      <c r="F234" s="101" t="s">
        <v>8281</v>
      </c>
      <c r="G234" s="102">
        <v>26338</v>
      </c>
      <c r="H234" s="102">
        <v>25980</v>
      </c>
      <c r="I234" s="102">
        <v>25445</v>
      </c>
    </row>
    <row r="235" spans="1:9" ht="12" customHeight="1" x14ac:dyDescent="0.15">
      <c r="A235" s="101" t="s">
        <v>5628</v>
      </c>
      <c r="B235" s="101" t="s">
        <v>8282</v>
      </c>
      <c r="C235" s="101" t="s">
        <v>2938</v>
      </c>
      <c r="D235" s="101" t="s">
        <v>8002</v>
      </c>
      <c r="E235" s="101" t="s">
        <v>8245</v>
      </c>
      <c r="F235" s="101" t="s">
        <v>8246</v>
      </c>
      <c r="G235" s="102">
        <v>85180</v>
      </c>
      <c r="H235" s="102">
        <v>84937</v>
      </c>
      <c r="I235" s="102">
        <v>84659</v>
      </c>
    </row>
    <row r="236" spans="1:9" ht="12" customHeight="1" x14ac:dyDescent="0.15">
      <c r="A236" s="101" t="s">
        <v>5624</v>
      </c>
      <c r="B236" s="101" t="s">
        <v>8283</v>
      </c>
      <c r="C236" s="101" t="s">
        <v>2932</v>
      </c>
      <c r="D236" s="101" t="s">
        <v>8002</v>
      </c>
      <c r="E236" s="101" t="s">
        <v>8245</v>
      </c>
      <c r="F236" s="101" t="s">
        <v>8246</v>
      </c>
      <c r="G236" s="102">
        <v>22682</v>
      </c>
      <c r="H236" s="102">
        <v>22625</v>
      </c>
      <c r="I236" s="102">
        <v>22549</v>
      </c>
    </row>
    <row r="237" spans="1:9" ht="12" customHeight="1" x14ac:dyDescent="0.15">
      <c r="A237" s="101" t="s">
        <v>5619</v>
      </c>
      <c r="B237" s="101" t="s">
        <v>8284</v>
      </c>
      <c r="C237" s="101" t="s">
        <v>2941</v>
      </c>
      <c r="D237" s="101" t="s">
        <v>8002</v>
      </c>
      <c r="E237" s="101" t="s">
        <v>8245</v>
      </c>
      <c r="F237" s="101" t="s">
        <v>8252</v>
      </c>
      <c r="G237" s="102">
        <v>61140</v>
      </c>
      <c r="H237" s="102">
        <v>61089</v>
      </c>
      <c r="I237" s="102">
        <v>60853</v>
      </c>
    </row>
    <row r="238" spans="1:9" ht="12" customHeight="1" x14ac:dyDescent="0.15">
      <c r="A238" s="101" t="s">
        <v>5630</v>
      </c>
      <c r="B238" s="101" t="s">
        <v>8285</v>
      </c>
      <c r="C238" s="101" t="s">
        <v>2942</v>
      </c>
      <c r="D238" s="101" t="s">
        <v>8002</v>
      </c>
      <c r="E238" s="101" t="s">
        <v>8245</v>
      </c>
      <c r="F238" s="101" t="s">
        <v>8246</v>
      </c>
      <c r="G238" s="102">
        <v>38703</v>
      </c>
      <c r="H238" s="102">
        <v>37890</v>
      </c>
      <c r="I238" s="102">
        <v>37753</v>
      </c>
    </row>
    <row r="239" spans="1:9" ht="12" customHeight="1" x14ac:dyDescent="0.15">
      <c r="A239" s="101" t="s">
        <v>5657</v>
      </c>
      <c r="B239" s="101" t="s">
        <v>8286</v>
      </c>
      <c r="C239" s="101" t="s">
        <v>2886</v>
      </c>
      <c r="D239" s="101" t="s">
        <v>8017</v>
      </c>
      <c r="E239" s="101" t="s">
        <v>8245</v>
      </c>
      <c r="F239" s="101" t="s">
        <v>8258</v>
      </c>
      <c r="G239" s="102">
        <v>12494</v>
      </c>
      <c r="H239" s="102">
        <v>12320</v>
      </c>
      <c r="I239" s="102">
        <v>12056</v>
      </c>
    </row>
    <row r="240" spans="1:9" ht="12" customHeight="1" x14ac:dyDescent="0.15">
      <c r="A240" s="101" t="s">
        <v>5621</v>
      </c>
      <c r="B240" s="101" t="s">
        <v>8287</v>
      </c>
      <c r="C240" s="101" t="s">
        <v>2923</v>
      </c>
      <c r="D240" s="101" t="s">
        <v>8002</v>
      </c>
      <c r="E240" s="101" t="s">
        <v>8245</v>
      </c>
      <c r="F240" s="101" t="s">
        <v>8246</v>
      </c>
      <c r="G240" s="102">
        <v>37148</v>
      </c>
      <c r="H240" s="102">
        <v>37070</v>
      </c>
      <c r="I240" s="102">
        <v>36967</v>
      </c>
    </row>
    <row r="241" spans="1:9" ht="12" customHeight="1" x14ac:dyDescent="0.15">
      <c r="A241" s="101" t="s">
        <v>5604</v>
      </c>
      <c r="B241" s="101" t="s">
        <v>8288</v>
      </c>
      <c r="C241" s="101" t="s">
        <v>2925</v>
      </c>
      <c r="D241" s="101" t="s">
        <v>8002</v>
      </c>
      <c r="E241" s="101" t="s">
        <v>8245</v>
      </c>
      <c r="F241" s="101" t="s">
        <v>8252</v>
      </c>
      <c r="G241" s="102">
        <v>17594</v>
      </c>
      <c r="H241" s="102">
        <v>17504</v>
      </c>
      <c r="I241" s="102">
        <v>17445</v>
      </c>
    </row>
    <row r="242" spans="1:9" ht="12" customHeight="1" x14ac:dyDescent="0.15">
      <c r="A242" s="101" t="s">
        <v>5580</v>
      </c>
      <c r="B242" s="101" t="s">
        <v>8289</v>
      </c>
      <c r="C242" s="101" t="s">
        <v>2883</v>
      </c>
      <c r="D242" s="101" t="s">
        <v>8002</v>
      </c>
      <c r="E242" s="101" t="s">
        <v>8245</v>
      </c>
      <c r="F242" s="101" t="s">
        <v>8250</v>
      </c>
      <c r="G242" s="102">
        <v>13445</v>
      </c>
      <c r="H242" s="102">
        <v>13244</v>
      </c>
      <c r="I242" s="102">
        <v>12994</v>
      </c>
    </row>
    <row r="243" spans="1:9" ht="12" customHeight="1" x14ac:dyDescent="0.15">
      <c r="A243" s="101" t="s">
        <v>5578</v>
      </c>
      <c r="B243" s="101" t="s">
        <v>8290</v>
      </c>
      <c r="C243" s="101" t="s">
        <v>2914</v>
      </c>
      <c r="D243" s="101" t="s">
        <v>8002</v>
      </c>
      <c r="E243" s="101" t="s">
        <v>8245</v>
      </c>
      <c r="F243" s="101" t="s">
        <v>8250</v>
      </c>
      <c r="G243" s="102">
        <v>25496</v>
      </c>
      <c r="H243" s="102">
        <v>29167</v>
      </c>
      <c r="I243" s="102">
        <v>28727</v>
      </c>
    </row>
    <row r="244" spans="1:9" ht="12" customHeight="1" x14ac:dyDescent="0.15">
      <c r="A244" s="101" t="s">
        <v>5582</v>
      </c>
      <c r="B244" s="101" t="s">
        <v>8291</v>
      </c>
      <c r="C244" s="101" t="s">
        <v>2881</v>
      </c>
      <c r="D244" s="101" t="s">
        <v>8002</v>
      </c>
      <c r="E244" s="101" t="s">
        <v>8245</v>
      </c>
      <c r="F244" s="101" t="s">
        <v>8250</v>
      </c>
      <c r="G244" s="102">
        <v>20091</v>
      </c>
      <c r="H244" s="102">
        <v>19753</v>
      </c>
      <c r="I244" s="102">
        <v>19313</v>
      </c>
    </row>
    <row r="245" spans="1:9" ht="12" customHeight="1" x14ac:dyDescent="0.15">
      <c r="A245" s="101" t="s">
        <v>5586</v>
      </c>
      <c r="B245" s="101" t="s">
        <v>8292</v>
      </c>
      <c r="C245" s="101" t="s">
        <v>2922</v>
      </c>
      <c r="D245" s="101" t="s">
        <v>8002</v>
      </c>
      <c r="E245" s="101" t="s">
        <v>8245</v>
      </c>
      <c r="F245" s="101" t="s">
        <v>8250</v>
      </c>
      <c r="G245" s="102">
        <v>13411</v>
      </c>
      <c r="H245" s="102">
        <v>13200</v>
      </c>
      <c r="I245" s="102">
        <v>12876</v>
      </c>
    </row>
    <row r="246" spans="1:9" ht="12" customHeight="1" x14ac:dyDescent="0.15">
      <c r="A246" s="101" t="s">
        <v>5576</v>
      </c>
      <c r="B246" s="101" t="s">
        <v>8293</v>
      </c>
      <c r="C246" s="101" t="s">
        <v>2884</v>
      </c>
      <c r="D246" s="101" t="s">
        <v>8020</v>
      </c>
      <c r="E246" s="101" t="s">
        <v>8245</v>
      </c>
      <c r="F246" s="101" t="s">
        <v>8250</v>
      </c>
      <c r="G246" s="102">
        <v>2463</v>
      </c>
      <c r="H246" s="102">
        <v>2418</v>
      </c>
      <c r="I246" s="102">
        <v>2355</v>
      </c>
    </row>
    <row r="247" spans="1:9" ht="12" customHeight="1" x14ac:dyDescent="0.15">
      <c r="A247" s="101" t="s">
        <v>5588</v>
      </c>
      <c r="B247" s="101" t="s">
        <v>8294</v>
      </c>
      <c r="C247" s="101" t="s">
        <v>2892</v>
      </c>
      <c r="D247" s="101" t="s">
        <v>8017</v>
      </c>
      <c r="E247" s="101" t="s">
        <v>8245</v>
      </c>
      <c r="F247" s="101" t="s">
        <v>8281</v>
      </c>
      <c r="G247" s="102">
        <v>19070</v>
      </c>
      <c r="H247" s="102">
        <v>18710</v>
      </c>
      <c r="I247" s="102">
        <v>18296</v>
      </c>
    </row>
    <row r="248" spans="1:9" ht="12" customHeight="1" x14ac:dyDescent="0.15">
      <c r="A248" s="101" t="s">
        <v>5594</v>
      </c>
      <c r="B248" s="101" t="s">
        <v>8295</v>
      </c>
      <c r="C248" s="101" t="s">
        <v>2898</v>
      </c>
      <c r="D248" s="101" t="s">
        <v>8020</v>
      </c>
      <c r="E248" s="101" t="s">
        <v>8245</v>
      </c>
      <c r="F248" s="101" t="s">
        <v>8281</v>
      </c>
      <c r="G248" s="102">
        <v>7077</v>
      </c>
      <c r="H248" s="102">
        <v>6948</v>
      </c>
      <c r="I248" s="102">
        <v>6797</v>
      </c>
    </row>
    <row r="249" spans="1:9" ht="12" customHeight="1" x14ac:dyDescent="0.15">
      <c r="A249" s="101" t="s">
        <v>5600</v>
      </c>
      <c r="B249" s="101" t="s">
        <v>8296</v>
      </c>
      <c r="C249" s="101" t="s">
        <v>2918</v>
      </c>
      <c r="D249" s="101" t="s">
        <v>8020</v>
      </c>
      <c r="E249" s="101" t="s">
        <v>8245</v>
      </c>
      <c r="F249" s="101" t="s">
        <v>8281</v>
      </c>
      <c r="G249" s="102">
        <v>10997</v>
      </c>
      <c r="H249" s="102">
        <v>10800</v>
      </c>
      <c r="I249" s="102">
        <v>10567</v>
      </c>
    </row>
    <row r="250" spans="1:9" ht="12" customHeight="1" x14ac:dyDescent="0.15">
      <c r="A250" s="101" t="s">
        <v>5590</v>
      </c>
      <c r="B250" s="101" t="s">
        <v>8297</v>
      </c>
      <c r="C250" s="101" t="s">
        <v>2893</v>
      </c>
      <c r="D250" s="101" t="s">
        <v>8002</v>
      </c>
      <c r="E250" s="101" t="s">
        <v>8245</v>
      </c>
      <c r="F250" s="101" t="s">
        <v>8281</v>
      </c>
      <c r="G250" s="102">
        <v>36588</v>
      </c>
      <c r="H250" s="102">
        <v>36134</v>
      </c>
      <c r="I250" s="102">
        <v>35564</v>
      </c>
    </row>
    <row r="251" spans="1:9" ht="12" customHeight="1" x14ac:dyDescent="0.15">
      <c r="A251" s="101" t="s">
        <v>5596</v>
      </c>
      <c r="B251" s="101" t="s">
        <v>8298</v>
      </c>
      <c r="C251" s="101" t="s">
        <v>2905</v>
      </c>
      <c r="D251" s="101" t="s">
        <v>8017</v>
      </c>
      <c r="E251" s="101" t="s">
        <v>8245</v>
      </c>
      <c r="F251" s="101" t="s">
        <v>8281</v>
      </c>
      <c r="G251" s="102">
        <v>12004</v>
      </c>
      <c r="H251" s="102">
        <v>11845</v>
      </c>
      <c r="I251" s="102">
        <v>11628</v>
      </c>
    </row>
    <row r="252" spans="1:9" ht="12" customHeight="1" x14ac:dyDescent="0.15">
      <c r="A252" s="101" t="s">
        <v>5598</v>
      </c>
      <c r="B252" s="101" t="s">
        <v>8299</v>
      </c>
      <c r="C252" s="101" t="s">
        <v>2910</v>
      </c>
      <c r="D252" s="101" t="s">
        <v>8017</v>
      </c>
      <c r="E252" s="101" t="s">
        <v>8245</v>
      </c>
      <c r="F252" s="101" t="s">
        <v>8281</v>
      </c>
      <c r="G252" s="102">
        <v>19495</v>
      </c>
      <c r="H252" s="102">
        <v>19174</v>
      </c>
      <c r="I252" s="102">
        <v>18773</v>
      </c>
    </row>
    <row r="253" spans="1:9" ht="12" customHeight="1" x14ac:dyDescent="0.15">
      <c r="A253" s="101" t="s">
        <v>5602</v>
      </c>
      <c r="B253" s="101" t="s">
        <v>8300</v>
      </c>
      <c r="C253" s="101" t="s">
        <v>2921</v>
      </c>
      <c r="D253" s="101" t="s">
        <v>8020</v>
      </c>
      <c r="E253" s="101" t="s">
        <v>8245</v>
      </c>
      <c r="F253" s="101" t="s">
        <v>8281</v>
      </c>
      <c r="G253" s="102">
        <v>12382</v>
      </c>
      <c r="H253" s="102">
        <v>12206</v>
      </c>
      <c r="I253" s="102">
        <v>11944</v>
      </c>
    </row>
    <row r="254" spans="1:9" ht="12" customHeight="1" x14ac:dyDescent="0.15">
      <c r="A254" s="101" t="s">
        <v>5669</v>
      </c>
      <c r="B254" s="101" t="s">
        <v>8301</v>
      </c>
      <c r="C254" s="101" t="s">
        <v>2907</v>
      </c>
      <c r="D254" s="101" t="s">
        <v>8017</v>
      </c>
      <c r="E254" s="101" t="s">
        <v>8245</v>
      </c>
      <c r="F254" s="101" t="s">
        <v>8266</v>
      </c>
      <c r="G254" s="102">
        <v>17254</v>
      </c>
      <c r="H254" s="102">
        <v>16999</v>
      </c>
      <c r="I254" s="102">
        <v>16740</v>
      </c>
    </row>
    <row r="255" spans="1:9" ht="12" customHeight="1" x14ac:dyDescent="0.15">
      <c r="A255" s="101" t="s">
        <v>5663</v>
      </c>
      <c r="B255" s="101" t="s">
        <v>8302</v>
      </c>
      <c r="C255" s="101" t="s">
        <v>2897</v>
      </c>
      <c r="D255" s="101" t="s">
        <v>8020</v>
      </c>
      <c r="E255" s="101" t="s">
        <v>8245</v>
      </c>
      <c r="F255" s="101" t="s">
        <v>8266</v>
      </c>
      <c r="G255" s="102">
        <v>10083</v>
      </c>
      <c r="H255" s="102">
        <v>9894</v>
      </c>
      <c r="I255" s="102">
        <v>9686</v>
      </c>
    </row>
    <row r="256" spans="1:9" ht="12" customHeight="1" x14ac:dyDescent="0.15">
      <c r="A256" s="101" t="s">
        <v>5478</v>
      </c>
      <c r="B256" s="101" t="s">
        <v>8303</v>
      </c>
      <c r="C256" s="101" t="s">
        <v>2889</v>
      </c>
      <c r="D256" s="101" t="s">
        <v>8020</v>
      </c>
      <c r="E256" s="101" t="s">
        <v>8245</v>
      </c>
      <c r="F256" s="101" t="s">
        <v>8248</v>
      </c>
      <c r="G256" s="102">
        <v>4113</v>
      </c>
      <c r="H256" s="102">
        <v>4011</v>
      </c>
      <c r="I256" s="102">
        <v>3928</v>
      </c>
    </row>
    <row r="257" spans="1:9" ht="12" customHeight="1" x14ac:dyDescent="0.15">
      <c r="A257" s="101" t="s">
        <v>5697</v>
      </c>
      <c r="B257" s="101" t="s">
        <v>8304</v>
      </c>
      <c r="C257" s="101" t="s">
        <v>2878</v>
      </c>
      <c r="D257" s="101" t="s">
        <v>8020</v>
      </c>
      <c r="E257" s="101" t="s">
        <v>8245</v>
      </c>
      <c r="F257" s="101" t="s">
        <v>8248</v>
      </c>
      <c r="G257" s="102">
        <v>4122</v>
      </c>
      <c r="H257" s="102">
        <v>4021</v>
      </c>
      <c r="I257" s="102">
        <v>3938</v>
      </c>
    </row>
    <row r="258" spans="1:9" ht="12" customHeight="1" x14ac:dyDescent="0.15">
      <c r="A258" s="101" t="s">
        <v>5646</v>
      </c>
      <c r="B258" s="101" t="s">
        <v>8305</v>
      </c>
      <c r="C258" s="101" t="s">
        <v>2882</v>
      </c>
      <c r="D258" s="101" t="s">
        <v>8020</v>
      </c>
      <c r="E258" s="101" t="s">
        <v>8245</v>
      </c>
      <c r="F258" s="101" t="s">
        <v>8258</v>
      </c>
      <c r="G258" s="102">
        <v>9053</v>
      </c>
      <c r="H258" s="102">
        <v>8897</v>
      </c>
      <c r="I258" s="102">
        <v>8697</v>
      </c>
    </row>
    <row r="259" spans="1:9" ht="12" customHeight="1" x14ac:dyDescent="0.15">
      <c r="A259" s="101" t="s">
        <v>5677</v>
      </c>
      <c r="B259" s="101" t="s">
        <v>8306</v>
      </c>
      <c r="C259" s="101" t="s">
        <v>2894</v>
      </c>
      <c r="D259" s="101" t="s">
        <v>8017</v>
      </c>
      <c r="E259" s="101" t="s">
        <v>8245</v>
      </c>
      <c r="F259" s="101" t="s">
        <v>8248</v>
      </c>
      <c r="G259" s="102">
        <v>9685</v>
      </c>
      <c r="H259" s="102">
        <v>9518</v>
      </c>
      <c r="I259" s="102">
        <v>9336</v>
      </c>
    </row>
    <row r="260" spans="1:9" ht="12" customHeight="1" x14ac:dyDescent="0.15">
      <c r="A260" s="101" t="s">
        <v>5695</v>
      </c>
      <c r="B260" s="101" t="s">
        <v>8307</v>
      </c>
      <c r="C260" s="101" t="s">
        <v>2920</v>
      </c>
      <c r="D260" s="101" t="s">
        <v>8017</v>
      </c>
      <c r="E260" s="101" t="s">
        <v>8245</v>
      </c>
      <c r="F260" s="101" t="s">
        <v>8248</v>
      </c>
      <c r="G260" s="102">
        <v>3977</v>
      </c>
      <c r="H260" s="102">
        <v>3910</v>
      </c>
      <c r="I260" s="102">
        <v>3841</v>
      </c>
    </row>
    <row r="261" spans="1:9" ht="12" customHeight="1" x14ac:dyDescent="0.15">
      <c r="A261" s="101" t="s">
        <v>8308</v>
      </c>
      <c r="B261" s="101" t="s">
        <v>8309</v>
      </c>
      <c r="C261" s="101" t="s">
        <v>2903</v>
      </c>
      <c r="D261" s="101" t="s">
        <v>8002</v>
      </c>
      <c r="E261" s="101" t="s">
        <v>8245</v>
      </c>
      <c r="F261" s="101" t="s">
        <v>8248</v>
      </c>
      <c r="G261" s="102">
        <v>33845</v>
      </c>
      <c r="H261" s="102">
        <v>33643</v>
      </c>
      <c r="I261" s="102">
        <v>33029</v>
      </c>
    </row>
    <row r="262" spans="1:9" ht="12" customHeight="1" x14ac:dyDescent="0.15">
      <c r="A262" s="101" t="s">
        <v>5682</v>
      </c>
      <c r="B262" s="101" t="s">
        <v>8310</v>
      </c>
      <c r="C262" s="101" t="s">
        <v>2901</v>
      </c>
      <c r="D262" s="101" t="s">
        <v>8002</v>
      </c>
      <c r="E262" s="101" t="s">
        <v>8245</v>
      </c>
      <c r="F262" s="101" t="s">
        <v>8248</v>
      </c>
      <c r="G262" s="102">
        <v>39362</v>
      </c>
      <c r="H262" s="102">
        <v>38776</v>
      </c>
      <c r="I262" s="102">
        <v>38081</v>
      </c>
    </row>
    <row r="263" spans="1:9" ht="12" customHeight="1" x14ac:dyDescent="0.15">
      <c r="A263" s="101" t="s">
        <v>5638</v>
      </c>
      <c r="B263" s="101" t="s">
        <v>8311</v>
      </c>
      <c r="C263" s="101" t="s">
        <v>2935</v>
      </c>
      <c r="D263" s="101" t="s">
        <v>8002</v>
      </c>
      <c r="E263" s="101" t="s">
        <v>8245</v>
      </c>
      <c r="F263" s="101" t="s">
        <v>8261</v>
      </c>
      <c r="G263" s="102">
        <v>26952</v>
      </c>
      <c r="H263" s="102">
        <v>26801</v>
      </c>
      <c r="I263" s="102">
        <v>26671</v>
      </c>
    </row>
    <row r="264" spans="1:9" ht="12" customHeight="1" x14ac:dyDescent="0.15">
      <c r="A264" s="101" t="s">
        <v>5665</v>
      </c>
      <c r="B264" s="101" t="s">
        <v>8312</v>
      </c>
      <c r="C264" s="101" t="s">
        <v>2902</v>
      </c>
      <c r="D264" s="101" t="s">
        <v>8017</v>
      </c>
      <c r="E264" s="101" t="s">
        <v>8245</v>
      </c>
      <c r="F264" s="101" t="s">
        <v>8266</v>
      </c>
      <c r="G264" s="102">
        <v>21615</v>
      </c>
      <c r="H264" s="102">
        <v>21307</v>
      </c>
      <c r="I264" s="102">
        <v>20872</v>
      </c>
    </row>
    <row r="265" spans="1:9" ht="12" customHeight="1" x14ac:dyDescent="0.15">
      <c r="A265" s="101" t="s">
        <v>454</v>
      </c>
      <c r="B265" s="101" t="s">
        <v>8313</v>
      </c>
      <c r="C265" s="101" t="s">
        <v>2880</v>
      </c>
      <c r="D265" s="101" t="s">
        <v>8002</v>
      </c>
      <c r="E265" s="101" t="s">
        <v>8245</v>
      </c>
      <c r="F265" s="101" t="s">
        <v>8258</v>
      </c>
      <c r="G265" s="102">
        <v>21202</v>
      </c>
      <c r="H265" s="102">
        <v>20943</v>
      </c>
      <c r="I265" s="102">
        <v>20568</v>
      </c>
    </row>
    <row r="266" spans="1:9" ht="12" customHeight="1" x14ac:dyDescent="0.15">
      <c r="A266" s="101" t="s">
        <v>667</v>
      </c>
      <c r="B266" s="101" t="s">
        <v>8314</v>
      </c>
      <c r="C266" s="101" t="s">
        <v>2879</v>
      </c>
      <c r="D266" s="101" t="s">
        <v>8017</v>
      </c>
      <c r="E266" s="101" t="s">
        <v>8245</v>
      </c>
      <c r="F266" s="101" t="s">
        <v>8258</v>
      </c>
      <c r="G266" s="102">
        <v>8877</v>
      </c>
      <c r="H266" s="102">
        <v>8703</v>
      </c>
      <c r="I266" s="102">
        <v>8522</v>
      </c>
    </row>
    <row r="267" spans="1:9" ht="12" customHeight="1" x14ac:dyDescent="0.15">
      <c r="A267" s="101" t="s">
        <v>5642</v>
      </c>
      <c r="B267" s="101" t="s">
        <v>8315</v>
      </c>
      <c r="C267" s="101" t="s">
        <v>2885</v>
      </c>
      <c r="D267" s="101" t="s">
        <v>8020</v>
      </c>
      <c r="E267" s="101" t="s">
        <v>8245</v>
      </c>
      <c r="F267" s="101" t="s">
        <v>8258</v>
      </c>
      <c r="G267" s="102">
        <v>2282</v>
      </c>
      <c r="H267" s="102">
        <v>2230</v>
      </c>
      <c r="I267" s="102">
        <v>2181</v>
      </c>
    </row>
    <row r="268" spans="1:9" ht="12" customHeight="1" x14ac:dyDescent="0.15">
      <c r="A268" s="101" t="s">
        <v>5636</v>
      </c>
      <c r="B268" s="101" t="s">
        <v>8316</v>
      </c>
      <c r="C268" s="101" t="s">
        <v>2933</v>
      </c>
      <c r="D268" s="101" t="s">
        <v>8002</v>
      </c>
      <c r="E268" s="101" t="s">
        <v>8245</v>
      </c>
      <c r="F268" s="101" t="s">
        <v>8261</v>
      </c>
      <c r="G268" s="102">
        <v>25530</v>
      </c>
      <c r="H268" s="102">
        <v>25482</v>
      </c>
      <c r="I268" s="102">
        <v>25389</v>
      </c>
    </row>
    <row r="269" spans="1:9" ht="12" customHeight="1" x14ac:dyDescent="0.15">
      <c r="A269" s="101" t="s">
        <v>5640</v>
      </c>
      <c r="B269" s="101" t="s">
        <v>8317</v>
      </c>
      <c r="C269" s="101" t="s">
        <v>2937</v>
      </c>
      <c r="D269" s="101" t="s">
        <v>8017</v>
      </c>
      <c r="E269" s="101" t="s">
        <v>8245</v>
      </c>
      <c r="F269" s="101" t="s">
        <v>8261</v>
      </c>
      <c r="G269" s="102">
        <v>23783</v>
      </c>
      <c r="H269" s="102">
        <v>23733</v>
      </c>
      <c r="I269" s="102">
        <v>23669</v>
      </c>
    </row>
    <row r="270" spans="1:9" ht="12" customHeight="1" x14ac:dyDescent="0.15">
      <c r="A270" s="101" t="s">
        <v>5632</v>
      </c>
      <c r="B270" s="101" t="s">
        <v>8318</v>
      </c>
      <c r="C270" s="101" t="s">
        <v>2924</v>
      </c>
      <c r="D270" s="101" t="s">
        <v>8017</v>
      </c>
      <c r="E270" s="101" t="s">
        <v>8245</v>
      </c>
      <c r="F270" s="101" t="s">
        <v>8261</v>
      </c>
      <c r="G270" s="102">
        <v>13773</v>
      </c>
      <c r="H270" s="102">
        <v>13686</v>
      </c>
      <c r="I270" s="102">
        <v>13610</v>
      </c>
    </row>
    <row r="271" spans="1:9" ht="12" customHeight="1" x14ac:dyDescent="0.15">
      <c r="A271" s="101" t="s">
        <v>5690</v>
      </c>
      <c r="B271" s="101" t="s">
        <v>8319</v>
      </c>
      <c r="C271" s="101" t="s">
        <v>2911</v>
      </c>
      <c r="D271" s="101" t="s">
        <v>8017</v>
      </c>
      <c r="E271" s="101" t="s">
        <v>8245</v>
      </c>
      <c r="F271" s="101" t="s">
        <v>8248</v>
      </c>
      <c r="G271" s="102">
        <v>21633</v>
      </c>
      <c r="H271" s="102">
        <v>21399</v>
      </c>
      <c r="I271" s="102">
        <v>21022</v>
      </c>
    </row>
    <row r="272" spans="1:9" ht="12" customHeight="1" x14ac:dyDescent="0.15">
      <c r="A272" s="101" t="s">
        <v>622</v>
      </c>
      <c r="B272" s="101" t="s">
        <v>8320</v>
      </c>
      <c r="C272" s="101" t="s">
        <v>2996</v>
      </c>
      <c r="D272" s="101" t="s">
        <v>8002</v>
      </c>
      <c r="E272" s="101" t="s">
        <v>8321</v>
      </c>
      <c r="F272" s="101" t="s">
        <v>8322</v>
      </c>
      <c r="G272" s="102">
        <v>265939</v>
      </c>
      <c r="H272" s="102">
        <v>265126</v>
      </c>
      <c r="I272" s="102">
        <v>263237</v>
      </c>
    </row>
    <row r="273" spans="1:9" ht="12" customHeight="1" x14ac:dyDescent="0.15">
      <c r="A273" s="101" t="s">
        <v>5703</v>
      </c>
      <c r="B273" s="101" t="s">
        <v>8323</v>
      </c>
      <c r="C273" s="101" t="s">
        <v>3002</v>
      </c>
      <c r="D273" s="101" t="s">
        <v>8002</v>
      </c>
      <c r="E273" s="101" t="s">
        <v>8321</v>
      </c>
      <c r="F273" s="101" t="s">
        <v>8324</v>
      </c>
      <c r="G273" s="102">
        <v>76094</v>
      </c>
      <c r="H273" s="102">
        <v>75236</v>
      </c>
      <c r="I273" s="102">
        <v>74257</v>
      </c>
    </row>
    <row r="274" spans="1:9" ht="12" customHeight="1" x14ac:dyDescent="0.15">
      <c r="A274" s="101" t="s">
        <v>5790</v>
      </c>
      <c r="B274" s="101" t="s">
        <v>8325</v>
      </c>
      <c r="C274" s="101" t="s">
        <v>3007</v>
      </c>
      <c r="D274" s="101" t="s">
        <v>8002</v>
      </c>
      <c r="E274" s="101" t="s">
        <v>8321</v>
      </c>
      <c r="F274" s="101" t="s">
        <v>8326</v>
      </c>
      <c r="G274" s="102">
        <v>73365</v>
      </c>
      <c r="H274" s="102">
        <v>72582</v>
      </c>
      <c r="I274" s="102">
        <v>71498</v>
      </c>
    </row>
    <row r="275" spans="1:9" ht="12" customHeight="1" x14ac:dyDescent="0.15">
      <c r="A275" s="101" t="s">
        <v>5794</v>
      </c>
      <c r="B275" s="101" t="s">
        <v>8327</v>
      </c>
      <c r="C275" s="101" t="s">
        <v>3008</v>
      </c>
      <c r="D275" s="101" t="s">
        <v>8002</v>
      </c>
      <c r="E275" s="101" t="s">
        <v>8321</v>
      </c>
      <c r="F275" s="101" t="s">
        <v>8326</v>
      </c>
      <c r="G275" s="102">
        <v>37863</v>
      </c>
      <c r="H275" s="102">
        <v>37403</v>
      </c>
      <c r="I275" s="102">
        <v>36723</v>
      </c>
    </row>
    <row r="276" spans="1:9" ht="12" customHeight="1" x14ac:dyDescent="0.15">
      <c r="A276" s="101" t="s">
        <v>5822</v>
      </c>
      <c r="B276" s="101" t="s">
        <v>8328</v>
      </c>
      <c r="C276" s="101" t="s">
        <v>2997</v>
      </c>
      <c r="D276" s="101" t="s">
        <v>8002</v>
      </c>
      <c r="E276" s="101" t="s">
        <v>8321</v>
      </c>
      <c r="F276" s="101" t="s">
        <v>8329</v>
      </c>
      <c r="G276" s="102">
        <v>62018</v>
      </c>
      <c r="H276" s="102">
        <v>61603</v>
      </c>
      <c r="I276" s="102">
        <v>61105</v>
      </c>
    </row>
    <row r="277" spans="1:9" ht="12" customHeight="1" x14ac:dyDescent="0.15">
      <c r="A277" s="101" t="s">
        <v>5701</v>
      </c>
      <c r="B277" s="101" t="s">
        <v>8330</v>
      </c>
      <c r="C277" s="101" t="s">
        <v>3001</v>
      </c>
      <c r="D277" s="101" t="s">
        <v>8002</v>
      </c>
      <c r="E277" s="101" t="s">
        <v>8321</v>
      </c>
      <c r="F277" s="101" t="s">
        <v>8324</v>
      </c>
      <c r="G277" s="102">
        <v>20232</v>
      </c>
      <c r="H277" s="102">
        <v>19923</v>
      </c>
      <c r="I277" s="102">
        <v>19530</v>
      </c>
    </row>
    <row r="278" spans="1:9" ht="12" customHeight="1" x14ac:dyDescent="0.15">
      <c r="A278" s="101" t="s">
        <v>5717</v>
      </c>
      <c r="B278" s="101" t="s">
        <v>8331</v>
      </c>
      <c r="C278" s="101" t="s">
        <v>2956</v>
      </c>
      <c r="D278" s="101" t="s">
        <v>8017</v>
      </c>
      <c r="E278" s="101" t="s">
        <v>8321</v>
      </c>
      <c r="F278" s="101" t="s">
        <v>8324</v>
      </c>
      <c r="G278" s="102">
        <v>5569</v>
      </c>
      <c r="H278" s="102">
        <v>5476</v>
      </c>
      <c r="I278" s="102">
        <v>5362</v>
      </c>
    </row>
    <row r="279" spans="1:9" ht="12" customHeight="1" x14ac:dyDescent="0.15">
      <c r="A279" s="101" t="s">
        <v>5733</v>
      </c>
      <c r="B279" s="101" t="s">
        <v>8332</v>
      </c>
      <c r="C279" s="101" t="s">
        <v>3004</v>
      </c>
      <c r="D279" s="101" t="s">
        <v>8020</v>
      </c>
      <c r="E279" s="101" t="s">
        <v>8321</v>
      </c>
      <c r="F279" s="101" t="s">
        <v>8322</v>
      </c>
      <c r="G279" s="102">
        <v>5576</v>
      </c>
      <c r="H279" s="102">
        <v>5459</v>
      </c>
      <c r="I279" s="102">
        <v>5334</v>
      </c>
    </row>
    <row r="280" spans="1:9" ht="12" customHeight="1" x14ac:dyDescent="0.15">
      <c r="A280" s="101" t="s">
        <v>5808</v>
      </c>
      <c r="B280" s="101" t="s">
        <v>8333</v>
      </c>
      <c r="C280" s="101" t="s">
        <v>2958</v>
      </c>
      <c r="D280" s="101" t="s">
        <v>8002</v>
      </c>
      <c r="E280" s="101" t="s">
        <v>8321</v>
      </c>
      <c r="F280" s="101" t="s">
        <v>8329</v>
      </c>
      <c r="G280" s="102">
        <v>25688</v>
      </c>
      <c r="H280" s="102">
        <v>24328</v>
      </c>
      <c r="I280" s="102">
        <v>24837</v>
      </c>
    </row>
    <row r="281" spans="1:9" ht="12" customHeight="1" x14ac:dyDescent="0.15">
      <c r="A281" s="101" t="s">
        <v>5816</v>
      </c>
      <c r="B281" s="101" t="s">
        <v>8334</v>
      </c>
      <c r="C281" s="101" t="s">
        <v>2963</v>
      </c>
      <c r="D281" s="101" t="s">
        <v>8017</v>
      </c>
      <c r="E281" s="101" t="s">
        <v>8321</v>
      </c>
      <c r="F281" s="101" t="s">
        <v>8329</v>
      </c>
      <c r="G281" s="102">
        <v>9001</v>
      </c>
      <c r="H281" s="102">
        <v>8877</v>
      </c>
      <c r="I281" s="102">
        <v>8693</v>
      </c>
    </row>
    <row r="282" spans="1:9" ht="12" customHeight="1" x14ac:dyDescent="0.15">
      <c r="A282" s="101" t="s">
        <v>5818</v>
      </c>
      <c r="B282" s="101" t="s">
        <v>8335</v>
      </c>
      <c r="C282" s="101" t="s">
        <v>2950</v>
      </c>
      <c r="D282" s="101" t="s">
        <v>8020</v>
      </c>
      <c r="E282" s="101" t="s">
        <v>8321</v>
      </c>
      <c r="F282" s="101" t="s">
        <v>8329</v>
      </c>
      <c r="G282" s="102">
        <v>3821</v>
      </c>
      <c r="H282" s="102">
        <v>3747</v>
      </c>
      <c r="I282" s="102">
        <v>3661</v>
      </c>
    </row>
    <row r="283" spans="1:9" ht="12" customHeight="1" x14ac:dyDescent="0.15">
      <c r="A283" s="101" t="s">
        <v>5707</v>
      </c>
      <c r="B283" s="101" t="s">
        <v>8336</v>
      </c>
      <c r="C283" s="101" t="s">
        <v>2992</v>
      </c>
      <c r="D283" s="101" t="s">
        <v>8017</v>
      </c>
      <c r="E283" s="101" t="s">
        <v>8321</v>
      </c>
      <c r="F283" s="101" t="s">
        <v>8324</v>
      </c>
      <c r="G283" s="102">
        <v>9747</v>
      </c>
      <c r="H283" s="102">
        <v>9657</v>
      </c>
      <c r="I283" s="102">
        <v>9463</v>
      </c>
    </row>
    <row r="284" spans="1:9" ht="12" customHeight="1" x14ac:dyDescent="0.15">
      <c r="A284" s="101" t="s">
        <v>5715</v>
      </c>
      <c r="B284" s="101" t="s">
        <v>8337</v>
      </c>
      <c r="C284" s="101" t="s">
        <v>2975</v>
      </c>
      <c r="D284" s="101" t="s">
        <v>8020</v>
      </c>
      <c r="E284" s="101" t="s">
        <v>8321</v>
      </c>
      <c r="F284" s="101" t="s">
        <v>8324</v>
      </c>
      <c r="G284" s="102">
        <v>5177</v>
      </c>
      <c r="H284" s="102">
        <v>5100</v>
      </c>
      <c r="I284" s="102">
        <v>4991</v>
      </c>
    </row>
    <row r="285" spans="1:9" ht="12" customHeight="1" x14ac:dyDescent="0.15">
      <c r="A285" s="101" t="s">
        <v>5711</v>
      </c>
      <c r="B285" s="101" t="s">
        <v>8338</v>
      </c>
      <c r="C285" s="101" t="s">
        <v>2993</v>
      </c>
      <c r="D285" s="101" t="s">
        <v>8020</v>
      </c>
      <c r="E285" s="101" t="s">
        <v>8321</v>
      </c>
      <c r="F285" s="101" t="s">
        <v>8324</v>
      </c>
      <c r="G285" s="102">
        <v>7155</v>
      </c>
      <c r="H285" s="102">
        <v>7047</v>
      </c>
      <c r="I285" s="102">
        <v>6898</v>
      </c>
    </row>
    <row r="286" spans="1:9" ht="12" customHeight="1" x14ac:dyDescent="0.15">
      <c r="A286" s="101" t="s">
        <v>5719</v>
      </c>
      <c r="B286" s="101" t="s">
        <v>8339</v>
      </c>
      <c r="C286" s="101" t="s">
        <v>2995</v>
      </c>
      <c r="D286" s="101" t="s">
        <v>8020</v>
      </c>
      <c r="E286" s="101" t="s">
        <v>8321</v>
      </c>
      <c r="F286" s="101" t="s">
        <v>8324</v>
      </c>
      <c r="G286" s="102">
        <v>4253</v>
      </c>
      <c r="H286" s="102">
        <v>4189</v>
      </c>
      <c r="I286" s="102">
        <v>4099</v>
      </c>
    </row>
    <row r="287" spans="1:9" ht="12" customHeight="1" x14ac:dyDescent="0.15">
      <c r="A287" s="101" t="s">
        <v>5725</v>
      </c>
      <c r="B287" s="101" t="s">
        <v>8340</v>
      </c>
      <c r="C287" s="101" t="s">
        <v>2961</v>
      </c>
      <c r="D287" s="101" t="s">
        <v>8017</v>
      </c>
      <c r="E287" s="101" t="s">
        <v>8321</v>
      </c>
      <c r="F287" s="101" t="s">
        <v>8322</v>
      </c>
      <c r="G287" s="102">
        <v>14539</v>
      </c>
      <c r="H287" s="102">
        <v>14272</v>
      </c>
      <c r="I287" s="102">
        <v>13986</v>
      </c>
    </row>
    <row r="288" spans="1:9" ht="12" customHeight="1" x14ac:dyDescent="0.15">
      <c r="A288" s="101" t="s">
        <v>5776</v>
      </c>
      <c r="B288" s="101" t="s">
        <v>8341</v>
      </c>
      <c r="C288" s="101" t="s">
        <v>2967</v>
      </c>
      <c r="D288" s="101" t="s">
        <v>8017</v>
      </c>
      <c r="E288" s="101" t="s">
        <v>8321</v>
      </c>
      <c r="F288" s="101" t="s">
        <v>8322</v>
      </c>
      <c r="G288" s="102">
        <v>18202</v>
      </c>
      <c r="H288" s="102">
        <v>17885</v>
      </c>
      <c r="I288" s="102">
        <v>17575</v>
      </c>
    </row>
    <row r="289" spans="1:9" ht="12" customHeight="1" x14ac:dyDescent="0.15">
      <c r="A289" s="101" t="s">
        <v>5788</v>
      </c>
      <c r="B289" s="101" t="s">
        <v>8342</v>
      </c>
      <c r="C289" s="101" t="s">
        <v>2951</v>
      </c>
      <c r="D289" s="101" t="s">
        <v>8017</v>
      </c>
      <c r="E289" s="101" t="s">
        <v>8321</v>
      </c>
      <c r="F289" s="101" t="s">
        <v>8326</v>
      </c>
      <c r="G289" s="102">
        <v>9206</v>
      </c>
      <c r="H289" s="102">
        <v>9081</v>
      </c>
      <c r="I289" s="102">
        <v>8913</v>
      </c>
    </row>
    <row r="290" spans="1:9" ht="12" customHeight="1" x14ac:dyDescent="0.15">
      <c r="A290" s="101" t="s">
        <v>5752</v>
      </c>
      <c r="B290" s="101" t="s">
        <v>8343</v>
      </c>
      <c r="C290" s="101" t="s">
        <v>2953</v>
      </c>
      <c r="D290" s="101" t="s">
        <v>8017</v>
      </c>
      <c r="E290" s="101" t="s">
        <v>8321</v>
      </c>
      <c r="F290" s="101" t="s">
        <v>8322</v>
      </c>
      <c r="G290" s="102">
        <v>8448</v>
      </c>
      <c r="H290" s="102">
        <v>8289</v>
      </c>
      <c r="I290" s="102">
        <v>8150</v>
      </c>
    </row>
    <row r="291" spans="1:9" ht="12" customHeight="1" x14ac:dyDescent="0.15">
      <c r="A291" s="101" t="s">
        <v>5766</v>
      </c>
      <c r="B291" s="101" t="s">
        <v>8344</v>
      </c>
      <c r="C291" s="101" t="s">
        <v>3010</v>
      </c>
      <c r="D291" s="101" t="s">
        <v>8017</v>
      </c>
      <c r="E291" s="101" t="s">
        <v>8321</v>
      </c>
      <c r="F291" s="101" t="s">
        <v>8322</v>
      </c>
      <c r="G291" s="102">
        <v>19021</v>
      </c>
      <c r="H291" s="102">
        <v>18724</v>
      </c>
      <c r="I291" s="102">
        <v>18355</v>
      </c>
    </row>
    <row r="292" spans="1:9" ht="12" customHeight="1" x14ac:dyDescent="0.15">
      <c r="A292" s="101" t="s">
        <v>5750</v>
      </c>
      <c r="B292" s="101" t="s">
        <v>8345</v>
      </c>
      <c r="C292" s="101" t="s">
        <v>2965</v>
      </c>
      <c r="D292" s="101" t="s">
        <v>8017</v>
      </c>
      <c r="E292" s="101" t="s">
        <v>8321</v>
      </c>
      <c r="F292" s="101" t="s">
        <v>8322</v>
      </c>
      <c r="G292" s="102">
        <v>7140</v>
      </c>
      <c r="H292" s="102">
        <v>7068</v>
      </c>
      <c r="I292" s="102">
        <v>6932</v>
      </c>
    </row>
    <row r="293" spans="1:9" ht="12" customHeight="1" x14ac:dyDescent="0.15">
      <c r="A293" s="101" t="s">
        <v>5820</v>
      </c>
      <c r="B293" s="101" t="s">
        <v>8346</v>
      </c>
      <c r="C293" s="101" t="s">
        <v>2979</v>
      </c>
      <c r="D293" s="101" t="s">
        <v>8017</v>
      </c>
      <c r="E293" s="101" t="s">
        <v>8321</v>
      </c>
      <c r="F293" s="101" t="s">
        <v>8329</v>
      </c>
      <c r="G293" s="102">
        <v>22058</v>
      </c>
      <c r="H293" s="102">
        <v>21579</v>
      </c>
      <c r="I293" s="102">
        <v>21095</v>
      </c>
    </row>
    <row r="294" spans="1:9" ht="12" customHeight="1" x14ac:dyDescent="0.15">
      <c r="A294" s="101" t="s">
        <v>5810</v>
      </c>
      <c r="B294" s="101" t="s">
        <v>8347</v>
      </c>
      <c r="C294" s="101" t="s">
        <v>2970</v>
      </c>
      <c r="D294" s="101" t="s">
        <v>8020</v>
      </c>
      <c r="E294" s="101" t="s">
        <v>8321</v>
      </c>
      <c r="F294" s="101" t="s">
        <v>8329</v>
      </c>
      <c r="G294" s="102">
        <v>6884</v>
      </c>
      <c r="H294" s="102">
        <v>6731</v>
      </c>
      <c r="I294" s="102">
        <v>6600</v>
      </c>
    </row>
    <row r="295" spans="1:9" ht="12" customHeight="1" x14ac:dyDescent="0.15">
      <c r="A295" s="101" t="s">
        <v>5754</v>
      </c>
      <c r="B295" s="101" t="s">
        <v>8348</v>
      </c>
      <c r="C295" s="101" t="s">
        <v>3009</v>
      </c>
      <c r="D295" s="101" t="s">
        <v>8017</v>
      </c>
      <c r="E295" s="101" t="s">
        <v>8321</v>
      </c>
      <c r="F295" s="101" t="s">
        <v>8322</v>
      </c>
      <c r="G295" s="102">
        <v>23741</v>
      </c>
      <c r="H295" s="102">
        <v>23720</v>
      </c>
      <c r="I295" s="102">
        <v>23675</v>
      </c>
    </row>
    <row r="296" spans="1:9" ht="12" customHeight="1" x14ac:dyDescent="0.15">
      <c r="A296" s="101" t="s">
        <v>5723</v>
      </c>
      <c r="B296" s="101" t="s">
        <v>8349</v>
      </c>
      <c r="C296" s="101" t="s">
        <v>3003</v>
      </c>
      <c r="D296" s="101" t="s">
        <v>8020</v>
      </c>
      <c r="E296" s="101" t="s">
        <v>8321</v>
      </c>
      <c r="F296" s="101" t="s">
        <v>8322</v>
      </c>
      <c r="G296" s="102">
        <v>9071</v>
      </c>
      <c r="H296" s="102">
        <v>9060</v>
      </c>
      <c r="I296" s="102">
        <v>9026</v>
      </c>
    </row>
    <row r="297" spans="1:9" ht="12" customHeight="1" x14ac:dyDescent="0.15">
      <c r="A297" s="101" t="s">
        <v>5735</v>
      </c>
      <c r="B297" s="101" t="s">
        <v>8350</v>
      </c>
      <c r="C297" s="101" t="s">
        <v>2988</v>
      </c>
      <c r="D297" s="101" t="s">
        <v>8020</v>
      </c>
      <c r="E297" s="101" t="s">
        <v>8321</v>
      </c>
      <c r="F297" s="101" t="s">
        <v>8322</v>
      </c>
      <c r="G297" s="102">
        <v>10913</v>
      </c>
      <c r="H297" s="102">
        <v>10888</v>
      </c>
      <c r="I297" s="102">
        <v>10829</v>
      </c>
    </row>
    <row r="298" spans="1:9" ht="12" customHeight="1" x14ac:dyDescent="0.15">
      <c r="A298" s="101" t="s">
        <v>5756</v>
      </c>
      <c r="B298" s="101" t="s">
        <v>8351</v>
      </c>
      <c r="C298" s="101" t="s">
        <v>2989</v>
      </c>
      <c r="D298" s="101" t="s">
        <v>8020</v>
      </c>
      <c r="E298" s="101" t="s">
        <v>8321</v>
      </c>
      <c r="F298" s="101" t="s">
        <v>8322</v>
      </c>
      <c r="G298" s="102">
        <v>8343</v>
      </c>
      <c r="H298" s="102">
        <v>8250</v>
      </c>
      <c r="I298" s="102">
        <v>8145</v>
      </c>
    </row>
    <row r="299" spans="1:9" ht="12" customHeight="1" x14ac:dyDescent="0.15">
      <c r="A299" s="101" t="s">
        <v>5768</v>
      </c>
      <c r="B299" s="101" t="s">
        <v>8352</v>
      </c>
      <c r="C299" s="101" t="s">
        <v>2976</v>
      </c>
      <c r="D299" s="101" t="s">
        <v>8020</v>
      </c>
      <c r="E299" s="101" t="s">
        <v>8321</v>
      </c>
      <c r="F299" s="101" t="s">
        <v>8322</v>
      </c>
      <c r="G299" s="102">
        <v>16875</v>
      </c>
      <c r="H299" s="102">
        <v>16840</v>
      </c>
      <c r="I299" s="102">
        <v>16766</v>
      </c>
    </row>
    <row r="300" spans="1:9" ht="12" customHeight="1" x14ac:dyDescent="0.15">
      <c r="A300" s="101" t="s">
        <v>5772</v>
      </c>
      <c r="B300" s="101" t="s">
        <v>8353</v>
      </c>
      <c r="C300" s="101" t="s">
        <v>2955</v>
      </c>
      <c r="D300" s="101" t="s">
        <v>8020</v>
      </c>
      <c r="E300" s="101" t="s">
        <v>8321</v>
      </c>
      <c r="F300" s="101" t="s">
        <v>8322</v>
      </c>
      <c r="G300" s="102">
        <v>9657</v>
      </c>
      <c r="H300" s="102">
        <v>9647</v>
      </c>
      <c r="I300" s="102">
        <v>9610</v>
      </c>
    </row>
    <row r="301" spans="1:9" ht="12" customHeight="1" x14ac:dyDescent="0.15">
      <c r="A301" s="101" t="s">
        <v>5786</v>
      </c>
      <c r="B301" s="101" t="s">
        <v>8354</v>
      </c>
      <c r="C301" s="101" t="s">
        <v>2972</v>
      </c>
      <c r="D301" s="101" t="s">
        <v>8020</v>
      </c>
      <c r="E301" s="101" t="s">
        <v>8321</v>
      </c>
      <c r="F301" s="101" t="s">
        <v>8326</v>
      </c>
      <c r="G301" s="102">
        <v>2860</v>
      </c>
      <c r="H301" s="102">
        <v>2797</v>
      </c>
      <c r="I301" s="102">
        <v>2718</v>
      </c>
    </row>
    <row r="302" spans="1:9" ht="12" customHeight="1" x14ac:dyDescent="0.15">
      <c r="A302" s="101" t="s">
        <v>5804</v>
      </c>
      <c r="B302" s="101" t="s">
        <v>8355</v>
      </c>
      <c r="C302" s="101" t="s">
        <v>2977</v>
      </c>
      <c r="D302" s="101" t="s">
        <v>8020</v>
      </c>
      <c r="E302" s="101" t="s">
        <v>8321</v>
      </c>
      <c r="F302" s="101" t="s">
        <v>8326</v>
      </c>
      <c r="G302" s="102">
        <v>9877</v>
      </c>
      <c r="H302" s="102">
        <v>9658</v>
      </c>
      <c r="I302" s="102">
        <v>9382</v>
      </c>
    </row>
    <row r="303" spans="1:9" ht="12" customHeight="1" x14ac:dyDescent="0.15">
      <c r="A303" s="101" t="s">
        <v>5744</v>
      </c>
      <c r="B303" s="101" t="s">
        <v>8356</v>
      </c>
      <c r="C303" s="101" t="s">
        <v>2959</v>
      </c>
      <c r="D303" s="101" t="s">
        <v>8002</v>
      </c>
      <c r="E303" s="101" t="s">
        <v>8321</v>
      </c>
      <c r="F303" s="101" t="s">
        <v>8322</v>
      </c>
      <c r="G303" s="102">
        <v>30105</v>
      </c>
      <c r="H303" s="102">
        <v>29737</v>
      </c>
      <c r="I303" s="102">
        <v>29318</v>
      </c>
    </row>
    <row r="304" spans="1:9" ht="12" customHeight="1" x14ac:dyDescent="0.15">
      <c r="A304" s="101" t="s">
        <v>5770</v>
      </c>
      <c r="B304" s="101" t="s">
        <v>8357</v>
      </c>
      <c r="C304" s="101" t="s">
        <v>3000</v>
      </c>
      <c r="D304" s="101" t="s">
        <v>8020</v>
      </c>
      <c r="E304" s="101" t="s">
        <v>8321</v>
      </c>
      <c r="F304" s="101" t="s">
        <v>8322</v>
      </c>
      <c r="G304" s="102">
        <v>5064</v>
      </c>
      <c r="H304" s="102">
        <v>5034</v>
      </c>
      <c r="I304" s="102">
        <v>4978</v>
      </c>
    </row>
    <row r="305" spans="1:9" ht="12" customHeight="1" x14ac:dyDescent="0.15">
      <c r="A305" s="101" t="s">
        <v>5774</v>
      </c>
      <c r="B305" s="101" t="s">
        <v>8358</v>
      </c>
      <c r="C305" s="101" t="s">
        <v>2999</v>
      </c>
      <c r="D305" s="101" t="s">
        <v>8020</v>
      </c>
      <c r="E305" s="101" t="s">
        <v>8321</v>
      </c>
      <c r="F305" s="101" t="s">
        <v>8322</v>
      </c>
      <c r="G305" s="102">
        <v>1825</v>
      </c>
      <c r="H305" s="102">
        <v>1814</v>
      </c>
      <c r="I305" s="102">
        <v>1793</v>
      </c>
    </row>
    <row r="306" spans="1:9" ht="12" customHeight="1" x14ac:dyDescent="0.15">
      <c r="A306" s="101" t="s">
        <v>5792</v>
      </c>
      <c r="B306" s="101" t="s">
        <v>8359</v>
      </c>
      <c r="C306" s="101" t="s">
        <v>2964</v>
      </c>
      <c r="D306" s="101" t="s">
        <v>8017</v>
      </c>
      <c r="E306" s="101" t="s">
        <v>8321</v>
      </c>
      <c r="F306" s="101" t="s">
        <v>8326</v>
      </c>
      <c r="G306" s="102">
        <v>15691</v>
      </c>
      <c r="H306" s="102">
        <v>15400</v>
      </c>
      <c r="I306" s="102">
        <v>15104</v>
      </c>
    </row>
    <row r="307" spans="1:9" ht="12" customHeight="1" x14ac:dyDescent="0.15">
      <c r="A307" s="101" t="s">
        <v>5748</v>
      </c>
      <c r="B307" s="101" t="s">
        <v>8360</v>
      </c>
      <c r="C307" s="101" t="s">
        <v>2980</v>
      </c>
      <c r="D307" s="101" t="s">
        <v>8017</v>
      </c>
      <c r="E307" s="101" t="s">
        <v>8321</v>
      </c>
      <c r="F307" s="101" t="s">
        <v>8322</v>
      </c>
      <c r="G307" s="102">
        <v>26032</v>
      </c>
      <c r="H307" s="102">
        <v>25675</v>
      </c>
      <c r="I307" s="102">
        <v>25297</v>
      </c>
    </row>
    <row r="308" spans="1:9" ht="12" customHeight="1" x14ac:dyDescent="0.15">
      <c r="A308" s="101" t="s">
        <v>5806</v>
      </c>
      <c r="B308" s="101" t="s">
        <v>8361</v>
      </c>
      <c r="C308" s="101" t="s">
        <v>2968</v>
      </c>
      <c r="D308" s="101" t="s">
        <v>8017</v>
      </c>
      <c r="E308" s="101" t="s">
        <v>8321</v>
      </c>
      <c r="F308" s="101" t="s">
        <v>8326</v>
      </c>
      <c r="G308" s="102">
        <v>5978</v>
      </c>
      <c r="H308" s="102">
        <v>5874</v>
      </c>
      <c r="I308" s="102">
        <v>5757</v>
      </c>
    </row>
    <row r="309" spans="1:9" ht="12" customHeight="1" x14ac:dyDescent="0.15">
      <c r="A309" s="101" t="s">
        <v>5796</v>
      </c>
      <c r="B309" s="101" t="s">
        <v>8362</v>
      </c>
      <c r="C309" s="101" t="s">
        <v>2952</v>
      </c>
      <c r="D309" s="101" t="s">
        <v>8017</v>
      </c>
      <c r="E309" s="101" t="s">
        <v>8321</v>
      </c>
      <c r="F309" s="101" t="s">
        <v>8326</v>
      </c>
      <c r="G309" s="102">
        <v>9458</v>
      </c>
      <c r="H309" s="102">
        <v>9382</v>
      </c>
      <c r="I309" s="102">
        <v>9282</v>
      </c>
    </row>
    <row r="310" spans="1:9" ht="12" customHeight="1" x14ac:dyDescent="0.15">
      <c r="A310" s="101" t="s">
        <v>5814</v>
      </c>
      <c r="B310" s="101" t="s">
        <v>8363</v>
      </c>
      <c r="C310" s="101" t="s">
        <v>2962</v>
      </c>
      <c r="D310" s="101" t="s">
        <v>8017</v>
      </c>
      <c r="E310" s="101" t="s">
        <v>8321</v>
      </c>
      <c r="F310" s="101" t="s">
        <v>8329</v>
      </c>
      <c r="G310" s="102">
        <v>8264</v>
      </c>
      <c r="H310" s="102">
        <v>8214</v>
      </c>
      <c r="I310" s="102">
        <v>8113</v>
      </c>
    </row>
    <row r="311" spans="1:9" ht="12" customHeight="1" x14ac:dyDescent="0.15">
      <c r="A311" s="101" t="s">
        <v>5812</v>
      </c>
      <c r="B311" s="101" t="s">
        <v>8364</v>
      </c>
      <c r="C311" s="101" t="s">
        <v>2981</v>
      </c>
      <c r="D311" s="101" t="s">
        <v>8020</v>
      </c>
      <c r="E311" s="101" t="s">
        <v>8321</v>
      </c>
      <c r="F311" s="101" t="s">
        <v>8329</v>
      </c>
      <c r="G311" s="102">
        <v>7991</v>
      </c>
      <c r="H311" s="102">
        <v>7876</v>
      </c>
      <c r="I311" s="102">
        <v>7721</v>
      </c>
    </row>
    <row r="312" spans="1:9" ht="12" customHeight="1" x14ac:dyDescent="0.15">
      <c r="A312" s="101" t="s">
        <v>5824</v>
      </c>
      <c r="B312" s="101" t="s">
        <v>8365</v>
      </c>
      <c r="C312" s="101" t="s">
        <v>2982</v>
      </c>
      <c r="D312" s="101" t="s">
        <v>8020</v>
      </c>
      <c r="E312" s="101" t="s">
        <v>8321</v>
      </c>
      <c r="F312" s="101" t="s">
        <v>8329</v>
      </c>
      <c r="G312" s="102">
        <v>3922</v>
      </c>
      <c r="H312" s="102">
        <v>3867</v>
      </c>
      <c r="I312" s="102">
        <v>3790</v>
      </c>
    </row>
    <row r="313" spans="1:9" ht="12" customHeight="1" x14ac:dyDescent="0.15">
      <c r="A313" s="101" t="s">
        <v>5826</v>
      </c>
      <c r="B313" s="101" t="s">
        <v>8366</v>
      </c>
      <c r="C313" s="101" t="s">
        <v>2998</v>
      </c>
      <c r="D313" s="101" t="s">
        <v>8020</v>
      </c>
      <c r="E313" s="101" t="s">
        <v>8321</v>
      </c>
      <c r="F313" s="101" t="s">
        <v>8329</v>
      </c>
      <c r="G313" s="102">
        <v>5039</v>
      </c>
      <c r="H313" s="102">
        <v>4969</v>
      </c>
      <c r="I313" s="102">
        <v>4870</v>
      </c>
    </row>
    <row r="314" spans="1:9" ht="12" customHeight="1" x14ac:dyDescent="0.15">
      <c r="A314" s="101" t="s">
        <v>5828</v>
      </c>
      <c r="B314" s="101" t="s">
        <v>8367</v>
      </c>
      <c r="C314" s="101" t="s">
        <v>2978</v>
      </c>
      <c r="D314" s="101" t="s">
        <v>8020</v>
      </c>
      <c r="E314" s="101" t="s">
        <v>8321</v>
      </c>
      <c r="F314" s="101" t="s">
        <v>8329</v>
      </c>
      <c r="G314" s="102">
        <v>7000</v>
      </c>
      <c r="H314" s="102">
        <v>6879</v>
      </c>
      <c r="I314" s="102">
        <v>6737</v>
      </c>
    </row>
    <row r="315" spans="1:9" ht="12" customHeight="1" x14ac:dyDescent="0.15">
      <c r="A315" s="101" t="s">
        <v>5830</v>
      </c>
      <c r="B315" s="101" t="s">
        <v>8368</v>
      </c>
      <c r="C315" s="101" t="s">
        <v>3013</v>
      </c>
      <c r="D315" s="101" t="s">
        <v>8020</v>
      </c>
      <c r="E315" s="101" t="s">
        <v>8321</v>
      </c>
      <c r="F315" s="101" t="s">
        <v>8329</v>
      </c>
      <c r="G315" s="102">
        <v>8018</v>
      </c>
      <c r="H315" s="102">
        <v>7905</v>
      </c>
      <c r="I315" s="102">
        <v>7750</v>
      </c>
    </row>
    <row r="316" spans="1:9" ht="12" customHeight="1" x14ac:dyDescent="0.15">
      <c r="A316" s="101" t="s">
        <v>5798</v>
      </c>
      <c r="B316" s="101" t="s">
        <v>8369</v>
      </c>
      <c r="C316" s="101" t="s">
        <v>2984</v>
      </c>
      <c r="D316" s="101" t="s">
        <v>8002</v>
      </c>
      <c r="E316" s="101" t="s">
        <v>8321</v>
      </c>
      <c r="F316" s="101" t="s">
        <v>8326</v>
      </c>
      <c r="G316" s="102">
        <v>37653</v>
      </c>
      <c r="H316" s="102">
        <v>36995</v>
      </c>
      <c r="I316" s="102">
        <v>36374</v>
      </c>
    </row>
    <row r="317" spans="1:9" ht="12" customHeight="1" x14ac:dyDescent="0.15">
      <c r="A317" s="101" t="s">
        <v>5784</v>
      </c>
      <c r="B317" s="101" t="s">
        <v>8370</v>
      </c>
      <c r="C317" s="101" t="s">
        <v>3005</v>
      </c>
      <c r="D317" s="101" t="s">
        <v>8020</v>
      </c>
      <c r="E317" s="101" t="s">
        <v>8321</v>
      </c>
      <c r="F317" s="101" t="s">
        <v>8326</v>
      </c>
      <c r="G317" s="102">
        <v>4882</v>
      </c>
      <c r="H317" s="102">
        <v>4790</v>
      </c>
      <c r="I317" s="102">
        <v>4706</v>
      </c>
    </row>
    <row r="318" spans="1:9" ht="12" customHeight="1" x14ac:dyDescent="0.15">
      <c r="A318" s="101" t="s">
        <v>5802</v>
      </c>
      <c r="B318" s="101" t="s">
        <v>8371</v>
      </c>
      <c r="C318" s="101" t="s">
        <v>2983</v>
      </c>
      <c r="D318" s="101" t="s">
        <v>8020</v>
      </c>
      <c r="E318" s="101" t="s">
        <v>8321</v>
      </c>
      <c r="F318" s="101" t="s">
        <v>8326</v>
      </c>
      <c r="G318" s="102">
        <v>11381</v>
      </c>
      <c r="H318" s="102">
        <v>11151</v>
      </c>
      <c r="I318" s="102">
        <v>10875</v>
      </c>
    </row>
    <row r="319" spans="1:9" ht="12" customHeight="1" x14ac:dyDescent="0.15">
      <c r="A319" s="101" t="s">
        <v>5800</v>
      </c>
      <c r="B319" s="101" t="s">
        <v>8372</v>
      </c>
      <c r="C319" s="101" t="s">
        <v>2960</v>
      </c>
      <c r="D319" s="101" t="s">
        <v>8002</v>
      </c>
      <c r="E319" s="101" t="s">
        <v>8321</v>
      </c>
      <c r="F319" s="101" t="s">
        <v>8326</v>
      </c>
      <c r="G319" s="102">
        <v>34894</v>
      </c>
      <c r="H319" s="102">
        <v>34587</v>
      </c>
      <c r="I319" s="102">
        <v>34193</v>
      </c>
    </row>
    <row r="320" spans="1:9" ht="12" customHeight="1" x14ac:dyDescent="0.15">
      <c r="A320" s="101" t="s">
        <v>5782</v>
      </c>
      <c r="B320" s="101" t="s">
        <v>8373</v>
      </c>
      <c r="C320" s="101" t="s">
        <v>2971</v>
      </c>
      <c r="D320" s="101" t="s">
        <v>8020</v>
      </c>
      <c r="E320" s="101" t="s">
        <v>8321</v>
      </c>
      <c r="F320" s="101" t="s">
        <v>8326</v>
      </c>
      <c r="G320" s="102">
        <v>5827</v>
      </c>
      <c r="H320" s="102">
        <v>5780</v>
      </c>
      <c r="I320" s="102">
        <v>5683</v>
      </c>
    </row>
    <row r="321" spans="1:9" ht="12" customHeight="1" x14ac:dyDescent="0.15">
      <c r="A321" s="101" t="s">
        <v>5758</v>
      </c>
      <c r="B321" s="101" t="s">
        <v>8374</v>
      </c>
      <c r="C321" s="101" t="s">
        <v>2966</v>
      </c>
      <c r="D321" s="101" t="s">
        <v>8017</v>
      </c>
      <c r="E321" s="101" t="s">
        <v>8321</v>
      </c>
      <c r="F321" s="101" t="s">
        <v>8322</v>
      </c>
      <c r="G321" s="102">
        <v>16551</v>
      </c>
      <c r="H321" s="102">
        <v>16362</v>
      </c>
      <c r="I321" s="102">
        <v>16071</v>
      </c>
    </row>
    <row r="322" spans="1:9" ht="12" customHeight="1" x14ac:dyDescent="0.15">
      <c r="A322" s="101" t="s">
        <v>5742</v>
      </c>
      <c r="B322" s="101" t="s">
        <v>8375</v>
      </c>
      <c r="C322" s="101" t="s">
        <v>2957</v>
      </c>
      <c r="D322" s="101" t="s">
        <v>8017</v>
      </c>
      <c r="E322" s="101" t="s">
        <v>8321</v>
      </c>
      <c r="F322" s="101" t="s">
        <v>8322</v>
      </c>
      <c r="G322" s="102">
        <v>5566</v>
      </c>
      <c r="H322" s="102">
        <v>5465</v>
      </c>
      <c r="I322" s="102">
        <v>5336</v>
      </c>
    </row>
    <row r="323" spans="1:9" ht="12" customHeight="1" x14ac:dyDescent="0.15">
      <c r="A323" s="101" t="s">
        <v>8376</v>
      </c>
      <c r="B323" s="101" t="s">
        <v>8377</v>
      </c>
      <c r="C323" s="101" t="s">
        <v>2969</v>
      </c>
      <c r="D323" s="101" t="s">
        <v>8020</v>
      </c>
      <c r="E323" s="101" t="s">
        <v>8321</v>
      </c>
      <c r="F323" s="101" t="s">
        <v>8322</v>
      </c>
      <c r="G323" s="102">
        <v>3885</v>
      </c>
      <c r="H323" s="102">
        <v>3831</v>
      </c>
      <c r="I323" s="102">
        <v>3767</v>
      </c>
    </row>
    <row r="324" spans="1:9" ht="12" customHeight="1" x14ac:dyDescent="0.15">
      <c r="A324" s="101" t="s">
        <v>5740</v>
      </c>
      <c r="B324" s="101" t="s">
        <v>8378</v>
      </c>
      <c r="C324" s="101" t="s">
        <v>2973</v>
      </c>
      <c r="D324" s="101" t="s">
        <v>8020</v>
      </c>
      <c r="E324" s="101" t="s">
        <v>8321</v>
      </c>
      <c r="F324" s="101" t="s">
        <v>8322</v>
      </c>
      <c r="G324" s="102">
        <v>4104</v>
      </c>
      <c r="H324" s="102">
        <v>4050</v>
      </c>
      <c r="I324" s="102">
        <v>3981</v>
      </c>
    </row>
    <row r="325" spans="1:9" ht="12" customHeight="1" x14ac:dyDescent="0.15">
      <c r="A325" s="101" t="s">
        <v>5764</v>
      </c>
      <c r="B325" s="101" t="s">
        <v>8379</v>
      </c>
      <c r="C325" s="101" t="s">
        <v>2987</v>
      </c>
      <c r="D325" s="101" t="s">
        <v>8002</v>
      </c>
      <c r="E325" s="101" t="s">
        <v>8321</v>
      </c>
      <c r="F325" s="101" t="s">
        <v>8322</v>
      </c>
      <c r="G325" s="102">
        <v>25812</v>
      </c>
      <c r="H325" s="102">
        <v>25518</v>
      </c>
      <c r="I325" s="102">
        <v>25033</v>
      </c>
    </row>
    <row r="326" spans="1:9" ht="12" customHeight="1" x14ac:dyDescent="0.15">
      <c r="A326" s="101" t="s">
        <v>5737</v>
      </c>
      <c r="B326" s="101" t="s">
        <v>8380</v>
      </c>
      <c r="C326" s="101" t="s">
        <v>3006</v>
      </c>
      <c r="D326" s="101" t="s">
        <v>8017</v>
      </c>
      <c r="E326" s="101" t="s">
        <v>8321</v>
      </c>
      <c r="F326" s="101" t="s">
        <v>8322</v>
      </c>
      <c r="G326" s="102">
        <v>3618</v>
      </c>
      <c r="H326" s="102">
        <v>3640</v>
      </c>
      <c r="I326" s="102">
        <v>3597</v>
      </c>
    </row>
    <row r="327" spans="1:9" ht="12" customHeight="1" x14ac:dyDescent="0.15">
      <c r="A327" s="101" t="s">
        <v>5729</v>
      </c>
      <c r="B327" s="101" t="s">
        <v>8381</v>
      </c>
      <c r="C327" s="101" t="s">
        <v>2949</v>
      </c>
      <c r="D327" s="101" t="s">
        <v>8020</v>
      </c>
      <c r="E327" s="101" t="s">
        <v>8321</v>
      </c>
      <c r="F327" s="101" t="s">
        <v>8322</v>
      </c>
      <c r="G327" s="102">
        <v>3173</v>
      </c>
      <c r="H327" s="102">
        <v>3129</v>
      </c>
      <c r="I327" s="102">
        <v>3077</v>
      </c>
    </row>
    <row r="328" spans="1:9" ht="12" customHeight="1" x14ac:dyDescent="0.15">
      <c r="A328" s="101" t="s">
        <v>5760</v>
      </c>
      <c r="B328" s="101" t="s">
        <v>8382</v>
      </c>
      <c r="C328" s="101" t="s">
        <v>2954</v>
      </c>
      <c r="D328" s="101" t="s">
        <v>8020</v>
      </c>
      <c r="E328" s="101" t="s">
        <v>8321</v>
      </c>
      <c r="F328" s="101" t="s">
        <v>8322</v>
      </c>
      <c r="G328" s="102">
        <v>3466</v>
      </c>
      <c r="H328" s="102">
        <v>3420</v>
      </c>
      <c r="I328" s="102">
        <v>3359</v>
      </c>
    </row>
    <row r="329" spans="1:9" ht="12" customHeight="1" x14ac:dyDescent="0.15">
      <c r="A329" s="101" t="s">
        <v>5713</v>
      </c>
      <c r="B329" s="101" t="s">
        <v>8383</v>
      </c>
      <c r="C329" s="101" t="s">
        <v>3011</v>
      </c>
      <c r="D329" s="101" t="s">
        <v>8017</v>
      </c>
      <c r="E329" s="101" t="s">
        <v>8321</v>
      </c>
      <c r="F329" s="101" t="s">
        <v>8324</v>
      </c>
      <c r="G329" s="102">
        <v>20301</v>
      </c>
      <c r="H329" s="102">
        <v>19850</v>
      </c>
      <c r="I329" s="102">
        <v>19416</v>
      </c>
    </row>
    <row r="330" spans="1:9" ht="12" customHeight="1" x14ac:dyDescent="0.15">
      <c r="A330" s="101" t="s">
        <v>5705</v>
      </c>
      <c r="B330" s="101" t="s">
        <v>8384</v>
      </c>
      <c r="C330" s="101" t="s">
        <v>2991</v>
      </c>
      <c r="D330" s="101" t="s">
        <v>8020</v>
      </c>
      <c r="E330" s="101" t="s">
        <v>8321</v>
      </c>
      <c r="F330" s="101" t="s">
        <v>8324</v>
      </c>
      <c r="G330" s="102">
        <v>5219</v>
      </c>
      <c r="H330" s="102">
        <v>5101</v>
      </c>
      <c r="I330" s="102">
        <v>4997</v>
      </c>
    </row>
    <row r="331" spans="1:9" ht="12" customHeight="1" x14ac:dyDescent="0.15">
      <c r="A331" s="101" t="s">
        <v>5762</v>
      </c>
      <c r="B331" s="101" t="s">
        <v>8385</v>
      </c>
      <c r="C331" s="101" t="s">
        <v>2986</v>
      </c>
      <c r="D331" s="101" t="s">
        <v>8017</v>
      </c>
      <c r="E331" s="101" t="s">
        <v>8321</v>
      </c>
      <c r="F331" s="101" t="s">
        <v>8322</v>
      </c>
      <c r="G331" s="102">
        <v>14176</v>
      </c>
      <c r="H331" s="102">
        <v>14033</v>
      </c>
      <c r="I331" s="102">
        <v>13809</v>
      </c>
    </row>
    <row r="332" spans="1:9" ht="12" customHeight="1" x14ac:dyDescent="0.15">
      <c r="A332" s="101" t="s">
        <v>5746</v>
      </c>
      <c r="B332" s="101" t="s">
        <v>8386</v>
      </c>
      <c r="C332" s="101" t="s">
        <v>2985</v>
      </c>
      <c r="D332" s="101" t="s">
        <v>8020</v>
      </c>
      <c r="E332" s="101" t="s">
        <v>8321</v>
      </c>
      <c r="F332" s="101" t="s">
        <v>8322</v>
      </c>
      <c r="G332" s="102">
        <v>8017</v>
      </c>
      <c r="H332" s="102">
        <v>7924</v>
      </c>
      <c r="I332" s="102">
        <v>7802</v>
      </c>
    </row>
    <row r="333" spans="1:9" ht="12" customHeight="1" x14ac:dyDescent="0.15">
      <c r="A333" s="101" t="s">
        <v>5778</v>
      </c>
      <c r="B333" s="101" t="s">
        <v>8387</v>
      </c>
      <c r="C333" s="101" t="s">
        <v>3012</v>
      </c>
      <c r="D333" s="101" t="s">
        <v>8017</v>
      </c>
      <c r="E333" s="101" t="s">
        <v>8321</v>
      </c>
      <c r="F333" s="101" t="s">
        <v>8322</v>
      </c>
      <c r="G333" s="102">
        <v>20156</v>
      </c>
      <c r="H333" s="102">
        <v>19842</v>
      </c>
      <c r="I333" s="102">
        <v>19560</v>
      </c>
    </row>
    <row r="334" spans="1:9" ht="12" customHeight="1" x14ac:dyDescent="0.15">
      <c r="A334" s="101" t="s">
        <v>5727</v>
      </c>
      <c r="B334" s="101" t="s">
        <v>8388</v>
      </c>
      <c r="C334" s="101" t="s">
        <v>2948</v>
      </c>
      <c r="D334" s="101" t="s">
        <v>8020</v>
      </c>
      <c r="E334" s="101" t="s">
        <v>8321</v>
      </c>
      <c r="F334" s="101" t="s">
        <v>8322</v>
      </c>
      <c r="G334" s="102">
        <v>2391</v>
      </c>
      <c r="H334" s="102">
        <v>2348</v>
      </c>
      <c r="I334" s="102">
        <v>2303</v>
      </c>
    </row>
    <row r="335" spans="1:9" ht="12" customHeight="1" x14ac:dyDescent="0.15">
      <c r="A335" s="101" t="s">
        <v>5780</v>
      </c>
      <c r="B335" s="101" t="s">
        <v>8389</v>
      </c>
      <c r="C335" s="101" t="s">
        <v>2994</v>
      </c>
      <c r="D335" s="101" t="s">
        <v>8002</v>
      </c>
      <c r="E335" s="101" t="s">
        <v>8321</v>
      </c>
      <c r="F335" s="101" t="s">
        <v>8322</v>
      </c>
      <c r="G335" s="102">
        <v>20118</v>
      </c>
      <c r="H335" s="102">
        <v>19802</v>
      </c>
      <c r="I335" s="102">
        <v>19405</v>
      </c>
    </row>
    <row r="336" spans="1:9" ht="12" customHeight="1" x14ac:dyDescent="0.15">
      <c r="A336" s="101" t="s">
        <v>5709</v>
      </c>
      <c r="B336" s="101" t="s">
        <v>8390</v>
      </c>
      <c r="C336" s="101" t="s">
        <v>2974</v>
      </c>
      <c r="D336" s="101" t="s">
        <v>8020</v>
      </c>
      <c r="E336" s="101" t="s">
        <v>8321</v>
      </c>
      <c r="F336" s="101" t="s">
        <v>8324</v>
      </c>
      <c r="G336" s="102">
        <v>7715</v>
      </c>
      <c r="H336" s="102">
        <v>7585</v>
      </c>
      <c r="I336" s="102">
        <v>7406</v>
      </c>
    </row>
    <row r="337" spans="1:9" ht="12" customHeight="1" x14ac:dyDescent="0.15">
      <c r="A337" s="101" t="s">
        <v>5731</v>
      </c>
      <c r="B337" s="101" t="s">
        <v>8391</v>
      </c>
      <c r="C337" s="101" t="s">
        <v>2990</v>
      </c>
      <c r="D337" s="101" t="s">
        <v>8020</v>
      </c>
      <c r="E337" s="101" t="s">
        <v>8321</v>
      </c>
      <c r="F337" s="101" t="s">
        <v>8322</v>
      </c>
      <c r="G337" s="102">
        <v>6587</v>
      </c>
      <c r="H337" s="102">
        <v>6459</v>
      </c>
      <c r="I337" s="102">
        <v>6327</v>
      </c>
    </row>
    <row r="338" spans="1:9" ht="12" customHeight="1" x14ac:dyDescent="0.15">
      <c r="A338" s="101" t="s">
        <v>5928</v>
      </c>
      <c r="B338" s="101" t="s">
        <v>8392</v>
      </c>
      <c r="C338" s="101" t="s">
        <v>3079</v>
      </c>
      <c r="D338" s="101" t="s">
        <v>8002</v>
      </c>
      <c r="E338" s="101" t="s">
        <v>8393</v>
      </c>
      <c r="F338" s="101" t="s">
        <v>8394</v>
      </c>
      <c r="G338" s="102">
        <v>115512</v>
      </c>
      <c r="H338" s="102">
        <v>115542</v>
      </c>
      <c r="I338" s="102">
        <v>115449</v>
      </c>
    </row>
    <row r="339" spans="1:9" ht="12" customHeight="1" x14ac:dyDescent="0.15">
      <c r="A339" s="101" t="s">
        <v>5837</v>
      </c>
      <c r="B339" s="101" t="s">
        <v>8395</v>
      </c>
      <c r="C339" s="101" t="s">
        <v>3037</v>
      </c>
      <c r="D339" s="101" t="s">
        <v>8002</v>
      </c>
      <c r="E339" s="101" t="s">
        <v>8393</v>
      </c>
      <c r="F339" s="101" t="s">
        <v>8396</v>
      </c>
      <c r="G339" s="102">
        <v>44381</v>
      </c>
      <c r="H339" s="102">
        <v>44128</v>
      </c>
      <c r="I339" s="102">
        <v>43779</v>
      </c>
    </row>
    <row r="340" spans="1:9" ht="12" customHeight="1" x14ac:dyDescent="0.15">
      <c r="A340" s="101" t="s">
        <v>5867</v>
      </c>
      <c r="B340" s="101" t="s">
        <v>8397</v>
      </c>
      <c r="C340" s="101" t="s">
        <v>3027</v>
      </c>
      <c r="D340" s="101" t="s">
        <v>8002</v>
      </c>
      <c r="E340" s="101" t="s">
        <v>8393</v>
      </c>
      <c r="F340" s="101" t="s">
        <v>8398</v>
      </c>
      <c r="G340" s="102">
        <v>112691</v>
      </c>
      <c r="H340" s="102">
        <v>110483</v>
      </c>
      <c r="I340" s="102">
        <v>110037</v>
      </c>
    </row>
    <row r="341" spans="1:9" ht="12" customHeight="1" x14ac:dyDescent="0.15">
      <c r="A341" s="101" t="s">
        <v>5958</v>
      </c>
      <c r="B341" s="101" t="s">
        <v>8399</v>
      </c>
      <c r="C341" s="101" t="s">
        <v>3081</v>
      </c>
      <c r="D341" s="101" t="s">
        <v>8002</v>
      </c>
      <c r="E341" s="101" t="s">
        <v>8393</v>
      </c>
      <c r="F341" s="101" t="s">
        <v>8400</v>
      </c>
      <c r="G341" s="102">
        <v>81136</v>
      </c>
      <c r="H341" s="102">
        <v>80858</v>
      </c>
      <c r="I341" s="102">
        <v>80424</v>
      </c>
    </row>
    <row r="342" spans="1:9" ht="12" customHeight="1" x14ac:dyDescent="0.15">
      <c r="A342" s="101" t="s">
        <v>5932</v>
      </c>
      <c r="B342" s="101" t="s">
        <v>8401</v>
      </c>
      <c r="C342" s="101" t="s">
        <v>3083</v>
      </c>
      <c r="D342" s="101" t="s">
        <v>8002</v>
      </c>
      <c r="E342" s="101" t="s">
        <v>8393</v>
      </c>
      <c r="F342" s="101" t="s">
        <v>8394</v>
      </c>
      <c r="G342" s="102">
        <v>15605</v>
      </c>
      <c r="H342" s="102">
        <v>15545</v>
      </c>
      <c r="I342" s="102">
        <v>15410</v>
      </c>
    </row>
    <row r="343" spans="1:9" ht="12" customHeight="1" x14ac:dyDescent="0.15">
      <c r="A343" s="101" t="s">
        <v>5835</v>
      </c>
      <c r="B343" s="101" t="s">
        <v>8402</v>
      </c>
      <c r="C343" s="101" t="s">
        <v>3038</v>
      </c>
      <c r="D343" s="101" t="s">
        <v>8017</v>
      </c>
      <c r="E343" s="101" t="s">
        <v>8393</v>
      </c>
      <c r="F343" s="101" t="s">
        <v>8396</v>
      </c>
      <c r="G343" s="102">
        <v>12160</v>
      </c>
      <c r="H343" s="102">
        <v>12077</v>
      </c>
      <c r="I343" s="102">
        <v>11971</v>
      </c>
    </row>
    <row r="344" spans="1:9" ht="12" customHeight="1" x14ac:dyDescent="0.15">
      <c r="A344" s="101" t="s">
        <v>5839</v>
      </c>
      <c r="B344" s="101" t="s">
        <v>8403</v>
      </c>
      <c r="C344" s="101" t="s">
        <v>3043</v>
      </c>
      <c r="D344" s="101" t="s">
        <v>8020</v>
      </c>
      <c r="E344" s="101" t="s">
        <v>8393</v>
      </c>
      <c r="F344" s="101" t="s">
        <v>8396</v>
      </c>
      <c r="G344" s="102">
        <v>6231</v>
      </c>
      <c r="H344" s="102">
        <v>6185</v>
      </c>
      <c r="I344" s="102">
        <v>6139</v>
      </c>
    </row>
    <row r="345" spans="1:9" ht="12" customHeight="1" x14ac:dyDescent="0.15">
      <c r="A345" s="101" t="s">
        <v>5841</v>
      </c>
      <c r="B345" s="101" t="s">
        <v>8404</v>
      </c>
      <c r="C345" s="101" t="s">
        <v>3044</v>
      </c>
      <c r="D345" s="101" t="s">
        <v>8020</v>
      </c>
      <c r="E345" s="101" t="s">
        <v>8393</v>
      </c>
      <c r="F345" s="101" t="s">
        <v>8396</v>
      </c>
      <c r="G345" s="102">
        <v>7645</v>
      </c>
      <c r="H345" s="102">
        <v>7585</v>
      </c>
      <c r="I345" s="102">
        <v>7530</v>
      </c>
    </row>
    <row r="346" spans="1:9" ht="12" customHeight="1" x14ac:dyDescent="0.15">
      <c r="A346" s="101" t="s">
        <v>5849</v>
      </c>
      <c r="B346" s="101" t="s">
        <v>8405</v>
      </c>
      <c r="C346" s="101" t="s">
        <v>3034</v>
      </c>
      <c r="D346" s="101" t="s">
        <v>8020</v>
      </c>
      <c r="E346" s="101" t="s">
        <v>8393</v>
      </c>
      <c r="F346" s="101" t="s">
        <v>8396</v>
      </c>
      <c r="G346" s="102">
        <v>7772</v>
      </c>
      <c r="H346" s="102">
        <v>7711</v>
      </c>
      <c r="I346" s="102">
        <v>7655</v>
      </c>
    </row>
    <row r="347" spans="1:9" ht="12" customHeight="1" x14ac:dyDescent="0.15">
      <c r="A347" s="101" t="s">
        <v>5908</v>
      </c>
      <c r="B347" s="101" t="s">
        <v>8406</v>
      </c>
      <c r="C347" s="101" t="s">
        <v>3028</v>
      </c>
      <c r="D347" s="101" t="s">
        <v>8017</v>
      </c>
      <c r="E347" s="101" t="s">
        <v>8393</v>
      </c>
      <c r="F347" s="101" t="s">
        <v>8394</v>
      </c>
      <c r="G347" s="102">
        <v>9952</v>
      </c>
      <c r="H347" s="102">
        <v>9973</v>
      </c>
      <c r="I347" s="102">
        <v>9969</v>
      </c>
    </row>
    <row r="348" spans="1:9" ht="12" customHeight="1" x14ac:dyDescent="0.15">
      <c r="A348" s="101" t="s">
        <v>5914</v>
      </c>
      <c r="B348" s="101" t="s">
        <v>8407</v>
      </c>
      <c r="C348" s="101" t="s">
        <v>3062</v>
      </c>
      <c r="D348" s="101" t="s">
        <v>8020</v>
      </c>
      <c r="E348" s="101" t="s">
        <v>8393</v>
      </c>
      <c r="F348" s="101" t="s">
        <v>8394</v>
      </c>
      <c r="G348" s="102">
        <v>5201</v>
      </c>
      <c r="H348" s="102">
        <v>5127</v>
      </c>
      <c r="I348" s="102">
        <v>5061</v>
      </c>
    </row>
    <row r="349" spans="1:9" ht="12" customHeight="1" x14ac:dyDescent="0.15">
      <c r="A349" s="101" t="s">
        <v>5922</v>
      </c>
      <c r="B349" s="101" t="s">
        <v>8408</v>
      </c>
      <c r="C349" s="101" t="s">
        <v>3074</v>
      </c>
      <c r="D349" s="101" t="s">
        <v>8020</v>
      </c>
      <c r="E349" s="101" t="s">
        <v>8393</v>
      </c>
      <c r="F349" s="101" t="s">
        <v>8394</v>
      </c>
      <c r="G349" s="102">
        <v>7102</v>
      </c>
      <c r="H349" s="102">
        <v>7002</v>
      </c>
      <c r="I349" s="102">
        <v>6910</v>
      </c>
    </row>
    <row r="350" spans="1:9" ht="12" customHeight="1" x14ac:dyDescent="0.15">
      <c r="A350" s="101" t="s">
        <v>4567</v>
      </c>
      <c r="B350" s="101" t="s">
        <v>8409</v>
      </c>
      <c r="C350" s="101" t="s">
        <v>3050</v>
      </c>
      <c r="D350" s="101" t="s">
        <v>8002</v>
      </c>
      <c r="E350" s="101" t="s">
        <v>8393</v>
      </c>
      <c r="F350" s="101" t="s">
        <v>8396</v>
      </c>
      <c r="G350" s="102">
        <v>63455</v>
      </c>
      <c r="H350" s="102">
        <v>63371</v>
      </c>
      <c r="I350" s="102">
        <v>63099</v>
      </c>
    </row>
    <row r="351" spans="1:9" ht="12" customHeight="1" x14ac:dyDescent="0.15">
      <c r="A351" s="101" t="s">
        <v>5843</v>
      </c>
      <c r="B351" s="101" t="s">
        <v>8410</v>
      </c>
      <c r="C351" s="101" t="s">
        <v>3049</v>
      </c>
      <c r="D351" s="101" t="s">
        <v>8017</v>
      </c>
      <c r="E351" s="101" t="s">
        <v>8393</v>
      </c>
      <c r="F351" s="101" t="s">
        <v>8396</v>
      </c>
      <c r="G351" s="102">
        <v>14836</v>
      </c>
      <c r="H351" s="102">
        <v>14775</v>
      </c>
      <c r="I351" s="102">
        <v>14722</v>
      </c>
    </row>
    <row r="352" spans="1:9" ht="12" customHeight="1" x14ac:dyDescent="0.15">
      <c r="A352" s="101" t="s">
        <v>5847</v>
      </c>
      <c r="B352" s="101" t="s">
        <v>8411</v>
      </c>
      <c r="C352" s="101" t="s">
        <v>3061</v>
      </c>
      <c r="D352" s="101" t="s">
        <v>8017</v>
      </c>
      <c r="E352" s="101" t="s">
        <v>8393</v>
      </c>
      <c r="F352" s="101" t="s">
        <v>8396</v>
      </c>
      <c r="G352" s="102">
        <v>22802</v>
      </c>
      <c r="H352" s="102">
        <v>22839</v>
      </c>
      <c r="I352" s="102">
        <v>22846</v>
      </c>
    </row>
    <row r="353" spans="1:9" ht="12" customHeight="1" x14ac:dyDescent="0.15">
      <c r="A353" s="101" t="s">
        <v>5851</v>
      </c>
      <c r="B353" s="101" t="s">
        <v>8412</v>
      </c>
      <c r="C353" s="101" t="s">
        <v>3067</v>
      </c>
      <c r="D353" s="101" t="s">
        <v>8020</v>
      </c>
      <c r="E353" s="101" t="s">
        <v>8393</v>
      </c>
      <c r="F353" s="101" t="s">
        <v>8396</v>
      </c>
      <c r="G353" s="102">
        <v>19702</v>
      </c>
      <c r="H353" s="102">
        <v>19636</v>
      </c>
      <c r="I353" s="102">
        <v>19577</v>
      </c>
    </row>
    <row r="354" spans="1:9" ht="12" customHeight="1" x14ac:dyDescent="0.15">
      <c r="A354" s="101" t="s">
        <v>5857</v>
      </c>
      <c r="B354" s="101" t="s">
        <v>8413</v>
      </c>
      <c r="C354" s="101" t="s">
        <v>3052</v>
      </c>
      <c r="D354" s="101" t="s">
        <v>8017</v>
      </c>
      <c r="E354" s="101" t="s">
        <v>8393</v>
      </c>
      <c r="F354" s="101" t="s">
        <v>8398</v>
      </c>
      <c r="G354" s="102">
        <v>8962</v>
      </c>
      <c r="H354" s="102">
        <v>8885</v>
      </c>
      <c r="I354" s="102">
        <v>8776</v>
      </c>
    </row>
    <row r="355" spans="1:9" ht="12" customHeight="1" x14ac:dyDescent="0.15">
      <c r="A355" s="101" t="s">
        <v>5861</v>
      </c>
      <c r="B355" s="101" t="s">
        <v>8414</v>
      </c>
      <c r="C355" s="101" t="s">
        <v>3057</v>
      </c>
      <c r="D355" s="101" t="s">
        <v>8017</v>
      </c>
      <c r="E355" s="101" t="s">
        <v>8393</v>
      </c>
      <c r="F355" s="101" t="s">
        <v>8398</v>
      </c>
      <c r="G355" s="102">
        <v>4742</v>
      </c>
      <c r="H355" s="102">
        <v>4699</v>
      </c>
      <c r="I355" s="102">
        <v>4661</v>
      </c>
    </row>
    <row r="356" spans="1:9" ht="12" customHeight="1" x14ac:dyDescent="0.15">
      <c r="A356" s="101" t="s">
        <v>5871</v>
      </c>
      <c r="B356" s="101" t="s">
        <v>8415</v>
      </c>
      <c r="C356" s="101" t="s">
        <v>3066</v>
      </c>
      <c r="D356" s="101" t="s">
        <v>8020</v>
      </c>
      <c r="E356" s="101" t="s">
        <v>8393</v>
      </c>
      <c r="F356" s="101" t="s">
        <v>8398</v>
      </c>
      <c r="G356" s="102">
        <v>10005</v>
      </c>
      <c r="H356" s="102">
        <v>9917</v>
      </c>
      <c r="I356" s="102">
        <v>9825</v>
      </c>
    </row>
    <row r="357" spans="1:9" ht="12" customHeight="1" x14ac:dyDescent="0.15">
      <c r="A357" s="101" t="s">
        <v>5946</v>
      </c>
      <c r="B357" s="101" t="s">
        <v>8416</v>
      </c>
      <c r="C357" s="101" t="s">
        <v>3024</v>
      </c>
      <c r="D357" s="101" t="s">
        <v>8002</v>
      </c>
      <c r="E357" s="101" t="s">
        <v>8393</v>
      </c>
      <c r="F357" s="101" t="s">
        <v>8400</v>
      </c>
      <c r="G357" s="102">
        <v>35997</v>
      </c>
      <c r="H357" s="102">
        <v>35893</v>
      </c>
      <c r="I357" s="102">
        <v>35732</v>
      </c>
    </row>
    <row r="358" spans="1:9" ht="12" customHeight="1" x14ac:dyDescent="0.15">
      <c r="A358" s="101" t="s">
        <v>5934</v>
      </c>
      <c r="B358" s="101" t="s">
        <v>8417</v>
      </c>
      <c r="C358" s="101" t="s">
        <v>3040</v>
      </c>
      <c r="D358" s="101" t="s">
        <v>8020</v>
      </c>
      <c r="E358" s="101" t="s">
        <v>8393</v>
      </c>
      <c r="F358" s="101" t="s">
        <v>8400</v>
      </c>
      <c r="G358" s="102">
        <v>20704</v>
      </c>
      <c r="H358" s="102">
        <v>20650</v>
      </c>
      <c r="I358" s="102">
        <v>20571</v>
      </c>
    </row>
    <row r="359" spans="1:9" ht="12" customHeight="1" x14ac:dyDescent="0.15">
      <c r="A359" s="101" t="s">
        <v>5940</v>
      </c>
      <c r="B359" s="101" t="s">
        <v>8418</v>
      </c>
      <c r="C359" s="101" t="s">
        <v>3030</v>
      </c>
      <c r="D359" s="101" t="s">
        <v>8020</v>
      </c>
      <c r="E359" s="101" t="s">
        <v>8393</v>
      </c>
      <c r="F359" s="101" t="s">
        <v>8400</v>
      </c>
      <c r="G359" s="102">
        <v>16845</v>
      </c>
      <c r="H359" s="102">
        <v>16801</v>
      </c>
      <c r="I359" s="102">
        <v>16734</v>
      </c>
    </row>
    <row r="360" spans="1:9" ht="12" customHeight="1" x14ac:dyDescent="0.15">
      <c r="A360" s="101" t="s">
        <v>5944</v>
      </c>
      <c r="B360" s="101" t="s">
        <v>8419</v>
      </c>
      <c r="C360" s="101" t="s">
        <v>3031</v>
      </c>
      <c r="D360" s="101" t="s">
        <v>8020</v>
      </c>
      <c r="E360" s="101" t="s">
        <v>8393</v>
      </c>
      <c r="F360" s="101" t="s">
        <v>8400</v>
      </c>
      <c r="G360" s="102">
        <v>8355</v>
      </c>
      <c r="H360" s="102">
        <v>8333</v>
      </c>
      <c r="I360" s="102">
        <v>8302</v>
      </c>
    </row>
    <row r="361" spans="1:9" ht="12" customHeight="1" x14ac:dyDescent="0.15">
      <c r="A361" s="101" t="s">
        <v>8152</v>
      </c>
      <c r="B361" s="101" t="s">
        <v>8420</v>
      </c>
      <c r="C361" s="101" t="s">
        <v>3032</v>
      </c>
      <c r="D361" s="101" t="s">
        <v>8020</v>
      </c>
      <c r="E361" s="101" t="s">
        <v>8393</v>
      </c>
      <c r="F361" s="101" t="s">
        <v>8396</v>
      </c>
      <c r="G361" s="102">
        <v>9436</v>
      </c>
      <c r="H361" s="102">
        <v>9412</v>
      </c>
      <c r="I361" s="102">
        <v>9378</v>
      </c>
    </row>
    <row r="362" spans="1:9" ht="12" customHeight="1" x14ac:dyDescent="0.15">
      <c r="A362" s="101" t="s">
        <v>5952</v>
      </c>
      <c r="B362" s="101" t="s">
        <v>8421</v>
      </c>
      <c r="C362" s="101" t="s">
        <v>3063</v>
      </c>
      <c r="D362" s="101" t="s">
        <v>8017</v>
      </c>
      <c r="E362" s="101" t="s">
        <v>8393</v>
      </c>
      <c r="F362" s="101" t="s">
        <v>8400</v>
      </c>
      <c r="G362" s="102">
        <v>25025</v>
      </c>
      <c r="H362" s="102">
        <v>24896</v>
      </c>
      <c r="I362" s="102">
        <v>24696</v>
      </c>
    </row>
    <row r="363" spans="1:9" ht="12" customHeight="1" x14ac:dyDescent="0.15">
      <c r="A363" s="101" t="s">
        <v>5950</v>
      </c>
      <c r="B363" s="101" t="s">
        <v>8422</v>
      </c>
      <c r="C363" s="101" t="s">
        <v>3059</v>
      </c>
      <c r="D363" s="101" t="s">
        <v>8020</v>
      </c>
      <c r="E363" s="101" t="s">
        <v>8393</v>
      </c>
      <c r="F363" s="101" t="s">
        <v>8400</v>
      </c>
      <c r="G363" s="102">
        <v>8800</v>
      </c>
      <c r="H363" s="102">
        <v>8757</v>
      </c>
      <c r="I363" s="102">
        <v>8678</v>
      </c>
    </row>
    <row r="364" spans="1:9" ht="12" customHeight="1" x14ac:dyDescent="0.15">
      <c r="A364" s="101" t="s">
        <v>5954</v>
      </c>
      <c r="B364" s="101" t="s">
        <v>8423</v>
      </c>
      <c r="C364" s="101" t="s">
        <v>3068</v>
      </c>
      <c r="D364" s="101" t="s">
        <v>8020</v>
      </c>
      <c r="E364" s="101" t="s">
        <v>8393</v>
      </c>
      <c r="F364" s="101" t="s">
        <v>8400</v>
      </c>
      <c r="G364" s="102">
        <v>7129</v>
      </c>
      <c r="H364" s="102">
        <v>7095</v>
      </c>
      <c r="I364" s="102">
        <v>7032</v>
      </c>
    </row>
    <row r="365" spans="1:9" ht="12" customHeight="1" x14ac:dyDescent="0.15">
      <c r="A365" s="101" t="s">
        <v>5956</v>
      </c>
      <c r="B365" s="101" t="s">
        <v>8424</v>
      </c>
      <c r="C365" s="101" t="s">
        <v>3072</v>
      </c>
      <c r="D365" s="101" t="s">
        <v>8020</v>
      </c>
      <c r="E365" s="101" t="s">
        <v>8393</v>
      </c>
      <c r="F365" s="101" t="s">
        <v>8400</v>
      </c>
      <c r="G365" s="102">
        <v>6406</v>
      </c>
      <c r="H365" s="102">
        <v>6376</v>
      </c>
      <c r="I365" s="102">
        <v>6319</v>
      </c>
    </row>
    <row r="366" spans="1:9" ht="12" customHeight="1" x14ac:dyDescent="0.15">
      <c r="A366" s="101" t="s">
        <v>5865</v>
      </c>
      <c r="B366" s="101" t="s">
        <v>8425</v>
      </c>
      <c r="C366" s="101" t="s">
        <v>3060</v>
      </c>
      <c r="D366" s="101" t="s">
        <v>8017</v>
      </c>
      <c r="E366" s="101" t="s">
        <v>8393</v>
      </c>
      <c r="F366" s="101" t="s">
        <v>8398</v>
      </c>
      <c r="G366" s="102">
        <v>9656</v>
      </c>
      <c r="H366" s="102">
        <v>9617</v>
      </c>
      <c r="I366" s="102">
        <v>9522</v>
      </c>
    </row>
    <row r="367" spans="1:9" ht="12" customHeight="1" x14ac:dyDescent="0.15">
      <c r="A367" s="101" t="s">
        <v>5877</v>
      </c>
      <c r="B367" s="101" t="s">
        <v>8426</v>
      </c>
      <c r="C367" s="101" t="s">
        <v>3082</v>
      </c>
      <c r="D367" s="101" t="s">
        <v>8017</v>
      </c>
      <c r="E367" s="101" t="s">
        <v>8393</v>
      </c>
      <c r="F367" s="101" t="s">
        <v>8398</v>
      </c>
      <c r="G367" s="102">
        <v>14916</v>
      </c>
      <c r="H367" s="102">
        <v>14839</v>
      </c>
      <c r="I367" s="102">
        <v>14714</v>
      </c>
    </row>
    <row r="368" spans="1:9" ht="12" customHeight="1" x14ac:dyDescent="0.15">
      <c r="A368" s="101" t="s">
        <v>5853</v>
      </c>
      <c r="B368" s="101" t="s">
        <v>8427</v>
      </c>
      <c r="C368" s="101" t="s">
        <v>3047</v>
      </c>
      <c r="D368" s="101" t="s">
        <v>8020</v>
      </c>
      <c r="E368" s="101" t="s">
        <v>8393</v>
      </c>
      <c r="F368" s="101" t="s">
        <v>8398</v>
      </c>
      <c r="G368" s="102">
        <v>21827</v>
      </c>
      <c r="H368" s="102">
        <v>21689</v>
      </c>
      <c r="I368" s="102">
        <v>21562</v>
      </c>
    </row>
    <row r="369" spans="1:9" ht="12" customHeight="1" x14ac:dyDescent="0.15">
      <c r="A369" s="101" t="s">
        <v>5855</v>
      </c>
      <c r="B369" s="101" t="s">
        <v>8428</v>
      </c>
      <c r="C369" s="101" t="s">
        <v>3048</v>
      </c>
      <c r="D369" s="101" t="s">
        <v>8020</v>
      </c>
      <c r="E369" s="101" t="s">
        <v>8393</v>
      </c>
      <c r="F369" s="101" t="s">
        <v>8398</v>
      </c>
      <c r="G369" s="102">
        <v>7296</v>
      </c>
      <c r="H369" s="102">
        <v>7251</v>
      </c>
      <c r="I369" s="102">
        <v>7207</v>
      </c>
    </row>
    <row r="370" spans="1:9" ht="12" customHeight="1" x14ac:dyDescent="0.15">
      <c r="A370" s="101" t="s">
        <v>5859</v>
      </c>
      <c r="B370" s="101" t="s">
        <v>8429</v>
      </c>
      <c r="C370" s="101" t="s">
        <v>3029</v>
      </c>
      <c r="D370" s="101" t="s">
        <v>8020</v>
      </c>
      <c r="E370" s="101" t="s">
        <v>8393</v>
      </c>
      <c r="F370" s="101" t="s">
        <v>8398</v>
      </c>
      <c r="G370" s="102">
        <v>7184</v>
      </c>
      <c r="H370" s="102">
        <v>9306</v>
      </c>
      <c r="I370" s="102">
        <v>9251</v>
      </c>
    </row>
    <row r="371" spans="1:9" ht="12" customHeight="1" x14ac:dyDescent="0.15">
      <c r="A371" s="101" t="s">
        <v>5863</v>
      </c>
      <c r="B371" s="101" t="s">
        <v>8430</v>
      </c>
      <c r="C371" s="101" t="s">
        <v>3058</v>
      </c>
      <c r="D371" s="101" t="s">
        <v>8020</v>
      </c>
      <c r="E371" s="101" t="s">
        <v>8393</v>
      </c>
      <c r="F371" s="101" t="s">
        <v>8398</v>
      </c>
      <c r="G371" s="102">
        <v>9341</v>
      </c>
      <c r="H371" s="102">
        <v>9282</v>
      </c>
      <c r="I371" s="102">
        <v>9227</v>
      </c>
    </row>
    <row r="372" spans="1:9" ht="12" customHeight="1" x14ac:dyDescent="0.15">
      <c r="A372" s="101" t="s">
        <v>5918</v>
      </c>
      <c r="B372" s="101" t="s">
        <v>8431</v>
      </c>
      <c r="C372" s="101" t="s">
        <v>3025</v>
      </c>
      <c r="D372" s="101" t="s">
        <v>8002</v>
      </c>
      <c r="E372" s="101" t="s">
        <v>8393</v>
      </c>
      <c r="F372" s="101" t="s">
        <v>8394</v>
      </c>
      <c r="G372" s="102">
        <v>12592</v>
      </c>
      <c r="H372" s="102">
        <v>12497</v>
      </c>
      <c r="I372" s="102">
        <v>12399</v>
      </c>
    </row>
    <row r="373" spans="1:9" ht="12" customHeight="1" x14ac:dyDescent="0.15">
      <c r="A373" s="101" t="s">
        <v>8432</v>
      </c>
      <c r="B373" s="101" t="s">
        <v>8433</v>
      </c>
      <c r="C373" s="101" t="s">
        <v>3056</v>
      </c>
      <c r="D373" s="101" t="s">
        <v>8020</v>
      </c>
      <c r="E373" s="101" t="s">
        <v>8393</v>
      </c>
      <c r="F373" s="101" t="s">
        <v>8394</v>
      </c>
      <c r="G373" s="102">
        <v>6772</v>
      </c>
      <c r="H373" s="102">
        <v>6713</v>
      </c>
      <c r="I373" s="102">
        <v>6655</v>
      </c>
    </row>
    <row r="374" spans="1:9" ht="12" customHeight="1" x14ac:dyDescent="0.15">
      <c r="A374" s="101" t="s">
        <v>8434</v>
      </c>
      <c r="B374" s="101" t="s">
        <v>8435</v>
      </c>
      <c r="C374" s="101" t="s">
        <v>3077</v>
      </c>
      <c r="D374" s="101" t="s">
        <v>8020</v>
      </c>
      <c r="E374" s="101" t="s">
        <v>8393</v>
      </c>
      <c r="F374" s="101" t="s">
        <v>8394</v>
      </c>
      <c r="G374" s="102">
        <v>16129</v>
      </c>
      <c r="H374" s="102">
        <v>16107</v>
      </c>
      <c r="I374" s="102">
        <v>16057</v>
      </c>
    </row>
    <row r="375" spans="1:9" ht="12" customHeight="1" x14ac:dyDescent="0.15">
      <c r="A375" s="101" t="s">
        <v>5883</v>
      </c>
      <c r="B375" s="101" t="s">
        <v>8436</v>
      </c>
      <c r="C375" s="101" t="s">
        <v>3069</v>
      </c>
      <c r="D375" s="101" t="s">
        <v>8002</v>
      </c>
      <c r="E375" s="101" t="s">
        <v>8393</v>
      </c>
      <c r="F375" s="101" t="s">
        <v>8437</v>
      </c>
      <c r="G375" s="102">
        <v>23625</v>
      </c>
      <c r="H375" s="102">
        <v>23601</v>
      </c>
      <c r="I375" s="102">
        <v>23497</v>
      </c>
    </row>
    <row r="376" spans="1:9" ht="12" customHeight="1" x14ac:dyDescent="0.15">
      <c r="A376" s="101" t="s">
        <v>5881</v>
      </c>
      <c r="B376" s="101" t="s">
        <v>8438</v>
      </c>
      <c r="C376" s="101" t="s">
        <v>3045</v>
      </c>
      <c r="D376" s="101" t="s">
        <v>8017</v>
      </c>
      <c r="E376" s="101" t="s">
        <v>8393</v>
      </c>
      <c r="F376" s="101" t="s">
        <v>8437</v>
      </c>
      <c r="G376" s="102">
        <v>29605</v>
      </c>
      <c r="H376" s="102">
        <v>29526</v>
      </c>
      <c r="I376" s="102">
        <v>29375</v>
      </c>
    </row>
    <row r="377" spans="1:9" ht="12" customHeight="1" x14ac:dyDescent="0.15">
      <c r="A377" s="101" t="s">
        <v>5885</v>
      </c>
      <c r="B377" s="101" t="s">
        <v>8439</v>
      </c>
      <c r="C377" s="101" t="s">
        <v>3084</v>
      </c>
      <c r="D377" s="101" t="s">
        <v>8017</v>
      </c>
      <c r="E377" s="101" t="s">
        <v>8393</v>
      </c>
      <c r="F377" s="101" t="s">
        <v>8437</v>
      </c>
      <c r="G377" s="102">
        <v>18754</v>
      </c>
      <c r="H377" s="102">
        <v>18712</v>
      </c>
      <c r="I377" s="102">
        <v>18663</v>
      </c>
    </row>
    <row r="378" spans="1:9" ht="12" customHeight="1" x14ac:dyDescent="0.15">
      <c r="A378" s="101" t="s">
        <v>5879</v>
      </c>
      <c r="B378" s="101" t="s">
        <v>8440</v>
      </c>
      <c r="C378" s="101" t="s">
        <v>3041</v>
      </c>
      <c r="D378" s="101" t="s">
        <v>8020</v>
      </c>
      <c r="E378" s="101" t="s">
        <v>8393</v>
      </c>
      <c r="F378" s="101" t="s">
        <v>8437</v>
      </c>
      <c r="G378" s="102">
        <v>10584</v>
      </c>
      <c r="H378" s="102">
        <v>10558</v>
      </c>
      <c r="I378" s="102">
        <v>10499</v>
      </c>
    </row>
    <row r="379" spans="1:9" ht="12" customHeight="1" x14ac:dyDescent="0.15">
      <c r="A379" s="101" t="s">
        <v>5875</v>
      </c>
      <c r="B379" s="101" t="s">
        <v>8441</v>
      </c>
      <c r="C379" s="101" t="s">
        <v>3070</v>
      </c>
      <c r="D379" s="101" t="s">
        <v>8002</v>
      </c>
      <c r="E379" s="101" t="s">
        <v>8393</v>
      </c>
      <c r="F379" s="101" t="s">
        <v>8398</v>
      </c>
      <c r="G379" s="102">
        <v>27719</v>
      </c>
      <c r="H379" s="102">
        <v>27577</v>
      </c>
      <c r="I379" s="102">
        <v>27445</v>
      </c>
    </row>
    <row r="380" spans="1:9" ht="12" customHeight="1" x14ac:dyDescent="0.15">
      <c r="A380" s="101" t="s">
        <v>5948</v>
      </c>
      <c r="B380" s="101" t="s">
        <v>8442</v>
      </c>
      <c r="C380" s="101" t="s">
        <v>3033</v>
      </c>
      <c r="D380" s="101" t="s">
        <v>8020</v>
      </c>
      <c r="E380" s="101" t="s">
        <v>8393</v>
      </c>
      <c r="F380" s="101" t="s">
        <v>8400</v>
      </c>
      <c r="G380" s="102">
        <v>15035</v>
      </c>
      <c r="H380" s="102">
        <v>14959</v>
      </c>
      <c r="I380" s="102">
        <v>14870</v>
      </c>
    </row>
    <row r="381" spans="1:9" ht="12" customHeight="1" x14ac:dyDescent="0.15">
      <c r="A381" s="101" t="s">
        <v>5869</v>
      </c>
      <c r="B381" s="101" t="s">
        <v>8443</v>
      </c>
      <c r="C381" s="101" t="s">
        <v>3064</v>
      </c>
      <c r="D381" s="101" t="s">
        <v>8020</v>
      </c>
      <c r="E381" s="101" t="s">
        <v>8393</v>
      </c>
      <c r="F381" s="101" t="s">
        <v>8398</v>
      </c>
      <c r="G381" s="102">
        <v>5324</v>
      </c>
      <c r="H381" s="102">
        <v>5279</v>
      </c>
      <c r="I381" s="102">
        <v>5240</v>
      </c>
    </row>
    <row r="382" spans="1:9" ht="12" customHeight="1" x14ac:dyDescent="0.15">
      <c r="A382" s="101" t="s">
        <v>5873</v>
      </c>
      <c r="B382" s="101" t="s">
        <v>8444</v>
      </c>
      <c r="C382" s="101" t="s">
        <v>3023</v>
      </c>
      <c r="D382" s="101" t="s">
        <v>8020</v>
      </c>
      <c r="E382" s="101" t="s">
        <v>8393</v>
      </c>
      <c r="F382" s="101" t="s">
        <v>8398</v>
      </c>
      <c r="G382" s="102">
        <v>13899</v>
      </c>
      <c r="H382" s="102">
        <v>13792</v>
      </c>
      <c r="I382" s="102">
        <v>13678</v>
      </c>
    </row>
    <row r="383" spans="1:9" ht="12" customHeight="1" x14ac:dyDescent="0.15">
      <c r="A383" s="101" t="s">
        <v>5900</v>
      </c>
      <c r="B383" s="101" t="s">
        <v>8445</v>
      </c>
      <c r="C383" s="101" t="s">
        <v>3022</v>
      </c>
      <c r="D383" s="101" t="s">
        <v>8002</v>
      </c>
      <c r="E383" s="101" t="s">
        <v>8393</v>
      </c>
      <c r="F383" s="101" t="s">
        <v>8446</v>
      </c>
      <c r="G383" s="102">
        <v>19513</v>
      </c>
      <c r="H383" s="102">
        <v>19463</v>
      </c>
      <c r="I383" s="102">
        <v>19378</v>
      </c>
    </row>
    <row r="384" spans="1:9" ht="12" customHeight="1" x14ac:dyDescent="0.15">
      <c r="A384" s="101" t="s">
        <v>5889</v>
      </c>
      <c r="B384" s="101" t="s">
        <v>8447</v>
      </c>
      <c r="C384" s="101" t="s">
        <v>3042</v>
      </c>
      <c r="D384" s="101" t="s">
        <v>8017</v>
      </c>
      <c r="E384" s="101" t="s">
        <v>8393</v>
      </c>
      <c r="F384" s="101" t="s">
        <v>8446</v>
      </c>
      <c r="G384" s="102">
        <v>25857</v>
      </c>
      <c r="H384" s="102">
        <v>25813</v>
      </c>
      <c r="I384" s="102">
        <v>25686</v>
      </c>
    </row>
    <row r="385" spans="1:9" ht="12" customHeight="1" x14ac:dyDescent="0.15">
      <c r="A385" s="101" t="s">
        <v>5340</v>
      </c>
      <c r="B385" s="101" t="s">
        <v>8448</v>
      </c>
      <c r="C385" s="101" t="s">
        <v>3055</v>
      </c>
      <c r="D385" s="101" t="s">
        <v>8017</v>
      </c>
      <c r="E385" s="101" t="s">
        <v>8393</v>
      </c>
      <c r="F385" s="101" t="s">
        <v>8446</v>
      </c>
      <c r="G385" s="102">
        <v>20435</v>
      </c>
      <c r="H385" s="102">
        <v>20371</v>
      </c>
      <c r="I385" s="102">
        <v>20295</v>
      </c>
    </row>
    <row r="386" spans="1:9" ht="12" customHeight="1" x14ac:dyDescent="0.15">
      <c r="A386" s="101" t="s">
        <v>5896</v>
      </c>
      <c r="B386" s="101" t="s">
        <v>8449</v>
      </c>
      <c r="C386" s="101" t="s">
        <v>3073</v>
      </c>
      <c r="D386" s="101" t="s">
        <v>8017</v>
      </c>
      <c r="E386" s="101" t="s">
        <v>8393</v>
      </c>
      <c r="F386" s="101" t="s">
        <v>8446</v>
      </c>
      <c r="G386" s="102">
        <v>35294</v>
      </c>
      <c r="H386" s="102">
        <v>35139</v>
      </c>
      <c r="I386" s="102">
        <v>34944</v>
      </c>
    </row>
    <row r="387" spans="1:9" ht="12" customHeight="1" x14ac:dyDescent="0.15">
      <c r="A387" s="101" t="s">
        <v>5898</v>
      </c>
      <c r="B387" s="101" t="s">
        <v>8450</v>
      </c>
      <c r="C387" s="101" t="s">
        <v>3076</v>
      </c>
      <c r="D387" s="101" t="s">
        <v>8017</v>
      </c>
      <c r="E387" s="101" t="s">
        <v>8393</v>
      </c>
      <c r="F387" s="101" t="s">
        <v>8446</v>
      </c>
      <c r="G387" s="102">
        <v>16731</v>
      </c>
      <c r="H387" s="102">
        <v>16675</v>
      </c>
      <c r="I387" s="102">
        <v>16582</v>
      </c>
    </row>
    <row r="388" spans="1:9" ht="12" customHeight="1" x14ac:dyDescent="0.15">
      <c r="A388" s="101" t="s">
        <v>5904</v>
      </c>
      <c r="B388" s="101" t="s">
        <v>8451</v>
      </c>
      <c r="C388" s="101" t="s">
        <v>3080</v>
      </c>
      <c r="D388" s="101" t="s">
        <v>8017</v>
      </c>
      <c r="E388" s="101" t="s">
        <v>8393</v>
      </c>
      <c r="F388" s="101" t="s">
        <v>8446</v>
      </c>
      <c r="G388" s="102">
        <v>6919</v>
      </c>
      <c r="H388" s="102">
        <v>6909</v>
      </c>
      <c r="I388" s="102">
        <v>6877</v>
      </c>
    </row>
    <row r="389" spans="1:9" ht="12" customHeight="1" x14ac:dyDescent="0.15">
      <c r="A389" s="101" t="s">
        <v>5887</v>
      </c>
      <c r="B389" s="101" t="s">
        <v>8452</v>
      </c>
      <c r="C389" s="101" t="s">
        <v>3039</v>
      </c>
      <c r="D389" s="101" t="s">
        <v>8020</v>
      </c>
      <c r="E389" s="101" t="s">
        <v>8393</v>
      </c>
      <c r="F389" s="101" t="s">
        <v>8446</v>
      </c>
      <c r="G389" s="102">
        <v>6549</v>
      </c>
      <c r="H389" s="102">
        <v>6538</v>
      </c>
      <c r="I389" s="102">
        <v>6520</v>
      </c>
    </row>
    <row r="390" spans="1:9" ht="12" customHeight="1" x14ac:dyDescent="0.15">
      <c r="A390" s="101" t="s">
        <v>5894</v>
      </c>
      <c r="B390" s="101" t="s">
        <v>8453</v>
      </c>
      <c r="C390" s="101" t="s">
        <v>3065</v>
      </c>
      <c r="D390" s="101" t="s">
        <v>8020</v>
      </c>
      <c r="E390" s="101" t="s">
        <v>8393</v>
      </c>
      <c r="F390" s="101" t="s">
        <v>8446</v>
      </c>
      <c r="G390" s="102">
        <v>30609</v>
      </c>
      <c r="H390" s="102">
        <v>30550</v>
      </c>
      <c r="I390" s="102">
        <v>30464</v>
      </c>
    </row>
    <row r="391" spans="1:9" ht="12" customHeight="1" x14ac:dyDescent="0.15">
      <c r="A391" s="101" t="s">
        <v>5891</v>
      </c>
      <c r="B391" s="101" t="s">
        <v>8454</v>
      </c>
      <c r="C391" s="101" t="s">
        <v>3021</v>
      </c>
      <c r="D391" s="101" t="s">
        <v>8020</v>
      </c>
      <c r="E391" s="101" t="s">
        <v>8393</v>
      </c>
      <c r="F391" s="101" t="s">
        <v>8446</v>
      </c>
      <c r="G391" s="102">
        <v>12451</v>
      </c>
      <c r="H391" s="102">
        <v>12428</v>
      </c>
      <c r="I391" s="102">
        <v>12393</v>
      </c>
    </row>
    <row r="392" spans="1:9" ht="12" customHeight="1" x14ac:dyDescent="0.15">
      <c r="A392" s="101" t="s">
        <v>5902</v>
      </c>
      <c r="B392" s="101" t="s">
        <v>8455</v>
      </c>
      <c r="C392" s="101" t="s">
        <v>3078</v>
      </c>
      <c r="D392" s="101" t="s">
        <v>8020</v>
      </c>
      <c r="E392" s="101" t="s">
        <v>8393</v>
      </c>
      <c r="F392" s="101" t="s">
        <v>8446</v>
      </c>
      <c r="G392" s="102">
        <v>10665</v>
      </c>
      <c r="H392" s="102">
        <v>10646</v>
      </c>
      <c r="I392" s="102">
        <v>10617</v>
      </c>
    </row>
    <row r="393" spans="1:9" ht="12" customHeight="1" x14ac:dyDescent="0.15">
      <c r="A393" s="101" t="s">
        <v>5920</v>
      </c>
      <c r="B393" s="101" t="s">
        <v>8456</v>
      </c>
      <c r="C393" s="101" t="s">
        <v>3071</v>
      </c>
      <c r="D393" s="101" t="s">
        <v>8017</v>
      </c>
      <c r="E393" s="101" t="s">
        <v>8393</v>
      </c>
      <c r="F393" s="101" t="s">
        <v>8394</v>
      </c>
      <c r="G393" s="102">
        <v>14363</v>
      </c>
      <c r="H393" s="102">
        <v>14390</v>
      </c>
      <c r="I393" s="102">
        <v>14424</v>
      </c>
    </row>
    <row r="394" spans="1:9" ht="12" customHeight="1" x14ac:dyDescent="0.15">
      <c r="A394" s="101" t="s">
        <v>5906</v>
      </c>
      <c r="B394" s="101" t="s">
        <v>8457</v>
      </c>
      <c r="C394" s="101" t="s">
        <v>3026</v>
      </c>
      <c r="D394" s="101" t="s">
        <v>8020</v>
      </c>
      <c r="E394" s="101" t="s">
        <v>8393</v>
      </c>
      <c r="F394" s="101" t="s">
        <v>8394</v>
      </c>
      <c r="G394" s="102">
        <v>10787</v>
      </c>
      <c r="H394" s="102">
        <v>10778</v>
      </c>
      <c r="I394" s="102">
        <v>10784</v>
      </c>
    </row>
    <row r="395" spans="1:9" ht="12" customHeight="1" x14ac:dyDescent="0.15">
      <c r="A395" s="101" t="s">
        <v>5910</v>
      </c>
      <c r="B395" s="101" t="s">
        <v>8458</v>
      </c>
      <c r="C395" s="101" t="s">
        <v>3046</v>
      </c>
      <c r="D395" s="101" t="s">
        <v>8020</v>
      </c>
      <c r="E395" s="101" t="s">
        <v>8393</v>
      </c>
      <c r="F395" s="101" t="s">
        <v>8394</v>
      </c>
      <c r="G395" s="102">
        <v>11563</v>
      </c>
      <c r="H395" s="102">
        <v>11543</v>
      </c>
      <c r="I395" s="102">
        <v>11536</v>
      </c>
    </row>
    <row r="396" spans="1:9" ht="12" customHeight="1" x14ac:dyDescent="0.15">
      <c r="A396" s="101" t="s">
        <v>5916</v>
      </c>
      <c r="B396" s="101" t="s">
        <v>8459</v>
      </c>
      <c r="C396" s="101" t="s">
        <v>3035</v>
      </c>
      <c r="D396" s="101" t="s">
        <v>8020</v>
      </c>
      <c r="E396" s="101" t="s">
        <v>8393</v>
      </c>
      <c r="F396" s="101" t="s">
        <v>8394</v>
      </c>
      <c r="G396" s="102">
        <v>6544</v>
      </c>
      <c r="H396" s="102">
        <v>6539</v>
      </c>
      <c r="I396" s="102">
        <v>6541</v>
      </c>
    </row>
    <row r="397" spans="1:9" ht="12" customHeight="1" x14ac:dyDescent="0.15">
      <c r="A397" s="101" t="s">
        <v>5924</v>
      </c>
      <c r="B397" s="101" t="s">
        <v>8460</v>
      </c>
      <c r="C397" s="101" t="s">
        <v>3075</v>
      </c>
      <c r="D397" s="101" t="s">
        <v>8020</v>
      </c>
      <c r="E397" s="101" t="s">
        <v>8393</v>
      </c>
      <c r="F397" s="101" t="s">
        <v>8394</v>
      </c>
      <c r="G397" s="102">
        <v>9460</v>
      </c>
      <c r="H397" s="102">
        <v>9451</v>
      </c>
      <c r="I397" s="102">
        <v>9457</v>
      </c>
    </row>
    <row r="398" spans="1:9" ht="12" customHeight="1" x14ac:dyDescent="0.15">
      <c r="A398" s="101" t="s">
        <v>5930</v>
      </c>
      <c r="B398" s="101" t="s">
        <v>8461</v>
      </c>
      <c r="C398" s="101" t="s">
        <v>3036</v>
      </c>
      <c r="D398" s="101" t="s">
        <v>8020</v>
      </c>
      <c r="E398" s="101" t="s">
        <v>8393</v>
      </c>
      <c r="F398" s="101" t="s">
        <v>8394</v>
      </c>
      <c r="G398" s="102">
        <v>14333</v>
      </c>
      <c r="H398" s="102">
        <v>14325</v>
      </c>
      <c r="I398" s="102">
        <v>14348</v>
      </c>
    </row>
    <row r="399" spans="1:9" ht="12" customHeight="1" x14ac:dyDescent="0.15">
      <c r="A399" s="101" t="s">
        <v>5936</v>
      </c>
      <c r="B399" s="101" t="s">
        <v>8462</v>
      </c>
      <c r="C399" s="101" t="s">
        <v>3051</v>
      </c>
      <c r="D399" s="101" t="s">
        <v>8017</v>
      </c>
      <c r="E399" s="101" t="s">
        <v>8393</v>
      </c>
      <c r="F399" s="101" t="s">
        <v>8400</v>
      </c>
      <c r="G399" s="102">
        <v>16164</v>
      </c>
      <c r="H399" s="102">
        <v>16109</v>
      </c>
      <c r="I399" s="102">
        <v>16017</v>
      </c>
    </row>
    <row r="400" spans="1:9" ht="12" customHeight="1" x14ac:dyDescent="0.15">
      <c r="A400" s="101" t="s">
        <v>5938</v>
      </c>
      <c r="B400" s="101" t="s">
        <v>8463</v>
      </c>
      <c r="C400" s="101" t="s">
        <v>3053</v>
      </c>
      <c r="D400" s="101" t="s">
        <v>8020</v>
      </c>
      <c r="E400" s="101" t="s">
        <v>8393</v>
      </c>
      <c r="F400" s="101" t="s">
        <v>8400</v>
      </c>
      <c r="G400" s="102">
        <v>12832</v>
      </c>
      <c r="H400" s="102">
        <v>12785</v>
      </c>
      <c r="I400" s="102">
        <v>12717</v>
      </c>
    </row>
    <row r="401" spans="1:9" ht="12" customHeight="1" x14ac:dyDescent="0.15">
      <c r="A401" s="101" t="s">
        <v>5942</v>
      </c>
      <c r="B401" s="101" t="s">
        <v>8464</v>
      </c>
      <c r="C401" s="101" t="s">
        <v>3054</v>
      </c>
      <c r="D401" s="101" t="s">
        <v>8020</v>
      </c>
      <c r="E401" s="101" t="s">
        <v>8393</v>
      </c>
      <c r="F401" s="101" t="s">
        <v>8400</v>
      </c>
      <c r="G401" s="102">
        <v>13875</v>
      </c>
      <c r="H401" s="102">
        <v>13821</v>
      </c>
      <c r="I401" s="102">
        <v>13753</v>
      </c>
    </row>
    <row r="402" spans="1:9" ht="12" customHeight="1" x14ac:dyDescent="0.15">
      <c r="A402" s="101" t="s">
        <v>83</v>
      </c>
      <c r="B402" s="101" t="s">
        <v>8465</v>
      </c>
      <c r="C402" s="101" t="s">
        <v>3143</v>
      </c>
      <c r="D402" s="101" t="s">
        <v>8002</v>
      </c>
      <c r="E402" s="101" t="s">
        <v>8466</v>
      </c>
      <c r="F402" s="101" t="s">
        <v>8467</v>
      </c>
      <c r="G402" s="102">
        <v>731922</v>
      </c>
      <c r="H402" s="102">
        <v>722713</v>
      </c>
      <c r="I402" s="102">
        <v>710052</v>
      </c>
    </row>
    <row r="403" spans="1:9" ht="12" customHeight="1" x14ac:dyDescent="0.15">
      <c r="A403" s="101" t="s">
        <v>5965</v>
      </c>
      <c r="B403" s="101" t="s">
        <v>8468</v>
      </c>
      <c r="C403" s="101" t="s">
        <v>3127</v>
      </c>
      <c r="D403" s="101" t="s">
        <v>8002</v>
      </c>
      <c r="E403" s="101" t="s">
        <v>8466</v>
      </c>
      <c r="F403" s="101" t="s">
        <v>8469</v>
      </c>
      <c r="G403" s="102">
        <v>114110</v>
      </c>
      <c r="H403" s="102">
        <v>112783</v>
      </c>
      <c r="I403" s="102">
        <v>111070</v>
      </c>
    </row>
    <row r="404" spans="1:9" ht="12" customHeight="1" x14ac:dyDescent="0.15">
      <c r="A404" s="101" t="s">
        <v>6032</v>
      </c>
      <c r="B404" s="101" t="s">
        <v>8470</v>
      </c>
      <c r="C404" s="101" t="s">
        <v>3149</v>
      </c>
      <c r="D404" s="101" t="s">
        <v>8002</v>
      </c>
      <c r="E404" s="101" t="s">
        <v>8466</v>
      </c>
      <c r="F404" s="101" t="s">
        <v>8471</v>
      </c>
      <c r="G404" s="102">
        <v>151948</v>
      </c>
      <c r="H404" s="102">
        <v>150768</v>
      </c>
      <c r="I404" s="102">
        <v>148851</v>
      </c>
    </row>
    <row r="405" spans="1:9" ht="12" customHeight="1" x14ac:dyDescent="0.15">
      <c r="A405" s="101" t="s">
        <v>6081</v>
      </c>
      <c r="B405" s="101" t="s">
        <v>8472</v>
      </c>
      <c r="C405" s="101" t="s">
        <v>3157</v>
      </c>
      <c r="D405" s="101" t="s">
        <v>8002</v>
      </c>
      <c r="E405" s="101" t="s">
        <v>8466</v>
      </c>
      <c r="F405" s="101" t="s">
        <v>8473</v>
      </c>
      <c r="G405" s="102">
        <v>37275</v>
      </c>
      <c r="H405" s="102">
        <v>36719</v>
      </c>
      <c r="I405" s="102">
        <v>36013</v>
      </c>
    </row>
    <row r="406" spans="1:9" ht="12" customHeight="1" x14ac:dyDescent="0.15">
      <c r="A406" s="101" t="s">
        <v>5986</v>
      </c>
      <c r="B406" s="101" t="s">
        <v>8474</v>
      </c>
      <c r="C406" s="101" t="s">
        <v>3142</v>
      </c>
      <c r="D406" s="101" t="s">
        <v>8002</v>
      </c>
      <c r="E406" s="101" t="s">
        <v>8466</v>
      </c>
      <c r="F406" s="101" t="s">
        <v>8475</v>
      </c>
      <c r="G406" s="102">
        <v>53343</v>
      </c>
      <c r="H406" s="102">
        <v>52887</v>
      </c>
      <c r="I406" s="102">
        <v>52237</v>
      </c>
    </row>
    <row r="407" spans="1:9" ht="12" customHeight="1" x14ac:dyDescent="0.15">
      <c r="A407" s="101" t="s">
        <v>6053</v>
      </c>
      <c r="B407" s="101" t="s">
        <v>8476</v>
      </c>
      <c r="C407" s="101" t="s">
        <v>3119</v>
      </c>
      <c r="D407" s="101" t="s">
        <v>8017</v>
      </c>
      <c r="E407" s="101" t="s">
        <v>8466</v>
      </c>
      <c r="F407" s="101" t="s">
        <v>8471</v>
      </c>
      <c r="G407" s="102">
        <v>25864</v>
      </c>
      <c r="H407" s="102">
        <v>25458</v>
      </c>
      <c r="I407" s="102">
        <v>25004</v>
      </c>
    </row>
    <row r="408" spans="1:9" ht="12" customHeight="1" x14ac:dyDescent="0.15">
      <c r="A408" s="101" t="s">
        <v>6029</v>
      </c>
      <c r="B408" s="101" t="s">
        <v>8477</v>
      </c>
      <c r="C408" s="101" t="s">
        <v>3118</v>
      </c>
      <c r="D408" s="101" t="s">
        <v>8017</v>
      </c>
      <c r="E408" s="101" t="s">
        <v>8466</v>
      </c>
      <c r="F408" s="101" t="s">
        <v>8471</v>
      </c>
      <c r="G408" s="102">
        <v>6626</v>
      </c>
      <c r="H408" s="102">
        <v>6569</v>
      </c>
      <c r="I408" s="102">
        <v>6510</v>
      </c>
    </row>
    <row r="409" spans="1:9" ht="12" customHeight="1" x14ac:dyDescent="0.15">
      <c r="A409" s="101" t="s">
        <v>5642</v>
      </c>
      <c r="B409" s="101" t="s">
        <v>8478</v>
      </c>
      <c r="C409" s="101" t="s">
        <v>3138</v>
      </c>
      <c r="D409" s="101" t="s">
        <v>8017</v>
      </c>
      <c r="E409" s="101" t="s">
        <v>8466</v>
      </c>
      <c r="F409" s="101" t="s">
        <v>8469</v>
      </c>
      <c r="G409" s="102">
        <v>7100</v>
      </c>
      <c r="H409" s="102">
        <v>7001</v>
      </c>
      <c r="I409" s="102">
        <v>6863</v>
      </c>
    </row>
    <row r="410" spans="1:9" ht="12" customHeight="1" x14ac:dyDescent="0.15">
      <c r="A410" s="101" t="s">
        <v>5962</v>
      </c>
      <c r="B410" s="101" t="s">
        <v>8479</v>
      </c>
      <c r="C410" s="101" t="s">
        <v>3132</v>
      </c>
      <c r="D410" s="101" t="s">
        <v>8020</v>
      </c>
      <c r="E410" s="101" t="s">
        <v>8466</v>
      </c>
      <c r="F410" s="101" t="s">
        <v>8469</v>
      </c>
      <c r="G410" s="102">
        <v>3302</v>
      </c>
      <c r="H410" s="102">
        <v>3257</v>
      </c>
      <c r="I410" s="102">
        <v>3193</v>
      </c>
    </row>
    <row r="411" spans="1:9" ht="12" customHeight="1" x14ac:dyDescent="0.15">
      <c r="A411" s="101" t="s">
        <v>5967</v>
      </c>
      <c r="B411" s="101" t="s">
        <v>8480</v>
      </c>
      <c r="C411" s="101" t="s">
        <v>3091</v>
      </c>
      <c r="D411" s="101" t="s">
        <v>8020</v>
      </c>
      <c r="E411" s="101" t="s">
        <v>8466</v>
      </c>
      <c r="F411" s="101" t="s">
        <v>8469</v>
      </c>
      <c r="G411" s="102">
        <v>4530</v>
      </c>
      <c r="H411" s="102">
        <v>4468</v>
      </c>
      <c r="I411" s="102">
        <v>4380</v>
      </c>
    </row>
    <row r="412" spans="1:9" ht="12" customHeight="1" x14ac:dyDescent="0.15">
      <c r="A412" s="101" t="s">
        <v>5971</v>
      </c>
      <c r="B412" s="101" t="s">
        <v>8481</v>
      </c>
      <c r="C412" s="101" t="s">
        <v>3102</v>
      </c>
      <c r="D412" s="101" t="s">
        <v>8020</v>
      </c>
      <c r="E412" s="101" t="s">
        <v>8466</v>
      </c>
      <c r="F412" s="101" t="s">
        <v>8469</v>
      </c>
      <c r="G412" s="102">
        <v>7468</v>
      </c>
      <c r="H412" s="102">
        <v>7365</v>
      </c>
      <c r="I412" s="102">
        <v>7219</v>
      </c>
    </row>
    <row r="413" spans="1:9" ht="12" customHeight="1" x14ac:dyDescent="0.15">
      <c r="A413" s="101" t="s">
        <v>5978</v>
      </c>
      <c r="B413" s="101" t="s">
        <v>8482</v>
      </c>
      <c r="C413" s="101" t="s">
        <v>3139</v>
      </c>
      <c r="D413" s="101" t="s">
        <v>8002</v>
      </c>
      <c r="E413" s="101" t="s">
        <v>8466</v>
      </c>
      <c r="F413" s="101" t="s">
        <v>8475</v>
      </c>
      <c r="G413" s="102">
        <v>18973</v>
      </c>
      <c r="H413" s="102">
        <v>20922</v>
      </c>
      <c r="I413" s="102">
        <v>20563</v>
      </c>
    </row>
    <row r="414" spans="1:9" ht="12" customHeight="1" x14ac:dyDescent="0.15">
      <c r="A414" s="101" t="s">
        <v>5984</v>
      </c>
      <c r="B414" s="101" t="s">
        <v>8483</v>
      </c>
      <c r="C414" s="101" t="s">
        <v>3141</v>
      </c>
      <c r="D414" s="101" t="s">
        <v>8002</v>
      </c>
      <c r="E414" s="101" t="s">
        <v>8466</v>
      </c>
      <c r="F414" s="101" t="s">
        <v>8475</v>
      </c>
      <c r="G414" s="102">
        <v>20978</v>
      </c>
      <c r="H414" s="102">
        <v>18468</v>
      </c>
      <c r="I414" s="102">
        <v>18160</v>
      </c>
    </row>
    <row r="415" spans="1:9" ht="12" customHeight="1" x14ac:dyDescent="0.15">
      <c r="A415" s="101" t="s">
        <v>5996</v>
      </c>
      <c r="B415" s="101" t="s">
        <v>8484</v>
      </c>
      <c r="C415" s="101" t="s">
        <v>3155</v>
      </c>
      <c r="D415" s="101" t="s">
        <v>8017</v>
      </c>
      <c r="E415" s="101" t="s">
        <v>8466</v>
      </c>
      <c r="F415" s="101" t="s">
        <v>8475</v>
      </c>
      <c r="G415" s="102">
        <v>8347</v>
      </c>
      <c r="H415" s="102">
        <v>8251</v>
      </c>
      <c r="I415" s="102">
        <v>8132</v>
      </c>
    </row>
    <row r="416" spans="1:9" ht="12" customHeight="1" x14ac:dyDescent="0.15">
      <c r="A416" s="101" t="s">
        <v>5990</v>
      </c>
      <c r="B416" s="101" t="s">
        <v>8485</v>
      </c>
      <c r="C416" s="101" t="s">
        <v>3147</v>
      </c>
      <c r="D416" s="101" t="s">
        <v>8020</v>
      </c>
      <c r="E416" s="101" t="s">
        <v>8466</v>
      </c>
      <c r="F416" s="101" t="s">
        <v>8475</v>
      </c>
      <c r="G416" s="102">
        <v>12664</v>
      </c>
      <c r="H416" s="102">
        <v>12426</v>
      </c>
      <c r="I416" s="102">
        <v>12189</v>
      </c>
    </row>
    <row r="417" spans="1:9" ht="12" customHeight="1" x14ac:dyDescent="0.15">
      <c r="A417" s="101" t="s">
        <v>5980</v>
      </c>
      <c r="B417" s="101" t="s">
        <v>8486</v>
      </c>
      <c r="C417" s="101" t="s">
        <v>3106</v>
      </c>
      <c r="D417" s="101" t="s">
        <v>8020</v>
      </c>
      <c r="E417" s="101" t="s">
        <v>8466</v>
      </c>
      <c r="F417" s="101" t="s">
        <v>8475</v>
      </c>
      <c r="G417" s="102">
        <v>7644</v>
      </c>
      <c r="H417" s="102">
        <v>7548</v>
      </c>
      <c r="I417" s="102">
        <v>7404</v>
      </c>
    </row>
    <row r="418" spans="1:9" ht="12" customHeight="1" x14ac:dyDescent="0.15">
      <c r="A418" s="101" t="s">
        <v>6027</v>
      </c>
      <c r="B418" s="101" t="s">
        <v>8487</v>
      </c>
      <c r="C418" s="101" t="s">
        <v>3092</v>
      </c>
      <c r="D418" s="101" t="s">
        <v>8017</v>
      </c>
      <c r="E418" s="101" t="s">
        <v>8466</v>
      </c>
      <c r="F418" s="101" t="s">
        <v>8471</v>
      </c>
      <c r="G418" s="102">
        <v>13935</v>
      </c>
      <c r="H418" s="102">
        <v>13739</v>
      </c>
      <c r="I418" s="102">
        <v>13468</v>
      </c>
    </row>
    <row r="419" spans="1:9" ht="12" customHeight="1" x14ac:dyDescent="0.15">
      <c r="A419" s="101" t="s">
        <v>6041</v>
      </c>
      <c r="B419" s="101" t="s">
        <v>8488</v>
      </c>
      <c r="C419" s="101" t="s">
        <v>3112</v>
      </c>
      <c r="D419" s="101" t="s">
        <v>8020</v>
      </c>
      <c r="E419" s="101" t="s">
        <v>8466</v>
      </c>
      <c r="F419" s="101" t="s">
        <v>8471</v>
      </c>
      <c r="G419" s="102">
        <v>3538</v>
      </c>
      <c r="H419" s="102">
        <v>3472</v>
      </c>
      <c r="I419" s="102">
        <v>3411</v>
      </c>
    </row>
    <row r="420" spans="1:9" ht="12" customHeight="1" x14ac:dyDescent="0.15">
      <c r="A420" s="101" t="s">
        <v>6051</v>
      </c>
      <c r="B420" s="101" t="s">
        <v>8489</v>
      </c>
      <c r="C420" s="101" t="s">
        <v>3113</v>
      </c>
      <c r="D420" s="101" t="s">
        <v>8020</v>
      </c>
      <c r="E420" s="101" t="s">
        <v>8466</v>
      </c>
      <c r="F420" s="101" t="s">
        <v>8471</v>
      </c>
      <c r="G420" s="102">
        <v>3199</v>
      </c>
      <c r="H420" s="102">
        <v>3139</v>
      </c>
      <c r="I420" s="102">
        <v>3084</v>
      </c>
    </row>
    <row r="421" spans="1:9" ht="12" customHeight="1" x14ac:dyDescent="0.15">
      <c r="A421" s="101" t="s">
        <v>6000</v>
      </c>
      <c r="B421" s="101" t="s">
        <v>8490</v>
      </c>
      <c r="C421" s="101" t="s">
        <v>3140</v>
      </c>
      <c r="D421" s="101" t="s">
        <v>8002</v>
      </c>
      <c r="E421" s="101" t="s">
        <v>8466</v>
      </c>
      <c r="F421" s="101" t="s">
        <v>8467</v>
      </c>
      <c r="G421" s="102">
        <v>17070</v>
      </c>
      <c r="H421" s="102">
        <v>16822</v>
      </c>
      <c r="I421" s="102">
        <v>16531</v>
      </c>
    </row>
    <row r="422" spans="1:9" ht="12" customHeight="1" x14ac:dyDescent="0.15">
      <c r="A422" s="101" t="s">
        <v>6009</v>
      </c>
      <c r="B422" s="101" t="s">
        <v>8491</v>
      </c>
      <c r="C422" s="101" t="s">
        <v>3148</v>
      </c>
      <c r="D422" s="101" t="s">
        <v>8020</v>
      </c>
      <c r="E422" s="101" t="s">
        <v>8466</v>
      </c>
      <c r="F422" s="101" t="s">
        <v>8467</v>
      </c>
      <c r="G422" s="102">
        <v>6951</v>
      </c>
      <c r="H422" s="102">
        <v>6872</v>
      </c>
      <c r="I422" s="102">
        <v>6767</v>
      </c>
    </row>
    <row r="423" spans="1:9" ht="12" customHeight="1" x14ac:dyDescent="0.15">
      <c r="A423" s="101" t="s">
        <v>5992</v>
      </c>
      <c r="B423" s="101" t="s">
        <v>8492</v>
      </c>
      <c r="C423" s="101" t="s">
        <v>3123</v>
      </c>
      <c r="D423" s="101" t="s">
        <v>8020</v>
      </c>
      <c r="E423" s="101" t="s">
        <v>8466</v>
      </c>
      <c r="F423" s="101" t="s">
        <v>8467</v>
      </c>
      <c r="G423" s="102">
        <v>6470</v>
      </c>
      <c r="H423" s="102">
        <v>6408</v>
      </c>
      <c r="I423" s="102">
        <v>6317</v>
      </c>
    </row>
    <row r="424" spans="1:9" ht="12" customHeight="1" x14ac:dyDescent="0.15">
      <c r="A424" s="101" t="s">
        <v>6012</v>
      </c>
      <c r="B424" s="101" t="s">
        <v>8493</v>
      </c>
      <c r="C424" s="101" t="s">
        <v>3150</v>
      </c>
      <c r="D424" s="101" t="s">
        <v>8020</v>
      </c>
      <c r="E424" s="101" t="s">
        <v>8466</v>
      </c>
      <c r="F424" s="101" t="s">
        <v>8467</v>
      </c>
      <c r="G424" s="102">
        <v>5500</v>
      </c>
      <c r="H424" s="102">
        <v>5447</v>
      </c>
      <c r="I424" s="102">
        <v>5370</v>
      </c>
    </row>
    <row r="425" spans="1:9" ht="12" customHeight="1" x14ac:dyDescent="0.15">
      <c r="A425" s="101" t="s">
        <v>5312</v>
      </c>
      <c r="B425" s="101" t="s">
        <v>8494</v>
      </c>
      <c r="C425" s="101" t="s">
        <v>3109</v>
      </c>
      <c r="D425" s="101" t="s">
        <v>8020</v>
      </c>
      <c r="E425" s="101" t="s">
        <v>8466</v>
      </c>
      <c r="F425" s="101" t="s">
        <v>8467</v>
      </c>
      <c r="G425" s="102">
        <v>4674</v>
      </c>
      <c r="H425" s="102">
        <v>4629</v>
      </c>
      <c r="I425" s="102">
        <v>4563</v>
      </c>
    </row>
    <row r="426" spans="1:9" ht="12" customHeight="1" x14ac:dyDescent="0.15">
      <c r="A426" s="101" t="s">
        <v>6018</v>
      </c>
      <c r="B426" s="101" t="s">
        <v>8495</v>
      </c>
      <c r="C426" s="101" t="s">
        <v>3114</v>
      </c>
      <c r="D426" s="101" t="s">
        <v>8020</v>
      </c>
      <c r="E426" s="101" t="s">
        <v>8466</v>
      </c>
      <c r="F426" s="101" t="s">
        <v>8467</v>
      </c>
      <c r="G426" s="102">
        <v>4956</v>
      </c>
      <c r="H426" s="102">
        <v>4908</v>
      </c>
      <c r="I426" s="102">
        <v>4838</v>
      </c>
    </row>
    <row r="427" spans="1:9" ht="12" customHeight="1" x14ac:dyDescent="0.15">
      <c r="A427" s="101" t="s">
        <v>6061</v>
      </c>
      <c r="B427" s="101" t="s">
        <v>8496</v>
      </c>
      <c r="C427" s="101" t="s">
        <v>3108</v>
      </c>
      <c r="D427" s="101" t="s">
        <v>8002</v>
      </c>
      <c r="E427" s="101" t="s">
        <v>8466</v>
      </c>
      <c r="F427" s="101" t="s">
        <v>8473</v>
      </c>
      <c r="G427" s="102">
        <v>19236</v>
      </c>
      <c r="H427" s="102">
        <v>18937</v>
      </c>
      <c r="I427" s="102">
        <v>18506</v>
      </c>
    </row>
    <row r="428" spans="1:9" ht="12" customHeight="1" x14ac:dyDescent="0.15">
      <c r="A428" s="101" t="s">
        <v>6057</v>
      </c>
      <c r="B428" s="101" t="s">
        <v>8497</v>
      </c>
      <c r="C428" s="101" t="s">
        <v>3115</v>
      </c>
      <c r="D428" s="101" t="s">
        <v>8020</v>
      </c>
      <c r="E428" s="101" t="s">
        <v>8466</v>
      </c>
      <c r="F428" s="101" t="s">
        <v>8473</v>
      </c>
      <c r="G428" s="102">
        <v>2820</v>
      </c>
      <c r="H428" s="102">
        <v>2755</v>
      </c>
      <c r="I428" s="102">
        <v>2693</v>
      </c>
    </row>
    <row r="429" spans="1:9" ht="12" customHeight="1" x14ac:dyDescent="0.15">
      <c r="A429" s="101" t="s">
        <v>6065</v>
      </c>
      <c r="B429" s="101" t="s">
        <v>8498</v>
      </c>
      <c r="C429" s="101" t="s">
        <v>3133</v>
      </c>
      <c r="D429" s="101" t="s">
        <v>8020</v>
      </c>
      <c r="E429" s="101" t="s">
        <v>8466</v>
      </c>
      <c r="F429" s="101" t="s">
        <v>8473</v>
      </c>
      <c r="G429" s="102">
        <v>3281</v>
      </c>
      <c r="H429" s="102">
        <v>3205</v>
      </c>
      <c r="I429" s="102">
        <v>3133</v>
      </c>
    </row>
    <row r="430" spans="1:9" ht="12" customHeight="1" x14ac:dyDescent="0.15">
      <c r="A430" s="101" t="s">
        <v>6007</v>
      </c>
      <c r="B430" s="101" t="s">
        <v>8499</v>
      </c>
      <c r="C430" s="101" t="s">
        <v>3146</v>
      </c>
      <c r="D430" s="101" t="s">
        <v>8017</v>
      </c>
      <c r="E430" s="101" t="s">
        <v>8466</v>
      </c>
      <c r="F430" s="101" t="s">
        <v>8467</v>
      </c>
      <c r="G430" s="102">
        <v>17213</v>
      </c>
      <c r="H430" s="102">
        <v>17120</v>
      </c>
      <c r="I430" s="102">
        <v>16938</v>
      </c>
    </row>
    <row r="431" spans="1:9" ht="12" customHeight="1" x14ac:dyDescent="0.15">
      <c r="A431" s="101" t="s">
        <v>5998</v>
      </c>
      <c r="B431" s="101" t="s">
        <v>8500</v>
      </c>
      <c r="C431" s="101" t="s">
        <v>3100</v>
      </c>
      <c r="D431" s="101" t="s">
        <v>8020</v>
      </c>
      <c r="E431" s="101" t="s">
        <v>8466</v>
      </c>
      <c r="F431" s="101" t="s">
        <v>8467</v>
      </c>
      <c r="G431" s="102">
        <v>9835</v>
      </c>
      <c r="H431" s="102">
        <v>9775</v>
      </c>
      <c r="I431" s="102">
        <v>9636</v>
      </c>
    </row>
    <row r="432" spans="1:9" ht="12" customHeight="1" x14ac:dyDescent="0.15">
      <c r="A432" s="101" t="s">
        <v>6002</v>
      </c>
      <c r="B432" s="101" t="s">
        <v>8501</v>
      </c>
      <c r="C432" s="101" t="s">
        <v>3097</v>
      </c>
      <c r="D432" s="101" t="s">
        <v>8020</v>
      </c>
      <c r="E432" s="101" t="s">
        <v>8466</v>
      </c>
      <c r="F432" s="101" t="s">
        <v>8467</v>
      </c>
      <c r="G432" s="102">
        <v>5731</v>
      </c>
      <c r="H432" s="102">
        <v>5696</v>
      </c>
      <c r="I432" s="102">
        <v>5615</v>
      </c>
    </row>
    <row r="433" spans="1:9" ht="12" customHeight="1" x14ac:dyDescent="0.15">
      <c r="A433" s="101" t="s">
        <v>5416</v>
      </c>
      <c r="B433" s="101" t="s">
        <v>8502</v>
      </c>
      <c r="C433" s="101" t="s">
        <v>3129</v>
      </c>
      <c r="D433" s="101" t="s">
        <v>8020</v>
      </c>
      <c r="E433" s="101" t="s">
        <v>8466</v>
      </c>
      <c r="F433" s="101" t="s">
        <v>8467</v>
      </c>
      <c r="G433" s="102">
        <v>4891</v>
      </c>
      <c r="H433" s="102">
        <v>4860</v>
      </c>
      <c r="I433" s="102">
        <v>4791</v>
      </c>
    </row>
    <row r="434" spans="1:9" ht="12" customHeight="1" x14ac:dyDescent="0.15">
      <c r="A434" s="101" t="s">
        <v>6020</v>
      </c>
      <c r="B434" s="101" t="s">
        <v>8503</v>
      </c>
      <c r="C434" s="101" t="s">
        <v>3154</v>
      </c>
      <c r="D434" s="101" t="s">
        <v>8020</v>
      </c>
      <c r="E434" s="101" t="s">
        <v>8466</v>
      </c>
      <c r="F434" s="101" t="s">
        <v>8467</v>
      </c>
      <c r="G434" s="102">
        <v>5464</v>
      </c>
      <c r="H434" s="102">
        <v>5431</v>
      </c>
      <c r="I434" s="102">
        <v>5354</v>
      </c>
    </row>
    <row r="435" spans="1:9" ht="12" customHeight="1" x14ac:dyDescent="0.15">
      <c r="A435" s="101" t="s">
        <v>5490</v>
      </c>
      <c r="B435" s="101" t="s">
        <v>8504</v>
      </c>
      <c r="C435" s="101" t="s">
        <v>3110</v>
      </c>
      <c r="D435" s="101" t="s">
        <v>8020</v>
      </c>
      <c r="E435" s="101" t="s">
        <v>8466</v>
      </c>
      <c r="F435" s="101" t="s">
        <v>8467</v>
      </c>
      <c r="G435" s="102">
        <v>13230</v>
      </c>
      <c r="H435" s="102">
        <v>13149</v>
      </c>
      <c r="I435" s="102">
        <v>12962</v>
      </c>
    </row>
    <row r="436" spans="1:9" ht="12" customHeight="1" x14ac:dyDescent="0.15">
      <c r="A436" s="101" t="s">
        <v>8505</v>
      </c>
      <c r="B436" s="101" t="s">
        <v>8506</v>
      </c>
      <c r="C436" s="101" t="s">
        <v>3104</v>
      </c>
      <c r="D436" s="101" t="s">
        <v>8002</v>
      </c>
      <c r="E436" s="101" t="s">
        <v>8466</v>
      </c>
      <c r="F436" s="101" t="s">
        <v>8475</v>
      </c>
      <c r="G436" s="102">
        <v>20209</v>
      </c>
      <c r="H436" s="102">
        <v>19967</v>
      </c>
      <c r="I436" s="102">
        <v>19607</v>
      </c>
    </row>
    <row r="437" spans="1:9" ht="12" customHeight="1" x14ac:dyDescent="0.15">
      <c r="A437" s="101" t="s">
        <v>5976</v>
      </c>
      <c r="B437" s="101" t="s">
        <v>8507</v>
      </c>
      <c r="C437" s="101" t="s">
        <v>3121</v>
      </c>
      <c r="D437" s="101" t="s">
        <v>8020</v>
      </c>
      <c r="E437" s="101" t="s">
        <v>8466</v>
      </c>
      <c r="F437" s="101" t="s">
        <v>8475</v>
      </c>
      <c r="G437" s="102">
        <v>6278</v>
      </c>
      <c r="H437" s="102">
        <v>6195</v>
      </c>
      <c r="I437" s="102">
        <v>6077</v>
      </c>
    </row>
    <row r="438" spans="1:9" ht="12" customHeight="1" x14ac:dyDescent="0.15">
      <c r="A438" s="101" t="s">
        <v>5982</v>
      </c>
      <c r="B438" s="101" t="s">
        <v>8508</v>
      </c>
      <c r="C438" s="101" t="s">
        <v>3111</v>
      </c>
      <c r="D438" s="101" t="s">
        <v>8020</v>
      </c>
      <c r="E438" s="101" t="s">
        <v>8466</v>
      </c>
      <c r="F438" s="101" t="s">
        <v>8475</v>
      </c>
      <c r="G438" s="102">
        <v>11877</v>
      </c>
      <c r="H438" s="102">
        <v>11722</v>
      </c>
      <c r="I438" s="102">
        <v>11499</v>
      </c>
    </row>
    <row r="439" spans="1:9" ht="12" customHeight="1" x14ac:dyDescent="0.15">
      <c r="A439" s="101" t="s">
        <v>6055</v>
      </c>
      <c r="B439" s="101" t="s">
        <v>8509</v>
      </c>
      <c r="C439" s="101" t="s">
        <v>3128</v>
      </c>
      <c r="D439" s="101" t="s">
        <v>8017</v>
      </c>
      <c r="E439" s="101" t="s">
        <v>8466</v>
      </c>
      <c r="F439" s="101" t="s">
        <v>8473</v>
      </c>
      <c r="G439" s="102">
        <v>11645</v>
      </c>
      <c r="H439" s="102">
        <v>11455</v>
      </c>
      <c r="I439" s="102">
        <v>11195</v>
      </c>
    </row>
    <row r="440" spans="1:9" ht="12" customHeight="1" x14ac:dyDescent="0.15">
      <c r="A440" s="101" t="s">
        <v>6063</v>
      </c>
      <c r="B440" s="101" t="s">
        <v>8510</v>
      </c>
      <c r="C440" s="101" t="s">
        <v>3093</v>
      </c>
      <c r="D440" s="101" t="s">
        <v>8017</v>
      </c>
      <c r="E440" s="101" t="s">
        <v>8466</v>
      </c>
      <c r="F440" s="101" t="s">
        <v>8473</v>
      </c>
      <c r="G440" s="102">
        <v>6061</v>
      </c>
      <c r="H440" s="102">
        <v>5969</v>
      </c>
      <c r="I440" s="102">
        <v>5850</v>
      </c>
    </row>
    <row r="441" spans="1:9" ht="12" customHeight="1" x14ac:dyDescent="0.15">
      <c r="A441" s="101" t="s">
        <v>6079</v>
      </c>
      <c r="B441" s="101" t="s">
        <v>8511</v>
      </c>
      <c r="C441" s="101" t="s">
        <v>3095</v>
      </c>
      <c r="D441" s="101" t="s">
        <v>8020</v>
      </c>
      <c r="E441" s="101" t="s">
        <v>8466</v>
      </c>
      <c r="F441" s="101" t="s">
        <v>8473</v>
      </c>
      <c r="G441" s="102">
        <v>3216</v>
      </c>
      <c r="H441" s="102">
        <v>3161</v>
      </c>
      <c r="I441" s="102">
        <v>3090</v>
      </c>
    </row>
    <row r="442" spans="1:9" ht="12" customHeight="1" x14ac:dyDescent="0.15">
      <c r="A442" s="101" t="s">
        <v>5596</v>
      </c>
      <c r="B442" s="101" t="s">
        <v>8512</v>
      </c>
      <c r="C442" s="101" t="s">
        <v>3124</v>
      </c>
      <c r="D442" s="101" t="s">
        <v>8017</v>
      </c>
      <c r="E442" s="101" t="s">
        <v>8466</v>
      </c>
      <c r="F442" s="101" t="s">
        <v>8471</v>
      </c>
      <c r="G442" s="102">
        <v>5512</v>
      </c>
      <c r="H442" s="102">
        <v>5478</v>
      </c>
      <c r="I442" s="102">
        <v>5374</v>
      </c>
    </row>
    <row r="443" spans="1:9" ht="12" customHeight="1" x14ac:dyDescent="0.15">
      <c r="A443" s="101" t="s">
        <v>5648</v>
      </c>
      <c r="B443" s="101" t="s">
        <v>8513</v>
      </c>
      <c r="C443" s="101" t="s">
        <v>3145</v>
      </c>
      <c r="D443" s="101" t="s">
        <v>8020</v>
      </c>
      <c r="E443" s="101" t="s">
        <v>8466</v>
      </c>
      <c r="F443" s="101" t="s">
        <v>8471</v>
      </c>
      <c r="G443" s="102">
        <v>14604</v>
      </c>
      <c r="H443" s="102">
        <v>14431</v>
      </c>
      <c r="I443" s="102">
        <v>14178</v>
      </c>
    </row>
    <row r="444" spans="1:9" ht="12" customHeight="1" x14ac:dyDescent="0.15">
      <c r="A444" s="101" t="s">
        <v>6035</v>
      </c>
      <c r="B444" s="101" t="s">
        <v>8514</v>
      </c>
      <c r="C444" s="101" t="s">
        <v>3134</v>
      </c>
      <c r="D444" s="101" t="s">
        <v>8020</v>
      </c>
      <c r="E444" s="101" t="s">
        <v>8466</v>
      </c>
      <c r="F444" s="101" t="s">
        <v>8471</v>
      </c>
      <c r="G444" s="102">
        <v>5107</v>
      </c>
      <c r="H444" s="102">
        <v>5046</v>
      </c>
      <c r="I444" s="102">
        <v>4958</v>
      </c>
    </row>
    <row r="445" spans="1:9" ht="12" customHeight="1" x14ac:dyDescent="0.15">
      <c r="A445" s="101" t="s">
        <v>6037</v>
      </c>
      <c r="B445" s="101" t="s">
        <v>8515</v>
      </c>
      <c r="C445" s="101" t="s">
        <v>3120</v>
      </c>
      <c r="D445" s="101" t="s">
        <v>8020</v>
      </c>
      <c r="E445" s="101" t="s">
        <v>8466</v>
      </c>
      <c r="F445" s="101" t="s">
        <v>8471</v>
      </c>
      <c r="G445" s="102">
        <v>5050</v>
      </c>
      <c r="H445" s="102">
        <v>4987</v>
      </c>
      <c r="I445" s="102">
        <v>4900</v>
      </c>
    </row>
    <row r="446" spans="1:9" ht="12" customHeight="1" x14ac:dyDescent="0.15">
      <c r="A446" s="101" t="s">
        <v>5715</v>
      </c>
      <c r="B446" s="101" t="s">
        <v>8516</v>
      </c>
      <c r="C446" s="101" t="s">
        <v>3135</v>
      </c>
      <c r="D446" s="101" t="s">
        <v>8020</v>
      </c>
      <c r="E446" s="101" t="s">
        <v>8466</v>
      </c>
      <c r="F446" s="101" t="s">
        <v>8471</v>
      </c>
      <c r="G446" s="102">
        <v>9468</v>
      </c>
      <c r="H446" s="102">
        <v>9355</v>
      </c>
      <c r="I446" s="102">
        <v>9191</v>
      </c>
    </row>
    <row r="447" spans="1:9" ht="12" customHeight="1" x14ac:dyDescent="0.15">
      <c r="A447" s="101" t="s">
        <v>6049</v>
      </c>
      <c r="B447" s="101" t="s">
        <v>8517</v>
      </c>
      <c r="C447" s="101" t="s">
        <v>3156</v>
      </c>
      <c r="D447" s="101" t="s">
        <v>8020</v>
      </c>
      <c r="E447" s="101" t="s">
        <v>8466</v>
      </c>
      <c r="F447" s="101" t="s">
        <v>8471</v>
      </c>
      <c r="G447" s="102">
        <v>9259</v>
      </c>
      <c r="H447" s="102">
        <v>9150</v>
      </c>
      <c r="I447" s="102">
        <v>8990</v>
      </c>
    </row>
    <row r="448" spans="1:9" ht="12" customHeight="1" x14ac:dyDescent="0.15">
      <c r="A448" s="101" t="s">
        <v>5992</v>
      </c>
      <c r="B448" s="101" t="s">
        <v>8518</v>
      </c>
      <c r="C448" s="101" t="s">
        <v>3122</v>
      </c>
      <c r="D448" s="101" t="s">
        <v>8017</v>
      </c>
      <c r="E448" s="101" t="s">
        <v>8466</v>
      </c>
      <c r="F448" s="101" t="s">
        <v>8475</v>
      </c>
      <c r="G448" s="102">
        <v>19514</v>
      </c>
      <c r="H448" s="102">
        <v>19280</v>
      </c>
      <c r="I448" s="102">
        <v>18970</v>
      </c>
    </row>
    <row r="449" spans="1:9" ht="12" customHeight="1" x14ac:dyDescent="0.15">
      <c r="A449" s="101" t="s">
        <v>6044</v>
      </c>
      <c r="B449" s="101" t="s">
        <v>8519</v>
      </c>
      <c r="C449" s="101" t="s">
        <v>3116</v>
      </c>
      <c r="D449" s="101" t="s">
        <v>8020</v>
      </c>
      <c r="E449" s="101" t="s">
        <v>8466</v>
      </c>
      <c r="F449" s="101" t="s">
        <v>8471</v>
      </c>
      <c r="G449" s="102">
        <v>3391</v>
      </c>
      <c r="H449" s="102">
        <v>3369</v>
      </c>
      <c r="I449" s="102">
        <v>3310</v>
      </c>
    </row>
    <row r="450" spans="1:9" ht="12" customHeight="1" x14ac:dyDescent="0.15">
      <c r="A450" s="101" t="s">
        <v>5994</v>
      </c>
      <c r="B450" s="101" t="s">
        <v>8520</v>
      </c>
      <c r="C450" s="101" t="s">
        <v>3126</v>
      </c>
      <c r="D450" s="101" t="s">
        <v>8020</v>
      </c>
      <c r="E450" s="101" t="s">
        <v>8466</v>
      </c>
      <c r="F450" s="101" t="s">
        <v>8475</v>
      </c>
      <c r="G450" s="102">
        <v>6680</v>
      </c>
      <c r="H450" s="102">
        <v>6558</v>
      </c>
      <c r="I450" s="102">
        <v>6433</v>
      </c>
    </row>
    <row r="451" spans="1:9" ht="12" customHeight="1" x14ac:dyDescent="0.15">
      <c r="A451" s="101" t="s">
        <v>6014</v>
      </c>
      <c r="B451" s="101" t="s">
        <v>8521</v>
      </c>
      <c r="C451" s="101" t="s">
        <v>3153</v>
      </c>
      <c r="D451" s="101" t="s">
        <v>8017</v>
      </c>
      <c r="E451" s="101" t="s">
        <v>8466</v>
      </c>
      <c r="F451" s="101" t="s">
        <v>8467</v>
      </c>
      <c r="G451" s="102">
        <v>11426</v>
      </c>
      <c r="H451" s="102">
        <v>11208</v>
      </c>
      <c r="I451" s="102">
        <v>11045</v>
      </c>
    </row>
    <row r="452" spans="1:9" ht="12" customHeight="1" x14ac:dyDescent="0.15">
      <c r="A452" s="101" t="s">
        <v>6024</v>
      </c>
      <c r="B452" s="101" t="s">
        <v>8522</v>
      </c>
      <c r="C452" s="101" t="s">
        <v>3136</v>
      </c>
      <c r="D452" s="101" t="s">
        <v>8017</v>
      </c>
      <c r="E452" s="101" t="s">
        <v>8466</v>
      </c>
      <c r="F452" s="101" t="s">
        <v>8467</v>
      </c>
      <c r="G452" s="102">
        <v>3642</v>
      </c>
      <c r="H452" s="102">
        <v>3573</v>
      </c>
      <c r="I452" s="102">
        <v>3524</v>
      </c>
    </row>
    <row r="453" spans="1:9" ht="12" customHeight="1" x14ac:dyDescent="0.15">
      <c r="A453" s="101" t="s">
        <v>6071</v>
      </c>
      <c r="B453" s="101" t="s">
        <v>8523</v>
      </c>
      <c r="C453" s="101" t="s">
        <v>3105</v>
      </c>
      <c r="D453" s="101" t="s">
        <v>8002</v>
      </c>
      <c r="E453" s="101" t="s">
        <v>8466</v>
      </c>
      <c r="F453" s="101" t="s">
        <v>8473</v>
      </c>
      <c r="G453" s="102">
        <v>18712</v>
      </c>
      <c r="H453" s="102">
        <v>18493</v>
      </c>
      <c r="I453" s="102">
        <v>18155</v>
      </c>
    </row>
    <row r="454" spans="1:9" ht="12" customHeight="1" x14ac:dyDescent="0.15">
      <c r="A454" s="101" t="s">
        <v>6005</v>
      </c>
      <c r="B454" s="101" t="s">
        <v>8524</v>
      </c>
      <c r="C454" s="101" t="s">
        <v>3099</v>
      </c>
      <c r="D454" s="101" t="s">
        <v>8017</v>
      </c>
      <c r="E454" s="101" t="s">
        <v>8466</v>
      </c>
      <c r="F454" s="101" t="s">
        <v>8467</v>
      </c>
      <c r="G454" s="102">
        <v>12655</v>
      </c>
      <c r="H454" s="102">
        <v>12514</v>
      </c>
      <c r="I454" s="102">
        <v>12450</v>
      </c>
    </row>
    <row r="455" spans="1:9" ht="12" customHeight="1" x14ac:dyDescent="0.15">
      <c r="A455" s="101" t="s">
        <v>6022</v>
      </c>
      <c r="B455" s="101" t="s">
        <v>8525</v>
      </c>
      <c r="C455" s="101" t="s">
        <v>3103</v>
      </c>
      <c r="D455" s="101" t="s">
        <v>8020</v>
      </c>
      <c r="E455" s="101" t="s">
        <v>8466</v>
      </c>
      <c r="F455" s="101" t="s">
        <v>8467</v>
      </c>
      <c r="G455" s="102">
        <v>4247</v>
      </c>
      <c r="H455" s="102">
        <v>4172</v>
      </c>
      <c r="I455" s="102">
        <v>4113</v>
      </c>
    </row>
    <row r="456" spans="1:9" ht="12" customHeight="1" x14ac:dyDescent="0.15">
      <c r="A456" s="101" t="s">
        <v>6067</v>
      </c>
      <c r="B456" s="101" t="s">
        <v>8526</v>
      </c>
      <c r="C456" s="101" t="s">
        <v>3101</v>
      </c>
      <c r="D456" s="101" t="s">
        <v>8020</v>
      </c>
      <c r="E456" s="101" t="s">
        <v>8466</v>
      </c>
      <c r="F456" s="101" t="s">
        <v>8473</v>
      </c>
      <c r="G456" s="102">
        <v>3051</v>
      </c>
      <c r="H456" s="102">
        <v>2997</v>
      </c>
      <c r="I456" s="102">
        <v>2930</v>
      </c>
    </row>
    <row r="457" spans="1:9" ht="12" customHeight="1" x14ac:dyDescent="0.15">
      <c r="A457" s="101" t="s">
        <v>6075</v>
      </c>
      <c r="B457" s="101" t="s">
        <v>8527</v>
      </c>
      <c r="C457" s="101" t="s">
        <v>3094</v>
      </c>
      <c r="D457" s="101" t="s">
        <v>8020</v>
      </c>
      <c r="E457" s="101" t="s">
        <v>8466</v>
      </c>
      <c r="F457" s="101" t="s">
        <v>8473</v>
      </c>
      <c r="G457" s="102">
        <v>5449</v>
      </c>
      <c r="H457" s="102">
        <v>5353</v>
      </c>
      <c r="I457" s="102">
        <v>5233</v>
      </c>
    </row>
    <row r="458" spans="1:9" ht="12" customHeight="1" x14ac:dyDescent="0.15">
      <c r="A458" s="101" t="s">
        <v>6073</v>
      </c>
      <c r="B458" s="101" t="s">
        <v>8528</v>
      </c>
      <c r="C458" s="101" t="s">
        <v>3130</v>
      </c>
      <c r="D458" s="101" t="s">
        <v>8002</v>
      </c>
      <c r="E458" s="101" t="s">
        <v>8466</v>
      </c>
      <c r="F458" s="101" t="s">
        <v>8473</v>
      </c>
      <c r="G458" s="102">
        <v>29878</v>
      </c>
      <c r="H458" s="102">
        <v>29472</v>
      </c>
      <c r="I458" s="102">
        <v>28939</v>
      </c>
    </row>
    <row r="459" spans="1:9" ht="12" customHeight="1" x14ac:dyDescent="0.15">
      <c r="A459" s="101" t="s">
        <v>6059</v>
      </c>
      <c r="B459" s="101" t="s">
        <v>8529</v>
      </c>
      <c r="C459" s="101" t="s">
        <v>3096</v>
      </c>
      <c r="D459" s="101" t="s">
        <v>8020</v>
      </c>
      <c r="E459" s="101" t="s">
        <v>8466</v>
      </c>
      <c r="F459" s="101" t="s">
        <v>8473</v>
      </c>
      <c r="G459" s="102">
        <v>5431</v>
      </c>
      <c r="H459" s="102">
        <v>5362</v>
      </c>
      <c r="I459" s="102">
        <v>5242</v>
      </c>
    </row>
    <row r="460" spans="1:9" ht="12" customHeight="1" x14ac:dyDescent="0.15">
      <c r="A460" s="101" t="s">
        <v>6083</v>
      </c>
      <c r="B460" s="101" t="s">
        <v>8530</v>
      </c>
      <c r="C460" s="101" t="s">
        <v>3137</v>
      </c>
      <c r="D460" s="101" t="s">
        <v>8020</v>
      </c>
      <c r="E460" s="101" t="s">
        <v>8466</v>
      </c>
      <c r="F460" s="101" t="s">
        <v>8473</v>
      </c>
      <c r="G460" s="102">
        <v>3327</v>
      </c>
      <c r="H460" s="102">
        <v>3285</v>
      </c>
      <c r="I460" s="102">
        <v>3212</v>
      </c>
    </row>
    <row r="461" spans="1:9" ht="12" customHeight="1" x14ac:dyDescent="0.15">
      <c r="A461" s="101" t="s">
        <v>6046</v>
      </c>
      <c r="B461" s="101" t="s">
        <v>8531</v>
      </c>
      <c r="C461" s="101" t="s">
        <v>3117</v>
      </c>
      <c r="D461" s="101" t="s">
        <v>8017</v>
      </c>
      <c r="E461" s="101" t="s">
        <v>8466</v>
      </c>
      <c r="F461" s="101" t="s">
        <v>8471</v>
      </c>
      <c r="G461" s="102">
        <v>12324</v>
      </c>
      <c r="H461" s="102">
        <v>12134</v>
      </c>
      <c r="I461" s="102">
        <v>11906</v>
      </c>
    </row>
    <row r="462" spans="1:9" ht="12" customHeight="1" x14ac:dyDescent="0.15">
      <c r="A462" s="101" t="s">
        <v>6039</v>
      </c>
      <c r="B462" s="101" t="s">
        <v>8532</v>
      </c>
      <c r="C462" s="101" t="s">
        <v>3152</v>
      </c>
      <c r="D462" s="101" t="s">
        <v>8017</v>
      </c>
      <c r="E462" s="101" t="s">
        <v>8466</v>
      </c>
      <c r="F462" s="101" t="s">
        <v>8471</v>
      </c>
      <c r="G462" s="102">
        <v>7721</v>
      </c>
      <c r="H462" s="102">
        <v>7596</v>
      </c>
      <c r="I462" s="102">
        <v>7485</v>
      </c>
    </row>
    <row r="463" spans="1:9" ht="12" customHeight="1" x14ac:dyDescent="0.15">
      <c r="A463" s="101" t="s">
        <v>5657</v>
      </c>
      <c r="B463" s="101" t="s">
        <v>8533</v>
      </c>
      <c r="C463" s="101" t="s">
        <v>3125</v>
      </c>
      <c r="D463" s="101" t="s">
        <v>8020</v>
      </c>
      <c r="E463" s="101" t="s">
        <v>8466</v>
      </c>
      <c r="F463" s="101" t="s">
        <v>8471</v>
      </c>
      <c r="G463" s="102">
        <v>6235</v>
      </c>
      <c r="H463" s="102">
        <v>6125</v>
      </c>
      <c r="I463" s="102">
        <v>6018</v>
      </c>
    </row>
    <row r="464" spans="1:9" ht="12" customHeight="1" x14ac:dyDescent="0.15">
      <c r="A464" s="101" t="s">
        <v>5973</v>
      </c>
      <c r="B464" s="101" t="s">
        <v>8534</v>
      </c>
      <c r="C464" s="101" t="s">
        <v>3098</v>
      </c>
      <c r="D464" s="101" t="s">
        <v>8002</v>
      </c>
      <c r="E464" s="101" t="s">
        <v>8466</v>
      </c>
      <c r="F464" s="101" t="s">
        <v>8469</v>
      </c>
      <c r="G464" s="102">
        <v>23144</v>
      </c>
      <c r="H464" s="102">
        <v>22797</v>
      </c>
      <c r="I464" s="102">
        <v>22332</v>
      </c>
    </row>
    <row r="465" spans="1:9" ht="12" customHeight="1" x14ac:dyDescent="0.15">
      <c r="A465" s="101" t="s">
        <v>5969</v>
      </c>
      <c r="B465" s="101" t="s">
        <v>8535</v>
      </c>
      <c r="C465" s="101" t="s">
        <v>3144</v>
      </c>
      <c r="D465" s="101" t="s">
        <v>8020</v>
      </c>
      <c r="E465" s="101" t="s">
        <v>8466</v>
      </c>
      <c r="F465" s="101" t="s">
        <v>8469</v>
      </c>
      <c r="G465" s="102">
        <v>5722</v>
      </c>
      <c r="H465" s="102">
        <v>5600</v>
      </c>
      <c r="I465" s="102">
        <v>5489</v>
      </c>
    </row>
    <row r="466" spans="1:9" ht="12" customHeight="1" x14ac:dyDescent="0.15">
      <c r="A466" s="101" t="s">
        <v>6077</v>
      </c>
      <c r="B466" s="101" t="s">
        <v>8536</v>
      </c>
      <c r="C466" s="101" t="s">
        <v>3131</v>
      </c>
      <c r="D466" s="101" t="s">
        <v>8017</v>
      </c>
      <c r="E466" s="101" t="s">
        <v>8466</v>
      </c>
      <c r="F466" s="101" t="s">
        <v>8473</v>
      </c>
      <c r="G466" s="102">
        <v>8277</v>
      </c>
      <c r="H466" s="102">
        <v>8107</v>
      </c>
      <c r="I466" s="102">
        <v>7910</v>
      </c>
    </row>
    <row r="467" spans="1:9" ht="12" customHeight="1" x14ac:dyDescent="0.15">
      <c r="A467" s="101" t="s">
        <v>6069</v>
      </c>
      <c r="B467" s="101" t="s">
        <v>8537</v>
      </c>
      <c r="C467" s="101" t="s">
        <v>3151</v>
      </c>
      <c r="D467" s="101" t="s">
        <v>8002</v>
      </c>
      <c r="E467" s="101" t="s">
        <v>8466</v>
      </c>
      <c r="F467" s="101" t="s">
        <v>8473</v>
      </c>
      <c r="G467" s="102">
        <v>12025</v>
      </c>
      <c r="H467" s="102">
        <v>11790</v>
      </c>
      <c r="I467" s="102">
        <v>11540</v>
      </c>
    </row>
    <row r="468" spans="1:9" ht="12" customHeight="1" x14ac:dyDescent="0.15">
      <c r="A468" s="101" t="s">
        <v>278</v>
      </c>
      <c r="B468" s="101" t="s">
        <v>8538</v>
      </c>
      <c r="C468" s="101" t="s">
        <v>3107</v>
      </c>
      <c r="D468" s="101" t="s">
        <v>8017</v>
      </c>
      <c r="E468" s="101" t="s">
        <v>8466</v>
      </c>
      <c r="F468" s="101" t="s">
        <v>8469</v>
      </c>
      <c r="G468" s="102">
        <v>16145</v>
      </c>
      <c r="H468" s="102">
        <v>15847</v>
      </c>
      <c r="I468" s="102">
        <v>15500</v>
      </c>
    </row>
    <row r="469" spans="1:9" ht="12" customHeight="1" x14ac:dyDescent="0.15">
      <c r="A469" s="101" t="s">
        <v>6085</v>
      </c>
      <c r="B469" s="101" t="s">
        <v>8539</v>
      </c>
      <c r="C469" s="101" t="s">
        <v>3197</v>
      </c>
      <c r="D469" s="101" t="s">
        <v>8002</v>
      </c>
      <c r="E469" s="101" t="s">
        <v>8540</v>
      </c>
      <c r="F469" s="101" t="s">
        <v>8541</v>
      </c>
      <c r="G469" s="102">
        <v>286435</v>
      </c>
      <c r="H469" s="102">
        <v>287533</v>
      </c>
      <c r="I469" s="102">
        <v>287550</v>
      </c>
    </row>
    <row r="470" spans="1:9" ht="12" customHeight="1" x14ac:dyDescent="0.15">
      <c r="A470" s="101" t="s">
        <v>6132</v>
      </c>
      <c r="B470" s="101" t="s">
        <v>8542</v>
      </c>
      <c r="C470" s="101" t="s">
        <v>3204</v>
      </c>
      <c r="D470" s="101" t="s">
        <v>8002</v>
      </c>
      <c r="E470" s="101" t="s">
        <v>8540</v>
      </c>
      <c r="F470" s="101" t="s">
        <v>8543</v>
      </c>
      <c r="G470" s="102">
        <v>19788</v>
      </c>
      <c r="H470" s="102">
        <v>19666</v>
      </c>
      <c r="I470" s="102">
        <v>19501</v>
      </c>
    </row>
    <row r="471" spans="1:9" ht="12" customHeight="1" x14ac:dyDescent="0.15">
      <c r="A471" s="101" t="s">
        <v>6100</v>
      </c>
      <c r="B471" s="101" t="s">
        <v>8544</v>
      </c>
      <c r="C471" s="101" t="s">
        <v>3205</v>
      </c>
      <c r="D471" s="101" t="s">
        <v>8002</v>
      </c>
      <c r="E471" s="101" t="s">
        <v>8540</v>
      </c>
      <c r="F471" s="101" t="s">
        <v>8541</v>
      </c>
      <c r="G471" s="102">
        <v>24470</v>
      </c>
      <c r="H471" s="102">
        <v>24195</v>
      </c>
      <c r="I471" s="102">
        <v>24008</v>
      </c>
    </row>
    <row r="472" spans="1:9" ht="12" customHeight="1" x14ac:dyDescent="0.15">
      <c r="A472" s="101" t="s">
        <v>6146</v>
      </c>
      <c r="B472" s="101" t="s">
        <v>8545</v>
      </c>
      <c r="C472" s="101" t="s">
        <v>3195</v>
      </c>
      <c r="D472" s="101" t="s">
        <v>8002</v>
      </c>
      <c r="E472" s="101" t="s">
        <v>8540</v>
      </c>
      <c r="F472" s="101" t="s">
        <v>8543</v>
      </c>
      <c r="G472" s="102">
        <v>88734</v>
      </c>
      <c r="H472" s="102">
        <v>88154</v>
      </c>
      <c r="I472" s="102">
        <v>87203</v>
      </c>
    </row>
    <row r="473" spans="1:9" ht="12" customHeight="1" x14ac:dyDescent="0.15">
      <c r="A473" s="101" t="s">
        <v>6162</v>
      </c>
      <c r="B473" s="101" t="s">
        <v>8546</v>
      </c>
      <c r="C473" s="101" t="s">
        <v>3194</v>
      </c>
      <c r="D473" s="101" t="s">
        <v>8002</v>
      </c>
      <c r="E473" s="101" t="s">
        <v>8540</v>
      </c>
      <c r="F473" s="101" t="s">
        <v>8547</v>
      </c>
      <c r="G473" s="102">
        <v>74724</v>
      </c>
      <c r="H473" s="102">
        <v>74497</v>
      </c>
      <c r="I473" s="102">
        <v>74019</v>
      </c>
    </row>
    <row r="474" spans="1:9" ht="12" customHeight="1" x14ac:dyDescent="0.15">
      <c r="A474" s="101" t="s">
        <v>6206</v>
      </c>
      <c r="B474" s="101" t="s">
        <v>8548</v>
      </c>
      <c r="C474" s="101" t="s">
        <v>3226</v>
      </c>
      <c r="D474" s="101" t="s">
        <v>8002</v>
      </c>
      <c r="E474" s="101" t="s">
        <v>8540</v>
      </c>
      <c r="F474" s="101" t="s">
        <v>8549</v>
      </c>
      <c r="G474" s="102">
        <v>13669</v>
      </c>
      <c r="H474" s="102">
        <v>13674</v>
      </c>
      <c r="I474" s="102">
        <v>13550</v>
      </c>
    </row>
    <row r="475" spans="1:9" ht="12" customHeight="1" x14ac:dyDescent="0.15">
      <c r="A475" s="101" t="s">
        <v>6192</v>
      </c>
      <c r="B475" s="101" t="s">
        <v>8550</v>
      </c>
      <c r="C475" s="101" t="s">
        <v>3207</v>
      </c>
      <c r="D475" s="101" t="s">
        <v>8017</v>
      </c>
      <c r="E475" s="101" t="s">
        <v>8540</v>
      </c>
      <c r="F475" s="101" t="s">
        <v>8549</v>
      </c>
      <c r="G475" s="102">
        <v>6012</v>
      </c>
      <c r="H475" s="102">
        <v>6003</v>
      </c>
      <c r="I475" s="102">
        <v>5990</v>
      </c>
    </row>
    <row r="476" spans="1:9" ht="12" customHeight="1" x14ac:dyDescent="0.15">
      <c r="A476" s="101" t="s">
        <v>6204</v>
      </c>
      <c r="B476" s="101" t="s">
        <v>8551</v>
      </c>
      <c r="C476" s="101" t="s">
        <v>3219</v>
      </c>
      <c r="D476" s="101" t="s">
        <v>8020</v>
      </c>
      <c r="E476" s="101" t="s">
        <v>8540</v>
      </c>
      <c r="F476" s="101" t="s">
        <v>8549</v>
      </c>
      <c r="G476" s="102">
        <v>4737</v>
      </c>
      <c r="H476" s="102">
        <v>4760</v>
      </c>
      <c r="I476" s="102">
        <v>4739</v>
      </c>
    </row>
    <row r="477" spans="1:9" ht="12" customHeight="1" x14ac:dyDescent="0.15">
      <c r="A477" s="101" t="s">
        <v>6096</v>
      </c>
      <c r="B477" s="101" t="s">
        <v>8552</v>
      </c>
      <c r="C477" s="101" t="s">
        <v>3203</v>
      </c>
      <c r="D477" s="101" t="s">
        <v>8017</v>
      </c>
      <c r="E477" s="101" t="s">
        <v>8540</v>
      </c>
      <c r="F477" s="101" t="s">
        <v>8541</v>
      </c>
      <c r="G477" s="102">
        <v>28452</v>
      </c>
      <c r="H477" s="102">
        <v>28358</v>
      </c>
      <c r="I477" s="102">
        <v>28219</v>
      </c>
    </row>
    <row r="478" spans="1:9" ht="12" customHeight="1" x14ac:dyDescent="0.15">
      <c r="A478" s="101" t="s">
        <v>5896</v>
      </c>
      <c r="B478" s="101" t="s">
        <v>8553</v>
      </c>
      <c r="C478" s="101" t="s">
        <v>3223</v>
      </c>
      <c r="D478" s="101" t="s">
        <v>8017</v>
      </c>
      <c r="E478" s="101" t="s">
        <v>8540</v>
      </c>
      <c r="F478" s="101" t="s">
        <v>8541</v>
      </c>
      <c r="G478" s="102">
        <v>26207</v>
      </c>
      <c r="H478" s="102">
        <v>26033</v>
      </c>
      <c r="I478" s="102">
        <v>25848</v>
      </c>
    </row>
    <row r="479" spans="1:9" ht="12" customHeight="1" x14ac:dyDescent="0.15">
      <c r="A479" s="101" t="s">
        <v>6104</v>
      </c>
      <c r="B479" s="101" t="s">
        <v>8554</v>
      </c>
      <c r="C479" s="101" t="s">
        <v>3177</v>
      </c>
      <c r="D479" s="101" t="s">
        <v>8020</v>
      </c>
      <c r="E479" s="101" t="s">
        <v>8540</v>
      </c>
      <c r="F479" s="101" t="s">
        <v>8541</v>
      </c>
      <c r="G479" s="102">
        <v>8336</v>
      </c>
      <c r="H479" s="102">
        <v>8291</v>
      </c>
      <c r="I479" s="102">
        <v>8241</v>
      </c>
    </row>
    <row r="480" spans="1:9" ht="12" customHeight="1" x14ac:dyDescent="0.15">
      <c r="A480" s="101" t="s">
        <v>6122</v>
      </c>
      <c r="B480" s="101" t="s">
        <v>8555</v>
      </c>
      <c r="C480" s="101" t="s">
        <v>3167</v>
      </c>
      <c r="D480" s="101" t="s">
        <v>8020</v>
      </c>
      <c r="E480" s="101" t="s">
        <v>8540</v>
      </c>
      <c r="F480" s="101" t="s">
        <v>8541</v>
      </c>
      <c r="G480" s="102">
        <v>5957</v>
      </c>
      <c r="H480" s="102">
        <v>5926</v>
      </c>
      <c r="I480" s="102">
        <v>5886</v>
      </c>
    </row>
    <row r="481" spans="1:9" ht="12" customHeight="1" x14ac:dyDescent="0.15">
      <c r="A481" s="101" t="s">
        <v>6090</v>
      </c>
      <c r="B481" s="101" t="s">
        <v>8556</v>
      </c>
      <c r="C481" s="101" t="s">
        <v>3206</v>
      </c>
      <c r="D481" s="101" t="s">
        <v>8017</v>
      </c>
      <c r="E481" s="101" t="s">
        <v>8540</v>
      </c>
      <c r="F481" s="101" t="s">
        <v>8557</v>
      </c>
      <c r="G481" s="102">
        <v>19890</v>
      </c>
      <c r="H481" s="102">
        <v>19845</v>
      </c>
      <c r="I481" s="102">
        <v>19711</v>
      </c>
    </row>
    <row r="482" spans="1:9" ht="12" customHeight="1" x14ac:dyDescent="0.15">
      <c r="A482" s="101" t="s">
        <v>6088</v>
      </c>
      <c r="B482" s="101" t="s">
        <v>8558</v>
      </c>
      <c r="C482" s="101" t="s">
        <v>3168</v>
      </c>
      <c r="D482" s="101" t="s">
        <v>8020</v>
      </c>
      <c r="E482" s="101" t="s">
        <v>8540</v>
      </c>
      <c r="F482" s="101" t="s">
        <v>8557</v>
      </c>
      <c r="G482" s="102">
        <v>8668</v>
      </c>
      <c r="H482" s="102">
        <v>8639</v>
      </c>
      <c r="I482" s="102">
        <v>8581</v>
      </c>
    </row>
    <row r="483" spans="1:9" ht="12" customHeight="1" x14ac:dyDescent="0.15">
      <c r="A483" s="101" t="s">
        <v>6092</v>
      </c>
      <c r="B483" s="101" t="s">
        <v>8559</v>
      </c>
      <c r="C483" s="101" t="s">
        <v>3211</v>
      </c>
      <c r="D483" s="101" t="s">
        <v>8020</v>
      </c>
      <c r="E483" s="101" t="s">
        <v>8540</v>
      </c>
      <c r="F483" s="101" t="s">
        <v>8557</v>
      </c>
      <c r="G483" s="102">
        <v>1921</v>
      </c>
      <c r="H483" s="102">
        <v>1915</v>
      </c>
      <c r="I483" s="102">
        <v>1903</v>
      </c>
    </row>
    <row r="484" spans="1:9" ht="12" customHeight="1" x14ac:dyDescent="0.15">
      <c r="A484" s="101" t="s">
        <v>6102</v>
      </c>
      <c r="B484" s="101" t="s">
        <v>8560</v>
      </c>
      <c r="C484" s="101" t="s">
        <v>3208</v>
      </c>
      <c r="D484" s="101" t="s">
        <v>8002</v>
      </c>
      <c r="E484" s="101" t="s">
        <v>8540</v>
      </c>
      <c r="F484" s="101" t="s">
        <v>8541</v>
      </c>
      <c r="G484" s="102">
        <v>19894</v>
      </c>
      <c r="H484" s="102">
        <v>19631</v>
      </c>
      <c r="I484" s="102">
        <v>19475</v>
      </c>
    </row>
    <row r="485" spans="1:9" ht="12" customHeight="1" x14ac:dyDescent="0.15">
      <c r="A485" s="101" t="s">
        <v>6094</v>
      </c>
      <c r="B485" s="101" t="s">
        <v>8561</v>
      </c>
      <c r="C485" s="101" t="s">
        <v>3170</v>
      </c>
      <c r="D485" s="101" t="s">
        <v>8017</v>
      </c>
      <c r="E485" s="101" t="s">
        <v>8540</v>
      </c>
      <c r="F485" s="101" t="s">
        <v>8541</v>
      </c>
      <c r="G485" s="102">
        <v>7812</v>
      </c>
      <c r="H485" s="102">
        <v>7673</v>
      </c>
      <c r="I485" s="102">
        <v>7592</v>
      </c>
    </row>
    <row r="486" spans="1:9" ht="12" customHeight="1" x14ac:dyDescent="0.15">
      <c r="A486" s="101" t="s">
        <v>6106</v>
      </c>
      <c r="B486" s="101" t="s">
        <v>8562</v>
      </c>
      <c r="C486" s="101" t="s">
        <v>3210</v>
      </c>
      <c r="D486" s="101" t="s">
        <v>8020</v>
      </c>
      <c r="E486" s="101" t="s">
        <v>8540</v>
      </c>
      <c r="F486" s="101" t="s">
        <v>8541</v>
      </c>
      <c r="G486" s="102">
        <v>7438</v>
      </c>
      <c r="H486" s="102">
        <v>7311</v>
      </c>
      <c r="I486" s="102">
        <v>7264</v>
      </c>
    </row>
    <row r="487" spans="1:9" ht="12" customHeight="1" x14ac:dyDescent="0.15">
      <c r="A487" s="101" t="s">
        <v>6158</v>
      </c>
      <c r="B487" s="101" t="s">
        <v>8563</v>
      </c>
      <c r="C487" s="101" t="s">
        <v>3209</v>
      </c>
      <c r="D487" s="101" t="s">
        <v>8002</v>
      </c>
      <c r="E487" s="101" t="s">
        <v>8540</v>
      </c>
      <c r="F487" s="101" t="s">
        <v>8547</v>
      </c>
      <c r="G487" s="102">
        <v>44746</v>
      </c>
      <c r="H487" s="102">
        <v>44191</v>
      </c>
      <c r="I487" s="102">
        <v>43620</v>
      </c>
    </row>
    <row r="488" spans="1:9" ht="12" customHeight="1" x14ac:dyDescent="0.15">
      <c r="A488" s="101" t="s">
        <v>6180</v>
      </c>
      <c r="B488" s="101" t="s">
        <v>8564</v>
      </c>
      <c r="C488" s="101" t="s">
        <v>3225</v>
      </c>
      <c r="D488" s="101" t="s">
        <v>8017</v>
      </c>
      <c r="E488" s="101" t="s">
        <v>8540</v>
      </c>
      <c r="F488" s="101" t="s">
        <v>8547</v>
      </c>
      <c r="G488" s="102">
        <v>6624</v>
      </c>
      <c r="H488" s="102">
        <v>6540</v>
      </c>
      <c r="I488" s="102">
        <v>6439</v>
      </c>
    </row>
    <row r="489" spans="1:9" ht="12" customHeight="1" x14ac:dyDescent="0.15">
      <c r="A489" s="101" t="s">
        <v>6002</v>
      </c>
      <c r="B489" s="101" t="s">
        <v>8565</v>
      </c>
      <c r="C489" s="101" t="s">
        <v>3196</v>
      </c>
      <c r="D489" s="101" t="s">
        <v>8002</v>
      </c>
      <c r="E489" s="101" t="s">
        <v>8540</v>
      </c>
      <c r="F489" s="101" t="s">
        <v>8543</v>
      </c>
      <c r="G489" s="102">
        <v>48976</v>
      </c>
      <c r="H489" s="102">
        <v>48644</v>
      </c>
      <c r="I489" s="102">
        <v>48009</v>
      </c>
    </row>
    <row r="490" spans="1:9" ht="12" customHeight="1" x14ac:dyDescent="0.15">
      <c r="A490" s="101" t="s">
        <v>6138</v>
      </c>
      <c r="B490" s="101" t="s">
        <v>8566</v>
      </c>
      <c r="C490" s="101" t="s">
        <v>3191</v>
      </c>
      <c r="D490" s="101" t="s">
        <v>8017</v>
      </c>
      <c r="E490" s="101" t="s">
        <v>8540</v>
      </c>
      <c r="F490" s="101" t="s">
        <v>8543</v>
      </c>
      <c r="G490" s="102">
        <v>18377</v>
      </c>
      <c r="H490" s="102">
        <v>18215</v>
      </c>
      <c r="I490" s="102">
        <v>18028</v>
      </c>
    </row>
    <row r="491" spans="1:9" ht="12" customHeight="1" x14ac:dyDescent="0.15">
      <c r="A491" s="101" t="s">
        <v>6140</v>
      </c>
      <c r="B491" s="101" t="s">
        <v>8567</v>
      </c>
      <c r="C491" s="101" t="s">
        <v>3171</v>
      </c>
      <c r="D491" s="101" t="s">
        <v>8020</v>
      </c>
      <c r="E491" s="101" t="s">
        <v>8540</v>
      </c>
      <c r="F491" s="101" t="s">
        <v>8543</v>
      </c>
      <c r="G491" s="102">
        <v>5805</v>
      </c>
      <c r="H491" s="102">
        <v>5748</v>
      </c>
      <c r="I491" s="102">
        <v>5689</v>
      </c>
    </row>
    <row r="492" spans="1:9" ht="12" customHeight="1" x14ac:dyDescent="0.15">
      <c r="A492" s="101" t="s">
        <v>6142</v>
      </c>
      <c r="B492" s="101" t="s">
        <v>8568</v>
      </c>
      <c r="C492" s="101" t="s">
        <v>3185</v>
      </c>
      <c r="D492" s="101" t="s">
        <v>8017</v>
      </c>
      <c r="E492" s="101" t="s">
        <v>8540</v>
      </c>
      <c r="F492" s="101" t="s">
        <v>8543</v>
      </c>
      <c r="G492" s="102">
        <v>10340</v>
      </c>
      <c r="H492" s="102">
        <v>10375</v>
      </c>
      <c r="I492" s="102">
        <v>10277</v>
      </c>
    </row>
    <row r="493" spans="1:9" ht="12" customHeight="1" x14ac:dyDescent="0.15">
      <c r="A493" s="101" t="s">
        <v>6136</v>
      </c>
      <c r="B493" s="101" t="s">
        <v>8569</v>
      </c>
      <c r="C493" s="101" t="s">
        <v>3165</v>
      </c>
      <c r="D493" s="101" t="s">
        <v>8020</v>
      </c>
      <c r="E493" s="101" t="s">
        <v>8540</v>
      </c>
      <c r="F493" s="101" t="s">
        <v>8543</v>
      </c>
      <c r="G493" s="102">
        <v>10319</v>
      </c>
      <c r="H493" s="102">
        <v>10203</v>
      </c>
      <c r="I493" s="102">
        <v>10100</v>
      </c>
    </row>
    <row r="494" spans="1:9" ht="12" customHeight="1" x14ac:dyDescent="0.15">
      <c r="A494" s="101" t="s">
        <v>6148</v>
      </c>
      <c r="B494" s="101" t="s">
        <v>8570</v>
      </c>
      <c r="C494" s="101" t="s">
        <v>3193</v>
      </c>
      <c r="D494" s="101" t="s">
        <v>8020</v>
      </c>
      <c r="E494" s="101" t="s">
        <v>8540</v>
      </c>
      <c r="F494" s="101" t="s">
        <v>8543</v>
      </c>
      <c r="G494" s="102">
        <v>14089</v>
      </c>
      <c r="H494" s="102">
        <v>13937</v>
      </c>
      <c r="I494" s="102">
        <v>13798</v>
      </c>
    </row>
    <row r="495" spans="1:9" ht="12" customHeight="1" x14ac:dyDescent="0.15">
      <c r="A495" s="101" t="s">
        <v>6156</v>
      </c>
      <c r="B495" s="101" t="s">
        <v>8571</v>
      </c>
      <c r="C495" s="101" t="s">
        <v>3198</v>
      </c>
      <c r="D495" s="101" t="s">
        <v>8017</v>
      </c>
      <c r="E495" s="101" t="s">
        <v>8540</v>
      </c>
      <c r="F495" s="101" t="s">
        <v>8547</v>
      </c>
      <c r="G495" s="102">
        <v>7204</v>
      </c>
      <c r="H495" s="102">
        <v>7126</v>
      </c>
      <c r="I495" s="102">
        <v>7039</v>
      </c>
    </row>
    <row r="496" spans="1:9" ht="12" customHeight="1" x14ac:dyDescent="0.15">
      <c r="A496" s="101" t="s">
        <v>6170</v>
      </c>
      <c r="B496" s="101" t="s">
        <v>8572</v>
      </c>
      <c r="C496" s="101" t="s">
        <v>3217</v>
      </c>
      <c r="D496" s="101" t="s">
        <v>8017</v>
      </c>
      <c r="E496" s="101" t="s">
        <v>8540</v>
      </c>
      <c r="F496" s="101" t="s">
        <v>8547</v>
      </c>
      <c r="G496" s="102">
        <v>20237</v>
      </c>
      <c r="H496" s="102">
        <v>20098</v>
      </c>
      <c r="I496" s="102">
        <v>19879</v>
      </c>
    </row>
    <row r="497" spans="1:9" ht="12" customHeight="1" x14ac:dyDescent="0.15">
      <c r="A497" s="101" t="s">
        <v>6172</v>
      </c>
      <c r="B497" s="101" t="s">
        <v>8573</v>
      </c>
      <c r="C497" s="101" t="s">
        <v>3166</v>
      </c>
      <c r="D497" s="101" t="s">
        <v>8017</v>
      </c>
      <c r="E497" s="101" t="s">
        <v>8540</v>
      </c>
      <c r="F497" s="101" t="s">
        <v>8547</v>
      </c>
      <c r="G497" s="102">
        <v>17105</v>
      </c>
      <c r="H497" s="102">
        <v>17005</v>
      </c>
      <c r="I497" s="102">
        <v>16820</v>
      </c>
    </row>
    <row r="498" spans="1:9" ht="12" customHeight="1" x14ac:dyDescent="0.15">
      <c r="A498" s="101" t="s">
        <v>6164</v>
      </c>
      <c r="B498" s="101" t="s">
        <v>8574</v>
      </c>
      <c r="C498" s="101" t="s">
        <v>3192</v>
      </c>
      <c r="D498" s="101" t="s">
        <v>8020</v>
      </c>
      <c r="E498" s="101" t="s">
        <v>8540</v>
      </c>
      <c r="F498" s="101" t="s">
        <v>8547</v>
      </c>
      <c r="G498" s="102">
        <v>8347</v>
      </c>
      <c r="H498" s="102">
        <v>8273</v>
      </c>
      <c r="I498" s="102">
        <v>8174</v>
      </c>
    </row>
    <row r="499" spans="1:9" ht="12" customHeight="1" x14ac:dyDescent="0.15">
      <c r="A499" s="101" t="s">
        <v>6166</v>
      </c>
      <c r="B499" s="101" t="s">
        <v>8575</v>
      </c>
      <c r="C499" s="101" t="s">
        <v>3173</v>
      </c>
      <c r="D499" s="101" t="s">
        <v>8020</v>
      </c>
      <c r="E499" s="101" t="s">
        <v>8540</v>
      </c>
      <c r="F499" s="101" t="s">
        <v>8547</v>
      </c>
      <c r="G499" s="102">
        <v>8092</v>
      </c>
      <c r="H499" s="102">
        <v>8022</v>
      </c>
      <c r="I499" s="102">
        <v>7924</v>
      </c>
    </row>
    <row r="500" spans="1:9" ht="12" customHeight="1" x14ac:dyDescent="0.15">
      <c r="A500" s="101" t="s">
        <v>6168</v>
      </c>
      <c r="B500" s="101" t="s">
        <v>8576</v>
      </c>
      <c r="C500" s="101" t="s">
        <v>3174</v>
      </c>
      <c r="D500" s="101" t="s">
        <v>8020</v>
      </c>
      <c r="E500" s="101" t="s">
        <v>8540</v>
      </c>
      <c r="F500" s="101" t="s">
        <v>8547</v>
      </c>
      <c r="G500" s="102">
        <v>13299</v>
      </c>
      <c r="H500" s="102">
        <v>13182</v>
      </c>
      <c r="I500" s="102">
        <v>13028</v>
      </c>
    </row>
    <row r="501" spans="1:9" ht="12" customHeight="1" x14ac:dyDescent="0.15">
      <c r="A501" s="101" t="s">
        <v>6174</v>
      </c>
      <c r="B501" s="101" t="s">
        <v>8577</v>
      </c>
      <c r="C501" s="101" t="s">
        <v>3202</v>
      </c>
      <c r="D501" s="101" t="s">
        <v>8020</v>
      </c>
      <c r="E501" s="101" t="s">
        <v>8540</v>
      </c>
      <c r="F501" s="101" t="s">
        <v>8547</v>
      </c>
      <c r="G501" s="102">
        <v>4971</v>
      </c>
      <c r="H501" s="102">
        <v>4928</v>
      </c>
      <c r="I501" s="102">
        <v>4869</v>
      </c>
    </row>
    <row r="502" spans="1:9" ht="12" customHeight="1" x14ac:dyDescent="0.15">
      <c r="A502" s="101" t="s">
        <v>8578</v>
      </c>
      <c r="B502" s="101" t="s">
        <v>8579</v>
      </c>
      <c r="C502" s="101" t="s">
        <v>3175</v>
      </c>
      <c r="D502" s="101" t="s">
        <v>8020</v>
      </c>
      <c r="E502" s="101" t="s">
        <v>8540</v>
      </c>
      <c r="F502" s="101" t="s">
        <v>8547</v>
      </c>
      <c r="G502" s="102">
        <v>11041</v>
      </c>
      <c r="H502" s="102">
        <v>10944</v>
      </c>
      <c r="I502" s="102">
        <v>10816</v>
      </c>
    </row>
    <row r="503" spans="1:9" ht="12" customHeight="1" x14ac:dyDescent="0.15">
      <c r="A503" s="101" t="s">
        <v>6182</v>
      </c>
      <c r="B503" s="101" t="s">
        <v>8580</v>
      </c>
      <c r="C503" s="101" t="s">
        <v>3212</v>
      </c>
      <c r="D503" s="101" t="s">
        <v>8002</v>
      </c>
      <c r="E503" s="101" t="s">
        <v>8540</v>
      </c>
      <c r="F503" s="101" t="s">
        <v>8581</v>
      </c>
      <c r="G503" s="102">
        <v>32821</v>
      </c>
      <c r="H503" s="102">
        <v>32600</v>
      </c>
      <c r="I503" s="102">
        <v>32281</v>
      </c>
    </row>
    <row r="504" spans="1:9" ht="12" customHeight="1" x14ac:dyDescent="0.15">
      <c r="A504" s="101" t="s">
        <v>6186</v>
      </c>
      <c r="B504" s="101" t="s">
        <v>8582</v>
      </c>
      <c r="C504" s="101" t="s">
        <v>3213</v>
      </c>
      <c r="D504" s="101" t="s">
        <v>8017</v>
      </c>
      <c r="E504" s="101" t="s">
        <v>8540</v>
      </c>
      <c r="F504" s="101" t="s">
        <v>8581</v>
      </c>
      <c r="G504" s="102">
        <v>16039</v>
      </c>
      <c r="H504" s="102">
        <v>15917</v>
      </c>
      <c r="I504" s="102">
        <v>15789</v>
      </c>
    </row>
    <row r="505" spans="1:9" ht="12" customHeight="1" x14ac:dyDescent="0.15">
      <c r="A505" s="101" t="s">
        <v>6190</v>
      </c>
      <c r="B505" s="101" t="s">
        <v>8583</v>
      </c>
      <c r="C505" s="101" t="s">
        <v>3179</v>
      </c>
      <c r="D505" s="101" t="s">
        <v>8017</v>
      </c>
      <c r="E505" s="101" t="s">
        <v>8540</v>
      </c>
      <c r="F505" s="101" t="s">
        <v>8581</v>
      </c>
      <c r="G505" s="102">
        <v>15922</v>
      </c>
      <c r="H505" s="102">
        <v>15801</v>
      </c>
      <c r="I505" s="102">
        <v>15683</v>
      </c>
    </row>
    <row r="506" spans="1:9" ht="12" customHeight="1" x14ac:dyDescent="0.15">
      <c r="A506" s="101" t="s">
        <v>6184</v>
      </c>
      <c r="B506" s="101" t="s">
        <v>8584</v>
      </c>
      <c r="C506" s="101" t="s">
        <v>3172</v>
      </c>
      <c r="D506" s="101" t="s">
        <v>8020</v>
      </c>
      <c r="E506" s="101" t="s">
        <v>8540</v>
      </c>
      <c r="F506" s="101" t="s">
        <v>8581</v>
      </c>
      <c r="G506" s="102">
        <v>8189</v>
      </c>
      <c r="H506" s="102">
        <v>8125</v>
      </c>
      <c r="I506" s="102">
        <v>8056</v>
      </c>
    </row>
    <row r="507" spans="1:9" ht="12" customHeight="1" x14ac:dyDescent="0.15">
      <c r="A507" s="101" t="s">
        <v>6188</v>
      </c>
      <c r="B507" s="101" t="s">
        <v>8585</v>
      </c>
      <c r="C507" s="101" t="s">
        <v>3178</v>
      </c>
      <c r="D507" s="101" t="s">
        <v>8020</v>
      </c>
      <c r="E507" s="101" t="s">
        <v>8540</v>
      </c>
      <c r="F507" s="101" t="s">
        <v>8581</v>
      </c>
      <c r="G507" s="102">
        <v>12092</v>
      </c>
      <c r="H507" s="102">
        <v>11994</v>
      </c>
      <c r="I507" s="102">
        <v>11891</v>
      </c>
    </row>
    <row r="508" spans="1:9" ht="12" customHeight="1" x14ac:dyDescent="0.15">
      <c r="A508" s="101" t="s">
        <v>6198</v>
      </c>
      <c r="B508" s="101" t="s">
        <v>8586</v>
      </c>
      <c r="C508" s="101" t="s">
        <v>3215</v>
      </c>
      <c r="D508" s="101" t="s">
        <v>8002</v>
      </c>
      <c r="E508" s="101" t="s">
        <v>8540</v>
      </c>
      <c r="F508" s="101" t="s">
        <v>8549</v>
      </c>
      <c r="G508" s="102">
        <v>43125</v>
      </c>
      <c r="H508" s="102">
        <v>43065</v>
      </c>
      <c r="I508" s="102">
        <v>42927</v>
      </c>
    </row>
    <row r="509" spans="1:9" ht="12" customHeight="1" x14ac:dyDescent="0.15">
      <c r="A509" s="101" t="s">
        <v>6194</v>
      </c>
      <c r="B509" s="101" t="s">
        <v>8587</v>
      </c>
      <c r="C509" s="101" t="s">
        <v>3186</v>
      </c>
      <c r="D509" s="101" t="s">
        <v>8017</v>
      </c>
      <c r="E509" s="101" t="s">
        <v>8540</v>
      </c>
      <c r="F509" s="101" t="s">
        <v>8549</v>
      </c>
      <c r="G509" s="102">
        <v>21431</v>
      </c>
      <c r="H509" s="102">
        <v>21312</v>
      </c>
      <c r="I509" s="102">
        <v>21187</v>
      </c>
    </row>
    <row r="510" spans="1:9" ht="12" customHeight="1" x14ac:dyDescent="0.15">
      <c r="A510" s="101" t="s">
        <v>6196</v>
      </c>
      <c r="B510" s="101" t="s">
        <v>8588</v>
      </c>
      <c r="C510" s="101" t="s">
        <v>3181</v>
      </c>
      <c r="D510" s="101" t="s">
        <v>8017</v>
      </c>
      <c r="E510" s="101" t="s">
        <v>8540</v>
      </c>
      <c r="F510" s="101" t="s">
        <v>8549</v>
      </c>
      <c r="G510" s="102">
        <v>11135</v>
      </c>
      <c r="H510" s="102">
        <v>11092</v>
      </c>
      <c r="I510" s="102">
        <v>11067</v>
      </c>
    </row>
    <row r="511" spans="1:9" ht="12" customHeight="1" x14ac:dyDescent="0.15">
      <c r="A511" s="101" t="s">
        <v>6200</v>
      </c>
      <c r="B511" s="101" t="s">
        <v>8589</v>
      </c>
      <c r="C511" s="101" t="s">
        <v>3201</v>
      </c>
      <c r="D511" s="101" t="s">
        <v>8020</v>
      </c>
      <c r="E511" s="101" t="s">
        <v>8540</v>
      </c>
      <c r="F511" s="101" t="s">
        <v>8549</v>
      </c>
      <c r="G511" s="102">
        <v>20920</v>
      </c>
      <c r="H511" s="102">
        <v>20848</v>
      </c>
      <c r="I511" s="102">
        <v>20726</v>
      </c>
    </row>
    <row r="512" spans="1:9" ht="12" customHeight="1" x14ac:dyDescent="0.15">
      <c r="A512" s="101" t="s">
        <v>6202</v>
      </c>
      <c r="B512" s="101" t="s">
        <v>8590</v>
      </c>
      <c r="C512" s="101" t="s">
        <v>3180</v>
      </c>
      <c r="D512" s="101" t="s">
        <v>8020</v>
      </c>
      <c r="E512" s="101" t="s">
        <v>8540</v>
      </c>
      <c r="F512" s="101" t="s">
        <v>8549</v>
      </c>
      <c r="G512" s="102">
        <v>9221</v>
      </c>
      <c r="H512" s="102">
        <v>9185</v>
      </c>
      <c r="I512" s="102">
        <v>9142</v>
      </c>
    </row>
    <row r="513" spans="1:9" ht="12" customHeight="1" x14ac:dyDescent="0.15">
      <c r="A513" s="101" t="s">
        <v>6119</v>
      </c>
      <c r="B513" s="101" t="s">
        <v>8591</v>
      </c>
      <c r="C513" s="101" t="s">
        <v>3220</v>
      </c>
      <c r="D513" s="101" t="s">
        <v>8002</v>
      </c>
      <c r="E513" s="101" t="s">
        <v>8540</v>
      </c>
      <c r="F513" s="101" t="s">
        <v>8541</v>
      </c>
      <c r="G513" s="102">
        <v>32078</v>
      </c>
      <c r="H513" s="102">
        <v>31499</v>
      </c>
      <c r="I513" s="102">
        <v>31211</v>
      </c>
    </row>
    <row r="514" spans="1:9" ht="12" customHeight="1" x14ac:dyDescent="0.15">
      <c r="A514" s="101" t="s">
        <v>6098</v>
      </c>
      <c r="B514" s="101" t="s">
        <v>8592</v>
      </c>
      <c r="C514" s="101" t="s">
        <v>3190</v>
      </c>
      <c r="D514" s="101" t="s">
        <v>8017</v>
      </c>
      <c r="E514" s="101" t="s">
        <v>8540</v>
      </c>
      <c r="F514" s="101" t="s">
        <v>8541</v>
      </c>
      <c r="G514" s="102">
        <v>4866</v>
      </c>
      <c r="H514" s="102">
        <v>4776</v>
      </c>
      <c r="I514" s="102">
        <v>4728</v>
      </c>
    </row>
    <row r="515" spans="1:9" ht="12" customHeight="1" x14ac:dyDescent="0.15">
      <c r="A515" s="101" t="s">
        <v>6152</v>
      </c>
      <c r="B515" s="101" t="s">
        <v>8593</v>
      </c>
      <c r="C515" s="101" t="s">
        <v>3221</v>
      </c>
      <c r="D515" s="101" t="s">
        <v>8017</v>
      </c>
      <c r="E515" s="101" t="s">
        <v>8540</v>
      </c>
      <c r="F515" s="101" t="s">
        <v>8543</v>
      </c>
      <c r="G515" s="102">
        <v>20277</v>
      </c>
      <c r="H515" s="102">
        <v>20162</v>
      </c>
      <c r="I515" s="102">
        <v>19998</v>
      </c>
    </row>
    <row r="516" spans="1:9" ht="12" customHeight="1" x14ac:dyDescent="0.15">
      <c r="A516" s="101" t="s">
        <v>6134</v>
      </c>
      <c r="B516" s="101" t="s">
        <v>8594</v>
      </c>
      <c r="C516" s="101" t="s">
        <v>3184</v>
      </c>
      <c r="D516" s="101" t="s">
        <v>8017</v>
      </c>
      <c r="E516" s="101" t="s">
        <v>8540</v>
      </c>
      <c r="F516" s="101" t="s">
        <v>8543</v>
      </c>
      <c r="G516" s="102">
        <v>11246</v>
      </c>
      <c r="H516" s="102">
        <v>11160</v>
      </c>
      <c r="I516" s="102">
        <v>11039</v>
      </c>
    </row>
    <row r="517" spans="1:9" ht="12" customHeight="1" x14ac:dyDescent="0.15">
      <c r="A517" s="101" t="s">
        <v>6150</v>
      </c>
      <c r="B517" s="101" t="s">
        <v>8595</v>
      </c>
      <c r="C517" s="101" t="s">
        <v>3218</v>
      </c>
      <c r="D517" s="101" t="s">
        <v>8017</v>
      </c>
      <c r="E517" s="101" t="s">
        <v>8540</v>
      </c>
      <c r="F517" s="101" t="s">
        <v>8543</v>
      </c>
      <c r="G517" s="102">
        <v>23887</v>
      </c>
      <c r="H517" s="102">
        <v>23795</v>
      </c>
      <c r="I517" s="102">
        <v>23587</v>
      </c>
    </row>
    <row r="518" spans="1:9" ht="12" customHeight="1" x14ac:dyDescent="0.15">
      <c r="A518" s="101" t="s">
        <v>5340</v>
      </c>
      <c r="B518" s="101" t="s">
        <v>8596</v>
      </c>
      <c r="C518" s="101" t="s">
        <v>3199</v>
      </c>
      <c r="D518" s="101" t="s">
        <v>8020</v>
      </c>
      <c r="E518" s="101" t="s">
        <v>8540</v>
      </c>
      <c r="F518" s="101" t="s">
        <v>8543</v>
      </c>
      <c r="G518" s="102">
        <v>7013</v>
      </c>
      <c r="H518" s="102">
        <v>6958</v>
      </c>
      <c r="I518" s="102">
        <v>6888</v>
      </c>
    </row>
    <row r="519" spans="1:9" ht="12" customHeight="1" x14ac:dyDescent="0.15">
      <c r="A519" s="101" t="s">
        <v>6154</v>
      </c>
      <c r="B519" s="101" t="s">
        <v>8597</v>
      </c>
      <c r="C519" s="101" t="s">
        <v>3187</v>
      </c>
      <c r="D519" s="101" t="s">
        <v>8020</v>
      </c>
      <c r="E519" s="101" t="s">
        <v>8540</v>
      </c>
      <c r="F519" s="101" t="s">
        <v>8543</v>
      </c>
      <c r="G519" s="102">
        <v>5853</v>
      </c>
      <c r="H519" s="102">
        <v>5807</v>
      </c>
      <c r="I519" s="102">
        <v>5750</v>
      </c>
    </row>
    <row r="520" spans="1:9" ht="12" customHeight="1" x14ac:dyDescent="0.15">
      <c r="A520" s="101" t="s">
        <v>6178</v>
      </c>
      <c r="B520" s="101" t="s">
        <v>8598</v>
      </c>
      <c r="C520" s="101" t="s">
        <v>3222</v>
      </c>
      <c r="D520" s="101" t="s">
        <v>8002</v>
      </c>
      <c r="E520" s="101" t="s">
        <v>8540</v>
      </c>
      <c r="F520" s="101" t="s">
        <v>8547</v>
      </c>
      <c r="G520" s="102">
        <v>41376</v>
      </c>
      <c r="H520" s="102">
        <v>40954</v>
      </c>
      <c r="I520" s="102">
        <v>40459</v>
      </c>
    </row>
    <row r="521" spans="1:9" ht="12" customHeight="1" x14ac:dyDescent="0.15">
      <c r="A521" s="101" t="s">
        <v>6160</v>
      </c>
      <c r="B521" s="101" t="s">
        <v>8599</v>
      </c>
      <c r="C521" s="101" t="s">
        <v>3182</v>
      </c>
      <c r="D521" s="101" t="s">
        <v>8017</v>
      </c>
      <c r="E521" s="101" t="s">
        <v>8540</v>
      </c>
      <c r="F521" s="101" t="s">
        <v>8547</v>
      </c>
      <c r="G521" s="102">
        <v>19969</v>
      </c>
      <c r="H521" s="102">
        <v>19752</v>
      </c>
      <c r="I521" s="102">
        <v>19542</v>
      </c>
    </row>
    <row r="522" spans="1:9" ht="12" customHeight="1" x14ac:dyDescent="0.15">
      <c r="A522" s="101" t="s">
        <v>6126</v>
      </c>
      <c r="B522" s="101" t="s">
        <v>8600</v>
      </c>
      <c r="C522" s="101" t="s">
        <v>3169</v>
      </c>
      <c r="D522" s="101" t="s">
        <v>8002</v>
      </c>
      <c r="E522" s="101" t="s">
        <v>8540</v>
      </c>
      <c r="F522" s="101" t="s">
        <v>8541</v>
      </c>
      <c r="G522" s="102">
        <v>27753</v>
      </c>
      <c r="H522" s="102">
        <v>27446</v>
      </c>
      <c r="I522" s="102">
        <v>27245</v>
      </c>
    </row>
    <row r="523" spans="1:9" ht="12" customHeight="1" x14ac:dyDescent="0.15">
      <c r="A523" s="101" t="s">
        <v>6115</v>
      </c>
      <c r="B523" s="101" t="s">
        <v>8601</v>
      </c>
      <c r="C523" s="101" t="s">
        <v>3216</v>
      </c>
      <c r="D523" s="101" t="s">
        <v>8017</v>
      </c>
      <c r="E523" s="101" t="s">
        <v>8540</v>
      </c>
      <c r="F523" s="101" t="s">
        <v>8541</v>
      </c>
      <c r="G523" s="102">
        <v>9022</v>
      </c>
      <c r="H523" s="102">
        <v>8914</v>
      </c>
      <c r="I523" s="102">
        <v>8841</v>
      </c>
    </row>
    <row r="524" spans="1:9" ht="12" customHeight="1" x14ac:dyDescent="0.15">
      <c r="A524" s="101" t="s">
        <v>6117</v>
      </c>
      <c r="B524" s="101" t="s">
        <v>8602</v>
      </c>
      <c r="C524" s="101" t="s">
        <v>3176</v>
      </c>
      <c r="D524" s="101" t="s">
        <v>8020</v>
      </c>
      <c r="E524" s="101" t="s">
        <v>8540</v>
      </c>
      <c r="F524" s="101" t="s">
        <v>8541</v>
      </c>
      <c r="G524" s="102">
        <v>8924</v>
      </c>
      <c r="H524" s="102">
        <v>8796</v>
      </c>
      <c r="I524" s="102">
        <v>8741</v>
      </c>
    </row>
    <row r="525" spans="1:9" ht="12" customHeight="1" x14ac:dyDescent="0.15">
      <c r="A525" s="101" t="s">
        <v>6124</v>
      </c>
      <c r="B525" s="101" t="s">
        <v>8603</v>
      </c>
      <c r="C525" s="101" t="s">
        <v>3224</v>
      </c>
      <c r="D525" s="101" t="s">
        <v>8002</v>
      </c>
      <c r="E525" s="101" t="s">
        <v>8540</v>
      </c>
      <c r="F525" s="101" t="s">
        <v>8541</v>
      </c>
      <c r="G525" s="102">
        <v>28750</v>
      </c>
      <c r="H525" s="102">
        <v>28505</v>
      </c>
      <c r="I525" s="102">
        <v>28241</v>
      </c>
    </row>
    <row r="526" spans="1:9" ht="12" customHeight="1" x14ac:dyDescent="0.15">
      <c r="A526" s="101" t="s">
        <v>6108</v>
      </c>
      <c r="B526" s="101" t="s">
        <v>8604</v>
      </c>
      <c r="C526" s="101" t="s">
        <v>3200</v>
      </c>
      <c r="D526" s="101" t="s">
        <v>8017</v>
      </c>
      <c r="E526" s="101" t="s">
        <v>8540</v>
      </c>
      <c r="F526" s="101" t="s">
        <v>8541</v>
      </c>
      <c r="G526" s="102">
        <v>7542</v>
      </c>
      <c r="H526" s="102">
        <v>7491</v>
      </c>
      <c r="I526" s="102">
        <v>7421</v>
      </c>
    </row>
    <row r="527" spans="1:9" ht="12" customHeight="1" x14ac:dyDescent="0.15">
      <c r="A527" s="101" t="s">
        <v>6113</v>
      </c>
      <c r="B527" s="101" t="s">
        <v>8605</v>
      </c>
      <c r="C527" s="101" t="s">
        <v>3214</v>
      </c>
      <c r="D527" s="101" t="s">
        <v>8017</v>
      </c>
      <c r="E527" s="101" t="s">
        <v>8540</v>
      </c>
      <c r="F527" s="101" t="s">
        <v>8541</v>
      </c>
      <c r="G527" s="102">
        <v>7367</v>
      </c>
      <c r="H527" s="102">
        <v>7347</v>
      </c>
      <c r="I527" s="102">
        <v>7304</v>
      </c>
    </row>
    <row r="528" spans="1:9" ht="12" customHeight="1" x14ac:dyDescent="0.15">
      <c r="A528" s="101" t="s">
        <v>6110</v>
      </c>
      <c r="B528" s="101" t="s">
        <v>8606</v>
      </c>
      <c r="C528" s="101" t="s">
        <v>3188</v>
      </c>
      <c r="D528" s="101" t="s">
        <v>8020</v>
      </c>
      <c r="E528" s="101" t="s">
        <v>8540</v>
      </c>
      <c r="F528" s="101" t="s">
        <v>8541</v>
      </c>
      <c r="G528" s="102">
        <v>5815</v>
      </c>
      <c r="H528" s="102">
        <v>5766</v>
      </c>
      <c r="I528" s="102">
        <v>5728</v>
      </c>
    </row>
    <row r="529" spans="1:9" ht="12" customHeight="1" x14ac:dyDescent="0.15">
      <c r="A529" s="101" t="s">
        <v>6128</v>
      </c>
      <c r="B529" s="101" t="s">
        <v>8607</v>
      </c>
      <c r="C529" s="101" t="s">
        <v>3189</v>
      </c>
      <c r="D529" s="101" t="s">
        <v>8020</v>
      </c>
      <c r="E529" s="101" t="s">
        <v>8540</v>
      </c>
      <c r="F529" s="101" t="s">
        <v>8541</v>
      </c>
      <c r="G529" s="102">
        <v>3395</v>
      </c>
      <c r="H529" s="102">
        <v>3366</v>
      </c>
      <c r="I529" s="102">
        <v>3343</v>
      </c>
    </row>
    <row r="530" spans="1:9" ht="12" customHeight="1" x14ac:dyDescent="0.15">
      <c r="A530" s="101" t="s">
        <v>6130</v>
      </c>
      <c r="B530" s="101" t="s">
        <v>8608</v>
      </c>
      <c r="C530" s="101" t="s">
        <v>3183</v>
      </c>
      <c r="D530" s="101" t="s">
        <v>8020</v>
      </c>
      <c r="E530" s="101" t="s">
        <v>8540</v>
      </c>
      <c r="F530" s="101" t="s">
        <v>8541</v>
      </c>
      <c r="G530" s="102">
        <v>9353</v>
      </c>
      <c r="H530" s="102">
        <v>9273</v>
      </c>
      <c r="I530" s="102">
        <v>9218</v>
      </c>
    </row>
    <row r="531" spans="1:9" ht="12" customHeight="1" x14ac:dyDescent="0.15">
      <c r="A531" s="101" t="s">
        <v>6210</v>
      </c>
      <c r="B531" s="101" t="s">
        <v>8609</v>
      </c>
      <c r="C531" s="101" t="s">
        <v>3261</v>
      </c>
      <c r="D531" s="101" t="s">
        <v>8002</v>
      </c>
      <c r="E531" s="101" t="s">
        <v>8610</v>
      </c>
      <c r="F531" s="101" t="s">
        <v>8611</v>
      </c>
      <c r="G531" s="102">
        <v>219589</v>
      </c>
      <c r="H531" s="102">
        <v>218981</v>
      </c>
      <c r="I531" s="102">
        <v>217385</v>
      </c>
    </row>
    <row r="532" spans="1:9" ht="12" customHeight="1" x14ac:dyDescent="0.15">
      <c r="A532" s="101" t="s">
        <v>6260</v>
      </c>
      <c r="B532" s="101" t="s">
        <v>8612</v>
      </c>
      <c r="C532" s="101" t="s">
        <v>3248</v>
      </c>
      <c r="D532" s="101" t="s">
        <v>8002</v>
      </c>
      <c r="E532" s="101" t="s">
        <v>8610</v>
      </c>
      <c r="F532" s="101" t="s">
        <v>8613</v>
      </c>
      <c r="G532" s="102">
        <v>22160</v>
      </c>
      <c r="H532" s="102">
        <v>21921</v>
      </c>
      <c r="I532" s="102">
        <v>21747</v>
      </c>
    </row>
    <row r="533" spans="1:9" ht="12" customHeight="1" x14ac:dyDescent="0.15">
      <c r="A533" s="101" t="s">
        <v>6236</v>
      </c>
      <c r="B533" s="101" t="s">
        <v>8614</v>
      </c>
      <c r="C533" s="101" t="s">
        <v>3262</v>
      </c>
      <c r="D533" s="101" t="s">
        <v>8002</v>
      </c>
      <c r="E533" s="101" t="s">
        <v>8610</v>
      </c>
      <c r="F533" s="101" t="s">
        <v>8615</v>
      </c>
      <c r="G533" s="102">
        <v>80165</v>
      </c>
      <c r="H533" s="102">
        <v>80765</v>
      </c>
      <c r="I533" s="102">
        <v>81211</v>
      </c>
    </row>
    <row r="534" spans="1:9" ht="12" customHeight="1" x14ac:dyDescent="0.15">
      <c r="A534" s="101" t="s">
        <v>6262</v>
      </c>
      <c r="B534" s="101" t="s">
        <v>8616</v>
      </c>
      <c r="C534" s="101" t="s">
        <v>3265</v>
      </c>
      <c r="D534" s="101" t="s">
        <v>8002</v>
      </c>
      <c r="E534" s="101" t="s">
        <v>8610</v>
      </c>
      <c r="F534" s="101" t="s">
        <v>8613</v>
      </c>
      <c r="G534" s="102">
        <v>118451</v>
      </c>
      <c r="H534" s="102">
        <v>119573</v>
      </c>
      <c r="I534" s="102">
        <v>119872</v>
      </c>
    </row>
    <row r="535" spans="1:9" ht="12" customHeight="1" x14ac:dyDescent="0.15">
      <c r="A535" s="101" t="s">
        <v>5537</v>
      </c>
      <c r="B535" s="101" t="s">
        <v>8617</v>
      </c>
      <c r="C535" s="101" t="s">
        <v>3266</v>
      </c>
      <c r="D535" s="101" t="s">
        <v>8002</v>
      </c>
      <c r="E535" s="101" t="s">
        <v>8610</v>
      </c>
      <c r="F535" s="101" t="s">
        <v>8618</v>
      </c>
      <c r="G535" s="102">
        <v>45655</v>
      </c>
      <c r="H535" s="102">
        <v>45406</v>
      </c>
      <c r="I535" s="102">
        <v>45125</v>
      </c>
    </row>
    <row r="536" spans="1:9" ht="12" customHeight="1" x14ac:dyDescent="0.15">
      <c r="A536" s="101" t="s">
        <v>6279</v>
      </c>
      <c r="B536" s="101" t="s">
        <v>8619</v>
      </c>
      <c r="C536" s="101" t="s">
        <v>3249</v>
      </c>
      <c r="D536" s="101" t="s">
        <v>8002</v>
      </c>
      <c r="E536" s="101" t="s">
        <v>8610</v>
      </c>
      <c r="F536" s="101" t="s">
        <v>8620</v>
      </c>
      <c r="G536" s="102">
        <v>56196</v>
      </c>
      <c r="H536" s="102">
        <v>57163</v>
      </c>
      <c r="I536" s="102">
        <v>58286</v>
      </c>
    </row>
    <row r="537" spans="1:9" ht="12" customHeight="1" x14ac:dyDescent="0.15">
      <c r="A537" s="101" t="s">
        <v>6287</v>
      </c>
      <c r="B537" s="101" t="s">
        <v>8621</v>
      </c>
      <c r="C537" s="101" t="s">
        <v>233</v>
      </c>
      <c r="D537" s="101" t="s">
        <v>8002</v>
      </c>
      <c r="E537" s="101" t="s">
        <v>8610</v>
      </c>
      <c r="F537" s="101" t="s">
        <v>8620</v>
      </c>
      <c r="G537" s="102">
        <v>67188</v>
      </c>
      <c r="H537" s="102">
        <v>69962</v>
      </c>
      <c r="I537" s="102">
        <v>73162</v>
      </c>
    </row>
    <row r="538" spans="1:9" ht="12" customHeight="1" x14ac:dyDescent="0.15">
      <c r="A538" s="101" t="s">
        <v>8622</v>
      </c>
      <c r="B538" s="101" t="s">
        <v>8623</v>
      </c>
      <c r="C538" s="101" t="s">
        <v>3273</v>
      </c>
      <c r="D538" s="101" t="s">
        <v>8017</v>
      </c>
      <c r="E538" s="101" t="s">
        <v>8610</v>
      </c>
      <c r="F538" s="101" t="s">
        <v>8620</v>
      </c>
      <c r="G538" s="102">
        <v>27371</v>
      </c>
      <c r="H538" s="102">
        <v>28649</v>
      </c>
      <c r="I538" s="102">
        <v>30306</v>
      </c>
    </row>
    <row r="539" spans="1:9" ht="12" customHeight="1" x14ac:dyDescent="0.15">
      <c r="A539" s="101" t="s">
        <v>6289</v>
      </c>
      <c r="B539" s="101" t="s">
        <v>8624</v>
      </c>
      <c r="C539" s="101" t="s">
        <v>3284</v>
      </c>
      <c r="D539" s="101" t="s">
        <v>8017</v>
      </c>
      <c r="E539" s="101" t="s">
        <v>8610</v>
      </c>
      <c r="F539" s="101" t="s">
        <v>8620</v>
      </c>
      <c r="G539" s="102">
        <v>16862</v>
      </c>
      <c r="H539" s="102">
        <v>17249</v>
      </c>
      <c r="I539" s="102">
        <v>17623</v>
      </c>
    </row>
    <row r="540" spans="1:9" ht="12" customHeight="1" x14ac:dyDescent="0.15">
      <c r="A540" s="101" t="s">
        <v>6246</v>
      </c>
      <c r="B540" s="101" t="s">
        <v>8625</v>
      </c>
      <c r="C540" s="101" t="s">
        <v>3288</v>
      </c>
      <c r="D540" s="101" t="s">
        <v>8002</v>
      </c>
      <c r="E540" s="101" t="s">
        <v>8610</v>
      </c>
      <c r="F540" s="101" t="s">
        <v>8615</v>
      </c>
      <c r="G540" s="102">
        <v>32256</v>
      </c>
      <c r="H540" s="102">
        <v>31947</v>
      </c>
      <c r="I540" s="102">
        <v>31645</v>
      </c>
    </row>
    <row r="541" spans="1:9" ht="12" customHeight="1" x14ac:dyDescent="0.15">
      <c r="A541" s="101" t="s">
        <v>6339</v>
      </c>
      <c r="B541" s="101" t="s">
        <v>8626</v>
      </c>
      <c r="C541" s="101" t="s">
        <v>3299</v>
      </c>
      <c r="D541" s="101" t="s">
        <v>8002</v>
      </c>
      <c r="E541" s="101" t="s">
        <v>8610</v>
      </c>
      <c r="F541" s="101" t="s">
        <v>8627</v>
      </c>
      <c r="G541" s="102">
        <v>63449</v>
      </c>
      <c r="H541" s="102">
        <v>62720</v>
      </c>
      <c r="I541" s="102">
        <v>62088</v>
      </c>
    </row>
    <row r="542" spans="1:9" ht="12" customHeight="1" x14ac:dyDescent="0.15">
      <c r="A542" s="101" t="s">
        <v>6321</v>
      </c>
      <c r="B542" s="101" t="s">
        <v>8628</v>
      </c>
      <c r="C542" s="101" t="s">
        <v>3250</v>
      </c>
      <c r="D542" s="101" t="s">
        <v>8002</v>
      </c>
      <c r="E542" s="101" t="s">
        <v>8610</v>
      </c>
      <c r="F542" s="101" t="s">
        <v>8618</v>
      </c>
      <c r="G542" s="102">
        <v>14599</v>
      </c>
      <c r="H542" s="102">
        <v>14425</v>
      </c>
      <c r="I542" s="102">
        <v>14288</v>
      </c>
    </row>
    <row r="543" spans="1:9" ht="12" customHeight="1" x14ac:dyDescent="0.15">
      <c r="A543" s="101" t="s">
        <v>6309</v>
      </c>
      <c r="B543" s="101" t="s">
        <v>8629</v>
      </c>
      <c r="C543" s="101" t="s">
        <v>3295</v>
      </c>
      <c r="D543" s="101" t="s">
        <v>8002</v>
      </c>
      <c r="E543" s="101" t="s">
        <v>8610</v>
      </c>
      <c r="F543" s="101" t="s">
        <v>8630</v>
      </c>
      <c r="G543" s="102">
        <v>24784</v>
      </c>
      <c r="H543" s="102">
        <v>24685</v>
      </c>
      <c r="I543" s="102">
        <v>24464</v>
      </c>
    </row>
    <row r="544" spans="1:9" ht="12" customHeight="1" x14ac:dyDescent="0.15">
      <c r="A544" s="101" t="s">
        <v>6258</v>
      </c>
      <c r="B544" s="101" t="s">
        <v>8631</v>
      </c>
      <c r="C544" s="101" t="s">
        <v>3244</v>
      </c>
      <c r="D544" s="101" t="s">
        <v>8017</v>
      </c>
      <c r="E544" s="101" t="s">
        <v>8610</v>
      </c>
      <c r="F544" s="101" t="s">
        <v>8613</v>
      </c>
      <c r="G544" s="102">
        <v>27364</v>
      </c>
      <c r="H544" s="102">
        <v>26999</v>
      </c>
      <c r="I544" s="102">
        <v>26803</v>
      </c>
    </row>
    <row r="545" spans="1:9" ht="12" customHeight="1" x14ac:dyDescent="0.15">
      <c r="A545" s="101" t="s">
        <v>6232</v>
      </c>
      <c r="B545" s="101" t="s">
        <v>8632</v>
      </c>
      <c r="C545" s="101" t="s">
        <v>3241</v>
      </c>
      <c r="D545" s="101" t="s">
        <v>8002</v>
      </c>
      <c r="E545" s="101" t="s">
        <v>8610</v>
      </c>
      <c r="F545" s="101" t="s">
        <v>8611</v>
      </c>
      <c r="G545" s="102">
        <v>20406</v>
      </c>
      <c r="H545" s="102">
        <v>20245</v>
      </c>
      <c r="I545" s="102">
        <v>20091</v>
      </c>
    </row>
    <row r="546" spans="1:9" ht="12" customHeight="1" x14ac:dyDescent="0.15">
      <c r="A546" s="101" t="s">
        <v>6218</v>
      </c>
      <c r="B546" s="101" t="s">
        <v>8633</v>
      </c>
      <c r="C546" s="101" t="s">
        <v>3286</v>
      </c>
      <c r="D546" s="101" t="s">
        <v>8020</v>
      </c>
      <c r="E546" s="101" t="s">
        <v>8610</v>
      </c>
      <c r="F546" s="101" t="s">
        <v>8611</v>
      </c>
      <c r="G546" s="102">
        <v>10772</v>
      </c>
      <c r="H546" s="102">
        <v>10636</v>
      </c>
      <c r="I546" s="102">
        <v>10457</v>
      </c>
    </row>
    <row r="547" spans="1:9" ht="12" customHeight="1" x14ac:dyDescent="0.15">
      <c r="A547" s="101" t="s">
        <v>6234</v>
      </c>
      <c r="B547" s="101" t="s">
        <v>8634</v>
      </c>
      <c r="C547" s="101" t="s">
        <v>3240</v>
      </c>
      <c r="D547" s="101" t="s">
        <v>8020</v>
      </c>
      <c r="E547" s="101" t="s">
        <v>8610</v>
      </c>
      <c r="F547" s="101" t="s">
        <v>8611</v>
      </c>
      <c r="G547" s="102">
        <v>10875</v>
      </c>
      <c r="H547" s="102">
        <v>10729</v>
      </c>
      <c r="I547" s="102">
        <v>10548</v>
      </c>
    </row>
    <row r="548" spans="1:9" ht="12" customHeight="1" x14ac:dyDescent="0.15">
      <c r="A548" s="101" t="s">
        <v>6311</v>
      </c>
      <c r="B548" s="101" t="s">
        <v>8635</v>
      </c>
      <c r="C548" s="101" t="s">
        <v>3252</v>
      </c>
      <c r="D548" s="101" t="s">
        <v>8002</v>
      </c>
      <c r="E548" s="101" t="s">
        <v>8610</v>
      </c>
      <c r="F548" s="101" t="s">
        <v>8618</v>
      </c>
      <c r="G548" s="102">
        <v>26201</v>
      </c>
      <c r="H548" s="102">
        <v>25821</v>
      </c>
      <c r="I548" s="102">
        <v>25587</v>
      </c>
    </row>
    <row r="549" spans="1:9" ht="12" customHeight="1" x14ac:dyDescent="0.15">
      <c r="A549" s="101" t="s">
        <v>6220</v>
      </c>
      <c r="B549" s="101" t="s">
        <v>8636</v>
      </c>
      <c r="C549" s="101" t="s">
        <v>3237</v>
      </c>
      <c r="D549" s="101" t="s">
        <v>8020</v>
      </c>
      <c r="E549" s="101" t="s">
        <v>8610</v>
      </c>
      <c r="F549" s="101" t="s">
        <v>8611</v>
      </c>
      <c r="G549" s="102">
        <v>5604</v>
      </c>
      <c r="H549" s="102">
        <v>5511</v>
      </c>
      <c r="I549" s="102">
        <v>5418</v>
      </c>
    </row>
    <row r="550" spans="1:9" ht="12" customHeight="1" x14ac:dyDescent="0.15">
      <c r="A550" s="101" t="s">
        <v>6238</v>
      </c>
      <c r="B550" s="101" t="s">
        <v>8637</v>
      </c>
      <c r="C550" s="101" t="s">
        <v>3270</v>
      </c>
      <c r="D550" s="101" t="s">
        <v>8020</v>
      </c>
      <c r="E550" s="101" t="s">
        <v>8610</v>
      </c>
      <c r="F550" s="101" t="s">
        <v>8615</v>
      </c>
      <c r="G550" s="102">
        <v>13728</v>
      </c>
      <c r="H550" s="102">
        <v>13806</v>
      </c>
      <c r="I550" s="102">
        <v>13808</v>
      </c>
    </row>
    <row r="551" spans="1:9" ht="12" customHeight="1" x14ac:dyDescent="0.15">
      <c r="A551" s="101" t="s">
        <v>6244</v>
      </c>
      <c r="B551" s="101" t="s">
        <v>8638</v>
      </c>
      <c r="C551" s="101" t="s">
        <v>3278</v>
      </c>
      <c r="D551" s="101" t="s">
        <v>8020</v>
      </c>
      <c r="E551" s="101" t="s">
        <v>8610</v>
      </c>
      <c r="F551" s="101" t="s">
        <v>8615</v>
      </c>
      <c r="G551" s="102">
        <v>5819</v>
      </c>
      <c r="H551" s="102">
        <v>5851</v>
      </c>
      <c r="I551" s="102">
        <v>5852</v>
      </c>
    </row>
    <row r="552" spans="1:9" ht="12" customHeight="1" x14ac:dyDescent="0.15">
      <c r="A552" s="101" t="s">
        <v>6240</v>
      </c>
      <c r="B552" s="101" t="s">
        <v>8639</v>
      </c>
      <c r="C552" s="101" t="s">
        <v>3272</v>
      </c>
      <c r="D552" s="101" t="s">
        <v>8020</v>
      </c>
      <c r="E552" s="101" t="s">
        <v>8610</v>
      </c>
      <c r="F552" s="101" t="s">
        <v>8615</v>
      </c>
      <c r="G552" s="102">
        <v>6144</v>
      </c>
      <c r="H552" s="102">
        <v>6179</v>
      </c>
      <c r="I552" s="102">
        <v>6180</v>
      </c>
    </row>
    <row r="553" spans="1:9" ht="12" customHeight="1" x14ac:dyDescent="0.15">
      <c r="A553" s="101" t="s">
        <v>6248</v>
      </c>
      <c r="B553" s="101" t="s">
        <v>8640</v>
      </c>
      <c r="C553" s="101" t="s">
        <v>3292</v>
      </c>
      <c r="D553" s="101" t="s">
        <v>8020</v>
      </c>
      <c r="E553" s="101" t="s">
        <v>8610</v>
      </c>
      <c r="F553" s="101" t="s">
        <v>8615</v>
      </c>
      <c r="G553" s="102">
        <v>10932</v>
      </c>
      <c r="H553" s="102">
        <v>10994</v>
      </c>
      <c r="I553" s="102">
        <v>10996</v>
      </c>
    </row>
    <row r="554" spans="1:9" ht="12" customHeight="1" x14ac:dyDescent="0.15">
      <c r="A554" s="101" t="s">
        <v>6275</v>
      </c>
      <c r="B554" s="101" t="s">
        <v>8641</v>
      </c>
      <c r="C554" s="101" t="s">
        <v>3245</v>
      </c>
      <c r="D554" s="101" t="s">
        <v>8017</v>
      </c>
      <c r="E554" s="101" t="s">
        <v>8610</v>
      </c>
      <c r="F554" s="101" t="s">
        <v>8620</v>
      </c>
      <c r="G554" s="102">
        <v>25556</v>
      </c>
      <c r="H554" s="102">
        <v>25332</v>
      </c>
      <c r="I554" s="102">
        <v>25921</v>
      </c>
    </row>
    <row r="555" spans="1:9" ht="12" customHeight="1" x14ac:dyDescent="0.15">
      <c r="A555" s="101" t="s">
        <v>6295</v>
      </c>
      <c r="B555" s="101" t="s">
        <v>8642</v>
      </c>
      <c r="C555" s="101" t="s">
        <v>3236</v>
      </c>
      <c r="D555" s="101" t="s">
        <v>8017</v>
      </c>
      <c r="E555" s="101" t="s">
        <v>8610</v>
      </c>
      <c r="F555" s="101" t="s">
        <v>8620</v>
      </c>
      <c r="G555" s="102">
        <v>7978</v>
      </c>
      <c r="H555" s="102">
        <v>7904</v>
      </c>
      <c r="I555" s="102">
        <v>7917</v>
      </c>
    </row>
    <row r="556" spans="1:9" ht="12" customHeight="1" x14ac:dyDescent="0.15">
      <c r="A556" s="101" t="s">
        <v>6293</v>
      </c>
      <c r="B556" s="101" t="s">
        <v>8643</v>
      </c>
      <c r="C556" s="101" t="s">
        <v>3287</v>
      </c>
      <c r="D556" s="101" t="s">
        <v>8017</v>
      </c>
      <c r="E556" s="101" t="s">
        <v>8610</v>
      </c>
      <c r="F556" s="101" t="s">
        <v>8620</v>
      </c>
      <c r="G556" s="102">
        <v>15177</v>
      </c>
      <c r="H556" s="102">
        <v>15184</v>
      </c>
      <c r="I556" s="102">
        <v>15407</v>
      </c>
    </row>
    <row r="557" spans="1:9" ht="12" customHeight="1" x14ac:dyDescent="0.15">
      <c r="A557" s="101" t="s">
        <v>6264</v>
      </c>
      <c r="B557" s="101" t="s">
        <v>8644</v>
      </c>
      <c r="C557" s="101" t="s">
        <v>3238</v>
      </c>
      <c r="D557" s="101" t="s">
        <v>8017</v>
      </c>
      <c r="E557" s="101" t="s">
        <v>8610</v>
      </c>
      <c r="F557" s="101" t="s">
        <v>8613</v>
      </c>
      <c r="G557" s="102">
        <v>30291</v>
      </c>
      <c r="H557" s="102">
        <v>30237</v>
      </c>
      <c r="I557" s="102">
        <v>30124</v>
      </c>
    </row>
    <row r="558" spans="1:9" ht="12" customHeight="1" x14ac:dyDescent="0.15">
      <c r="A558" s="101" t="s">
        <v>6271</v>
      </c>
      <c r="B558" s="101" t="s">
        <v>8645</v>
      </c>
      <c r="C558" s="101" t="s">
        <v>3235</v>
      </c>
      <c r="D558" s="101" t="s">
        <v>8017</v>
      </c>
      <c r="E558" s="101" t="s">
        <v>8610</v>
      </c>
      <c r="F558" s="101" t="s">
        <v>8613</v>
      </c>
      <c r="G558" s="102">
        <v>10584</v>
      </c>
      <c r="H558" s="102">
        <v>10565</v>
      </c>
      <c r="I558" s="102">
        <v>10523</v>
      </c>
    </row>
    <row r="559" spans="1:9" ht="12" customHeight="1" x14ac:dyDescent="0.15">
      <c r="A559" s="101" t="s">
        <v>5281</v>
      </c>
      <c r="B559" s="101" t="s">
        <v>8646</v>
      </c>
      <c r="C559" s="101" t="s">
        <v>3258</v>
      </c>
      <c r="D559" s="101" t="s">
        <v>8017</v>
      </c>
      <c r="E559" s="101" t="s">
        <v>8610</v>
      </c>
      <c r="F559" s="101" t="s">
        <v>8613</v>
      </c>
      <c r="G559" s="102">
        <v>8518</v>
      </c>
      <c r="H559" s="102">
        <v>8468</v>
      </c>
      <c r="I559" s="102">
        <v>8408</v>
      </c>
    </row>
    <row r="560" spans="1:9" ht="12" customHeight="1" x14ac:dyDescent="0.15">
      <c r="A560" s="101" t="s">
        <v>6266</v>
      </c>
      <c r="B560" s="101" t="s">
        <v>8647</v>
      </c>
      <c r="C560" s="101" t="s">
        <v>3257</v>
      </c>
      <c r="D560" s="101" t="s">
        <v>8020</v>
      </c>
      <c r="E560" s="101" t="s">
        <v>8610</v>
      </c>
      <c r="F560" s="101" t="s">
        <v>8613</v>
      </c>
      <c r="G560" s="102">
        <v>9193</v>
      </c>
      <c r="H560" s="102">
        <v>9190</v>
      </c>
      <c r="I560" s="102">
        <v>9159</v>
      </c>
    </row>
    <row r="561" spans="1:9" ht="12" customHeight="1" x14ac:dyDescent="0.15">
      <c r="A561" s="101" t="s">
        <v>6332</v>
      </c>
      <c r="B561" s="101" t="s">
        <v>8648</v>
      </c>
      <c r="C561" s="101" t="s">
        <v>3253</v>
      </c>
      <c r="D561" s="101" t="s">
        <v>8017</v>
      </c>
      <c r="E561" s="101" t="s">
        <v>8610</v>
      </c>
      <c r="F561" s="101" t="s">
        <v>8627</v>
      </c>
      <c r="G561" s="102">
        <v>12879</v>
      </c>
      <c r="H561" s="102">
        <v>12776</v>
      </c>
      <c r="I561" s="102">
        <v>12935</v>
      </c>
    </row>
    <row r="562" spans="1:9" ht="12" customHeight="1" x14ac:dyDescent="0.15">
      <c r="A562" s="101" t="s">
        <v>6214</v>
      </c>
      <c r="B562" s="101" t="s">
        <v>8649</v>
      </c>
      <c r="C562" s="101" t="s">
        <v>3274</v>
      </c>
      <c r="D562" s="101" t="s">
        <v>8017</v>
      </c>
      <c r="E562" s="101" t="s">
        <v>8610</v>
      </c>
      <c r="F562" s="101" t="s">
        <v>8611</v>
      </c>
      <c r="G562" s="102">
        <v>13644</v>
      </c>
      <c r="H562" s="102">
        <v>13565</v>
      </c>
      <c r="I562" s="102">
        <v>13417</v>
      </c>
    </row>
    <row r="563" spans="1:9" ht="12" customHeight="1" x14ac:dyDescent="0.15">
      <c r="A563" s="101" t="s">
        <v>5281</v>
      </c>
      <c r="B563" s="101" t="s">
        <v>8650</v>
      </c>
      <c r="C563" s="101" t="s">
        <v>3281</v>
      </c>
      <c r="D563" s="101" t="s">
        <v>8017</v>
      </c>
      <c r="E563" s="101" t="s">
        <v>8610</v>
      </c>
      <c r="F563" s="101" t="s">
        <v>8627</v>
      </c>
      <c r="G563" s="102">
        <v>15842</v>
      </c>
      <c r="H563" s="102">
        <v>15777</v>
      </c>
      <c r="I563" s="102">
        <v>16014</v>
      </c>
    </row>
    <row r="564" spans="1:9" ht="12" customHeight="1" x14ac:dyDescent="0.15">
      <c r="A564" s="101" t="s">
        <v>6216</v>
      </c>
      <c r="B564" s="101" t="s">
        <v>8651</v>
      </c>
      <c r="C564" s="101" t="s">
        <v>3246</v>
      </c>
      <c r="D564" s="101" t="s">
        <v>8020</v>
      </c>
      <c r="E564" s="101" t="s">
        <v>8610</v>
      </c>
      <c r="F564" s="101" t="s">
        <v>8611</v>
      </c>
      <c r="G564" s="102">
        <v>6617</v>
      </c>
      <c r="H564" s="102">
        <v>6566</v>
      </c>
      <c r="I564" s="102">
        <v>6455</v>
      </c>
    </row>
    <row r="565" spans="1:9" ht="12" customHeight="1" x14ac:dyDescent="0.15">
      <c r="A565" s="101" t="s">
        <v>6212</v>
      </c>
      <c r="B565" s="101" t="s">
        <v>8652</v>
      </c>
      <c r="C565" s="101" t="s">
        <v>3269</v>
      </c>
      <c r="D565" s="101" t="s">
        <v>8017</v>
      </c>
      <c r="E565" s="101" t="s">
        <v>8610</v>
      </c>
      <c r="F565" s="101" t="s">
        <v>8611</v>
      </c>
      <c r="G565" s="102">
        <v>16004</v>
      </c>
      <c r="H565" s="102">
        <v>15670</v>
      </c>
      <c r="I565" s="102">
        <v>15394</v>
      </c>
    </row>
    <row r="566" spans="1:9" ht="12" customHeight="1" x14ac:dyDescent="0.15">
      <c r="A566" s="101" t="s">
        <v>6297</v>
      </c>
      <c r="B566" s="101" t="s">
        <v>8653</v>
      </c>
      <c r="C566" s="101" t="s">
        <v>3267</v>
      </c>
      <c r="D566" s="101" t="s">
        <v>8002</v>
      </c>
      <c r="E566" s="101" t="s">
        <v>8610</v>
      </c>
      <c r="F566" s="101" t="s">
        <v>8630</v>
      </c>
      <c r="G566" s="102">
        <v>31877</v>
      </c>
      <c r="H566" s="102">
        <v>33276</v>
      </c>
      <c r="I566" s="102">
        <v>33988</v>
      </c>
    </row>
    <row r="567" spans="1:9" ht="12" customHeight="1" x14ac:dyDescent="0.15">
      <c r="A567" s="101" t="s">
        <v>6299</v>
      </c>
      <c r="B567" s="101" t="s">
        <v>8654</v>
      </c>
      <c r="C567" s="101" t="s">
        <v>3275</v>
      </c>
      <c r="D567" s="101" t="s">
        <v>8017</v>
      </c>
      <c r="E567" s="101" t="s">
        <v>8610</v>
      </c>
      <c r="F567" s="101" t="s">
        <v>8630</v>
      </c>
      <c r="G567" s="102">
        <v>21025</v>
      </c>
      <c r="H567" s="102">
        <v>21042</v>
      </c>
      <c r="I567" s="102">
        <v>20987</v>
      </c>
    </row>
    <row r="568" spans="1:9" ht="12" customHeight="1" x14ac:dyDescent="0.15">
      <c r="A568" s="101" t="s">
        <v>6303</v>
      </c>
      <c r="B568" s="101" t="s">
        <v>8655</v>
      </c>
      <c r="C568" s="101" t="s">
        <v>3289</v>
      </c>
      <c r="D568" s="101" t="s">
        <v>8020</v>
      </c>
      <c r="E568" s="101" t="s">
        <v>8610</v>
      </c>
      <c r="F568" s="101" t="s">
        <v>8630</v>
      </c>
      <c r="G568" s="102">
        <v>12000</v>
      </c>
      <c r="H568" s="102">
        <v>12001</v>
      </c>
      <c r="I568" s="102">
        <v>11983</v>
      </c>
    </row>
    <row r="569" spans="1:9" ht="12" customHeight="1" x14ac:dyDescent="0.15">
      <c r="A569" s="101" t="s">
        <v>6305</v>
      </c>
      <c r="B569" s="101" t="s">
        <v>8656</v>
      </c>
      <c r="C569" s="101" t="s">
        <v>3290</v>
      </c>
      <c r="D569" s="101" t="s">
        <v>8020</v>
      </c>
      <c r="E569" s="101" t="s">
        <v>8610</v>
      </c>
      <c r="F569" s="101" t="s">
        <v>8630</v>
      </c>
      <c r="G569" s="102">
        <v>6764</v>
      </c>
      <c r="H569" s="102">
        <v>6764</v>
      </c>
      <c r="I569" s="102">
        <v>6754</v>
      </c>
    </row>
    <row r="570" spans="1:9" ht="12" customHeight="1" x14ac:dyDescent="0.15">
      <c r="A570" s="101" t="s">
        <v>6268</v>
      </c>
      <c r="B570" s="101" t="s">
        <v>8657</v>
      </c>
      <c r="C570" s="101" t="s">
        <v>3277</v>
      </c>
      <c r="D570" s="101" t="s">
        <v>8017</v>
      </c>
      <c r="E570" s="101" t="s">
        <v>8610</v>
      </c>
      <c r="F570" s="101" t="s">
        <v>8613</v>
      </c>
      <c r="G570" s="102">
        <v>15503</v>
      </c>
      <c r="H570" s="102">
        <v>15227</v>
      </c>
      <c r="I570" s="102">
        <v>15141</v>
      </c>
    </row>
    <row r="571" spans="1:9" ht="12" customHeight="1" x14ac:dyDescent="0.15">
      <c r="A571" s="101" t="s">
        <v>6301</v>
      </c>
      <c r="B571" s="101" t="s">
        <v>8658</v>
      </c>
      <c r="C571" s="101" t="s">
        <v>3279</v>
      </c>
      <c r="D571" s="101" t="s">
        <v>8017</v>
      </c>
      <c r="E571" s="101" t="s">
        <v>8610</v>
      </c>
      <c r="F571" s="101" t="s">
        <v>8630</v>
      </c>
      <c r="G571" s="102">
        <v>29174</v>
      </c>
      <c r="H571" s="102">
        <v>28798</v>
      </c>
      <c r="I571" s="102">
        <v>28573</v>
      </c>
    </row>
    <row r="572" spans="1:9" ht="12" customHeight="1" x14ac:dyDescent="0.15">
      <c r="A572" s="101" t="s">
        <v>6314</v>
      </c>
      <c r="B572" s="101" t="s">
        <v>8659</v>
      </c>
      <c r="C572" s="101" t="s">
        <v>3280</v>
      </c>
      <c r="D572" s="101" t="s">
        <v>8002</v>
      </c>
      <c r="E572" s="101" t="s">
        <v>8610</v>
      </c>
      <c r="F572" s="101" t="s">
        <v>8618</v>
      </c>
      <c r="G572" s="102">
        <v>27223</v>
      </c>
      <c r="H572" s="102">
        <v>26849</v>
      </c>
      <c r="I572" s="102">
        <v>26565</v>
      </c>
    </row>
    <row r="573" spans="1:9" ht="12" customHeight="1" x14ac:dyDescent="0.15">
      <c r="A573" s="101" t="s">
        <v>6328</v>
      </c>
      <c r="B573" s="101" t="s">
        <v>8660</v>
      </c>
      <c r="C573" s="101" t="s">
        <v>3264</v>
      </c>
      <c r="D573" s="101" t="s">
        <v>8002</v>
      </c>
      <c r="E573" s="101" t="s">
        <v>8610</v>
      </c>
      <c r="F573" s="101" t="s">
        <v>8627</v>
      </c>
      <c r="G573" s="102">
        <v>52539</v>
      </c>
      <c r="H573" s="102">
        <v>53620</v>
      </c>
      <c r="I573" s="102">
        <v>53161</v>
      </c>
    </row>
    <row r="574" spans="1:9" ht="12" customHeight="1" x14ac:dyDescent="0.15">
      <c r="A574" s="101" t="s">
        <v>6281</v>
      </c>
      <c r="B574" s="101" t="s">
        <v>8661</v>
      </c>
      <c r="C574" s="101" t="s">
        <v>3268</v>
      </c>
      <c r="D574" s="101" t="s">
        <v>8002</v>
      </c>
      <c r="E574" s="101" t="s">
        <v>8610</v>
      </c>
      <c r="F574" s="101" t="s">
        <v>8620</v>
      </c>
      <c r="G574" s="102">
        <v>47305</v>
      </c>
      <c r="H574" s="102">
        <v>48357</v>
      </c>
      <c r="I574" s="102">
        <v>49243</v>
      </c>
    </row>
    <row r="575" spans="1:9" ht="12" customHeight="1" x14ac:dyDescent="0.15">
      <c r="A575" s="101" t="s">
        <v>6341</v>
      </c>
      <c r="B575" s="101" t="s">
        <v>8662</v>
      </c>
      <c r="C575" s="101" t="s">
        <v>3301</v>
      </c>
      <c r="D575" s="101" t="s">
        <v>8017</v>
      </c>
      <c r="E575" s="101" t="s">
        <v>8610</v>
      </c>
      <c r="F575" s="101" t="s">
        <v>8627</v>
      </c>
      <c r="G575" s="102">
        <v>10790</v>
      </c>
      <c r="H575" s="102">
        <v>11404</v>
      </c>
      <c r="I575" s="102">
        <v>11796</v>
      </c>
    </row>
    <row r="576" spans="1:9" ht="12" customHeight="1" x14ac:dyDescent="0.15">
      <c r="A576" s="101" t="s">
        <v>6273</v>
      </c>
      <c r="B576" s="101" t="s">
        <v>8663</v>
      </c>
      <c r="C576" s="101" t="s">
        <v>3260</v>
      </c>
      <c r="D576" s="101" t="s">
        <v>8020</v>
      </c>
      <c r="E576" s="101" t="s">
        <v>8610</v>
      </c>
      <c r="F576" s="101" t="s">
        <v>8620</v>
      </c>
      <c r="G576" s="102">
        <v>23697</v>
      </c>
      <c r="H576" s="102">
        <v>25392</v>
      </c>
      <c r="I576" s="102">
        <v>27047</v>
      </c>
    </row>
    <row r="577" spans="1:9" ht="12" customHeight="1" x14ac:dyDescent="0.15">
      <c r="A577" s="101" t="s">
        <v>6330</v>
      </c>
      <c r="B577" s="101" t="s">
        <v>8664</v>
      </c>
      <c r="C577" s="101" t="s">
        <v>3271</v>
      </c>
      <c r="D577" s="101" t="s">
        <v>8020</v>
      </c>
      <c r="E577" s="101" t="s">
        <v>8610</v>
      </c>
      <c r="F577" s="101" t="s">
        <v>8627</v>
      </c>
      <c r="G577" s="102">
        <v>8788</v>
      </c>
      <c r="H577" s="102">
        <v>9417</v>
      </c>
      <c r="I577" s="102">
        <v>9653</v>
      </c>
    </row>
    <row r="578" spans="1:9" ht="12" customHeight="1" x14ac:dyDescent="0.15">
      <c r="A578" s="101" t="s">
        <v>6285</v>
      </c>
      <c r="B578" s="101" t="s">
        <v>8665</v>
      </c>
      <c r="C578" s="101" t="s">
        <v>3276</v>
      </c>
      <c r="D578" s="101" t="s">
        <v>8020</v>
      </c>
      <c r="E578" s="101" t="s">
        <v>8610</v>
      </c>
      <c r="F578" s="101" t="s">
        <v>8620</v>
      </c>
      <c r="G578" s="102">
        <v>16746</v>
      </c>
      <c r="H578" s="102">
        <v>17944</v>
      </c>
      <c r="I578" s="102">
        <v>19114</v>
      </c>
    </row>
    <row r="579" spans="1:9" ht="12" customHeight="1" x14ac:dyDescent="0.15">
      <c r="A579" s="101" t="s">
        <v>6277</v>
      </c>
      <c r="B579" s="101" t="s">
        <v>8666</v>
      </c>
      <c r="C579" s="101" t="s">
        <v>3263</v>
      </c>
      <c r="D579" s="101" t="s">
        <v>8020</v>
      </c>
      <c r="E579" s="101" t="s">
        <v>8610</v>
      </c>
      <c r="F579" s="101" t="s">
        <v>8620</v>
      </c>
      <c r="G579" s="102">
        <v>20433</v>
      </c>
      <c r="H579" s="102">
        <v>21894</v>
      </c>
      <c r="I579" s="102">
        <v>23321</v>
      </c>
    </row>
    <row r="580" spans="1:9" ht="12" customHeight="1" x14ac:dyDescent="0.15">
      <c r="A580" s="101" t="s">
        <v>6324</v>
      </c>
      <c r="B580" s="101" t="s">
        <v>8667</v>
      </c>
      <c r="C580" s="101" t="s">
        <v>3300</v>
      </c>
      <c r="D580" s="101" t="s">
        <v>8020</v>
      </c>
      <c r="E580" s="101" t="s">
        <v>8610</v>
      </c>
      <c r="F580" s="101" t="s">
        <v>8618</v>
      </c>
      <c r="G580" s="102">
        <v>14280</v>
      </c>
      <c r="H580" s="102">
        <v>15200</v>
      </c>
      <c r="I580" s="102">
        <v>15126</v>
      </c>
    </row>
    <row r="581" spans="1:9" ht="12" customHeight="1" x14ac:dyDescent="0.15">
      <c r="A581" s="101" t="s">
        <v>6291</v>
      </c>
      <c r="B581" s="101" t="s">
        <v>8668</v>
      </c>
      <c r="C581" s="101" t="s">
        <v>3285</v>
      </c>
      <c r="D581" s="101" t="s">
        <v>8017</v>
      </c>
      <c r="E581" s="101" t="s">
        <v>8610</v>
      </c>
      <c r="F581" s="101" t="s">
        <v>8620</v>
      </c>
      <c r="G581" s="102">
        <v>27745</v>
      </c>
      <c r="H581" s="102">
        <v>27352</v>
      </c>
      <c r="I581" s="102">
        <v>28189</v>
      </c>
    </row>
    <row r="582" spans="1:9" ht="12" customHeight="1" x14ac:dyDescent="0.15">
      <c r="A582" s="101" t="s">
        <v>6326</v>
      </c>
      <c r="B582" s="101" t="s">
        <v>8669</v>
      </c>
      <c r="C582" s="101" t="s">
        <v>3259</v>
      </c>
      <c r="D582" s="101" t="s">
        <v>8020</v>
      </c>
      <c r="E582" s="101" t="s">
        <v>8610</v>
      </c>
      <c r="F582" s="101" t="s">
        <v>8627</v>
      </c>
      <c r="G582" s="102">
        <v>6136</v>
      </c>
      <c r="H582" s="102">
        <v>6073</v>
      </c>
      <c r="I582" s="102">
        <v>6225</v>
      </c>
    </row>
    <row r="583" spans="1:9" ht="12" customHeight="1" x14ac:dyDescent="0.15">
      <c r="A583" s="101" t="s">
        <v>6318</v>
      </c>
      <c r="B583" s="101" t="s">
        <v>8670</v>
      </c>
      <c r="C583" s="101" t="s">
        <v>3247</v>
      </c>
      <c r="D583" s="101" t="s">
        <v>8002</v>
      </c>
      <c r="E583" s="101" t="s">
        <v>8610</v>
      </c>
      <c r="F583" s="101" t="s">
        <v>8618</v>
      </c>
      <c r="G583" s="102">
        <v>32474</v>
      </c>
      <c r="H583" s="102">
        <v>32037</v>
      </c>
      <c r="I583" s="102">
        <v>31784</v>
      </c>
    </row>
    <row r="584" spans="1:9" ht="12" customHeight="1" x14ac:dyDescent="0.15">
      <c r="A584" s="101" t="s">
        <v>5420</v>
      </c>
      <c r="B584" s="101" t="s">
        <v>8671</v>
      </c>
      <c r="C584" s="101" t="s">
        <v>3251</v>
      </c>
      <c r="D584" s="101" t="s">
        <v>8002</v>
      </c>
      <c r="E584" s="101" t="s">
        <v>8610</v>
      </c>
      <c r="F584" s="101" t="s">
        <v>8618</v>
      </c>
      <c r="G584" s="102">
        <v>42712</v>
      </c>
      <c r="H584" s="102">
        <v>42639</v>
      </c>
      <c r="I584" s="102">
        <v>42438</v>
      </c>
    </row>
    <row r="585" spans="1:9" ht="12" customHeight="1" x14ac:dyDescent="0.15">
      <c r="A585" s="101" t="s">
        <v>5569</v>
      </c>
      <c r="B585" s="101" t="s">
        <v>8672</v>
      </c>
      <c r="C585" s="101" t="s">
        <v>3298</v>
      </c>
      <c r="D585" s="101" t="s">
        <v>8002</v>
      </c>
      <c r="E585" s="101" t="s">
        <v>8610</v>
      </c>
      <c r="F585" s="101" t="s">
        <v>8618</v>
      </c>
      <c r="G585" s="102">
        <v>20778</v>
      </c>
      <c r="H585" s="102">
        <v>20806</v>
      </c>
      <c r="I585" s="102">
        <v>20589</v>
      </c>
    </row>
    <row r="586" spans="1:9" ht="12" customHeight="1" x14ac:dyDescent="0.15">
      <c r="A586" s="101" t="s">
        <v>6316</v>
      </c>
      <c r="B586" s="101" t="s">
        <v>8673</v>
      </c>
      <c r="C586" s="101" t="s">
        <v>3283</v>
      </c>
      <c r="D586" s="101" t="s">
        <v>8017</v>
      </c>
      <c r="E586" s="101" t="s">
        <v>8610</v>
      </c>
      <c r="F586" s="101" t="s">
        <v>8618</v>
      </c>
      <c r="G586" s="102">
        <v>5596</v>
      </c>
      <c r="H586" s="102">
        <v>5646</v>
      </c>
      <c r="I586" s="102">
        <v>5707</v>
      </c>
    </row>
    <row r="587" spans="1:9" ht="12" customHeight="1" x14ac:dyDescent="0.15">
      <c r="A587" s="101" t="s">
        <v>6242</v>
      </c>
      <c r="B587" s="101" t="s">
        <v>8674</v>
      </c>
      <c r="C587" s="101" t="s">
        <v>3239</v>
      </c>
      <c r="D587" s="101" t="s">
        <v>8020</v>
      </c>
      <c r="E587" s="101" t="s">
        <v>8610</v>
      </c>
      <c r="F587" s="101" t="s">
        <v>8615</v>
      </c>
      <c r="G587" s="102">
        <v>4450</v>
      </c>
      <c r="H587" s="102">
        <v>4367</v>
      </c>
      <c r="I587" s="102">
        <v>4368</v>
      </c>
    </row>
    <row r="588" spans="1:9" ht="12" customHeight="1" x14ac:dyDescent="0.15">
      <c r="A588" s="101" t="s">
        <v>6250</v>
      </c>
      <c r="B588" s="101" t="s">
        <v>8675</v>
      </c>
      <c r="C588" s="101" t="s">
        <v>3243</v>
      </c>
      <c r="D588" s="101" t="s">
        <v>8020</v>
      </c>
      <c r="E588" s="101" t="s">
        <v>8610</v>
      </c>
      <c r="F588" s="101" t="s">
        <v>8615</v>
      </c>
      <c r="G588" s="102">
        <v>7082</v>
      </c>
      <c r="H588" s="102">
        <v>6964</v>
      </c>
      <c r="I588" s="102">
        <v>6965</v>
      </c>
    </row>
    <row r="589" spans="1:9" ht="12" customHeight="1" x14ac:dyDescent="0.15">
      <c r="A589" s="101" t="s">
        <v>6252</v>
      </c>
      <c r="B589" s="101" t="s">
        <v>8676</v>
      </c>
      <c r="C589" s="101" t="s">
        <v>3254</v>
      </c>
      <c r="D589" s="101" t="s">
        <v>8020</v>
      </c>
      <c r="E589" s="101" t="s">
        <v>8610</v>
      </c>
      <c r="F589" s="101" t="s">
        <v>8615</v>
      </c>
      <c r="G589" s="102">
        <v>5405</v>
      </c>
      <c r="H589" s="102">
        <v>5308</v>
      </c>
      <c r="I589" s="102">
        <v>5309</v>
      </c>
    </row>
    <row r="590" spans="1:9" ht="12" customHeight="1" x14ac:dyDescent="0.15">
      <c r="A590" s="101" t="s">
        <v>6254</v>
      </c>
      <c r="B590" s="101" t="s">
        <v>8677</v>
      </c>
      <c r="C590" s="101" t="s">
        <v>3256</v>
      </c>
      <c r="D590" s="101" t="s">
        <v>8020</v>
      </c>
      <c r="E590" s="101" t="s">
        <v>8610</v>
      </c>
      <c r="F590" s="101" t="s">
        <v>8615</v>
      </c>
      <c r="G590" s="102">
        <v>6048</v>
      </c>
      <c r="H590" s="102">
        <v>5938</v>
      </c>
      <c r="I590" s="102">
        <v>5939</v>
      </c>
    </row>
    <row r="591" spans="1:9" ht="12" customHeight="1" x14ac:dyDescent="0.15">
      <c r="A591" s="101" t="s">
        <v>6307</v>
      </c>
      <c r="B591" s="101" t="s">
        <v>8678</v>
      </c>
      <c r="C591" s="101" t="s">
        <v>3291</v>
      </c>
      <c r="D591" s="101" t="s">
        <v>8017</v>
      </c>
      <c r="E591" s="101" t="s">
        <v>8610</v>
      </c>
      <c r="F591" s="101" t="s">
        <v>8630</v>
      </c>
      <c r="G591" s="102">
        <v>5456</v>
      </c>
      <c r="H591" s="102">
        <v>5391</v>
      </c>
      <c r="I591" s="102">
        <v>5387</v>
      </c>
    </row>
    <row r="592" spans="1:9" ht="12" customHeight="1" x14ac:dyDescent="0.15">
      <c r="A592" s="101" t="s">
        <v>6222</v>
      </c>
      <c r="B592" s="101" t="s">
        <v>8679</v>
      </c>
      <c r="C592" s="101" t="s">
        <v>3293</v>
      </c>
      <c r="D592" s="101" t="s">
        <v>8017</v>
      </c>
      <c r="E592" s="101" t="s">
        <v>8610</v>
      </c>
      <c r="F592" s="101" t="s">
        <v>8611</v>
      </c>
      <c r="G592" s="102">
        <v>25729</v>
      </c>
      <c r="H592" s="102">
        <v>25279</v>
      </c>
      <c r="I592" s="102">
        <v>24822</v>
      </c>
    </row>
    <row r="593" spans="1:9" ht="12" customHeight="1" x14ac:dyDescent="0.15">
      <c r="A593" s="101" t="s">
        <v>6224</v>
      </c>
      <c r="B593" s="101" t="s">
        <v>8680</v>
      </c>
      <c r="C593" s="101" t="s">
        <v>3294</v>
      </c>
      <c r="D593" s="101" t="s">
        <v>8002</v>
      </c>
      <c r="E593" s="101" t="s">
        <v>8610</v>
      </c>
      <c r="F593" s="101" t="s">
        <v>8611</v>
      </c>
      <c r="G593" s="102">
        <v>32185</v>
      </c>
      <c r="H593" s="102">
        <v>31695</v>
      </c>
      <c r="I593" s="102">
        <v>31180</v>
      </c>
    </row>
    <row r="594" spans="1:9" ht="12" customHeight="1" x14ac:dyDescent="0.15">
      <c r="A594" s="101" t="s">
        <v>6226</v>
      </c>
      <c r="B594" s="101" t="s">
        <v>8681</v>
      </c>
      <c r="C594" s="101" t="s">
        <v>3296</v>
      </c>
      <c r="D594" s="101" t="s">
        <v>8017</v>
      </c>
      <c r="E594" s="101" t="s">
        <v>8610</v>
      </c>
      <c r="F594" s="101" t="s">
        <v>8611</v>
      </c>
      <c r="G594" s="102">
        <v>20983</v>
      </c>
      <c r="H594" s="102">
        <v>20599</v>
      </c>
      <c r="I594" s="102">
        <v>20274</v>
      </c>
    </row>
    <row r="595" spans="1:9" ht="12" customHeight="1" x14ac:dyDescent="0.15">
      <c r="A595" s="101" t="s">
        <v>6228</v>
      </c>
      <c r="B595" s="101" t="s">
        <v>8682</v>
      </c>
      <c r="C595" s="101" t="s">
        <v>3297</v>
      </c>
      <c r="D595" s="101" t="s">
        <v>8002</v>
      </c>
      <c r="E595" s="101" t="s">
        <v>8610</v>
      </c>
      <c r="F595" s="101" t="s">
        <v>8611</v>
      </c>
      <c r="G595" s="102">
        <v>26468</v>
      </c>
      <c r="H595" s="102">
        <v>26010</v>
      </c>
      <c r="I595" s="102">
        <v>25539</v>
      </c>
    </row>
    <row r="596" spans="1:9" ht="12" customHeight="1" x14ac:dyDescent="0.15">
      <c r="A596" s="101" t="s">
        <v>6230</v>
      </c>
      <c r="B596" s="101" t="s">
        <v>8683</v>
      </c>
      <c r="C596" s="101" t="s">
        <v>3242</v>
      </c>
      <c r="D596" s="101" t="s">
        <v>8002</v>
      </c>
      <c r="E596" s="101" t="s">
        <v>8610</v>
      </c>
      <c r="F596" s="101" t="s">
        <v>8611</v>
      </c>
      <c r="G596" s="102">
        <v>31001</v>
      </c>
      <c r="H596" s="102">
        <v>30629</v>
      </c>
      <c r="I596" s="102">
        <v>30192</v>
      </c>
    </row>
    <row r="597" spans="1:9" ht="12" customHeight="1" x14ac:dyDescent="0.15">
      <c r="A597" s="101" t="s">
        <v>6335</v>
      </c>
      <c r="B597" s="101" t="s">
        <v>8684</v>
      </c>
      <c r="C597" s="101" t="s">
        <v>3282</v>
      </c>
      <c r="D597" s="101" t="s">
        <v>8017</v>
      </c>
      <c r="E597" s="101" t="s">
        <v>8610</v>
      </c>
      <c r="F597" s="101" t="s">
        <v>8627</v>
      </c>
      <c r="G597" s="102">
        <v>8171</v>
      </c>
      <c r="H597" s="102">
        <v>8050</v>
      </c>
      <c r="I597" s="102">
        <v>8167</v>
      </c>
    </row>
    <row r="598" spans="1:9" ht="12" customHeight="1" x14ac:dyDescent="0.15">
      <c r="A598" s="101" t="s">
        <v>6337</v>
      </c>
      <c r="B598" s="101" t="s">
        <v>8685</v>
      </c>
      <c r="C598" s="101" t="s">
        <v>3255</v>
      </c>
      <c r="D598" s="101" t="s">
        <v>8020</v>
      </c>
      <c r="E598" s="101" t="s">
        <v>8610</v>
      </c>
      <c r="F598" s="101" t="s">
        <v>8627</v>
      </c>
      <c r="G598" s="102">
        <v>4004</v>
      </c>
      <c r="H598" s="102">
        <v>3957</v>
      </c>
      <c r="I598" s="102">
        <v>4056</v>
      </c>
    </row>
    <row r="599" spans="1:9" ht="12" customHeight="1" x14ac:dyDescent="0.15">
      <c r="A599" s="101" t="s">
        <v>6256</v>
      </c>
      <c r="B599" s="101" t="s">
        <v>8686</v>
      </c>
      <c r="C599" s="101" t="s">
        <v>3302</v>
      </c>
      <c r="D599" s="101" t="s">
        <v>8002</v>
      </c>
      <c r="E599" s="101" t="s">
        <v>8610</v>
      </c>
      <c r="F599" s="101" t="s">
        <v>8615</v>
      </c>
      <c r="G599" s="102">
        <v>31624</v>
      </c>
      <c r="H599" s="102">
        <v>31154</v>
      </c>
      <c r="I599" s="102">
        <v>30881</v>
      </c>
    </row>
    <row r="600" spans="1:9" ht="12" customHeight="1" x14ac:dyDescent="0.15">
      <c r="A600" s="101" t="s">
        <v>6383</v>
      </c>
      <c r="B600" s="101" t="s">
        <v>8687</v>
      </c>
      <c r="C600" s="101" t="s">
        <v>6382</v>
      </c>
      <c r="D600" s="101" t="s">
        <v>8002</v>
      </c>
      <c r="E600" s="101" t="s">
        <v>8688</v>
      </c>
      <c r="F600" s="101" t="s">
        <v>8689</v>
      </c>
      <c r="G600" s="102">
        <v>233820</v>
      </c>
      <c r="H600" s="102">
        <v>231162</v>
      </c>
      <c r="I600" s="102">
        <v>228007</v>
      </c>
    </row>
    <row r="601" spans="1:9" ht="12" customHeight="1" x14ac:dyDescent="0.15">
      <c r="A601" s="101" t="s">
        <v>6425</v>
      </c>
      <c r="B601" s="101" t="s">
        <v>8690</v>
      </c>
      <c r="C601" s="101" t="s">
        <v>3346</v>
      </c>
      <c r="D601" s="101" t="s">
        <v>8002</v>
      </c>
      <c r="E601" s="101" t="s">
        <v>8688</v>
      </c>
      <c r="F601" s="101" t="s">
        <v>8691</v>
      </c>
      <c r="G601" s="102">
        <v>96178</v>
      </c>
      <c r="H601" s="102">
        <v>86677</v>
      </c>
      <c r="I601" s="102">
        <v>85307</v>
      </c>
    </row>
    <row r="602" spans="1:9" ht="12" customHeight="1" x14ac:dyDescent="0.15">
      <c r="A602" s="101" t="s">
        <v>6429</v>
      </c>
      <c r="B602" s="101" t="s">
        <v>8692</v>
      </c>
      <c r="C602" s="101" t="s">
        <v>3348</v>
      </c>
      <c r="D602" s="101" t="s">
        <v>8017</v>
      </c>
      <c r="E602" s="101" t="s">
        <v>8688</v>
      </c>
      <c r="F602" s="101" t="s">
        <v>8691</v>
      </c>
      <c r="G602" s="102">
        <v>5246</v>
      </c>
      <c r="H602" s="102">
        <v>5149</v>
      </c>
      <c r="I602" s="102">
        <v>5060</v>
      </c>
    </row>
    <row r="603" spans="1:9" ht="12" customHeight="1" x14ac:dyDescent="0.15">
      <c r="A603" s="101" t="s">
        <v>6374</v>
      </c>
      <c r="B603" s="101" t="s">
        <v>8693</v>
      </c>
      <c r="C603" s="101" t="s">
        <v>3339</v>
      </c>
      <c r="D603" s="101" t="s">
        <v>8002</v>
      </c>
      <c r="E603" s="101" t="s">
        <v>8688</v>
      </c>
      <c r="F603" s="101" t="s">
        <v>8689</v>
      </c>
      <c r="G603" s="102">
        <v>28584</v>
      </c>
      <c r="H603" s="102">
        <v>28234</v>
      </c>
      <c r="I603" s="102">
        <v>27602</v>
      </c>
    </row>
    <row r="604" spans="1:9" ht="12" customHeight="1" x14ac:dyDescent="0.15">
      <c r="A604" s="101" t="s">
        <v>6436</v>
      </c>
      <c r="B604" s="101" t="s">
        <v>8694</v>
      </c>
      <c r="C604" s="101" t="s">
        <v>3353</v>
      </c>
      <c r="D604" s="101" t="s">
        <v>8002</v>
      </c>
      <c r="E604" s="101" t="s">
        <v>8688</v>
      </c>
      <c r="F604" s="101" t="s">
        <v>8691</v>
      </c>
      <c r="G604" s="102">
        <v>55290</v>
      </c>
      <c r="H604" s="102">
        <v>54570</v>
      </c>
      <c r="I604" s="102">
        <v>53582</v>
      </c>
    </row>
    <row r="605" spans="1:9" ht="12" customHeight="1" x14ac:dyDescent="0.15">
      <c r="A605" s="101" t="s">
        <v>6423</v>
      </c>
      <c r="B605" s="101" t="s">
        <v>8695</v>
      </c>
      <c r="C605" s="101" t="s">
        <v>3322</v>
      </c>
      <c r="D605" s="101" t="s">
        <v>8017</v>
      </c>
      <c r="E605" s="101" t="s">
        <v>8688</v>
      </c>
      <c r="F605" s="101" t="s">
        <v>8691</v>
      </c>
      <c r="G605" s="102">
        <v>8970</v>
      </c>
      <c r="H605" s="102">
        <v>8832</v>
      </c>
      <c r="I605" s="102">
        <v>8669</v>
      </c>
    </row>
    <row r="606" spans="1:9" ht="12" customHeight="1" x14ac:dyDescent="0.15">
      <c r="A606" s="101" t="s">
        <v>6434</v>
      </c>
      <c r="B606" s="101" t="s">
        <v>8696</v>
      </c>
      <c r="C606" s="101" t="s">
        <v>3323</v>
      </c>
      <c r="D606" s="101" t="s">
        <v>8017</v>
      </c>
      <c r="E606" s="101" t="s">
        <v>8688</v>
      </c>
      <c r="F606" s="101" t="s">
        <v>8691</v>
      </c>
      <c r="G606" s="102">
        <v>4261</v>
      </c>
      <c r="H606" s="102">
        <v>12459</v>
      </c>
      <c r="I606" s="102">
        <v>12200</v>
      </c>
    </row>
    <row r="607" spans="1:9" ht="12" customHeight="1" x14ac:dyDescent="0.15">
      <c r="A607" s="101" t="s">
        <v>6432</v>
      </c>
      <c r="B607" s="101" t="s">
        <v>8697</v>
      </c>
      <c r="C607" s="101" t="s">
        <v>3327</v>
      </c>
      <c r="D607" s="101" t="s">
        <v>8020</v>
      </c>
      <c r="E607" s="101" t="s">
        <v>8688</v>
      </c>
      <c r="F607" s="101" t="s">
        <v>8691</v>
      </c>
      <c r="G607" s="102">
        <v>8534</v>
      </c>
      <c r="H607" s="102">
        <v>8408</v>
      </c>
      <c r="I607" s="102">
        <v>8234</v>
      </c>
    </row>
    <row r="608" spans="1:9" ht="12" customHeight="1" x14ac:dyDescent="0.15">
      <c r="A608" s="101" t="s">
        <v>5657</v>
      </c>
      <c r="B608" s="101" t="s">
        <v>8698</v>
      </c>
      <c r="C608" s="101" t="s">
        <v>3345</v>
      </c>
      <c r="D608" s="101" t="s">
        <v>8017</v>
      </c>
      <c r="E608" s="101" t="s">
        <v>8688</v>
      </c>
      <c r="F608" s="101" t="s">
        <v>8689</v>
      </c>
      <c r="G608" s="102">
        <v>25800</v>
      </c>
      <c r="H608" s="102">
        <v>25281</v>
      </c>
      <c r="I608" s="102">
        <v>24709</v>
      </c>
    </row>
    <row r="609" spans="1:9" ht="12" customHeight="1" x14ac:dyDescent="0.15">
      <c r="A609" s="101" t="s">
        <v>6366</v>
      </c>
      <c r="B609" s="101" t="s">
        <v>8699</v>
      </c>
      <c r="C609" s="101" t="s">
        <v>3308</v>
      </c>
      <c r="D609" s="101" t="s">
        <v>8002</v>
      </c>
      <c r="E609" s="101" t="s">
        <v>8688</v>
      </c>
      <c r="F609" s="101" t="s">
        <v>8689</v>
      </c>
      <c r="G609" s="102">
        <v>11447</v>
      </c>
      <c r="H609" s="102">
        <v>11338</v>
      </c>
      <c r="I609" s="102">
        <v>11158</v>
      </c>
    </row>
    <row r="610" spans="1:9" ht="12" customHeight="1" x14ac:dyDescent="0.15">
      <c r="A610" s="101" t="s">
        <v>6378</v>
      </c>
      <c r="B610" s="101" t="s">
        <v>8700</v>
      </c>
      <c r="C610" s="101" t="s">
        <v>3340</v>
      </c>
      <c r="D610" s="101" t="s">
        <v>8020</v>
      </c>
      <c r="E610" s="101" t="s">
        <v>8688</v>
      </c>
      <c r="F610" s="101" t="s">
        <v>8689</v>
      </c>
      <c r="G610" s="102">
        <v>13255</v>
      </c>
      <c r="H610" s="102">
        <v>12979</v>
      </c>
      <c r="I610" s="102">
        <v>12689</v>
      </c>
    </row>
    <row r="611" spans="1:9" ht="12" customHeight="1" x14ac:dyDescent="0.15">
      <c r="A611" s="101" t="s">
        <v>6348</v>
      </c>
      <c r="B611" s="101" t="s">
        <v>8701</v>
      </c>
      <c r="C611" s="101" t="s">
        <v>3335</v>
      </c>
      <c r="D611" s="101" t="s">
        <v>8002</v>
      </c>
      <c r="E611" s="101" t="s">
        <v>8688</v>
      </c>
      <c r="F611" s="101" t="s">
        <v>8702</v>
      </c>
      <c r="G611" s="102">
        <v>25038</v>
      </c>
      <c r="H611" s="102">
        <v>24710</v>
      </c>
      <c r="I611" s="102">
        <v>24286</v>
      </c>
    </row>
    <row r="612" spans="1:9" ht="12" customHeight="1" x14ac:dyDescent="0.15">
      <c r="A612" s="101" t="s">
        <v>6352</v>
      </c>
      <c r="B612" s="101" t="s">
        <v>8703</v>
      </c>
      <c r="C612" s="101" t="s">
        <v>3338</v>
      </c>
      <c r="D612" s="101" t="s">
        <v>8017</v>
      </c>
      <c r="E612" s="101" t="s">
        <v>8688</v>
      </c>
      <c r="F612" s="101" t="s">
        <v>8702</v>
      </c>
      <c r="G612" s="102">
        <v>11133</v>
      </c>
      <c r="H612" s="102">
        <v>10961</v>
      </c>
      <c r="I612" s="102">
        <v>10738</v>
      </c>
    </row>
    <row r="613" spans="1:9" ht="12" customHeight="1" x14ac:dyDescent="0.15">
      <c r="A613" s="101" t="s">
        <v>6350</v>
      </c>
      <c r="B613" s="101" t="s">
        <v>8704</v>
      </c>
      <c r="C613" s="101" t="s">
        <v>3336</v>
      </c>
      <c r="D613" s="101" t="s">
        <v>8017</v>
      </c>
      <c r="E613" s="101" t="s">
        <v>8688</v>
      </c>
      <c r="F613" s="101" t="s">
        <v>8702</v>
      </c>
      <c r="G613" s="102">
        <v>16479</v>
      </c>
      <c r="H613" s="102">
        <v>16234</v>
      </c>
      <c r="I613" s="102">
        <v>15897</v>
      </c>
    </row>
    <row r="614" spans="1:9" ht="12" customHeight="1" x14ac:dyDescent="0.15">
      <c r="A614" s="101" t="s">
        <v>6362</v>
      </c>
      <c r="B614" s="101" t="s">
        <v>8705</v>
      </c>
      <c r="C614" s="101" t="s">
        <v>3351</v>
      </c>
      <c r="D614" s="101" t="s">
        <v>8017</v>
      </c>
      <c r="E614" s="101" t="s">
        <v>8688</v>
      </c>
      <c r="F614" s="101" t="s">
        <v>8702</v>
      </c>
      <c r="G614" s="102">
        <v>9081</v>
      </c>
      <c r="H614" s="102">
        <v>8955</v>
      </c>
      <c r="I614" s="102">
        <v>8836</v>
      </c>
    </row>
    <row r="615" spans="1:9" ht="12" customHeight="1" x14ac:dyDescent="0.15">
      <c r="A615" s="101" t="s">
        <v>6358</v>
      </c>
      <c r="B615" s="101" t="s">
        <v>8706</v>
      </c>
      <c r="C615" s="101" t="s">
        <v>3349</v>
      </c>
      <c r="D615" s="101" t="s">
        <v>8020</v>
      </c>
      <c r="E615" s="101" t="s">
        <v>8688</v>
      </c>
      <c r="F615" s="101" t="s">
        <v>8702</v>
      </c>
      <c r="G615" s="102">
        <v>4584</v>
      </c>
      <c r="H615" s="102">
        <v>4499</v>
      </c>
      <c r="I615" s="102">
        <v>4404</v>
      </c>
    </row>
    <row r="616" spans="1:9" ht="12" customHeight="1" x14ac:dyDescent="0.15">
      <c r="A616" s="101" t="s">
        <v>6413</v>
      </c>
      <c r="B616" s="101" t="s">
        <v>8707</v>
      </c>
      <c r="C616" s="101" t="s">
        <v>3320</v>
      </c>
      <c r="D616" s="101" t="s">
        <v>8002</v>
      </c>
      <c r="E616" s="101" t="s">
        <v>8688</v>
      </c>
      <c r="F616" s="101" t="s">
        <v>8708</v>
      </c>
      <c r="G616" s="102">
        <v>10044</v>
      </c>
      <c r="H616" s="102">
        <v>9904</v>
      </c>
      <c r="I616" s="102">
        <v>9738</v>
      </c>
    </row>
    <row r="617" spans="1:9" ht="12" customHeight="1" x14ac:dyDescent="0.15">
      <c r="A617" s="101" t="s">
        <v>6400</v>
      </c>
      <c r="B617" s="101" t="s">
        <v>8709</v>
      </c>
      <c r="C617" s="101" t="s">
        <v>3324</v>
      </c>
      <c r="D617" s="101" t="s">
        <v>8017</v>
      </c>
      <c r="E617" s="101" t="s">
        <v>8688</v>
      </c>
      <c r="F617" s="101" t="s">
        <v>8708</v>
      </c>
      <c r="G617" s="102">
        <v>13651</v>
      </c>
      <c r="H617" s="102">
        <v>13458</v>
      </c>
      <c r="I617" s="102">
        <v>13173</v>
      </c>
    </row>
    <row r="618" spans="1:9" ht="12" customHeight="1" x14ac:dyDescent="0.15">
      <c r="A618" s="101" t="s">
        <v>6411</v>
      </c>
      <c r="B618" s="101" t="s">
        <v>8710</v>
      </c>
      <c r="C618" s="101" t="s">
        <v>3326</v>
      </c>
      <c r="D618" s="101" t="s">
        <v>8020</v>
      </c>
      <c r="E618" s="101" t="s">
        <v>8688</v>
      </c>
      <c r="F618" s="101" t="s">
        <v>8708</v>
      </c>
      <c r="G618" s="102">
        <v>6102</v>
      </c>
      <c r="H618" s="102">
        <v>5996</v>
      </c>
      <c r="I618" s="102">
        <v>5868</v>
      </c>
    </row>
    <row r="619" spans="1:9" ht="12" customHeight="1" x14ac:dyDescent="0.15">
      <c r="A619" s="101" t="s">
        <v>6419</v>
      </c>
      <c r="B619" s="101" t="s">
        <v>8711</v>
      </c>
      <c r="C619" s="101" t="s">
        <v>3315</v>
      </c>
      <c r="D619" s="101" t="s">
        <v>8020</v>
      </c>
      <c r="E619" s="101" t="s">
        <v>8688</v>
      </c>
      <c r="F619" s="101" t="s">
        <v>8708</v>
      </c>
      <c r="G619" s="102">
        <v>3884</v>
      </c>
      <c r="H619" s="102">
        <v>3818</v>
      </c>
      <c r="I619" s="102">
        <v>3736</v>
      </c>
    </row>
    <row r="620" spans="1:9" ht="12" customHeight="1" x14ac:dyDescent="0.15">
      <c r="A620" s="101" t="s">
        <v>6002</v>
      </c>
      <c r="B620" s="101" t="s">
        <v>8712</v>
      </c>
      <c r="C620" s="101" t="s">
        <v>3337</v>
      </c>
      <c r="D620" s="101" t="s">
        <v>8002</v>
      </c>
      <c r="E620" s="101" t="s">
        <v>8688</v>
      </c>
      <c r="F620" s="101" t="s">
        <v>8689</v>
      </c>
      <c r="G620" s="102">
        <v>26881</v>
      </c>
      <c r="H620" s="102">
        <v>26507</v>
      </c>
      <c r="I620" s="102">
        <v>26087</v>
      </c>
    </row>
    <row r="621" spans="1:9" ht="12" customHeight="1" x14ac:dyDescent="0.15">
      <c r="A621" s="101" t="s">
        <v>6370</v>
      </c>
      <c r="B621" s="101" t="s">
        <v>8713</v>
      </c>
      <c r="C621" s="101" t="s">
        <v>3330</v>
      </c>
      <c r="D621" s="101" t="s">
        <v>8020</v>
      </c>
      <c r="E621" s="101" t="s">
        <v>8688</v>
      </c>
      <c r="F621" s="101" t="s">
        <v>8689</v>
      </c>
      <c r="G621" s="102">
        <v>5729</v>
      </c>
      <c r="H621" s="102">
        <v>5596</v>
      </c>
      <c r="I621" s="102">
        <v>5471</v>
      </c>
    </row>
    <row r="622" spans="1:9" ht="12" customHeight="1" x14ac:dyDescent="0.15">
      <c r="A622" s="101" t="s">
        <v>6285</v>
      </c>
      <c r="B622" s="101" t="s">
        <v>8714</v>
      </c>
      <c r="C622" s="101" t="s">
        <v>3321</v>
      </c>
      <c r="D622" s="101" t="s">
        <v>8020</v>
      </c>
      <c r="E622" s="101" t="s">
        <v>8688</v>
      </c>
      <c r="F622" s="101" t="s">
        <v>8689</v>
      </c>
      <c r="G622" s="102">
        <v>6571</v>
      </c>
      <c r="H622" s="102">
        <v>6460</v>
      </c>
      <c r="I622" s="102">
        <v>6316</v>
      </c>
    </row>
    <row r="623" spans="1:9" ht="12" customHeight="1" x14ac:dyDescent="0.15">
      <c r="A623" s="101" t="s">
        <v>6392</v>
      </c>
      <c r="B623" s="101" t="s">
        <v>8715</v>
      </c>
      <c r="C623" s="101" t="s">
        <v>3354</v>
      </c>
      <c r="D623" s="101" t="s">
        <v>8020</v>
      </c>
      <c r="E623" s="101" t="s">
        <v>8688</v>
      </c>
      <c r="F623" s="101" t="s">
        <v>8689</v>
      </c>
      <c r="G623" s="102">
        <v>12035</v>
      </c>
      <c r="H623" s="102">
        <v>11832</v>
      </c>
      <c r="I623" s="102">
        <v>11568</v>
      </c>
    </row>
    <row r="624" spans="1:9" ht="12" customHeight="1" x14ac:dyDescent="0.15">
      <c r="A624" s="101" t="s">
        <v>6364</v>
      </c>
      <c r="B624" s="101" t="s">
        <v>8716</v>
      </c>
      <c r="C624" s="101" t="s">
        <v>3332</v>
      </c>
      <c r="D624" s="101" t="s">
        <v>8020</v>
      </c>
      <c r="E624" s="101" t="s">
        <v>8688</v>
      </c>
      <c r="F624" s="101" t="s">
        <v>8689</v>
      </c>
      <c r="G624" s="102">
        <v>6051</v>
      </c>
      <c r="H624" s="102">
        <v>5984</v>
      </c>
      <c r="I624" s="102">
        <v>5851</v>
      </c>
    </row>
    <row r="625" spans="1:9" ht="12" customHeight="1" x14ac:dyDescent="0.15">
      <c r="A625" s="101" t="s">
        <v>6368</v>
      </c>
      <c r="B625" s="101" t="s">
        <v>8717</v>
      </c>
      <c r="C625" s="101" t="s">
        <v>3314</v>
      </c>
      <c r="D625" s="101" t="s">
        <v>8020</v>
      </c>
      <c r="E625" s="101" t="s">
        <v>8688</v>
      </c>
      <c r="F625" s="101" t="s">
        <v>8689</v>
      </c>
      <c r="G625" s="102">
        <v>6252</v>
      </c>
      <c r="H625" s="102">
        <v>6183</v>
      </c>
      <c r="I625" s="102">
        <v>6045</v>
      </c>
    </row>
    <row r="626" spans="1:9" ht="12" customHeight="1" x14ac:dyDescent="0.15">
      <c r="A626" s="101" t="s">
        <v>6376</v>
      </c>
      <c r="B626" s="101" t="s">
        <v>8718</v>
      </c>
      <c r="C626" s="101" t="s">
        <v>3316</v>
      </c>
      <c r="D626" s="101" t="s">
        <v>8020</v>
      </c>
      <c r="E626" s="101" t="s">
        <v>8688</v>
      </c>
      <c r="F626" s="101" t="s">
        <v>8689</v>
      </c>
      <c r="G626" s="102">
        <v>5665</v>
      </c>
      <c r="H626" s="102">
        <v>5606</v>
      </c>
      <c r="I626" s="102">
        <v>5481</v>
      </c>
    </row>
    <row r="627" spans="1:9" ht="12" customHeight="1" x14ac:dyDescent="0.15">
      <c r="A627" s="101" t="s">
        <v>6388</v>
      </c>
      <c r="B627" s="101" t="s">
        <v>8719</v>
      </c>
      <c r="C627" s="101" t="s">
        <v>3317</v>
      </c>
      <c r="D627" s="101" t="s">
        <v>8020</v>
      </c>
      <c r="E627" s="101" t="s">
        <v>8688</v>
      </c>
      <c r="F627" s="101" t="s">
        <v>8689</v>
      </c>
      <c r="G627" s="102">
        <v>8686</v>
      </c>
      <c r="H627" s="102">
        <v>8590</v>
      </c>
      <c r="I627" s="102">
        <v>8398</v>
      </c>
    </row>
    <row r="628" spans="1:9" ht="12" customHeight="1" x14ac:dyDescent="0.15">
      <c r="A628" s="101" t="s">
        <v>6390</v>
      </c>
      <c r="B628" s="101" t="s">
        <v>8720</v>
      </c>
      <c r="C628" s="101" t="s">
        <v>3312</v>
      </c>
      <c r="D628" s="101" t="s">
        <v>8020</v>
      </c>
      <c r="E628" s="101" t="s">
        <v>8688</v>
      </c>
      <c r="F628" s="101" t="s">
        <v>8689</v>
      </c>
      <c r="G628" s="102">
        <v>10385</v>
      </c>
      <c r="H628" s="102">
        <v>10173</v>
      </c>
      <c r="I628" s="102">
        <v>9946</v>
      </c>
    </row>
    <row r="629" spans="1:9" ht="12" customHeight="1" x14ac:dyDescent="0.15">
      <c r="A629" s="101" t="s">
        <v>6380</v>
      </c>
      <c r="B629" s="101" t="s">
        <v>8721</v>
      </c>
      <c r="C629" s="101" t="s">
        <v>3318</v>
      </c>
      <c r="D629" s="101" t="s">
        <v>8017</v>
      </c>
      <c r="E629" s="101" t="s">
        <v>8688</v>
      </c>
      <c r="F629" s="101" t="s">
        <v>8689</v>
      </c>
      <c r="G629" s="102">
        <v>14694</v>
      </c>
      <c r="H629" s="102">
        <v>14505</v>
      </c>
      <c r="I629" s="102">
        <v>14237</v>
      </c>
    </row>
    <row r="630" spans="1:9" ht="12" customHeight="1" x14ac:dyDescent="0.15">
      <c r="A630" s="101" t="s">
        <v>6404</v>
      </c>
      <c r="B630" s="101" t="s">
        <v>8722</v>
      </c>
      <c r="C630" s="101" t="s">
        <v>3309</v>
      </c>
      <c r="D630" s="101" t="s">
        <v>8002</v>
      </c>
      <c r="E630" s="101" t="s">
        <v>8688</v>
      </c>
      <c r="F630" s="101" t="s">
        <v>8708</v>
      </c>
      <c r="G630" s="102">
        <v>15325</v>
      </c>
      <c r="H630" s="102">
        <v>15107</v>
      </c>
      <c r="I630" s="102">
        <v>14828</v>
      </c>
    </row>
    <row r="631" spans="1:9" ht="12" customHeight="1" x14ac:dyDescent="0.15">
      <c r="A631" s="101" t="s">
        <v>6417</v>
      </c>
      <c r="B631" s="101" t="s">
        <v>8723</v>
      </c>
      <c r="C631" s="101" t="s">
        <v>3319</v>
      </c>
      <c r="D631" s="101" t="s">
        <v>8017</v>
      </c>
      <c r="E631" s="101" t="s">
        <v>8688</v>
      </c>
      <c r="F631" s="101" t="s">
        <v>8708</v>
      </c>
      <c r="G631" s="102">
        <v>15062</v>
      </c>
      <c r="H631" s="102">
        <v>14884</v>
      </c>
      <c r="I631" s="102">
        <v>14614</v>
      </c>
    </row>
    <row r="632" spans="1:9" ht="12" customHeight="1" x14ac:dyDescent="0.15">
      <c r="A632" s="101" t="s">
        <v>5391</v>
      </c>
      <c r="B632" s="101" t="s">
        <v>8724</v>
      </c>
      <c r="C632" s="101" t="s">
        <v>3325</v>
      </c>
      <c r="D632" s="101" t="s">
        <v>8020</v>
      </c>
      <c r="E632" s="101" t="s">
        <v>8688</v>
      </c>
      <c r="F632" s="101" t="s">
        <v>8708</v>
      </c>
      <c r="G632" s="102">
        <v>5258</v>
      </c>
      <c r="H632" s="102">
        <v>5161</v>
      </c>
      <c r="I632" s="102">
        <v>5051</v>
      </c>
    </row>
    <row r="633" spans="1:9" ht="12" customHeight="1" x14ac:dyDescent="0.15">
      <c r="A633" s="101" t="s">
        <v>6402</v>
      </c>
      <c r="B633" s="101" t="s">
        <v>8725</v>
      </c>
      <c r="C633" s="101" t="s">
        <v>3331</v>
      </c>
      <c r="D633" s="101" t="s">
        <v>8020</v>
      </c>
      <c r="E633" s="101" t="s">
        <v>8688</v>
      </c>
      <c r="F633" s="101" t="s">
        <v>8708</v>
      </c>
      <c r="G633" s="102">
        <v>5831</v>
      </c>
      <c r="H633" s="102">
        <v>5725</v>
      </c>
      <c r="I633" s="102">
        <v>5603</v>
      </c>
    </row>
    <row r="634" spans="1:9" ht="12" customHeight="1" x14ac:dyDescent="0.15">
      <c r="A634" s="101" t="s">
        <v>6385</v>
      </c>
      <c r="B634" s="101" t="s">
        <v>8726</v>
      </c>
      <c r="C634" s="101" t="s">
        <v>3342</v>
      </c>
      <c r="D634" s="101" t="s">
        <v>8017</v>
      </c>
      <c r="E634" s="101" t="s">
        <v>8688</v>
      </c>
      <c r="F634" s="101" t="s">
        <v>8689</v>
      </c>
      <c r="G634" s="102">
        <v>14831</v>
      </c>
      <c r="H634" s="102">
        <v>14573</v>
      </c>
      <c r="I634" s="102">
        <v>14256</v>
      </c>
    </row>
    <row r="635" spans="1:9" ht="12" customHeight="1" x14ac:dyDescent="0.15">
      <c r="A635" s="101" t="s">
        <v>6356</v>
      </c>
      <c r="B635" s="101" t="s">
        <v>8727</v>
      </c>
      <c r="C635" s="101" t="s">
        <v>3343</v>
      </c>
      <c r="D635" s="101" t="s">
        <v>8017</v>
      </c>
      <c r="E635" s="101" t="s">
        <v>8688</v>
      </c>
      <c r="F635" s="101" t="s">
        <v>8702</v>
      </c>
      <c r="G635" s="102">
        <v>12627</v>
      </c>
      <c r="H635" s="102">
        <v>12455</v>
      </c>
      <c r="I635" s="102">
        <v>12161</v>
      </c>
    </row>
    <row r="636" spans="1:9" ht="12" customHeight="1" x14ac:dyDescent="0.15">
      <c r="A636" s="101" t="s">
        <v>6354</v>
      </c>
      <c r="B636" s="101" t="s">
        <v>8728</v>
      </c>
      <c r="C636" s="101" t="s">
        <v>3341</v>
      </c>
      <c r="D636" s="101" t="s">
        <v>8020</v>
      </c>
      <c r="E636" s="101" t="s">
        <v>8688</v>
      </c>
      <c r="F636" s="101" t="s">
        <v>8702</v>
      </c>
      <c r="G636" s="102">
        <v>4311</v>
      </c>
      <c r="H636" s="102">
        <v>4232</v>
      </c>
      <c r="I636" s="102">
        <v>4142</v>
      </c>
    </row>
    <row r="637" spans="1:9" ht="12" customHeight="1" x14ac:dyDescent="0.15">
      <c r="A637" s="101" t="s">
        <v>6360</v>
      </c>
      <c r="B637" s="101" t="s">
        <v>8729</v>
      </c>
      <c r="C637" s="101" t="s">
        <v>3350</v>
      </c>
      <c r="D637" s="101" t="s">
        <v>8020</v>
      </c>
      <c r="E637" s="101" t="s">
        <v>8688</v>
      </c>
      <c r="F637" s="101" t="s">
        <v>8702</v>
      </c>
      <c r="G637" s="102">
        <v>6586</v>
      </c>
      <c r="H637" s="102">
        <v>6468</v>
      </c>
      <c r="I637" s="102">
        <v>6330</v>
      </c>
    </row>
    <row r="638" spans="1:9" ht="12" customHeight="1" x14ac:dyDescent="0.15">
      <c r="A638" s="101" t="s">
        <v>6407</v>
      </c>
      <c r="B638" s="101" t="s">
        <v>8730</v>
      </c>
      <c r="C638" s="101" t="s">
        <v>3344</v>
      </c>
      <c r="D638" s="101" t="s">
        <v>8002</v>
      </c>
      <c r="E638" s="101" t="s">
        <v>8688</v>
      </c>
      <c r="F638" s="101" t="s">
        <v>8708</v>
      </c>
      <c r="G638" s="102">
        <v>27170</v>
      </c>
      <c r="H638" s="102">
        <v>26749</v>
      </c>
      <c r="I638" s="102">
        <v>26239</v>
      </c>
    </row>
    <row r="639" spans="1:9" ht="12" customHeight="1" x14ac:dyDescent="0.15">
      <c r="A639" s="101" t="s">
        <v>6409</v>
      </c>
      <c r="B639" s="101" t="s">
        <v>8731</v>
      </c>
      <c r="C639" s="101" t="s">
        <v>3310</v>
      </c>
      <c r="D639" s="101" t="s">
        <v>8002</v>
      </c>
      <c r="E639" s="101" t="s">
        <v>8688</v>
      </c>
      <c r="F639" s="101" t="s">
        <v>8708</v>
      </c>
      <c r="G639" s="102">
        <v>20010</v>
      </c>
      <c r="H639" s="102">
        <v>19760</v>
      </c>
      <c r="I639" s="102">
        <v>19429</v>
      </c>
    </row>
    <row r="640" spans="1:9" ht="12" customHeight="1" x14ac:dyDescent="0.15">
      <c r="A640" s="101" t="s">
        <v>6396</v>
      </c>
      <c r="B640" s="101" t="s">
        <v>8732</v>
      </c>
      <c r="C640" s="101" t="s">
        <v>3313</v>
      </c>
      <c r="D640" s="101" t="s">
        <v>8020</v>
      </c>
      <c r="E640" s="101" t="s">
        <v>8688</v>
      </c>
      <c r="F640" s="101" t="s">
        <v>8708</v>
      </c>
      <c r="G640" s="102">
        <v>3598</v>
      </c>
      <c r="H640" s="102">
        <v>3549</v>
      </c>
      <c r="I640" s="102">
        <v>3473</v>
      </c>
    </row>
    <row r="641" spans="1:9" ht="12" customHeight="1" x14ac:dyDescent="0.15">
      <c r="A641" s="101" t="s">
        <v>6398</v>
      </c>
      <c r="B641" s="101" t="s">
        <v>8733</v>
      </c>
      <c r="C641" s="101" t="s">
        <v>3329</v>
      </c>
      <c r="D641" s="101" t="s">
        <v>8020</v>
      </c>
      <c r="E641" s="101" t="s">
        <v>8688</v>
      </c>
      <c r="F641" s="101" t="s">
        <v>8708</v>
      </c>
      <c r="G641" s="102">
        <v>4205</v>
      </c>
      <c r="H641" s="102">
        <v>4146</v>
      </c>
      <c r="I641" s="102">
        <v>4057</v>
      </c>
    </row>
    <row r="642" spans="1:9" ht="12" customHeight="1" x14ac:dyDescent="0.15">
      <c r="A642" s="101" t="s">
        <v>6415</v>
      </c>
      <c r="B642" s="101" t="s">
        <v>8734</v>
      </c>
      <c r="C642" s="101" t="s">
        <v>3352</v>
      </c>
      <c r="D642" s="101" t="s">
        <v>8020</v>
      </c>
      <c r="E642" s="101" t="s">
        <v>8688</v>
      </c>
      <c r="F642" s="101" t="s">
        <v>8708</v>
      </c>
      <c r="G642" s="102">
        <v>10399</v>
      </c>
      <c r="H642" s="102">
        <v>10252</v>
      </c>
      <c r="I642" s="102">
        <v>10033</v>
      </c>
    </row>
    <row r="643" spans="1:9" ht="12" customHeight="1" x14ac:dyDescent="0.15">
      <c r="A643" s="101" t="s">
        <v>5731</v>
      </c>
      <c r="B643" s="101" t="s">
        <v>8735</v>
      </c>
      <c r="C643" s="101" t="s">
        <v>3334</v>
      </c>
      <c r="D643" s="101" t="s">
        <v>8017</v>
      </c>
      <c r="E643" s="101" t="s">
        <v>8688</v>
      </c>
      <c r="F643" s="101" t="s">
        <v>8702</v>
      </c>
      <c r="G643" s="102">
        <v>11311</v>
      </c>
      <c r="H643" s="102">
        <v>11137</v>
      </c>
      <c r="I643" s="102">
        <v>10957</v>
      </c>
    </row>
    <row r="644" spans="1:9" ht="12" customHeight="1" x14ac:dyDescent="0.15">
      <c r="A644" s="101" t="s">
        <v>6427</v>
      </c>
      <c r="B644" s="101" t="s">
        <v>8736</v>
      </c>
      <c r="C644" s="101" t="s">
        <v>3347</v>
      </c>
      <c r="D644" s="101" t="s">
        <v>8017</v>
      </c>
      <c r="E644" s="101" t="s">
        <v>8688</v>
      </c>
      <c r="F644" s="101" t="s">
        <v>8691</v>
      </c>
      <c r="G644" s="102">
        <v>17250</v>
      </c>
      <c r="H644" s="102">
        <v>16945</v>
      </c>
      <c r="I644" s="102">
        <v>16626</v>
      </c>
    </row>
    <row r="645" spans="1:9" ht="12" customHeight="1" x14ac:dyDescent="0.15">
      <c r="A645" s="101" t="s">
        <v>6303</v>
      </c>
      <c r="B645" s="101" t="s">
        <v>8737</v>
      </c>
      <c r="C645" s="101" t="s">
        <v>3328</v>
      </c>
      <c r="D645" s="101" t="s">
        <v>8017</v>
      </c>
      <c r="E645" s="101" t="s">
        <v>8688</v>
      </c>
      <c r="F645" s="101" t="s">
        <v>8691</v>
      </c>
      <c r="G645" s="102">
        <v>22946</v>
      </c>
      <c r="H645" s="102">
        <v>22562</v>
      </c>
      <c r="I645" s="102">
        <v>22134</v>
      </c>
    </row>
    <row r="646" spans="1:9" ht="12" customHeight="1" x14ac:dyDescent="0.15">
      <c r="A646" s="101" t="s">
        <v>6421</v>
      </c>
      <c r="B646" s="101" t="s">
        <v>8738</v>
      </c>
      <c r="C646" s="101" t="s">
        <v>3311</v>
      </c>
      <c r="D646" s="101" t="s">
        <v>8020</v>
      </c>
      <c r="E646" s="101" t="s">
        <v>8688</v>
      </c>
      <c r="F646" s="101" t="s">
        <v>8691</v>
      </c>
      <c r="G646" s="102">
        <v>8046</v>
      </c>
      <c r="H646" s="102">
        <v>7834</v>
      </c>
      <c r="I646" s="102">
        <v>7670</v>
      </c>
    </row>
    <row r="647" spans="1:9" ht="12" customHeight="1" x14ac:dyDescent="0.15">
      <c r="A647" s="101" t="s">
        <v>5976</v>
      </c>
      <c r="B647" s="101" t="s">
        <v>8739</v>
      </c>
      <c r="C647" s="101" t="s">
        <v>3333</v>
      </c>
      <c r="D647" s="101" t="s">
        <v>8002</v>
      </c>
      <c r="E647" s="101" t="s">
        <v>8688</v>
      </c>
      <c r="F647" s="101" t="s">
        <v>8702</v>
      </c>
      <c r="G647" s="102">
        <v>21802</v>
      </c>
      <c r="H647" s="102">
        <v>21499</v>
      </c>
      <c r="I647" s="102">
        <v>21052</v>
      </c>
    </row>
    <row r="648" spans="1:9" ht="12" customHeight="1" x14ac:dyDescent="0.15">
      <c r="A648" s="101" t="s">
        <v>6394</v>
      </c>
      <c r="B648" s="101" t="s">
        <v>8740</v>
      </c>
      <c r="C648" s="101" t="s">
        <v>3355</v>
      </c>
      <c r="D648" s="101" t="s">
        <v>8017</v>
      </c>
      <c r="E648" s="101" t="s">
        <v>8688</v>
      </c>
      <c r="F648" s="101" t="s">
        <v>8689</v>
      </c>
      <c r="G648" s="102">
        <v>12311</v>
      </c>
      <c r="H648" s="102">
        <v>12015</v>
      </c>
      <c r="I648" s="102">
        <v>11764</v>
      </c>
    </row>
    <row r="649" spans="1:9" ht="12" customHeight="1" x14ac:dyDescent="0.15">
      <c r="A649" s="101" t="s">
        <v>6438</v>
      </c>
      <c r="B649" s="101" t="s">
        <v>8741</v>
      </c>
      <c r="C649" s="101" t="s">
        <v>3391</v>
      </c>
      <c r="D649" s="101" t="s">
        <v>8002</v>
      </c>
      <c r="E649" s="101" t="s">
        <v>8742</v>
      </c>
      <c r="F649" s="101" t="s">
        <v>8743</v>
      </c>
      <c r="G649" s="102">
        <v>444381</v>
      </c>
      <c r="H649" s="102">
        <v>442506</v>
      </c>
      <c r="I649" s="102">
        <v>440485</v>
      </c>
    </row>
    <row r="650" spans="1:9" ht="12" customHeight="1" x14ac:dyDescent="0.15">
      <c r="A650" s="101" t="s">
        <v>6455</v>
      </c>
      <c r="B650" s="101" t="s">
        <v>8744</v>
      </c>
      <c r="C650" s="101" t="s">
        <v>3387</v>
      </c>
      <c r="D650" s="101" t="s">
        <v>8002</v>
      </c>
      <c r="E650" s="101" t="s">
        <v>8742</v>
      </c>
      <c r="F650" s="101" t="s">
        <v>8745</v>
      </c>
      <c r="G650" s="102">
        <v>94403</v>
      </c>
      <c r="H650" s="102">
        <v>94167</v>
      </c>
      <c r="I650" s="102">
        <v>93837</v>
      </c>
    </row>
    <row r="651" spans="1:9" ht="12" customHeight="1" x14ac:dyDescent="0.15">
      <c r="A651" s="101" t="s">
        <v>6441</v>
      </c>
      <c r="B651" s="101" t="s">
        <v>8746</v>
      </c>
      <c r="C651" s="101" t="s">
        <v>3386</v>
      </c>
      <c r="D651" s="101" t="s">
        <v>8002</v>
      </c>
      <c r="E651" s="101" t="s">
        <v>8742</v>
      </c>
      <c r="F651" s="101" t="s">
        <v>8747</v>
      </c>
      <c r="G651" s="102">
        <v>184000</v>
      </c>
      <c r="H651" s="102">
        <v>183319</v>
      </c>
      <c r="I651" s="102">
        <v>182520</v>
      </c>
    </row>
    <row r="652" spans="1:9" ht="12" customHeight="1" x14ac:dyDescent="0.15">
      <c r="A652" s="101" t="s">
        <v>6448</v>
      </c>
      <c r="B652" s="101" t="s">
        <v>8748</v>
      </c>
      <c r="C652" s="101" t="s">
        <v>3395</v>
      </c>
      <c r="D652" s="101" t="s">
        <v>8002</v>
      </c>
      <c r="E652" s="101" t="s">
        <v>8742</v>
      </c>
      <c r="F652" s="101" t="s">
        <v>8749</v>
      </c>
      <c r="G652" s="102">
        <v>89715</v>
      </c>
      <c r="H652" s="102">
        <v>89356</v>
      </c>
      <c r="I652" s="102">
        <v>88919</v>
      </c>
    </row>
    <row r="653" spans="1:9" ht="12" customHeight="1" x14ac:dyDescent="0.15">
      <c r="A653" s="101" t="s">
        <v>6453</v>
      </c>
      <c r="B653" s="101" t="s">
        <v>8750</v>
      </c>
      <c r="C653" s="101" t="s">
        <v>3393</v>
      </c>
      <c r="D653" s="101" t="s">
        <v>8002</v>
      </c>
      <c r="E653" s="101" t="s">
        <v>8742</v>
      </c>
      <c r="F653" s="101" t="s">
        <v>8743</v>
      </c>
      <c r="G653" s="102">
        <v>39871</v>
      </c>
      <c r="H653" s="102">
        <v>39740</v>
      </c>
      <c r="I653" s="102">
        <v>39609</v>
      </c>
    </row>
    <row r="654" spans="1:9" ht="12" customHeight="1" x14ac:dyDescent="0.15">
      <c r="A654" s="101" t="s">
        <v>6459</v>
      </c>
      <c r="B654" s="101" t="s">
        <v>8751</v>
      </c>
      <c r="C654" s="101" t="s">
        <v>3396</v>
      </c>
      <c r="D654" s="101" t="s">
        <v>8002</v>
      </c>
      <c r="E654" s="101" t="s">
        <v>8742</v>
      </c>
      <c r="F654" s="101" t="s">
        <v>8745</v>
      </c>
      <c r="G654" s="102">
        <v>135080</v>
      </c>
      <c r="H654" s="102">
        <v>134777</v>
      </c>
      <c r="I654" s="102">
        <v>134364</v>
      </c>
    </row>
    <row r="655" spans="1:9" ht="12" customHeight="1" x14ac:dyDescent="0.15">
      <c r="A655" s="101" t="s">
        <v>6477</v>
      </c>
      <c r="B655" s="101" t="s">
        <v>8752</v>
      </c>
      <c r="C655" s="101" t="s">
        <v>3374</v>
      </c>
      <c r="D655" s="101" t="s">
        <v>8002</v>
      </c>
      <c r="E655" s="101" t="s">
        <v>8742</v>
      </c>
      <c r="F655" s="101" t="s">
        <v>8753</v>
      </c>
      <c r="G655" s="102">
        <v>115273</v>
      </c>
      <c r="H655" s="102">
        <v>113782</v>
      </c>
      <c r="I655" s="102">
        <v>111716</v>
      </c>
    </row>
    <row r="656" spans="1:9" ht="12" customHeight="1" x14ac:dyDescent="0.15">
      <c r="A656" s="101" t="s">
        <v>6457</v>
      </c>
      <c r="B656" s="101" t="s">
        <v>8754</v>
      </c>
      <c r="C656" s="101" t="s">
        <v>3394</v>
      </c>
      <c r="D656" s="101" t="s">
        <v>8002</v>
      </c>
      <c r="E656" s="101" t="s">
        <v>8742</v>
      </c>
      <c r="F656" s="101" t="s">
        <v>8745</v>
      </c>
      <c r="G656" s="102">
        <v>66301</v>
      </c>
      <c r="H656" s="102">
        <v>66113</v>
      </c>
      <c r="I656" s="102">
        <v>65924</v>
      </c>
    </row>
    <row r="657" spans="1:9" ht="12" customHeight="1" x14ac:dyDescent="0.15">
      <c r="A657" s="101" t="s">
        <v>6481</v>
      </c>
      <c r="B657" s="101" t="s">
        <v>8755</v>
      </c>
      <c r="C657" s="101" t="s">
        <v>3379</v>
      </c>
      <c r="D657" s="101" t="s">
        <v>8002</v>
      </c>
      <c r="E657" s="101" t="s">
        <v>8742</v>
      </c>
      <c r="F657" s="101" t="s">
        <v>8753</v>
      </c>
      <c r="G657" s="102">
        <v>60514</v>
      </c>
      <c r="H657" s="102">
        <v>59725</v>
      </c>
      <c r="I657" s="102">
        <v>58824</v>
      </c>
    </row>
    <row r="658" spans="1:9" ht="12" customHeight="1" x14ac:dyDescent="0.15">
      <c r="A658" s="101" t="s">
        <v>5940</v>
      </c>
      <c r="B658" s="101" t="s">
        <v>8756</v>
      </c>
      <c r="C658" s="101" t="s">
        <v>3388</v>
      </c>
      <c r="D658" s="101" t="s">
        <v>8002</v>
      </c>
      <c r="E658" s="101" t="s">
        <v>8742</v>
      </c>
      <c r="F658" s="101" t="s">
        <v>8749</v>
      </c>
      <c r="G658" s="102">
        <v>117254</v>
      </c>
      <c r="H658" s="102">
        <v>117004</v>
      </c>
      <c r="I658" s="102">
        <v>116546</v>
      </c>
    </row>
    <row r="659" spans="1:9" ht="12" customHeight="1" x14ac:dyDescent="0.15">
      <c r="A659" s="101" t="s">
        <v>6483</v>
      </c>
      <c r="B659" s="101" t="s">
        <v>8757</v>
      </c>
      <c r="C659" s="101" t="s">
        <v>3381</v>
      </c>
      <c r="D659" s="101" t="s">
        <v>8002</v>
      </c>
      <c r="E659" s="101" t="s">
        <v>8742</v>
      </c>
      <c r="F659" s="101" t="s">
        <v>8753</v>
      </c>
      <c r="G659" s="102">
        <v>117099</v>
      </c>
      <c r="H659" s="102">
        <v>115641</v>
      </c>
      <c r="I659" s="102">
        <v>113323</v>
      </c>
    </row>
    <row r="660" spans="1:9" ht="12" customHeight="1" x14ac:dyDescent="0.15">
      <c r="A660" s="101" t="s">
        <v>6445</v>
      </c>
      <c r="B660" s="101" t="s">
        <v>8758</v>
      </c>
      <c r="C660" s="101" t="s">
        <v>3390</v>
      </c>
      <c r="D660" s="101" t="s">
        <v>8002</v>
      </c>
      <c r="E660" s="101" t="s">
        <v>8742</v>
      </c>
      <c r="F660" s="101" t="s">
        <v>8747</v>
      </c>
      <c r="G660" s="102">
        <v>216893</v>
      </c>
      <c r="H660" s="102">
        <v>216715</v>
      </c>
      <c r="I660" s="102">
        <v>215431</v>
      </c>
    </row>
    <row r="661" spans="1:9" ht="12" customHeight="1" x14ac:dyDescent="0.15">
      <c r="A661" s="101" t="s">
        <v>6485</v>
      </c>
      <c r="B661" s="101" t="s">
        <v>8759</v>
      </c>
      <c r="C661" s="101" t="s">
        <v>3364</v>
      </c>
      <c r="D661" s="101" t="s">
        <v>8017</v>
      </c>
      <c r="E661" s="101" t="s">
        <v>8742</v>
      </c>
      <c r="F661" s="101" t="s">
        <v>8760</v>
      </c>
      <c r="G661" s="102">
        <v>22856</v>
      </c>
      <c r="H661" s="102">
        <v>22610</v>
      </c>
      <c r="I661" s="102">
        <v>22253</v>
      </c>
    </row>
    <row r="662" spans="1:9" ht="12" customHeight="1" x14ac:dyDescent="0.15">
      <c r="A662" s="101" t="s">
        <v>6461</v>
      </c>
      <c r="B662" s="101" t="s">
        <v>8761</v>
      </c>
      <c r="C662" s="101" t="s">
        <v>3360</v>
      </c>
      <c r="D662" s="101" t="s">
        <v>8017</v>
      </c>
      <c r="E662" s="101" t="s">
        <v>8742</v>
      </c>
      <c r="F662" s="101" t="s">
        <v>8762</v>
      </c>
      <c r="G662" s="102">
        <v>15250</v>
      </c>
      <c r="H662" s="102">
        <v>15005</v>
      </c>
      <c r="I662" s="102">
        <v>14712</v>
      </c>
    </row>
    <row r="663" spans="1:9" ht="12" customHeight="1" x14ac:dyDescent="0.15">
      <c r="A663" s="101" t="s">
        <v>6467</v>
      </c>
      <c r="B663" s="101" t="s">
        <v>8763</v>
      </c>
      <c r="C663" s="101" t="s">
        <v>3367</v>
      </c>
      <c r="D663" s="101" t="s">
        <v>8017</v>
      </c>
      <c r="E663" s="101" t="s">
        <v>8742</v>
      </c>
      <c r="F663" s="101" t="s">
        <v>8762</v>
      </c>
      <c r="G663" s="102">
        <v>4477</v>
      </c>
      <c r="H663" s="102">
        <v>4405</v>
      </c>
      <c r="I663" s="102">
        <v>4297</v>
      </c>
    </row>
    <row r="664" spans="1:9" ht="12" customHeight="1" x14ac:dyDescent="0.15">
      <c r="A664" s="101" t="s">
        <v>6475</v>
      </c>
      <c r="B664" s="101" t="s">
        <v>8764</v>
      </c>
      <c r="C664" s="101" t="s">
        <v>3373</v>
      </c>
      <c r="D664" s="101" t="s">
        <v>8002</v>
      </c>
      <c r="E664" s="101" t="s">
        <v>8742</v>
      </c>
      <c r="F664" s="101" t="s">
        <v>8753</v>
      </c>
      <c r="G664" s="102">
        <v>22235</v>
      </c>
      <c r="H664" s="102">
        <v>21968</v>
      </c>
      <c r="I664" s="102">
        <v>21588</v>
      </c>
    </row>
    <row r="665" spans="1:9" ht="12" customHeight="1" x14ac:dyDescent="0.15">
      <c r="A665" s="101" t="s">
        <v>6465</v>
      </c>
      <c r="B665" s="101" t="s">
        <v>8765</v>
      </c>
      <c r="C665" s="101" t="s">
        <v>3365</v>
      </c>
      <c r="D665" s="101" t="s">
        <v>8017</v>
      </c>
      <c r="E665" s="101" t="s">
        <v>8742</v>
      </c>
      <c r="F665" s="101" t="s">
        <v>8762</v>
      </c>
      <c r="G665" s="102">
        <v>8129</v>
      </c>
      <c r="H665" s="102">
        <v>7977</v>
      </c>
      <c r="I665" s="102">
        <v>7766</v>
      </c>
    </row>
    <row r="666" spans="1:9" ht="12" customHeight="1" x14ac:dyDescent="0.15">
      <c r="A666" s="101" t="s">
        <v>6451</v>
      </c>
      <c r="B666" s="101" t="s">
        <v>8766</v>
      </c>
      <c r="C666" s="101" t="s">
        <v>3392</v>
      </c>
      <c r="D666" s="101" t="s">
        <v>8002</v>
      </c>
      <c r="E666" s="101" t="s">
        <v>8742</v>
      </c>
      <c r="F666" s="101" t="s">
        <v>8743</v>
      </c>
      <c r="G666" s="102">
        <v>47631</v>
      </c>
      <c r="H666" s="102">
        <v>47470</v>
      </c>
      <c r="I666" s="102">
        <v>47273</v>
      </c>
    </row>
    <row r="667" spans="1:9" ht="12" customHeight="1" x14ac:dyDescent="0.15">
      <c r="A667" s="101" t="s">
        <v>6489</v>
      </c>
      <c r="B667" s="101" t="s">
        <v>8767</v>
      </c>
      <c r="C667" s="101" t="s">
        <v>3369</v>
      </c>
      <c r="D667" s="101" t="s">
        <v>8017</v>
      </c>
      <c r="E667" s="101" t="s">
        <v>8742</v>
      </c>
      <c r="F667" s="101" t="s">
        <v>8760</v>
      </c>
      <c r="G667" s="102">
        <v>14242</v>
      </c>
      <c r="H667" s="102">
        <v>14020</v>
      </c>
      <c r="I667" s="102">
        <v>13756</v>
      </c>
    </row>
    <row r="668" spans="1:9" ht="12" customHeight="1" x14ac:dyDescent="0.15">
      <c r="A668" s="101" t="s">
        <v>6491</v>
      </c>
      <c r="B668" s="101" t="s">
        <v>8768</v>
      </c>
      <c r="C668" s="101" t="s">
        <v>3375</v>
      </c>
      <c r="D668" s="101" t="s">
        <v>8017</v>
      </c>
      <c r="E668" s="101" t="s">
        <v>8742</v>
      </c>
      <c r="F668" s="101" t="s">
        <v>8760</v>
      </c>
      <c r="G668" s="102">
        <v>14885</v>
      </c>
      <c r="H668" s="102">
        <v>14755</v>
      </c>
      <c r="I668" s="102">
        <v>14496</v>
      </c>
    </row>
    <row r="669" spans="1:9" ht="12" customHeight="1" x14ac:dyDescent="0.15">
      <c r="A669" s="101" t="s">
        <v>6508</v>
      </c>
      <c r="B669" s="101" t="s">
        <v>8769</v>
      </c>
      <c r="C669" s="101" t="s">
        <v>3385</v>
      </c>
      <c r="D669" s="101" t="s">
        <v>8002</v>
      </c>
      <c r="E669" s="101" t="s">
        <v>8742</v>
      </c>
      <c r="F669" s="101" t="s">
        <v>8770</v>
      </c>
      <c r="G669" s="102">
        <v>21252</v>
      </c>
      <c r="H669" s="102">
        <v>20922</v>
      </c>
      <c r="I669" s="102">
        <v>20637</v>
      </c>
    </row>
    <row r="670" spans="1:9" ht="12" customHeight="1" x14ac:dyDescent="0.15">
      <c r="A670" s="101" t="s">
        <v>6503</v>
      </c>
      <c r="B670" s="101" t="s">
        <v>8771</v>
      </c>
      <c r="C670" s="101" t="s">
        <v>3377</v>
      </c>
      <c r="D670" s="101" t="s">
        <v>8017</v>
      </c>
      <c r="E670" s="101" t="s">
        <v>8742</v>
      </c>
      <c r="F670" s="101" t="s">
        <v>8770</v>
      </c>
      <c r="G670" s="102">
        <v>21403</v>
      </c>
      <c r="H670" s="102">
        <v>21007</v>
      </c>
      <c r="I670" s="102">
        <v>20652</v>
      </c>
    </row>
    <row r="671" spans="1:9" ht="12" customHeight="1" x14ac:dyDescent="0.15">
      <c r="A671" s="101" t="s">
        <v>6493</v>
      </c>
      <c r="B671" s="101" t="s">
        <v>8772</v>
      </c>
      <c r="C671" s="101" t="s">
        <v>3361</v>
      </c>
      <c r="D671" s="101" t="s">
        <v>8017</v>
      </c>
      <c r="E671" s="101" t="s">
        <v>8742</v>
      </c>
      <c r="F671" s="101" t="s">
        <v>8760</v>
      </c>
      <c r="G671" s="102">
        <v>23387</v>
      </c>
      <c r="H671" s="102">
        <v>23142</v>
      </c>
      <c r="I671" s="102">
        <v>22789</v>
      </c>
    </row>
    <row r="672" spans="1:9" ht="12" customHeight="1" x14ac:dyDescent="0.15">
      <c r="A672" s="101" t="s">
        <v>6487</v>
      </c>
      <c r="B672" s="101" t="s">
        <v>8773</v>
      </c>
      <c r="C672" s="101" t="s">
        <v>3371</v>
      </c>
      <c r="D672" s="101" t="s">
        <v>8017</v>
      </c>
      <c r="E672" s="101" t="s">
        <v>8742</v>
      </c>
      <c r="F672" s="101" t="s">
        <v>8760</v>
      </c>
      <c r="G672" s="102">
        <v>9786</v>
      </c>
      <c r="H672" s="102">
        <v>9662</v>
      </c>
      <c r="I672" s="102">
        <v>9517</v>
      </c>
    </row>
    <row r="673" spans="1:9" ht="12" customHeight="1" x14ac:dyDescent="0.15">
      <c r="A673" s="101" t="s">
        <v>6479</v>
      </c>
      <c r="B673" s="101" t="s">
        <v>8774</v>
      </c>
      <c r="C673" s="101" t="s">
        <v>3378</v>
      </c>
      <c r="D673" s="101" t="s">
        <v>8002</v>
      </c>
      <c r="E673" s="101" t="s">
        <v>8742</v>
      </c>
      <c r="F673" s="101" t="s">
        <v>8753</v>
      </c>
      <c r="G673" s="102">
        <v>25485</v>
      </c>
      <c r="H673" s="102">
        <v>25180</v>
      </c>
      <c r="I673" s="102">
        <v>24593</v>
      </c>
    </row>
    <row r="674" spans="1:9" ht="12" customHeight="1" x14ac:dyDescent="0.15">
      <c r="A674" s="101" t="s">
        <v>6240</v>
      </c>
      <c r="B674" s="101" t="s">
        <v>8775</v>
      </c>
      <c r="C674" s="101" t="s">
        <v>3372</v>
      </c>
      <c r="D674" s="101" t="s">
        <v>8002</v>
      </c>
      <c r="E674" s="101" t="s">
        <v>8742</v>
      </c>
      <c r="F674" s="101" t="s">
        <v>8753</v>
      </c>
      <c r="G674" s="102">
        <v>34593</v>
      </c>
      <c r="H674" s="102">
        <v>33125</v>
      </c>
      <c r="I674" s="102">
        <v>32495</v>
      </c>
    </row>
    <row r="675" spans="1:9" ht="12" customHeight="1" x14ac:dyDescent="0.15">
      <c r="A675" s="101" t="s">
        <v>6471</v>
      </c>
      <c r="B675" s="101" t="s">
        <v>8776</v>
      </c>
      <c r="C675" s="101" t="s">
        <v>3380</v>
      </c>
      <c r="D675" s="101" t="s">
        <v>8002</v>
      </c>
      <c r="E675" s="101" t="s">
        <v>8742</v>
      </c>
      <c r="F675" s="101" t="s">
        <v>8762</v>
      </c>
      <c r="G675" s="102">
        <v>26864</v>
      </c>
      <c r="H675" s="102">
        <v>26425</v>
      </c>
      <c r="I675" s="102">
        <v>25923</v>
      </c>
    </row>
    <row r="676" spans="1:9" ht="12" customHeight="1" x14ac:dyDescent="0.15">
      <c r="A676" s="101" t="s">
        <v>6469</v>
      </c>
      <c r="B676" s="101" t="s">
        <v>8777</v>
      </c>
      <c r="C676" s="101" t="s">
        <v>3366</v>
      </c>
      <c r="D676" s="101" t="s">
        <v>8017</v>
      </c>
      <c r="E676" s="101" t="s">
        <v>8742</v>
      </c>
      <c r="F676" s="101" t="s">
        <v>8762</v>
      </c>
      <c r="G676" s="102">
        <v>5381</v>
      </c>
      <c r="H676" s="102">
        <v>5307</v>
      </c>
      <c r="I676" s="102">
        <v>5204</v>
      </c>
    </row>
    <row r="677" spans="1:9" ht="12" customHeight="1" x14ac:dyDescent="0.15">
      <c r="A677" s="101" t="s">
        <v>6463</v>
      </c>
      <c r="B677" s="101" t="s">
        <v>8778</v>
      </c>
      <c r="C677" s="101" t="s">
        <v>3370</v>
      </c>
      <c r="D677" s="101" t="s">
        <v>8020</v>
      </c>
      <c r="E677" s="101" t="s">
        <v>8742</v>
      </c>
      <c r="F677" s="101" t="s">
        <v>8762</v>
      </c>
      <c r="G677" s="102">
        <v>3259</v>
      </c>
      <c r="H677" s="102">
        <v>3211</v>
      </c>
      <c r="I677" s="102">
        <v>3138</v>
      </c>
    </row>
    <row r="678" spans="1:9" ht="12" customHeight="1" x14ac:dyDescent="0.15">
      <c r="A678" s="101" t="s">
        <v>8779</v>
      </c>
      <c r="B678" s="101" t="s">
        <v>8780</v>
      </c>
      <c r="C678" s="101" t="s">
        <v>3389</v>
      </c>
      <c r="D678" s="101" t="s">
        <v>8002</v>
      </c>
      <c r="E678" s="101" t="s">
        <v>8742</v>
      </c>
      <c r="F678" s="101" t="s">
        <v>8747</v>
      </c>
      <c r="G678" s="102">
        <v>37605</v>
      </c>
      <c r="H678" s="102">
        <v>37479</v>
      </c>
      <c r="I678" s="102">
        <v>37333</v>
      </c>
    </row>
    <row r="679" spans="1:9" ht="12" customHeight="1" x14ac:dyDescent="0.15">
      <c r="A679" s="101" t="s">
        <v>6505</v>
      </c>
      <c r="B679" s="101" t="s">
        <v>8781</v>
      </c>
      <c r="C679" s="101" t="s">
        <v>3382</v>
      </c>
      <c r="D679" s="101" t="s">
        <v>8017</v>
      </c>
      <c r="E679" s="101" t="s">
        <v>8742</v>
      </c>
      <c r="F679" s="101" t="s">
        <v>8770</v>
      </c>
      <c r="G679" s="102">
        <v>23570</v>
      </c>
      <c r="H679" s="102">
        <v>23237</v>
      </c>
      <c r="I679" s="102">
        <v>22786</v>
      </c>
    </row>
    <row r="680" spans="1:9" ht="12" customHeight="1" x14ac:dyDescent="0.15">
      <c r="A680" s="101" t="s">
        <v>6501</v>
      </c>
      <c r="B680" s="101" t="s">
        <v>8782</v>
      </c>
      <c r="C680" s="101" t="s">
        <v>3376</v>
      </c>
      <c r="D680" s="101" t="s">
        <v>8020</v>
      </c>
      <c r="E680" s="101" t="s">
        <v>8742</v>
      </c>
      <c r="F680" s="101" t="s">
        <v>8770</v>
      </c>
      <c r="G680" s="102">
        <v>7234</v>
      </c>
      <c r="H680" s="102">
        <v>7149</v>
      </c>
      <c r="I680" s="102">
        <v>7014</v>
      </c>
    </row>
    <row r="681" spans="1:9" ht="12" customHeight="1" x14ac:dyDescent="0.15">
      <c r="A681" s="101" t="s">
        <v>5490</v>
      </c>
      <c r="B681" s="101" t="s">
        <v>8783</v>
      </c>
      <c r="C681" s="101" t="s">
        <v>3384</v>
      </c>
      <c r="D681" s="101" t="s">
        <v>8020</v>
      </c>
      <c r="E681" s="101" t="s">
        <v>8742</v>
      </c>
      <c r="F681" s="101" t="s">
        <v>8770</v>
      </c>
      <c r="G681" s="102">
        <v>6731</v>
      </c>
      <c r="H681" s="102">
        <v>6652</v>
      </c>
      <c r="I681" s="102">
        <v>6526</v>
      </c>
    </row>
    <row r="682" spans="1:9" ht="12" customHeight="1" x14ac:dyDescent="0.15">
      <c r="A682" s="101" t="s">
        <v>6495</v>
      </c>
      <c r="B682" s="101" t="s">
        <v>8784</v>
      </c>
      <c r="C682" s="101" t="s">
        <v>3383</v>
      </c>
      <c r="D682" s="101" t="s">
        <v>8002</v>
      </c>
      <c r="E682" s="101" t="s">
        <v>8742</v>
      </c>
      <c r="F682" s="101" t="s">
        <v>8760</v>
      </c>
      <c r="G682" s="102">
        <v>29074</v>
      </c>
      <c r="H682" s="102">
        <v>28458</v>
      </c>
      <c r="I682" s="102">
        <v>27909</v>
      </c>
    </row>
    <row r="683" spans="1:9" ht="12" customHeight="1" x14ac:dyDescent="0.15">
      <c r="A683" s="101" t="s">
        <v>6497</v>
      </c>
      <c r="B683" s="101" t="s">
        <v>8785</v>
      </c>
      <c r="C683" s="101" t="s">
        <v>3362</v>
      </c>
      <c r="D683" s="101" t="s">
        <v>8020</v>
      </c>
      <c r="E683" s="101" t="s">
        <v>8742</v>
      </c>
      <c r="F683" s="101" t="s">
        <v>8760</v>
      </c>
      <c r="G683" s="102">
        <v>9253</v>
      </c>
      <c r="H683" s="102">
        <v>9077</v>
      </c>
      <c r="I683" s="102">
        <v>8907</v>
      </c>
    </row>
    <row r="684" spans="1:9" ht="12" customHeight="1" x14ac:dyDescent="0.15">
      <c r="A684" s="101" t="s">
        <v>6499</v>
      </c>
      <c r="B684" s="101" t="s">
        <v>8786</v>
      </c>
      <c r="C684" s="101" t="s">
        <v>3368</v>
      </c>
      <c r="D684" s="101" t="s">
        <v>8020</v>
      </c>
      <c r="E684" s="101" t="s">
        <v>8742</v>
      </c>
      <c r="F684" s="101" t="s">
        <v>8760</v>
      </c>
      <c r="G684" s="102">
        <v>4366</v>
      </c>
      <c r="H684" s="102">
        <v>4286</v>
      </c>
      <c r="I684" s="102">
        <v>4206</v>
      </c>
    </row>
    <row r="685" spans="1:9" ht="12" customHeight="1" x14ac:dyDescent="0.15">
      <c r="A685" s="101" t="s">
        <v>5531</v>
      </c>
      <c r="B685" s="101" t="s">
        <v>8787</v>
      </c>
      <c r="C685" s="101" t="s">
        <v>3363</v>
      </c>
      <c r="D685" s="101" t="s">
        <v>8017</v>
      </c>
      <c r="E685" s="101" t="s">
        <v>8742</v>
      </c>
      <c r="F685" s="101" t="s">
        <v>8762</v>
      </c>
      <c r="G685" s="102">
        <v>16181</v>
      </c>
      <c r="H685" s="102">
        <v>15948</v>
      </c>
      <c r="I685" s="102">
        <v>15653</v>
      </c>
    </row>
    <row r="686" spans="1:9" ht="12" customHeight="1" x14ac:dyDescent="0.15">
      <c r="A686" s="101" t="s">
        <v>214</v>
      </c>
      <c r="B686" s="101" t="s">
        <v>8788</v>
      </c>
      <c r="C686" s="101" t="s">
        <v>3452</v>
      </c>
      <c r="D686" s="101" t="s">
        <v>8002</v>
      </c>
      <c r="E686" s="101" t="s">
        <v>8789</v>
      </c>
      <c r="F686" s="101" t="s">
        <v>8790</v>
      </c>
      <c r="G686" s="102">
        <v>783065</v>
      </c>
      <c r="H686" s="102">
        <v>780804</v>
      </c>
      <c r="I686" s="102">
        <v>777234</v>
      </c>
    </row>
    <row r="687" spans="1:9" ht="12" customHeight="1" x14ac:dyDescent="0.15">
      <c r="A687" s="101" t="s">
        <v>6512</v>
      </c>
      <c r="B687" s="101" t="s">
        <v>8791</v>
      </c>
      <c r="C687" s="101" t="s">
        <v>3433</v>
      </c>
      <c r="D687" s="101" t="s">
        <v>8002</v>
      </c>
      <c r="E687" s="101" t="s">
        <v>8789</v>
      </c>
      <c r="F687" s="101" t="s">
        <v>8792</v>
      </c>
      <c r="G687" s="102">
        <v>39526</v>
      </c>
      <c r="H687" s="102">
        <v>39199</v>
      </c>
      <c r="I687" s="102">
        <v>38700</v>
      </c>
    </row>
    <row r="688" spans="1:9" ht="12" customHeight="1" x14ac:dyDescent="0.15">
      <c r="A688" s="101" t="s">
        <v>6517</v>
      </c>
      <c r="B688" s="101" t="s">
        <v>8793</v>
      </c>
      <c r="C688" s="101" t="s">
        <v>3472</v>
      </c>
      <c r="D688" s="101" t="s">
        <v>8017</v>
      </c>
      <c r="E688" s="101" t="s">
        <v>8789</v>
      </c>
      <c r="F688" s="101" t="s">
        <v>8792</v>
      </c>
      <c r="G688" s="102">
        <v>16489</v>
      </c>
      <c r="H688" s="102">
        <v>16360</v>
      </c>
      <c r="I688" s="102">
        <v>16237</v>
      </c>
    </row>
    <row r="689" spans="1:9" ht="12" customHeight="1" x14ac:dyDescent="0.15">
      <c r="A689" s="101" t="s">
        <v>215</v>
      </c>
      <c r="B689" s="101" t="s">
        <v>8794</v>
      </c>
      <c r="C689" s="101" t="s">
        <v>3442</v>
      </c>
      <c r="D689" s="101" t="s">
        <v>8002</v>
      </c>
      <c r="E689" s="101" t="s">
        <v>8789</v>
      </c>
      <c r="F689" s="101" t="s">
        <v>8792</v>
      </c>
      <c r="G689" s="102">
        <v>122905</v>
      </c>
      <c r="H689" s="102">
        <v>121778</v>
      </c>
      <c r="I689" s="102">
        <v>120404</v>
      </c>
    </row>
    <row r="690" spans="1:9" ht="12" customHeight="1" x14ac:dyDescent="0.15">
      <c r="A690" s="101" t="s">
        <v>6611</v>
      </c>
      <c r="B690" s="101" t="s">
        <v>8795</v>
      </c>
      <c r="C690" s="101" t="s">
        <v>3454</v>
      </c>
      <c r="D690" s="101" t="s">
        <v>8002</v>
      </c>
      <c r="E690" s="101" t="s">
        <v>8789</v>
      </c>
      <c r="F690" s="101" t="s">
        <v>8796</v>
      </c>
      <c r="G690" s="102">
        <v>14537</v>
      </c>
      <c r="H690" s="102">
        <v>14388</v>
      </c>
      <c r="I690" s="102">
        <v>14148</v>
      </c>
    </row>
    <row r="691" spans="1:9" ht="12" customHeight="1" x14ac:dyDescent="0.15">
      <c r="A691" s="101" t="s">
        <v>6613</v>
      </c>
      <c r="B691" s="101" t="s">
        <v>8797</v>
      </c>
      <c r="C691" s="101" t="s">
        <v>3455</v>
      </c>
      <c r="D691" s="101" t="s">
        <v>8002</v>
      </c>
      <c r="E691" s="101" t="s">
        <v>8789</v>
      </c>
      <c r="F691" s="101" t="s">
        <v>8796</v>
      </c>
      <c r="G691" s="102">
        <v>37215</v>
      </c>
      <c r="H691" s="102">
        <v>36945</v>
      </c>
      <c r="I691" s="102">
        <v>36598</v>
      </c>
    </row>
    <row r="692" spans="1:9" ht="12" customHeight="1" x14ac:dyDescent="0.15">
      <c r="A692" s="101" t="s">
        <v>6590</v>
      </c>
      <c r="B692" s="101" t="s">
        <v>8798</v>
      </c>
      <c r="C692" s="101" t="s">
        <v>3465</v>
      </c>
      <c r="D692" s="101" t="s">
        <v>8002</v>
      </c>
      <c r="E692" s="101" t="s">
        <v>8789</v>
      </c>
      <c r="F692" s="101" t="s">
        <v>8799</v>
      </c>
      <c r="G692" s="102">
        <v>37254</v>
      </c>
      <c r="H692" s="102">
        <v>36979</v>
      </c>
      <c r="I692" s="102">
        <v>36659</v>
      </c>
    </row>
    <row r="693" spans="1:9" ht="12" customHeight="1" x14ac:dyDescent="0.15">
      <c r="A693" s="101" t="s">
        <v>6621</v>
      </c>
      <c r="B693" s="101" t="s">
        <v>8800</v>
      </c>
      <c r="C693" s="101" t="s">
        <v>3470</v>
      </c>
      <c r="D693" s="101" t="s">
        <v>8002</v>
      </c>
      <c r="E693" s="101" t="s">
        <v>8789</v>
      </c>
      <c r="F693" s="101" t="s">
        <v>8796</v>
      </c>
      <c r="G693" s="102">
        <v>99540</v>
      </c>
      <c r="H693" s="102">
        <v>99050</v>
      </c>
      <c r="I693" s="102">
        <v>98378</v>
      </c>
    </row>
    <row r="694" spans="1:9" ht="12" customHeight="1" x14ac:dyDescent="0.15">
      <c r="A694" s="101" t="s">
        <v>6519</v>
      </c>
      <c r="B694" s="101" t="s">
        <v>8801</v>
      </c>
      <c r="C694" s="101" t="s">
        <v>3473</v>
      </c>
      <c r="D694" s="101" t="s">
        <v>8002</v>
      </c>
      <c r="E694" s="101" t="s">
        <v>8789</v>
      </c>
      <c r="F694" s="101" t="s">
        <v>8792</v>
      </c>
      <c r="G694" s="102">
        <v>39642</v>
      </c>
      <c r="H694" s="102">
        <v>39375</v>
      </c>
      <c r="I694" s="102">
        <v>39086</v>
      </c>
    </row>
    <row r="695" spans="1:9" ht="12" customHeight="1" x14ac:dyDescent="0.15">
      <c r="A695" s="101" t="s">
        <v>6638</v>
      </c>
      <c r="B695" s="101" t="s">
        <v>8802</v>
      </c>
      <c r="C695" s="101" t="s">
        <v>3476</v>
      </c>
      <c r="D695" s="101" t="s">
        <v>8002</v>
      </c>
      <c r="E695" s="101" t="s">
        <v>8789</v>
      </c>
      <c r="F695" s="101" t="s">
        <v>8803</v>
      </c>
      <c r="G695" s="102">
        <v>90243</v>
      </c>
      <c r="H695" s="102">
        <v>89315</v>
      </c>
      <c r="I695" s="102">
        <v>88151</v>
      </c>
    </row>
    <row r="696" spans="1:9" ht="12" customHeight="1" x14ac:dyDescent="0.15">
      <c r="A696" s="101" t="s">
        <v>6521</v>
      </c>
      <c r="B696" s="101" t="s">
        <v>8804</v>
      </c>
      <c r="C696" s="101" t="s">
        <v>3434</v>
      </c>
      <c r="D696" s="101" t="s">
        <v>8002</v>
      </c>
      <c r="E696" s="101" t="s">
        <v>8789</v>
      </c>
      <c r="F696" s="101" t="s">
        <v>8805</v>
      </c>
      <c r="G696" s="102">
        <v>39793</v>
      </c>
      <c r="H696" s="102">
        <v>39471</v>
      </c>
      <c r="I696" s="102">
        <v>39049</v>
      </c>
    </row>
    <row r="697" spans="1:9" ht="12" customHeight="1" x14ac:dyDescent="0.15">
      <c r="A697" s="101" t="s">
        <v>6530</v>
      </c>
      <c r="B697" s="101" t="s">
        <v>8806</v>
      </c>
      <c r="C697" s="101" t="s">
        <v>3460</v>
      </c>
      <c r="D697" s="101" t="s">
        <v>8017</v>
      </c>
      <c r="E697" s="101" t="s">
        <v>8789</v>
      </c>
      <c r="F697" s="101" t="s">
        <v>8805</v>
      </c>
      <c r="G697" s="102">
        <v>11343</v>
      </c>
      <c r="H697" s="102">
        <v>11186</v>
      </c>
      <c r="I697" s="102">
        <v>11029</v>
      </c>
    </row>
    <row r="698" spans="1:9" ht="12" customHeight="1" x14ac:dyDescent="0.15">
      <c r="A698" s="101" t="s">
        <v>6525</v>
      </c>
      <c r="B698" s="101" t="s">
        <v>8807</v>
      </c>
      <c r="C698" s="101" t="s">
        <v>3407</v>
      </c>
      <c r="D698" s="101" t="s">
        <v>8020</v>
      </c>
      <c r="E698" s="101" t="s">
        <v>8789</v>
      </c>
      <c r="F698" s="101" t="s">
        <v>8805</v>
      </c>
      <c r="G698" s="102">
        <v>6321</v>
      </c>
      <c r="H698" s="102">
        <v>6242</v>
      </c>
      <c r="I698" s="102">
        <v>6157</v>
      </c>
    </row>
    <row r="699" spans="1:9" ht="12" customHeight="1" x14ac:dyDescent="0.15">
      <c r="A699" s="101" t="s">
        <v>6523</v>
      </c>
      <c r="B699" s="101" t="s">
        <v>8808</v>
      </c>
      <c r="C699" s="101" t="s">
        <v>3435</v>
      </c>
      <c r="D699" s="101" t="s">
        <v>8002</v>
      </c>
      <c r="E699" s="101" t="s">
        <v>8789</v>
      </c>
      <c r="F699" s="101" t="s">
        <v>8805</v>
      </c>
      <c r="G699" s="102">
        <v>30265</v>
      </c>
      <c r="H699" s="102">
        <v>30102</v>
      </c>
      <c r="I699" s="102">
        <v>29774</v>
      </c>
    </row>
    <row r="700" spans="1:9" ht="12" customHeight="1" x14ac:dyDescent="0.15">
      <c r="A700" s="101" t="s">
        <v>6528</v>
      </c>
      <c r="B700" s="101" t="s">
        <v>8809</v>
      </c>
      <c r="C700" s="101" t="s">
        <v>3450</v>
      </c>
      <c r="D700" s="101" t="s">
        <v>8017</v>
      </c>
      <c r="E700" s="101" t="s">
        <v>8789</v>
      </c>
      <c r="F700" s="101" t="s">
        <v>8805</v>
      </c>
      <c r="G700" s="102">
        <v>17106</v>
      </c>
      <c r="H700" s="102">
        <v>16951</v>
      </c>
      <c r="I700" s="102">
        <v>16752</v>
      </c>
    </row>
    <row r="701" spans="1:9" ht="12" customHeight="1" x14ac:dyDescent="0.15">
      <c r="A701" s="101" t="s">
        <v>5737</v>
      </c>
      <c r="B701" s="101" t="s">
        <v>8810</v>
      </c>
      <c r="C701" s="101" t="s">
        <v>3437</v>
      </c>
      <c r="D701" s="101" t="s">
        <v>8002</v>
      </c>
      <c r="E701" s="101" t="s">
        <v>8789</v>
      </c>
      <c r="F701" s="101" t="s">
        <v>8790</v>
      </c>
      <c r="G701" s="102">
        <v>39851</v>
      </c>
      <c r="H701" s="102">
        <v>39691</v>
      </c>
      <c r="I701" s="102">
        <v>39526</v>
      </c>
    </row>
    <row r="702" spans="1:9" ht="12" customHeight="1" x14ac:dyDescent="0.15">
      <c r="A702" s="101" t="s">
        <v>6553</v>
      </c>
      <c r="B702" s="101" t="s">
        <v>8811</v>
      </c>
      <c r="C702" s="101" t="s">
        <v>3449</v>
      </c>
      <c r="D702" s="101" t="s">
        <v>8002</v>
      </c>
      <c r="E702" s="101" t="s">
        <v>8789</v>
      </c>
      <c r="F702" s="101" t="s">
        <v>8790</v>
      </c>
      <c r="G702" s="102">
        <v>13863</v>
      </c>
      <c r="H702" s="102">
        <v>13779</v>
      </c>
      <c r="I702" s="102">
        <v>13688</v>
      </c>
    </row>
    <row r="703" spans="1:9" ht="12" customHeight="1" x14ac:dyDescent="0.15">
      <c r="A703" s="101" t="s">
        <v>6536</v>
      </c>
      <c r="B703" s="101" t="s">
        <v>8812</v>
      </c>
      <c r="C703" s="101" t="s">
        <v>3416</v>
      </c>
      <c r="D703" s="101" t="s">
        <v>8017</v>
      </c>
      <c r="E703" s="101" t="s">
        <v>8789</v>
      </c>
      <c r="F703" s="101" t="s">
        <v>8790</v>
      </c>
      <c r="G703" s="102">
        <v>9545</v>
      </c>
      <c r="H703" s="102">
        <v>9473</v>
      </c>
      <c r="I703" s="102">
        <v>9435</v>
      </c>
    </row>
    <row r="704" spans="1:9" ht="12" customHeight="1" x14ac:dyDescent="0.15">
      <c r="A704" s="101" t="s">
        <v>6515</v>
      </c>
      <c r="B704" s="101" t="s">
        <v>8813</v>
      </c>
      <c r="C704" s="101" t="s">
        <v>3429</v>
      </c>
      <c r="D704" s="101" t="s">
        <v>8017</v>
      </c>
      <c r="E704" s="101" t="s">
        <v>8789</v>
      </c>
      <c r="F704" s="101" t="s">
        <v>8792</v>
      </c>
      <c r="G704" s="102">
        <v>18847</v>
      </c>
      <c r="H704" s="102">
        <v>18693</v>
      </c>
      <c r="I704" s="102">
        <v>18520</v>
      </c>
    </row>
    <row r="705" spans="1:9" ht="12" customHeight="1" x14ac:dyDescent="0.15">
      <c r="A705" s="101" t="s">
        <v>6604</v>
      </c>
      <c r="B705" s="101" t="s">
        <v>8814</v>
      </c>
      <c r="C705" s="101" t="s">
        <v>3443</v>
      </c>
      <c r="D705" s="101" t="s">
        <v>8002</v>
      </c>
      <c r="E705" s="101" t="s">
        <v>8789</v>
      </c>
      <c r="F705" s="101" t="s">
        <v>8796</v>
      </c>
      <c r="G705" s="102">
        <v>18326</v>
      </c>
      <c r="H705" s="102">
        <v>17682</v>
      </c>
      <c r="I705" s="102">
        <v>17422</v>
      </c>
    </row>
    <row r="706" spans="1:9" ht="12" customHeight="1" x14ac:dyDescent="0.15">
      <c r="A706" s="101" t="s">
        <v>6624</v>
      </c>
      <c r="B706" s="101" t="s">
        <v>8815</v>
      </c>
      <c r="C706" s="101" t="s">
        <v>3410</v>
      </c>
      <c r="D706" s="101" t="s">
        <v>8002</v>
      </c>
      <c r="E706" s="101" t="s">
        <v>8789</v>
      </c>
      <c r="F706" s="101" t="s">
        <v>8796</v>
      </c>
      <c r="G706" s="102">
        <v>24440</v>
      </c>
      <c r="H706" s="102">
        <v>24402</v>
      </c>
      <c r="I706" s="102">
        <v>24061</v>
      </c>
    </row>
    <row r="707" spans="1:9" ht="12" customHeight="1" x14ac:dyDescent="0.15">
      <c r="A707" s="101" t="s">
        <v>6600</v>
      </c>
      <c r="B707" s="101" t="s">
        <v>8816</v>
      </c>
      <c r="C707" s="101" t="s">
        <v>3406</v>
      </c>
      <c r="D707" s="101" t="s">
        <v>8017</v>
      </c>
      <c r="E707" s="101" t="s">
        <v>8789</v>
      </c>
      <c r="F707" s="101" t="s">
        <v>8796</v>
      </c>
      <c r="G707" s="102">
        <v>7220</v>
      </c>
      <c r="H707" s="102">
        <v>7118</v>
      </c>
      <c r="I707" s="102">
        <v>7059</v>
      </c>
    </row>
    <row r="708" spans="1:9" ht="12" customHeight="1" x14ac:dyDescent="0.15">
      <c r="A708" s="101" t="s">
        <v>6606</v>
      </c>
      <c r="B708" s="101" t="s">
        <v>8817</v>
      </c>
      <c r="C708" s="101" t="s">
        <v>3445</v>
      </c>
      <c r="D708" s="101" t="s">
        <v>8017</v>
      </c>
      <c r="E708" s="101" t="s">
        <v>8789</v>
      </c>
      <c r="F708" s="101" t="s">
        <v>8796</v>
      </c>
      <c r="G708" s="102">
        <v>11965</v>
      </c>
      <c r="H708" s="102">
        <v>11767</v>
      </c>
      <c r="I708" s="102">
        <v>11607</v>
      </c>
    </row>
    <row r="709" spans="1:9" ht="12" customHeight="1" x14ac:dyDescent="0.15">
      <c r="A709" s="101" t="s">
        <v>6244</v>
      </c>
      <c r="B709" s="101" t="s">
        <v>8818</v>
      </c>
      <c r="C709" s="101" t="s">
        <v>3446</v>
      </c>
      <c r="D709" s="101" t="s">
        <v>8002</v>
      </c>
      <c r="E709" s="101" t="s">
        <v>8789</v>
      </c>
      <c r="F709" s="101" t="s">
        <v>8805</v>
      </c>
      <c r="G709" s="102">
        <v>49666</v>
      </c>
      <c r="H709" s="102">
        <v>49243</v>
      </c>
      <c r="I709" s="102">
        <v>48822</v>
      </c>
    </row>
    <row r="710" spans="1:9" ht="12" customHeight="1" x14ac:dyDescent="0.15">
      <c r="A710" s="101" t="s">
        <v>6538</v>
      </c>
      <c r="B710" s="101" t="s">
        <v>8819</v>
      </c>
      <c r="C710" s="101" t="s">
        <v>3436</v>
      </c>
      <c r="D710" s="101" t="s">
        <v>8002</v>
      </c>
      <c r="E710" s="101" t="s">
        <v>8789</v>
      </c>
      <c r="F710" s="101" t="s">
        <v>8790</v>
      </c>
      <c r="G710" s="102">
        <v>9745</v>
      </c>
      <c r="H710" s="102">
        <v>9621</v>
      </c>
      <c r="I710" s="102">
        <v>9547</v>
      </c>
    </row>
    <row r="711" spans="1:9" ht="12" customHeight="1" x14ac:dyDescent="0.15">
      <c r="A711" s="101" t="s">
        <v>6532</v>
      </c>
      <c r="B711" s="101" t="s">
        <v>8820</v>
      </c>
      <c r="C711" s="101" t="s">
        <v>3461</v>
      </c>
      <c r="D711" s="101" t="s">
        <v>8017</v>
      </c>
      <c r="E711" s="101" t="s">
        <v>8789</v>
      </c>
      <c r="F711" s="101" t="s">
        <v>8805</v>
      </c>
      <c r="G711" s="102">
        <v>7546</v>
      </c>
      <c r="H711" s="102">
        <v>7469</v>
      </c>
      <c r="I711" s="102">
        <v>7360</v>
      </c>
    </row>
    <row r="712" spans="1:9" ht="12" customHeight="1" x14ac:dyDescent="0.15">
      <c r="A712" s="101" t="s">
        <v>6551</v>
      </c>
      <c r="B712" s="101" t="s">
        <v>8821</v>
      </c>
      <c r="C712" s="101" t="s">
        <v>3424</v>
      </c>
      <c r="D712" s="101" t="s">
        <v>8002</v>
      </c>
      <c r="E712" s="101" t="s">
        <v>8789</v>
      </c>
      <c r="F712" s="101" t="s">
        <v>8790</v>
      </c>
      <c r="G712" s="102">
        <v>21505</v>
      </c>
      <c r="H712" s="102">
        <v>21384</v>
      </c>
      <c r="I712" s="102">
        <v>21187</v>
      </c>
    </row>
    <row r="713" spans="1:9" ht="12" customHeight="1" x14ac:dyDescent="0.15">
      <c r="A713" s="101" t="s">
        <v>6630</v>
      </c>
      <c r="B713" s="101" t="s">
        <v>8822</v>
      </c>
      <c r="C713" s="101" t="s">
        <v>3441</v>
      </c>
      <c r="D713" s="101" t="s">
        <v>8017</v>
      </c>
      <c r="E713" s="101" t="s">
        <v>8789</v>
      </c>
      <c r="F713" s="101" t="s">
        <v>8803</v>
      </c>
      <c r="G713" s="102">
        <v>11413</v>
      </c>
      <c r="H713" s="102">
        <v>11368</v>
      </c>
      <c r="I713" s="102">
        <v>11260</v>
      </c>
    </row>
    <row r="714" spans="1:9" ht="12" customHeight="1" x14ac:dyDescent="0.15">
      <c r="A714" s="101" t="s">
        <v>6560</v>
      </c>
      <c r="B714" s="101" t="s">
        <v>8823</v>
      </c>
      <c r="C714" s="101" t="s">
        <v>3457</v>
      </c>
      <c r="D714" s="101" t="s">
        <v>8017</v>
      </c>
      <c r="E714" s="101" t="s">
        <v>8789</v>
      </c>
      <c r="F714" s="101" t="s">
        <v>8790</v>
      </c>
      <c r="G714" s="102">
        <v>18556</v>
      </c>
      <c r="H714" s="102">
        <v>18542</v>
      </c>
      <c r="I714" s="102">
        <v>18475</v>
      </c>
    </row>
    <row r="715" spans="1:9" ht="12" customHeight="1" x14ac:dyDescent="0.15">
      <c r="A715" s="101" t="s">
        <v>6547</v>
      </c>
      <c r="B715" s="101" t="s">
        <v>8824</v>
      </c>
      <c r="C715" s="101" t="s">
        <v>3414</v>
      </c>
      <c r="D715" s="101" t="s">
        <v>8020</v>
      </c>
      <c r="E715" s="101" t="s">
        <v>8789</v>
      </c>
      <c r="F715" s="101" t="s">
        <v>8790</v>
      </c>
      <c r="G715" s="102">
        <v>10159</v>
      </c>
      <c r="H715" s="102">
        <v>10127</v>
      </c>
      <c r="I715" s="102">
        <v>10088</v>
      </c>
    </row>
    <row r="716" spans="1:9" ht="12" customHeight="1" x14ac:dyDescent="0.15">
      <c r="A716" s="101" t="s">
        <v>6641</v>
      </c>
      <c r="B716" s="101" t="s">
        <v>8825</v>
      </c>
      <c r="C716" s="101" t="s">
        <v>3411</v>
      </c>
      <c r="D716" s="101" t="s">
        <v>8002</v>
      </c>
      <c r="E716" s="101" t="s">
        <v>8789</v>
      </c>
      <c r="F716" s="101" t="s">
        <v>8826</v>
      </c>
      <c r="G716" s="102">
        <v>32483</v>
      </c>
      <c r="H716" s="102">
        <v>32055</v>
      </c>
      <c r="I716" s="102">
        <v>31700</v>
      </c>
    </row>
    <row r="717" spans="1:9" ht="12" customHeight="1" x14ac:dyDescent="0.15">
      <c r="A717" s="101" t="s">
        <v>6645</v>
      </c>
      <c r="B717" s="101" t="s">
        <v>8827</v>
      </c>
      <c r="C717" s="101" t="s">
        <v>3412</v>
      </c>
      <c r="D717" s="101" t="s">
        <v>8002</v>
      </c>
      <c r="E717" s="101" t="s">
        <v>8789</v>
      </c>
      <c r="F717" s="101" t="s">
        <v>8826</v>
      </c>
      <c r="G717" s="102">
        <v>12841</v>
      </c>
      <c r="H717" s="102">
        <v>12776</v>
      </c>
      <c r="I717" s="102">
        <v>12668</v>
      </c>
    </row>
    <row r="718" spans="1:9" ht="12" customHeight="1" x14ac:dyDescent="0.15">
      <c r="A718" s="101" t="s">
        <v>6647</v>
      </c>
      <c r="B718" s="101" t="s">
        <v>8828</v>
      </c>
      <c r="C718" s="101" t="s">
        <v>3415</v>
      </c>
      <c r="D718" s="101" t="s">
        <v>8020</v>
      </c>
      <c r="E718" s="101" t="s">
        <v>8789</v>
      </c>
      <c r="F718" s="101" t="s">
        <v>8826</v>
      </c>
      <c r="G718" s="102">
        <v>10882</v>
      </c>
      <c r="H718" s="102">
        <v>10778</v>
      </c>
      <c r="I718" s="102">
        <v>10649</v>
      </c>
    </row>
    <row r="719" spans="1:9" ht="12" customHeight="1" x14ac:dyDescent="0.15">
      <c r="A719" s="101" t="s">
        <v>6545</v>
      </c>
      <c r="B719" s="101" t="s">
        <v>8829</v>
      </c>
      <c r="C719" s="101" t="s">
        <v>3444</v>
      </c>
      <c r="D719" s="101" t="s">
        <v>8002</v>
      </c>
      <c r="E719" s="101" t="s">
        <v>8789</v>
      </c>
      <c r="F719" s="101" t="s">
        <v>8790</v>
      </c>
      <c r="G719" s="102">
        <v>34667</v>
      </c>
      <c r="H719" s="102">
        <v>34560</v>
      </c>
      <c r="I719" s="102">
        <v>34431</v>
      </c>
    </row>
    <row r="720" spans="1:9" ht="12" customHeight="1" x14ac:dyDescent="0.15">
      <c r="A720" s="101" t="s">
        <v>6570</v>
      </c>
      <c r="B720" s="101" t="s">
        <v>8830</v>
      </c>
      <c r="C720" s="101" t="s">
        <v>3463</v>
      </c>
      <c r="D720" s="101" t="s">
        <v>8002</v>
      </c>
      <c r="E720" s="101" t="s">
        <v>8789</v>
      </c>
      <c r="F720" s="101" t="s">
        <v>8790</v>
      </c>
      <c r="G720" s="102">
        <v>25833</v>
      </c>
      <c r="H720" s="102">
        <v>25694</v>
      </c>
      <c r="I720" s="102">
        <v>25536</v>
      </c>
    </row>
    <row r="721" spans="1:9" ht="12" customHeight="1" x14ac:dyDescent="0.15">
      <c r="A721" s="101" t="s">
        <v>6555</v>
      </c>
      <c r="B721" s="101" t="s">
        <v>8831</v>
      </c>
      <c r="C721" s="101" t="s">
        <v>3451</v>
      </c>
      <c r="D721" s="101" t="s">
        <v>8017</v>
      </c>
      <c r="E721" s="101" t="s">
        <v>8789</v>
      </c>
      <c r="F721" s="101" t="s">
        <v>8790</v>
      </c>
      <c r="G721" s="102">
        <v>11692</v>
      </c>
      <c r="H721" s="102">
        <v>11654</v>
      </c>
      <c r="I721" s="102">
        <v>11604</v>
      </c>
    </row>
    <row r="722" spans="1:9" ht="12" customHeight="1" x14ac:dyDescent="0.15">
      <c r="A722" s="101" t="s">
        <v>6543</v>
      </c>
      <c r="B722" s="101" t="s">
        <v>8832</v>
      </c>
      <c r="C722" s="101" t="s">
        <v>3440</v>
      </c>
      <c r="D722" s="101" t="s">
        <v>8020</v>
      </c>
      <c r="E722" s="101" t="s">
        <v>8789</v>
      </c>
      <c r="F722" s="101" t="s">
        <v>8790</v>
      </c>
      <c r="G722" s="102">
        <v>16238</v>
      </c>
      <c r="H722" s="102">
        <v>16154</v>
      </c>
      <c r="I722" s="102">
        <v>16077</v>
      </c>
    </row>
    <row r="723" spans="1:9" ht="12" customHeight="1" x14ac:dyDescent="0.15">
      <c r="A723" s="101" t="s">
        <v>454</v>
      </c>
      <c r="B723" s="101" t="s">
        <v>8833</v>
      </c>
      <c r="C723" s="101" t="s">
        <v>3453</v>
      </c>
      <c r="D723" s="101" t="s">
        <v>8002</v>
      </c>
      <c r="E723" s="101" t="s">
        <v>8789</v>
      </c>
      <c r="F723" s="101" t="s">
        <v>8796</v>
      </c>
      <c r="G723" s="102">
        <v>34257</v>
      </c>
      <c r="H723" s="102">
        <v>33307</v>
      </c>
      <c r="I723" s="102">
        <v>32934</v>
      </c>
    </row>
    <row r="724" spans="1:9" ht="12" customHeight="1" x14ac:dyDescent="0.15">
      <c r="A724" s="101" t="s">
        <v>5224</v>
      </c>
      <c r="B724" s="101" t="s">
        <v>8834</v>
      </c>
      <c r="C724" s="101" t="s">
        <v>3409</v>
      </c>
      <c r="D724" s="101" t="s">
        <v>8020</v>
      </c>
      <c r="E724" s="101" t="s">
        <v>8789</v>
      </c>
      <c r="F724" s="101" t="s">
        <v>8796</v>
      </c>
      <c r="G724" s="102">
        <v>7278</v>
      </c>
      <c r="H724" s="102">
        <v>7991</v>
      </c>
      <c r="I724" s="102">
        <v>7891</v>
      </c>
    </row>
    <row r="725" spans="1:9" ht="12" customHeight="1" x14ac:dyDescent="0.15">
      <c r="A725" s="101" t="s">
        <v>6615</v>
      </c>
      <c r="B725" s="101" t="s">
        <v>8835</v>
      </c>
      <c r="C725" s="101" t="s">
        <v>3417</v>
      </c>
      <c r="D725" s="101" t="s">
        <v>8020</v>
      </c>
      <c r="E725" s="101" t="s">
        <v>8789</v>
      </c>
      <c r="F725" s="101" t="s">
        <v>8796</v>
      </c>
      <c r="G725" s="102">
        <v>12091</v>
      </c>
      <c r="H725" s="102">
        <v>12052</v>
      </c>
      <c r="I725" s="102">
        <v>11906</v>
      </c>
    </row>
    <row r="726" spans="1:9" ht="12" customHeight="1" x14ac:dyDescent="0.15">
      <c r="A726" s="101" t="s">
        <v>6564</v>
      </c>
      <c r="B726" s="101" t="s">
        <v>8836</v>
      </c>
      <c r="C726" s="101" t="s">
        <v>3459</v>
      </c>
      <c r="D726" s="101" t="s">
        <v>8002</v>
      </c>
      <c r="E726" s="101" t="s">
        <v>8789</v>
      </c>
      <c r="F726" s="101" t="s">
        <v>8790</v>
      </c>
      <c r="G726" s="102">
        <v>24064</v>
      </c>
      <c r="H726" s="102">
        <v>23787</v>
      </c>
      <c r="I726" s="102">
        <v>23591</v>
      </c>
    </row>
    <row r="727" spans="1:9" ht="12" customHeight="1" x14ac:dyDescent="0.15">
      <c r="A727" s="101" t="s">
        <v>6534</v>
      </c>
      <c r="B727" s="101" t="s">
        <v>8837</v>
      </c>
      <c r="C727" s="101" t="s">
        <v>3426</v>
      </c>
      <c r="D727" s="101" t="s">
        <v>8002</v>
      </c>
      <c r="E727" s="101" t="s">
        <v>8789</v>
      </c>
      <c r="F727" s="101" t="s">
        <v>8790</v>
      </c>
      <c r="G727" s="102">
        <v>16911</v>
      </c>
      <c r="H727" s="102">
        <v>16694</v>
      </c>
      <c r="I727" s="102">
        <v>16594</v>
      </c>
    </row>
    <row r="728" spans="1:9" ht="12" customHeight="1" x14ac:dyDescent="0.15">
      <c r="A728" s="101" t="s">
        <v>6568</v>
      </c>
      <c r="B728" s="101" t="s">
        <v>8838</v>
      </c>
      <c r="C728" s="101" t="s">
        <v>3462</v>
      </c>
      <c r="D728" s="101" t="s">
        <v>8002</v>
      </c>
      <c r="E728" s="101" t="s">
        <v>8789</v>
      </c>
      <c r="F728" s="101" t="s">
        <v>8790</v>
      </c>
      <c r="G728" s="102">
        <v>15172</v>
      </c>
      <c r="H728" s="102">
        <v>15204</v>
      </c>
      <c r="I728" s="102">
        <v>15121</v>
      </c>
    </row>
    <row r="729" spans="1:9" ht="12" customHeight="1" x14ac:dyDescent="0.15">
      <c r="A729" s="101" t="s">
        <v>6576</v>
      </c>
      <c r="B729" s="101" t="s">
        <v>8839</v>
      </c>
      <c r="C729" s="101" t="s">
        <v>3420</v>
      </c>
      <c r="D729" s="101" t="s">
        <v>8017</v>
      </c>
      <c r="E729" s="101" t="s">
        <v>8789</v>
      </c>
      <c r="F729" s="101" t="s">
        <v>8790</v>
      </c>
      <c r="G729" s="102">
        <v>11741</v>
      </c>
      <c r="H729" s="102">
        <v>11696</v>
      </c>
      <c r="I729" s="102">
        <v>11655</v>
      </c>
    </row>
    <row r="730" spans="1:9" ht="12" customHeight="1" x14ac:dyDescent="0.15">
      <c r="A730" s="101" t="s">
        <v>6549</v>
      </c>
      <c r="B730" s="101" t="s">
        <v>8840</v>
      </c>
      <c r="C730" s="101" t="s">
        <v>3427</v>
      </c>
      <c r="D730" s="101" t="s">
        <v>8020</v>
      </c>
      <c r="E730" s="101" t="s">
        <v>8789</v>
      </c>
      <c r="F730" s="101" t="s">
        <v>8790</v>
      </c>
      <c r="G730" s="102">
        <v>19616</v>
      </c>
      <c r="H730" s="102">
        <v>19658</v>
      </c>
      <c r="I730" s="102">
        <v>19577</v>
      </c>
    </row>
    <row r="731" spans="1:9" ht="12" customHeight="1" x14ac:dyDescent="0.15">
      <c r="A731" s="101" t="s">
        <v>6541</v>
      </c>
      <c r="B731" s="101" t="s">
        <v>8841</v>
      </c>
      <c r="C731" s="101" t="s">
        <v>3413</v>
      </c>
      <c r="D731" s="101" t="s">
        <v>8020</v>
      </c>
      <c r="E731" s="101" t="s">
        <v>8789</v>
      </c>
      <c r="F731" s="101" t="s">
        <v>8790</v>
      </c>
      <c r="G731" s="102">
        <v>20615</v>
      </c>
      <c r="H731" s="102">
        <v>20696</v>
      </c>
      <c r="I731" s="102">
        <v>20615</v>
      </c>
    </row>
    <row r="732" spans="1:9" ht="12" customHeight="1" x14ac:dyDescent="0.15">
      <c r="A732" s="101" t="s">
        <v>6562</v>
      </c>
      <c r="B732" s="101" t="s">
        <v>8842</v>
      </c>
      <c r="C732" s="101" t="s">
        <v>3458</v>
      </c>
      <c r="D732" s="101" t="s">
        <v>8020</v>
      </c>
      <c r="E732" s="101" t="s">
        <v>8789</v>
      </c>
      <c r="F732" s="101" t="s">
        <v>8790</v>
      </c>
      <c r="G732" s="102">
        <v>7631</v>
      </c>
      <c r="H732" s="102">
        <v>7661</v>
      </c>
      <c r="I732" s="102">
        <v>7629</v>
      </c>
    </row>
    <row r="733" spans="1:9" ht="12" customHeight="1" x14ac:dyDescent="0.15">
      <c r="A733" s="101" t="s">
        <v>6566</v>
      </c>
      <c r="B733" s="101" t="s">
        <v>8843</v>
      </c>
      <c r="C733" s="101" t="s">
        <v>3418</v>
      </c>
      <c r="D733" s="101" t="s">
        <v>8020</v>
      </c>
      <c r="E733" s="101" t="s">
        <v>8789</v>
      </c>
      <c r="F733" s="101" t="s">
        <v>8790</v>
      </c>
      <c r="G733" s="102">
        <v>8171</v>
      </c>
      <c r="H733" s="102">
        <v>8203</v>
      </c>
      <c r="I733" s="102">
        <v>8171</v>
      </c>
    </row>
    <row r="734" spans="1:9" ht="12" customHeight="1" x14ac:dyDescent="0.15">
      <c r="A734" s="101" t="s">
        <v>6572</v>
      </c>
      <c r="B734" s="101" t="s">
        <v>8844</v>
      </c>
      <c r="C734" s="101" t="s">
        <v>3468</v>
      </c>
      <c r="D734" s="101" t="s">
        <v>8020</v>
      </c>
      <c r="E734" s="101" t="s">
        <v>8789</v>
      </c>
      <c r="F734" s="101" t="s">
        <v>8790</v>
      </c>
      <c r="G734" s="102">
        <v>8415</v>
      </c>
      <c r="H734" s="102">
        <v>8448</v>
      </c>
      <c r="I734" s="102">
        <v>8416</v>
      </c>
    </row>
    <row r="735" spans="1:9" ht="12" customHeight="1" x14ac:dyDescent="0.15">
      <c r="A735" s="101" t="s">
        <v>6574</v>
      </c>
      <c r="B735" s="101" t="s">
        <v>8845</v>
      </c>
      <c r="C735" s="101" t="s">
        <v>3419</v>
      </c>
      <c r="D735" s="101" t="s">
        <v>8020</v>
      </c>
      <c r="E735" s="101" t="s">
        <v>8789</v>
      </c>
      <c r="F735" s="101" t="s">
        <v>8790</v>
      </c>
      <c r="G735" s="102">
        <v>13341</v>
      </c>
      <c r="H735" s="102">
        <v>13391</v>
      </c>
      <c r="I735" s="102">
        <v>13340</v>
      </c>
    </row>
    <row r="736" spans="1:9" ht="12" customHeight="1" x14ac:dyDescent="0.15">
      <c r="A736" s="101" t="s">
        <v>6558</v>
      </c>
      <c r="B736" s="101" t="s">
        <v>8846</v>
      </c>
      <c r="C736" s="101" t="s">
        <v>3425</v>
      </c>
      <c r="D736" s="101" t="s">
        <v>8020</v>
      </c>
      <c r="E736" s="101" t="s">
        <v>8789</v>
      </c>
      <c r="F736" s="101" t="s">
        <v>8790</v>
      </c>
      <c r="G736" s="102">
        <v>9580</v>
      </c>
      <c r="H736" s="102">
        <v>9617</v>
      </c>
      <c r="I736" s="102">
        <v>9582</v>
      </c>
    </row>
    <row r="737" spans="1:9" ht="12" customHeight="1" x14ac:dyDescent="0.15">
      <c r="A737" s="101" t="s">
        <v>6634</v>
      </c>
      <c r="B737" s="101" t="s">
        <v>8847</v>
      </c>
      <c r="C737" s="101" t="s">
        <v>3430</v>
      </c>
      <c r="D737" s="101" t="s">
        <v>8002</v>
      </c>
      <c r="E737" s="101" t="s">
        <v>8789</v>
      </c>
      <c r="F737" s="101" t="s">
        <v>8803</v>
      </c>
      <c r="G737" s="102">
        <v>33531</v>
      </c>
      <c r="H737" s="102">
        <v>33264</v>
      </c>
      <c r="I737" s="102">
        <v>32895</v>
      </c>
    </row>
    <row r="738" spans="1:9" ht="12" customHeight="1" x14ac:dyDescent="0.15">
      <c r="A738" s="101" t="s">
        <v>6632</v>
      </c>
      <c r="B738" s="101" t="s">
        <v>8848</v>
      </c>
      <c r="C738" s="101" t="s">
        <v>3428</v>
      </c>
      <c r="D738" s="101" t="s">
        <v>8017</v>
      </c>
      <c r="E738" s="101" t="s">
        <v>8789</v>
      </c>
      <c r="F738" s="101" t="s">
        <v>8803</v>
      </c>
      <c r="G738" s="102">
        <v>12319</v>
      </c>
      <c r="H738" s="102">
        <v>12198</v>
      </c>
      <c r="I738" s="102">
        <v>12030</v>
      </c>
    </row>
    <row r="739" spans="1:9" ht="12" customHeight="1" x14ac:dyDescent="0.15">
      <c r="A739" s="101" t="s">
        <v>6584</v>
      </c>
      <c r="B739" s="101" t="s">
        <v>8849</v>
      </c>
      <c r="C739" s="101" t="s">
        <v>3408</v>
      </c>
      <c r="D739" s="101" t="s">
        <v>8002</v>
      </c>
      <c r="E739" s="101" t="s">
        <v>8789</v>
      </c>
      <c r="F739" s="101" t="s">
        <v>8799</v>
      </c>
      <c r="G739" s="102">
        <v>14326</v>
      </c>
      <c r="H739" s="102">
        <v>14227</v>
      </c>
      <c r="I739" s="102">
        <v>14128</v>
      </c>
    </row>
    <row r="740" spans="1:9" ht="12" customHeight="1" x14ac:dyDescent="0.15">
      <c r="A740" s="101" t="s">
        <v>6588</v>
      </c>
      <c r="B740" s="101" t="s">
        <v>8850</v>
      </c>
      <c r="C740" s="101" t="s">
        <v>3421</v>
      </c>
      <c r="D740" s="101" t="s">
        <v>8002</v>
      </c>
      <c r="E740" s="101" t="s">
        <v>8789</v>
      </c>
      <c r="F740" s="101" t="s">
        <v>8799</v>
      </c>
      <c r="G740" s="102">
        <v>25574</v>
      </c>
      <c r="H740" s="102">
        <v>25339</v>
      </c>
      <c r="I740" s="102">
        <v>25083</v>
      </c>
    </row>
    <row r="741" spans="1:9" ht="12" customHeight="1" x14ac:dyDescent="0.15">
      <c r="A741" s="101" t="s">
        <v>6578</v>
      </c>
      <c r="B741" s="101" t="s">
        <v>8851</v>
      </c>
      <c r="C741" s="101" t="s">
        <v>3405</v>
      </c>
      <c r="D741" s="101" t="s">
        <v>8020</v>
      </c>
      <c r="E741" s="101" t="s">
        <v>8789</v>
      </c>
      <c r="F741" s="101" t="s">
        <v>8799</v>
      </c>
      <c r="G741" s="102">
        <v>18166</v>
      </c>
      <c r="H741" s="102">
        <v>17999</v>
      </c>
      <c r="I741" s="102">
        <v>17813</v>
      </c>
    </row>
    <row r="742" spans="1:9" ht="12" customHeight="1" x14ac:dyDescent="0.15">
      <c r="A742" s="101" t="s">
        <v>6586</v>
      </c>
      <c r="B742" s="101" t="s">
        <v>8852</v>
      </c>
      <c r="C742" s="101" t="s">
        <v>3464</v>
      </c>
      <c r="D742" s="101" t="s">
        <v>8020</v>
      </c>
      <c r="E742" s="101" t="s">
        <v>8789</v>
      </c>
      <c r="F742" s="101" t="s">
        <v>8799</v>
      </c>
      <c r="G742" s="102">
        <v>13186</v>
      </c>
      <c r="H742" s="102">
        <v>13061</v>
      </c>
      <c r="I742" s="102">
        <v>12926</v>
      </c>
    </row>
    <row r="743" spans="1:9" ht="12" customHeight="1" x14ac:dyDescent="0.15">
      <c r="A743" s="101" t="s">
        <v>6617</v>
      </c>
      <c r="B743" s="101" t="s">
        <v>8853</v>
      </c>
      <c r="C743" s="101" t="s">
        <v>3466</v>
      </c>
      <c r="D743" s="101" t="s">
        <v>8002</v>
      </c>
      <c r="E743" s="101" t="s">
        <v>8789</v>
      </c>
      <c r="F743" s="101" t="s">
        <v>8796</v>
      </c>
      <c r="G743" s="102">
        <v>20420</v>
      </c>
      <c r="H743" s="102">
        <v>20262</v>
      </c>
      <c r="I743" s="102">
        <v>20024</v>
      </c>
    </row>
    <row r="744" spans="1:9" ht="12" customHeight="1" x14ac:dyDescent="0.15">
      <c r="A744" s="101" t="s">
        <v>6619</v>
      </c>
      <c r="B744" s="101" t="s">
        <v>8854</v>
      </c>
      <c r="C744" s="101" t="s">
        <v>3422</v>
      </c>
      <c r="D744" s="101" t="s">
        <v>8017</v>
      </c>
      <c r="E744" s="101" t="s">
        <v>8789</v>
      </c>
      <c r="F744" s="101" t="s">
        <v>8796</v>
      </c>
      <c r="G744" s="102">
        <v>14326</v>
      </c>
      <c r="H744" s="102">
        <v>14217</v>
      </c>
      <c r="I744" s="102">
        <v>14063</v>
      </c>
    </row>
    <row r="745" spans="1:9" ht="12" customHeight="1" x14ac:dyDescent="0.15">
      <c r="A745" s="101" t="s">
        <v>6608</v>
      </c>
      <c r="B745" s="101" t="s">
        <v>8855</v>
      </c>
      <c r="C745" s="101" t="s">
        <v>3448</v>
      </c>
      <c r="D745" s="101" t="s">
        <v>8020</v>
      </c>
      <c r="E745" s="101" t="s">
        <v>8789</v>
      </c>
      <c r="F745" s="101" t="s">
        <v>8796</v>
      </c>
      <c r="G745" s="102">
        <v>11557</v>
      </c>
      <c r="H745" s="102">
        <v>11471</v>
      </c>
      <c r="I745" s="102">
        <v>11327</v>
      </c>
    </row>
    <row r="746" spans="1:9" ht="12" customHeight="1" x14ac:dyDescent="0.15">
      <c r="A746" s="101" t="s">
        <v>6636</v>
      </c>
      <c r="B746" s="101" t="s">
        <v>8856</v>
      </c>
      <c r="C746" s="101" t="s">
        <v>3467</v>
      </c>
      <c r="D746" s="101" t="s">
        <v>8002</v>
      </c>
      <c r="E746" s="101" t="s">
        <v>8789</v>
      </c>
      <c r="F746" s="101" t="s">
        <v>8803</v>
      </c>
      <c r="G746" s="102">
        <v>52574</v>
      </c>
      <c r="H746" s="102">
        <v>52081</v>
      </c>
      <c r="I746" s="102">
        <v>51397</v>
      </c>
    </row>
    <row r="747" spans="1:9" ht="12" customHeight="1" x14ac:dyDescent="0.15">
      <c r="A747" s="101" t="s">
        <v>6626</v>
      </c>
      <c r="B747" s="101" t="s">
        <v>8857</v>
      </c>
      <c r="C747" s="101" t="s">
        <v>3431</v>
      </c>
      <c r="D747" s="101" t="s">
        <v>8002</v>
      </c>
      <c r="E747" s="101" t="s">
        <v>8789</v>
      </c>
      <c r="F747" s="101" t="s">
        <v>8803</v>
      </c>
      <c r="G747" s="102">
        <v>14827</v>
      </c>
      <c r="H747" s="102">
        <v>14664</v>
      </c>
      <c r="I747" s="102">
        <v>14466</v>
      </c>
    </row>
    <row r="748" spans="1:9" ht="12" customHeight="1" x14ac:dyDescent="0.15">
      <c r="A748" s="101" t="s">
        <v>6628</v>
      </c>
      <c r="B748" s="101" t="s">
        <v>8858</v>
      </c>
      <c r="C748" s="101" t="s">
        <v>3423</v>
      </c>
      <c r="D748" s="101" t="s">
        <v>8002</v>
      </c>
      <c r="E748" s="101" t="s">
        <v>8789</v>
      </c>
      <c r="F748" s="101" t="s">
        <v>8803</v>
      </c>
      <c r="G748" s="102">
        <v>16084</v>
      </c>
      <c r="H748" s="102">
        <v>16055</v>
      </c>
      <c r="I748" s="102">
        <v>15903</v>
      </c>
    </row>
    <row r="749" spans="1:9" ht="12" customHeight="1" x14ac:dyDescent="0.15">
      <c r="A749" s="101" t="s">
        <v>6592</v>
      </c>
      <c r="B749" s="101" t="s">
        <v>8859</v>
      </c>
      <c r="C749" s="101" t="s">
        <v>3469</v>
      </c>
      <c r="D749" s="101" t="s">
        <v>8002</v>
      </c>
      <c r="E749" s="101" t="s">
        <v>8789</v>
      </c>
      <c r="F749" s="101" t="s">
        <v>8799</v>
      </c>
      <c r="G749" s="102">
        <v>21312</v>
      </c>
      <c r="H749" s="102">
        <v>21173</v>
      </c>
      <c r="I749" s="102">
        <v>20931</v>
      </c>
    </row>
    <row r="750" spans="1:9" ht="12" customHeight="1" x14ac:dyDescent="0.15">
      <c r="A750" s="101" t="s">
        <v>6582</v>
      </c>
      <c r="B750" s="101" t="s">
        <v>8860</v>
      </c>
      <c r="C750" s="101" t="s">
        <v>3439</v>
      </c>
      <c r="D750" s="101" t="s">
        <v>8002</v>
      </c>
      <c r="E750" s="101" t="s">
        <v>8789</v>
      </c>
      <c r="F750" s="101" t="s">
        <v>8799</v>
      </c>
      <c r="G750" s="102">
        <v>20054</v>
      </c>
      <c r="H750" s="102">
        <v>19868</v>
      </c>
      <c r="I750" s="102">
        <v>19618</v>
      </c>
    </row>
    <row r="751" spans="1:9" ht="12" customHeight="1" x14ac:dyDescent="0.15">
      <c r="A751" s="101" t="s">
        <v>6598</v>
      </c>
      <c r="B751" s="101" t="s">
        <v>8861</v>
      </c>
      <c r="C751" s="101" t="s">
        <v>3475</v>
      </c>
      <c r="D751" s="101" t="s">
        <v>8002</v>
      </c>
      <c r="E751" s="101" t="s">
        <v>8789</v>
      </c>
      <c r="F751" s="101" t="s">
        <v>8799</v>
      </c>
      <c r="G751" s="102">
        <v>15354</v>
      </c>
      <c r="H751" s="102">
        <v>15231</v>
      </c>
      <c r="I751" s="102">
        <v>15067</v>
      </c>
    </row>
    <row r="752" spans="1:9" ht="12" customHeight="1" x14ac:dyDescent="0.15">
      <c r="A752" s="101" t="s">
        <v>6594</v>
      </c>
      <c r="B752" s="101" t="s">
        <v>8862</v>
      </c>
      <c r="C752" s="101" t="s">
        <v>3471</v>
      </c>
      <c r="D752" s="101" t="s">
        <v>8020</v>
      </c>
      <c r="E752" s="101" t="s">
        <v>8789</v>
      </c>
      <c r="F752" s="101" t="s">
        <v>8799</v>
      </c>
      <c r="G752" s="102">
        <v>14470</v>
      </c>
      <c r="H752" s="102">
        <v>14349</v>
      </c>
      <c r="I752" s="102">
        <v>14202</v>
      </c>
    </row>
    <row r="753" spans="1:9" ht="12" customHeight="1" x14ac:dyDescent="0.15">
      <c r="A753" s="101" t="s">
        <v>6602</v>
      </c>
      <c r="B753" s="101" t="s">
        <v>8863</v>
      </c>
      <c r="C753" s="101" t="s">
        <v>3438</v>
      </c>
      <c r="D753" s="101" t="s">
        <v>8020</v>
      </c>
      <c r="E753" s="101" t="s">
        <v>8789</v>
      </c>
      <c r="F753" s="101" t="s">
        <v>8796</v>
      </c>
      <c r="G753" s="102">
        <v>12319</v>
      </c>
      <c r="H753" s="102">
        <v>12201</v>
      </c>
      <c r="I753" s="102">
        <v>12046</v>
      </c>
    </row>
    <row r="754" spans="1:9" ht="12" customHeight="1" x14ac:dyDescent="0.15">
      <c r="A754" s="101" t="s">
        <v>6596</v>
      </c>
      <c r="B754" s="101" t="s">
        <v>8864</v>
      </c>
      <c r="C754" s="101" t="s">
        <v>3474</v>
      </c>
      <c r="D754" s="101" t="s">
        <v>8002</v>
      </c>
      <c r="E754" s="101" t="s">
        <v>8789</v>
      </c>
      <c r="F754" s="101" t="s">
        <v>8799</v>
      </c>
      <c r="G754" s="102">
        <v>22291</v>
      </c>
      <c r="H754" s="102">
        <v>22529</v>
      </c>
      <c r="I754" s="102">
        <v>22328</v>
      </c>
    </row>
    <row r="755" spans="1:9" ht="12" customHeight="1" x14ac:dyDescent="0.15">
      <c r="A755" s="101" t="s">
        <v>6580</v>
      </c>
      <c r="B755" s="101" t="s">
        <v>8865</v>
      </c>
      <c r="C755" s="101" t="s">
        <v>3432</v>
      </c>
      <c r="D755" s="101" t="s">
        <v>8017</v>
      </c>
      <c r="E755" s="101" t="s">
        <v>8789</v>
      </c>
      <c r="F755" s="101" t="s">
        <v>8799</v>
      </c>
      <c r="G755" s="102">
        <v>23938</v>
      </c>
      <c r="H755" s="102">
        <v>23371</v>
      </c>
      <c r="I755" s="102">
        <v>23141</v>
      </c>
    </row>
    <row r="756" spans="1:9" ht="12" customHeight="1" x14ac:dyDescent="0.15">
      <c r="A756" s="101" t="s">
        <v>6649</v>
      </c>
      <c r="B756" s="101" t="s">
        <v>8866</v>
      </c>
      <c r="C756" s="101" t="s">
        <v>3477</v>
      </c>
      <c r="D756" s="101" t="s">
        <v>8002</v>
      </c>
      <c r="E756" s="101" t="s">
        <v>8789</v>
      </c>
      <c r="F756" s="101" t="s">
        <v>8826</v>
      </c>
      <c r="G756" s="102">
        <v>52547</v>
      </c>
      <c r="H756" s="102">
        <v>52232</v>
      </c>
      <c r="I756" s="102">
        <v>51698</v>
      </c>
    </row>
    <row r="757" spans="1:9" ht="12" customHeight="1" x14ac:dyDescent="0.15">
      <c r="A757" s="101" t="s">
        <v>6643</v>
      </c>
      <c r="B757" s="101" t="s">
        <v>8867</v>
      </c>
      <c r="C757" s="101" t="s">
        <v>3456</v>
      </c>
      <c r="D757" s="101" t="s">
        <v>8002</v>
      </c>
      <c r="E757" s="101" t="s">
        <v>8789</v>
      </c>
      <c r="F757" s="101" t="s">
        <v>8826</v>
      </c>
      <c r="G757" s="102">
        <v>51605</v>
      </c>
      <c r="H757" s="102">
        <v>51564</v>
      </c>
      <c r="I757" s="102">
        <v>51365</v>
      </c>
    </row>
    <row r="758" spans="1:9" ht="12" customHeight="1" x14ac:dyDescent="0.15">
      <c r="A758" s="101" t="s">
        <v>6085</v>
      </c>
      <c r="B758" s="101" t="s">
        <v>8868</v>
      </c>
      <c r="C758" s="101" t="s">
        <v>3447</v>
      </c>
      <c r="D758" s="101" t="s">
        <v>8017</v>
      </c>
      <c r="E758" s="101" t="s">
        <v>8789</v>
      </c>
      <c r="F758" s="101" t="s">
        <v>8826</v>
      </c>
      <c r="G758" s="102">
        <v>19894</v>
      </c>
      <c r="H758" s="102">
        <v>19814</v>
      </c>
      <c r="I758" s="102">
        <v>19582</v>
      </c>
    </row>
    <row r="759" spans="1:9" ht="12" customHeight="1" x14ac:dyDescent="0.15">
      <c r="A759" s="101" t="s">
        <v>454</v>
      </c>
      <c r="B759" s="101" t="s">
        <v>8869</v>
      </c>
      <c r="C759" s="101" t="s">
        <v>3526</v>
      </c>
      <c r="D759" s="101" t="s">
        <v>8002</v>
      </c>
      <c r="E759" s="101" t="s">
        <v>8870</v>
      </c>
      <c r="F759" s="101" t="s">
        <v>8871</v>
      </c>
      <c r="G759" s="102">
        <v>480080</v>
      </c>
      <c r="H759" s="102">
        <v>476101</v>
      </c>
      <c r="I759" s="102">
        <v>470011</v>
      </c>
    </row>
    <row r="760" spans="1:9" ht="12" customHeight="1" x14ac:dyDescent="0.15">
      <c r="A760" s="101" t="s">
        <v>6680</v>
      </c>
      <c r="B760" s="101" t="s">
        <v>8872</v>
      </c>
      <c r="C760" s="101" t="s">
        <v>3509</v>
      </c>
      <c r="D760" s="101" t="s">
        <v>8002</v>
      </c>
      <c r="E760" s="101" t="s">
        <v>8870</v>
      </c>
      <c r="F760" s="101" t="s">
        <v>8873</v>
      </c>
      <c r="G760" s="102">
        <v>35796</v>
      </c>
      <c r="H760" s="102">
        <v>35420</v>
      </c>
      <c r="I760" s="102">
        <v>34789</v>
      </c>
    </row>
    <row r="761" spans="1:9" ht="12" customHeight="1" x14ac:dyDescent="0.15">
      <c r="A761" s="101" t="s">
        <v>6719</v>
      </c>
      <c r="B761" s="101" t="s">
        <v>8874</v>
      </c>
      <c r="C761" s="101" t="s">
        <v>3528</v>
      </c>
      <c r="D761" s="101" t="s">
        <v>8002</v>
      </c>
      <c r="E761" s="101" t="s">
        <v>8870</v>
      </c>
      <c r="F761" s="101" t="s">
        <v>8871</v>
      </c>
      <c r="G761" s="102">
        <v>14740</v>
      </c>
      <c r="H761" s="102">
        <v>14621</v>
      </c>
      <c r="I761" s="102">
        <v>14346</v>
      </c>
    </row>
    <row r="762" spans="1:9" ht="12" customHeight="1" x14ac:dyDescent="0.15">
      <c r="A762" s="101" t="s">
        <v>6721</v>
      </c>
      <c r="B762" s="101" t="s">
        <v>8875</v>
      </c>
      <c r="C762" s="101" t="s">
        <v>3529</v>
      </c>
      <c r="D762" s="101" t="s">
        <v>8002</v>
      </c>
      <c r="E762" s="101" t="s">
        <v>8870</v>
      </c>
      <c r="F762" s="101" t="s">
        <v>8876</v>
      </c>
      <c r="G762" s="102">
        <v>71160</v>
      </c>
      <c r="H762" s="102">
        <v>70327</v>
      </c>
      <c r="I762" s="102">
        <v>69256</v>
      </c>
    </row>
    <row r="763" spans="1:9" ht="12" customHeight="1" x14ac:dyDescent="0.15">
      <c r="A763" s="101" t="s">
        <v>6697</v>
      </c>
      <c r="B763" s="101" t="s">
        <v>8877</v>
      </c>
      <c r="C763" s="101" t="s">
        <v>3534</v>
      </c>
      <c r="D763" s="101" t="s">
        <v>8002</v>
      </c>
      <c r="E763" s="101" t="s">
        <v>8870</v>
      </c>
      <c r="F763" s="101" t="s">
        <v>8873</v>
      </c>
      <c r="G763" s="102">
        <v>42499</v>
      </c>
      <c r="H763" s="102">
        <v>42117</v>
      </c>
      <c r="I763" s="102">
        <v>41625</v>
      </c>
    </row>
    <row r="764" spans="1:9" ht="12" customHeight="1" x14ac:dyDescent="0.15">
      <c r="A764" s="101" t="s">
        <v>6733</v>
      </c>
      <c r="B764" s="101" t="s">
        <v>8878</v>
      </c>
      <c r="C764" s="101" t="s">
        <v>3508</v>
      </c>
      <c r="D764" s="101" t="s">
        <v>8017</v>
      </c>
      <c r="E764" s="101" t="s">
        <v>8870</v>
      </c>
      <c r="F764" s="101" t="s">
        <v>8876</v>
      </c>
      <c r="G764" s="102">
        <v>10382</v>
      </c>
      <c r="H764" s="102">
        <v>10258</v>
      </c>
      <c r="I764" s="102">
        <v>10046</v>
      </c>
    </row>
    <row r="765" spans="1:9" ht="12" customHeight="1" x14ac:dyDescent="0.15">
      <c r="A765" s="101" t="s">
        <v>6735</v>
      </c>
      <c r="B765" s="101" t="s">
        <v>8879</v>
      </c>
      <c r="C765" s="101" t="s">
        <v>3492</v>
      </c>
      <c r="D765" s="101" t="s">
        <v>8020</v>
      </c>
      <c r="E765" s="101" t="s">
        <v>8870</v>
      </c>
      <c r="F765" s="101" t="s">
        <v>8876</v>
      </c>
      <c r="G765" s="102">
        <v>5792</v>
      </c>
      <c r="H765" s="102">
        <v>5688</v>
      </c>
      <c r="I765" s="102">
        <v>5580</v>
      </c>
    </row>
    <row r="766" spans="1:9" ht="12" customHeight="1" x14ac:dyDescent="0.15">
      <c r="A766" s="101" t="s">
        <v>6653</v>
      </c>
      <c r="B766" s="101" t="s">
        <v>8880</v>
      </c>
      <c r="C766" s="101" t="s">
        <v>3484</v>
      </c>
      <c r="D766" s="101" t="s">
        <v>8002</v>
      </c>
      <c r="E766" s="101" t="s">
        <v>8870</v>
      </c>
      <c r="F766" s="101" t="s">
        <v>8881</v>
      </c>
      <c r="G766" s="102">
        <v>22198</v>
      </c>
      <c r="H766" s="102">
        <v>21940</v>
      </c>
      <c r="I766" s="102">
        <v>21612</v>
      </c>
    </row>
    <row r="767" spans="1:9" ht="12" customHeight="1" x14ac:dyDescent="0.15">
      <c r="A767" s="101" t="s">
        <v>6662</v>
      </c>
      <c r="B767" s="101" t="s">
        <v>8882</v>
      </c>
      <c r="C767" s="101" t="s">
        <v>3523</v>
      </c>
      <c r="D767" s="101" t="s">
        <v>8020</v>
      </c>
      <c r="E767" s="101" t="s">
        <v>8870</v>
      </c>
      <c r="F767" s="101" t="s">
        <v>8881</v>
      </c>
      <c r="G767" s="102">
        <v>8553</v>
      </c>
      <c r="H767" s="102">
        <v>8434</v>
      </c>
      <c r="I767" s="102">
        <v>8275</v>
      </c>
    </row>
    <row r="768" spans="1:9" ht="12" customHeight="1" x14ac:dyDescent="0.15">
      <c r="A768" s="101" t="s">
        <v>6668</v>
      </c>
      <c r="B768" s="101" t="s">
        <v>8883</v>
      </c>
      <c r="C768" s="101" t="s">
        <v>3531</v>
      </c>
      <c r="D768" s="101" t="s">
        <v>8020</v>
      </c>
      <c r="E768" s="101" t="s">
        <v>8870</v>
      </c>
      <c r="F768" s="101" t="s">
        <v>8881</v>
      </c>
      <c r="G768" s="102">
        <v>5756</v>
      </c>
      <c r="H768" s="102">
        <v>5674</v>
      </c>
      <c r="I768" s="102">
        <v>5568</v>
      </c>
    </row>
    <row r="769" spans="1:9" ht="12" customHeight="1" x14ac:dyDescent="0.15">
      <c r="A769" s="101" t="s">
        <v>6260</v>
      </c>
      <c r="B769" s="101" t="s">
        <v>8884</v>
      </c>
      <c r="C769" s="101" t="s">
        <v>3502</v>
      </c>
      <c r="D769" s="101" t="s">
        <v>8017</v>
      </c>
      <c r="E769" s="101" t="s">
        <v>8870</v>
      </c>
      <c r="F769" s="101" t="s">
        <v>8871</v>
      </c>
      <c r="G769" s="102">
        <v>13796</v>
      </c>
      <c r="H769" s="102">
        <v>13701</v>
      </c>
      <c r="I769" s="102">
        <v>13492</v>
      </c>
    </row>
    <row r="770" spans="1:9" ht="12" customHeight="1" x14ac:dyDescent="0.15">
      <c r="A770" s="101" t="s">
        <v>6705</v>
      </c>
      <c r="B770" s="101" t="s">
        <v>8885</v>
      </c>
      <c r="C770" s="101" t="s">
        <v>3495</v>
      </c>
      <c r="D770" s="101" t="s">
        <v>8020</v>
      </c>
      <c r="E770" s="101" t="s">
        <v>8870</v>
      </c>
      <c r="F770" s="101" t="s">
        <v>8871</v>
      </c>
      <c r="G770" s="102">
        <v>7859</v>
      </c>
      <c r="H770" s="102">
        <v>7789</v>
      </c>
      <c r="I770" s="102">
        <v>7670</v>
      </c>
    </row>
    <row r="771" spans="1:9" ht="12" customHeight="1" x14ac:dyDescent="0.15">
      <c r="A771" s="101" t="s">
        <v>6655</v>
      </c>
      <c r="B771" s="101" t="s">
        <v>8886</v>
      </c>
      <c r="C771" s="101" t="s">
        <v>3510</v>
      </c>
      <c r="D771" s="101" t="s">
        <v>8017</v>
      </c>
      <c r="E771" s="101" t="s">
        <v>8870</v>
      </c>
      <c r="F771" s="101" t="s">
        <v>8881</v>
      </c>
      <c r="G771" s="102">
        <v>19344</v>
      </c>
      <c r="H771" s="102">
        <v>19059</v>
      </c>
      <c r="I771" s="102">
        <v>18734</v>
      </c>
    </row>
    <row r="772" spans="1:9" ht="12" customHeight="1" x14ac:dyDescent="0.15">
      <c r="A772" s="101" t="s">
        <v>6674</v>
      </c>
      <c r="B772" s="101" t="s">
        <v>8887</v>
      </c>
      <c r="C772" s="101" t="s">
        <v>3520</v>
      </c>
      <c r="D772" s="101" t="s">
        <v>8017</v>
      </c>
      <c r="E772" s="101" t="s">
        <v>8870</v>
      </c>
      <c r="F772" s="101" t="s">
        <v>8873</v>
      </c>
      <c r="G772" s="102">
        <v>12122</v>
      </c>
      <c r="H772" s="102">
        <v>11983</v>
      </c>
      <c r="I772" s="102">
        <v>11761</v>
      </c>
    </row>
    <row r="773" spans="1:9" ht="12" customHeight="1" x14ac:dyDescent="0.15">
      <c r="A773" s="101" t="s">
        <v>8888</v>
      </c>
      <c r="B773" s="101" t="s">
        <v>8889</v>
      </c>
      <c r="C773" s="101" t="s">
        <v>3516</v>
      </c>
      <c r="D773" s="101" t="s">
        <v>8020</v>
      </c>
      <c r="E773" s="101" t="s">
        <v>8870</v>
      </c>
      <c r="F773" s="101" t="s">
        <v>8873</v>
      </c>
      <c r="G773" s="102">
        <v>5007</v>
      </c>
      <c r="H773" s="102">
        <v>4947</v>
      </c>
      <c r="I773" s="102">
        <v>4863</v>
      </c>
    </row>
    <row r="774" spans="1:9" ht="12" customHeight="1" x14ac:dyDescent="0.15">
      <c r="A774" s="101" t="s">
        <v>6678</v>
      </c>
      <c r="B774" s="101" t="s">
        <v>8890</v>
      </c>
      <c r="C774" s="101" t="s">
        <v>3486</v>
      </c>
      <c r="D774" s="101" t="s">
        <v>8017</v>
      </c>
      <c r="E774" s="101" t="s">
        <v>8870</v>
      </c>
      <c r="F774" s="101" t="s">
        <v>8873</v>
      </c>
      <c r="G774" s="102">
        <v>17896</v>
      </c>
      <c r="H774" s="102">
        <v>17667</v>
      </c>
      <c r="I774" s="102">
        <v>17414</v>
      </c>
    </row>
    <row r="775" spans="1:9" ht="12" customHeight="1" x14ac:dyDescent="0.15">
      <c r="A775" s="101" t="s">
        <v>5657</v>
      </c>
      <c r="B775" s="101" t="s">
        <v>8891</v>
      </c>
      <c r="C775" s="101" t="s">
        <v>3485</v>
      </c>
      <c r="D775" s="101" t="s">
        <v>8017</v>
      </c>
      <c r="E775" s="101" t="s">
        <v>8870</v>
      </c>
      <c r="F775" s="101" t="s">
        <v>8873</v>
      </c>
      <c r="G775" s="102">
        <v>9126</v>
      </c>
      <c r="H775" s="102">
        <v>9020</v>
      </c>
      <c r="I775" s="102">
        <v>8897</v>
      </c>
    </row>
    <row r="776" spans="1:9" ht="12" customHeight="1" x14ac:dyDescent="0.15">
      <c r="A776" s="101" t="s">
        <v>6676</v>
      </c>
      <c r="B776" s="101" t="s">
        <v>8892</v>
      </c>
      <c r="C776" s="101" t="s">
        <v>3493</v>
      </c>
      <c r="D776" s="101" t="s">
        <v>8020</v>
      </c>
      <c r="E776" s="101" t="s">
        <v>8870</v>
      </c>
      <c r="F776" s="101" t="s">
        <v>8873</v>
      </c>
      <c r="G776" s="102">
        <v>5392</v>
      </c>
      <c r="H776" s="102">
        <v>5306</v>
      </c>
      <c r="I776" s="102">
        <v>5218</v>
      </c>
    </row>
    <row r="777" spans="1:9" ht="12" customHeight="1" x14ac:dyDescent="0.15">
      <c r="A777" s="101" t="s">
        <v>6684</v>
      </c>
      <c r="B777" s="101" t="s">
        <v>8893</v>
      </c>
      <c r="C777" s="101" t="s">
        <v>3501</v>
      </c>
      <c r="D777" s="101" t="s">
        <v>8020</v>
      </c>
      <c r="E777" s="101" t="s">
        <v>8870</v>
      </c>
      <c r="F777" s="101" t="s">
        <v>8873</v>
      </c>
      <c r="G777" s="102">
        <v>5528</v>
      </c>
      <c r="H777" s="102">
        <v>5442</v>
      </c>
      <c r="I777" s="102">
        <v>5349</v>
      </c>
    </row>
    <row r="778" spans="1:9" ht="12" customHeight="1" x14ac:dyDescent="0.15">
      <c r="A778" s="101" t="s">
        <v>6693</v>
      </c>
      <c r="B778" s="101" t="s">
        <v>8894</v>
      </c>
      <c r="C778" s="101" t="s">
        <v>3498</v>
      </c>
      <c r="D778" s="101" t="s">
        <v>8020</v>
      </c>
      <c r="E778" s="101" t="s">
        <v>8870</v>
      </c>
      <c r="F778" s="101" t="s">
        <v>8873</v>
      </c>
      <c r="G778" s="102">
        <v>7803</v>
      </c>
      <c r="H778" s="102">
        <v>7681</v>
      </c>
      <c r="I778" s="102">
        <v>7551</v>
      </c>
    </row>
    <row r="779" spans="1:9" ht="12" customHeight="1" x14ac:dyDescent="0.15">
      <c r="A779" s="101" t="s">
        <v>6737</v>
      </c>
      <c r="B779" s="101" t="s">
        <v>8895</v>
      </c>
      <c r="C779" s="101" t="s">
        <v>3521</v>
      </c>
      <c r="D779" s="101" t="s">
        <v>8017</v>
      </c>
      <c r="E779" s="101" t="s">
        <v>8870</v>
      </c>
      <c r="F779" s="101" t="s">
        <v>8876</v>
      </c>
      <c r="G779" s="102">
        <v>16836</v>
      </c>
      <c r="H779" s="102">
        <v>16640</v>
      </c>
      <c r="I779" s="102">
        <v>16309</v>
      </c>
    </row>
    <row r="780" spans="1:9" ht="12" customHeight="1" x14ac:dyDescent="0.15">
      <c r="A780" s="101" t="s">
        <v>6682</v>
      </c>
      <c r="B780" s="101" t="s">
        <v>8896</v>
      </c>
      <c r="C780" s="101" t="s">
        <v>3488</v>
      </c>
      <c r="D780" s="101" t="s">
        <v>8017</v>
      </c>
      <c r="E780" s="101" t="s">
        <v>8870</v>
      </c>
      <c r="F780" s="101" t="s">
        <v>8873</v>
      </c>
      <c r="G780" s="102">
        <v>14850</v>
      </c>
      <c r="H780" s="102">
        <v>14671</v>
      </c>
      <c r="I780" s="102">
        <v>14398</v>
      </c>
    </row>
    <row r="781" spans="1:9" ht="12" customHeight="1" x14ac:dyDescent="0.15">
      <c r="A781" s="101" t="s">
        <v>6688</v>
      </c>
      <c r="B781" s="101" t="s">
        <v>8897</v>
      </c>
      <c r="C781" s="101" t="s">
        <v>3496</v>
      </c>
      <c r="D781" s="101" t="s">
        <v>8020</v>
      </c>
      <c r="E781" s="101" t="s">
        <v>8870</v>
      </c>
      <c r="F781" s="101" t="s">
        <v>8873</v>
      </c>
      <c r="G781" s="102">
        <v>4508</v>
      </c>
      <c r="H781" s="102">
        <v>4442</v>
      </c>
      <c r="I781" s="102">
        <v>4367</v>
      </c>
    </row>
    <row r="782" spans="1:9" ht="12" customHeight="1" x14ac:dyDescent="0.15">
      <c r="A782" s="101" t="s">
        <v>6695</v>
      </c>
      <c r="B782" s="101" t="s">
        <v>8898</v>
      </c>
      <c r="C782" s="101" t="s">
        <v>3503</v>
      </c>
      <c r="D782" s="101" t="s">
        <v>8020</v>
      </c>
      <c r="E782" s="101" t="s">
        <v>8870</v>
      </c>
      <c r="F782" s="101" t="s">
        <v>8873</v>
      </c>
      <c r="G782" s="102">
        <v>5089</v>
      </c>
      <c r="H782" s="102">
        <v>5016</v>
      </c>
      <c r="I782" s="102">
        <v>4931</v>
      </c>
    </row>
    <row r="783" spans="1:9" ht="12" customHeight="1" x14ac:dyDescent="0.15">
      <c r="A783" s="101" t="s">
        <v>6686</v>
      </c>
      <c r="B783" s="101" t="s">
        <v>8899</v>
      </c>
      <c r="C783" s="101" t="s">
        <v>3522</v>
      </c>
      <c r="D783" s="101" t="s">
        <v>8017</v>
      </c>
      <c r="E783" s="101" t="s">
        <v>8870</v>
      </c>
      <c r="F783" s="101" t="s">
        <v>8873</v>
      </c>
      <c r="G783" s="102">
        <v>14863</v>
      </c>
      <c r="H783" s="102">
        <v>14624</v>
      </c>
      <c r="I783" s="102">
        <v>14379</v>
      </c>
    </row>
    <row r="784" spans="1:9" ht="12" customHeight="1" x14ac:dyDescent="0.15">
      <c r="A784" s="101" t="s">
        <v>6059</v>
      </c>
      <c r="B784" s="101" t="s">
        <v>8900</v>
      </c>
      <c r="C784" s="101" t="s">
        <v>3487</v>
      </c>
      <c r="D784" s="101" t="s">
        <v>8017</v>
      </c>
      <c r="E784" s="101" t="s">
        <v>8870</v>
      </c>
      <c r="F784" s="101" t="s">
        <v>8871</v>
      </c>
      <c r="G784" s="102">
        <v>15113</v>
      </c>
      <c r="H784" s="102">
        <v>14988</v>
      </c>
      <c r="I784" s="102">
        <v>14792</v>
      </c>
    </row>
    <row r="785" spans="1:9" ht="12" customHeight="1" x14ac:dyDescent="0.15">
      <c r="A785" s="101" t="s">
        <v>6721</v>
      </c>
      <c r="B785" s="101" t="s">
        <v>8901</v>
      </c>
      <c r="C785" s="101" t="s">
        <v>3530</v>
      </c>
      <c r="D785" s="101" t="s">
        <v>8017</v>
      </c>
      <c r="E785" s="101" t="s">
        <v>8870</v>
      </c>
      <c r="F785" s="101" t="s">
        <v>8871</v>
      </c>
      <c r="G785" s="102">
        <v>9493</v>
      </c>
      <c r="H785" s="102">
        <v>9390</v>
      </c>
      <c r="I785" s="102">
        <v>9225</v>
      </c>
    </row>
    <row r="786" spans="1:9" ht="12" customHeight="1" x14ac:dyDescent="0.15">
      <c r="A786" s="101" t="s">
        <v>6703</v>
      </c>
      <c r="B786" s="101" t="s">
        <v>8902</v>
      </c>
      <c r="C786" s="101" t="s">
        <v>3494</v>
      </c>
      <c r="D786" s="101" t="s">
        <v>8020</v>
      </c>
      <c r="E786" s="101" t="s">
        <v>8870</v>
      </c>
      <c r="F786" s="101" t="s">
        <v>8871</v>
      </c>
      <c r="G786" s="102">
        <v>7581</v>
      </c>
      <c r="H786" s="102">
        <v>7502</v>
      </c>
      <c r="I786" s="102">
        <v>7385</v>
      </c>
    </row>
    <row r="787" spans="1:9" ht="12" customHeight="1" x14ac:dyDescent="0.15">
      <c r="A787" s="101" t="s">
        <v>6711</v>
      </c>
      <c r="B787" s="101" t="s">
        <v>8903</v>
      </c>
      <c r="C787" s="101" t="s">
        <v>3519</v>
      </c>
      <c r="D787" s="101" t="s">
        <v>8020</v>
      </c>
      <c r="E787" s="101" t="s">
        <v>8870</v>
      </c>
      <c r="F787" s="101" t="s">
        <v>8871</v>
      </c>
      <c r="G787" s="102">
        <v>7248</v>
      </c>
      <c r="H787" s="102">
        <v>7174</v>
      </c>
      <c r="I787" s="102">
        <v>7063</v>
      </c>
    </row>
    <row r="788" spans="1:9" ht="12" customHeight="1" x14ac:dyDescent="0.15">
      <c r="A788" s="101" t="s">
        <v>6731</v>
      </c>
      <c r="B788" s="101" t="s">
        <v>8904</v>
      </c>
      <c r="C788" s="101" t="s">
        <v>3500</v>
      </c>
      <c r="D788" s="101" t="s">
        <v>8020</v>
      </c>
      <c r="E788" s="101" t="s">
        <v>8870</v>
      </c>
      <c r="F788" s="101" t="s">
        <v>8871</v>
      </c>
      <c r="G788" s="102">
        <v>14565</v>
      </c>
      <c r="H788" s="102">
        <v>14410</v>
      </c>
      <c r="I788" s="102">
        <v>14184</v>
      </c>
    </row>
    <row r="789" spans="1:9" ht="12" customHeight="1" x14ac:dyDescent="0.15">
      <c r="A789" s="101" t="s">
        <v>6664</v>
      </c>
      <c r="B789" s="101" t="s">
        <v>8905</v>
      </c>
      <c r="C789" s="101" t="s">
        <v>3505</v>
      </c>
      <c r="D789" s="101" t="s">
        <v>8017</v>
      </c>
      <c r="E789" s="101" t="s">
        <v>8870</v>
      </c>
      <c r="F789" s="101" t="s">
        <v>8881</v>
      </c>
      <c r="G789" s="102">
        <v>15113</v>
      </c>
      <c r="H789" s="102">
        <v>14836</v>
      </c>
      <c r="I789" s="102">
        <v>14488</v>
      </c>
    </row>
    <row r="790" spans="1:9" ht="12" customHeight="1" x14ac:dyDescent="0.15">
      <c r="A790" s="101" t="s">
        <v>6659</v>
      </c>
      <c r="B790" s="101" t="s">
        <v>8906</v>
      </c>
      <c r="C790" s="101" t="s">
        <v>3504</v>
      </c>
      <c r="D790" s="101" t="s">
        <v>8020</v>
      </c>
      <c r="E790" s="101" t="s">
        <v>8870</v>
      </c>
      <c r="F790" s="101" t="s">
        <v>8881</v>
      </c>
      <c r="G790" s="102">
        <v>3427</v>
      </c>
      <c r="H790" s="102">
        <v>3358</v>
      </c>
      <c r="I790" s="102">
        <v>3292</v>
      </c>
    </row>
    <row r="791" spans="1:9" ht="12" customHeight="1" x14ac:dyDescent="0.15">
      <c r="A791" s="101" t="s">
        <v>6741</v>
      </c>
      <c r="B791" s="101" t="s">
        <v>8907</v>
      </c>
      <c r="C791" s="101" t="s">
        <v>3525</v>
      </c>
      <c r="D791" s="101" t="s">
        <v>8017</v>
      </c>
      <c r="E791" s="101" t="s">
        <v>8870</v>
      </c>
      <c r="F791" s="101" t="s">
        <v>8876</v>
      </c>
      <c r="G791" s="102">
        <v>23825</v>
      </c>
      <c r="H791" s="102">
        <v>23508</v>
      </c>
      <c r="I791" s="102">
        <v>23090</v>
      </c>
    </row>
    <row r="792" spans="1:9" ht="12" customHeight="1" x14ac:dyDescent="0.15">
      <c r="A792" s="101" t="s">
        <v>6717</v>
      </c>
      <c r="B792" s="101" t="s">
        <v>8908</v>
      </c>
      <c r="C792" s="101" t="s">
        <v>3489</v>
      </c>
      <c r="D792" s="101" t="s">
        <v>8017</v>
      </c>
      <c r="E792" s="101" t="s">
        <v>8870</v>
      </c>
      <c r="F792" s="101" t="s">
        <v>8871</v>
      </c>
      <c r="G792" s="102">
        <v>9148</v>
      </c>
      <c r="H792" s="102">
        <v>9065</v>
      </c>
      <c r="I792" s="102">
        <v>8942</v>
      </c>
    </row>
    <row r="793" spans="1:9" ht="12" customHeight="1" x14ac:dyDescent="0.15">
      <c r="A793" s="101" t="s">
        <v>6700</v>
      </c>
      <c r="B793" s="101" t="s">
        <v>8909</v>
      </c>
      <c r="C793" s="101" t="s">
        <v>3490</v>
      </c>
      <c r="D793" s="101" t="s">
        <v>8020</v>
      </c>
      <c r="E793" s="101" t="s">
        <v>8870</v>
      </c>
      <c r="F793" s="101" t="s">
        <v>8871</v>
      </c>
      <c r="G793" s="102">
        <v>8810</v>
      </c>
      <c r="H793" s="102">
        <v>8719</v>
      </c>
      <c r="I793" s="102">
        <v>8584</v>
      </c>
    </row>
    <row r="794" spans="1:9" ht="12" customHeight="1" x14ac:dyDescent="0.15">
      <c r="A794" s="101" t="s">
        <v>6713</v>
      </c>
      <c r="B794" s="101" t="s">
        <v>8910</v>
      </c>
      <c r="C794" s="101" t="s">
        <v>3497</v>
      </c>
      <c r="D794" s="101" t="s">
        <v>8020</v>
      </c>
      <c r="E794" s="101" t="s">
        <v>8870</v>
      </c>
      <c r="F794" s="101" t="s">
        <v>8871</v>
      </c>
      <c r="G794" s="102">
        <v>4286</v>
      </c>
      <c r="H794" s="102">
        <v>4244</v>
      </c>
      <c r="I794" s="102">
        <v>4176</v>
      </c>
    </row>
    <row r="795" spans="1:9" ht="12" customHeight="1" x14ac:dyDescent="0.15">
      <c r="A795" s="101" t="s">
        <v>6723</v>
      </c>
      <c r="B795" s="101" t="s">
        <v>8911</v>
      </c>
      <c r="C795" s="101" t="s">
        <v>3507</v>
      </c>
      <c r="D795" s="101" t="s">
        <v>8020</v>
      </c>
      <c r="E795" s="101" t="s">
        <v>8870</v>
      </c>
      <c r="F795" s="101" t="s">
        <v>8871</v>
      </c>
      <c r="G795" s="102">
        <v>4172</v>
      </c>
      <c r="H795" s="102">
        <v>4125</v>
      </c>
      <c r="I795" s="102">
        <v>4060</v>
      </c>
    </row>
    <row r="796" spans="1:9" ht="12" customHeight="1" x14ac:dyDescent="0.15">
      <c r="A796" s="101" t="s">
        <v>6725</v>
      </c>
      <c r="B796" s="101" t="s">
        <v>8912</v>
      </c>
      <c r="C796" s="101" t="s">
        <v>3533</v>
      </c>
      <c r="D796" s="101" t="s">
        <v>8020</v>
      </c>
      <c r="E796" s="101" t="s">
        <v>8870</v>
      </c>
      <c r="F796" s="101" t="s">
        <v>8871</v>
      </c>
      <c r="G796" s="102">
        <v>9004</v>
      </c>
      <c r="H796" s="102">
        <v>8895</v>
      </c>
      <c r="I796" s="102">
        <v>8756</v>
      </c>
    </row>
    <row r="797" spans="1:9" ht="12" customHeight="1" x14ac:dyDescent="0.15">
      <c r="A797" s="101" t="s">
        <v>6666</v>
      </c>
      <c r="B797" s="101" t="s">
        <v>8913</v>
      </c>
      <c r="C797" s="101" t="s">
        <v>3511</v>
      </c>
      <c r="D797" s="101" t="s">
        <v>8002</v>
      </c>
      <c r="E797" s="101" t="s">
        <v>8870</v>
      </c>
      <c r="F797" s="101" t="s">
        <v>8881</v>
      </c>
      <c r="G797" s="102">
        <v>18516</v>
      </c>
      <c r="H797" s="102">
        <v>18365</v>
      </c>
      <c r="I797" s="102">
        <v>18078</v>
      </c>
    </row>
    <row r="798" spans="1:9" ht="12" customHeight="1" x14ac:dyDescent="0.15">
      <c r="A798" s="101" t="s">
        <v>6657</v>
      </c>
      <c r="B798" s="101" t="s">
        <v>8914</v>
      </c>
      <c r="C798" s="101" t="s">
        <v>3513</v>
      </c>
      <c r="D798" s="101" t="s">
        <v>8020</v>
      </c>
      <c r="E798" s="101" t="s">
        <v>8870</v>
      </c>
      <c r="F798" s="101" t="s">
        <v>8881</v>
      </c>
      <c r="G798" s="102">
        <v>5606</v>
      </c>
      <c r="H798" s="102">
        <v>5527</v>
      </c>
      <c r="I798" s="102">
        <v>5420</v>
      </c>
    </row>
    <row r="799" spans="1:9" ht="12" customHeight="1" x14ac:dyDescent="0.15">
      <c r="A799" s="101" t="s">
        <v>5488</v>
      </c>
      <c r="B799" s="101" t="s">
        <v>8915</v>
      </c>
      <c r="C799" s="101" t="s">
        <v>3517</v>
      </c>
      <c r="D799" s="101" t="s">
        <v>8020</v>
      </c>
      <c r="E799" s="101" t="s">
        <v>8870</v>
      </c>
      <c r="F799" s="101" t="s">
        <v>8881</v>
      </c>
      <c r="G799" s="102">
        <v>5729</v>
      </c>
      <c r="H799" s="102">
        <v>5650</v>
      </c>
      <c r="I799" s="102">
        <v>5541</v>
      </c>
    </row>
    <row r="800" spans="1:9" ht="12" customHeight="1" x14ac:dyDescent="0.15">
      <c r="A800" s="101" t="s">
        <v>6715</v>
      </c>
      <c r="B800" s="101" t="s">
        <v>8916</v>
      </c>
      <c r="C800" s="101" t="s">
        <v>3527</v>
      </c>
      <c r="D800" s="101" t="s">
        <v>8002</v>
      </c>
      <c r="E800" s="101" t="s">
        <v>8870</v>
      </c>
      <c r="F800" s="101" t="s">
        <v>8871</v>
      </c>
      <c r="G800" s="102">
        <v>17581</v>
      </c>
      <c r="H800" s="102">
        <v>17478</v>
      </c>
      <c r="I800" s="102">
        <v>17209</v>
      </c>
    </row>
    <row r="801" spans="1:9" ht="12" customHeight="1" x14ac:dyDescent="0.15">
      <c r="A801" s="101" t="s">
        <v>5648</v>
      </c>
      <c r="B801" s="101" t="s">
        <v>8917</v>
      </c>
      <c r="C801" s="101" t="s">
        <v>3524</v>
      </c>
      <c r="D801" s="101" t="s">
        <v>8020</v>
      </c>
      <c r="E801" s="101" t="s">
        <v>8870</v>
      </c>
      <c r="F801" s="101" t="s">
        <v>8871</v>
      </c>
      <c r="G801" s="102">
        <v>9782</v>
      </c>
      <c r="H801" s="102">
        <v>9671</v>
      </c>
      <c r="I801" s="102">
        <v>9522</v>
      </c>
    </row>
    <row r="802" spans="1:9" ht="12" customHeight="1" x14ac:dyDescent="0.15">
      <c r="A802" s="101" t="s">
        <v>6727</v>
      </c>
      <c r="B802" s="101" t="s">
        <v>8918</v>
      </c>
      <c r="C802" s="101" t="s">
        <v>3518</v>
      </c>
      <c r="D802" s="101" t="s">
        <v>8020</v>
      </c>
      <c r="E802" s="101" t="s">
        <v>8870</v>
      </c>
      <c r="F802" s="101" t="s">
        <v>8871</v>
      </c>
      <c r="G802" s="102">
        <v>4876</v>
      </c>
      <c r="H802" s="102">
        <v>4819</v>
      </c>
      <c r="I802" s="102">
        <v>4743</v>
      </c>
    </row>
    <row r="803" spans="1:9" ht="12" customHeight="1" x14ac:dyDescent="0.15">
      <c r="A803" s="101" t="s">
        <v>6708</v>
      </c>
      <c r="B803" s="101" t="s">
        <v>8919</v>
      </c>
      <c r="C803" s="101" t="s">
        <v>3483</v>
      </c>
      <c r="D803" s="101" t="s">
        <v>8020</v>
      </c>
      <c r="E803" s="101" t="s">
        <v>8870</v>
      </c>
      <c r="F803" s="101" t="s">
        <v>8871</v>
      </c>
      <c r="G803" s="102">
        <v>7685</v>
      </c>
      <c r="H803" s="102">
        <v>7572</v>
      </c>
      <c r="I803" s="102">
        <v>7458</v>
      </c>
    </row>
    <row r="804" spans="1:9" ht="12" customHeight="1" x14ac:dyDescent="0.15">
      <c r="A804" s="101" t="s">
        <v>6729</v>
      </c>
      <c r="B804" s="101" t="s">
        <v>8920</v>
      </c>
      <c r="C804" s="101" t="s">
        <v>3499</v>
      </c>
      <c r="D804" s="101" t="s">
        <v>8020</v>
      </c>
      <c r="E804" s="101" t="s">
        <v>8870</v>
      </c>
      <c r="F804" s="101" t="s">
        <v>8871</v>
      </c>
      <c r="G804" s="102">
        <v>5374</v>
      </c>
      <c r="H804" s="102">
        <v>5298</v>
      </c>
      <c r="I804" s="102">
        <v>5214</v>
      </c>
    </row>
    <row r="805" spans="1:9" ht="12" customHeight="1" x14ac:dyDescent="0.15">
      <c r="A805" s="101" t="s">
        <v>8921</v>
      </c>
      <c r="B805" s="101" t="s">
        <v>8922</v>
      </c>
      <c r="C805" s="101" t="s">
        <v>3491</v>
      </c>
      <c r="D805" s="101" t="s">
        <v>8020</v>
      </c>
      <c r="E805" s="101" t="s">
        <v>8870</v>
      </c>
      <c r="F805" s="101" t="s">
        <v>8876</v>
      </c>
      <c r="G805" s="102">
        <v>7453</v>
      </c>
      <c r="H805" s="102">
        <v>7339</v>
      </c>
      <c r="I805" s="102">
        <v>7199</v>
      </c>
    </row>
    <row r="806" spans="1:9" ht="12" customHeight="1" x14ac:dyDescent="0.15">
      <c r="A806" s="101" t="s">
        <v>6743</v>
      </c>
      <c r="B806" s="101" t="s">
        <v>8923</v>
      </c>
      <c r="C806" s="101" t="s">
        <v>3515</v>
      </c>
      <c r="D806" s="101" t="s">
        <v>8020</v>
      </c>
      <c r="E806" s="101" t="s">
        <v>8870</v>
      </c>
      <c r="F806" s="101" t="s">
        <v>8876</v>
      </c>
      <c r="G806" s="102">
        <v>8374</v>
      </c>
      <c r="H806" s="102">
        <v>8243</v>
      </c>
      <c r="I806" s="102">
        <v>8087</v>
      </c>
    </row>
    <row r="807" spans="1:9" ht="12" customHeight="1" x14ac:dyDescent="0.15">
      <c r="A807" s="101" t="s">
        <v>6746</v>
      </c>
      <c r="B807" s="101" t="s">
        <v>8924</v>
      </c>
      <c r="C807" s="101" t="s">
        <v>3532</v>
      </c>
      <c r="D807" s="101" t="s">
        <v>8020</v>
      </c>
      <c r="E807" s="101" t="s">
        <v>8870</v>
      </c>
      <c r="F807" s="101" t="s">
        <v>8876</v>
      </c>
      <c r="G807" s="102">
        <v>5845</v>
      </c>
      <c r="H807" s="102">
        <v>5754</v>
      </c>
      <c r="I807" s="102">
        <v>5646</v>
      </c>
    </row>
    <row r="808" spans="1:9" ht="12" customHeight="1" x14ac:dyDescent="0.15">
      <c r="A808" s="101" t="s">
        <v>6670</v>
      </c>
      <c r="B808" s="101" t="s">
        <v>8925</v>
      </c>
      <c r="C808" s="101" t="s">
        <v>3512</v>
      </c>
      <c r="D808" s="101" t="s">
        <v>8002</v>
      </c>
      <c r="E808" s="101" t="s">
        <v>8870</v>
      </c>
      <c r="F808" s="101" t="s">
        <v>8881</v>
      </c>
      <c r="G808" s="102">
        <v>23454</v>
      </c>
      <c r="H808" s="102">
        <v>23199</v>
      </c>
      <c r="I808" s="102">
        <v>22729</v>
      </c>
    </row>
    <row r="809" spans="1:9" ht="12" customHeight="1" x14ac:dyDescent="0.15">
      <c r="A809" s="101" t="s">
        <v>5379</v>
      </c>
      <c r="B809" s="101" t="s">
        <v>8926</v>
      </c>
      <c r="C809" s="101" t="s">
        <v>3514</v>
      </c>
      <c r="D809" s="101" t="s">
        <v>8020</v>
      </c>
      <c r="E809" s="101" t="s">
        <v>8870</v>
      </c>
      <c r="F809" s="101" t="s">
        <v>8881</v>
      </c>
      <c r="G809" s="102">
        <v>7360</v>
      </c>
      <c r="H809" s="102">
        <v>7272</v>
      </c>
      <c r="I809" s="102">
        <v>7134</v>
      </c>
    </row>
    <row r="810" spans="1:9" ht="12" customHeight="1" x14ac:dyDescent="0.15">
      <c r="A810" s="101" t="s">
        <v>5490</v>
      </c>
      <c r="B810" s="101" t="s">
        <v>8927</v>
      </c>
      <c r="C810" s="101" t="s">
        <v>3506</v>
      </c>
      <c r="D810" s="101" t="s">
        <v>8020</v>
      </c>
      <c r="E810" s="101" t="s">
        <v>8870</v>
      </c>
      <c r="F810" s="101" t="s">
        <v>8881</v>
      </c>
      <c r="G810" s="102">
        <v>3467</v>
      </c>
      <c r="H810" s="102">
        <v>3425</v>
      </c>
      <c r="I810" s="102">
        <v>3363</v>
      </c>
    </row>
    <row r="811" spans="1:9" ht="12" customHeight="1" x14ac:dyDescent="0.15">
      <c r="A811" s="101" t="s">
        <v>6748</v>
      </c>
      <c r="B811" s="101" t="s">
        <v>8928</v>
      </c>
      <c r="C811" s="101" t="s">
        <v>3606</v>
      </c>
      <c r="D811" s="101" t="s">
        <v>8002</v>
      </c>
      <c r="E811" s="101" t="s">
        <v>8929</v>
      </c>
      <c r="F811" s="101" t="s">
        <v>8930</v>
      </c>
      <c r="G811" s="102">
        <v>1017699</v>
      </c>
      <c r="H811" s="102">
        <v>1015826</v>
      </c>
      <c r="I811" s="102">
        <v>1010537</v>
      </c>
    </row>
    <row r="812" spans="1:9" ht="12" customHeight="1" x14ac:dyDescent="0.15">
      <c r="A812" s="101" t="s">
        <v>6881</v>
      </c>
      <c r="B812" s="101" t="s">
        <v>8931</v>
      </c>
      <c r="C812" s="101" t="s">
        <v>3543</v>
      </c>
      <c r="D812" s="101" t="s">
        <v>8002</v>
      </c>
      <c r="E812" s="101" t="s">
        <v>8929</v>
      </c>
      <c r="F812" s="101" t="s">
        <v>8932</v>
      </c>
      <c r="G812" s="102">
        <v>34117</v>
      </c>
      <c r="H812" s="102">
        <v>33740</v>
      </c>
      <c r="I812" s="102">
        <v>33252</v>
      </c>
    </row>
    <row r="813" spans="1:9" ht="12" customHeight="1" x14ac:dyDescent="0.15">
      <c r="A813" s="101" t="s">
        <v>6779</v>
      </c>
      <c r="B813" s="101" t="s">
        <v>8933</v>
      </c>
      <c r="C813" s="101" t="s">
        <v>3582</v>
      </c>
      <c r="D813" s="101" t="s">
        <v>8002</v>
      </c>
      <c r="E813" s="101" t="s">
        <v>8929</v>
      </c>
      <c r="F813" s="101" t="s">
        <v>8934</v>
      </c>
      <c r="G813" s="102">
        <v>48674</v>
      </c>
      <c r="H813" s="102">
        <v>48197</v>
      </c>
      <c r="I813" s="102">
        <v>47727</v>
      </c>
    </row>
    <row r="814" spans="1:9" ht="12" customHeight="1" x14ac:dyDescent="0.15">
      <c r="A814" s="101" t="s">
        <v>6797</v>
      </c>
      <c r="B814" s="101" t="s">
        <v>8935</v>
      </c>
      <c r="C814" s="101" t="s">
        <v>3618</v>
      </c>
      <c r="D814" s="101" t="s">
        <v>8017</v>
      </c>
      <c r="E814" s="101" t="s">
        <v>8929</v>
      </c>
      <c r="F814" s="101" t="s">
        <v>8934</v>
      </c>
      <c r="G814" s="102">
        <v>9475</v>
      </c>
      <c r="H814" s="102">
        <v>9425</v>
      </c>
      <c r="I814" s="102">
        <v>9317</v>
      </c>
    </row>
    <row r="815" spans="1:9" ht="12" customHeight="1" x14ac:dyDescent="0.15">
      <c r="A815" s="101" t="s">
        <v>6840</v>
      </c>
      <c r="B815" s="101" t="s">
        <v>8936</v>
      </c>
      <c r="C815" s="101" t="s">
        <v>3544</v>
      </c>
      <c r="D815" s="101" t="s">
        <v>8002</v>
      </c>
      <c r="E815" s="101" t="s">
        <v>8929</v>
      </c>
      <c r="F815" s="101" t="s">
        <v>8930</v>
      </c>
      <c r="G815" s="102">
        <v>22712</v>
      </c>
      <c r="H815" s="102">
        <v>22632</v>
      </c>
      <c r="I815" s="102">
        <v>22596</v>
      </c>
    </row>
    <row r="816" spans="1:9" ht="12" customHeight="1" x14ac:dyDescent="0.15">
      <c r="A816" s="101" t="s">
        <v>6828</v>
      </c>
      <c r="B816" s="101" t="s">
        <v>8937</v>
      </c>
      <c r="C816" s="101" t="s">
        <v>3595</v>
      </c>
      <c r="D816" s="101" t="s">
        <v>8002</v>
      </c>
      <c r="E816" s="101" t="s">
        <v>8929</v>
      </c>
      <c r="F816" s="101" t="s">
        <v>8938</v>
      </c>
      <c r="G816" s="102">
        <v>71299</v>
      </c>
      <c r="H816" s="102">
        <v>70731</v>
      </c>
      <c r="I816" s="102">
        <v>69932</v>
      </c>
    </row>
    <row r="817" spans="1:9" ht="12" customHeight="1" x14ac:dyDescent="0.15">
      <c r="A817" s="101" t="s">
        <v>6729</v>
      </c>
      <c r="B817" s="101" t="s">
        <v>8939</v>
      </c>
      <c r="C817" s="101" t="s">
        <v>3631</v>
      </c>
      <c r="D817" s="101" t="s">
        <v>8002</v>
      </c>
      <c r="E817" s="101" t="s">
        <v>8929</v>
      </c>
      <c r="F817" s="101" t="s">
        <v>8930</v>
      </c>
      <c r="G817" s="102">
        <v>71733</v>
      </c>
      <c r="H817" s="102">
        <v>71308</v>
      </c>
      <c r="I817" s="102">
        <v>70723</v>
      </c>
    </row>
    <row r="818" spans="1:9" ht="12" customHeight="1" x14ac:dyDescent="0.15">
      <c r="A818" s="101" t="s">
        <v>6895</v>
      </c>
      <c r="B818" s="101" t="s">
        <v>8940</v>
      </c>
      <c r="C818" s="101" t="s">
        <v>3611</v>
      </c>
      <c r="D818" s="101" t="s">
        <v>8002</v>
      </c>
      <c r="E818" s="101" t="s">
        <v>8929</v>
      </c>
      <c r="F818" s="101" t="s">
        <v>8932</v>
      </c>
      <c r="G818" s="102">
        <v>40023</v>
      </c>
      <c r="H818" s="102">
        <v>43158</v>
      </c>
      <c r="I818" s="102">
        <v>42657</v>
      </c>
    </row>
    <row r="819" spans="1:9" ht="12" customHeight="1" x14ac:dyDescent="0.15">
      <c r="A819" s="101" t="s">
        <v>6867</v>
      </c>
      <c r="B819" s="101" t="s">
        <v>8941</v>
      </c>
      <c r="C819" s="101" t="s">
        <v>3627</v>
      </c>
      <c r="D819" s="101" t="s">
        <v>8002</v>
      </c>
      <c r="E819" s="101" t="s">
        <v>8929</v>
      </c>
      <c r="F819" s="101" t="s">
        <v>8930</v>
      </c>
      <c r="G819" s="102">
        <v>10146</v>
      </c>
      <c r="H819" s="102">
        <v>10081</v>
      </c>
      <c r="I819" s="102">
        <v>9958</v>
      </c>
    </row>
    <row r="820" spans="1:9" ht="12" customHeight="1" x14ac:dyDescent="0.15">
      <c r="A820" s="101" t="s">
        <v>6875</v>
      </c>
      <c r="B820" s="101" t="s">
        <v>8942</v>
      </c>
      <c r="C820" s="101" t="s">
        <v>3633</v>
      </c>
      <c r="D820" s="101" t="s">
        <v>8002</v>
      </c>
      <c r="E820" s="101" t="s">
        <v>8929</v>
      </c>
      <c r="F820" s="101" t="s">
        <v>8930</v>
      </c>
      <c r="G820" s="102">
        <v>35273</v>
      </c>
      <c r="H820" s="102">
        <v>35318</v>
      </c>
      <c r="I820" s="102">
        <v>35276</v>
      </c>
    </row>
    <row r="821" spans="1:9" ht="12" customHeight="1" x14ac:dyDescent="0.15">
      <c r="A821" s="101" t="s">
        <v>6879</v>
      </c>
      <c r="B821" s="101" t="s">
        <v>8943</v>
      </c>
      <c r="C821" s="101" t="s">
        <v>3580</v>
      </c>
      <c r="D821" s="101" t="s">
        <v>8002</v>
      </c>
      <c r="E821" s="101" t="s">
        <v>8929</v>
      </c>
      <c r="F821" s="101" t="s">
        <v>8932</v>
      </c>
      <c r="G821" s="102">
        <v>21339</v>
      </c>
      <c r="H821" s="102">
        <v>22035</v>
      </c>
      <c r="I821" s="102">
        <v>21632</v>
      </c>
    </row>
    <row r="822" spans="1:9" ht="12" customHeight="1" x14ac:dyDescent="0.15">
      <c r="A822" s="101" t="s">
        <v>6002</v>
      </c>
      <c r="B822" s="101" t="s">
        <v>8944</v>
      </c>
      <c r="C822" s="101" t="s">
        <v>3593</v>
      </c>
      <c r="D822" s="101" t="s">
        <v>8020</v>
      </c>
      <c r="E822" s="101" t="s">
        <v>8929</v>
      </c>
      <c r="F822" s="101" t="s">
        <v>8932</v>
      </c>
      <c r="G822" s="102">
        <v>3002</v>
      </c>
      <c r="H822" s="102">
        <v>3982</v>
      </c>
      <c r="I822" s="102">
        <v>3915</v>
      </c>
    </row>
    <row r="823" spans="1:9" ht="12" customHeight="1" x14ac:dyDescent="0.15">
      <c r="A823" s="101" t="s">
        <v>6809</v>
      </c>
      <c r="B823" s="101" t="s">
        <v>8945</v>
      </c>
      <c r="C823" s="101" t="s">
        <v>3581</v>
      </c>
      <c r="D823" s="101" t="s">
        <v>8002</v>
      </c>
      <c r="E823" s="101" t="s">
        <v>8929</v>
      </c>
      <c r="F823" s="101" t="s">
        <v>8946</v>
      </c>
      <c r="G823" s="102">
        <v>31900</v>
      </c>
      <c r="H823" s="102">
        <v>31502</v>
      </c>
      <c r="I823" s="102">
        <v>31102</v>
      </c>
    </row>
    <row r="824" spans="1:9" ht="12" customHeight="1" x14ac:dyDescent="0.15">
      <c r="A824" s="101" t="s">
        <v>5312</v>
      </c>
      <c r="B824" s="101" t="s">
        <v>8947</v>
      </c>
      <c r="C824" s="101" t="s">
        <v>3607</v>
      </c>
      <c r="D824" s="101" t="s">
        <v>8020</v>
      </c>
      <c r="E824" s="101" t="s">
        <v>8929</v>
      </c>
      <c r="F824" s="101" t="s">
        <v>8946</v>
      </c>
      <c r="G824" s="102">
        <v>5201</v>
      </c>
      <c r="H824" s="102">
        <v>5134</v>
      </c>
      <c r="I824" s="102">
        <v>5052</v>
      </c>
    </row>
    <row r="825" spans="1:9" ht="12" customHeight="1" x14ac:dyDescent="0.15">
      <c r="A825" s="101" t="s">
        <v>5222</v>
      </c>
      <c r="B825" s="101" t="s">
        <v>8948</v>
      </c>
      <c r="C825" s="101" t="s">
        <v>3626</v>
      </c>
      <c r="D825" s="101" t="s">
        <v>8020</v>
      </c>
      <c r="E825" s="101" t="s">
        <v>8929</v>
      </c>
      <c r="F825" s="101" t="s">
        <v>8946</v>
      </c>
      <c r="G825" s="102">
        <v>5581</v>
      </c>
      <c r="H825" s="102">
        <v>5511</v>
      </c>
      <c r="I825" s="102">
        <v>5424</v>
      </c>
    </row>
    <row r="826" spans="1:9" ht="12" customHeight="1" x14ac:dyDescent="0.15">
      <c r="A826" s="101" t="s">
        <v>5265</v>
      </c>
      <c r="B826" s="101" t="s">
        <v>8949</v>
      </c>
      <c r="C826" s="101" t="s">
        <v>3609</v>
      </c>
      <c r="D826" s="101" t="s">
        <v>8020</v>
      </c>
      <c r="E826" s="101" t="s">
        <v>8929</v>
      </c>
      <c r="F826" s="101" t="s">
        <v>8932</v>
      </c>
      <c r="G826" s="102">
        <v>5441</v>
      </c>
      <c r="H826" s="102">
        <v>5301</v>
      </c>
      <c r="I826" s="102">
        <v>5211</v>
      </c>
    </row>
    <row r="827" spans="1:9" ht="12" customHeight="1" x14ac:dyDescent="0.15">
      <c r="A827" s="101" t="s">
        <v>6788</v>
      </c>
      <c r="B827" s="101" t="s">
        <v>8950</v>
      </c>
      <c r="C827" s="101" t="s">
        <v>3547</v>
      </c>
      <c r="D827" s="101" t="s">
        <v>8020</v>
      </c>
      <c r="E827" s="101" t="s">
        <v>8929</v>
      </c>
      <c r="F827" s="101" t="s">
        <v>8934</v>
      </c>
      <c r="G827" s="102">
        <v>6702</v>
      </c>
      <c r="H827" s="102">
        <v>6647</v>
      </c>
      <c r="I827" s="102">
        <v>6581</v>
      </c>
    </row>
    <row r="828" spans="1:9" ht="12" customHeight="1" x14ac:dyDescent="0.15">
      <c r="A828" s="101" t="s">
        <v>6790</v>
      </c>
      <c r="B828" s="101" t="s">
        <v>8951</v>
      </c>
      <c r="C828" s="101" t="s">
        <v>3566</v>
      </c>
      <c r="D828" s="101" t="s">
        <v>8020</v>
      </c>
      <c r="E828" s="101" t="s">
        <v>8929</v>
      </c>
      <c r="F828" s="101" t="s">
        <v>8934</v>
      </c>
      <c r="G828" s="102">
        <v>13155</v>
      </c>
      <c r="H828" s="102">
        <v>13051</v>
      </c>
      <c r="I828" s="102">
        <v>12922</v>
      </c>
    </row>
    <row r="829" spans="1:9" ht="12" customHeight="1" x14ac:dyDescent="0.15">
      <c r="A829" s="101" t="s">
        <v>6799</v>
      </c>
      <c r="B829" s="101" t="s">
        <v>8952</v>
      </c>
      <c r="C829" s="101" t="s">
        <v>3557</v>
      </c>
      <c r="D829" s="101" t="s">
        <v>8020</v>
      </c>
      <c r="E829" s="101" t="s">
        <v>8929</v>
      </c>
      <c r="F829" s="101" t="s">
        <v>8934</v>
      </c>
      <c r="G829" s="102">
        <v>18455</v>
      </c>
      <c r="H829" s="102">
        <v>18308</v>
      </c>
      <c r="I829" s="102">
        <v>18127</v>
      </c>
    </row>
    <row r="830" spans="1:9" ht="12" customHeight="1" x14ac:dyDescent="0.15">
      <c r="A830" s="101" t="s">
        <v>6807</v>
      </c>
      <c r="B830" s="101" t="s">
        <v>8953</v>
      </c>
      <c r="C830" s="101" t="s">
        <v>3558</v>
      </c>
      <c r="D830" s="101" t="s">
        <v>8020</v>
      </c>
      <c r="E830" s="101" t="s">
        <v>8929</v>
      </c>
      <c r="F830" s="101" t="s">
        <v>8934</v>
      </c>
      <c r="G830" s="102">
        <v>15048</v>
      </c>
      <c r="H830" s="102">
        <v>14928</v>
      </c>
      <c r="I830" s="102">
        <v>14781</v>
      </c>
    </row>
    <row r="831" spans="1:9" ht="12" customHeight="1" x14ac:dyDescent="0.15">
      <c r="A831" s="101" t="s">
        <v>6842</v>
      </c>
      <c r="B831" s="101" t="s">
        <v>8954</v>
      </c>
      <c r="C831" s="101" t="s">
        <v>3586</v>
      </c>
      <c r="D831" s="101" t="s">
        <v>8020</v>
      </c>
      <c r="E831" s="101" t="s">
        <v>8929</v>
      </c>
      <c r="F831" s="101" t="s">
        <v>8930</v>
      </c>
      <c r="G831" s="102">
        <v>12088</v>
      </c>
      <c r="H831" s="102">
        <v>12167</v>
      </c>
      <c r="I831" s="102">
        <v>12269</v>
      </c>
    </row>
    <row r="832" spans="1:9" ht="12" customHeight="1" x14ac:dyDescent="0.15">
      <c r="A832" s="101" t="s">
        <v>6846</v>
      </c>
      <c r="B832" s="101" t="s">
        <v>8955</v>
      </c>
      <c r="C832" s="101" t="s">
        <v>3588</v>
      </c>
      <c r="D832" s="101" t="s">
        <v>8020</v>
      </c>
      <c r="E832" s="101" t="s">
        <v>8929</v>
      </c>
      <c r="F832" s="101" t="s">
        <v>8930</v>
      </c>
      <c r="G832" s="102">
        <v>12044</v>
      </c>
      <c r="H832" s="102">
        <v>12006</v>
      </c>
      <c r="I832" s="102">
        <v>12106</v>
      </c>
    </row>
    <row r="833" spans="1:9" ht="12" customHeight="1" x14ac:dyDescent="0.15">
      <c r="A833" s="101" t="s">
        <v>6852</v>
      </c>
      <c r="B833" s="101" t="s">
        <v>8956</v>
      </c>
      <c r="C833" s="101" t="s">
        <v>3590</v>
      </c>
      <c r="D833" s="101" t="s">
        <v>8020</v>
      </c>
      <c r="E833" s="101" t="s">
        <v>8929</v>
      </c>
      <c r="F833" s="101" t="s">
        <v>8930</v>
      </c>
      <c r="G833" s="102">
        <v>10513</v>
      </c>
      <c r="H833" s="102">
        <v>10474</v>
      </c>
      <c r="I833" s="102">
        <v>10561</v>
      </c>
    </row>
    <row r="834" spans="1:9" ht="12" customHeight="1" x14ac:dyDescent="0.15">
      <c r="A834" s="101" t="s">
        <v>6858</v>
      </c>
      <c r="B834" s="101" t="s">
        <v>8957</v>
      </c>
      <c r="C834" s="101" t="s">
        <v>3563</v>
      </c>
      <c r="D834" s="101" t="s">
        <v>8020</v>
      </c>
      <c r="E834" s="101" t="s">
        <v>8929</v>
      </c>
      <c r="F834" s="101" t="s">
        <v>8930</v>
      </c>
      <c r="G834" s="102">
        <v>12238</v>
      </c>
      <c r="H834" s="102">
        <v>12329</v>
      </c>
      <c r="I834" s="102">
        <v>12433</v>
      </c>
    </row>
    <row r="835" spans="1:9" ht="12" customHeight="1" x14ac:dyDescent="0.15">
      <c r="A835" s="101" t="s">
        <v>6860</v>
      </c>
      <c r="B835" s="101" t="s">
        <v>8958</v>
      </c>
      <c r="C835" s="101" t="s">
        <v>3604</v>
      </c>
      <c r="D835" s="101" t="s">
        <v>8020</v>
      </c>
      <c r="E835" s="101" t="s">
        <v>8929</v>
      </c>
      <c r="F835" s="101" t="s">
        <v>8930</v>
      </c>
      <c r="G835" s="102">
        <v>12648</v>
      </c>
      <c r="H835" s="102">
        <v>12606</v>
      </c>
      <c r="I835" s="102">
        <v>12712</v>
      </c>
    </row>
    <row r="836" spans="1:9" ht="12" customHeight="1" x14ac:dyDescent="0.15">
      <c r="A836" s="101" t="s">
        <v>6869</v>
      </c>
      <c r="B836" s="101" t="s">
        <v>8959</v>
      </c>
      <c r="C836" s="101" t="s">
        <v>3628</v>
      </c>
      <c r="D836" s="101" t="s">
        <v>8020</v>
      </c>
      <c r="E836" s="101" t="s">
        <v>8929</v>
      </c>
      <c r="F836" s="101" t="s">
        <v>8930</v>
      </c>
      <c r="G836" s="102">
        <v>14939</v>
      </c>
      <c r="H836" s="102">
        <v>14891</v>
      </c>
      <c r="I836" s="102">
        <v>15016</v>
      </c>
    </row>
    <row r="837" spans="1:9" ht="12" customHeight="1" x14ac:dyDescent="0.15">
      <c r="A837" s="101" t="s">
        <v>6877</v>
      </c>
      <c r="B837" s="101" t="s">
        <v>8960</v>
      </c>
      <c r="C837" s="101" t="s">
        <v>3554</v>
      </c>
      <c r="D837" s="101" t="s">
        <v>8020</v>
      </c>
      <c r="E837" s="101" t="s">
        <v>8929</v>
      </c>
      <c r="F837" s="101" t="s">
        <v>8930</v>
      </c>
      <c r="G837" s="102">
        <v>8560</v>
      </c>
      <c r="H837" s="102">
        <v>8531</v>
      </c>
      <c r="I837" s="102">
        <v>8603</v>
      </c>
    </row>
    <row r="838" spans="1:9" ht="12" customHeight="1" x14ac:dyDescent="0.15">
      <c r="A838" s="101" t="s">
        <v>5723</v>
      </c>
      <c r="B838" s="101" t="s">
        <v>8961</v>
      </c>
      <c r="C838" s="101" t="s">
        <v>3556</v>
      </c>
      <c r="D838" s="101" t="s">
        <v>8002</v>
      </c>
      <c r="E838" s="101" t="s">
        <v>8929</v>
      </c>
      <c r="F838" s="101" t="s">
        <v>8962</v>
      </c>
      <c r="G838" s="102">
        <v>16659</v>
      </c>
      <c r="H838" s="102">
        <v>16531</v>
      </c>
      <c r="I838" s="102">
        <v>16328</v>
      </c>
    </row>
    <row r="839" spans="1:9" ht="12" customHeight="1" x14ac:dyDescent="0.15">
      <c r="A839" s="101" t="s">
        <v>6767</v>
      </c>
      <c r="B839" s="101" t="s">
        <v>8963</v>
      </c>
      <c r="C839" s="101" t="s">
        <v>3612</v>
      </c>
      <c r="D839" s="101" t="s">
        <v>8017</v>
      </c>
      <c r="E839" s="101" t="s">
        <v>8929</v>
      </c>
      <c r="F839" s="101" t="s">
        <v>8962</v>
      </c>
      <c r="G839" s="102">
        <v>7921</v>
      </c>
      <c r="H839" s="102">
        <v>7849</v>
      </c>
      <c r="I839" s="102">
        <v>7750</v>
      </c>
    </row>
    <row r="840" spans="1:9" ht="12" customHeight="1" x14ac:dyDescent="0.15">
      <c r="A840" s="101" t="s">
        <v>6769</v>
      </c>
      <c r="B840" s="101" t="s">
        <v>8964</v>
      </c>
      <c r="C840" s="101" t="s">
        <v>3548</v>
      </c>
      <c r="D840" s="101" t="s">
        <v>8020</v>
      </c>
      <c r="E840" s="101" t="s">
        <v>8929</v>
      </c>
      <c r="F840" s="101" t="s">
        <v>8962</v>
      </c>
      <c r="G840" s="102">
        <v>4136</v>
      </c>
      <c r="H840" s="102">
        <v>4092</v>
      </c>
      <c r="I840" s="102">
        <v>4031</v>
      </c>
    </row>
    <row r="841" spans="1:9" ht="12" customHeight="1" x14ac:dyDescent="0.15">
      <c r="A841" s="101" t="s">
        <v>6763</v>
      </c>
      <c r="B841" s="101" t="s">
        <v>8965</v>
      </c>
      <c r="C841" s="101" t="s">
        <v>3550</v>
      </c>
      <c r="D841" s="101" t="s">
        <v>8020</v>
      </c>
      <c r="E841" s="101" t="s">
        <v>8929</v>
      </c>
      <c r="F841" s="101" t="s">
        <v>8962</v>
      </c>
      <c r="G841" s="102">
        <v>4044</v>
      </c>
      <c r="H841" s="102">
        <v>4001</v>
      </c>
      <c r="I841" s="102">
        <v>3942</v>
      </c>
    </row>
    <row r="842" spans="1:9" ht="12" customHeight="1" x14ac:dyDescent="0.15">
      <c r="A842" s="101" t="s">
        <v>6811</v>
      </c>
      <c r="B842" s="101" t="s">
        <v>8966</v>
      </c>
      <c r="C842" s="101" t="s">
        <v>3583</v>
      </c>
      <c r="D842" s="101" t="s">
        <v>8002</v>
      </c>
      <c r="E842" s="101" t="s">
        <v>8929</v>
      </c>
      <c r="F842" s="101" t="s">
        <v>8946</v>
      </c>
      <c r="G842" s="102">
        <v>26253</v>
      </c>
      <c r="H842" s="102">
        <v>26050</v>
      </c>
      <c r="I842" s="102">
        <v>25730</v>
      </c>
    </row>
    <row r="843" spans="1:9" ht="12" customHeight="1" x14ac:dyDescent="0.15">
      <c r="A843" s="101" t="s">
        <v>5978</v>
      </c>
      <c r="B843" s="101" t="s">
        <v>8967</v>
      </c>
      <c r="C843" s="101" t="s">
        <v>3585</v>
      </c>
      <c r="D843" s="101" t="s">
        <v>8020</v>
      </c>
      <c r="E843" s="101" t="s">
        <v>8929</v>
      </c>
      <c r="F843" s="101" t="s">
        <v>8946</v>
      </c>
      <c r="G843" s="102">
        <v>11701</v>
      </c>
      <c r="H843" s="102">
        <v>11587</v>
      </c>
      <c r="I843" s="102">
        <v>11403</v>
      </c>
    </row>
    <row r="844" spans="1:9" ht="12" customHeight="1" x14ac:dyDescent="0.15">
      <c r="A844" s="101" t="s">
        <v>6816</v>
      </c>
      <c r="B844" s="101" t="s">
        <v>8968</v>
      </c>
      <c r="C844" s="101" t="s">
        <v>3589</v>
      </c>
      <c r="D844" s="101" t="s">
        <v>8020</v>
      </c>
      <c r="E844" s="101" t="s">
        <v>8929</v>
      </c>
      <c r="F844" s="101" t="s">
        <v>8946</v>
      </c>
      <c r="G844" s="102">
        <v>14931</v>
      </c>
      <c r="H844" s="102">
        <v>14785</v>
      </c>
      <c r="I844" s="102">
        <v>14551</v>
      </c>
    </row>
    <row r="845" spans="1:9" ht="12" customHeight="1" x14ac:dyDescent="0.15">
      <c r="A845" s="101" t="s">
        <v>6818</v>
      </c>
      <c r="B845" s="101" t="s">
        <v>8969</v>
      </c>
      <c r="C845" s="101" t="s">
        <v>3598</v>
      </c>
      <c r="D845" s="101" t="s">
        <v>8020</v>
      </c>
      <c r="E845" s="101" t="s">
        <v>8929</v>
      </c>
      <c r="F845" s="101" t="s">
        <v>8946</v>
      </c>
      <c r="G845" s="102">
        <v>9307</v>
      </c>
      <c r="H845" s="102">
        <v>4308</v>
      </c>
      <c r="I845" s="102">
        <v>4239</v>
      </c>
    </row>
    <row r="846" spans="1:9" ht="12" customHeight="1" x14ac:dyDescent="0.15">
      <c r="A846" s="101" t="s">
        <v>6820</v>
      </c>
      <c r="B846" s="101" t="s">
        <v>8970</v>
      </c>
      <c r="C846" s="101" t="s">
        <v>3599</v>
      </c>
      <c r="D846" s="101" t="s">
        <v>8020</v>
      </c>
      <c r="E846" s="101" t="s">
        <v>8929</v>
      </c>
      <c r="F846" s="101" t="s">
        <v>8946</v>
      </c>
      <c r="G846" s="102">
        <v>9605</v>
      </c>
      <c r="H846" s="102">
        <v>9512</v>
      </c>
      <c r="I846" s="102">
        <v>9360</v>
      </c>
    </row>
    <row r="847" spans="1:9" ht="12" customHeight="1" x14ac:dyDescent="0.15">
      <c r="A847" s="101" t="s">
        <v>5539</v>
      </c>
      <c r="B847" s="101" t="s">
        <v>8971</v>
      </c>
      <c r="C847" s="101" t="s">
        <v>3545</v>
      </c>
      <c r="D847" s="101" t="s">
        <v>8017</v>
      </c>
      <c r="E847" s="101" t="s">
        <v>8929</v>
      </c>
      <c r="F847" s="101" t="s">
        <v>8972</v>
      </c>
      <c r="G847" s="102">
        <v>13607</v>
      </c>
      <c r="H847" s="102">
        <v>13480</v>
      </c>
      <c r="I847" s="102">
        <v>13295</v>
      </c>
    </row>
    <row r="848" spans="1:9" ht="12" customHeight="1" x14ac:dyDescent="0.15">
      <c r="A848" s="101" t="s">
        <v>6915</v>
      </c>
      <c r="B848" s="101" t="s">
        <v>8973</v>
      </c>
      <c r="C848" s="101" t="s">
        <v>3564</v>
      </c>
      <c r="D848" s="101" t="s">
        <v>8017</v>
      </c>
      <c r="E848" s="101" t="s">
        <v>8929</v>
      </c>
      <c r="F848" s="101" t="s">
        <v>8972</v>
      </c>
      <c r="G848" s="102">
        <v>4975</v>
      </c>
      <c r="H848" s="102">
        <v>4931</v>
      </c>
      <c r="I848" s="102">
        <v>4857</v>
      </c>
    </row>
    <row r="849" spans="1:9" ht="12" customHeight="1" x14ac:dyDescent="0.15">
      <c r="A849" s="101" t="s">
        <v>6902</v>
      </c>
      <c r="B849" s="101" t="s">
        <v>8974</v>
      </c>
      <c r="C849" s="101" t="s">
        <v>3573</v>
      </c>
      <c r="D849" s="101" t="s">
        <v>8020</v>
      </c>
      <c r="E849" s="101" t="s">
        <v>8929</v>
      </c>
      <c r="F849" s="101" t="s">
        <v>8972</v>
      </c>
      <c r="G849" s="102">
        <v>5013</v>
      </c>
      <c r="H849" s="102">
        <v>4956</v>
      </c>
      <c r="I849" s="102">
        <v>4900</v>
      </c>
    </row>
    <row r="850" spans="1:9" ht="12" customHeight="1" x14ac:dyDescent="0.15">
      <c r="A850" s="101" t="s">
        <v>6909</v>
      </c>
      <c r="B850" s="101" t="s">
        <v>8975</v>
      </c>
      <c r="C850" s="101" t="s">
        <v>3577</v>
      </c>
      <c r="D850" s="101" t="s">
        <v>8020</v>
      </c>
      <c r="E850" s="101" t="s">
        <v>8929</v>
      </c>
      <c r="F850" s="101" t="s">
        <v>8972</v>
      </c>
      <c r="G850" s="102">
        <v>5359</v>
      </c>
      <c r="H850" s="102">
        <v>5299</v>
      </c>
      <c r="I850" s="102">
        <v>5238</v>
      </c>
    </row>
    <row r="851" spans="1:9" ht="12" customHeight="1" x14ac:dyDescent="0.15">
      <c r="A851" s="101" t="s">
        <v>5279</v>
      </c>
      <c r="B851" s="101" t="s">
        <v>8976</v>
      </c>
      <c r="C851" s="101" t="s">
        <v>3576</v>
      </c>
      <c r="D851" s="101" t="s">
        <v>8017</v>
      </c>
      <c r="E851" s="101" t="s">
        <v>8929</v>
      </c>
      <c r="F851" s="101" t="s">
        <v>8962</v>
      </c>
      <c r="G851" s="102">
        <v>8229</v>
      </c>
      <c r="H851" s="102">
        <v>8137</v>
      </c>
      <c r="I851" s="102">
        <v>8034</v>
      </c>
    </row>
    <row r="852" spans="1:9" ht="12" customHeight="1" x14ac:dyDescent="0.15">
      <c r="A852" s="101" t="s">
        <v>6754</v>
      </c>
      <c r="B852" s="101" t="s">
        <v>8977</v>
      </c>
      <c r="C852" s="101" t="s">
        <v>3572</v>
      </c>
      <c r="D852" s="101" t="s">
        <v>8020</v>
      </c>
      <c r="E852" s="101" t="s">
        <v>8929</v>
      </c>
      <c r="F852" s="101" t="s">
        <v>8962</v>
      </c>
      <c r="G852" s="102">
        <v>6155</v>
      </c>
      <c r="H852" s="102">
        <v>6086</v>
      </c>
      <c r="I852" s="102">
        <v>5980</v>
      </c>
    </row>
    <row r="853" spans="1:9" ht="12" customHeight="1" x14ac:dyDescent="0.15">
      <c r="A853" s="101" t="s">
        <v>6758</v>
      </c>
      <c r="B853" s="101" t="s">
        <v>8978</v>
      </c>
      <c r="C853" s="101" t="s">
        <v>3553</v>
      </c>
      <c r="D853" s="101" t="s">
        <v>8020</v>
      </c>
      <c r="E853" s="101" t="s">
        <v>8929</v>
      </c>
      <c r="F853" s="101" t="s">
        <v>8962</v>
      </c>
      <c r="G853" s="102">
        <v>6413</v>
      </c>
      <c r="H853" s="102">
        <v>6339</v>
      </c>
      <c r="I853" s="102">
        <v>6245</v>
      </c>
    </row>
    <row r="854" spans="1:9" ht="12" customHeight="1" x14ac:dyDescent="0.15">
      <c r="A854" s="101" t="s">
        <v>6374</v>
      </c>
      <c r="B854" s="101" t="s">
        <v>8979</v>
      </c>
      <c r="C854" s="101" t="s">
        <v>3565</v>
      </c>
      <c r="D854" s="101" t="s">
        <v>8020</v>
      </c>
      <c r="E854" s="101" t="s">
        <v>8929</v>
      </c>
      <c r="F854" s="101" t="s">
        <v>8962</v>
      </c>
      <c r="G854" s="102">
        <v>8537</v>
      </c>
      <c r="H854" s="102">
        <v>8447</v>
      </c>
      <c r="I854" s="102">
        <v>8311</v>
      </c>
    </row>
    <row r="855" spans="1:9" ht="12" customHeight="1" x14ac:dyDescent="0.15">
      <c r="A855" s="101" t="s">
        <v>6836</v>
      </c>
      <c r="B855" s="101" t="s">
        <v>8980</v>
      </c>
      <c r="C855" s="101" t="s">
        <v>3623</v>
      </c>
      <c r="D855" s="101" t="s">
        <v>8017</v>
      </c>
      <c r="E855" s="101" t="s">
        <v>8929</v>
      </c>
      <c r="F855" s="101" t="s">
        <v>8938</v>
      </c>
      <c r="G855" s="102">
        <v>11994</v>
      </c>
      <c r="H855" s="102">
        <v>11916</v>
      </c>
      <c r="I855" s="102">
        <v>11796</v>
      </c>
    </row>
    <row r="856" spans="1:9" ht="12" customHeight="1" x14ac:dyDescent="0.15">
      <c r="A856" s="101" t="s">
        <v>8981</v>
      </c>
      <c r="B856" s="101" t="s">
        <v>8982</v>
      </c>
      <c r="C856" s="101" t="s">
        <v>3617</v>
      </c>
      <c r="D856" s="101" t="s">
        <v>8020</v>
      </c>
      <c r="E856" s="101" t="s">
        <v>8929</v>
      </c>
      <c r="F856" s="101" t="s">
        <v>8938</v>
      </c>
      <c r="G856" s="102">
        <v>37970</v>
      </c>
      <c r="H856" s="102">
        <v>42588</v>
      </c>
      <c r="I856" s="102">
        <v>42091</v>
      </c>
    </row>
    <row r="857" spans="1:9" ht="12" customHeight="1" x14ac:dyDescent="0.15">
      <c r="A857" s="101" t="s">
        <v>6830</v>
      </c>
      <c r="B857" s="101" t="s">
        <v>8983</v>
      </c>
      <c r="C857" s="101" t="s">
        <v>3568</v>
      </c>
      <c r="D857" s="101" t="s">
        <v>8002</v>
      </c>
      <c r="E857" s="101" t="s">
        <v>8929</v>
      </c>
      <c r="F857" s="101" t="s">
        <v>8938</v>
      </c>
      <c r="G857" s="102">
        <v>34029</v>
      </c>
      <c r="H857" s="102">
        <v>33699</v>
      </c>
      <c r="I857" s="102">
        <v>33158</v>
      </c>
    </row>
    <row r="858" spans="1:9" ht="12" customHeight="1" x14ac:dyDescent="0.15">
      <c r="A858" s="101" t="s">
        <v>6826</v>
      </c>
      <c r="B858" s="101" t="s">
        <v>8984</v>
      </c>
      <c r="C858" s="101" t="s">
        <v>3559</v>
      </c>
      <c r="D858" s="101" t="s">
        <v>8002</v>
      </c>
      <c r="E858" s="101" t="s">
        <v>8929</v>
      </c>
      <c r="F858" s="101" t="s">
        <v>8938</v>
      </c>
      <c r="G858" s="102">
        <v>12883</v>
      </c>
      <c r="H858" s="102">
        <v>12723</v>
      </c>
      <c r="I858" s="102">
        <v>12612</v>
      </c>
    </row>
    <row r="859" spans="1:9" ht="12" customHeight="1" x14ac:dyDescent="0.15">
      <c r="A859" s="101" t="s">
        <v>6886</v>
      </c>
      <c r="B859" s="101" t="s">
        <v>8985</v>
      </c>
      <c r="C859" s="101" t="s">
        <v>3597</v>
      </c>
      <c r="D859" s="101" t="s">
        <v>8002</v>
      </c>
      <c r="E859" s="101" t="s">
        <v>8929</v>
      </c>
      <c r="F859" s="101" t="s">
        <v>8932</v>
      </c>
      <c r="G859" s="102">
        <v>24777</v>
      </c>
      <c r="H859" s="102">
        <v>24480</v>
      </c>
      <c r="I859" s="102">
        <v>24102</v>
      </c>
    </row>
    <row r="860" spans="1:9" ht="12" customHeight="1" x14ac:dyDescent="0.15">
      <c r="A860" s="101" t="s">
        <v>6899</v>
      </c>
      <c r="B860" s="101" t="s">
        <v>8986</v>
      </c>
      <c r="C860" s="101" t="s">
        <v>3619</v>
      </c>
      <c r="D860" s="101" t="s">
        <v>8017</v>
      </c>
      <c r="E860" s="101" t="s">
        <v>8929</v>
      </c>
      <c r="F860" s="101" t="s">
        <v>8932</v>
      </c>
      <c r="G860" s="102">
        <v>3505</v>
      </c>
      <c r="H860" s="102">
        <v>3463</v>
      </c>
      <c r="I860" s="102">
        <v>3411</v>
      </c>
    </row>
    <row r="861" spans="1:9" ht="12" customHeight="1" x14ac:dyDescent="0.15">
      <c r="A861" s="101" t="s">
        <v>6854</v>
      </c>
      <c r="B861" s="101" t="s">
        <v>8987</v>
      </c>
      <c r="C861" s="101" t="s">
        <v>3592</v>
      </c>
      <c r="D861" s="101" t="s">
        <v>8017</v>
      </c>
      <c r="E861" s="101" t="s">
        <v>8929</v>
      </c>
      <c r="F861" s="101" t="s">
        <v>8930</v>
      </c>
      <c r="G861" s="102">
        <v>15091</v>
      </c>
      <c r="H861" s="102">
        <v>15192</v>
      </c>
      <c r="I861" s="102">
        <v>15210</v>
      </c>
    </row>
    <row r="862" spans="1:9" ht="12" customHeight="1" x14ac:dyDescent="0.15">
      <c r="A862" s="101" t="s">
        <v>6729</v>
      </c>
      <c r="B862" s="101" t="s">
        <v>8988</v>
      </c>
      <c r="C862" s="101" t="s">
        <v>3632</v>
      </c>
      <c r="D862" s="101" t="s">
        <v>8017</v>
      </c>
      <c r="E862" s="101" t="s">
        <v>8929</v>
      </c>
      <c r="F862" s="101" t="s">
        <v>8930</v>
      </c>
      <c r="G862" s="102">
        <v>7910</v>
      </c>
      <c r="H862" s="102">
        <v>7953</v>
      </c>
      <c r="I862" s="102">
        <v>7905</v>
      </c>
    </row>
    <row r="863" spans="1:9" ht="12" customHeight="1" x14ac:dyDescent="0.15">
      <c r="A863" s="101" t="s">
        <v>6848</v>
      </c>
      <c r="B863" s="101" t="s">
        <v>8989</v>
      </c>
      <c r="C863" s="101" t="s">
        <v>3571</v>
      </c>
      <c r="D863" s="101" t="s">
        <v>8020</v>
      </c>
      <c r="E863" s="101" t="s">
        <v>8929</v>
      </c>
      <c r="F863" s="101" t="s">
        <v>8930</v>
      </c>
      <c r="G863" s="102">
        <v>9621</v>
      </c>
      <c r="H863" s="102">
        <v>9753</v>
      </c>
      <c r="I863" s="102">
        <v>9835</v>
      </c>
    </row>
    <row r="864" spans="1:9" ht="12" customHeight="1" x14ac:dyDescent="0.15">
      <c r="A864" s="101" t="s">
        <v>6856</v>
      </c>
      <c r="B864" s="101" t="s">
        <v>8990</v>
      </c>
      <c r="C864" s="101" t="s">
        <v>3546</v>
      </c>
      <c r="D864" s="101" t="s">
        <v>8020</v>
      </c>
      <c r="E864" s="101" t="s">
        <v>8929</v>
      </c>
      <c r="F864" s="101" t="s">
        <v>8930</v>
      </c>
      <c r="G864" s="102">
        <v>12654</v>
      </c>
      <c r="H864" s="102">
        <v>12790</v>
      </c>
      <c r="I864" s="102">
        <v>12898</v>
      </c>
    </row>
    <row r="865" spans="1:9" ht="12" customHeight="1" x14ac:dyDescent="0.15">
      <c r="A865" s="101" t="s">
        <v>6760</v>
      </c>
      <c r="B865" s="101" t="s">
        <v>8991</v>
      </c>
      <c r="C865" s="101" t="s">
        <v>3601</v>
      </c>
      <c r="D865" s="101" t="s">
        <v>8020</v>
      </c>
      <c r="E865" s="101" t="s">
        <v>8929</v>
      </c>
      <c r="F865" s="101" t="s">
        <v>8962</v>
      </c>
      <c r="G865" s="102">
        <v>8389</v>
      </c>
      <c r="H865" s="102">
        <v>8505</v>
      </c>
      <c r="I865" s="102">
        <v>8379</v>
      </c>
    </row>
    <row r="866" spans="1:9" ht="12" customHeight="1" x14ac:dyDescent="0.15">
      <c r="A866" s="101" t="s">
        <v>6871</v>
      </c>
      <c r="B866" s="101" t="s">
        <v>8992</v>
      </c>
      <c r="C866" s="101" t="s">
        <v>3630</v>
      </c>
      <c r="D866" s="101" t="s">
        <v>8020</v>
      </c>
      <c r="E866" s="101" t="s">
        <v>8929</v>
      </c>
      <c r="F866" s="101" t="s">
        <v>8930</v>
      </c>
      <c r="G866" s="102">
        <v>17776</v>
      </c>
      <c r="H866" s="102">
        <v>18019</v>
      </c>
      <c r="I866" s="102">
        <v>18170</v>
      </c>
    </row>
    <row r="867" spans="1:9" ht="12" customHeight="1" x14ac:dyDescent="0.15">
      <c r="A867" s="101" t="s">
        <v>6888</v>
      </c>
      <c r="B867" s="101" t="s">
        <v>8993</v>
      </c>
      <c r="C867" s="101" t="s">
        <v>3555</v>
      </c>
      <c r="D867" s="101" t="s">
        <v>8020</v>
      </c>
      <c r="E867" s="101" t="s">
        <v>8929</v>
      </c>
      <c r="F867" s="101" t="s">
        <v>8932</v>
      </c>
      <c r="G867" s="102">
        <v>25524</v>
      </c>
      <c r="H867" s="102">
        <v>21683</v>
      </c>
      <c r="I867" s="102">
        <v>21319</v>
      </c>
    </row>
    <row r="868" spans="1:9" ht="12" customHeight="1" x14ac:dyDescent="0.15">
      <c r="A868" s="101" t="s">
        <v>6892</v>
      </c>
      <c r="B868" s="101" t="s">
        <v>8994</v>
      </c>
      <c r="C868" s="101" t="s">
        <v>3570</v>
      </c>
      <c r="D868" s="101" t="s">
        <v>8017</v>
      </c>
      <c r="E868" s="101" t="s">
        <v>8929</v>
      </c>
      <c r="F868" s="101" t="s">
        <v>8932</v>
      </c>
      <c r="G868" s="102">
        <v>19606</v>
      </c>
      <c r="H868" s="102">
        <v>19430</v>
      </c>
      <c r="I868" s="102">
        <v>19133</v>
      </c>
    </row>
    <row r="869" spans="1:9" ht="12" customHeight="1" x14ac:dyDescent="0.15">
      <c r="A869" s="101" t="s">
        <v>6890</v>
      </c>
      <c r="B869" s="101" t="s">
        <v>8995</v>
      </c>
      <c r="C869" s="101" t="s">
        <v>3569</v>
      </c>
      <c r="D869" s="101" t="s">
        <v>8017</v>
      </c>
      <c r="E869" s="101" t="s">
        <v>8929</v>
      </c>
      <c r="F869" s="101" t="s">
        <v>8932</v>
      </c>
      <c r="G869" s="102">
        <v>21709</v>
      </c>
      <c r="H869" s="102">
        <v>21484</v>
      </c>
      <c r="I869" s="102">
        <v>21125</v>
      </c>
    </row>
    <row r="870" spans="1:9" ht="12" customHeight="1" x14ac:dyDescent="0.15">
      <c r="A870" s="101" t="s">
        <v>6884</v>
      </c>
      <c r="B870" s="101" t="s">
        <v>8996</v>
      </c>
      <c r="C870" s="101" t="s">
        <v>3574</v>
      </c>
      <c r="D870" s="101" t="s">
        <v>8017</v>
      </c>
      <c r="E870" s="101" t="s">
        <v>8929</v>
      </c>
      <c r="F870" s="101" t="s">
        <v>8932</v>
      </c>
      <c r="G870" s="102">
        <v>7544</v>
      </c>
      <c r="H870" s="102">
        <v>7448</v>
      </c>
      <c r="I870" s="102">
        <v>7320</v>
      </c>
    </row>
    <row r="871" spans="1:9" ht="12" customHeight="1" x14ac:dyDescent="0.15">
      <c r="A871" s="101" t="s">
        <v>454</v>
      </c>
      <c r="B871" s="101" t="s">
        <v>8997</v>
      </c>
      <c r="C871" s="101" t="s">
        <v>3603</v>
      </c>
      <c r="D871" s="101" t="s">
        <v>8017</v>
      </c>
      <c r="E871" s="101" t="s">
        <v>8929</v>
      </c>
      <c r="F871" s="101" t="s">
        <v>8962</v>
      </c>
      <c r="G871" s="102">
        <v>7281</v>
      </c>
      <c r="H871" s="102">
        <v>7172</v>
      </c>
      <c r="I871" s="102">
        <v>7050</v>
      </c>
    </row>
    <row r="872" spans="1:9" ht="12" customHeight="1" x14ac:dyDescent="0.15">
      <c r="A872" s="101" t="s">
        <v>6751</v>
      </c>
      <c r="B872" s="101" t="s">
        <v>8998</v>
      </c>
      <c r="C872" s="101" t="s">
        <v>3575</v>
      </c>
      <c r="D872" s="101" t="s">
        <v>8020</v>
      </c>
      <c r="E872" s="101" t="s">
        <v>8929</v>
      </c>
      <c r="F872" s="101" t="s">
        <v>8962</v>
      </c>
      <c r="G872" s="102">
        <v>5298</v>
      </c>
      <c r="H872" s="102">
        <v>5233</v>
      </c>
      <c r="I872" s="102">
        <v>5156</v>
      </c>
    </row>
    <row r="873" spans="1:9" ht="12" customHeight="1" x14ac:dyDescent="0.15">
      <c r="A873" s="101" t="s">
        <v>6773</v>
      </c>
      <c r="B873" s="101" t="s">
        <v>8999</v>
      </c>
      <c r="C873" s="101" t="s">
        <v>3622</v>
      </c>
      <c r="D873" s="101" t="s">
        <v>8020</v>
      </c>
      <c r="E873" s="101" t="s">
        <v>8929</v>
      </c>
      <c r="F873" s="101" t="s">
        <v>8962</v>
      </c>
      <c r="G873" s="102">
        <v>2820</v>
      </c>
      <c r="H873" s="102">
        <v>2785</v>
      </c>
      <c r="I873" s="102">
        <v>2744</v>
      </c>
    </row>
    <row r="874" spans="1:9" ht="12" customHeight="1" x14ac:dyDescent="0.15">
      <c r="A874" s="101" t="s">
        <v>6862</v>
      </c>
      <c r="B874" s="101" t="s">
        <v>9000</v>
      </c>
      <c r="C874" s="101" t="s">
        <v>3605</v>
      </c>
      <c r="D874" s="101" t="s">
        <v>8017</v>
      </c>
      <c r="E874" s="101" t="s">
        <v>8929</v>
      </c>
      <c r="F874" s="101" t="s">
        <v>8930</v>
      </c>
      <c r="G874" s="102">
        <v>15477</v>
      </c>
      <c r="H874" s="102">
        <v>15497</v>
      </c>
      <c r="I874" s="102">
        <v>15365</v>
      </c>
    </row>
    <row r="875" spans="1:9" ht="12" customHeight="1" x14ac:dyDescent="0.15">
      <c r="A875" s="101" t="s">
        <v>6838</v>
      </c>
      <c r="B875" s="101" t="s">
        <v>9001</v>
      </c>
      <c r="C875" s="101" t="s">
        <v>3560</v>
      </c>
      <c r="D875" s="101" t="s">
        <v>8017</v>
      </c>
      <c r="E875" s="101" t="s">
        <v>8929</v>
      </c>
      <c r="F875" s="101" t="s">
        <v>8930</v>
      </c>
      <c r="G875" s="102">
        <v>18690</v>
      </c>
      <c r="H875" s="102">
        <v>19598</v>
      </c>
      <c r="I875" s="102">
        <v>20324</v>
      </c>
    </row>
    <row r="876" spans="1:9" ht="12" customHeight="1" x14ac:dyDescent="0.15">
      <c r="A876" s="101" t="s">
        <v>6844</v>
      </c>
      <c r="B876" s="101" t="s">
        <v>9002</v>
      </c>
      <c r="C876" s="101" t="s">
        <v>3587</v>
      </c>
      <c r="D876" s="101" t="s">
        <v>8017</v>
      </c>
      <c r="E876" s="101" t="s">
        <v>8929</v>
      </c>
      <c r="F876" s="101" t="s">
        <v>8930</v>
      </c>
      <c r="G876" s="102">
        <v>16797</v>
      </c>
      <c r="H876" s="102">
        <v>16906</v>
      </c>
      <c r="I876" s="102">
        <v>16970</v>
      </c>
    </row>
    <row r="877" spans="1:9" ht="12" customHeight="1" x14ac:dyDescent="0.15">
      <c r="A877" s="101" t="s">
        <v>6865</v>
      </c>
      <c r="B877" s="101" t="s">
        <v>9003</v>
      </c>
      <c r="C877" s="101" t="s">
        <v>3567</v>
      </c>
      <c r="D877" s="101" t="s">
        <v>8017</v>
      </c>
      <c r="E877" s="101" t="s">
        <v>8929</v>
      </c>
      <c r="F877" s="101" t="s">
        <v>8930</v>
      </c>
      <c r="G877" s="102">
        <v>14065</v>
      </c>
      <c r="H877" s="102">
        <v>14479</v>
      </c>
      <c r="I877" s="102">
        <v>14719</v>
      </c>
    </row>
    <row r="878" spans="1:9" ht="12" customHeight="1" x14ac:dyDescent="0.15">
      <c r="A878" s="101" t="s">
        <v>6850</v>
      </c>
      <c r="B878" s="101" t="s">
        <v>9004</v>
      </c>
      <c r="C878" s="101" t="s">
        <v>3561</v>
      </c>
      <c r="D878" s="101" t="s">
        <v>8020</v>
      </c>
      <c r="E878" s="101" t="s">
        <v>8929</v>
      </c>
      <c r="F878" s="101" t="s">
        <v>8930</v>
      </c>
      <c r="G878" s="102">
        <v>13839</v>
      </c>
      <c r="H878" s="102">
        <v>14185</v>
      </c>
      <c r="I878" s="102">
        <v>14304</v>
      </c>
    </row>
    <row r="879" spans="1:9" ht="12" customHeight="1" x14ac:dyDescent="0.15">
      <c r="A879" s="101" t="s">
        <v>6783</v>
      </c>
      <c r="B879" s="101" t="s">
        <v>9005</v>
      </c>
      <c r="C879" s="101" t="s">
        <v>3596</v>
      </c>
      <c r="D879" s="101" t="s">
        <v>8020</v>
      </c>
      <c r="E879" s="101" t="s">
        <v>8929</v>
      </c>
      <c r="F879" s="101" t="s">
        <v>8934</v>
      </c>
      <c r="G879" s="102">
        <v>4512</v>
      </c>
      <c r="H879" s="102">
        <v>4779</v>
      </c>
      <c r="I879" s="102">
        <v>4764</v>
      </c>
    </row>
    <row r="880" spans="1:9" ht="12" customHeight="1" x14ac:dyDescent="0.15">
      <c r="A880" s="101" t="s">
        <v>6911</v>
      </c>
      <c r="B880" s="101" t="s">
        <v>9006</v>
      </c>
      <c r="C880" s="101" t="s">
        <v>3614</v>
      </c>
      <c r="D880" s="101" t="s">
        <v>8002</v>
      </c>
      <c r="E880" s="101" t="s">
        <v>8929</v>
      </c>
      <c r="F880" s="101" t="s">
        <v>8972</v>
      </c>
      <c r="G880" s="102">
        <v>33116</v>
      </c>
      <c r="H880" s="102">
        <v>32878</v>
      </c>
      <c r="I880" s="102">
        <v>32552</v>
      </c>
    </row>
    <row r="881" spans="1:9" ht="12" customHeight="1" x14ac:dyDescent="0.15">
      <c r="A881" s="101" t="s">
        <v>5652</v>
      </c>
      <c r="B881" s="101" t="s">
        <v>9007</v>
      </c>
      <c r="C881" s="101" t="s">
        <v>3602</v>
      </c>
      <c r="D881" s="101" t="s">
        <v>8017</v>
      </c>
      <c r="E881" s="101" t="s">
        <v>8929</v>
      </c>
      <c r="F881" s="101" t="s">
        <v>8972</v>
      </c>
      <c r="G881" s="102">
        <v>14408</v>
      </c>
      <c r="H881" s="102">
        <v>14306</v>
      </c>
      <c r="I881" s="102">
        <v>14159</v>
      </c>
    </row>
    <row r="882" spans="1:9" ht="12" customHeight="1" x14ac:dyDescent="0.15">
      <c r="A882" s="101" t="s">
        <v>6913</v>
      </c>
      <c r="B882" s="101" t="s">
        <v>9008</v>
      </c>
      <c r="C882" s="101" t="s">
        <v>3621</v>
      </c>
      <c r="D882" s="101" t="s">
        <v>8020</v>
      </c>
      <c r="E882" s="101" t="s">
        <v>8929</v>
      </c>
      <c r="F882" s="101" t="s">
        <v>8972</v>
      </c>
      <c r="G882" s="102">
        <v>7045</v>
      </c>
      <c r="H882" s="102">
        <v>7008</v>
      </c>
      <c r="I882" s="102">
        <v>6928</v>
      </c>
    </row>
    <row r="883" spans="1:9" ht="12" customHeight="1" x14ac:dyDescent="0.15">
      <c r="A883" s="101" t="s">
        <v>6832</v>
      </c>
      <c r="B883" s="101" t="s">
        <v>9009</v>
      </c>
      <c r="C883" s="101" t="s">
        <v>3613</v>
      </c>
      <c r="D883" s="101" t="s">
        <v>8002</v>
      </c>
      <c r="E883" s="101" t="s">
        <v>8929</v>
      </c>
      <c r="F883" s="101" t="s">
        <v>8938</v>
      </c>
      <c r="G883" s="102">
        <v>36117</v>
      </c>
      <c r="H883" s="102">
        <v>35637</v>
      </c>
      <c r="I883" s="102">
        <v>35156</v>
      </c>
    </row>
    <row r="884" spans="1:9" ht="12" customHeight="1" x14ac:dyDescent="0.15">
      <c r="A884" s="101" t="s">
        <v>6897</v>
      </c>
      <c r="B884" s="101" t="s">
        <v>9010</v>
      </c>
      <c r="C884" s="101" t="s">
        <v>3615</v>
      </c>
      <c r="D884" s="101" t="s">
        <v>8017</v>
      </c>
      <c r="E884" s="101" t="s">
        <v>8929</v>
      </c>
      <c r="F884" s="101" t="s">
        <v>8932</v>
      </c>
      <c r="G884" s="102">
        <v>18167</v>
      </c>
      <c r="H884" s="102">
        <v>17959</v>
      </c>
      <c r="I884" s="102">
        <v>17709</v>
      </c>
    </row>
    <row r="885" spans="1:9" ht="12" customHeight="1" x14ac:dyDescent="0.15">
      <c r="A885" s="101" t="s">
        <v>6795</v>
      </c>
      <c r="B885" s="101" t="s">
        <v>9011</v>
      </c>
      <c r="C885" s="101" t="s">
        <v>3616</v>
      </c>
      <c r="D885" s="101" t="s">
        <v>8017</v>
      </c>
      <c r="E885" s="101" t="s">
        <v>8929</v>
      </c>
      <c r="F885" s="101" t="s">
        <v>8934</v>
      </c>
      <c r="G885" s="102">
        <v>16742</v>
      </c>
      <c r="H885" s="102">
        <v>16648</v>
      </c>
      <c r="I885" s="102">
        <v>16457</v>
      </c>
    </row>
    <row r="886" spans="1:9" ht="12" customHeight="1" x14ac:dyDescent="0.15">
      <c r="A886" s="101" t="s">
        <v>6785</v>
      </c>
      <c r="B886" s="101" t="s">
        <v>9012</v>
      </c>
      <c r="C886" s="101" t="s">
        <v>3600</v>
      </c>
      <c r="D886" s="101" t="s">
        <v>8020</v>
      </c>
      <c r="E886" s="101" t="s">
        <v>8929</v>
      </c>
      <c r="F886" s="101" t="s">
        <v>8934</v>
      </c>
      <c r="G886" s="102">
        <v>5785</v>
      </c>
      <c r="H886" s="102">
        <v>5738</v>
      </c>
      <c r="I886" s="102">
        <v>5681</v>
      </c>
    </row>
    <row r="887" spans="1:9" ht="12" customHeight="1" x14ac:dyDescent="0.15">
      <c r="A887" s="101" t="s">
        <v>5556</v>
      </c>
      <c r="B887" s="101" t="s">
        <v>9013</v>
      </c>
      <c r="C887" s="101" t="s">
        <v>3608</v>
      </c>
      <c r="D887" s="101" t="s">
        <v>8020</v>
      </c>
      <c r="E887" s="101" t="s">
        <v>8929</v>
      </c>
      <c r="F887" s="101" t="s">
        <v>8934</v>
      </c>
      <c r="G887" s="102">
        <v>7822</v>
      </c>
      <c r="H887" s="102">
        <v>7753</v>
      </c>
      <c r="I887" s="102">
        <v>7677</v>
      </c>
    </row>
    <row r="888" spans="1:9" ht="12" customHeight="1" x14ac:dyDescent="0.15">
      <c r="A888" s="101" t="s">
        <v>6793</v>
      </c>
      <c r="B888" s="101" t="s">
        <v>9014</v>
      </c>
      <c r="C888" s="101" t="s">
        <v>3610</v>
      </c>
      <c r="D888" s="101" t="s">
        <v>8020</v>
      </c>
      <c r="E888" s="101" t="s">
        <v>8929</v>
      </c>
      <c r="F888" s="101" t="s">
        <v>8934</v>
      </c>
      <c r="G888" s="102">
        <v>8323</v>
      </c>
      <c r="H888" s="102">
        <v>8258</v>
      </c>
      <c r="I888" s="102">
        <v>8177</v>
      </c>
    </row>
    <row r="889" spans="1:9" ht="12" customHeight="1" x14ac:dyDescent="0.15">
      <c r="A889" s="101" t="s">
        <v>6805</v>
      </c>
      <c r="B889" s="101" t="s">
        <v>9015</v>
      </c>
      <c r="C889" s="101" t="s">
        <v>3629</v>
      </c>
      <c r="D889" s="101" t="s">
        <v>8020</v>
      </c>
      <c r="E889" s="101" t="s">
        <v>8929</v>
      </c>
      <c r="F889" s="101" t="s">
        <v>8934</v>
      </c>
      <c r="G889" s="102">
        <v>7102</v>
      </c>
      <c r="H889" s="102">
        <v>7045</v>
      </c>
      <c r="I889" s="102">
        <v>6976</v>
      </c>
    </row>
    <row r="890" spans="1:9" ht="12" customHeight="1" x14ac:dyDescent="0.15">
      <c r="A890" s="101" t="s">
        <v>6823</v>
      </c>
      <c r="B890" s="101" t="s">
        <v>9016</v>
      </c>
      <c r="C890" s="101" t="s">
        <v>3624</v>
      </c>
      <c r="D890" s="101" t="s">
        <v>8017</v>
      </c>
      <c r="E890" s="101" t="s">
        <v>8929</v>
      </c>
      <c r="F890" s="101" t="s">
        <v>8946</v>
      </c>
      <c r="G890" s="102">
        <v>22553</v>
      </c>
      <c r="H890" s="102">
        <v>22308</v>
      </c>
      <c r="I890" s="102">
        <v>20675</v>
      </c>
    </row>
    <row r="891" spans="1:9" ht="12" customHeight="1" x14ac:dyDescent="0.15">
      <c r="A891" s="101" t="s">
        <v>6813</v>
      </c>
      <c r="B891" s="101" t="s">
        <v>9017</v>
      </c>
      <c r="C891" s="101" t="s">
        <v>3584</v>
      </c>
      <c r="D891" s="101" t="s">
        <v>8017</v>
      </c>
      <c r="E891" s="101" t="s">
        <v>8929</v>
      </c>
      <c r="F891" s="101" t="s">
        <v>8946</v>
      </c>
      <c r="G891" s="102">
        <v>15898</v>
      </c>
      <c r="H891" s="102">
        <v>15727</v>
      </c>
      <c r="I891" s="102">
        <v>16841</v>
      </c>
    </row>
    <row r="892" spans="1:9" ht="12" customHeight="1" x14ac:dyDescent="0.15">
      <c r="A892" s="101" t="s">
        <v>6801</v>
      </c>
      <c r="B892" s="101" t="s">
        <v>9018</v>
      </c>
      <c r="C892" s="101" t="s">
        <v>3625</v>
      </c>
      <c r="D892" s="101" t="s">
        <v>8002</v>
      </c>
      <c r="E892" s="101" t="s">
        <v>8929</v>
      </c>
      <c r="F892" s="101" t="s">
        <v>8934</v>
      </c>
      <c r="G892" s="102">
        <v>24190</v>
      </c>
      <c r="H892" s="102">
        <v>24051</v>
      </c>
      <c r="I892" s="102">
        <v>23824</v>
      </c>
    </row>
    <row r="893" spans="1:9" ht="12" customHeight="1" x14ac:dyDescent="0.15">
      <c r="A893" s="101" t="s">
        <v>6781</v>
      </c>
      <c r="B893" s="101" t="s">
        <v>9019</v>
      </c>
      <c r="C893" s="101" t="s">
        <v>3591</v>
      </c>
      <c r="D893" s="101" t="s">
        <v>8020</v>
      </c>
      <c r="E893" s="101" t="s">
        <v>8929</v>
      </c>
      <c r="F893" s="101" t="s">
        <v>8934</v>
      </c>
      <c r="G893" s="102">
        <v>5717</v>
      </c>
      <c r="H893" s="102">
        <v>5664</v>
      </c>
      <c r="I893" s="102">
        <v>5608</v>
      </c>
    </row>
    <row r="894" spans="1:9" ht="12" customHeight="1" x14ac:dyDescent="0.15">
      <c r="A894" s="101" t="s">
        <v>5652</v>
      </c>
      <c r="B894" s="101" t="s">
        <v>9020</v>
      </c>
      <c r="C894" s="101" t="s">
        <v>3562</v>
      </c>
      <c r="D894" s="101" t="s">
        <v>8020</v>
      </c>
      <c r="E894" s="101" t="s">
        <v>8929</v>
      </c>
      <c r="F894" s="101" t="s">
        <v>8934</v>
      </c>
      <c r="G894" s="102">
        <v>4622</v>
      </c>
      <c r="H894" s="102">
        <v>4577</v>
      </c>
      <c r="I894" s="102">
        <v>4531</v>
      </c>
    </row>
    <row r="895" spans="1:9" ht="12" customHeight="1" x14ac:dyDescent="0.15">
      <c r="A895" s="101" t="s">
        <v>6803</v>
      </c>
      <c r="B895" s="101" t="s">
        <v>9021</v>
      </c>
      <c r="C895" s="101" t="s">
        <v>3549</v>
      </c>
      <c r="D895" s="101" t="s">
        <v>8020</v>
      </c>
      <c r="E895" s="101" t="s">
        <v>8929</v>
      </c>
      <c r="F895" s="101" t="s">
        <v>8934</v>
      </c>
      <c r="G895" s="102">
        <v>3536</v>
      </c>
      <c r="H895" s="102">
        <v>3503</v>
      </c>
      <c r="I895" s="102">
        <v>3468</v>
      </c>
    </row>
    <row r="896" spans="1:9" ht="12" customHeight="1" x14ac:dyDescent="0.15">
      <c r="A896" s="101" t="s">
        <v>6906</v>
      </c>
      <c r="B896" s="101" t="s">
        <v>9022</v>
      </c>
      <c r="C896" s="101" t="s">
        <v>3594</v>
      </c>
      <c r="D896" s="101" t="s">
        <v>8017</v>
      </c>
      <c r="E896" s="101" t="s">
        <v>8929</v>
      </c>
      <c r="F896" s="101" t="s">
        <v>8972</v>
      </c>
      <c r="G896" s="102">
        <v>13246</v>
      </c>
      <c r="H896" s="102">
        <v>13187</v>
      </c>
      <c r="I896" s="102">
        <v>13001</v>
      </c>
    </row>
    <row r="897" spans="1:9" ht="12" customHeight="1" x14ac:dyDescent="0.15">
      <c r="A897" s="101" t="s">
        <v>6904</v>
      </c>
      <c r="B897" s="101" t="s">
        <v>9023</v>
      </c>
      <c r="C897" s="101" t="s">
        <v>3551</v>
      </c>
      <c r="D897" s="101" t="s">
        <v>8017</v>
      </c>
      <c r="E897" s="101" t="s">
        <v>8929</v>
      </c>
      <c r="F897" s="101" t="s">
        <v>8972</v>
      </c>
      <c r="G897" s="102">
        <v>6578</v>
      </c>
      <c r="H897" s="102">
        <v>6539</v>
      </c>
      <c r="I897" s="102">
        <v>6477</v>
      </c>
    </row>
    <row r="898" spans="1:9" ht="12" customHeight="1" x14ac:dyDescent="0.15">
      <c r="A898" s="101" t="s">
        <v>6777</v>
      </c>
      <c r="B898" s="101" t="s">
        <v>9024</v>
      </c>
      <c r="C898" s="101" t="s">
        <v>3552</v>
      </c>
      <c r="D898" s="101" t="s">
        <v>8017</v>
      </c>
      <c r="E898" s="101" t="s">
        <v>8929</v>
      </c>
      <c r="F898" s="101" t="s">
        <v>8962</v>
      </c>
      <c r="G898" s="102">
        <v>11005</v>
      </c>
      <c r="H898" s="102">
        <v>9861</v>
      </c>
      <c r="I898" s="102">
        <v>9734</v>
      </c>
    </row>
    <row r="899" spans="1:9" ht="12" customHeight="1" x14ac:dyDescent="0.15">
      <c r="A899" s="101" t="s">
        <v>6765</v>
      </c>
      <c r="B899" s="101" t="s">
        <v>9025</v>
      </c>
      <c r="C899" s="101" t="s">
        <v>3578</v>
      </c>
      <c r="D899" s="101" t="s">
        <v>8020</v>
      </c>
      <c r="E899" s="101" t="s">
        <v>8929</v>
      </c>
      <c r="F899" s="101" t="s">
        <v>8962</v>
      </c>
      <c r="G899" s="102">
        <v>4890</v>
      </c>
      <c r="H899" s="102">
        <v>4847</v>
      </c>
      <c r="I899" s="102">
        <v>4776</v>
      </c>
    </row>
    <row r="900" spans="1:9" ht="12" customHeight="1" x14ac:dyDescent="0.15">
      <c r="A900" s="101" t="s">
        <v>6771</v>
      </c>
      <c r="B900" s="101" t="s">
        <v>9026</v>
      </c>
      <c r="C900" s="101" t="s">
        <v>3620</v>
      </c>
      <c r="D900" s="101" t="s">
        <v>8020</v>
      </c>
      <c r="E900" s="101" t="s">
        <v>8929</v>
      </c>
      <c r="F900" s="101" t="s">
        <v>8962</v>
      </c>
      <c r="G900" s="102">
        <v>4559</v>
      </c>
      <c r="H900" s="102">
        <v>4518</v>
      </c>
      <c r="I900" s="102">
        <v>4452</v>
      </c>
    </row>
    <row r="901" spans="1:9" ht="12" customHeight="1" x14ac:dyDescent="0.15">
      <c r="A901" s="101" t="s">
        <v>6775</v>
      </c>
      <c r="B901" s="101" t="s">
        <v>9027</v>
      </c>
      <c r="C901" s="101" t="s">
        <v>3579</v>
      </c>
      <c r="D901" s="101" t="s">
        <v>8020</v>
      </c>
      <c r="E901" s="101" t="s">
        <v>8929</v>
      </c>
      <c r="F901" s="101" t="s">
        <v>8962</v>
      </c>
      <c r="G901" s="102">
        <v>2107</v>
      </c>
      <c r="H901" s="102">
        <v>2087</v>
      </c>
      <c r="I901" s="102">
        <v>2057</v>
      </c>
    </row>
    <row r="902" spans="1:9" ht="12" customHeight="1" x14ac:dyDescent="0.15">
      <c r="A902" s="101" t="s">
        <v>473</v>
      </c>
      <c r="B902" s="101" t="s">
        <v>9028</v>
      </c>
      <c r="C902" s="101" t="s">
        <v>7021</v>
      </c>
      <c r="D902" s="101" t="s">
        <v>8002</v>
      </c>
      <c r="E902" s="101" t="s">
        <v>9029</v>
      </c>
      <c r="F902" s="101" t="s">
        <v>9030</v>
      </c>
      <c r="G902" s="102">
        <v>312814</v>
      </c>
      <c r="H902" s="102">
        <v>309647</v>
      </c>
      <c r="I902" s="102">
        <v>305539</v>
      </c>
    </row>
    <row r="903" spans="1:9" ht="12" customHeight="1" x14ac:dyDescent="0.15">
      <c r="A903" s="101" t="s">
        <v>6921</v>
      </c>
      <c r="B903" s="101" t="s">
        <v>9031</v>
      </c>
      <c r="C903" s="101" t="s">
        <v>3673</v>
      </c>
      <c r="D903" s="101" t="s">
        <v>8002</v>
      </c>
      <c r="E903" s="101" t="s">
        <v>9029</v>
      </c>
      <c r="F903" s="101" t="s">
        <v>9032</v>
      </c>
      <c r="G903" s="102">
        <v>55807</v>
      </c>
      <c r="H903" s="102">
        <v>55366</v>
      </c>
      <c r="I903" s="102">
        <v>54721</v>
      </c>
    </row>
    <row r="904" spans="1:9" ht="12" customHeight="1" x14ac:dyDescent="0.15">
      <c r="A904" s="101" t="s">
        <v>6961</v>
      </c>
      <c r="B904" s="101" t="s">
        <v>9033</v>
      </c>
      <c r="C904" s="101" t="s">
        <v>3672</v>
      </c>
      <c r="D904" s="101" t="s">
        <v>8002</v>
      </c>
      <c r="E904" s="101" t="s">
        <v>9029</v>
      </c>
      <c r="F904" s="101" t="s">
        <v>9034</v>
      </c>
      <c r="G904" s="102">
        <v>27221</v>
      </c>
      <c r="H904" s="102">
        <v>26975</v>
      </c>
      <c r="I904" s="102">
        <v>26571</v>
      </c>
    </row>
    <row r="905" spans="1:9" ht="12" customHeight="1" x14ac:dyDescent="0.15">
      <c r="A905" s="101" t="s">
        <v>6929</v>
      </c>
      <c r="B905" s="101" t="s">
        <v>9035</v>
      </c>
      <c r="C905" s="101" t="s">
        <v>3690</v>
      </c>
      <c r="D905" s="101" t="s">
        <v>8002</v>
      </c>
      <c r="E905" s="101" t="s">
        <v>9029</v>
      </c>
      <c r="F905" s="101" t="s">
        <v>9032</v>
      </c>
      <c r="G905" s="102">
        <v>221970</v>
      </c>
      <c r="H905" s="102">
        <v>220619</v>
      </c>
      <c r="I905" s="102">
        <v>218132</v>
      </c>
    </row>
    <row r="906" spans="1:9" ht="12" customHeight="1" x14ac:dyDescent="0.15">
      <c r="A906" s="101" t="s">
        <v>6942</v>
      </c>
      <c r="B906" s="101" t="s">
        <v>9036</v>
      </c>
      <c r="C906" s="101" t="s">
        <v>3691</v>
      </c>
      <c r="D906" s="101" t="s">
        <v>8002</v>
      </c>
      <c r="E906" s="101" t="s">
        <v>9029</v>
      </c>
      <c r="F906" s="101" t="s">
        <v>9037</v>
      </c>
      <c r="G906" s="102">
        <v>69210</v>
      </c>
      <c r="H906" s="102">
        <v>68457</v>
      </c>
      <c r="I906" s="102">
        <v>67483</v>
      </c>
    </row>
    <row r="907" spans="1:9" ht="12" customHeight="1" x14ac:dyDescent="0.15">
      <c r="A907" s="101" t="s">
        <v>6975</v>
      </c>
      <c r="B907" s="101" t="s">
        <v>9038</v>
      </c>
      <c r="C907" s="101" t="s">
        <v>3694</v>
      </c>
      <c r="D907" s="101" t="s">
        <v>8002</v>
      </c>
      <c r="E907" s="101" t="s">
        <v>9029</v>
      </c>
      <c r="F907" s="101" t="s">
        <v>9034</v>
      </c>
      <c r="G907" s="102">
        <v>50467</v>
      </c>
      <c r="H907" s="102">
        <v>49595</v>
      </c>
      <c r="I907" s="102">
        <v>48788</v>
      </c>
    </row>
    <row r="908" spans="1:9" ht="12" customHeight="1" x14ac:dyDescent="0.15">
      <c r="A908" s="101" t="s">
        <v>6955</v>
      </c>
      <c r="B908" s="101" t="s">
        <v>9039</v>
      </c>
      <c r="C908" s="101" t="s">
        <v>3651</v>
      </c>
      <c r="D908" s="101" t="s">
        <v>8017</v>
      </c>
      <c r="E908" s="101" t="s">
        <v>9029</v>
      </c>
      <c r="F908" s="101" t="s">
        <v>9034</v>
      </c>
      <c r="G908" s="102">
        <v>11341</v>
      </c>
      <c r="H908" s="102">
        <v>11149</v>
      </c>
      <c r="I908" s="102">
        <v>10952</v>
      </c>
    </row>
    <row r="909" spans="1:9" ht="12" customHeight="1" x14ac:dyDescent="0.15">
      <c r="A909" s="101" t="s">
        <v>6963</v>
      </c>
      <c r="B909" s="101" t="s">
        <v>9040</v>
      </c>
      <c r="C909" s="101" t="s">
        <v>3676</v>
      </c>
      <c r="D909" s="101" t="s">
        <v>8017</v>
      </c>
      <c r="E909" s="101" t="s">
        <v>9029</v>
      </c>
      <c r="F909" s="101" t="s">
        <v>9034</v>
      </c>
      <c r="G909" s="102">
        <v>5463</v>
      </c>
      <c r="H909" s="102">
        <v>5404</v>
      </c>
      <c r="I909" s="102">
        <v>5306</v>
      </c>
    </row>
    <row r="910" spans="1:9" ht="12" customHeight="1" x14ac:dyDescent="0.15">
      <c r="A910" s="101" t="s">
        <v>6210</v>
      </c>
      <c r="B910" s="101" t="s">
        <v>9041</v>
      </c>
      <c r="C910" s="101" t="s">
        <v>3639</v>
      </c>
      <c r="D910" s="101" t="s">
        <v>9042</v>
      </c>
      <c r="E910" s="101" t="s">
        <v>9029</v>
      </c>
      <c r="F910" s="101" t="s">
        <v>9034</v>
      </c>
      <c r="G910" s="102">
        <v>5384</v>
      </c>
      <c r="H910" s="102">
        <v>5278</v>
      </c>
      <c r="I910" s="102">
        <v>5161</v>
      </c>
    </row>
    <row r="911" spans="1:9" ht="12" customHeight="1" x14ac:dyDescent="0.15">
      <c r="A911" s="101" t="s">
        <v>6957</v>
      </c>
      <c r="B911" s="101" t="s">
        <v>9043</v>
      </c>
      <c r="C911" s="101" t="s">
        <v>3675</v>
      </c>
      <c r="D911" s="101" t="s">
        <v>8020</v>
      </c>
      <c r="E911" s="101" t="s">
        <v>9029</v>
      </c>
      <c r="F911" s="101" t="s">
        <v>9034</v>
      </c>
      <c r="G911" s="102">
        <v>7158</v>
      </c>
      <c r="H911" s="102">
        <v>7016</v>
      </c>
      <c r="I911" s="102">
        <v>6862</v>
      </c>
    </row>
    <row r="912" spans="1:9" ht="12" customHeight="1" x14ac:dyDescent="0.15">
      <c r="A912" s="101" t="s">
        <v>6797</v>
      </c>
      <c r="B912" s="101" t="s">
        <v>9044</v>
      </c>
      <c r="C912" s="101" t="s">
        <v>3650</v>
      </c>
      <c r="D912" s="101" t="s">
        <v>8020</v>
      </c>
      <c r="E912" s="101" t="s">
        <v>9029</v>
      </c>
      <c r="F912" s="101" t="s">
        <v>9034</v>
      </c>
      <c r="G912" s="102">
        <v>2775</v>
      </c>
      <c r="H912" s="102">
        <v>2720</v>
      </c>
      <c r="I912" s="102">
        <v>2661</v>
      </c>
    </row>
    <row r="913" spans="1:9" ht="12" customHeight="1" x14ac:dyDescent="0.15">
      <c r="A913" s="101" t="s">
        <v>6969</v>
      </c>
      <c r="B913" s="101" t="s">
        <v>9045</v>
      </c>
      <c r="C913" s="101" t="s">
        <v>3669</v>
      </c>
      <c r="D913" s="101" t="s">
        <v>8020</v>
      </c>
      <c r="E913" s="101" t="s">
        <v>9029</v>
      </c>
      <c r="F913" s="101" t="s">
        <v>9034</v>
      </c>
      <c r="G913" s="102">
        <v>4150</v>
      </c>
      <c r="H913" s="102">
        <v>4067</v>
      </c>
      <c r="I913" s="102">
        <v>3978</v>
      </c>
    </row>
    <row r="914" spans="1:9" ht="12" customHeight="1" x14ac:dyDescent="0.15">
      <c r="A914" s="101" t="s">
        <v>6973</v>
      </c>
      <c r="B914" s="101" t="s">
        <v>9046</v>
      </c>
      <c r="C914" s="101" t="s">
        <v>3692</v>
      </c>
      <c r="D914" s="101" t="s">
        <v>8020</v>
      </c>
      <c r="E914" s="101" t="s">
        <v>9029</v>
      </c>
      <c r="F914" s="101" t="s">
        <v>9034</v>
      </c>
      <c r="G914" s="102">
        <v>5256</v>
      </c>
      <c r="H914" s="102">
        <v>5152</v>
      </c>
      <c r="I914" s="102">
        <v>5037</v>
      </c>
    </row>
    <row r="915" spans="1:9" ht="12" customHeight="1" x14ac:dyDescent="0.15">
      <c r="A915" s="101" t="s">
        <v>6977</v>
      </c>
      <c r="B915" s="101" t="s">
        <v>9047</v>
      </c>
      <c r="C915" s="101" t="s">
        <v>3661</v>
      </c>
      <c r="D915" s="101" t="s">
        <v>8020</v>
      </c>
      <c r="E915" s="101" t="s">
        <v>9029</v>
      </c>
      <c r="F915" s="101" t="s">
        <v>9034</v>
      </c>
      <c r="G915" s="102">
        <v>4289</v>
      </c>
      <c r="H915" s="102">
        <v>4204</v>
      </c>
      <c r="I915" s="102">
        <v>4111</v>
      </c>
    </row>
    <row r="916" spans="1:9" ht="12" customHeight="1" x14ac:dyDescent="0.15">
      <c r="A916" s="101" t="s">
        <v>6919</v>
      </c>
      <c r="B916" s="101" t="s">
        <v>9048</v>
      </c>
      <c r="C916" s="101" t="s">
        <v>3640</v>
      </c>
      <c r="D916" s="101" t="s">
        <v>8002</v>
      </c>
      <c r="E916" s="101" t="s">
        <v>9029</v>
      </c>
      <c r="F916" s="101" t="s">
        <v>9032</v>
      </c>
      <c r="G916" s="102">
        <v>25747</v>
      </c>
      <c r="H916" s="102">
        <v>25280</v>
      </c>
      <c r="I916" s="102">
        <v>24830</v>
      </c>
    </row>
    <row r="917" spans="1:9" ht="12" customHeight="1" x14ac:dyDescent="0.15">
      <c r="A917" s="101" t="s">
        <v>6923</v>
      </c>
      <c r="B917" s="101" t="s">
        <v>9049</v>
      </c>
      <c r="C917" s="101" t="s">
        <v>3682</v>
      </c>
      <c r="D917" s="101" t="s">
        <v>8017</v>
      </c>
      <c r="E917" s="101" t="s">
        <v>9029</v>
      </c>
      <c r="F917" s="101" t="s">
        <v>9032</v>
      </c>
      <c r="G917" s="102">
        <v>15523</v>
      </c>
      <c r="H917" s="102">
        <v>15215</v>
      </c>
      <c r="I917" s="102">
        <v>14960</v>
      </c>
    </row>
    <row r="918" spans="1:9" ht="12" customHeight="1" x14ac:dyDescent="0.15">
      <c r="A918" s="101" t="s">
        <v>6214</v>
      </c>
      <c r="B918" s="101" t="s">
        <v>9050</v>
      </c>
      <c r="C918" s="101" t="s">
        <v>3652</v>
      </c>
      <c r="D918" s="101" t="s">
        <v>8002</v>
      </c>
      <c r="E918" s="101" t="s">
        <v>9029</v>
      </c>
      <c r="F918" s="101" t="s">
        <v>9037</v>
      </c>
      <c r="G918" s="102">
        <v>21601</v>
      </c>
      <c r="H918" s="102">
        <v>21316</v>
      </c>
      <c r="I918" s="102">
        <v>21003</v>
      </c>
    </row>
    <row r="919" spans="1:9" ht="12" customHeight="1" x14ac:dyDescent="0.15">
      <c r="A919" s="101" t="s">
        <v>9051</v>
      </c>
      <c r="B919" s="101" t="s">
        <v>9052</v>
      </c>
      <c r="C919" s="101" t="s">
        <v>3683</v>
      </c>
      <c r="D919" s="101" t="s">
        <v>8017</v>
      </c>
      <c r="E919" s="101" t="s">
        <v>9029</v>
      </c>
      <c r="F919" s="101" t="s">
        <v>9030</v>
      </c>
      <c r="G919" s="102">
        <v>18118</v>
      </c>
      <c r="H919" s="102">
        <v>17937</v>
      </c>
      <c r="I919" s="102">
        <v>17729</v>
      </c>
    </row>
    <row r="920" spans="1:9" ht="12" customHeight="1" x14ac:dyDescent="0.15">
      <c r="A920" s="101" t="s">
        <v>6994</v>
      </c>
      <c r="B920" s="101" t="s">
        <v>9053</v>
      </c>
      <c r="C920" s="101" t="s">
        <v>3677</v>
      </c>
      <c r="D920" s="101" t="s">
        <v>8002</v>
      </c>
      <c r="E920" s="101" t="s">
        <v>9029</v>
      </c>
      <c r="F920" s="101" t="s">
        <v>9030</v>
      </c>
      <c r="G920" s="102">
        <v>24390</v>
      </c>
      <c r="H920" s="102">
        <v>24000</v>
      </c>
      <c r="I920" s="102">
        <v>23674</v>
      </c>
    </row>
    <row r="921" spans="1:9" ht="12" customHeight="1" x14ac:dyDescent="0.15">
      <c r="A921" s="101" t="s">
        <v>7019</v>
      </c>
      <c r="B921" s="101" t="s">
        <v>9054</v>
      </c>
      <c r="C921" s="101" t="s">
        <v>3670</v>
      </c>
      <c r="D921" s="101" t="s">
        <v>8017</v>
      </c>
      <c r="E921" s="101" t="s">
        <v>9029</v>
      </c>
      <c r="F921" s="101" t="s">
        <v>9030</v>
      </c>
      <c r="G921" s="102">
        <v>8373</v>
      </c>
      <c r="H921" s="102">
        <v>8247</v>
      </c>
      <c r="I921" s="102">
        <v>8133</v>
      </c>
    </row>
    <row r="922" spans="1:9" ht="12" customHeight="1" x14ac:dyDescent="0.15">
      <c r="A922" s="101" t="s">
        <v>6996</v>
      </c>
      <c r="B922" s="101" t="s">
        <v>9055</v>
      </c>
      <c r="C922" s="101" t="s">
        <v>3686</v>
      </c>
      <c r="D922" s="101" t="s">
        <v>8002</v>
      </c>
      <c r="E922" s="101" t="s">
        <v>9029</v>
      </c>
      <c r="F922" s="101" t="s">
        <v>9030</v>
      </c>
      <c r="G922" s="102">
        <v>20674</v>
      </c>
      <c r="H922" s="102">
        <v>20492</v>
      </c>
      <c r="I922" s="102">
        <v>20292</v>
      </c>
    </row>
    <row r="923" spans="1:9" ht="12" customHeight="1" x14ac:dyDescent="0.15">
      <c r="A923" s="101" t="s">
        <v>7004</v>
      </c>
      <c r="B923" s="101" t="s">
        <v>9056</v>
      </c>
      <c r="C923" s="101" t="s">
        <v>3653</v>
      </c>
      <c r="D923" s="101" t="s">
        <v>8020</v>
      </c>
      <c r="E923" s="101" t="s">
        <v>9029</v>
      </c>
      <c r="F923" s="101" t="s">
        <v>9030</v>
      </c>
      <c r="G923" s="102">
        <v>7209</v>
      </c>
      <c r="H923" s="102">
        <v>7137</v>
      </c>
      <c r="I923" s="102">
        <v>7058</v>
      </c>
    </row>
    <row r="924" spans="1:9" ht="12" customHeight="1" x14ac:dyDescent="0.15">
      <c r="A924" s="101" t="s">
        <v>7006</v>
      </c>
      <c r="B924" s="101" t="s">
        <v>9057</v>
      </c>
      <c r="C924" s="101" t="s">
        <v>3693</v>
      </c>
      <c r="D924" s="101" t="s">
        <v>8020</v>
      </c>
      <c r="E924" s="101" t="s">
        <v>9029</v>
      </c>
      <c r="F924" s="101" t="s">
        <v>9030</v>
      </c>
      <c r="G924" s="102">
        <v>4656</v>
      </c>
      <c r="H924" s="102">
        <v>4610</v>
      </c>
      <c r="I924" s="102">
        <v>4555</v>
      </c>
    </row>
    <row r="925" spans="1:9" ht="12" customHeight="1" x14ac:dyDescent="0.15">
      <c r="A925" s="101" t="s">
        <v>6998</v>
      </c>
      <c r="B925" s="101" t="s">
        <v>9058</v>
      </c>
      <c r="C925" s="101" t="s">
        <v>3687</v>
      </c>
      <c r="D925" s="101" t="s">
        <v>8002</v>
      </c>
      <c r="E925" s="101" t="s">
        <v>9029</v>
      </c>
      <c r="F925" s="101" t="s">
        <v>9030</v>
      </c>
      <c r="G925" s="102">
        <v>26348</v>
      </c>
      <c r="H925" s="102">
        <v>25978</v>
      </c>
      <c r="I925" s="102">
        <v>25631</v>
      </c>
    </row>
    <row r="926" spans="1:9" ht="12" customHeight="1" x14ac:dyDescent="0.15">
      <c r="A926" s="101" t="s">
        <v>6986</v>
      </c>
      <c r="B926" s="101" t="s">
        <v>9059</v>
      </c>
      <c r="C926" s="101" t="s">
        <v>3680</v>
      </c>
      <c r="D926" s="101" t="s">
        <v>8017</v>
      </c>
      <c r="E926" s="101" t="s">
        <v>9029</v>
      </c>
      <c r="F926" s="101" t="s">
        <v>9030</v>
      </c>
      <c r="G926" s="102">
        <v>11642</v>
      </c>
      <c r="H926" s="102">
        <v>11492</v>
      </c>
      <c r="I926" s="102">
        <v>11360</v>
      </c>
    </row>
    <row r="927" spans="1:9" ht="12" customHeight="1" x14ac:dyDescent="0.15">
      <c r="A927" s="101" t="s">
        <v>6927</v>
      </c>
      <c r="B927" s="101" t="s">
        <v>9060</v>
      </c>
      <c r="C927" s="101" t="s">
        <v>3662</v>
      </c>
      <c r="D927" s="101" t="s">
        <v>8017</v>
      </c>
      <c r="E927" s="101" t="s">
        <v>9029</v>
      </c>
      <c r="F927" s="101" t="s">
        <v>9032</v>
      </c>
      <c r="G927" s="102">
        <v>13972</v>
      </c>
      <c r="H927" s="102">
        <v>13755</v>
      </c>
      <c r="I927" s="102">
        <v>13506</v>
      </c>
    </row>
    <row r="928" spans="1:9" ht="12" customHeight="1" x14ac:dyDescent="0.15">
      <c r="A928" s="101" t="s">
        <v>6931</v>
      </c>
      <c r="B928" s="101" t="s">
        <v>9061</v>
      </c>
      <c r="C928" s="101" t="s">
        <v>3659</v>
      </c>
      <c r="D928" s="101" t="s">
        <v>8017</v>
      </c>
      <c r="E928" s="101" t="s">
        <v>9029</v>
      </c>
      <c r="F928" s="101" t="s">
        <v>9032</v>
      </c>
      <c r="G928" s="102">
        <v>4761</v>
      </c>
      <c r="H928" s="102">
        <v>4692</v>
      </c>
      <c r="I928" s="102">
        <v>4631</v>
      </c>
    </row>
    <row r="929" spans="1:9" ht="12" customHeight="1" x14ac:dyDescent="0.15">
      <c r="A929" s="101" t="s">
        <v>7002</v>
      </c>
      <c r="B929" s="101" t="s">
        <v>9062</v>
      </c>
      <c r="C929" s="101" t="s">
        <v>3689</v>
      </c>
      <c r="D929" s="101" t="s">
        <v>8017</v>
      </c>
      <c r="E929" s="101" t="s">
        <v>9029</v>
      </c>
      <c r="F929" s="101" t="s">
        <v>9030</v>
      </c>
      <c r="G929" s="102">
        <v>14447</v>
      </c>
      <c r="H929" s="102">
        <v>14304</v>
      </c>
      <c r="I929" s="102">
        <v>14169</v>
      </c>
    </row>
    <row r="930" spans="1:9" ht="12" customHeight="1" x14ac:dyDescent="0.15">
      <c r="A930" s="101" t="s">
        <v>6988</v>
      </c>
      <c r="B930" s="101" t="s">
        <v>9063</v>
      </c>
      <c r="C930" s="101" t="s">
        <v>3681</v>
      </c>
      <c r="D930" s="101" t="s">
        <v>8020</v>
      </c>
      <c r="E930" s="101" t="s">
        <v>9029</v>
      </c>
      <c r="F930" s="101" t="s">
        <v>9030</v>
      </c>
      <c r="G930" s="102">
        <v>4503</v>
      </c>
      <c r="H930" s="102">
        <v>4438</v>
      </c>
      <c r="I930" s="102">
        <v>4382</v>
      </c>
    </row>
    <row r="931" spans="1:9" ht="12" customHeight="1" x14ac:dyDescent="0.15">
      <c r="A931" s="101" t="s">
        <v>9064</v>
      </c>
      <c r="B931" s="101" t="s">
        <v>9065</v>
      </c>
      <c r="C931" s="101" t="s">
        <v>3685</v>
      </c>
      <c r="D931" s="101" t="s">
        <v>8020</v>
      </c>
      <c r="E931" s="101" t="s">
        <v>9029</v>
      </c>
      <c r="F931" s="101" t="s">
        <v>9032</v>
      </c>
      <c r="G931" s="102">
        <v>11216</v>
      </c>
      <c r="H931" s="102">
        <v>11069</v>
      </c>
      <c r="I931" s="102">
        <v>10879</v>
      </c>
    </row>
    <row r="932" spans="1:9" ht="12" customHeight="1" x14ac:dyDescent="0.15">
      <c r="A932" s="101" t="s">
        <v>6935</v>
      </c>
      <c r="B932" s="101" t="s">
        <v>9066</v>
      </c>
      <c r="C932" s="101" t="s">
        <v>3641</v>
      </c>
      <c r="D932" s="101" t="s">
        <v>8020</v>
      </c>
      <c r="E932" s="101" t="s">
        <v>9029</v>
      </c>
      <c r="F932" s="101" t="s">
        <v>9032</v>
      </c>
      <c r="G932" s="102">
        <v>4974</v>
      </c>
      <c r="H932" s="102">
        <v>4909</v>
      </c>
      <c r="I932" s="102">
        <v>4824</v>
      </c>
    </row>
    <row r="933" spans="1:9" ht="12" customHeight="1" x14ac:dyDescent="0.15">
      <c r="A933" s="101" t="s">
        <v>5265</v>
      </c>
      <c r="B933" s="101" t="s">
        <v>9067</v>
      </c>
      <c r="C933" s="101" t="s">
        <v>3643</v>
      </c>
      <c r="D933" s="101" t="s">
        <v>8020</v>
      </c>
      <c r="E933" s="101" t="s">
        <v>9029</v>
      </c>
      <c r="F933" s="101" t="s">
        <v>9032</v>
      </c>
      <c r="G933" s="102">
        <v>15372</v>
      </c>
      <c r="H933" s="102">
        <v>15172</v>
      </c>
      <c r="I933" s="102">
        <v>14918</v>
      </c>
    </row>
    <row r="934" spans="1:9" ht="12" customHeight="1" x14ac:dyDescent="0.15">
      <c r="A934" s="101" t="s">
        <v>6938</v>
      </c>
      <c r="B934" s="101" t="s">
        <v>9068</v>
      </c>
      <c r="C934" s="101" t="s">
        <v>3644</v>
      </c>
      <c r="D934" s="101" t="s">
        <v>8020</v>
      </c>
      <c r="E934" s="101" t="s">
        <v>9029</v>
      </c>
      <c r="F934" s="101" t="s">
        <v>9032</v>
      </c>
      <c r="G934" s="102">
        <v>2991</v>
      </c>
      <c r="H934" s="102">
        <v>2947</v>
      </c>
      <c r="I934" s="102">
        <v>2897</v>
      </c>
    </row>
    <row r="935" spans="1:9" ht="12" customHeight="1" x14ac:dyDescent="0.15">
      <c r="A935" s="101" t="s">
        <v>6971</v>
      </c>
      <c r="B935" s="101" t="s">
        <v>9069</v>
      </c>
      <c r="C935" s="101" t="s">
        <v>3654</v>
      </c>
      <c r="D935" s="101" t="s">
        <v>8002</v>
      </c>
      <c r="E935" s="101" t="s">
        <v>9029</v>
      </c>
      <c r="F935" s="101" t="s">
        <v>9034</v>
      </c>
      <c r="G935" s="102">
        <v>22534</v>
      </c>
      <c r="H935" s="102">
        <v>22187</v>
      </c>
      <c r="I935" s="102">
        <v>21840</v>
      </c>
    </row>
    <row r="936" spans="1:9" ht="12" customHeight="1" x14ac:dyDescent="0.15">
      <c r="A936" s="101" t="s">
        <v>6965</v>
      </c>
      <c r="B936" s="101" t="s">
        <v>9070</v>
      </c>
      <c r="C936" s="101" t="s">
        <v>3684</v>
      </c>
      <c r="D936" s="101" t="s">
        <v>8002</v>
      </c>
      <c r="E936" s="101" t="s">
        <v>9029</v>
      </c>
      <c r="F936" s="101" t="s">
        <v>9034</v>
      </c>
      <c r="G936" s="102">
        <v>11484</v>
      </c>
      <c r="H936" s="102">
        <v>11324</v>
      </c>
      <c r="I936" s="102">
        <v>11127</v>
      </c>
    </row>
    <row r="937" spans="1:9" ht="12" customHeight="1" x14ac:dyDescent="0.15">
      <c r="A937" s="101" t="s">
        <v>6981</v>
      </c>
      <c r="B937" s="101" t="s">
        <v>9071</v>
      </c>
      <c r="C937" s="101" t="s">
        <v>3660</v>
      </c>
      <c r="D937" s="101" t="s">
        <v>8020</v>
      </c>
      <c r="E937" s="101" t="s">
        <v>9029</v>
      </c>
      <c r="F937" s="101" t="s">
        <v>9034</v>
      </c>
      <c r="G937" s="102">
        <v>7827</v>
      </c>
      <c r="H937" s="102">
        <v>7696</v>
      </c>
      <c r="I937" s="102">
        <v>7526</v>
      </c>
    </row>
    <row r="938" spans="1:9" ht="12" customHeight="1" x14ac:dyDescent="0.15">
      <c r="A938" s="101" t="s">
        <v>7010</v>
      </c>
      <c r="B938" s="101" t="s">
        <v>9072</v>
      </c>
      <c r="C938" s="101" t="s">
        <v>3663</v>
      </c>
      <c r="D938" s="101" t="s">
        <v>8017</v>
      </c>
      <c r="E938" s="101" t="s">
        <v>9029</v>
      </c>
      <c r="F938" s="101" t="s">
        <v>9030</v>
      </c>
      <c r="G938" s="102">
        <v>12086</v>
      </c>
      <c r="H938" s="102">
        <v>11911</v>
      </c>
      <c r="I938" s="102">
        <v>11711</v>
      </c>
    </row>
    <row r="939" spans="1:9" ht="12" customHeight="1" x14ac:dyDescent="0.15">
      <c r="A939" s="101" t="s">
        <v>5992</v>
      </c>
      <c r="B939" s="101" t="s">
        <v>9073</v>
      </c>
      <c r="C939" s="101" t="s">
        <v>3655</v>
      </c>
      <c r="D939" s="101" t="s">
        <v>8020</v>
      </c>
      <c r="E939" s="101" t="s">
        <v>9029</v>
      </c>
      <c r="F939" s="101" t="s">
        <v>9030</v>
      </c>
      <c r="G939" s="102">
        <v>5909</v>
      </c>
      <c r="H939" s="102">
        <v>5827</v>
      </c>
      <c r="I939" s="102">
        <v>5760</v>
      </c>
    </row>
    <row r="940" spans="1:9" ht="12" customHeight="1" x14ac:dyDescent="0.15">
      <c r="A940" s="101" t="s">
        <v>6967</v>
      </c>
      <c r="B940" s="101" t="s">
        <v>9074</v>
      </c>
      <c r="C940" s="101" t="s">
        <v>3688</v>
      </c>
      <c r="D940" s="101" t="s">
        <v>8017</v>
      </c>
      <c r="E940" s="101" t="s">
        <v>9029</v>
      </c>
      <c r="F940" s="101" t="s">
        <v>9034</v>
      </c>
      <c r="G940" s="102">
        <v>8491</v>
      </c>
      <c r="H940" s="102">
        <v>8333</v>
      </c>
      <c r="I940" s="102">
        <v>8132</v>
      </c>
    </row>
    <row r="941" spans="1:9" ht="12" customHeight="1" x14ac:dyDescent="0.15">
      <c r="A941" s="101" t="s">
        <v>6979</v>
      </c>
      <c r="B941" s="101" t="s">
        <v>9075</v>
      </c>
      <c r="C941" s="101" t="s">
        <v>3679</v>
      </c>
      <c r="D941" s="101" t="s">
        <v>8017</v>
      </c>
      <c r="E941" s="101" t="s">
        <v>9029</v>
      </c>
      <c r="F941" s="101" t="s">
        <v>9034</v>
      </c>
      <c r="G941" s="102">
        <v>4942</v>
      </c>
      <c r="H941" s="102">
        <v>4904</v>
      </c>
      <c r="I941" s="102">
        <v>4823</v>
      </c>
    </row>
    <row r="942" spans="1:9" ht="12" customHeight="1" x14ac:dyDescent="0.15">
      <c r="A942" s="101" t="s">
        <v>6959</v>
      </c>
      <c r="B942" s="101" t="s">
        <v>9076</v>
      </c>
      <c r="C942" s="101" t="s">
        <v>3649</v>
      </c>
      <c r="D942" s="101" t="s">
        <v>8020</v>
      </c>
      <c r="E942" s="101" t="s">
        <v>9029</v>
      </c>
      <c r="F942" s="101" t="s">
        <v>9034</v>
      </c>
      <c r="G942" s="102">
        <v>7395</v>
      </c>
      <c r="H942" s="102">
        <v>7256</v>
      </c>
      <c r="I942" s="102">
        <v>7094</v>
      </c>
    </row>
    <row r="943" spans="1:9" ht="12" customHeight="1" x14ac:dyDescent="0.15">
      <c r="A943" s="101" t="s">
        <v>7015</v>
      </c>
      <c r="B943" s="101" t="s">
        <v>9077</v>
      </c>
      <c r="C943" s="101" t="s">
        <v>3658</v>
      </c>
      <c r="D943" s="101" t="s">
        <v>8017</v>
      </c>
      <c r="E943" s="101" t="s">
        <v>9029</v>
      </c>
      <c r="F943" s="101" t="s">
        <v>9030</v>
      </c>
      <c r="G943" s="102">
        <v>22437</v>
      </c>
      <c r="H943" s="102">
        <v>22145</v>
      </c>
      <c r="I943" s="102">
        <v>21826</v>
      </c>
    </row>
    <row r="944" spans="1:9" ht="12" customHeight="1" x14ac:dyDescent="0.15">
      <c r="A944" s="101" t="s">
        <v>6992</v>
      </c>
      <c r="B944" s="101" t="s">
        <v>9078</v>
      </c>
      <c r="C944" s="101" t="s">
        <v>3656</v>
      </c>
      <c r="D944" s="101" t="s">
        <v>8020</v>
      </c>
      <c r="E944" s="101" t="s">
        <v>9029</v>
      </c>
      <c r="F944" s="101" t="s">
        <v>9030</v>
      </c>
      <c r="G944" s="102">
        <v>4192</v>
      </c>
      <c r="H944" s="102">
        <v>4126</v>
      </c>
      <c r="I944" s="102">
        <v>4077</v>
      </c>
    </row>
    <row r="945" spans="1:9" ht="12" customHeight="1" x14ac:dyDescent="0.15">
      <c r="A945" s="101" t="s">
        <v>7013</v>
      </c>
      <c r="B945" s="101" t="s">
        <v>9079</v>
      </c>
      <c r="C945" s="101" t="s">
        <v>3657</v>
      </c>
      <c r="D945" s="101" t="s">
        <v>8020</v>
      </c>
      <c r="E945" s="101" t="s">
        <v>9029</v>
      </c>
      <c r="F945" s="101" t="s">
        <v>9030</v>
      </c>
      <c r="G945" s="102">
        <v>5075</v>
      </c>
      <c r="H945" s="102">
        <v>4996</v>
      </c>
      <c r="I945" s="102">
        <v>4941</v>
      </c>
    </row>
    <row r="946" spans="1:9" ht="12" customHeight="1" x14ac:dyDescent="0.15">
      <c r="A946" s="101" t="s">
        <v>6946</v>
      </c>
      <c r="B946" s="101" t="s">
        <v>9080</v>
      </c>
      <c r="C946" s="101" t="s">
        <v>3695</v>
      </c>
      <c r="D946" s="101" t="s">
        <v>8017</v>
      </c>
      <c r="E946" s="101" t="s">
        <v>9029</v>
      </c>
      <c r="F946" s="101" t="s">
        <v>9037</v>
      </c>
      <c r="G946" s="102">
        <v>15678</v>
      </c>
      <c r="H946" s="102">
        <v>15441</v>
      </c>
      <c r="I946" s="102">
        <v>15154</v>
      </c>
    </row>
    <row r="947" spans="1:9" ht="12" customHeight="1" x14ac:dyDescent="0.15">
      <c r="A947" s="101" t="s">
        <v>6944</v>
      </c>
      <c r="B947" s="101" t="s">
        <v>9081</v>
      </c>
      <c r="C947" s="101" t="s">
        <v>3678</v>
      </c>
      <c r="D947" s="101" t="s">
        <v>8017</v>
      </c>
      <c r="E947" s="101" t="s">
        <v>9029</v>
      </c>
      <c r="F947" s="101" t="s">
        <v>9037</v>
      </c>
      <c r="G947" s="102">
        <v>10181</v>
      </c>
      <c r="H947" s="102">
        <v>10010</v>
      </c>
      <c r="I947" s="102">
        <v>9825</v>
      </c>
    </row>
    <row r="948" spans="1:9" ht="12" customHeight="1" x14ac:dyDescent="0.15">
      <c r="A948" s="101" t="s">
        <v>6948</v>
      </c>
      <c r="B948" s="101" t="s">
        <v>9082</v>
      </c>
      <c r="C948" s="101" t="s">
        <v>3642</v>
      </c>
      <c r="D948" s="101" t="s">
        <v>8002</v>
      </c>
      <c r="E948" s="101" t="s">
        <v>9029</v>
      </c>
      <c r="F948" s="101" t="s">
        <v>9037</v>
      </c>
      <c r="G948" s="102">
        <v>30581</v>
      </c>
      <c r="H948" s="102">
        <v>30135</v>
      </c>
      <c r="I948" s="102">
        <v>29711</v>
      </c>
    </row>
    <row r="949" spans="1:9" ht="12" customHeight="1" x14ac:dyDescent="0.15">
      <c r="A949" s="101" t="s">
        <v>7000</v>
      </c>
      <c r="B949" s="101" t="s">
        <v>9083</v>
      </c>
      <c r="C949" s="101" t="s">
        <v>3668</v>
      </c>
      <c r="D949" s="101" t="s">
        <v>8020</v>
      </c>
      <c r="E949" s="101" t="s">
        <v>9029</v>
      </c>
      <c r="F949" s="101" t="s">
        <v>9030</v>
      </c>
      <c r="G949" s="102">
        <v>4954</v>
      </c>
      <c r="H949" s="102">
        <v>4957</v>
      </c>
      <c r="I949" s="102">
        <v>4904</v>
      </c>
    </row>
    <row r="950" spans="1:9" ht="12" customHeight="1" x14ac:dyDescent="0.15">
      <c r="A950" s="101" t="s">
        <v>7008</v>
      </c>
      <c r="B950" s="101" t="s">
        <v>9084</v>
      </c>
      <c r="C950" s="101" t="s">
        <v>3666</v>
      </c>
      <c r="D950" s="101" t="s">
        <v>8020</v>
      </c>
      <c r="E950" s="101" t="s">
        <v>9029</v>
      </c>
      <c r="F950" s="101" t="s">
        <v>9030</v>
      </c>
      <c r="G950" s="102">
        <v>7965</v>
      </c>
      <c r="H950" s="102">
        <v>7967</v>
      </c>
      <c r="I950" s="102">
        <v>7882</v>
      </c>
    </row>
    <row r="951" spans="1:9" ht="12" customHeight="1" x14ac:dyDescent="0.15">
      <c r="A951" s="101" t="s">
        <v>7017</v>
      </c>
      <c r="B951" s="101" t="s">
        <v>9085</v>
      </c>
      <c r="C951" s="101" t="s">
        <v>3674</v>
      </c>
      <c r="D951" s="101" t="s">
        <v>8020</v>
      </c>
      <c r="E951" s="101" t="s">
        <v>9029</v>
      </c>
      <c r="F951" s="101" t="s">
        <v>9030</v>
      </c>
      <c r="G951" s="102">
        <v>6343</v>
      </c>
      <c r="H951" s="102">
        <v>6363</v>
      </c>
      <c r="I951" s="102">
        <v>6293</v>
      </c>
    </row>
    <row r="952" spans="1:9" ht="12" customHeight="1" x14ac:dyDescent="0.15">
      <c r="A952" s="101" t="s">
        <v>7027</v>
      </c>
      <c r="B952" s="101" t="s">
        <v>9086</v>
      </c>
      <c r="C952" s="101" t="s">
        <v>3667</v>
      </c>
      <c r="D952" s="101" t="s">
        <v>8020</v>
      </c>
      <c r="E952" s="101" t="s">
        <v>9029</v>
      </c>
      <c r="F952" s="101" t="s">
        <v>9030</v>
      </c>
      <c r="G952" s="102">
        <v>12100</v>
      </c>
      <c r="H952" s="102">
        <v>12126</v>
      </c>
      <c r="I952" s="102">
        <v>11994</v>
      </c>
    </row>
    <row r="953" spans="1:9" ht="12" customHeight="1" x14ac:dyDescent="0.15">
      <c r="A953" s="101" t="s">
        <v>7031</v>
      </c>
      <c r="B953" s="101" t="s">
        <v>9087</v>
      </c>
      <c r="C953" s="101" t="s">
        <v>3664</v>
      </c>
      <c r="D953" s="101" t="s">
        <v>8020</v>
      </c>
      <c r="E953" s="101" t="s">
        <v>9029</v>
      </c>
      <c r="F953" s="101" t="s">
        <v>9030</v>
      </c>
      <c r="G953" s="102">
        <v>13172</v>
      </c>
      <c r="H953" s="102">
        <v>13212</v>
      </c>
      <c r="I953" s="102">
        <v>13065</v>
      </c>
    </row>
    <row r="954" spans="1:9" ht="12" customHeight="1" x14ac:dyDescent="0.15">
      <c r="A954" s="101" t="s">
        <v>7023</v>
      </c>
      <c r="B954" s="101" t="s">
        <v>9088</v>
      </c>
      <c r="C954" s="101" t="s">
        <v>3648</v>
      </c>
      <c r="D954" s="101" t="s">
        <v>8002</v>
      </c>
      <c r="E954" s="101" t="s">
        <v>9029</v>
      </c>
      <c r="F954" s="101" t="s">
        <v>9030</v>
      </c>
      <c r="G954" s="102">
        <v>26423</v>
      </c>
      <c r="H954" s="102">
        <v>26080</v>
      </c>
      <c r="I954" s="102">
        <v>25784</v>
      </c>
    </row>
    <row r="955" spans="1:9" ht="12" customHeight="1" x14ac:dyDescent="0.15">
      <c r="A955" s="101" t="s">
        <v>5715</v>
      </c>
      <c r="B955" s="101" t="s">
        <v>9089</v>
      </c>
      <c r="C955" s="101" t="s">
        <v>3645</v>
      </c>
      <c r="D955" s="101" t="s">
        <v>8017</v>
      </c>
      <c r="E955" s="101" t="s">
        <v>9029</v>
      </c>
      <c r="F955" s="101" t="s">
        <v>9032</v>
      </c>
      <c r="G955" s="102">
        <v>17753</v>
      </c>
      <c r="H955" s="102">
        <v>17459</v>
      </c>
      <c r="I955" s="102">
        <v>17144</v>
      </c>
    </row>
    <row r="956" spans="1:9" ht="12" customHeight="1" x14ac:dyDescent="0.15">
      <c r="A956" s="101" t="s">
        <v>6933</v>
      </c>
      <c r="B956" s="101" t="s">
        <v>9090</v>
      </c>
      <c r="C956" s="101" t="s">
        <v>3665</v>
      </c>
      <c r="D956" s="101" t="s">
        <v>8020</v>
      </c>
      <c r="E956" s="101" t="s">
        <v>9029</v>
      </c>
      <c r="F956" s="101" t="s">
        <v>9032</v>
      </c>
      <c r="G956" s="102">
        <v>5969</v>
      </c>
      <c r="H956" s="102">
        <v>5858</v>
      </c>
      <c r="I956" s="102">
        <v>5758</v>
      </c>
    </row>
    <row r="957" spans="1:9" ht="12" customHeight="1" x14ac:dyDescent="0.15">
      <c r="A957" s="101" t="s">
        <v>6950</v>
      </c>
      <c r="B957" s="101" t="s">
        <v>9091</v>
      </c>
      <c r="C957" s="101" t="s">
        <v>3696</v>
      </c>
      <c r="D957" s="101" t="s">
        <v>8002</v>
      </c>
      <c r="E957" s="101" t="s">
        <v>9029</v>
      </c>
      <c r="F957" s="101" t="s">
        <v>9037</v>
      </c>
      <c r="G957" s="102">
        <v>32705</v>
      </c>
      <c r="H957" s="102">
        <v>32191</v>
      </c>
      <c r="I957" s="102">
        <v>31622</v>
      </c>
    </row>
    <row r="958" spans="1:9" ht="12" customHeight="1" x14ac:dyDescent="0.15">
      <c r="A958" s="101" t="s">
        <v>6952</v>
      </c>
      <c r="B958" s="101" t="s">
        <v>9092</v>
      </c>
      <c r="C958" s="101" t="s">
        <v>3671</v>
      </c>
      <c r="D958" s="101" t="s">
        <v>8017</v>
      </c>
      <c r="E958" s="101" t="s">
        <v>9029</v>
      </c>
      <c r="F958" s="101" t="s">
        <v>9037</v>
      </c>
      <c r="G958" s="102">
        <v>10182</v>
      </c>
      <c r="H958" s="102">
        <v>9988</v>
      </c>
      <c r="I958" s="102">
        <v>9818</v>
      </c>
    </row>
    <row r="959" spans="1:9" ht="12" customHeight="1" x14ac:dyDescent="0.15">
      <c r="A959" s="101" t="s">
        <v>7029</v>
      </c>
      <c r="B959" s="101" t="s">
        <v>9093</v>
      </c>
      <c r="C959" s="101" t="s">
        <v>3697</v>
      </c>
      <c r="D959" s="101" t="s">
        <v>8017</v>
      </c>
      <c r="E959" s="101" t="s">
        <v>9029</v>
      </c>
      <c r="F959" s="101" t="s">
        <v>9030</v>
      </c>
      <c r="G959" s="102">
        <v>13207</v>
      </c>
      <c r="H959" s="102">
        <v>13122</v>
      </c>
      <c r="I959" s="102">
        <v>12932</v>
      </c>
    </row>
    <row r="960" spans="1:9" ht="12" customHeight="1" x14ac:dyDescent="0.15">
      <c r="A960" s="101" t="s">
        <v>7025</v>
      </c>
      <c r="B960" s="101" t="s">
        <v>9094</v>
      </c>
      <c r="C960" s="101" t="s">
        <v>3647</v>
      </c>
      <c r="D960" s="101" t="s">
        <v>8017</v>
      </c>
      <c r="E960" s="101" t="s">
        <v>9029</v>
      </c>
      <c r="F960" s="101" t="s">
        <v>9030</v>
      </c>
      <c r="G960" s="102">
        <v>8875</v>
      </c>
      <c r="H960" s="102">
        <v>8808</v>
      </c>
      <c r="I960" s="102">
        <v>8700</v>
      </c>
    </row>
    <row r="961" spans="1:9" ht="12" customHeight="1" x14ac:dyDescent="0.15">
      <c r="A961" s="101" t="s">
        <v>6984</v>
      </c>
      <c r="B961" s="101" t="s">
        <v>9095</v>
      </c>
      <c r="C961" s="101" t="s">
        <v>3646</v>
      </c>
      <c r="D961" s="101" t="s">
        <v>8017</v>
      </c>
      <c r="E961" s="101" t="s">
        <v>9029</v>
      </c>
      <c r="F961" s="101" t="s">
        <v>9034</v>
      </c>
      <c r="G961" s="102">
        <v>18696</v>
      </c>
      <c r="H961" s="102">
        <v>18468</v>
      </c>
      <c r="I961" s="102">
        <v>18107</v>
      </c>
    </row>
    <row r="962" spans="1:9" ht="12" customHeight="1" x14ac:dyDescent="0.15">
      <c r="A962" s="101" t="s">
        <v>134</v>
      </c>
      <c r="B962" s="101" t="s">
        <v>9096</v>
      </c>
      <c r="C962" s="101" t="s">
        <v>3763</v>
      </c>
      <c r="D962" s="101" t="s">
        <v>8002</v>
      </c>
      <c r="E962" s="101" t="s">
        <v>9097</v>
      </c>
      <c r="F962" s="101" t="s">
        <v>9098</v>
      </c>
      <c r="G962" s="102">
        <v>254170</v>
      </c>
      <c r="H962" s="102">
        <v>253406</v>
      </c>
      <c r="I962" s="102">
        <v>251948</v>
      </c>
    </row>
    <row r="963" spans="1:9" ht="12" customHeight="1" x14ac:dyDescent="0.15">
      <c r="A963" s="101" t="s">
        <v>7061</v>
      </c>
      <c r="B963" s="101" t="s">
        <v>9099</v>
      </c>
      <c r="C963" s="101" t="s">
        <v>3754</v>
      </c>
      <c r="D963" s="101" t="s">
        <v>8002</v>
      </c>
      <c r="E963" s="101" t="s">
        <v>9097</v>
      </c>
      <c r="F963" s="101" t="s">
        <v>9100</v>
      </c>
      <c r="G963" s="102">
        <v>37464</v>
      </c>
      <c r="H963" s="102">
        <v>37257</v>
      </c>
      <c r="I963" s="102">
        <v>36901</v>
      </c>
    </row>
    <row r="964" spans="1:9" ht="12" customHeight="1" x14ac:dyDescent="0.15">
      <c r="A964" s="101" t="s">
        <v>7037</v>
      </c>
      <c r="B964" s="101" t="s">
        <v>9101</v>
      </c>
      <c r="C964" s="101" t="s">
        <v>3733</v>
      </c>
      <c r="D964" s="101" t="s">
        <v>8002</v>
      </c>
      <c r="E964" s="101" t="s">
        <v>9097</v>
      </c>
      <c r="F964" s="101" t="s">
        <v>9102</v>
      </c>
      <c r="G964" s="102">
        <v>52994</v>
      </c>
      <c r="H964" s="102">
        <v>52916</v>
      </c>
      <c r="I964" s="102">
        <v>52498</v>
      </c>
    </row>
    <row r="965" spans="1:9" ht="12" customHeight="1" x14ac:dyDescent="0.15">
      <c r="A965" s="101" t="s">
        <v>7127</v>
      </c>
      <c r="B965" s="101" t="s">
        <v>9103</v>
      </c>
      <c r="C965" s="101" t="s">
        <v>3734</v>
      </c>
      <c r="D965" s="101" t="s">
        <v>8002</v>
      </c>
      <c r="E965" s="101" t="s">
        <v>9097</v>
      </c>
      <c r="F965" s="101" t="s">
        <v>9098</v>
      </c>
      <c r="G965" s="102">
        <v>43201</v>
      </c>
      <c r="H965" s="102">
        <v>42678</v>
      </c>
      <c r="I965" s="102">
        <v>42222</v>
      </c>
    </row>
    <row r="966" spans="1:9" ht="12" customHeight="1" x14ac:dyDescent="0.15">
      <c r="A966" s="101" t="s">
        <v>7089</v>
      </c>
      <c r="B966" s="101" t="s">
        <v>9104</v>
      </c>
      <c r="C966" s="101" t="s">
        <v>3746</v>
      </c>
      <c r="D966" s="101" t="s">
        <v>8002</v>
      </c>
      <c r="E966" s="101" t="s">
        <v>9097</v>
      </c>
      <c r="F966" s="101" t="s">
        <v>9098</v>
      </c>
      <c r="G966" s="102">
        <v>51321</v>
      </c>
      <c r="H966" s="102">
        <v>51285</v>
      </c>
      <c r="I966" s="102">
        <v>50917</v>
      </c>
    </row>
    <row r="967" spans="1:9" ht="12" customHeight="1" x14ac:dyDescent="0.15">
      <c r="A967" s="101" t="s">
        <v>7130</v>
      </c>
      <c r="B967" s="101" t="s">
        <v>9105</v>
      </c>
      <c r="C967" s="101" t="s">
        <v>3766</v>
      </c>
      <c r="D967" s="101" t="s">
        <v>8017</v>
      </c>
      <c r="E967" s="101" t="s">
        <v>9097</v>
      </c>
      <c r="F967" s="101" t="s">
        <v>9098</v>
      </c>
      <c r="G967" s="102">
        <v>6775</v>
      </c>
      <c r="H967" s="102">
        <v>6756</v>
      </c>
      <c r="I967" s="102">
        <v>6709</v>
      </c>
    </row>
    <row r="968" spans="1:9" ht="12" customHeight="1" x14ac:dyDescent="0.15">
      <c r="A968" s="101" t="s">
        <v>5794</v>
      </c>
      <c r="B968" s="101" t="s">
        <v>9106</v>
      </c>
      <c r="C968" s="101" t="s">
        <v>3736</v>
      </c>
      <c r="D968" s="101" t="s">
        <v>8020</v>
      </c>
      <c r="E968" s="101" t="s">
        <v>9097</v>
      </c>
      <c r="F968" s="101" t="s">
        <v>9098</v>
      </c>
      <c r="G968" s="102">
        <v>5620</v>
      </c>
      <c r="H968" s="102">
        <v>5615</v>
      </c>
      <c r="I968" s="102">
        <v>5583</v>
      </c>
    </row>
    <row r="969" spans="1:9" ht="12" customHeight="1" x14ac:dyDescent="0.15">
      <c r="A969" s="101" t="s">
        <v>7039</v>
      </c>
      <c r="B969" s="101" t="s">
        <v>9107</v>
      </c>
      <c r="C969" s="101" t="s">
        <v>3751</v>
      </c>
      <c r="D969" s="101" t="s">
        <v>8017</v>
      </c>
      <c r="E969" s="101" t="s">
        <v>9097</v>
      </c>
      <c r="F969" s="101" t="s">
        <v>9102</v>
      </c>
      <c r="G969" s="102">
        <v>26302</v>
      </c>
      <c r="H969" s="102">
        <v>26380</v>
      </c>
      <c r="I969" s="102">
        <v>26370</v>
      </c>
    </row>
    <row r="970" spans="1:9" ht="12" customHeight="1" x14ac:dyDescent="0.15">
      <c r="A970" s="101" t="s">
        <v>7049</v>
      </c>
      <c r="B970" s="101" t="s">
        <v>9108</v>
      </c>
      <c r="C970" s="101" t="s">
        <v>3743</v>
      </c>
      <c r="D970" s="101" t="s">
        <v>8017</v>
      </c>
      <c r="E970" s="101" t="s">
        <v>9097</v>
      </c>
      <c r="F970" s="101" t="s">
        <v>9102</v>
      </c>
      <c r="G970" s="102">
        <v>7240</v>
      </c>
      <c r="H970" s="102">
        <v>7256</v>
      </c>
      <c r="I970" s="102">
        <v>7226</v>
      </c>
    </row>
    <row r="971" spans="1:9" ht="12" customHeight="1" x14ac:dyDescent="0.15">
      <c r="A971" s="101" t="s">
        <v>7035</v>
      </c>
      <c r="B971" s="101" t="s">
        <v>9109</v>
      </c>
      <c r="C971" s="101" t="s">
        <v>3737</v>
      </c>
      <c r="D971" s="101" t="s">
        <v>8020</v>
      </c>
      <c r="E971" s="101" t="s">
        <v>9097</v>
      </c>
      <c r="F971" s="101" t="s">
        <v>9102</v>
      </c>
      <c r="G971" s="102">
        <v>5677</v>
      </c>
      <c r="H971" s="102">
        <v>5699</v>
      </c>
      <c r="I971" s="102">
        <v>5697</v>
      </c>
    </row>
    <row r="972" spans="1:9" ht="12" customHeight="1" x14ac:dyDescent="0.15">
      <c r="A972" s="101" t="s">
        <v>7043</v>
      </c>
      <c r="B972" s="101" t="s">
        <v>9110</v>
      </c>
      <c r="C972" s="101" t="s">
        <v>3741</v>
      </c>
      <c r="D972" s="101" t="s">
        <v>8020</v>
      </c>
      <c r="E972" s="101" t="s">
        <v>9097</v>
      </c>
      <c r="F972" s="101" t="s">
        <v>9102</v>
      </c>
      <c r="G972" s="102">
        <v>6166</v>
      </c>
      <c r="H972" s="102">
        <v>6190</v>
      </c>
      <c r="I972" s="102">
        <v>6188</v>
      </c>
    </row>
    <row r="973" spans="1:9" ht="12" customHeight="1" x14ac:dyDescent="0.15">
      <c r="A973" s="101" t="s">
        <v>7047</v>
      </c>
      <c r="B973" s="101" t="s">
        <v>9111</v>
      </c>
      <c r="C973" s="101" t="s">
        <v>3742</v>
      </c>
      <c r="D973" s="101" t="s">
        <v>8020</v>
      </c>
      <c r="E973" s="101" t="s">
        <v>9097</v>
      </c>
      <c r="F973" s="101" t="s">
        <v>9102</v>
      </c>
      <c r="G973" s="102">
        <v>5650</v>
      </c>
      <c r="H973" s="102">
        <v>5674</v>
      </c>
      <c r="I973" s="102">
        <v>5672</v>
      </c>
    </row>
    <row r="974" spans="1:9" ht="12" customHeight="1" x14ac:dyDescent="0.15">
      <c r="A974" s="101" t="s">
        <v>7102</v>
      </c>
      <c r="B974" s="101" t="s">
        <v>9112</v>
      </c>
      <c r="C974" s="101" t="s">
        <v>3753</v>
      </c>
      <c r="D974" s="101" t="s">
        <v>8017</v>
      </c>
      <c r="E974" s="101" t="s">
        <v>9097</v>
      </c>
      <c r="F974" s="101" t="s">
        <v>9098</v>
      </c>
      <c r="G974" s="102">
        <v>23492</v>
      </c>
      <c r="H974" s="102">
        <v>22923</v>
      </c>
      <c r="I974" s="102">
        <v>22783</v>
      </c>
    </row>
    <row r="975" spans="1:9" ht="12" customHeight="1" x14ac:dyDescent="0.15">
      <c r="A975" s="101" t="s">
        <v>7087</v>
      </c>
      <c r="B975" s="101" t="s">
        <v>9113</v>
      </c>
      <c r="C975" s="101" t="s">
        <v>3703</v>
      </c>
      <c r="D975" s="101" t="s">
        <v>8020</v>
      </c>
      <c r="E975" s="101" t="s">
        <v>9097</v>
      </c>
      <c r="F975" s="101" t="s">
        <v>9098</v>
      </c>
      <c r="G975" s="102">
        <v>7030</v>
      </c>
      <c r="H975" s="102">
        <v>6930</v>
      </c>
      <c r="I975" s="102">
        <v>6890</v>
      </c>
    </row>
    <row r="976" spans="1:9" ht="12" customHeight="1" x14ac:dyDescent="0.15">
      <c r="A976" s="101" t="s">
        <v>7093</v>
      </c>
      <c r="B976" s="101" t="s">
        <v>9114</v>
      </c>
      <c r="C976" s="101" t="s">
        <v>3704</v>
      </c>
      <c r="D976" s="101" t="s">
        <v>8020</v>
      </c>
      <c r="E976" s="101" t="s">
        <v>9097</v>
      </c>
      <c r="F976" s="101" t="s">
        <v>9098</v>
      </c>
      <c r="G976" s="102">
        <v>4178</v>
      </c>
      <c r="H976" s="102">
        <v>4118</v>
      </c>
      <c r="I976" s="102">
        <v>4096</v>
      </c>
    </row>
    <row r="977" spans="1:9" ht="12" customHeight="1" x14ac:dyDescent="0.15">
      <c r="A977" s="101" t="s">
        <v>7059</v>
      </c>
      <c r="B977" s="101" t="s">
        <v>9115</v>
      </c>
      <c r="C977" s="101" t="s">
        <v>3725</v>
      </c>
      <c r="D977" s="101" t="s">
        <v>8017</v>
      </c>
      <c r="E977" s="101" t="s">
        <v>9097</v>
      </c>
      <c r="F977" s="101" t="s">
        <v>9100</v>
      </c>
      <c r="G977" s="102">
        <v>12148</v>
      </c>
      <c r="H977" s="102">
        <v>11997</v>
      </c>
      <c r="I977" s="102">
        <v>11853</v>
      </c>
    </row>
    <row r="978" spans="1:9" ht="12" customHeight="1" x14ac:dyDescent="0.15">
      <c r="A978" s="101" t="s">
        <v>7053</v>
      </c>
      <c r="B978" s="101" t="s">
        <v>9116</v>
      </c>
      <c r="C978" s="101" t="s">
        <v>3717</v>
      </c>
      <c r="D978" s="101" t="s">
        <v>9042</v>
      </c>
      <c r="E978" s="101" t="s">
        <v>9097</v>
      </c>
      <c r="F978" s="101" t="s">
        <v>9100</v>
      </c>
      <c r="G978" s="102">
        <v>3197</v>
      </c>
      <c r="H978" s="102">
        <v>3153</v>
      </c>
      <c r="I978" s="102">
        <v>3117</v>
      </c>
    </row>
    <row r="979" spans="1:9" ht="12" customHeight="1" x14ac:dyDescent="0.15">
      <c r="A979" s="101" t="s">
        <v>7081</v>
      </c>
      <c r="B979" s="101" t="s">
        <v>9117</v>
      </c>
      <c r="C979" s="101" t="s">
        <v>3713</v>
      </c>
      <c r="D979" s="101" t="s">
        <v>8017</v>
      </c>
      <c r="E979" s="101" t="s">
        <v>9097</v>
      </c>
      <c r="F979" s="101" t="s">
        <v>9100</v>
      </c>
      <c r="G979" s="102">
        <v>7524</v>
      </c>
      <c r="H979" s="102">
        <v>7459</v>
      </c>
      <c r="I979" s="102">
        <v>7366</v>
      </c>
    </row>
    <row r="980" spans="1:9" ht="12" customHeight="1" x14ac:dyDescent="0.15">
      <c r="A980" s="101" t="s">
        <v>7055</v>
      </c>
      <c r="B980" s="101" t="s">
        <v>9118</v>
      </c>
      <c r="C980" s="101" t="s">
        <v>3748</v>
      </c>
      <c r="D980" s="101" t="s">
        <v>8020</v>
      </c>
      <c r="E980" s="101" t="s">
        <v>9097</v>
      </c>
      <c r="F980" s="101" t="s">
        <v>9100</v>
      </c>
      <c r="G980" s="102">
        <v>5438</v>
      </c>
      <c r="H980" s="102">
        <v>5385</v>
      </c>
      <c r="I980" s="102">
        <v>5323</v>
      </c>
    </row>
    <row r="981" spans="1:9" ht="12" customHeight="1" x14ac:dyDescent="0.15">
      <c r="A981" s="101" t="s">
        <v>7057</v>
      </c>
      <c r="B981" s="101" t="s">
        <v>9119</v>
      </c>
      <c r="C981" s="101" t="s">
        <v>3750</v>
      </c>
      <c r="D981" s="101" t="s">
        <v>8020</v>
      </c>
      <c r="E981" s="101" t="s">
        <v>9097</v>
      </c>
      <c r="F981" s="101" t="s">
        <v>9100</v>
      </c>
      <c r="G981" s="102">
        <v>4578</v>
      </c>
      <c r="H981" s="102">
        <v>4534</v>
      </c>
      <c r="I981" s="102">
        <v>4481</v>
      </c>
    </row>
    <row r="982" spans="1:9" ht="12" customHeight="1" x14ac:dyDescent="0.15">
      <c r="A982" s="101" t="s">
        <v>7066</v>
      </c>
      <c r="B982" s="101" t="s">
        <v>9120</v>
      </c>
      <c r="C982" s="101" t="s">
        <v>3711</v>
      </c>
      <c r="D982" s="101" t="s">
        <v>8020</v>
      </c>
      <c r="E982" s="101" t="s">
        <v>9097</v>
      </c>
      <c r="F982" s="101" t="s">
        <v>9100</v>
      </c>
      <c r="G982" s="102">
        <v>6840</v>
      </c>
      <c r="H982" s="102">
        <v>6774</v>
      </c>
      <c r="I982" s="102">
        <v>6695</v>
      </c>
    </row>
    <row r="983" spans="1:9" ht="12" customHeight="1" x14ac:dyDescent="0.15">
      <c r="A983" s="101" t="s">
        <v>7074</v>
      </c>
      <c r="B983" s="101" t="s">
        <v>9121</v>
      </c>
      <c r="C983" s="101" t="s">
        <v>3729</v>
      </c>
      <c r="D983" s="101" t="s">
        <v>8020</v>
      </c>
      <c r="E983" s="101" t="s">
        <v>9097</v>
      </c>
      <c r="F983" s="101" t="s">
        <v>9100</v>
      </c>
      <c r="G983" s="102">
        <v>2877</v>
      </c>
      <c r="H983" s="102">
        <v>2853</v>
      </c>
      <c r="I983" s="102">
        <v>2820</v>
      </c>
    </row>
    <row r="984" spans="1:9" ht="12" customHeight="1" x14ac:dyDescent="0.15">
      <c r="A984" s="101" t="s">
        <v>6668</v>
      </c>
      <c r="B984" s="101" t="s">
        <v>9122</v>
      </c>
      <c r="C984" s="101" t="s">
        <v>3710</v>
      </c>
      <c r="D984" s="101" t="s">
        <v>8020</v>
      </c>
      <c r="E984" s="101" t="s">
        <v>9097</v>
      </c>
      <c r="F984" s="101" t="s">
        <v>9100</v>
      </c>
      <c r="G984" s="102">
        <v>5581</v>
      </c>
      <c r="H984" s="102">
        <v>5528</v>
      </c>
      <c r="I984" s="102">
        <v>5464</v>
      </c>
    </row>
    <row r="985" spans="1:9" ht="12" customHeight="1" x14ac:dyDescent="0.15">
      <c r="A985" s="101" t="s">
        <v>7079</v>
      </c>
      <c r="B985" s="101" t="s">
        <v>9123</v>
      </c>
      <c r="C985" s="101" t="s">
        <v>3744</v>
      </c>
      <c r="D985" s="101" t="s">
        <v>8020</v>
      </c>
      <c r="E985" s="101" t="s">
        <v>9097</v>
      </c>
      <c r="F985" s="101" t="s">
        <v>9100</v>
      </c>
      <c r="G985" s="102">
        <v>4498</v>
      </c>
      <c r="H985" s="102">
        <v>4454</v>
      </c>
      <c r="I985" s="102">
        <v>4402</v>
      </c>
    </row>
    <row r="986" spans="1:9" ht="12" customHeight="1" x14ac:dyDescent="0.15">
      <c r="A986" s="101" t="s">
        <v>7083</v>
      </c>
      <c r="B986" s="101" t="s">
        <v>9124</v>
      </c>
      <c r="C986" s="101" t="s">
        <v>3721</v>
      </c>
      <c r="D986" s="101" t="s">
        <v>8020</v>
      </c>
      <c r="E986" s="101" t="s">
        <v>9097</v>
      </c>
      <c r="F986" s="101" t="s">
        <v>9100</v>
      </c>
      <c r="G986" s="102">
        <v>8014</v>
      </c>
      <c r="H986" s="102">
        <v>7937</v>
      </c>
      <c r="I986" s="102">
        <v>7844</v>
      </c>
    </row>
    <row r="987" spans="1:9" ht="12" customHeight="1" x14ac:dyDescent="0.15">
      <c r="A987" s="101" t="s">
        <v>7139</v>
      </c>
      <c r="B987" s="101" t="s">
        <v>9125</v>
      </c>
      <c r="C987" s="101" t="s">
        <v>3755</v>
      </c>
      <c r="D987" s="101" t="s">
        <v>8002</v>
      </c>
      <c r="E987" s="101" t="s">
        <v>9097</v>
      </c>
      <c r="F987" s="101" t="s">
        <v>9126</v>
      </c>
      <c r="G987" s="102">
        <v>34800</v>
      </c>
      <c r="H987" s="102">
        <v>34625</v>
      </c>
      <c r="I987" s="102">
        <v>34609</v>
      </c>
    </row>
    <row r="988" spans="1:9" ht="12" customHeight="1" x14ac:dyDescent="0.15">
      <c r="A988" s="101" t="s">
        <v>7137</v>
      </c>
      <c r="B988" s="101" t="s">
        <v>9127</v>
      </c>
      <c r="C988" s="101" t="s">
        <v>3714</v>
      </c>
      <c r="D988" s="101" t="s">
        <v>8020</v>
      </c>
      <c r="E988" s="101" t="s">
        <v>9097</v>
      </c>
      <c r="F988" s="101" t="s">
        <v>9126</v>
      </c>
      <c r="G988" s="102">
        <v>5727</v>
      </c>
      <c r="H988" s="102">
        <v>5694</v>
      </c>
      <c r="I988" s="102">
        <v>5694</v>
      </c>
    </row>
    <row r="989" spans="1:9" ht="12" customHeight="1" x14ac:dyDescent="0.15">
      <c r="A989" s="101" t="s">
        <v>7143</v>
      </c>
      <c r="B989" s="101" t="s">
        <v>9128</v>
      </c>
      <c r="C989" s="101" t="s">
        <v>3706</v>
      </c>
      <c r="D989" s="101" t="s">
        <v>8020</v>
      </c>
      <c r="E989" s="101" t="s">
        <v>9097</v>
      </c>
      <c r="F989" s="101" t="s">
        <v>9126</v>
      </c>
      <c r="G989" s="102">
        <v>6200</v>
      </c>
      <c r="H989" s="102">
        <v>6164</v>
      </c>
      <c r="I989" s="102">
        <v>6164</v>
      </c>
    </row>
    <row r="990" spans="1:9" ht="12" customHeight="1" x14ac:dyDescent="0.15">
      <c r="A990" s="101" t="s">
        <v>7041</v>
      </c>
      <c r="B990" s="101" t="s">
        <v>9129</v>
      </c>
      <c r="C990" s="101" t="s">
        <v>3756</v>
      </c>
      <c r="D990" s="101" t="s">
        <v>8017</v>
      </c>
      <c r="E990" s="101" t="s">
        <v>9097</v>
      </c>
      <c r="F990" s="101" t="s">
        <v>9102</v>
      </c>
      <c r="G990" s="102">
        <v>28790</v>
      </c>
      <c r="H990" s="102">
        <v>28604</v>
      </c>
      <c r="I990" s="102">
        <v>28589</v>
      </c>
    </row>
    <row r="991" spans="1:9" ht="12" customHeight="1" x14ac:dyDescent="0.15">
      <c r="A991" s="101" t="s">
        <v>7045</v>
      </c>
      <c r="B991" s="101" t="s">
        <v>9130</v>
      </c>
      <c r="C991" s="101" t="s">
        <v>3712</v>
      </c>
      <c r="D991" s="101" t="s">
        <v>8020</v>
      </c>
      <c r="E991" s="101" t="s">
        <v>9097</v>
      </c>
      <c r="F991" s="101" t="s">
        <v>9102</v>
      </c>
      <c r="G991" s="102">
        <v>5932</v>
      </c>
      <c r="H991" s="102">
        <v>5880</v>
      </c>
      <c r="I991" s="102">
        <v>5878</v>
      </c>
    </row>
    <row r="992" spans="1:9" ht="12" customHeight="1" x14ac:dyDescent="0.15">
      <c r="A992" s="101" t="s">
        <v>7110</v>
      </c>
      <c r="B992" s="101" t="s">
        <v>9131</v>
      </c>
      <c r="C992" s="101" t="s">
        <v>3758</v>
      </c>
      <c r="D992" s="101" t="s">
        <v>8002</v>
      </c>
      <c r="E992" s="101" t="s">
        <v>9097</v>
      </c>
      <c r="F992" s="101" t="s">
        <v>9098</v>
      </c>
      <c r="G992" s="102">
        <v>31764</v>
      </c>
      <c r="H992" s="102">
        <v>31528</v>
      </c>
      <c r="I992" s="102">
        <v>31349</v>
      </c>
    </row>
    <row r="993" spans="1:9" ht="12" customHeight="1" x14ac:dyDescent="0.15">
      <c r="A993" s="101" t="s">
        <v>7124</v>
      </c>
      <c r="B993" s="101" t="s">
        <v>9132</v>
      </c>
      <c r="C993" s="101" t="s">
        <v>3762</v>
      </c>
      <c r="D993" s="101" t="s">
        <v>8017</v>
      </c>
      <c r="E993" s="101" t="s">
        <v>9097</v>
      </c>
      <c r="F993" s="101" t="s">
        <v>9098</v>
      </c>
      <c r="G993" s="102">
        <v>14300</v>
      </c>
      <c r="H993" s="102">
        <v>14127</v>
      </c>
      <c r="I993" s="102">
        <v>14030</v>
      </c>
    </row>
    <row r="994" spans="1:9" ht="12" customHeight="1" x14ac:dyDescent="0.15">
      <c r="A994" s="101" t="s">
        <v>7108</v>
      </c>
      <c r="B994" s="101" t="s">
        <v>9133</v>
      </c>
      <c r="C994" s="101" t="s">
        <v>3757</v>
      </c>
      <c r="D994" s="101" t="s">
        <v>8020</v>
      </c>
      <c r="E994" s="101" t="s">
        <v>9097</v>
      </c>
      <c r="F994" s="101" t="s">
        <v>9098</v>
      </c>
      <c r="G994" s="102">
        <v>10045</v>
      </c>
      <c r="H994" s="102">
        <v>9940</v>
      </c>
      <c r="I994" s="102">
        <v>9883</v>
      </c>
    </row>
    <row r="995" spans="1:9" ht="12" customHeight="1" x14ac:dyDescent="0.15">
      <c r="A995" s="101" t="s">
        <v>7116</v>
      </c>
      <c r="B995" s="101" t="s">
        <v>9134</v>
      </c>
      <c r="C995" s="101" t="s">
        <v>3760</v>
      </c>
      <c r="D995" s="101" t="s">
        <v>8002</v>
      </c>
      <c r="E995" s="101" t="s">
        <v>9097</v>
      </c>
      <c r="F995" s="101" t="s">
        <v>9098</v>
      </c>
      <c r="G995" s="102">
        <v>24556</v>
      </c>
      <c r="H995" s="102">
        <v>24327</v>
      </c>
      <c r="I995" s="102">
        <v>24160</v>
      </c>
    </row>
    <row r="996" spans="1:9" ht="12" customHeight="1" x14ac:dyDescent="0.15">
      <c r="A996" s="101" t="s">
        <v>7095</v>
      </c>
      <c r="B996" s="101" t="s">
        <v>9135</v>
      </c>
      <c r="C996" s="101" t="s">
        <v>3749</v>
      </c>
      <c r="D996" s="101" t="s">
        <v>8020</v>
      </c>
      <c r="E996" s="101" t="s">
        <v>9097</v>
      </c>
      <c r="F996" s="101" t="s">
        <v>9098</v>
      </c>
      <c r="G996" s="102">
        <v>7997</v>
      </c>
      <c r="H996" s="102">
        <v>7892</v>
      </c>
      <c r="I996" s="102">
        <v>7847</v>
      </c>
    </row>
    <row r="997" spans="1:9" ht="12" customHeight="1" x14ac:dyDescent="0.15">
      <c r="A997" s="101" t="s">
        <v>7119</v>
      </c>
      <c r="B997" s="101" t="s">
        <v>9136</v>
      </c>
      <c r="C997" s="101" t="s">
        <v>3761</v>
      </c>
      <c r="D997" s="101" t="s">
        <v>8002</v>
      </c>
      <c r="E997" s="101" t="s">
        <v>9097</v>
      </c>
      <c r="F997" s="101" t="s">
        <v>9098</v>
      </c>
      <c r="G997" s="102">
        <v>44304</v>
      </c>
      <c r="H997" s="102">
        <v>44042</v>
      </c>
      <c r="I997" s="102">
        <v>43748</v>
      </c>
    </row>
    <row r="998" spans="1:9" ht="12" customHeight="1" x14ac:dyDescent="0.15">
      <c r="A998" s="101" t="s">
        <v>7099</v>
      </c>
      <c r="B998" s="101" t="s">
        <v>9137</v>
      </c>
      <c r="C998" s="101" t="s">
        <v>3740</v>
      </c>
      <c r="D998" s="101" t="s">
        <v>8020</v>
      </c>
      <c r="E998" s="101" t="s">
        <v>9097</v>
      </c>
      <c r="F998" s="101" t="s">
        <v>9098</v>
      </c>
      <c r="G998" s="102">
        <v>7171</v>
      </c>
      <c r="H998" s="102">
        <v>7114</v>
      </c>
      <c r="I998" s="102">
        <v>7073</v>
      </c>
    </row>
    <row r="999" spans="1:9" ht="12" customHeight="1" x14ac:dyDescent="0.15">
      <c r="A999" s="101" t="s">
        <v>7104</v>
      </c>
      <c r="B999" s="101" t="s">
        <v>9138</v>
      </c>
      <c r="C999" s="101" t="s">
        <v>3718</v>
      </c>
      <c r="D999" s="101" t="s">
        <v>8020</v>
      </c>
      <c r="E999" s="101" t="s">
        <v>9097</v>
      </c>
      <c r="F999" s="101" t="s">
        <v>9098</v>
      </c>
      <c r="G999" s="102">
        <v>6292</v>
      </c>
      <c r="H999" s="102">
        <v>6242</v>
      </c>
      <c r="I999" s="102">
        <v>6208</v>
      </c>
    </row>
    <row r="1000" spans="1:9" ht="12" customHeight="1" x14ac:dyDescent="0.15">
      <c r="A1000" s="101" t="s">
        <v>7122</v>
      </c>
      <c r="B1000" s="101" t="s">
        <v>9139</v>
      </c>
      <c r="C1000" s="101" t="s">
        <v>3726</v>
      </c>
      <c r="D1000" s="101" t="s">
        <v>8020</v>
      </c>
      <c r="E1000" s="101" t="s">
        <v>9097</v>
      </c>
      <c r="F1000" s="101" t="s">
        <v>9098</v>
      </c>
      <c r="G1000" s="102">
        <v>5695</v>
      </c>
      <c r="H1000" s="102">
        <v>5649</v>
      </c>
      <c r="I1000" s="102">
        <v>5617</v>
      </c>
    </row>
    <row r="1001" spans="1:9" ht="12" customHeight="1" x14ac:dyDescent="0.15">
      <c r="A1001" s="101" t="s">
        <v>7068</v>
      </c>
      <c r="B1001" s="101" t="s">
        <v>9140</v>
      </c>
      <c r="C1001" s="101" t="s">
        <v>3716</v>
      </c>
      <c r="D1001" s="101" t="s">
        <v>8017</v>
      </c>
      <c r="E1001" s="101" t="s">
        <v>9097</v>
      </c>
      <c r="F1001" s="101" t="s">
        <v>9100</v>
      </c>
      <c r="G1001" s="102">
        <v>19862</v>
      </c>
      <c r="H1001" s="102">
        <v>19714</v>
      </c>
      <c r="I1001" s="102">
        <v>19475</v>
      </c>
    </row>
    <row r="1002" spans="1:9" ht="12" customHeight="1" x14ac:dyDescent="0.15">
      <c r="A1002" s="101" t="s">
        <v>7051</v>
      </c>
      <c r="B1002" s="101" t="s">
        <v>9141</v>
      </c>
      <c r="C1002" s="101" t="s">
        <v>3720</v>
      </c>
      <c r="D1002" s="101" t="s">
        <v>8020</v>
      </c>
      <c r="E1002" s="101" t="s">
        <v>9097</v>
      </c>
      <c r="F1002" s="101" t="s">
        <v>9100</v>
      </c>
      <c r="G1002" s="102">
        <v>5490</v>
      </c>
      <c r="H1002" s="102">
        <v>5450</v>
      </c>
      <c r="I1002" s="102">
        <v>5387</v>
      </c>
    </row>
    <row r="1003" spans="1:9" ht="12" customHeight="1" x14ac:dyDescent="0.15">
      <c r="A1003" s="101" t="s">
        <v>7070</v>
      </c>
      <c r="B1003" s="101" t="s">
        <v>9142</v>
      </c>
      <c r="C1003" s="101" t="s">
        <v>3719</v>
      </c>
      <c r="D1003" s="101" t="s">
        <v>8020</v>
      </c>
      <c r="E1003" s="101" t="s">
        <v>9097</v>
      </c>
      <c r="F1003" s="101" t="s">
        <v>9100</v>
      </c>
      <c r="G1003" s="102">
        <v>5851</v>
      </c>
      <c r="H1003" s="102">
        <v>5810</v>
      </c>
      <c r="I1003" s="102">
        <v>5743</v>
      </c>
    </row>
    <row r="1004" spans="1:9" ht="12" customHeight="1" x14ac:dyDescent="0.15">
      <c r="A1004" s="101" t="s">
        <v>7072</v>
      </c>
      <c r="B1004" s="101" t="s">
        <v>9143</v>
      </c>
      <c r="C1004" s="101" t="s">
        <v>3707</v>
      </c>
      <c r="D1004" s="101" t="s">
        <v>8020</v>
      </c>
      <c r="E1004" s="101" t="s">
        <v>9097</v>
      </c>
      <c r="F1004" s="101" t="s">
        <v>9100</v>
      </c>
      <c r="G1004" s="102">
        <v>1849</v>
      </c>
      <c r="H1004" s="102">
        <v>1836</v>
      </c>
      <c r="I1004" s="102">
        <v>1814</v>
      </c>
    </row>
    <row r="1005" spans="1:9" ht="12" customHeight="1" x14ac:dyDescent="0.15">
      <c r="A1005" s="101" t="s">
        <v>7085</v>
      </c>
      <c r="B1005" s="101" t="s">
        <v>9144</v>
      </c>
      <c r="C1005" s="101" t="s">
        <v>3722</v>
      </c>
      <c r="D1005" s="101" t="s">
        <v>8020</v>
      </c>
      <c r="E1005" s="101" t="s">
        <v>9097</v>
      </c>
      <c r="F1005" s="101" t="s">
        <v>9100</v>
      </c>
      <c r="G1005" s="102">
        <v>2721</v>
      </c>
      <c r="H1005" s="102">
        <v>2702</v>
      </c>
      <c r="I1005" s="102">
        <v>2670</v>
      </c>
    </row>
    <row r="1006" spans="1:9" ht="12" customHeight="1" x14ac:dyDescent="0.15">
      <c r="A1006" s="101" t="s">
        <v>7114</v>
      </c>
      <c r="B1006" s="101" t="s">
        <v>9145</v>
      </c>
      <c r="C1006" s="101" t="s">
        <v>3723</v>
      </c>
      <c r="D1006" s="101" t="s">
        <v>8017</v>
      </c>
      <c r="E1006" s="101" t="s">
        <v>9097</v>
      </c>
      <c r="F1006" s="101" t="s">
        <v>9098</v>
      </c>
      <c r="G1006" s="102">
        <v>13808</v>
      </c>
      <c r="H1006" s="102">
        <v>13744</v>
      </c>
      <c r="I1006" s="102">
        <v>13669</v>
      </c>
    </row>
    <row r="1007" spans="1:9" ht="12" customHeight="1" x14ac:dyDescent="0.15">
      <c r="A1007" s="101" t="s">
        <v>6425</v>
      </c>
      <c r="B1007" s="101" t="s">
        <v>9146</v>
      </c>
      <c r="C1007" s="101" t="s">
        <v>3727</v>
      </c>
      <c r="D1007" s="101" t="s">
        <v>8020</v>
      </c>
      <c r="E1007" s="101" t="s">
        <v>9097</v>
      </c>
      <c r="F1007" s="101" t="s">
        <v>9098</v>
      </c>
      <c r="G1007" s="102">
        <v>9769</v>
      </c>
      <c r="H1007" s="102">
        <v>9799</v>
      </c>
      <c r="I1007" s="102">
        <v>9745</v>
      </c>
    </row>
    <row r="1008" spans="1:9" ht="12" customHeight="1" x14ac:dyDescent="0.15">
      <c r="A1008" s="101" t="s">
        <v>7091</v>
      </c>
      <c r="B1008" s="101" t="s">
        <v>9147</v>
      </c>
      <c r="C1008" s="101" t="s">
        <v>3747</v>
      </c>
      <c r="D1008" s="101" t="s">
        <v>8020</v>
      </c>
      <c r="E1008" s="101" t="s">
        <v>9097</v>
      </c>
      <c r="F1008" s="101" t="s">
        <v>9098</v>
      </c>
      <c r="G1008" s="102">
        <v>9802</v>
      </c>
      <c r="H1008" s="102">
        <v>9830</v>
      </c>
      <c r="I1008" s="102">
        <v>9773</v>
      </c>
    </row>
    <row r="1009" spans="1:9" ht="12" customHeight="1" x14ac:dyDescent="0.15">
      <c r="A1009" s="101" t="s">
        <v>7097</v>
      </c>
      <c r="B1009" s="101" t="s">
        <v>9148</v>
      </c>
      <c r="C1009" s="101" t="s">
        <v>3738</v>
      </c>
      <c r="D1009" s="101" t="s">
        <v>8020</v>
      </c>
      <c r="E1009" s="101" t="s">
        <v>9097</v>
      </c>
      <c r="F1009" s="101" t="s">
        <v>9098</v>
      </c>
      <c r="G1009" s="102">
        <v>3724</v>
      </c>
      <c r="H1009" s="102">
        <v>3736</v>
      </c>
      <c r="I1009" s="102">
        <v>3715</v>
      </c>
    </row>
    <row r="1010" spans="1:9" ht="12" customHeight="1" x14ac:dyDescent="0.15">
      <c r="A1010" s="101" t="s">
        <v>5737</v>
      </c>
      <c r="B1010" s="101" t="s">
        <v>9149</v>
      </c>
      <c r="C1010" s="101" t="s">
        <v>3752</v>
      </c>
      <c r="D1010" s="101" t="s">
        <v>8020</v>
      </c>
      <c r="E1010" s="101" t="s">
        <v>9097</v>
      </c>
      <c r="F1010" s="101" t="s">
        <v>9098</v>
      </c>
      <c r="G1010" s="102">
        <v>10626</v>
      </c>
      <c r="H1010" s="102">
        <v>10657</v>
      </c>
      <c r="I1010" s="102">
        <v>10597</v>
      </c>
    </row>
    <row r="1011" spans="1:9" ht="12" customHeight="1" x14ac:dyDescent="0.15">
      <c r="A1011" s="101" t="s">
        <v>7106</v>
      </c>
      <c r="B1011" s="101" t="s">
        <v>9150</v>
      </c>
      <c r="C1011" s="101" t="s">
        <v>3730</v>
      </c>
      <c r="D1011" s="101" t="s">
        <v>8020</v>
      </c>
      <c r="E1011" s="101" t="s">
        <v>9097</v>
      </c>
      <c r="F1011" s="101" t="s">
        <v>9098</v>
      </c>
      <c r="G1011" s="102">
        <v>5785</v>
      </c>
      <c r="H1011" s="102">
        <v>5802</v>
      </c>
      <c r="I1011" s="102">
        <v>5769</v>
      </c>
    </row>
    <row r="1012" spans="1:9" ht="12" customHeight="1" x14ac:dyDescent="0.15">
      <c r="A1012" s="101" t="s">
        <v>7112</v>
      </c>
      <c r="B1012" s="101" t="s">
        <v>9151</v>
      </c>
      <c r="C1012" s="101" t="s">
        <v>3759</v>
      </c>
      <c r="D1012" s="101" t="s">
        <v>8020</v>
      </c>
      <c r="E1012" s="101" t="s">
        <v>9097</v>
      </c>
      <c r="F1012" s="101" t="s">
        <v>9098</v>
      </c>
      <c r="G1012" s="102">
        <v>13355</v>
      </c>
      <c r="H1012" s="102">
        <v>13394</v>
      </c>
      <c r="I1012" s="102">
        <v>13318</v>
      </c>
    </row>
    <row r="1013" spans="1:9" ht="12" customHeight="1" x14ac:dyDescent="0.15">
      <c r="A1013" s="101" t="s">
        <v>5742</v>
      </c>
      <c r="B1013" s="101" t="s">
        <v>9152</v>
      </c>
      <c r="C1013" s="101" t="s">
        <v>3731</v>
      </c>
      <c r="D1013" s="101" t="s">
        <v>8020</v>
      </c>
      <c r="E1013" s="101" t="s">
        <v>9097</v>
      </c>
      <c r="F1013" s="101" t="s">
        <v>9098</v>
      </c>
      <c r="G1013" s="102">
        <v>7418</v>
      </c>
      <c r="H1013" s="102">
        <v>7439</v>
      </c>
      <c r="I1013" s="102">
        <v>7397</v>
      </c>
    </row>
    <row r="1014" spans="1:9" ht="12" customHeight="1" x14ac:dyDescent="0.15">
      <c r="A1014" s="101" t="s">
        <v>7132</v>
      </c>
      <c r="B1014" s="101" t="s">
        <v>9153</v>
      </c>
      <c r="C1014" s="101" t="s">
        <v>3728</v>
      </c>
      <c r="D1014" s="101" t="s">
        <v>8020</v>
      </c>
      <c r="E1014" s="101" t="s">
        <v>9097</v>
      </c>
      <c r="F1014" s="101" t="s">
        <v>9098</v>
      </c>
      <c r="G1014" s="102">
        <v>10527</v>
      </c>
      <c r="H1014" s="102">
        <v>10558</v>
      </c>
      <c r="I1014" s="102">
        <v>10497</v>
      </c>
    </row>
    <row r="1015" spans="1:9" ht="12" customHeight="1" x14ac:dyDescent="0.15">
      <c r="A1015" s="101" t="s">
        <v>7147</v>
      </c>
      <c r="B1015" s="101" t="s">
        <v>9154</v>
      </c>
      <c r="C1015" s="101" t="s">
        <v>3764</v>
      </c>
      <c r="D1015" s="101" t="s">
        <v>8017</v>
      </c>
      <c r="E1015" s="101" t="s">
        <v>9097</v>
      </c>
      <c r="F1015" s="101" t="s">
        <v>9126</v>
      </c>
      <c r="G1015" s="102">
        <v>39370</v>
      </c>
      <c r="H1015" s="102">
        <v>39468</v>
      </c>
      <c r="I1015" s="102">
        <v>39387</v>
      </c>
    </row>
    <row r="1016" spans="1:9" ht="12" customHeight="1" x14ac:dyDescent="0.15">
      <c r="A1016" s="101" t="s">
        <v>5723</v>
      </c>
      <c r="B1016" s="101" t="s">
        <v>9155</v>
      </c>
      <c r="C1016" s="101" t="s">
        <v>3745</v>
      </c>
      <c r="D1016" s="101" t="s">
        <v>8020</v>
      </c>
      <c r="E1016" s="101" t="s">
        <v>9097</v>
      </c>
      <c r="F1016" s="101" t="s">
        <v>9126</v>
      </c>
      <c r="G1016" s="102">
        <v>11945</v>
      </c>
      <c r="H1016" s="102">
        <v>12022</v>
      </c>
      <c r="I1016" s="102">
        <v>12023</v>
      </c>
    </row>
    <row r="1017" spans="1:9" ht="12" customHeight="1" x14ac:dyDescent="0.15">
      <c r="A1017" s="101" t="s">
        <v>7151</v>
      </c>
      <c r="B1017" s="101" t="s">
        <v>9156</v>
      </c>
      <c r="C1017" s="101" t="s">
        <v>3732</v>
      </c>
      <c r="D1017" s="101" t="s">
        <v>8020</v>
      </c>
      <c r="E1017" s="101" t="s">
        <v>9097</v>
      </c>
      <c r="F1017" s="101" t="s">
        <v>9126</v>
      </c>
      <c r="G1017" s="102">
        <v>6908</v>
      </c>
      <c r="H1017" s="102">
        <v>6952</v>
      </c>
      <c r="I1017" s="102">
        <v>6952</v>
      </c>
    </row>
    <row r="1018" spans="1:9" ht="12" customHeight="1" x14ac:dyDescent="0.15">
      <c r="A1018" s="101" t="s">
        <v>7149</v>
      </c>
      <c r="B1018" s="101" t="s">
        <v>9157</v>
      </c>
      <c r="C1018" s="101" t="s">
        <v>3765</v>
      </c>
      <c r="D1018" s="101" t="s">
        <v>8002</v>
      </c>
      <c r="E1018" s="101" t="s">
        <v>9097</v>
      </c>
      <c r="F1018" s="101" t="s">
        <v>9126</v>
      </c>
      <c r="G1018" s="102">
        <v>66073</v>
      </c>
      <c r="H1018" s="102">
        <v>65963</v>
      </c>
      <c r="I1018" s="102">
        <v>65725</v>
      </c>
    </row>
    <row r="1019" spans="1:9" ht="12" customHeight="1" x14ac:dyDescent="0.15">
      <c r="A1019" s="101" t="s">
        <v>7141</v>
      </c>
      <c r="B1019" s="101" t="s">
        <v>9158</v>
      </c>
      <c r="C1019" s="101" t="s">
        <v>3705</v>
      </c>
      <c r="D1019" s="101" t="s">
        <v>8017</v>
      </c>
      <c r="E1019" s="101" t="s">
        <v>9097</v>
      </c>
      <c r="F1019" s="101" t="s">
        <v>9126</v>
      </c>
      <c r="G1019" s="102">
        <v>10514</v>
      </c>
      <c r="H1019" s="102">
        <v>10493</v>
      </c>
      <c r="I1019" s="102">
        <v>10459</v>
      </c>
    </row>
    <row r="1020" spans="1:9" ht="12" customHeight="1" x14ac:dyDescent="0.15">
      <c r="A1020" s="101" t="s">
        <v>7153</v>
      </c>
      <c r="B1020" s="101" t="s">
        <v>9159</v>
      </c>
      <c r="C1020" s="101" t="s">
        <v>3735</v>
      </c>
      <c r="D1020" s="101" t="s">
        <v>8017</v>
      </c>
      <c r="E1020" s="101" t="s">
        <v>9097</v>
      </c>
      <c r="F1020" s="101" t="s">
        <v>9126</v>
      </c>
      <c r="G1020" s="102">
        <v>7111</v>
      </c>
      <c r="H1020" s="102">
        <v>7104</v>
      </c>
      <c r="I1020" s="102">
        <v>7085</v>
      </c>
    </row>
    <row r="1021" spans="1:9" ht="12" customHeight="1" x14ac:dyDescent="0.15">
      <c r="A1021" s="101" t="s">
        <v>7135</v>
      </c>
      <c r="B1021" s="101" t="s">
        <v>9160</v>
      </c>
      <c r="C1021" s="101" t="s">
        <v>3739</v>
      </c>
      <c r="D1021" s="101" t="s">
        <v>8020</v>
      </c>
      <c r="E1021" s="101" t="s">
        <v>9097</v>
      </c>
      <c r="F1021" s="101" t="s">
        <v>9126</v>
      </c>
      <c r="G1021" s="102">
        <v>12828</v>
      </c>
      <c r="H1021" s="102">
        <v>12857</v>
      </c>
      <c r="I1021" s="102">
        <v>12858</v>
      </c>
    </row>
    <row r="1022" spans="1:9" ht="12" customHeight="1" x14ac:dyDescent="0.15">
      <c r="A1022" s="101" t="s">
        <v>7145</v>
      </c>
      <c r="B1022" s="101" t="s">
        <v>9161</v>
      </c>
      <c r="C1022" s="101" t="s">
        <v>3724</v>
      </c>
      <c r="D1022" s="101" t="s">
        <v>8020</v>
      </c>
      <c r="E1022" s="101" t="s">
        <v>9097</v>
      </c>
      <c r="F1022" s="101" t="s">
        <v>9126</v>
      </c>
      <c r="G1022" s="102">
        <v>11229</v>
      </c>
      <c r="H1022" s="102">
        <v>11256</v>
      </c>
      <c r="I1022" s="102">
        <v>11256</v>
      </c>
    </row>
    <row r="1023" spans="1:9" ht="12" customHeight="1" x14ac:dyDescent="0.15">
      <c r="A1023" s="101" t="s">
        <v>7077</v>
      </c>
      <c r="B1023" s="101" t="s">
        <v>9162</v>
      </c>
      <c r="C1023" s="101" t="s">
        <v>3708</v>
      </c>
      <c r="D1023" s="101" t="s">
        <v>8002</v>
      </c>
      <c r="E1023" s="101" t="s">
        <v>9097</v>
      </c>
      <c r="F1023" s="101" t="s">
        <v>9100</v>
      </c>
      <c r="G1023" s="102">
        <v>18753</v>
      </c>
      <c r="H1023" s="102">
        <v>18663</v>
      </c>
      <c r="I1023" s="102">
        <v>18522</v>
      </c>
    </row>
    <row r="1024" spans="1:9" ht="12" customHeight="1" x14ac:dyDescent="0.15">
      <c r="A1024" s="101" t="s">
        <v>6316</v>
      </c>
      <c r="B1024" s="101" t="s">
        <v>9163</v>
      </c>
      <c r="C1024" s="101" t="s">
        <v>3715</v>
      </c>
      <c r="D1024" s="101" t="s">
        <v>8020</v>
      </c>
      <c r="E1024" s="101" t="s">
        <v>9097</v>
      </c>
      <c r="F1024" s="101" t="s">
        <v>9100</v>
      </c>
      <c r="G1024" s="102">
        <v>7332</v>
      </c>
      <c r="H1024" s="102">
        <v>7255</v>
      </c>
      <c r="I1024" s="102">
        <v>7171</v>
      </c>
    </row>
    <row r="1025" spans="1:9" ht="12" customHeight="1" x14ac:dyDescent="0.15">
      <c r="A1025" s="101" t="s">
        <v>7064</v>
      </c>
      <c r="B1025" s="101" t="s">
        <v>9164</v>
      </c>
      <c r="C1025" s="101" t="s">
        <v>3709</v>
      </c>
      <c r="D1025" s="101" t="s">
        <v>8020</v>
      </c>
      <c r="E1025" s="101" t="s">
        <v>9097</v>
      </c>
      <c r="F1025" s="101" t="s">
        <v>9100</v>
      </c>
      <c r="G1025" s="102">
        <v>9062</v>
      </c>
      <c r="H1025" s="102">
        <v>8967</v>
      </c>
      <c r="I1025" s="102">
        <v>8863</v>
      </c>
    </row>
    <row r="1026" spans="1:9" ht="12" customHeight="1" x14ac:dyDescent="0.15">
      <c r="A1026" s="101" t="s">
        <v>646</v>
      </c>
      <c r="B1026" s="101" t="s">
        <v>9165</v>
      </c>
      <c r="C1026" s="101" t="s">
        <v>3803</v>
      </c>
      <c r="D1026" s="101" t="s">
        <v>8002</v>
      </c>
      <c r="E1026" s="101" t="s">
        <v>9166</v>
      </c>
      <c r="F1026" s="101" t="s">
        <v>9167</v>
      </c>
      <c r="G1026" s="102">
        <v>272972</v>
      </c>
      <c r="H1026" s="102">
        <v>270439</v>
      </c>
      <c r="I1026" s="102">
        <v>267046</v>
      </c>
    </row>
    <row r="1027" spans="1:9" ht="12" customHeight="1" x14ac:dyDescent="0.15">
      <c r="A1027" s="101" t="s">
        <v>647</v>
      </c>
      <c r="B1027" s="101" t="s">
        <v>9168</v>
      </c>
      <c r="C1027" s="101" t="s">
        <v>3809</v>
      </c>
      <c r="D1027" s="101" t="s">
        <v>8002</v>
      </c>
      <c r="E1027" s="101" t="s">
        <v>9166</v>
      </c>
      <c r="F1027" s="101" t="s">
        <v>9169</v>
      </c>
      <c r="G1027" s="102">
        <v>48627</v>
      </c>
      <c r="H1027" s="102">
        <v>48221</v>
      </c>
      <c r="I1027" s="102">
        <v>47642</v>
      </c>
    </row>
    <row r="1028" spans="1:9" ht="12" customHeight="1" x14ac:dyDescent="0.15">
      <c r="A1028" s="101" t="s">
        <v>7230</v>
      </c>
      <c r="B1028" s="101" t="s">
        <v>9170</v>
      </c>
      <c r="C1028" s="101" t="s">
        <v>3813</v>
      </c>
      <c r="D1028" s="101" t="s">
        <v>8002</v>
      </c>
      <c r="E1028" s="101" t="s">
        <v>9166</v>
      </c>
      <c r="F1028" s="101" t="s">
        <v>9171</v>
      </c>
      <c r="G1028" s="102">
        <v>39142</v>
      </c>
      <c r="H1028" s="102">
        <v>38553</v>
      </c>
      <c r="I1028" s="102">
        <v>37931</v>
      </c>
    </row>
    <row r="1029" spans="1:9" ht="12" customHeight="1" x14ac:dyDescent="0.15">
      <c r="A1029" s="101" t="s">
        <v>7163</v>
      </c>
      <c r="B1029" s="101" t="s">
        <v>9172</v>
      </c>
      <c r="C1029" s="101" t="s">
        <v>3806</v>
      </c>
      <c r="D1029" s="101" t="s">
        <v>8002</v>
      </c>
      <c r="E1029" s="101" t="s">
        <v>9166</v>
      </c>
      <c r="F1029" s="101" t="s">
        <v>9173</v>
      </c>
      <c r="G1029" s="102">
        <v>89618</v>
      </c>
      <c r="H1029" s="102">
        <v>88758</v>
      </c>
      <c r="I1029" s="102">
        <v>87403</v>
      </c>
    </row>
    <row r="1030" spans="1:9" ht="12" customHeight="1" x14ac:dyDescent="0.15">
      <c r="A1030" s="101" t="s">
        <v>7212</v>
      </c>
      <c r="B1030" s="101" t="s">
        <v>9174</v>
      </c>
      <c r="C1030" s="101" t="s">
        <v>3815</v>
      </c>
      <c r="D1030" s="101" t="s">
        <v>8002</v>
      </c>
      <c r="E1030" s="101" t="s">
        <v>9166</v>
      </c>
      <c r="F1030" s="101" t="s">
        <v>9167</v>
      </c>
      <c r="G1030" s="102">
        <v>42846</v>
      </c>
      <c r="H1030" s="102">
        <v>42111</v>
      </c>
      <c r="I1030" s="102">
        <v>41421</v>
      </c>
    </row>
    <row r="1031" spans="1:9" ht="12" customHeight="1" x14ac:dyDescent="0.15">
      <c r="A1031" s="101" t="s">
        <v>7197</v>
      </c>
      <c r="B1031" s="101" t="s">
        <v>9175</v>
      </c>
      <c r="C1031" s="101" t="s">
        <v>3817</v>
      </c>
      <c r="D1031" s="101" t="s">
        <v>8002</v>
      </c>
      <c r="E1031" s="101" t="s">
        <v>9166</v>
      </c>
      <c r="F1031" s="101" t="s">
        <v>9176</v>
      </c>
      <c r="G1031" s="102">
        <v>56215</v>
      </c>
      <c r="H1031" s="102">
        <v>55225</v>
      </c>
      <c r="I1031" s="102">
        <v>54264</v>
      </c>
    </row>
    <row r="1032" spans="1:9" ht="12" customHeight="1" x14ac:dyDescent="0.15">
      <c r="A1032" s="101" t="s">
        <v>7244</v>
      </c>
      <c r="B1032" s="101" t="s">
        <v>9177</v>
      </c>
      <c r="C1032" s="101" t="s">
        <v>3802</v>
      </c>
      <c r="D1032" s="101" t="s">
        <v>8002</v>
      </c>
      <c r="E1032" s="101" t="s">
        <v>9166</v>
      </c>
      <c r="F1032" s="101" t="s">
        <v>9171</v>
      </c>
      <c r="G1032" s="102">
        <v>93545</v>
      </c>
      <c r="H1032" s="102">
        <v>92252</v>
      </c>
      <c r="I1032" s="102">
        <v>90591</v>
      </c>
    </row>
    <row r="1033" spans="1:9" ht="12" customHeight="1" x14ac:dyDescent="0.15">
      <c r="A1033" s="101" t="s">
        <v>7186</v>
      </c>
      <c r="B1033" s="101" t="s">
        <v>9178</v>
      </c>
      <c r="C1033" s="101" t="s">
        <v>3800</v>
      </c>
      <c r="D1033" s="101" t="s">
        <v>8017</v>
      </c>
      <c r="E1033" s="101" t="s">
        <v>9166</v>
      </c>
      <c r="F1033" s="101" t="s">
        <v>9169</v>
      </c>
      <c r="G1033" s="102">
        <v>5744</v>
      </c>
      <c r="H1033" s="102">
        <v>5624</v>
      </c>
      <c r="I1033" s="102">
        <v>5530</v>
      </c>
    </row>
    <row r="1034" spans="1:9" ht="12" customHeight="1" x14ac:dyDescent="0.15">
      <c r="A1034" s="101" t="s">
        <v>7177</v>
      </c>
      <c r="B1034" s="101" t="s">
        <v>9179</v>
      </c>
      <c r="C1034" s="101" t="s">
        <v>3783</v>
      </c>
      <c r="D1034" s="101" t="s">
        <v>8020</v>
      </c>
      <c r="E1034" s="101" t="s">
        <v>9166</v>
      </c>
      <c r="F1034" s="101" t="s">
        <v>9169</v>
      </c>
      <c r="G1034" s="102">
        <v>5512</v>
      </c>
      <c r="H1034" s="102">
        <v>5397</v>
      </c>
      <c r="I1034" s="102">
        <v>5271</v>
      </c>
    </row>
    <row r="1035" spans="1:9" ht="12" customHeight="1" x14ac:dyDescent="0.15">
      <c r="A1035" s="101" t="s">
        <v>7181</v>
      </c>
      <c r="B1035" s="101" t="s">
        <v>9180</v>
      </c>
      <c r="C1035" s="101" t="s">
        <v>3794</v>
      </c>
      <c r="D1035" s="101" t="s">
        <v>8020</v>
      </c>
      <c r="E1035" s="101" t="s">
        <v>9166</v>
      </c>
      <c r="F1035" s="101" t="s">
        <v>9169</v>
      </c>
      <c r="G1035" s="102">
        <v>3125</v>
      </c>
      <c r="H1035" s="102">
        <v>3060</v>
      </c>
      <c r="I1035" s="102">
        <v>2988</v>
      </c>
    </row>
    <row r="1036" spans="1:9" ht="12" customHeight="1" x14ac:dyDescent="0.15">
      <c r="A1036" s="101" t="s">
        <v>5519</v>
      </c>
      <c r="B1036" s="101" t="s">
        <v>9181</v>
      </c>
      <c r="C1036" s="101" t="s">
        <v>3795</v>
      </c>
      <c r="D1036" s="101" t="s">
        <v>8020</v>
      </c>
      <c r="E1036" s="101" t="s">
        <v>9166</v>
      </c>
      <c r="F1036" s="101" t="s">
        <v>9169</v>
      </c>
      <c r="G1036" s="102">
        <v>10016</v>
      </c>
      <c r="H1036" s="102">
        <v>9806</v>
      </c>
      <c r="I1036" s="102">
        <v>9576</v>
      </c>
    </row>
    <row r="1037" spans="1:9" ht="12" customHeight="1" x14ac:dyDescent="0.15">
      <c r="A1037" s="101" t="s">
        <v>7205</v>
      </c>
      <c r="B1037" s="101" t="s">
        <v>9182</v>
      </c>
      <c r="C1037" s="101" t="s">
        <v>3807</v>
      </c>
      <c r="D1037" s="101" t="s">
        <v>8002</v>
      </c>
      <c r="E1037" s="101" t="s">
        <v>9166</v>
      </c>
      <c r="F1037" s="101" t="s">
        <v>9167</v>
      </c>
      <c r="G1037" s="102">
        <v>23260</v>
      </c>
      <c r="H1037" s="102">
        <v>22966</v>
      </c>
      <c r="I1037" s="102">
        <v>22579</v>
      </c>
    </row>
    <row r="1038" spans="1:9" ht="12" customHeight="1" x14ac:dyDescent="0.15">
      <c r="A1038" s="101" t="s">
        <v>7209</v>
      </c>
      <c r="B1038" s="101" t="s">
        <v>9183</v>
      </c>
      <c r="C1038" s="101" t="s">
        <v>3812</v>
      </c>
      <c r="D1038" s="101" t="s">
        <v>8002</v>
      </c>
      <c r="E1038" s="101" t="s">
        <v>9166</v>
      </c>
      <c r="F1038" s="101" t="s">
        <v>9167</v>
      </c>
      <c r="G1038" s="102">
        <v>8413</v>
      </c>
      <c r="H1038" s="102">
        <v>8278</v>
      </c>
      <c r="I1038" s="102">
        <v>8114</v>
      </c>
    </row>
    <row r="1039" spans="1:9" ht="12" customHeight="1" x14ac:dyDescent="0.15">
      <c r="A1039" s="101" t="s">
        <v>454</v>
      </c>
      <c r="B1039" s="101" t="s">
        <v>9184</v>
      </c>
      <c r="C1039" s="101" t="s">
        <v>3777</v>
      </c>
      <c r="D1039" s="101" t="s">
        <v>8017</v>
      </c>
      <c r="E1039" s="101" t="s">
        <v>9166</v>
      </c>
      <c r="F1039" s="101" t="s">
        <v>9167</v>
      </c>
      <c r="G1039" s="102">
        <v>12350</v>
      </c>
      <c r="H1039" s="102">
        <v>12132</v>
      </c>
      <c r="I1039" s="102">
        <v>11970</v>
      </c>
    </row>
    <row r="1040" spans="1:9" ht="12" customHeight="1" x14ac:dyDescent="0.15">
      <c r="A1040" s="101" t="s">
        <v>7219</v>
      </c>
      <c r="B1040" s="101" t="s">
        <v>9185</v>
      </c>
      <c r="C1040" s="101" t="s">
        <v>3805</v>
      </c>
      <c r="D1040" s="101" t="s">
        <v>8020</v>
      </c>
      <c r="E1040" s="101" t="s">
        <v>9166</v>
      </c>
      <c r="F1040" s="101" t="s">
        <v>9167</v>
      </c>
      <c r="G1040" s="102">
        <v>4241</v>
      </c>
      <c r="H1040" s="102">
        <v>4145</v>
      </c>
      <c r="I1040" s="102">
        <v>4065</v>
      </c>
    </row>
    <row r="1041" spans="1:9" ht="12" customHeight="1" x14ac:dyDescent="0.15">
      <c r="A1041" s="101" t="s">
        <v>7159</v>
      </c>
      <c r="B1041" s="101" t="s">
        <v>9186</v>
      </c>
      <c r="C1041" s="101" t="s">
        <v>3791</v>
      </c>
      <c r="D1041" s="101" t="s">
        <v>8002</v>
      </c>
      <c r="E1041" s="101" t="s">
        <v>9166</v>
      </c>
      <c r="F1041" s="101" t="s">
        <v>9173</v>
      </c>
      <c r="G1041" s="102">
        <v>20606</v>
      </c>
      <c r="H1041" s="102">
        <v>20172</v>
      </c>
      <c r="I1041" s="102">
        <v>19678</v>
      </c>
    </row>
    <row r="1042" spans="1:9" ht="12" customHeight="1" x14ac:dyDescent="0.15">
      <c r="A1042" s="101" t="s">
        <v>7175</v>
      </c>
      <c r="B1042" s="101" t="s">
        <v>9187</v>
      </c>
      <c r="C1042" s="101" t="s">
        <v>3811</v>
      </c>
      <c r="D1042" s="101" t="s">
        <v>8017</v>
      </c>
      <c r="E1042" s="101" t="s">
        <v>9166</v>
      </c>
      <c r="F1042" s="101" t="s">
        <v>9169</v>
      </c>
      <c r="G1042" s="102">
        <v>10469</v>
      </c>
      <c r="H1042" s="102">
        <v>10230</v>
      </c>
      <c r="I1042" s="102">
        <v>10009</v>
      </c>
    </row>
    <row r="1043" spans="1:9" ht="12" customHeight="1" x14ac:dyDescent="0.15">
      <c r="A1043" s="101" t="s">
        <v>7179</v>
      </c>
      <c r="B1043" s="101" t="s">
        <v>9188</v>
      </c>
      <c r="C1043" s="101" t="s">
        <v>3776</v>
      </c>
      <c r="D1043" s="101" t="s">
        <v>8017</v>
      </c>
      <c r="E1043" s="101" t="s">
        <v>9166</v>
      </c>
      <c r="F1043" s="101" t="s">
        <v>9169</v>
      </c>
      <c r="G1043" s="102">
        <v>6354</v>
      </c>
      <c r="H1043" s="102">
        <v>6205</v>
      </c>
      <c r="I1043" s="102">
        <v>6064</v>
      </c>
    </row>
    <row r="1044" spans="1:9" ht="12" customHeight="1" x14ac:dyDescent="0.15">
      <c r="A1044" s="101" t="s">
        <v>7234</v>
      </c>
      <c r="B1044" s="101" t="s">
        <v>9189</v>
      </c>
      <c r="C1044" s="101" t="s">
        <v>3814</v>
      </c>
      <c r="D1044" s="101" t="s">
        <v>8017</v>
      </c>
      <c r="E1044" s="101" t="s">
        <v>9166</v>
      </c>
      <c r="F1044" s="101" t="s">
        <v>9171</v>
      </c>
      <c r="G1044" s="102">
        <v>5698</v>
      </c>
      <c r="H1044" s="102">
        <v>5574</v>
      </c>
      <c r="I1044" s="102">
        <v>5429</v>
      </c>
    </row>
    <row r="1045" spans="1:9" ht="12" customHeight="1" x14ac:dyDescent="0.15">
      <c r="A1045" s="101" t="s">
        <v>7242</v>
      </c>
      <c r="B1045" s="101" t="s">
        <v>9190</v>
      </c>
      <c r="C1045" s="101" t="s">
        <v>3780</v>
      </c>
      <c r="D1045" s="101" t="s">
        <v>8017</v>
      </c>
      <c r="E1045" s="101" t="s">
        <v>9166</v>
      </c>
      <c r="F1045" s="101" t="s">
        <v>9171</v>
      </c>
      <c r="G1045" s="102">
        <v>4264</v>
      </c>
      <c r="H1045" s="102">
        <v>4200</v>
      </c>
      <c r="I1045" s="102">
        <v>4131</v>
      </c>
    </row>
    <row r="1046" spans="1:9" ht="12" customHeight="1" x14ac:dyDescent="0.15">
      <c r="A1046" s="101" t="s">
        <v>5723</v>
      </c>
      <c r="B1046" s="101" t="s">
        <v>9191</v>
      </c>
      <c r="C1046" s="101" t="s">
        <v>3773</v>
      </c>
      <c r="D1046" s="101" t="s">
        <v>8020</v>
      </c>
      <c r="E1046" s="101" t="s">
        <v>9166</v>
      </c>
      <c r="F1046" s="101" t="s">
        <v>9171</v>
      </c>
      <c r="G1046" s="102">
        <v>5011</v>
      </c>
      <c r="H1046" s="102">
        <v>4890</v>
      </c>
      <c r="I1046" s="102">
        <v>4764</v>
      </c>
    </row>
    <row r="1047" spans="1:9" ht="12" customHeight="1" x14ac:dyDescent="0.15">
      <c r="A1047" s="101" t="s">
        <v>7161</v>
      </c>
      <c r="B1047" s="101" t="s">
        <v>9192</v>
      </c>
      <c r="C1047" s="101" t="s">
        <v>3792</v>
      </c>
      <c r="D1047" s="101" t="s">
        <v>8017</v>
      </c>
      <c r="E1047" s="101" t="s">
        <v>9166</v>
      </c>
      <c r="F1047" s="101" t="s">
        <v>9173</v>
      </c>
      <c r="G1047" s="102">
        <v>10248</v>
      </c>
      <c r="H1047" s="102">
        <v>10001</v>
      </c>
      <c r="I1047" s="102">
        <v>9733</v>
      </c>
    </row>
    <row r="1048" spans="1:9" ht="12" customHeight="1" x14ac:dyDescent="0.15">
      <c r="A1048" s="101" t="s">
        <v>7157</v>
      </c>
      <c r="B1048" s="101" t="s">
        <v>9193</v>
      </c>
      <c r="C1048" s="101" t="s">
        <v>3790</v>
      </c>
      <c r="D1048" s="101" t="s">
        <v>8020</v>
      </c>
      <c r="E1048" s="101" t="s">
        <v>9166</v>
      </c>
      <c r="F1048" s="101" t="s">
        <v>9173</v>
      </c>
      <c r="G1048" s="102">
        <v>4515</v>
      </c>
      <c r="H1048" s="102">
        <v>4411</v>
      </c>
      <c r="I1048" s="102">
        <v>4287</v>
      </c>
    </row>
    <row r="1049" spans="1:9" ht="12" customHeight="1" x14ac:dyDescent="0.15">
      <c r="A1049" s="101" t="s">
        <v>7169</v>
      </c>
      <c r="B1049" s="101" t="s">
        <v>9194</v>
      </c>
      <c r="C1049" s="101" t="s">
        <v>3816</v>
      </c>
      <c r="D1049" s="101" t="s">
        <v>8020</v>
      </c>
      <c r="E1049" s="101" t="s">
        <v>9166</v>
      </c>
      <c r="F1049" s="101" t="s">
        <v>9173</v>
      </c>
      <c r="G1049" s="102">
        <v>13719</v>
      </c>
      <c r="H1049" s="102">
        <v>13402</v>
      </c>
      <c r="I1049" s="102">
        <v>13026</v>
      </c>
    </row>
    <row r="1050" spans="1:9" ht="12" customHeight="1" x14ac:dyDescent="0.15">
      <c r="A1050" s="101" t="s">
        <v>5709</v>
      </c>
      <c r="B1050" s="101" t="s">
        <v>9195</v>
      </c>
      <c r="C1050" s="101" t="s">
        <v>3789</v>
      </c>
      <c r="D1050" s="101" t="s">
        <v>8017</v>
      </c>
      <c r="E1050" s="101" t="s">
        <v>9166</v>
      </c>
      <c r="F1050" s="101" t="s">
        <v>9167</v>
      </c>
      <c r="G1050" s="102">
        <v>21120</v>
      </c>
      <c r="H1050" s="102">
        <v>20760</v>
      </c>
      <c r="I1050" s="102">
        <v>20421</v>
      </c>
    </row>
    <row r="1051" spans="1:9" ht="12" customHeight="1" x14ac:dyDescent="0.15">
      <c r="A1051" s="101" t="s">
        <v>5750</v>
      </c>
      <c r="B1051" s="101" t="s">
        <v>9196</v>
      </c>
      <c r="C1051" s="101" t="s">
        <v>3785</v>
      </c>
      <c r="D1051" s="101" t="s">
        <v>8020</v>
      </c>
      <c r="E1051" s="101" t="s">
        <v>9166</v>
      </c>
      <c r="F1051" s="101" t="s">
        <v>9167</v>
      </c>
      <c r="G1051" s="102">
        <v>4334</v>
      </c>
      <c r="H1051" s="102">
        <v>4254</v>
      </c>
      <c r="I1051" s="102">
        <v>4172</v>
      </c>
    </row>
    <row r="1052" spans="1:9" ht="12" customHeight="1" x14ac:dyDescent="0.15">
      <c r="A1052" s="101" t="s">
        <v>7165</v>
      </c>
      <c r="B1052" s="101" t="s">
        <v>9197</v>
      </c>
      <c r="C1052" s="101" t="s">
        <v>3788</v>
      </c>
      <c r="D1052" s="101" t="s">
        <v>8002</v>
      </c>
      <c r="E1052" s="101" t="s">
        <v>9166</v>
      </c>
      <c r="F1052" s="101" t="s">
        <v>9173</v>
      </c>
      <c r="G1052" s="102">
        <v>36390</v>
      </c>
      <c r="H1052" s="102">
        <v>35733</v>
      </c>
      <c r="I1052" s="102">
        <v>35033</v>
      </c>
    </row>
    <row r="1053" spans="1:9" ht="12" customHeight="1" x14ac:dyDescent="0.15">
      <c r="A1053" s="101" t="s">
        <v>7193</v>
      </c>
      <c r="B1053" s="101" t="s">
        <v>9198</v>
      </c>
      <c r="C1053" s="101" t="s">
        <v>3804</v>
      </c>
      <c r="D1053" s="101" t="s">
        <v>8017</v>
      </c>
      <c r="E1053" s="101" t="s">
        <v>9166</v>
      </c>
      <c r="F1053" s="101" t="s">
        <v>9176</v>
      </c>
      <c r="G1053" s="102">
        <v>12922</v>
      </c>
      <c r="H1053" s="102">
        <v>12734</v>
      </c>
      <c r="I1053" s="102">
        <v>12499</v>
      </c>
    </row>
    <row r="1054" spans="1:9" ht="12" customHeight="1" x14ac:dyDescent="0.15">
      <c r="A1054" s="101" t="s">
        <v>7199</v>
      </c>
      <c r="B1054" s="101" t="s">
        <v>9199</v>
      </c>
      <c r="C1054" s="101" t="s">
        <v>3808</v>
      </c>
      <c r="D1054" s="101" t="s">
        <v>8020</v>
      </c>
      <c r="E1054" s="101" t="s">
        <v>9166</v>
      </c>
      <c r="F1054" s="101" t="s">
        <v>9176</v>
      </c>
      <c r="G1054" s="102">
        <v>4791</v>
      </c>
      <c r="H1054" s="102">
        <v>4692</v>
      </c>
      <c r="I1054" s="102">
        <v>4575</v>
      </c>
    </row>
    <row r="1055" spans="1:9" ht="12" customHeight="1" x14ac:dyDescent="0.15">
      <c r="A1055" s="101" t="s">
        <v>7195</v>
      </c>
      <c r="B1055" s="101" t="s">
        <v>9200</v>
      </c>
      <c r="C1055" s="101" t="s">
        <v>3778</v>
      </c>
      <c r="D1055" s="101" t="s">
        <v>8017</v>
      </c>
      <c r="E1055" s="101" t="s">
        <v>9166</v>
      </c>
      <c r="F1055" s="101" t="s">
        <v>9176</v>
      </c>
      <c r="G1055" s="102">
        <v>14439</v>
      </c>
      <c r="H1055" s="102">
        <v>14215</v>
      </c>
      <c r="I1055" s="102">
        <v>13946</v>
      </c>
    </row>
    <row r="1056" spans="1:9" ht="12" customHeight="1" x14ac:dyDescent="0.15">
      <c r="A1056" s="101" t="s">
        <v>7191</v>
      </c>
      <c r="B1056" s="101" t="s">
        <v>9201</v>
      </c>
      <c r="C1056" s="101" t="s">
        <v>3793</v>
      </c>
      <c r="D1056" s="101" t="s">
        <v>8020</v>
      </c>
      <c r="E1056" s="101" t="s">
        <v>9166</v>
      </c>
      <c r="F1056" s="101" t="s">
        <v>9176</v>
      </c>
      <c r="G1056" s="102">
        <v>3801</v>
      </c>
      <c r="H1056" s="102">
        <v>3724</v>
      </c>
      <c r="I1056" s="102">
        <v>3631</v>
      </c>
    </row>
    <row r="1057" spans="1:9" ht="12" customHeight="1" x14ac:dyDescent="0.15">
      <c r="A1057" s="101" t="s">
        <v>5731</v>
      </c>
      <c r="B1057" s="101" t="s">
        <v>9202</v>
      </c>
      <c r="C1057" s="101" t="s">
        <v>3787</v>
      </c>
      <c r="D1057" s="101" t="s">
        <v>8020</v>
      </c>
      <c r="E1057" s="101" t="s">
        <v>9166</v>
      </c>
      <c r="F1057" s="101" t="s">
        <v>9176</v>
      </c>
      <c r="G1057" s="102">
        <v>4732</v>
      </c>
      <c r="H1057" s="102">
        <v>4636</v>
      </c>
      <c r="I1057" s="102">
        <v>4521</v>
      </c>
    </row>
    <row r="1058" spans="1:9" ht="12" customHeight="1" x14ac:dyDescent="0.15">
      <c r="A1058" s="101" t="s">
        <v>7171</v>
      </c>
      <c r="B1058" s="101" t="s">
        <v>9203</v>
      </c>
      <c r="C1058" s="101" t="s">
        <v>3810</v>
      </c>
      <c r="D1058" s="101" t="s">
        <v>8002</v>
      </c>
      <c r="E1058" s="101" t="s">
        <v>9166</v>
      </c>
      <c r="F1058" s="101" t="s">
        <v>9173</v>
      </c>
      <c r="G1058" s="102">
        <v>21034</v>
      </c>
      <c r="H1058" s="102">
        <v>20730</v>
      </c>
      <c r="I1058" s="102">
        <v>20358</v>
      </c>
    </row>
    <row r="1059" spans="1:9" ht="12" customHeight="1" x14ac:dyDescent="0.15">
      <c r="A1059" s="101" t="s">
        <v>7167</v>
      </c>
      <c r="B1059" s="101" t="s">
        <v>9204</v>
      </c>
      <c r="C1059" s="101" t="s">
        <v>3796</v>
      </c>
      <c r="D1059" s="101" t="s">
        <v>8020</v>
      </c>
      <c r="E1059" s="101" t="s">
        <v>9166</v>
      </c>
      <c r="F1059" s="101" t="s">
        <v>9173</v>
      </c>
      <c r="G1059" s="102">
        <v>5160</v>
      </c>
      <c r="H1059" s="102">
        <v>5031</v>
      </c>
      <c r="I1059" s="102">
        <v>4890</v>
      </c>
    </row>
    <row r="1060" spans="1:9" ht="12" customHeight="1" x14ac:dyDescent="0.15">
      <c r="A1060" s="101" t="s">
        <v>7188</v>
      </c>
      <c r="B1060" s="101" t="s">
        <v>9205</v>
      </c>
      <c r="C1060" s="101" t="s">
        <v>3801</v>
      </c>
      <c r="D1060" s="101" t="s">
        <v>8020</v>
      </c>
      <c r="E1060" s="101" t="s">
        <v>9166</v>
      </c>
      <c r="F1060" s="101" t="s">
        <v>9176</v>
      </c>
      <c r="G1060" s="102">
        <v>8761</v>
      </c>
      <c r="H1060" s="102">
        <v>8582</v>
      </c>
      <c r="I1060" s="102">
        <v>8368</v>
      </c>
    </row>
    <row r="1061" spans="1:9" ht="12" customHeight="1" x14ac:dyDescent="0.15">
      <c r="A1061" s="101" t="s">
        <v>7201</v>
      </c>
      <c r="B1061" s="101" t="s">
        <v>9206</v>
      </c>
      <c r="C1061" s="101" t="s">
        <v>3821</v>
      </c>
      <c r="D1061" s="101" t="s">
        <v>8020</v>
      </c>
      <c r="E1061" s="101" t="s">
        <v>9166</v>
      </c>
      <c r="F1061" s="101" t="s">
        <v>9176</v>
      </c>
      <c r="G1061" s="102">
        <v>5975</v>
      </c>
      <c r="H1061" s="102">
        <v>5850</v>
      </c>
      <c r="I1061" s="102">
        <v>5705</v>
      </c>
    </row>
    <row r="1062" spans="1:9" ht="12" customHeight="1" x14ac:dyDescent="0.15">
      <c r="A1062" s="101" t="s">
        <v>7240</v>
      </c>
      <c r="B1062" s="101" t="s">
        <v>9207</v>
      </c>
      <c r="C1062" s="101" t="s">
        <v>3820</v>
      </c>
      <c r="D1062" s="101" t="s">
        <v>8002</v>
      </c>
      <c r="E1062" s="101" t="s">
        <v>9166</v>
      </c>
      <c r="F1062" s="101" t="s">
        <v>9171</v>
      </c>
      <c r="G1062" s="102">
        <v>10634</v>
      </c>
      <c r="H1062" s="102">
        <v>10474</v>
      </c>
      <c r="I1062" s="102">
        <v>10308</v>
      </c>
    </row>
    <row r="1063" spans="1:9" ht="12" customHeight="1" x14ac:dyDescent="0.15">
      <c r="A1063" s="101" t="s">
        <v>7236</v>
      </c>
      <c r="B1063" s="101" t="s">
        <v>9208</v>
      </c>
      <c r="C1063" s="101" t="s">
        <v>3775</v>
      </c>
      <c r="D1063" s="101" t="s">
        <v>8017</v>
      </c>
      <c r="E1063" s="101" t="s">
        <v>9166</v>
      </c>
      <c r="F1063" s="101" t="s">
        <v>9171</v>
      </c>
      <c r="G1063" s="102">
        <v>4927</v>
      </c>
      <c r="H1063" s="102">
        <v>4828</v>
      </c>
      <c r="I1063" s="102">
        <v>4690</v>
      </c>
    </row>
    <row r="1064" spans="1:9" ht="12" customHeight="1" x14ac:dyDescent="0.15">
      <c r="A1064" s="101" t="s">
        <v>6913</v>
      </c>
      <c r="B1064" s="101" t="s">
        <v>9209</v>
      </c>
      <c r="C1064" s="101" t="s">
        <v>3797</v>
      </c>
      <c r="D1064" s="101" t="s">
        <v>8017</v>
      </c>
      <c r="E1064" s="101" t="s">
        <v>9166</v>
      </c>
      <c r="F1064" s="101" t="s">
        <v>9167</v>
      </c>
      <c r="G1064" s="102">
        <v>11100</v>
      </c>
      <c r="H1064" s="102">
        <v>10939</v>
      </c>
      <c r="I1064" s="102">
        <v>10787</v>
      </c>
    </row>
    <row r="1065" spans="1:9" ht="12" customHeight="1" x14ac:dyDescent="0.15">
      <c r="A1065" s="101" t="s">
        <v>7225</v>
      </c>
      <c r="B1065" s="101" t="s">
        <v>9210</v>
      </c>
      <c r="C1065" s="101" t="s">
        <v>3779</v>
      </c>
      <c r="D1065" s="101" t="s">
        <v>8017</v>
      </c>
      <c r="E1065" s="101" t="s">
        <v>9166</v>
      </c>
      <c r="F1065" s="101" t="s">
        <v>9167</v>
      </c>
      <c r="G1065" s="102">
        <v>6289</v>
      </c>
      <c r="H1065" s="102">
        <v>6216</v>
      </c>
      <c r="I1065" s="102">
        <v>6096</v>
      </c>
    </row>
    <row r="1066" spans="1:9" ht="12" customHeight="1" x14ac:dyDescent="0.15">
      <c r="A1066" s="101" t="s">
        <v>7203</v>
      </c>
      <c r="B1066" s="101" t="s">
        <v>9211</v>
      </c>
      <c r="C1066" s="101" t="s">
        <v>3781</v>
      </c>
      <c r="D1066" s="101" t="s">
        <v>8020</v>
      </c>
      <c r="E1066" s="101" t="s">
        <v>9166</v>
      </c>
      <c r="F1066" s="101" t="s">
        <v>9167</v>
      </c>
      <c r="G1066" s="102">
        <v>3533</v>
      </c>
      <c r="H1066" s="102">
        <v>3493</v>
      </c>
      <c r="I1066" s="102">
        <v>3425</v>
      </c>
    </row>
    <row r="1067" spans="1:9" ht="12" customHeight="1" x14ac:dyDescent="0.15">
      <c r="A1067" s="101" t="s">
        <v>7207</v>
      </c>
      <c r="B1067" s="101" t="s">
        <v>9212</v>
      </c>
      <c r="C1067" s="101" t="s">
        <v>3799</v>
      </c>
      <c r="D1067" s="101" t="s">
        <v>8020</v>
      </c>
      <c r="E1067" s="101" t="s">
        <v>9166</v>
      </c>
      <c r="F1067" s="101" t="s">
        <v>9167</v>
      </c>
      <c r="G1067" s="102">
        <v>6217</v>
      </c>
      <c r="H1067" s="102">
        <v>6136</v>
      </c>
      <c r="I1067" s="102">
        <v>6018</v>
      </c>
    </row>
    <row r="1068" spans="1:9" ht="12" customHeight="1" x14ac:dyDescent="0.15">
      <c r="A1068" s="101" t="s">
        <v>7217</v>
      </c>
      <c r="B1068" s="101" t="s">
        <v>9213</v>
      </c>
      <c r="C1068" s="101" t="s">
        <v>3786</v>
      </c>
      <c r="D1068" s="101" t="s">
        <v>8020</v>
      </c>
      <c r="E1068" s="101" t="s">
        <v>9166</v>
      </c>
      <c r="F1068" s="101" t="s">
        <v>9167</v>
      </c>
      <c r="G1068" s="102">
        <v>5963</v>
      </c>
      <c r="H1068" s="102">
        <v>5895</v>
      </c>
      <c r="I1068" s="102">
        <v>5782</v>
      </c>
    </row>
    <row r="1069" spans="1:9" ht="12" customHeight="1" x14ac:dyDescent="0.15">
      <c r="A1069" s="101" t="s">
        <v>454</v>
      </c>
      <c r="B1069" s="101" t="s">
        <v>9214</v>
      </c>
      <c r="C1069" s="101" t="s">
        <v>3784</v>
      </c>
      <c r="D1069" s="101" t="s">
        <v>8020</v>
      </c>
      <c r="E1069" s="101" t="s">
        <v>9166</v>
      </c>
      <c r="F1069" s="101" t="s">
        <v>9167</v>
      </c>
      <c r="G1069" s="102">
        <v>6895</v>
      </c>
      <c r="H1069" s="102">
        <v>6817</v>
      </c>
      <c r="I1069" s="102">
        <v>6685</v>
      </c>
    </row>
    <row r="1070" spans="1:9" ht="12" customHeight="1" x14ac:dyDescent="0.15">
      <c r="A1070" s="101" t="s">
        <v>7221</v>
      </c>
      <c r="B1070" s="101" t="s">
        <v>9215</v>
      </c>
      <c r="C1070" s="101" t="s">
        <v>3818</v>
      </c>
      <c r="D1070" s="101" t="s">
        <v>8020</v>
      </c>
      <c r="E1070" s="101" t="s">
        <v>9166</v>
      </c>
      <c r="F1070" s="101" t="s">
        <v>9167</v>
      </c>
      <c r="G1070" s="102">
        <v>10319</v>
      </c>
      <c r="H1070" s="102">
        <v>10189</v>
      </c>
      <c r="I1070" s="102">
        <v>10000</v>
      </c>
    </row>
    <row r="1071" spans="1:9" ht="12" customHeight="1" x14ac:dyDescent="0.15">
      <c r="A1071" s="101" t="s">
        <v>7227</v>
      </c>
      <c r="B1071" s="101" t="s">
        <v>9216</v>
      </c>
      <c r="C1071" s="101" t="s">
        <v>3822</v>
      </c>
      <c r="D1071" s="101" t="s">
        <v>8020</v>
      </c>
      <c r="E1071" s="101" t="s">
        <v>9166</v>
      </c>
      <c r="F1071" s="101" t="s">
        <v>9167</v>
      </c>
      <c r="G1071" s="102">
        <v>5917</v>
      </c>
      <c r="H1071" s="102">
        <v>5848</v>
      </c>
      <c r="I1071" s="102">
        <v>5735</v>
      </c>
    </row>
    <row r="1072" spans="1:9" ht="12" customHeight="1" x14ac:dyDescent="0.15">
      <c r="A1072" s="101" t="s">
        <v>5224</v>
      </c>
      <c r="B1072" s="101" t="s">
        <v>9217</v>
      </c>
      <c r="C1072" s="101" t="s">
        <v>3798</v>
      </c>
      <c r="D1072" s="101" t="s">
        <v>8002</v>
      </c>
      <c r="E1072" s="101" t="s">
        <v>9166</v>
      </c>
      <c r="F1072" s="101" t="s">
        <v>9169</v>
      </c>
      <c r="G1072" s="102">
        <v>28933</v>
      </c>
      <c r="H1072" s="102">
        <v>28565</v>
      </c>
      <c r="I1072" s="102">
        <v>28107</v>
      </c>
    </row>
    <row r="1073" spans="1:9" ht="12" customHeight="1" x14ac:dyDescent="0.15">
      <c r="A1073" s="101" t="s">
        <v>7173</v>
      </c>
      <c r="B1073" s="101" t="s">
        <v>9218</v>
      </c>
      <c r="C1073" s="101" t="s">
        <v>3782</v>
      </c>
      <c r="D1073" s="101" t="s">
        <v>8020</v>
      </c>
      <c r="E1073" s="101" t="s">
        <v>9166</v>
      </c>
      <c r="F1073" s="101" t="s">
        <v>9169</v>
      </c>
      <c r="G1073" s="102">
        <v>5139</v>
      </c>
      <c r="H1073" s="102">
        <v>5038</v>
      </c>
      <c r="I1073" s="102">
        <v>4920</v>
      </c>
    </row>
    <row r="1074" spans="1:9" ht="12" customHeight="1" x14ac:dyDescent="0.15">
      <c r="A1074" s="101" t="s">
        <v>7232</v>
      </c>
      <c r="B1074" s="101" t="s">
        <v>9219</v>
      </c>
      <c r="C1074" s="101" t="s">
        <v>3774</v>
      </c>
      <c r="D1074" s="101" t="s">
        <v>8002</v>
      </c>
      <c r="E1074" s="101" t="s">
        <v>9166</v>
      </c>
      <c r="F1074" s="101" t="s">
        <v>9171</v>
      </c>
      <c r="G1074" s="102">
        <v>5490</v>
      </c>
      <c r="H1074" s="102">
        <v>5406</v>
      </c>
      <c r="I1074" s="102">
        <v>5295</v>
      </c>
    </row>
    <row r="1075" spans="1:9" ht="12" customHeight="1" x14ac:dyDescent="0.15">
      <c r="A1075" s="101" t="s">
        <v>5253</v>
      </c>
      <c r="B1075" s="101" t="s">
        <v>9220</v>
      </c>
      <c r="C1075" s="101" t="s">
        <v>3823</v>
      </c>
      <c r="D1075" s="101" t="s">
        <v>8017</v>
      </c>
      <c r="E1075" s="101" t="s">
        <v>9166</v>
      </c>
      <c r="F1075" s="101" t="s">
        <v>9171</v>
      </c>
      <c r="G1075" s="102">
        <v>8302</v>
      </c>
      <c r="H1075" s="102">
        <v>8153</v>
      </c>
      <c r="I1075" s="102">
        <v>8011</v>
      </c>
    </row>
    <row r="1076" spans="1:9" ht="12" customHeight="1" x14ac:dyDescent="0.15">
      <c r="A1076" s="101" t="s">
        <v>7238</v>
      </c>
      <c r="B1076" s="101" t="s">
        <v>9221</v>
      </c>
      <c r="C1076" s="101" t="s">
        <v>3819</v>
      </c>
      <c r="D1076" s="101" t="s">
        <v>8017</v>
      </c>
      <c r="E1076" s="101" t="s">
        <v>9166</v>
      </c>
      <c r="F1076" s="101" t="s">
        <v>9171</v>
      </c>
      <c r="G1076" s="102">
        <v>8620</v>
      </c>
      <c r="H1076" s="102">
        <v>8462</v>
      </c>
      <c r="I1076" s="102">
        <v>8282</v>
      </c>
    </row>
    <row r="1077" spans="1:9" ht="12" customHeight="1" x14ac:dyDescent="0.15">
      <c r="A1077" s="101" t="s">
        <v>303</v>
      </c>
      <c r="B1077" s="101" t="s">
        <v>9222</v>
      </c>
      <c r="C1077" s="101" t="s">
        <v>3869</v>
      </c>
      <c r="D1077" s="101" t="s">
        <v>8002</v>
      </c>
      <c r="E1077" s="101" t="s">
        <v>9223</v>
      </c>
      <c r="F1077" s="101" t="s">
        <v>9224</v>
      </c>
      <c r="G1077" s="102">
        <v>226162</v>
      </c>
      <c r="H1077" s="102">
        <v>226594</v>
      </c>
      <c r="I1077" s="102">
        <v>227619</v>
      </c>
    </row>
    <row r="1078" spans="1:9" ht="12" customHeight="1" x14ac:dyDescent="0.15">
      <c r="A1078" s="101" t="s">
        <v>7353</v>
      </c>
      <c r="B1078" s="101" t="s">
        <v>9225</v>
      </c>
      <c r="C1078" s="101" t="s">
        <v>3872</v>
      </c>
      <c r="D1078" s="101" t="s">
        <v>8002</v>
      </c>
      <c r="E1078" s="101" t="s">
        <v>9223</v>
      </c>
      <c r="F1078" s="101" t="s">
        <v>9226</v>
      </c>
      <c r="G1078" s="102">
        <v>37050</v>
      </c>
      <c r="H1078" s="102">
        <v>36632</v>
      </c>
      <c r="I1078" s="102">
        <v>36393</v>
      </c>
    </row>
    <row r="1079" spans="1:9" ht="12" customHeight="1" x14ac:dyDescent="0.15">
      <c r="A1079" s="101" t="s">
        <v>7267</v>
      </c>
      <c r="B1079" s="101" t="s">
        <v>9227</v>
      </c>
      <c r="C1079" s="101" t="s">
        <v>3868</v>
      </c>
      <c r="D1079" s="101" t="s">
        <v>8002</v>
      </c>
      <c r="E1079" s="101" t="s">
        <v>9223</v>
      </c>
      <c r="F1079" s="101" t="s">
        <v>9224</v>
      </c>
      <c r="G1079" s="102">
        <v>26817</v>
      </c>
      <c r="H1079" s="102">
        <v>26592</v>
      </c>
      <c r="I1079" s="102">
        <v>26259</v>
      </c>
    </row>
    <row r="1080" spans="1:9" ht="12" customHeight="1" x14ac:dyDescent="0.15">
      <c r="A1080" s="101" t="s">
        <v>7255</v>
      </c>
      <c r="B1080" s="101" t="s">
        <v>9228</v>
      </c>
      <c r="C1080" s="101" t="s">
        <v>3879</v>
      </c>
      <c r="D1080" s="101" t="s">
        <v>8002</v>
      </c>
      <c r="E1080" s="101" t="s">
        <v>9223</v>
      </c>
      <c r="F1080" s="101" t="s">
        <v>9229</v>
      </c>
      <c r="G1080" s="102">
        <v>42405</v>
      </c>
      <c r="H1080" s="102">
        <v>42064</v>
      </c>
      <c r="I1080" s="102">
        <v>41611</v>
      </c>
    </row>
    <row r="1081" spans="1:9" ht="12" customHeight="1" x14ac:dyDescent="0.15">
      <c r="A1081" s="101" t="s">
        <v>7293</v>
      </c>
      <c r="B1081" s="101" t="s">
        <v>9230</v>
      </c>
      <c r="C1081" s="101" t="s">
        <v>3871</v>
      </c>
      <c r="D1081" s="101" t="s">
        <v>8020</v>
      </c>
      <c r="E1081" s="101" t="s">
        <v>9223</v>
      </c>
      <c r="F1081" s="101" t="s">
        <v>9224</v>
      </c>
      <c r="G1081" s="102">
        <v>6854</v>
      </c>
      <c r="H1081" s="102">
        <v>6747</v>
      </c>
      <c r="I1081" s="102">
        <v>6656</v>
      </c>
    </row>
    <row r="1082" spans="1:9" ht="12" customHeight="1" x14ac:dyDescent="0.15">
      <c r="A1082" s="101" t="s">
        <v>7303</v>
      </c>
      <c r="B1082" s="101" t="s">
        <v>9231</v>
      </c>
      <c r="C1082" s="101" t="s">
        <v>3859</v>
      </c>
      <c r="D1082" s="101" t="s">
        <v>8020</v>
      </c>
      <c r="E1082" s="101" t="s">
        <v>9223</v>
      </c>
      <c r="F1082" s="101" t="s">
        <v>9224</v>
      </c>
      <c r="G1082" s="102">
        <v>6472</v>
      </c>
      <c r="H1082" s="102">
        <v>6395</v>
      </c>
      <c r="I1082" s="102">
        <v>6308</v>
      </c>
    </row>
    <row r="1083" spans="1:9" ht="12" customHeight="1" x14ac:dyDescent="0.15">
      <c r="A1083" s="101" t="s">
        <v>7316</v>
      </c>
      <c r="B1083" s="101" t="s">
        <v>9232</v>
      </c>
      <c r="C1083" s="101" t="s">
        <v>3851</v>
      </c>
      <c r="D1083" s="101" t="s">
        <v>8002</v>
      </c>
      <c r="E1083" s="101" t="s">
        <v>9223</v>
      </c>
      <c r="F1083" s="101" t="s">
        <v>9226</v>
      </c>
      <c r="G1083" s="102">
        <v>29386</v>
      </c>
      <c r="H1083" s="102">
        <v>29146</v>
      </c>
      <c r="I1083" s="102">
        <v>28717</v>
      </c>
    </row>
    <row r="1084" spans="1:9" ht="12" customHeight="1" x14ac:dyDescent="0.15">
      <c r="A1084" s="101" t="s">
        <v>7339</v>
      </c>
      <c r="B1084" s="101" t="s">
        <v>9233</v>
      </c>
      <c r="C1084" s="101" t="s">
        <v>3841</v>
      </c>
      <c r="D1084" s="101" t="s">
        <v>8017</v>
      </c>
      <c r="E1084" s="101" t="s">
        <v>9223</v>
      </c>
      <c r="F1084" s="101" t="s">
        <v>9226</v>
      </c>
      <c r="G1084" s="102">
        <v>16719</v>
      </c>
      <c r="H1084" s="102">
        <v>16551</v>
      </c>
      <c r="I1084" s="102">
        <v>16295</v>
      </c>
    </row>
    <row r="1085" spans="1:9" ht="12" customHeight="1" x14ac:dyDescent="0.15">
      <c r="A1085" s="101" t="s">
        <v>7345</v>
      </c>
      <c r="B1085" s="101" t="s">
        <v>9234</v>
      </c>
      <c r="C1085" s="101" t="s">
        <v>3846</v>
      </c>
      <c r="D1085" s="101" t="s">
        <v>8017</v>
      </c>
      <c r="E1085" s="101" t="s">
        <v>9223</v>
      </c>
      <c r="F1085" s="101" t="s">
        <v>9226</v>
      </c>
      <c r="G1085" s="102">
        <v>10323</v>
      </c>
      <c r="H1085" s="102">
        <v>10238</v>
      </c>
      <c r="I1085" s="102">
        <v>10062</v>
      </c>
    </row>
    <row r="1086" spans="1:9" ht="12" customHeight="1" x14ac:dyDescent="0.15">
      <c r="A1086" s="101" t="s">
        <v>7314</v>
      </c>
      <c r="B1086" s="101" t="s">
        <v>9235</v>
      </c>
      <c r="C1086" s="101" t="s">
        <v>3855</v>
      </c>
      <c r="D1086" s="101" t="s">
        <v>8020</v>
      </c>
      <c r="E1086" s="101" t="s">
        <v>9223</v>
      </c>
      <c r="F1086" s="101" t="s">
        <v>9226</v>
      </c>
      <c r="G1086" s="102">
        <v>4031</v>
      </c>
      <c r="H1086" s="102">
        <v>3982</v>
      </c>
      <c r="I1086" s="102">
        <v>3918</v>
      </c>
    </row>
    <row r="1087" spans="1:9" ht="12" customHeight="1" x14ac:dyDescent="0.15">
      <c r="A1087" s="101" t="s">
        <v>7331</v>
      </c>
      <c r="B1087" s="101" t="s">
        <v>9236</v>
      </c>
      <c r="C1087" s="101" t="s">
        <v>3877</v>
      </c>
      <c r="D1087" s="101" t="s">
        <v>8020</v>
      </c>
      <c r="E1087" s="101" t="s">
        <v>9223</v>
      </c>
      <c r="F1087" s="101" t="s">
        <v>9226</v>
      </c>
      <c r="G1087" s="102">
        <v>4880</v>
      </c>
      <c r="H1087" s="102">
        <v>4831</v>
      </c>
      <c r="I1087" s="102">
        <v>4754</v>
      </c>
    </row>
    <row r="1088" spans="1:9" ht="12" customHeight="1" x14ac:dyDescent="0.15">
      <c r="A1088" s="101" t="s">
        <v>7318</v>
      </c>
      <c r="B1088" s="101" t="s">
        <v>9237</v>
      </c>
      <c r="C1088" s="101" t="s">
        <v>3873</v>
      </c>
      <c r="D1088" s="101" t="s">
        <v>8002</v>
      </c>
      <c r="E1088" s="101" t="s">
        <v>9223</v>
      </c>
      <c r="F1088" s="101" t="s">
        <v>9226</v>
      </c>
      <c r="G1088" s="102">
        <v>38181</v>
      </c>
      <c r="H1088" s="102">
        <v>37886</v>
      </c>
      <c r="I1088" s="102">
        <v>37323</v>
      </c>
    </row>
    <row r="1089" spans="1:9" ht="12" customHeight="1" x14ac:dyDescent="0.15">
      <c r="A1089" s="101" t="s">
        <v>7329</v>
      </c>
      <c r="B1089" s="101" t="s">
        <v>9238</v>
      </c>
      <c r="C1089" s="101" t="s">
        <v>3835</v>
      </c>
      <c r="D1089" s="101" t="s">
        <v>8017</v>
      </c>
      <c r="E1089" s="101" t="s">
        <v>9223</v>
      </c>
      <c r="F1089" s="101" t="s">
        <v>9226</v>
      </c>
      <c r="G1089" s="102">
        <v>15244</v>
      </c>
      <c r="H1089" s="102">
        <v>15172</v>
      </c>
      <c r="I1089" s="102">
        <v>15076</v>
      </c>
    </row>
    <row r="1090" spans="1:9" ht="12" customHeight="1" x14ac:dyDescent="0.15">
      <c r="A1090" s="101" t="s">
        <v>7349</v>
      </c>
      <c r="B1090" s="101" t="s">
        <v>9239</v>
      </c>
      <c r="C1090" s="101" t="s">
        <v>3858</v>
      </c>
      <c r="D1090" s="101" t="s">
        <v>8020</v>
      </c>
      <c r="E1090" s="101" t="s">
        <v>9223</v>
      </c>
      <c r="F1090" s="101" t="s">
        <v>9226</v>
      </c>
      <c r="G1090" s="102">
        <v>8817</v>
      </c>
      <c r="H1090" s="102">
        <v>8750</v>
      </c>
      <c r="I1090" s="102">
        <v>8627</v>
      </c>
    </row>
    <row r="1091" spans="1:9" ht="12" customHeight="1" x14ac:dyDescent="0.15">
      <c r="A1091" s="101" t="s">
        <v>7335</v>
      </c>
      <c r="B1091" s="101" t="s">
        <v>9240</v>
      </c>
      <c r="C1091" s="101" t="s">
        <v>3865</v>
      </c>
      <c r="D1091" s="101" t="s">
        <v>8002</v>
      </c>
      <c r="E1091" s="101" t="s">
        <v>9223</v>
      </c>
      <c r="F1091" s="101" t="s">
        <v>9226</v>
      </c>
      <c r="G1091" s="102">
        <v>13298</v>
      </c>
      <c r="H1091" s="102">
        <v>13150</v>
      </c>
      <c r="I1091" s="102">
        <v>12959</v>
      </c>
    </row>
    <row r="1092" spans="1:9" ht="12" customHeight="1" x14ac:dyDescent="0.15">
      <c r="A1092" s="101" t="s">
        <v>7351</v>
      </c>
      <c r="B1092" s="101" t="s">
        <v>9241</v>
      </c>
      <c r="C1092" s="101" t="s">
        <v>3861</v>
      </c>
      <c r="D1092" s="101" t="s">
        <v>8002</v>
      </c>
      <c r="E1092" s="101" t="s">
        <v>9223</v>
      </c>
      <c r="F1092" s="101" t="s">
        <v>9226</v>
      </c>
      <c r="G1092" s="102">
        <v>13831</v>
      </c>
      <c r="H1092" s="102">
        <v>13695</v>
      </c>
      <c r="I1092" s="102">
        <v>13537</v>
      </c>
    </row>
    <row r="1093" spans="1:9" ht="12" customHeight="1" x14ac:dyDescent="0.15">
      <c r="A1093" s="101" t="s">
        <v>7324</v>
      </c>
      <c r="B1093" s="101" t="s">
        <v>9242</v>
      </c>
      <c r="C1093" s="101" t="s">
        <v>3832</v>
      </c>
      <c r="D1093" s="101" t="s">
        <v>8017</v>
      </c>
      <c r="E1093" s="101" t="s">
        <v>9223</v>
      </c>
      <c r="F1093" s="101" t="s">
        <v>9226</v>
      </c>
      <c r="G1093" s="102">
        <v>15745</v>
      </c>
      <c r="H1093" s="102">
        <v>15576</v>
      </c>
      <c r="I1093" s="102">
        <v>15413</v>
      </c>
    </row>
    <row r="1094" spans="1:9" ht="12" customHeight="1" x14ac:dyDescent="0.15">
      <c r="A1094" s="101" t="s">
        <v>7322</v>
      </c>
      <c r="B1094" s="101" t="s">
        <v>9243</v>
      </c>
      <c r="C1094" s="101" t="s">
        <v>3853</v>
      </c>
      <c r="D1094" s="101" t="s">
        <v>8017</v>
      </c>
      <c r="E1094" s="101" t="s">
        <v>9223</v>
      </c>
      <c r="F1094" s="101" t="s">
        <v>9226</v>
      </c>
      <c r="G1094" s="102">
        <v>9647</v>
      </c>
      <c r="H1094" s="102">
        <v>9490</v>
      </c>
      <c r="I1094" s="102">
        <v>9334</v>
      </c>
    </row>
    <row r="1095" spans="1:9" ht="12" customHeight="1" x14ac:dyDescent="0.15">
      <c r="A1095" s="101" t="s">
        <v>7320</v>
      </c>
      <c r="B1095" s="101" t="s">
        <v>9244</v>
      </c>
      <c r="C1095" s="101" t="s">
        <v>3830</v>
      </c>
      <c r="D1095" s="101" t="s">
        <v>8020</v>
      </c>
      <c r="E1095" s="101" t="s">
        <v>9223</v>
      </c>
      <c r="F1095" s="101" t="s">
        <v>9226</v>
      </c>
      <c r="G1095" s="102">
        <v>8200</v>
      </c>
      <c r="H1095" s="102">
        <v>8070</v>
      </c>
      <c r="I1095" s="102">
        <v>7941</v>
      </c>
    </row>
    <row r="1096" spans="1:9" ht="12" customHeight="1" x14ac:dyDescent="0.15">
      <c r="A1096" s="101" t="s">
        <v>7327</v>
      </c>
      <c r="B1096" s="101" t="s">
        <v>9245</v>
      </c>
      <c r="C1096" s="101" t="s">
        <v>3875</v>
      </c>
      <c r="D1096" s="101" t="s">
        <v>8002</v>
      </c>
      <c r="E1096" s="101" t="s">
        <v>9223</v>
      </c>
      <c r="F1096" s="101" t="s">
        <v>9226</v>
      </c>
      <c r="G1096" s="102">
        <v>27326</v>
      </c>
      <c r="H1096" s="102">
        <v>26994</v>
      </c>
      <c r="I1096" s="102">
        <v>26607</v>
      </c>
    </row>
    <row r="1097" spans="1:9" ht="12" customHeight="1" x14ac:dyDescent="0.15">
      <c r="A1097" s="101" t="s">
        <v>7347</v>
      </c>
      <c r="B1097" s="101" t="s">
        <v>9246</v>
      </c>
      <c r="C1097" s="101" t="s">
        <v>3863</v>
      </c>
      <c r="D1097" s="101" t="s">
        <v>8017</v>
      </c>
      <c r="E1097" s="101" t="s">
        <v>9223</v>
      </c>
      <c r="F1097" s="101" t="s">
        <v>9226</v>
      </c>
      <c r="G1097" s="102">
        <v>18591</v>
      </c>
      <c r="H1097" s="102">
        <v>18343</v>
      </c>
      <c r="I1097" s="102">
        <v>18074</v>
      </c>
    </row>
    <row r="1098" spans="1:9" ht="12" customHeight="1" x14ac:dyDescent="0.15">
      <c r="A1098" s="101" t="s">
        <v>7253</v>
      </c>
      <c r="B1098" s="101" t="s">
        <v>9247</v>
      </c>
      <c r="C1098" s="101" t="s">
        <v>3852</v>
      </c>
      <c r="D1098" s="101" t="s">
        <v>8017</v>
      </c>
      <c r="E1098" s="101" t="s">
        <v>9223</v>
      </c>
      <c r="F1098" s="101" t="s">
        <v>9229</v>
      </c>
      <c r="G1098" s="102">
        <v>17638</v>
      </c>
      <c r="H1098" s="102">
        <v>17469</v>
      </c>
      <c r="I1098" s="102">
        <v>17267</v>
      </c>
    </row>
    <row r="1099" spans="1:9" ht="12" customHeight="1" x14ac:dyDescent="0.15">
      <c r="A1099" s="101" t="s">
        <v>7279</v>
      </c>
      <c r="B1099" s="101" t="s">
        <v>9248</v>
      </c>
      <c r="C1099" s="101" t="s">
        <v>3876</v>
      </c>
      <c r="D1099" s="101" t="s">
        <v>8002</v>
      </c>
      <c r="E1099" s="101" t="s">
        <v>9223</v>
      </c>
      <c r="F1099" s="101" t="s">
        <v>9224</v>
      </c>
      <c r="G1099" s="102">
        <v>39341</v>
      </c>
      <c r="H1099" s="102">
        <v>38915</v>
      </c>
      <c r="I1099" s="102">
        <v>38415</v>
      </c>
    </row>
    <row r="1100" spans="1:9" ht="12" customHeight="1" x14ac:dyDescent="0.15">
      <c r="A1100" s="101" t="s">
        <v>7281</v>
      </c>
      <c r="B1100" s="101" t="s">
        <v>9249</v>
      </c>
      <c r="C1100" s="101" t="s">
        <v>3862</v>
      </c>
      <c r="D1100" s="101" t="s">
        <v>8002</v>
      </c>
      <c r="E1100" s="101" t="s">
        <v>9223</v>
      </c>
      <c r="F1100" s="101" t="s">
        <v>9224</v>
      </c>
      <c r="G1100" s="102">
        <v>19488</v>
      </c>
      <c r="H1100" s="102">
        <v>19262</v>
      </c>
      <c r="I1100" s="102">
        <v>19017</v>
      </c>
    </row>
    <row r="1101" spans="1:9" ht="12" customHeight="1" x14ac:dyDescent="0.15">
      <c r="A1101" s="101" t="s">
        <v>7277</v>
      </c>
      <c r="B1101" s="101" t="s">
        <v>9250</v>
      </c>
      <c r="C1101" s="101" t="s">
        <v>3854</v>
      </c>
      <c r="D1101" s="101" t="s">
        <v>8017</v>
      </c>
      <c r="E1101" s="101" t="s">
        <v>9223</v>
      </c>
      <c r="F1101" s="101" t="s">
        <v>9224</v>
      </c>
      <c r="G1101" s="102">
        <v>10749</v>
      </c>
      <c r="H1101" s="102">
        <v>10573</v>
      </c>
      <c r="I1101" s="102">
        <v>10402</v>
      </c>
    </row>
    <row r="1102" spans="1:9" ht="12" customHeight="1" x14ac:dyDescent="0.15">
      <c r="A1102" s="101" t="s">
        <v>7295</v>
      </c>
      <c r="B1102" s="101" t="s">
        <v>9251</v>
      </c>
      <c r="C1102" s="101" t="s">
        <v>3843</v>
      </c>
      <c r="D1102" s="101" t="s">
        <v>8020</v>
      </c>
      <c r="E1102" s="101" t="s">
        <v>9223</v>
      </c>
      <c r="F1102" s="101" t="s">
        <v>9224</v>
      </c>
      <c r="G1102" s="102">
        <v>7171</v>
      </c>
      <c r="H1102" s="102">
        <v>7073</v>
      </c>
      <c r="I1102" s="102">
        <v>6980</v>
      </c>
    </row>
    <row r="1103" spans="1:9" ht="12" customHeight="1" x14ac:dyDescent="0.15">
      <c r="A1103" s="101" t="s">
        <v>6608</v>
      </c>
      <c r="B1103" s="101" t="s">
        <v>9252</v>
      </c>
      <c r="C1103" s="101" t="s">
        <v>3878</v>
      </c>
      <c r="D1103" s="101" t="s">
        <v>8017</v>
      </c>
      <c r="E1103" s="101" t="s">
        <v>9223</v>
      </c>
      <c r="F1103" s="101" t="s">
        <v>9224</v>
      </c>
      <c r="G1103" s="102">
        <v>25403</v>
      </c>
      <c r="H1103" s="102">
        <v>25053</v>
      </c>
      <c r="I1103" s="102">
        <v>24732</v>
      </c>
    </row>
    <row r="1104" spans="1:9" ht="12" customHeight="1" x14ac:dyDescent="0.15">
      <c r="A1104" s="101" t="s">
        <v>7287</v>
      </c>
      <c r="B1104" s="101" t="s">
        <v>9253</v>
      </c>
      <c r="C1104" s="101" t="s">
        <v>3837</v>
      </c>
      <c r="D1104" s="101" t="s">
        <v>8017</v>
      </c>
      <c r="E1104" s="101" t="s">
        <v>9223</v>
      </c>
      <c r="F1104" s="101" t="s">
        <v>9224</v>
      </c>
      <c r="G1104" s="102">
        <v>4473</v>
      </c>
      <c r="H1104" s="102">
        <v>4404</v>
      </c>
      <c r="I1104" s="102">
        <v>4351</v>
      </c>
    </row>
    <row r="1105" spans="1:9" ht="12" customHeight="1" x14ac:dyDescent="0.15">
      <c r="A1105" s="101" t="s">
        <v>7289</v>
      </c>
      <c r="B1105" s="101" t="s">
        <v>9254</v>
      </c>
      <c r="C1105" s="101" t="s">
        <v>3866</v>
      </c>
      <c r="D1105" s="101" t="s">
        <v>8020</v>
      </c>
      <c r="E1105" s="101" t="s">
        <v>9223</v>
      </c>
      <c r="F1105" s="101" t="s">
        <v>9224</v>
      </c>
      <c r="G1105" s="102">
        <v>3871</v>
      </c>
      <c r="H1105" s="102">
        <v>3809</v>
      </c>
      <c r="I1105" s="102">
        <v>3759</v>
      </c>
    </row>
    <row r="1106" spans="1:9" ht="12" customHeight="1" x14ac:dyDescent="0.15">
      <c r="A1106" s="101" t="s">
        <v>7261</v>
      </c>
      <c r="B1106" s="101" t="s">
        <v>9255</v>
      </c>
      <c r="C1106" s="101" t="s">
        <v>3845</v>
      </c>
      <c r="D1106" s="101" t="s">
        <v>8002</v>
      </c>
      <c r="E1106" s="101" t="s">
        <v>9223</v>
      </c>
      <c r="F1106" s="101" t="s">
        <v>9229</v>
      </c>
      <c r="G1106" s="102">
        <v>18021</v>
      </c>
      <c r="H1106" s="102">
        <v>17883</v>
      </c>
      <c r="I1106" s="102">
        <v>17704</v>
      </c>
    </row>
    <row r="1107" spans="1:9" ht="12" customHeight="1" x14ac:dyDescent="0.15">
      <c r="A1107" s="101" t="s">
        <v>7259</v>
      </c>
      <c r="B1107" s="101" t="s">
        <v>9256</v>
      </c>
      <c r="C1107" s="101" t="s">
        <v>3840</v>
      </c>
      <c r="D1107" s="101" t="s">
        <v>8020</v>
      </c>
      <c r="E1107" s="101" t="s">
        <v>9223</v>
      </c>
      <c r="F1107" s="101" t="s">
        <v>9229</v>
      </c>
      <c r="G1107" s="102">
        <v>5219</v>
      </c>
      <c r="H1107" s="102">
        <v>5172</v>
      </c>
      <c r="I1107" s="102">
        <v>5110</v>
      </c>
    </row>
    <row r="1108" spans="1:9" ht="12" customHeight="1" x14ac:dyDescent="0.15">
      <c r="A1108" s="101" t="s">
        <v>7257</v>
      </c>
      <c r="B1108" s="101" t="s">
        <v>9257</v>
      </c>
      <c r="C1108" s="101" t="s">
        <v>3860</v>
      </c>
      <c r="D1108" s="101" t="s">
        <v>8002</v>
      </c>
      <c r="E1108" s="101" t="s">
        <v>9223</v>
      </c>
      <c r="F1108" s="101" t="s">
        <v>9229</v>
      </c>
      <c r="G1108" s="102">
        <v>22007</v>
      </c>
      <c r="H1108" s="102">
        <v>21710</v>
      </c>
      <c r="I1108" s="102">
        <v>21442</v>
      </c>
    </row>
    <row r="1109" spans="1:9" ht="12" customHeight="1" x14ac:dyDescent="0.15">
      <c r="A1109" s="101" t="s">
        <v>7249</v>
      </c>
      <c r="B1109" s="101" t="s">
        <v>9258</v>
      </c>
      <c r="C1109" s="101" t="s">
        <v>3856</v>
      </c>
      <c r="D1109" s="101" t="s">
        <v>8020</v>
      </c>
      <c r="E1109" s="101" t="s">
        <v>9223</v>
      </c>
      <c r="F1109" s="101" t="s">
        <v>9229</v>
      </c>
      <c r="G1109" s="102">
        <v>6409</v>
      </c>
      <c r="H1109" s="102">
        <v>6310</v>
      </c>
      <c r="I1109" s="102">
        <v>6235</v>
      </c>
    </row>
    <row r="1110" spans="1:9" ht="12" customHeight="1" x14ac:dyDescent="0.15">
      <c r="A1110" s="101" t="s">
        <v>7341</v>
      </c>
      <c r="B1110" s="101" t="s">
        <v>9259</v>
      </c>
      <c r="C1110" s="101" t="s">
        <v>3867</v>
      </c>
      <c r="D1110" s="101" t="s">
        <v>8002</v>
      </c>
      <c r="E1110" s="101" t="s">
        <v>9223</v>
      </c>
      <c r="F1110" s="101" t="s">
        <v>9226</v>
      </c>
      <c r="G1110" s="102">
        <v>19757</v>
      </c>
      <c r="H1110" s="102">
        <v>19357</v>
      </c>
      <c r="I1110" s="102">
        <v>19025</v>
      </c>
    </row>
    <row r="1111" spans="1:9" ht="12" customHeight="1" x14ac:dyDescent="0.15">
      <c r="A1111" s="101" t="s">
        <v>7337</v>
      </c>
      <c r="B1111" s="101" t="s">
        <v>9260</v>
      </c>
      <c r="C1111" s="101" t="s">
        <v>3839</v>
      </c>
      <c r="D1111" s="101" t="s">
        <v>8017</v>
      </c>
      <c r="E1111" s="101" t="s">
        <v>9223</v>
      </c>
      <c r="F1111" s="101" t="s">
        <v>9226</v>
      </c>
      <c r="G1111" s="102">
        <v>6132</v>
      </c>
      <c r="H1111" s="102">
        <v>6006</v>
      </c>
      <c r="I1111" s="102">
        <v>5872</v>
      </c>
    </row>
    <row r="1112" spans="1:9" ht="12" customHeight="1" x14ac:dyDescent="0.15">
      <c r="A1112" s="101" t="s">
        <v>7305</v>
      </c>
      <c r="B1112" s="101" t="s">
        <v>9261</v>
      </c>
      <c r="C1112" s="101" t="s">
        <v>3847</v>
      </c>
      <c r="D1112" s="101" t="s">
        <v>8002</v>
      </c>
      <c r="E1112" s="101" t="s">
        <v>9223</v>
      </c>
      <c r="F1112" s="101" t="s">
        <v>9224</v>
      </c>
      <c r="G1112" s="102">
        <v>13517</v>
      </c>
      <c r="H1112" s="102">
        <v>13345</v>
      </c>
      <c r="I1112" s="102">
        <v>13143</v>
      </c>
    </row>
    <row r="1113" spans="1:9" ht="12" customHeight="1" x14ac:dyDescent="0.15">
      <c r="A1113" s="101" t="s">
        <v>7297</v>
      </c>
      <c r="B1113" s="101" t="s">
        <v>9262</v>
      </c>
      <c r="C1113" s="101" t="s">
        <v>3844</v>
      </c>
      <c r="D1113" s="101" t="s">
        <v>8017</v>
      </c>
      <c r="E1113" s="101" t="s">
        <v>9223</v>
      </c>
      <c r="F1113" s="101" t="s">
        <v>9224</v>
      </c>
      <c r="G1113" s="102">
        <v>18803</v>
      </c>
      <c r="H1113" s="102">
        <v>18538</v>
      </c>
      <c r="I1113" s="102">
        <v>18356</v>
      </c>
    </row>
    <row r="1114" spans="1:9" ht="12" customHeight="1" x14ac:dyDescent="0.15">
      <c r="A1114" s="101" t="s">
        <v>7307</v>
      </c>
      <c r="B1114" s="101" t="s">
        <v>9263</v>
      </c>
      <c r="C1114" s="101" t="s">
        <v>3848</v>
      </c>
      <c r="D1114" s="101" t="s">
        <v>8020</v>
      </c>
      <c r="E1114" s="101" t="s">
        <v>9223</v>
      </c>
      <c r="F1114" s="101" t="s">
        <v>9224</v>
      </c>
      <c r="G1114" s="102">
        <v>8348</v>
      </c>
      <c r="H1114" s="102">
        <v>8220</v>
      </c>
      <c r="I1114" s="102">
        <v>8105</v>
      </c>
    </row>
    <row r="1115" spans="1:9" ht="12" customHeight="1" x14ac:dyDescent="0.15">
      <c r="A1115" s="101" t="s">
        <v>7299</v>
      </c>
      <c r="B1115" s="101" t="s">
        <v>9264</v>
      </c>
      <c r="C1115" s="101" t="s">
        <v>3881</v>
      </c>
      <c r="D1115" s="101" t="s">
        <v>8002</v>
      </c>
      <c r="E1115" s="101" t="s">
        <v>9223</v>
      </c>
      <c r="F1115" s="101" t="s">
        <v>9224</v>
      </c>
      <c r="G1115" s="102">
        <v>16785</v>
      </c>
      <c r="H1115" s="102">
        <v>16483</v>
      </c>
      <c r="I1115" s="102">
        <v>16236</v>
      </c>
    </row>
    <row r="1116" spans="1:9" ht="12" customHeight="1" x14ac:dyDescent="0.15">
      <c r="A1116" s="101" t="s">
        <v>7309</v>
      </c>
      <c r="B1116" s="101" t="s">
        <v>9265</v>
      </c>
      <c r="C1116" s="101" t="s">
        <v>3849</v>
      </c>
      <c r="D1116" s="101" t="s">
        <v>8002</v>
      </c>
      <c r="E1116" s="101" t="s">
        <v>9223</v>
      </c>
      <c r="F1116" s="101" t="s">
        <v>9224</v>
      </c>
      <c r="G1116" s="102">
        <v>30861</v>
      </c>
      <c r="H1116" s="102">
        <v>30594</v>
      </c>
      <c r="I1116" s="102">
        <v>30293</v>
      </c>
    </row>
    <row r="1117" spans="1:9" ht="12" customHeight="1" x14ac:dyDescent="0.15">
      <c r="A1117" s="101" t="s">
        <v>7291</v>
      </c>
      <c r="B1117" s="101" t="s">
        <v>9266</v>
      </c>
      <c r="C1117" s="101" t="s">
        <v>3842</v>
      </c>
      <c r="D1117" s="101" t="s">
        <v>8017</v>
      </c>
      <c r="E1117" s="101" t="s">
        <v>9223</v>
      </c>
      <c r="F1117" s="101" t="s">
        <v>9224</v>
      </c>
      <c r="G1117" s="102">
        <v>17346</v>
      </c>
      <c r="H1117" s="102">
        <v>17170</v>
      </c>
      <c r="I1117" s="102">
        <v>16974</v>
      </c>
    </row>
    <row r="1118" spans="1:9" ht="12" customHeight="1" x14ac:dyDescent="0.15">
      <c r="A1118" s="101" t="s">
        <v>7283</v>
      </c>
      <c r="B1118" s="101" t="s">
        <v>9267</v>
      </c>
      <c r="C1118" s="101" t="s">
        <v>3834</v>
      </c>
      <c r="D1118" s="101" t="s">
        <v>8020</v>
      </c>
      <c r="E1118" s="101" t="s">
        <v>9223</v>
      </c>
      <c r="F1118" s="101" t="s">
        <v>9224</v>
      </c>
      <c r="G1118" s="102">
        <v>7702</v>
      </c>
      <c r="H1118" s="102">
        <v>7601</v>
      </c>
      <c r="I1118" s="102">
        <v>7498</v>
      </c>
    </row>
    <row r="1119" spans="1:9" ht="12" customHeight="1" x14ac:dyDescent="0.15">
      <c r="A1119" s="101" t="s">
        <v>5279</v>
      </c>
      <c r="B1119" s="101" t="s">
        <v>9268</v>
      </c>
      <c r="C1119" s="101" t="s">
        <v>3836</v>
      </c>
      <c r="D1119" s="101" t="s">
        <v>8020</v>
      </c>
      <c r="E1119" s="101" t="s">
        <v>9223</v>
      </c>
      <c r="F1119" s="101" t="s">
        <v>9224</v>
      </c>
      <c r="G1119" s="102">
        <v>4131</v>
      </c>
      <c r="H1119" s="102">
        <v>4078</v>
      </c>
      <c r="I1119" s="102">
        <v>4024</v>
      </c>
    </row>
    <row r="1120" spans="1:9" ht="12" customHeight="1" x14ac:dyDescent="0.15">
      <c r="A1120" s="101" t="s">
        <v>7273</v>
      </c>
      <c r="B1120" s="101" t="s">
        <v>9269</v>
      </c>
      <c r="C1120" s="101" t="s">
        <v>3870</v>
      </c>
      <c r="D1120" s="101" t="s">
        <v>8017</v>
      </c>
      <c r="E1120" s="101" t="s">
        <v>9223</v>
      </c>
      <c r="F1120" s="101" t="s">
        <v>9224</v>
      </c>
      <c r="G1120" s="102">
        <v>5972</v>
      </c>
      <c r="H1120" s="102">
        <v>5985</v>
      </c>
      <c r="I1120" s="102">
        <v>5944</v>
      </c>
    </row>
    <row r="1121" spans="1:9" ht="12" customHeight="1" x14ac:dyDescent="0.15">
      <c r="A1121" s="101" t="s">
        <v>7265</v>
      </c>
      <c r="B1121" s="101" t="s">
        <v>9270</v>
      </c>
      <c r="C1121" s="101" t="s">
        <v>3828</v>
      </c>
      <c r="D1121" s="101" t="s">
        <v>8020</v>
      </c>
      <c r="E1121" s="101" t="s">
        <v>9223</v>
      </c>
      <c r="F1121" s="101" t="s">
        <v>9224</v>
      </c>
      <c r="G1121" s="102">
        <v>12000</v>
      </c>
      <c r="H1121" s="102">
        <v>12030</v>
      </c>
      <c r="I1121" s="102">
        <v>12054</v>
      </c>
    </row>
    <row r="1122" spans="1:9" ht="12" customHeight="1" x14ac:dyDescent="0.15">
      <c r="A1122" s="101" t="s">
        <v>7269</v>
      </c>
      <c r="B1122" s="101" t="s">
        <v>9271</v>
      </c>
      <c r="C1122" s="101" t="s">
        <v>3864</v>
      </c>
      <c r="D1122" s="101" t="s">
        <v>8020</v>
      </c>
      <c r="E1122" s="101" t="s">
        <v>9223</v>
      </c>
      <c r="F1122" s="101" t="s">
        <v>9224</v>
      </c>
      <c r="G1122" s="102">
        <v>10923</v>
      </c>
      <c r="H1122" s="102">
        <v>10875</v>
      </c>
      <c r="I1122" s="102">
        <v>10735</v>
      </c>
    </row>
    <row r="1123" spans="1:9" ht="12" customHeight="1" x14ac:dyDescent="0.15">
      <c r="A1123" s="101" t="s">
        <v>7275</v>
      </c>
      <c r="B1123" s="101" t="s">
        <v>9272</v>
      </c>
      <c r="C1123" s="101" t="s">
        <v>3831</v>
      </c>
      <c r="D1123" s="101" t="s">
        <v>8020</v>
      </c>
      <c r="E1123" s="101" t="s">
        <v>9223</v>
      </c>
      <c r="F1123" s="101" t="s">
        <v>9224</v>
      </c>
      <c r="G1123" s="102">
        <v>11055</v>
      </c>
      <c r="H1123" s="102">
        <v>11286</v>
      </c>
      <c r="I1123" s="102">
        <v>11133</v>
      </c>
    </row>
    <row r="1124" spans="1:9" ht="12" customHeight="1" x14ac:dyDescent="0.15">
      <c r="A1124" s="101" t="s">
        <v>7271</v>
      </c>
      <c r="B1124" s="101" t="s">
        <v>9273</v>
      </c>
      <c r="C1124" s="101" t="s">
        <v>3874</v>
      </c>
      <c r="D1124" s="101" t="s">
        <v>8017</v>
      </c>
      <c r="E1124" s="101" t="s">
        <v>9223</v>
      </c>
      <c r="F1124" s="101" t="s">
        <v>9224</v>
      </c>
      <c r="G1124" s="102">
        <v>23410</v>
      </c>
      <c r="H1124" s="102">
        <v>23174</v>
      </c>
      <c r="I1124" s="102">
        <v>23086</v>
      </c>
    </row>
    <row r="1125" spans="1:9" ht="12" customHeight="1" x14ac:dyDescent="0.15">
      <c r="A1125" s="101" t="s">
        <v>7301</v>
      </c>
      <c r="B1125" s="101" t="s">
        <v>9274</v>
      </c>
      <c r="C1125" s="101" t="s">
        <v>3882</v>
      </c>
      <c r="D1125" s="101" t="s">
        <v>8020</v>
      </c>
      <c r="E1125" s="101" t="s">
        <v>9223</v>
      </c>
      <c r="F1125" s="101" t="s">
        <v>9224</v>
      </c>
      <c r="G1125" s="102">
        <v>7383</v>
      </c>
      <c r="H1125" s="102">
        <v>7346</v>
      </c>
      <c r="I1125" s="102">
        <v>7278</v>
      </c>
    </row>
    <row r="1126" spans="1:9" ht="12" customHeight="1" x14ac:dyDescent="0.15">
      <c r="A1126" s="101" t="s">
        <v>6965</v>
      </c>
      <c r="B1126" s="101" t="s">
        <v>9275</v>
      </c>
      <c r="C1126" s="101" t="s">
        <v>3833</v>
      </c>
      <c r="D1126" s="101" t="s">
        <v>8017</v>
      </c>
      <c r="E1126" s="101" t="s">
        <v>9223</v>
      </c>
      <c r="F1126" s="101" t="s">
        <v>9226</v>
      </c>
      <c r="G1126" s="102">
        <v>6900</v>
      </c>
      <c r="H1126" s="102">
        <v>6852</v>
      </c>
      <c r="I1126" s="102">
        <v>6758</v>
      </c>
    </row>
    <row r="1127" spans="1:9" ht="12" customHeight="1" x14ac:dyDescent="0.15">
      <c r="A1127" s="101" t="s">
        <v>7312</v>
      </c>
      <c r="B1127" s="101" t="s">
        <v>9276</v>
      </c>
      <c r="C1127" s="101" t="s">
        <v>3829</v>
      </c>
      <c r="D1127" s="101" t="s">
        <v>8020</v>
      </c>
      <c r="E1127" s="101" t="s">
        <v>9223</v>
      </c>
      <c r="F1127" s="101" t="s">
        <v>9226</v>
      </c>
      <c r="G1127" s="102">
        <v>10977</v>
      </c>
      <c r="H1127" s="102">
        <v>10818</v>
      </c>
      <c r="I1127" s="102">
        <v>10642</v>
      </c>
    </row>
    <row r="1128" spans="1:9" ht="12" customHeight="1" x14ac:dyDescent="0.15">
      <c r="A1128" s="101" t="s">
        <v>7333</v>
      </c>
      <c r="B1128" s="101" t="s">
        <v>9277</v>
      </c>
      <c r="C1128" s="101" t="s">
        <v>3838</v>
      </c>
      <c r="D1128" s="101" t="s">
        <v>8020</v>
      </c>
      <c r="E1128" s="101" t="s">
        <v>9223</v>
      </c>
      <c r="F1128" s="101" t="s">
        <v>9226</v>
      </c>
      <c r="G1128" s="102">
        <v>6694</v>
      </c>
      <c r="H1128" s="102">
        <v>6593</v>
      </c>
      <c r="I1128" s="102">
        <v>6488</v>
      </c>
    </row>
    <row r="1129" spans="1:9" ht="12" customHeight="1" x14ac:dyDescent="0.15">
      <c r="A1129" s="101" t="s">
        <v>7343</v>
      </c>
      <c r="B1129" s="101" t="s">
        <v>9278</v>
      </c>
      <c r="C1129" s="101" t="s">
        <v>3880</v>
      </c>
      <c r="D1129" s="101" t="s">
        <v>8020</v>
      </c>
      <c r="E1129" s="101" t="s">
        <v>9223</v>
      </c>
      <c r="F1129" s="101" t="s">
        <v>9226</v>
      </c>
      <c r="G1129" s="102">
        <v>8738</v>
      </c>
      <c r="H1129" s="102">
        <v>8613</v>
      </c>
      <c r="I1129" s="102">
        <v>8478</v>
      </c>
    </row>
    <row r="1130" spans="1:9" ht="12" customHeight="1" x14ac:dyDescent="0.15">
      <c r="A1130" s="101" t="s">
        <v>7263</v>
      </c>
      <c r="B1130" s="101" t="s">
        <v>9279</v>
      </c>
      <c r="C1130" s="101" t="s">
        <v>3850</v>
      </c>
      <c r="D1130" s="101" t="s">
        <v>8002</v>
      </c>
      <c r="E1130" s="101" t="s">
        <v>9223</v>
      </c>
      <c r="F1130" s="101" t="s">
        <v>9229</v>
      </c>
      <c r="G1130" s="102">
        <v>25093</v>
      </c>
      <c r="H1130" s="102">
        <v>24763</v>
      </c>
      <c r="I1130" s="102">
        <v>24466</v>
      </c>
    </row>
    <row r="1131" spans="1:9" ht="12" customHeight="1" x14ac:dyDescent="0.15">
      <c r="A1131" s="101" t="s">
        <v>7251</v>
      </c>
      <c r="B1131" s="101" t="s">
        <v>9280</v>
      </c>
      <c r="C1131" s="101" t="s">
        <v>3857</v>
      </c>
      <c r="D1131" s="101" t="s">
        <v>8020</v>
      </c>
      <c r="E1131" s="101" t="s">
        <v>9223</v>
      </c>
      <c r="F1131" s="101" t="s">
        <v>9229</v>
      </c>
      <c r="G1131" s="102">
        <v>6399</v>
      </c>
      <c r="H1131" s="102">
        <v>6304</v>
      </c>
      <c r="I1131" s="102">
        <v>6228</v>
      </c>
    </row>
    <row r="1132" spans="1:9" ht="12" customHeight="1" x14ac:dyDescent="0.15">
      <c r="A1132" s="101" t="s">
        <v>183</v>
      </c>
      <c r="B1132" s="101" t="s">
        <v>9281</v>
      </c>
      <c r="C1132" s="101" t="s">
        <v>3944</v>
      </c>
      <c r="D1132" s="101" t="s">
        <v>8002</v>
      </c>
      <c r="E1132" s="101" t="s">
        <v>9282</v>
      </c>
      <c r="F1132" s="101" t="s">
        <v>9283</v>
      </c>
      <c r="G1132" s="102">
        <v>1443207</v>
      </c>
      <c r="H1132" s="102">
        <v>1433886</v>
      </c>
      <c r="I1132" s="102">
        <v>1421125</v>
      </c>
    </row>
    <row r="1133" spans="1:9" ht="12" customHeight="1" x14ac:dyDescent="0.15">
      <c r="A1133" s="101" t="s">
        <v>7372</v>
      </c>
      <c r="B1133" s="101" t="s">
        <v>9284</v>
      </c>
      <c r="C1133" s="101" t="s">
        <v>3908</v>
      </c>
      <c r="D1133" s="101" t="s">
        <v>8002</v>
      </c>
      <c r="E1133" s="101" t="s">
        <v>9282</v>
      </c>
      <c r="F1133" s="101" t="s">
        <v>9285</v>
      </c>
      <c r="G1133" s="102">
        <v>50613</v>
      </c>
      <c r="H1133" s="102">
        <v>49052</v>
      </c>
      <c r="I1133" s="102">
        <v>48072</v>
      </c>
    </row>
    <row r="1134" spans="1:9" ht="12" customHeight="1" x14ac:dyDescent="0.15">
      <c r="A1134" s="101" t="s">
        <v>9286</v>
      </c>
      <c r="B1134" s="101" t="s">
        <v>9287</v>
      </c>
      <c r="C1134" s="101" t="s">
        <v>3933</v>
      </c>
      <c r="D1134" s="101" t="s">
        <v>8002</v>
      </c>
      <c r="E1134" s="101" t="s">
        <v>9282</v>
      </c>
      <c r="F1134" s="101" t="s">
        <v>9288</v>
      </c>
      <c r="G1134" s="102">
        <v>56283</v>
      </c>
      <c r="H1134" s="102">
        <v>55544</v>
      </c>
      <c r="I1134" s="102">
        <v>54431</v>
      </c>
    </row>
    <row r="1135" spans="1:9" ht="12" customHeight="1" x14ac:dyDescent="0.15">
      <c r="A1135" s="101" t="s">
        <v>184</v>
      </c>
      <c r="B1135" s="101" t="s">
        <v>9289</v>
      </c>
      <c r="C1135" s="101" t="s">
        <v>3907</v>
      </c>
      <c r="D1135" s="101" t="s">
        <v>8002</v>
      </c>
      <c r="E1135" s="101" t="s">
        <v>9282</v>
      </c>
      <c r="F1135" s="101" t="s">
        <v>9290</v>
      </c>
      <c r="G1135" s="102">
        <v>90606</v>
      </c>
      <c r="H1135" s="102">
        <v>89472</v>
      </c>
      <c r="I1135" s="102">
        <v>87724</v>
      </c>
    </row>
    <row r="1136" spans="1:9" ht="12" customHeight="1" x14ac:dyDescent="0.15">
      <c r="A1136" s="101" t="s">
        <v>7423</v>
      </c>
      <c r="B1136" s="101" t="s">
        <v>9291</v>
      </c>
      <c r="C1136" s="101" t="s">
        <v>3935</v>
      </c>
      <c r="D1136" s="101" t="s">
        <v>8002</v>
      </c>
      <c r="E1136" s="101" t="s">
        <v>9282</v>
      </c>
      <c r="F1136" s="101" t="s">
        <v>9283</v>
      </c>
      <c r="G1136" s="102">
        <v>27484</v>
      </c>
      <c r="H1136" s="102">
        <v>27164</v>
      </c>
      <c r="I1136" s="102">
        <v>26669</v>
      </c>
    </row>
    <row r="1137" spans="1:9" ht="12" customHeight="1" x14ac:dyDescent="0.15">
      <c r="A1137" s="101" t="s">
        <v>6721</v>
      </c>
      <c r="B1137" s="101" t="s">
        <v>9292</v>
      </c>
      <c r="C1137" s="101" t="s">
        <v>3937</v>
      </c>
      <c r="D1137" s="101" t="s">
        <v>8002</v>
      </c>
      <c r="E1137" s="101" t="s">
        <v>9282</v>
      </c>
      <c r="F1137" s="101" t="s">
        <v>9290</v>
      </c>
      <c r="G1137" s="102">
        <v>31008</v>
      </c>
      <c r="H1137" s="102">
        <v>30597</v>
      </c>
      <c r="I1137" s="102">
        <v>30080</v>
      </c>
    </row>
    <row r="1138" spans="1:9" ht="12" customHeight="1" x14ac:dyDescent="0.15">
      <c r="A1138" s="101" t="s">
        <v>7452</v>
      </c>
      <c r="B1138" s="101" t="s">
        <v>9293</v>
      </c>
      <c r="C1138" s="101" t="s">
        <v>3945</v>
      </c>
      <c r="D1138" s="101" t="s">
        <v>8002</v>
      </c>
      <c r="E1138" s="101" t="s">
        <v>9282</v>
      </c>
      <c r="F1138" s="101" t="s">
        <v>9294</v>
      </c>
      <c r="G1138" s="102">
        <v>38997</v>
      </c>
      <c r="H1138" s="102">
        <v>38650</v>
      </c>
      <c r="I1138" s="102">
        <v>37962</v>
      </c>
    </row>
    <row r="1139" spans="1:9" ht="12" customHeight="1" x14ac:dyDescent="0.15">
      <c r="A1139" s="101" t="s">
        <v>7365</v>
      </c>
      <c r="B1139" s="101" t="s">
        <v>9295</v>
      </c>
      <c r="C1139" s="101" t="s">
        <v>3914</v>
      </c>
      <c r="D1139" s="101" t="s">
        <v>8002</v>
      </c>
      <c r="E1139" s="101" t="s">
        <v>9282</v>
      </c>
      <c r="F1139" s="101" t="s">
        <v>9285</v>
      </c>
      <c r="G1139" s="102">
        <v>46142</v>
      </c>
      <c r="H1139" s="102">
        <v>45575</v>
      </c>
      <c r="I1139" s="102">
        <v>44548</v>
      </c>
    </row>
    <row r="1140" spans="1:9" ht="12" customHeight="1" x14ac:dyDescent="0.15">
      <c r="A1140" s="101" t="s">
        <v>7378</v>
      </c>
      <c r="B1140" s="101" t="s">
        <v>9296</v>
      </c>
      <c r="C1140" s="101" t="s">
        <v>3940</v>
      </c>
      <c r="D1140" s="101" t="s">
        <v>8017</v>
      </c>
      <c r="E1140" s="101" t="s">
        <v>9282</v>
      </c>
      <c r="F1140" s="101" t="s">
        <v>9285</v>
      </c>
      <c r="G1140" s="102">
        <v>10543</v>
      </c>
      <c r="H1140" s="102">
        <v>10405</v>
      </c>
      <c r="I1140" s="102">
        <v>10200</v>
      </c>
    </row>
    <row r="1141" spans="1:9" ht="12" customHeight="1" x14ac:dyDescent="0.15">
      <c r="A1141" s="101" t="s">
        <v>5571</v>
      </c>
      <c r="B1141" s="101" t="s">
        <v>9297</v>
      </c>
      <c r="C1141" s="101" t="s">
        <v>3910</v>
      </c>
      <c r="D1141" s="101" t="s">
        <v>8017</v>
      </c>
      <c r="E1141" s="101" t="s">
        <v>9282</v>
      </c>
      <c r="F1141" s="101" t="s">
        <v>9285</v>
      </c>
      <c r="G1141" s="102">
        <v>22886</v>
      </c>
      <c r="H1141" s="102">
        <v>22677</v>
      </c>
      <c r="I1141" s="102">
        <v>22236</v>
      </c>
    </row>
    <row r="1142" spans="1:9" ht="12" customHeight="1" x14ac:dyDescent="0.15">
      <c r="A1142" s="101" t="s">
        <v>7367</v>
      </c>
      <c r="B1142" s="101" t="s">
        <v>9298</v>
      </c>
      <c r="C1142" s="101" t="s">
        <v>3915</v>
      </c>
      <c r="D1142" s="101" t="s">
        <v>8002</v>
      </c>
      <c r="E1142" s="101" t="s">
        <v>9282</v>
      </c>
      <c r="F1142" s="101" t="s">
        <v>9285</v>
      </c>
      <c r="G1142" s="102">
        <v>20087</v>
      </c>
      <c r="H1142" s="102">
        <v>19634</v>
      </c>
      <c r="I1142" s="102">
        <v>19092</v>
      </c>
    </row>
    <row r="1143" spans="1:9" ht="12" customHeight="1" x14ac:dyDescent="0.15">
      <c r="A1143" s="101" t="s">
        <v>7407</v>
      </c>
      <c r="B1143" s="101" t="s">
        <v>9299</v>
      </c>
      <c r="C1143" s="101" t="s">
        <v>3918</v>
      </c>
      <c r="D1143" s="101" t="s">
        <v>8017</v>
      </c>
      <c r="E1143" s="101" t="s">
        <v>9282</v>
      </c>
      <c r="F1143" s="101" t="s">
        <v>9290</v>
      </c>
      <c r="G1143" s="102">
        <v>17799</v>
      </c>
      <c r="H1143" s="102">
        <v>17541</v>
      </c>
      <c r="I1143" s="102">
        <v>17094</v>
      </c>
    </row>
    <row r="1144" spans="1:9" ht="12" customHeight="1" x14ac:dyDescent="0.15">
      <c r="A1144" s="101" t="s">
        <v>7357</v>
      </c>
      <c r="B1144" s="101" t="s">
        <v>9300</v>
      </c>
      <c r="C1144" s="101" t="s">
        <v>3919</v>
      </c>
      <c r="D1144" s="101" t="s">
        <v>8002</v>
      </c>
      <c r="E1144" s="101" t="s">
        <v>9282</v>
      </c>
      <c r="F1144" s="101" t="s">
        <v>9301</v>
      </c>
      <c r="G1144" s="102">
        <v>37563</v>
      </c>
      <c r="H1144" s="102">
        <v>37139</v>
      </c>
      <c r="I1144" s="102">
        <v>36348</v>
      </c>
    </row>
    <row r="1145" spans="1:9" ht="12" customHeight="1" x14ac:dyDescent="0.15">
      <c r="A1145" s="101" t="s">
        <v>7369</v>
      </c>
      <c r="B1145" s="101" t="s">
        <v>9302</v>
      </c>
      <c r="C1145" s="101" t="s">
        <v>3920</v>
      </c>
      <c r="D1145" s="101" t="s">
        <v>8017</v>
      </c>
      <c r="E1145" s="101" t="s">
        <v>9282</v>
      </c>
      <c r="F1145" s="101" t="s">
        <v>9285</v>
      </c>
      <c r="G1145" s="102">
        <v>15972</v>
      </c>
      <c r="H1145" s="102">
        <v>15702</v>
      </c>
      <c r="I1145" s="102">
        <v>15335</v>
      </c>
    </row>
    <row r="1146" spans="1:9" ht="12" customHeight="1" x14ac:dyDescent="0.15">
      <c r="A1146" s="101" t="s">
        <v>7359</v>
      </c>
      <c r="B1146" s="101" t="s">
        <v>9303</v>
      </c>
      <c r="C1146" s="101" t="s">
        <v>3921</v>
      </c>
      <c r="D1146" s="101" t="s">
        <v>8002</v>
      </c>
      <c r="E1146" s="101" t="s">
        <v>9282</v>
      </c>
      <c r="F1146" s="101" t="s">
        <v>9301</v>
      </c>
      <c r="G1146" s="102">
        <v>30791</v>
      </c>
      <c r="H1146" s="102">
        <v>30435</v>
      </c>
      <c r="I1146" s="102">
        <v>29804</v>
      </c>
    </row>
    <row r="1147" spans="1:9" ht="12" customHeight="1" x14ac:dyDescent="0.15">
      <c r="A1147" s="101" t="s">
        <v>7392</v>
      </c>
      <c r="B1147" s="101" t="s">
        <v>9304</v>
      </c>
      <c r="C1147" s="101" t="s">
        <v>3903</v>
      </c>
      <c r="D1147" s="101" t="s">
        <v>8017</v>
      </c>
      <c r="E1147" s="101" t="s">
        <v>9282</v>
      </c>
      <c r="F1147" s="101" t="s">
        <v>9288</v>
      </c>
      <c r="G1147" s="102">
        <v>15048</v>
      </c>
      <c r="H1147" s="102">
        <v>14776</v>
      </c>
      <c r="I1147" s="102">
        <v>14440</v>
      </c>
    </row>
    <row r="1148" spans="1:9" ht="12" customHeight="1" x14ac:dyDescent="0.15">
      <c r="A1148" s="101" t="s">
        <v>7394</v>
      </c>
      <c r="B1148" s="101" t="s">
        <v>9305</v>
      </c>
      <c r="C1148" s="101" t="s">
        <v>3924</v>
      </c>
      <c r="D1148" s="101" t="s">
        <v>8020</v>
      </c>
      <c r="E1148" s="101" t="s">
        <v>9282</v>
      </c>
      <c r="F1148" s="101" t="s">
        <v>9288</v>
      </c>
      <c r="G1148" s="102">
        <v>6208</v>
      </c>
      <c r="H1148" s="102">
        <v>6107</v>
      </c>
      <c r="I1148" s="102">
        <v>5962</v>
      </c>
    </row>
    <row r="1149" spans="1:9" ht="12" customHeight="1" x14ac:dyDescent="0.15">
      <c r="A1149" s="101" t="s">
        <v>7441</v>
      </c>
      <c r="B1149" s="101" t="s">
        <v>9306</v>
      </c>
      <c r="C1149" s="101" t="s">
        <v>3925</v>
      </c>
      <c r="D1149" s="101" t="s">
        <v>8002</v>
      </c>
      <c r="E1149" s="101" t="s">
        <v>9282</v>
      </c>
      <c r="F1149" s="101" t="s">
        <v>9294</v>
      </c>
      <c r="G1149" s="102">
        <v>36802</v>
      </c>
      <c r="H1149" s="102">
        <v>36303</v>
      </c>
      <c r="I1149" s="102">
        <v>35642</v>
      </c>
    </row>
    <row r="1150" spans="1:9" ht="12" customHeight="1" x14ac:dyDescent="0.15">
      <c r="A1150" s="101" t="s">
        <v>317</v>
      </c>
      <c r="B1150" s="101" t="s">
        <v>9307</v>
      </c>
      <c r="C1150" s="101" t="s">
        <v>3891</v>
      </c>
      <c r="D1150" s="101" t="s">
        <v>8017</v>
      </c>
      <c r="E1150" s="101" t="s">
        <v>9282</v>
      </c>
      <c r="F1150" s="101" t="s">
        <v>9294</v>
      </c>
      <c r="G1150" s="102">
        <v>7646</v>
      </c>
      <c r="H1150" s="102">
        <v>7569</v>
      </c>
      <c r="I1150" s="102">
        <v>7424</v>
      </c>
    </row>
    <row r="1151" spans="1:9" ht="12" customHeight="1" x14ac:dyDescent="0.15">
      <c r="A1151" s="101" t="s">
        <v>7443</v>
      </c>
      <c r="B1151" s="101" t="s">
        <v>9308</v>
      </c>
      <c r="C1151" s="101" t="s">
        <v>3928</v>
      </c>
      <c r="D1151" s="101" t="s">
        <v>8002</v>
      </c>
      <c r="E1151" s="101" t="s">
        <v>9282</v>
      </c>
      <c r="F1151" s="101" t="s">
        <v>9294</v>
      </c>
      <c r="G1151" s="102">
        <v>41963</v>
      </c>
      <c r="H1151" s="102">
        <v>41404</v>
      </c>
      <c r="I1151" s="102">
        <v>40563</v>
      </c>
    </row>
    <row r="1152" spans="1:9" ht="12" customHeight="1" x14ac:dyDescent="0.15">
      <c r="A1152" s="101" t="s">
        <v>5428</v>
      </c>
      <c r="B1152" s="101" t="s">
        <v>9309</v>
      </c>
      <c r="C1152" s="101" t="s">
        <v>3942</v>
      </c>
      <c r="D1152" s="101" t="s">
        <v>8017</v>
      </c>
      <c r="E1152" s="101" t="s">
        <v>9282</v>
      </c>
      <c r="F1152" s="101" t="s">
        <v>9294</v>
      </c>
      <c r="G1152" s="102">
        <v>27172</v>
      </c>
      <c r="H1152" s="102">
        <v>26834</v>
      </c>
      <c r="I1152" s="102">
        <v>26399</v>
      </c>
    </row>
    <row r="1153" spans="1:9" ht="12" customHeight="1" x14ac:dyDescent="0.15">
      <c r="A1153" s="101" t="s">
        <v>7396</v>
      </c>
      <c r="B1153" s="101" t="s">
        <v>9310</v>
      </c>
      <c r="C1153" s="101" t="s">
        <v>3926</v>
      </c>
      <c r="D1153" s="101" t="s">
        <v>8017</v>
      </c>
      <c r="E1153" s="101" t="s">
        <v>9282</v>
      </c>
      <c r="F1153" s="101" t="s">
        <v>9288</v>
      </c>
      <c r="G1153" s="102">
        <v>16568</v>
      </c>
      <c r="H1153" s="102">
        <v>16270</v>
      </c>
      <c r="I1153" s="102">
        <v>15831</v>
      </c>
    </row>
    <row r="1154" spans="1:9" ht="12" customHeight="1" x14ac:dyDescent="0.15">
      <c r="A1154" s="101" t="s">
        <v>7419</v>
      </c>
      <c r="B1154" s="101" t="s">
        <v>9311</v>
      </c>
      <c r="C1154" s="101" t="s">
        <v>3927</v>
      </c>
      <c r="D1154" s="101" t="s">
        <v>8002</v>
      </c>
      <c r="E1154" s="101" t="s">
        <v>9282</v>
      </c>
      <c r="F1154" s="101" t="s">
        <v>9283</v>
      </c>
      <c r="G1154" s="102">
        <v>43942</v>
      </c>
      <c r="H1154" s="102">
        <v>43448</v>
      </c>
      <c r="I1154" s="102">
        <v>42823</v>
      </c>
    </row>
    <row r="1155" spans="1:9" ht="12" customHeight="1" x14ac:dyDescent="0.15">
      <c r="A1155" s="101" t="s">
        <v>727</v>
      </c>
      <c r="B1155" s="101" t="s">
        <v>9312</v>
      </c>
      <c r="C1155" s="101" t="s">
        <v>3896</v>
      </c>
      <c r="D1155" s="101" t="s">
        <v>8017</v>
      </c>
      <c r="E1155" s="101" t="s">
        <v>9282</v>
      </c>
      <c r="F1155" s="101" t="s">
        <v>9283</v>
      </c>
      <c r="G1155" s="102">
        <v>13365</v>
      </c>
      <c r="H1155" s="102">
        <v>13278</v>
      </c>
      <c r="I1155" s="102">
        <v>13158</v>
      </c>
    </row>
    <row r="1156" spans="1:9" ht="12" customHeight="1" x14ac:dyDescent="0.15">
      <c r="A1156" s="101" t="s">
        <v>7436</v>
      </c>
      <c r="B1156" s="101" t="s">
        <v>9313</v>
      </c>
      <c r="C1156" s="101" t="s">
        <v>3943</v>
      </c>
      <c r="D1156" s="101" t="s">
        <v>8017</v>
      </c>
      <c r="E1156" s="101" t="s">
        <v>9282</v>
      </c>
      <c r="F1156" s="101" t="s">
        <v>9283</v>
      </c>
      <c r="G1156" s="102">
        <v>35522</v>
      </c>
      <c r="H1156" s="102">
        <v>35249</v>
      </c>
      <c r="I1156" s="102">
        <v>34942</v>
      </c>
    </row>
    <row r="1157" spans="1:9" ht="12" customHeight="1" x14ac:dyDescent="0.15">
      <c r="A1157" s="101" t="s">
        <v>7380</v>
      </c>
      <c r="B1157" s="101" t="s">
        <v>9314</v>
      </c>
      <c r="C1157" s="101" t="s">
        <v>3897</v>
      </c>
      <c r="D1157" s="101" t="s">
        <v>8017</v>
      </c>
      <c r="E1157" s="101" t="s">
        <v>9282</v>
      </c>
      <c r="F1157" s="101" t="s">
        <v>9315</v>
      </c>
      <c r="G1157" s="102">
        <v>14491</v>
      </c>
      <c r="H1157" s="102">
        <v>14293</v>
      </c>
      <c r="I1157" s="102">
        <v>13999</v>
      </c>
    </row>
    <row r="1158" spans="1:9" ht="12" customHeight="1" x14ac:dyDescent="0.15">
      <c r="A1158" s="101" t="s">
        <v>6244</v>
      </c>
      <c r="B1158" s="101" t="s">
        <v>9316</v>
      </c>
      <c r="C1158" s="101" t="s">
        <v>3898</v>
      </c>
      <c r="D1158" s="101" t="s">
        <v>8017</v>
      </c>
      <c r="E1158" s="101" t="s">
        <v>9282</v>
      </c>
      <c r="F1158" s="101" t="s">
        <v>9301</v>
      </c>
      <c r="G1158" s="102">
        <v>24739</v>
      </c>
      <c r="H1158" s="102">
        <v>24249</v>
      </c>
      <c r="I1158" s="102">
        <v>23696</v>
      </c>
    </row>
    <row r="1159" spans="1:9" ht="12" customHeight="1" x14ac:dyDescent="0.15">
      <c r="A1159" s="101" t="s">
        <v>7374</v>
      </c>
      <c r="B1159" s="101" t="s">
        <v>9317</v>
      </c>
      <c r="C1159" s="101" t="s">
        <v>3932</v>
      </c>
      <c r="D1159" s="101" t="s">
        <v>8020</v>
      </c>
      <c r="E1159" s="101" t="s">
        <v>9282</v>
      </c>
      <c r="F1159" s="101" t="s">
        <v>9285</v>
      </c>
      <c r="G1159" s="102">
        <v>3783</v>
      </c>
      <c r="H1159" s="102">
        <v>4431</v>
      </c>
      <c r="I1159" s="102">
        <v>4327</v>
      </c>
    </row>
    <row r="1160" spans="1:9" ht="12" customHeight="1" x14ac:dyDescent="0.15">
      <c r="A1160" s="101" t="s">
        <v>7376</v>
      </c>
      <c r="B1160" s="101" t="s">
        <v>9318</v>
      </c>
      <c r="C1160" s="101" t="s">
        <v>3899</v>
      </c>
      <c r="D1160" s="101" t="s">
        <v>8020</v>
      </c>
      <c r="E1160" s="101" t="s">
        <v>9282</v>
      </c>
      <c r="F1160" s="101" t="s">
        <v>9285</v>
      </c>
      <c r="G1160" s="102">
        <v>8673</v>
      </c>
      <c r="H1160" s="102">
        <v>8510</v>
      </c>
      <c r="I1160" s="102">
        <v>8310</v>
      </c>
    </row>
    <row r="1161" spans="1:9" ht="12" customHeight="1" x14ac:dyDescent="0.15">
      <c r="A1161" s="101" t="s">
        <v>7382</v>
      </c>
      <c r="B1161" s="101" t="s">
        <v>9319</v>
      </c>
      <c r="C1161" s="101" t="s">
        <v>3929</v>
      </c>
      <c r="D1161" s="101" t="s">
        <v>8017</v>
      </c>
      <c r="E1161" s="101" t="s">
        <v>9282</v>
      </c>
      <c r="F1161" s="101" t="s">
        <v>9315</v>
      </c>
      <c r="G1161" s="102">
        <v>20353</v>
      </c>
      <c r="H1161" s="102">
        <v>20064</v>
      </c>
      <c r="I1161" s="102">
        <v>19633</v>
      </c>
    </row>
    <row r="1162" spans="1:9" ht="12" customHeight="1" x14ac:dyDescent="0.15">
      <c r="A1162" s="101" t="s">
        <v>7000</v>
      </c>
      <c r="B1162" s="101" t="s">
        <v>9320</v>
      </c>
      <c r="C1162" s="101" t="s">
        <v>3900</v>
      </c>
      <c r="D1162" s="101" t="s">
        <v>8017</v>
      </c>
      <c r="E1162" s="101" t="s">
        <v>9282</v>
      </c>
      <c r="F1162" s="101" t="s">
        <v>9301</v>
      </c>
      <c r="G1162" s="102">
        <v>6677</v>
      </c>
      <c r="H1162" s="102">
        <v>6549</v>
      </c>
      <c r="I1162" s="102">
        <v>6399</v>
      </c>
    </row>
    <row r="1163" spans="1:9" ht="12" customHeight="1" x14ac:dyDescent="0.15">
      <c r="A1163" s="101" t="s">
        <v>7384</v>
      </c>
      <c r="B1163" s="101" t="s">
        <v>9321</v>
      </c>
      <c r="C1163" s="101" t="s">
        <v>3930</v>
      </c>
      <c r="D1163" s="101" t="s">
        <v>8002</v>
      </c>
      <c r="E1163" s="101" t="s">
        <v>9282</v>
      </c>
      <c r="F1163" s="101" t="s">
        <v>9315</v>
      </c>
      <c r="G1163" s="102">
        <v>31683</v>
      </c>
      <c r="H1163" s="102">
        <v>31262</v>
      </c>
      <c r="I1163" s="102">
        <v>30691</v>
      </c>
    </row>
    <row r="1164" spans="1:9" ht="12" customHeight="1" x14ac:dyDescent="0.15">
      <c r="A1164" s="101" t="s">
        <v>7386</v>
      </c>
      <c r="B1164" s="101" t="s">
        <v>9322</v>
      </c>
      <c r="C1164" s="101" t="s">
        <v>3901</v>
      </c>
      <c r="D1164" s="101" t="s">
        <v>8020</v>
      </c>
      <c r="E1164" s="101" t="s">
        <v>9282</v>
      </c>
      <c r="F1164" s="101" t="s">
        <v>9315</v>
      </c>
      <c r="G1164" s="102">
        <v>11351</v>
      </c>
      <c r="H1164" s="102">
        <v>11194</v>
      </c>
      <c r="I1164" s="102">
        <v>10964</v>
      </c>
    </row>
    <row r="1165" spans="1:9" ht="12" customHeight="1" x14ac:dyDescent="0.15">
      <c r="A1165" s="101" t="s">
        <v>7363</v>
      </c>
      <c r="B1165" s="101" t="s">
        <v>9323</v>
      </c>
      <c r="C1165" s="101" t="s">
        <v>3931</v>
      </c>
      <c r="D1165" s="101" t="s">
        <v>8017</v>
      </c>
      <c r="E1165" s="101" t="s">
        <v>9282</v>
      </c>
      <c r="F1165" s="101" t="s">
        <v>9301</v>
      </c>
      <c r="G1165" s="102">
        <v>26907</v>
      </c>
      <c r="H1165" s="102">
        <v>26597</v>
      </c>
      <c r="I1165" s="102">
        <v>26040</v>
      </c>
    </row>
    <row r="1166" spans="1:9" ht="12" customHeight="1" x14ac:dyDescent="0.15">
      <c r="A1166" s="101" t="s">
        <v>7398</v>
      </c>
      <c r="B1166" s="101" t="s">
        <v>9324</v>
      </c>
      <c r="C1166" s="101" t="s">
        <v>3911</v>
      </c>
      <c r="D1166" s="101" t="s">
        <v>8020</v>
      </c>
      <c r="E1166" s="101" t="s">
        <v>9282</v>
      </c>
      <c r="F1166" s="101" t="s">
        <v>9288</v>
      </c>
      <c r="G1166" s="102">
        <v>6155</v>
      </c>
      <c r="H1166" s="102">
        <v>6035</v>
      </c>
      <c r="I1166" s="102">
        <v>5875</v>
      </c>
    </row>
    <row r="1167" spans="1:9" ht="12" customHeight="1" x14ac:dyDescent="0.15">
      <c r="A1167" s="101" t="s">
        <v>7402</v>
      </c>
      <c r="B1167" s="101" t="s">
        <v>9325</v>
      </c>
      <c r="C1167" s="101" t="s">
        <v>3912</v>
      </c>
      <c r="D1167" s="101" t="s">
        <v>8020</v>
      </c>
      <c r="E1167" s="101" t="s">
        <v>9282</v>
      </c>
      <c r="F1167" s="101" t="s">
        <v>9288</v>
      </c>
      <c r="G1167" s="102">
        <v>9963</v>
      </c>
      <c r="H1167" s="102">
        <v>9766</v>
      </c>
      <c r="I1167" s="102">
        <v>9507</v>
      </c>
    </row>
    <row r="1168" spans="1:9" ht="12" customHeight="1" x14ac:dyDescent="0.15">
      <c r="A1168" s="101" t="s">
        <v>5556</v>
      </c>
      <c r="B1168" s="101" t="s">
        <v>9326</v>
      </c>
      <c r="C1168" s="101" t="s">
        <v>3913</v>
      </c>
      <c r="D1168" s="101" t="s">
        <v>8020</v>
      </c>
      <c r="E1168" s="101" t="s">
        <v>9282</v>
      </c>
      <c r="F1168" s="101" t="s">
        <v>9288</v>
      </c>
      <c r="G1168" s="102">
        <v>5351</v>
      </c>
      <c r="H1168" s="102">
        <v>5245</v>
      </c>
      <c r="I1168" s="102">
        <v>5106</v>
      </c>
    </row>
    <row r="1169" spans="1:9" ht="12" customHeight="1" x14ac:dyDescent="0.15">
      <c r="A1169" s="101" t="s">
        <v>7428</v>
      </c>
      <c r="B1169" s="101" t="s">
        <v>9327</v>
      </c>
      <c r="C1169" s="101" t="s">
        <v>3895</v>
      </c>
      <c r="D1169" s="101" t="s">
        <v>8017</v>
      </c>
      <c r="E1169" s="101" t="s">
        <v>9282</v>
      </c>
      <c r="F1169" s="101" t="s">
        <v>9283</v>
      </c>
      <c r="G1169" s="102">
        <v>22042</v>
      </c>
      <c r="H1169" s="102">
        <v>21799</v>
      </c>
      <c r="I1169" s="102">
        <v>21484</v>
      </c>
    </row>
    <row r="1170" spans="1:9" ht="12" customHeight="1" x14ac:dyDescent="0.15">
      <c r="A1170" s="101" t="s">
        <v>7390</v>
      </c>
      <c r="B1170" s="101" t="s">
        <v>9328</v>
      </c>
      <c r="C1170" s="101" t="s">
        <v>3905</v>
      </c>
      <c r="D1170" s="101" t="s">
        <v>8020</v>
      </c>
      <c r="E1170" s="101" t="s">
        <v>9282</v>
      </c>
      <c r="F1170" s="101" t="s">
        <v>9315</v>
      </c>
      <c r="G1170" s="102">
        <v>9430</v>
      </c>
      <c r="H1170" s="102">
        <v>9308</v>
      </c>
      <c r="I1170" s="102">
        <v>9116</v>
      </c>
    </row>
    <row r="1171" spans="1:9" ht="12" customHeight="1" x14ac:dyDescent="0.15">
      <c r="A1171" s="101" t="s">
        <v>7410</v>
      </c>
      <c r="B1171" s="101" t="s">
        <v>9329</v>
      </c>
      <c r="C1171" s="101" t="s">
        <v>3909</v>
      </c>
      <c r="D1171" s="101" t="s">
        <v>8020</v>
      </c>
      <c r="E1171" s="101" t="s">
        <v>9282</v>
      </c>
      <c r="F1171" s="101" t="s">
        <v>9290</v>
      </c>
      <c r="G1171" s="102">
        <v>7284</v>
      </c>
      <c r="H1171" s="102">
        <v>7114</v>
      </c>
      <c r="I1171" s="102">
        <v>6932</v>
      </c>
    </row>
    <row r="1172" spans="1:9" ht="12" customHeight="1" x14ac:dyDescent="0.15">
      <c r="A1172" s="101" t="s">
        <v>6840</v>
      </c>
      <c r="B1172" s="101" t="s">
        <v>9330</v>
      </c>
      <c r="C1172" s="101" t="s">
        <v>3917</v>
      </c>
      <c r="D1172" s="101" t="s">
        <v>8020</v>
      </c>
      <c r="E1172" s="101" t="s">
        <v>9282</v>
      </c>
      <c r="F1172" s="101" t="s">
        <v>9290</v>
      </c>
      <c r="G1172" s="102">
        <v>5812</v>
      </c>
      <c r="H1172" s="102">
        <v>5676</v>
      </c>
      <c r="I1172" s="102">
        <v>5531</v>
      </c>
    </row>
    <row r="1173" spans="1:9" ht="12" customHeight="1" x14ac:dyDescent="0.15">
      <c r="A1173" s="101" t="s">
        <v>7447</v>
      </c>
      <c r="B1173" s="101" t="s">
        <v>9331</v>
      </c>
      <c r="C1173" s="101" t="s">
        <v>3938</v>
      </c>
      <c r="D1173" s="101" t="s">
        <v>8017</v>
      </c>
      <c r="E1173" s="101" t="s">
        <v>9282</v>
      </c>
      <c r="F1173" s="101" t="s">
        <v>9294</v>
      </c>
      <c r="G1173" s="102">
        <v>9617</v>
      </c>
      <c r="H1173" s="102">
        <v>9463</v>
      </c>
      <c r="I1173" s="102">
        <v>9278</v>
      </c>
    </row>
    <row r="1174" spans="1:9" ht="12" customHeight="1" x14ac:dyDescent="0.15">
      <c r="A1174" s="101" t="s">
        <v>7388</v>
      </c>
      <c r="B1174" s="101" t="s">
        <v>9332</v>
      </c>
      <c r="C1174" s="101" t="s">
        <v>3941</v>
      </c>
      <c r="D1174" s="101" t="s">
        <v>8017</v>
      </c>
      <c r="E1174" s="101" t="s">
        <v>9282</v>
      </c>
      <c r="F1174" s="101" t="s">
        <v>9315</v>
      </c>
      <c r="G1174" s="102">
        <v>20181</v>
      </c>
      <c r="H1174" s="102">
        <v>19827</v>
      </c>
      <c r="I1174" s="102">
        <v>19453</v>
      </c>
    </row>
    <row r="1175" spans="1:9" ht="12" customHeight="1" x14ac:dyDescent="0.15">
      <c r="A1175" s="101" t="s">
        <v>778</v>
      </c>
      <c r="B1175" s="101" t="s">
        <v>9333</v>
      </c>
      <c r="C1175" s="101" t="s">
        <v>3892</v>
      </c>
      <c r="D1175" s="101" t="s">
        <v>8002</v>
      </c>
      <c r="E1175" s="101" t="s">
        <v>9282</v>
      </c>
      <c r="F1175" s="101" t="s">
        <v>9283</v>
      </c>
      <c r="G1175" s="102">
        <v>26118</v>
      </c>
      <c r="H1175" s="102">
        <v>25560</v>
      </c>
      <c r="I1175" s="102">
        <v>25286</v>
      </c>
    </row>
    <row r="1176" spans="1:9" ht="12" customHeight="1" x14ac:dyDescent="0.15">
      <c r="A1176" s="101" t="s">
        <v>7430</v>
      </c>
      <c r="B1176" s="101" t="s">
        <v>9334</v>
      </c>
      <c r="C1176" s="101" t="s">
        <v>3939</v>
      </c>
      <c r="D1176" s="101" t="s">
        <v>8002</v>
      </c>
      <c r="E1176" s="101" t="s">
        <v>9282</v>
      </c>
      <c r="F1176" s="101" t="s">
        <v>9283</v>
      </c>
      <c r="G1176" s="102">
        <v>14010</v>
      </c>
      <c r="H1176" s="102">
        <v>13857</v>
      </c>
      <c r="I1176" s="102">
        <v>13715</v>
      </c>
    </row>
    <row r="1177" spans="1:9" ht="12" customHeight="1" x14ac:dyDescent="0.15">
      <c r="A1177" s="101" t="s">
        <v>7413</v>
      </c>
      <c r="B1177" s="101" t="s">
        <v>9335</v>
      </c>
      <c r="C1177" s="101" t="s">
        <v>3916</v>
      </c>
      <c r="D1177" s="101" t="s">
        <v>8017</v>
      </c>
      <c r="E1177" s="101" t="s">
        <v>9282</v>
      </c>
      <c r="F1177" s="101" t="s">
        <v>9283</v>
      </c>
      <c r="G1177" s="102">
        <v>23970</v>
      </c>
      <c r="H1177" s="102">
        <v>23782</v>
      </c>
      <c r="I1177" s="102">
        <v>23375</v>
      </c>
    </row>
    <row r="1178" spans="1:9" ht="12" customHeight="1" x14ac:dyDescent="0.15">
      <c r="A1178" s="101" t="s">
        <v>7415</v>
      </c>
      <c r="B1178" s="101" t="s">
        <v>9336</v>
      </c>
      <c r="C1178" s="101" t="s">
        <v>3922</v>
      </c>
      <c r="D1178" s="101" t="s">
        <v>8017</v>
      </c>
      <c r="E1178" s="101" t="s">
        <v>9282</v>
      </c>
      <c r="F1178" s="101" t="s">
        <v>9283</v>
      </c>
      <c r="G1178" s="102">
        <v>27152</v>
      </c>
      <c r="H1178" s="102">
        <v>27158</v>
      </c>
      <c r="I1178" s="102">
        <v>26703</v>
      </c>
    </row>
    <row r="1179" spans="1:9" ht="12" customHeight="1" x14ac:dyDescent="0.15">
      <c r="A1179" s="101" t="s">
        <v>7432</v>
      </c>
      <c r="B1179" s="101" t="s">
        <v>9337</v>
      </c>
      <c r="C1179" s="101" t="s">
        <v>3904</v>
      </c>
      <c r="D1179" s="101" t="s">
        <v>8017</v>
      </c>
      <c r="E1179" s="101" t="s">
        <v>9282</v>
      </c>
      <c r="F1179" s="101" t="s">
        <v>9283</v>
      </c>
      <c r="G1179" s="102">
        <v>32670</v>
      </c>
      <c r="H1179" s="102">
        <v>32687</v>
      </c>
      <c r="I1179" s="102">
        <v>32490</v>
      </c>
    </row>
    <row r="1180" spans="1:9" ht="12" customHeight="1" x14ac:dyDescent="0.15">
      <c r="A1180" s="101" t="s">
        <v>7434</v>
      </c>
      <c r="B1180" s="101" t="s">
        <v>9338</v>
      </c>
      <c r="C1180" s="101" t="s">
        <v>3894</v>
      </c>
      <c r="D1180" s="101" t="s">
        <v>8017</v>
      </c>
      <c r="E1180" s="101" t="s">
        <v>9282</v>
      </c>
      <c r="F1180" s="101" t="s">
        <v>9283</v>
      </c>
      <c r="G1180" s="102">
        <v>13704</v>
      </c>
      <c r="H1180" s="102">
        <v>13583</v>
      </c>
      <c r="I1180" s="102">
        <v>13371</v>
      </c>
    </row>
    <row r="1181" spans="1:9" ht="12" customHeight="1" x14ac:dyDescent="0.15">
      <c r="A1181" s="101" t="s">
        <v>7421</v>
      </c>
      <c r="B1181" s="101" t="s">
        <v>9339</v>
      </c>
      <c r="C1181" s="101" t="s">
        <v>3934</v>
      </c>
      <c r="D1181" s="101" t="s">
        <v>8020</v>
      </c>
      <c r="E1181" s="101" t="s">
        <v>9282</v>
      </c>
      <c r="F1181" s="101" t="s">
        <v>9283</v>
      </c>
      <c r="G1181" s="102">
        <v>13446</v>
      </c>
      <c r="H1181" s="102">
        <v>13321</v>
      </c>
      <c r="I1181" s="102">
        <v>13165</v>
      </c>
    </row>
    <row r="1182" spans="1:9" ht="12" customHeight="1" x14ac:dyDescent="0.15">
      <c r="A1182" s="101" t="s">
        <v>7417</v>
      </c>
      <c r="B1182" s="101" t="s">
        <v>9340</v>
      </c>
      <c r="C1182" s="101" t="s">
        <v>3923</v>
      </c>
      <c r="D1182" s="101" t="s">
        <v>8020</v>
      </c>
      <c r="E1182" s="101" t="s">
        <v>9282</v>
      </c>
      <c r="F1182" s="101" t="s">
        <v>9283</v>
      </c>
      <c r="G1182" s="102">
        <v>8147</v>
      </c>
      <c r="H1182" s="102">
        <v>8071</v>
      </c>
      <c r="I1182" s="102">
        <v>12030</v>
      </c>
    </row>
    <row r="1183" spans="1:9" ht="12" customHeight="1" x14ac:dyDescent="0.15">
      <c r="A1183" s="101" t="s">
        <v>7439</v>
      </c>
      <c r="B1183" s="101" t="s">
        <v>9341</v>
      </c>
      <c r="C1183" s="101" t="s">
        <v>3906</v>
      </c>
      <c r="D1183" s="101" t="s">
        <v>8020</v>
      </c>
      <c r="E1183" s="101" t="s">
        <v>9282</v>
      </c>
      <c r="F1183" s="101" t="s">
        <v>9283</v>
      </c>
      <c r="G1183" s="102">
        <v>8900</v>
      </c>
      <c r="H1183" s="102">
        <v>8816</v>
      </c>
      <c r="I1183" s="102">
        <v>8713</v>
      </c>
    </row>
    <row r="1184" spans="1:9" ht="12" customHeight="1" x14ac:dyDescent="0.15">
      <c r="A1184" s="101" t="s">
        <v>6065</v>
      </c>
      <c r="B1184" s="101" t="s">
        <v>9342</v>
      </c>
      <c r="C1184" s="101" t="s">
        <v>3902</v>
      </c>
      <c r="D1184" s="101" t="s">
        <v>8017</v>
      </c>
      <c r="E1184" s="101" t="s">
        <v>9282</v>
      </c>
      <c r="F1184" s="101" t="s">
        <v>9294</v>
      </c>
      <c r="G1184" s="102">
        <v>9111</v>
      </c>
      <c r="H1184" s="102">
        <v>9027</v>
      </c>
      <c r="I1184" s="102">
        <v>8926</v>
      </c>
    </row>
    <row r="1185" spans="1:9" ht="12" customHeight="1" x14ac:dyDescent="0.15">
      <c r="A1185" s="101" t="s">
        <v>5418</v>
      </c>
      <c r="B1185" s="101" t="s">
        <v>9343</v>
      </c>
      <c r="C1185" s="101" t="s">
        <v>3936</v>
      </c>
      <c r="D1185" s="101" t="s">
        <v>8017</v>
      </c>
      <c r="E1185" s="101" t="s">
        <v>9282</v>
      </c>
      <c r="F1185" s="101" t="s">
        <v>9294</v>
      </c>
      <c r="G1185" s="102">
        <v>16690</v>
      </c>
      <c r="H1185" s="102">
        <v>16541</v>
      </c>
      <c r="I1185" s="102">
        <v>16301</v>
      </c>
    </row>
    <row r="1186" spans="1:9" ht="12" customHeight="1" x14ac:dyDescent="0.15">
      <c r="A1186" s="101" t="s">
        <v>6051</v>
      </c>
      <c r="B1186" s="101" t="s">
        <v>9344</v>
      </c>
      <c r="C1186" s="101" t="s">
        <v>3893</v>
      </c>
      <c r="D1186" s="101" t="s">
        <v>8017</v>
      </c>
      <c r="E1186" s="101" t="s">
        <v>9282</v>
      </c>
      <c r="F1186" s="101" t="s">
        <v>9294</v>
      </c>
      <c r="G1186" s="102">
        <v>12054</v>
      </c>
      <c r="H1186" s="102">
        <v>11904</v>
      </c>
      <c r="I1186" s="102">
        <v>11682</v>
      </c>
    </row>
    <row r="1187" spans="1:9" ht="12" customHeight="1" x14ac:dyDescent="0.15">
      <c r="A1187" s="101" t="s">
        <v>6731</v>
      </c>
      <c r="B1187" s="101" t="s">
        <v>9345</v>
      </c>
      <c r="C1187" s="101" t="s">
        <v>3946</v>
      </c>
      <c r="D1187" s="101" t="s">
        <v>8017</v>
      </c>
      <c r="E1187" s="101" t="s">
        <v>9282</v>
      </c>
      <c r="F1187" s="101" t="s">
        <v>9288</v>
      </c>
      <c r="G1187" s="102">
        <v>19694</v>
      </c>
      <c r="H1187" s="102">
        <v>19392</v>
      </c>
      <c r="I1187" s="102">
        <v>18959</v>
      </c>
    </row>
    <row r="1188" spans="1:9" ht="12" customHeight="1" x14ac:dyDescent="0.15">
      <c r="A1188" s="101" t="s">
        <v>768</v>
      </c>
      <c r="B1188" s="101" t="s">
        <v>9346</v>
      </c>
      <c r="C1188" s="101" t="s">
        <v>4000</v>
      </c>
      <c r="D1188" s="101" t="s">
        <v>8002</v>
      </c>
      <c r="E1188" s="101" t="s">
        <v>9347</v>
      </c>
      <c r="F1188" s="101" t="s">
        <v>9348</v>
      </c>
      <c r="G1188" s="102">
        <v>326054</v>
      </c>
      <c r="H1188" s="102">
        <v>322557</v>
      </c>
      <c r="I1188" s="102">
        <v>317752</v>
      </c>
    </row>
    <row r="1189" spans="1:9" ht="12" customHeight="1" x14ac:dyDescent="0.15">
      <c r="A1189" s="101" t="s">
        <v>7510</v>
      </c>
      <c r="B1189" s="101" t="s">
        <v>9349</v>
      </c>
      <c r="C1189" s="101" t="s">
        <v>3979</v>
      </c>
      <c r="D1189" s="101" t="s">
        <v>8002</v>
      </c>
      <c r="E1189" s="101" t="s">
        <v>9347</v>
      </c>
      <c r="F1189" s="101" t="s">
        <v>9350</v>
      </c>
      <c r="G1189" s="102">
        <v>34435</v>
      </c>
      <c r="H1189" s="102">
        <v>34032</v>
      </c>
      <c r="I1189" s="102">
        <v>33569</v>
      </c>
    </row>
    <row r="1190" spans="1:9" ht="12" customHeight="1" x14ac:dyDescent="0.15">
      <c r="A1190" s="101" t="s">
        <v>7492</v>
      </c>
      <c r="B1190" s="101" t="s">
        <v>9351</v>
      </c>
      <c r="C1190" s="101" t="s">
        <v>3988</v>
      </c>
      <c r="D1190" s="101" t="s">
        <v>8002</v>
      </c>
      <c r="E1190" s="101" t="s">
        <v>9347</v>
      </c>
      <c r="F1190" s="101" t="s">
        <v>9352</v>
      </c>
      <c r="G1190" s="102">
        <v>43296</v>
      </c>
      <c r="H1190" s="102">
        <v>43063</v>
      </c>
      <c r="I1190" s="102">
        <v>42305</v>
      </c>
    </row>
    <row r="1191" spans="1:9" ht="12" customHeight="1" x14ac:dyDescent="0.15">
      <c r="A1191" s="101" t="s">
        <v>7496</v>
      </c>
      <c r="B1191" s="101" t="s">
        <v>9353</v>
      </c>
      <c r="C1191" s="101" t="s">
        <v>3978</v>
      </c>
      <c r="D1191" s="101" t="s">
        <v>8002</v>
      </c>
      <c r="E1191" s="101" t="s">
        <v>9347</v>
      </c>
      <c r="F1191" s="101" t="s">
        <v>9352</v>
      </c>
      <c r="G1191" s="102">
        <v>60249</v>
      </c>
      <c r="H1191" s="102">
        <v>59749</v>
      </c>
      <c r="I1191" s="102">
        <v>58891</v>
      </c>
    </row>
    <row r="1192" spans="1:9" ht="12" customHeight="1" x14ac:dyDescent="0.15">
      <c r="A1192" s="101" t="s">
        <v>6022</v>
      </c>
      <c r="B1192" s="101" t="s">
        <v>9354</v>
      </c>
      <c r="C1192" s="101" t="s">
        <v>3998</v>
      </c>
      <c r="D1192" s="101" t="s">
        <v>8002</v>
      </c>
      <c r="E1192" s="101" t="s">
        <v>9347</v>
      </c>
      <c r="F1192" s="101" t="s">
        <v>9352</v>
      </c>
      <c r="G1192" s="102">
        <v>17188</v>
      </c>
      <c r="H1192" s="102">
        <v>16992</v>
      </c>
      <c r="I1192" s="102">
        <v>16755</v>
      </c>
    </row>
    <row r="1193" spans="1:9" ht="12" customHeight="1" x14ac:dyDescent="0.15">
      <c r="A1193" s="101" t="s">
        <v>5675</v>
      </c>
      <c r="B1193" s="101" t="s">
        <v>9355</v>
      </c>
      <c r="C1193" s="101" t="s">
        <v>3967</v>
      </c>
      <c r="D1193" s="101" t="s">
        <v>8017</v>
      </c>
      <c r="E1193" s="101" t="s">
        <v>9347</v>
      </c>
      <c r="F1193" s="101" t="s">
        <v>9348</v>
      </c>
      <c r="G1193" s="102">
        <v>22141</v>
      </c>
      <c r="H1193" s="102">
        <v>21926</v>
      </c>
      <c r="I1193" s="102">
        <v>21681</v>
      </c>
    </row>
    <row r="1194" spans="1:9" ht="12" customHeight="1" x14ac:dyDescent="0.15">
      <c r="A1194" s="101" t="s">
        <v>7528</v>
      </c>
      <c r="B1194" s="101" t="s">
        <v>9356</v>
      </c>
      <c r="C1194" s="101" t="s">
        <v>3986</v>
      </c>
      <c r="D1194" s="101" t="s">
        <v>8020</v>
      </c>
      <c r="E1194" s="101" t="s">
        <v>9347</v>
      </c>
      <c r="F1194" s="101" t="s">
        <v>9348</v>
      </c>
      <c r="G1194" s="102">
        <v>14014</v>
      </c>
      <c r="H1194" s="102">
        <v>13909</v>
      </c>
      <c r="I1194" s="102">
        <v>13754</v>
      </c>
    </row>
    <row r="1195" spans="1:9" ht="12" customHeight="1" x14ac:dyDescent="0.15">
      <c r="A1195" s="101" t="s">
        <v>7530</v>
      </c>
      <c r="B1195" s="101" t="s">
        <v>9357</v>
      </c>
      <c r="C1195" s="101" t="s">
        <v>3961</v>
      </c>
      <c r="D1195" s="101" t="s">
        <v>8020</v>
      </c>
      <c r="E1195" s="101" t="s">
        <v>9347</v>
      </c>
      <c r="F1195" s="101" t="s">
        <v>9348</v>
      </c>
      <c r="G1195" s="102">
        <v>3717</v>
      </c>
      <c r="H1195" s="102">
        <v>3693</v>
      </c>
      <c r="I1195" s="102">
        <v>3652</v>
      </c>
    </row>
    <row r="1196" spans="1:9" ht="12" customHeight="1" x14ac:dyDescent="0.15">
      <c r="A1196" s="101" t="s">
        <v>7534</v>
      </c>
      <c r="B1196" s="101" t="s">
        <v>9358</v>
      </c>
      <c r="C1196" s="101" t="s">
        <v>3966</v>
      </c>
      <c r="D1196" s="101" t="s">
        <v>8020</v>
      </c>
      <c r="E1196" s="101" t="s">
        <v>9347</v>
      </c>
      <c r="F1196" s="101" t="s">
        <v>9348</v>
      </c>
      <c r="G1196" s="102">
        <v>10005</v>
      </c>
      <c r="H1196" s="102">
        <v>9936</v>
      </c>
      <c r="I1196" s="102">
        <v>9825</v>
      </c>
    </row>
    <row r="1197" spans="1:9" ht="12" customHeight="1" x14ac:dyDescent="0.15">
      <c r="A1197" s="101" t="s">
        <v>7537</v>
      </c>
      <c r="B1197" s="101" t="s">
        <v>9359</v>
      </c>
      <c r="C1197" s="101" t="s">
        <v>4001</v>
      </c>
      <c r="D1197" s="101" t="s">
        <v>8020</v>
      </c>
      <c r="E1197" s="101" t="s">
        <v>9347</v>
      </c>
      <c r="F1197" s="101" t="s">
        <v>9348</v>
      </c>
      <c r="G1197" s="102">
        <v>15044</v>
      </c>
      <c r="H1197" s="102">
        <v>14943</v>
      </c>
      <c r="I1197" s="102">
        <v>14777</v>
      </c>
    </row>
    <row r="1198" spans="1:9" ht="12" customHeight="1" x14ac:dyDescent="0.15">
      <c r="A1198" s="101" t="s">
        <v>7456</v>
      </c>
      <c r="B1198" s="101" t="s">
        <v>9360</v>
      </c>
      <c r="C1198" s="101" t="s">
        <v>3981</v>
      </c>
      <c r="D1198" s="101" t="s">
        <v>8002</v>
      </c>
      <c r="E1198" s="101" t="s">
        <v>9347</v>
      </c>
      <c r="F1198" s="101" t="s">
        <v>9361</v>
      </c>
      <c r="G1198" s="102">
        <v>18269</v>
      </c>
      <c r="H1198" s="102">
        <v>18062</v>
      </c>
      <c r="I1198" s="102">
        <v>17725</v>
      </c>
    </row>
    <row r="1199" spans="1:9" ht="12" customHeight="1" x14ac:dyDescent="0.15">
      <c r="A1199" s="101" t="s">
        <v>7466</v>
      </c>
      <c r="B1199" s="101" t="s">
        <v>9362</v>
      </c>
      <c r="C1199" s="101" t="s">
        <v>3980</v>
      </c>
      <c r="D1199" s="101" t="s">
        <v>8020</v>
      </c>
      <c r="E1199" s="101" t="s">
        <v>9347</v>
      </c>
      <c r="F1199" s="101" t="s">
        <v>9361</v>
      </c>
      <c r="G1199" s="102">
        <v>6904</v>
      </c>
      <c r="H1199" s="102">
        <v>6799</v>
      </c>
      <c r="I1199" s="102">
        <v>6673</v>
      </c>
    </row>
    <row r="1200" spans="1:9" ht="12" customHeight="1" x14ac:dyDescent="0.15">
      <c r="A1200" s="101" t="s">
        <v>7471</v>
      </c>
      <c r="B1200" s="101" t="s">
        <v>9363</v>
      </c>
      <c r="C1200" s="101" t="s">
        <v>3977</v>
      </c>
      <c r="D1200" s="101" t="s">
        <v>8020</v>
      </c>
      <c r="E1200" s="101" t="s">
        <v>9347</v>
      </c>
      <c r="F1200" s="101" t="s">
        <v>9361</v>
      </c>
      <c r="G1200" s="102">
        <v>5901</v>
      </c>
      <c r="H1200" s="102">
        <v>5822</v>
      </c>
      <c r="I1200" s="102">
        <v>5714</v>
      </c>
    </row>
    <row r="1201" spans="1:9" ht="12" customHeight="1" x14ac:dyDescent="0.15">
      <c r="A1201" s="101" t="s">
        <v>7473</v>
      </c>
      <c r="B1201" s="101" t="s">
        <v>9364</v>
      </c>
      <c r="C1201" s="101" t="s">
        <v>3999</v>
      </c>
      <c r="D1201" s="101" t="s">
        <v>8020</v>
      </c>
      <c r="E1201" s="101" t="s">
        <v>9347</v>
      </c>
      <c r="F1201" s="101" t="s">
        <v>9361</v>
      </c>
      <c r="G1201" s="102">
        <v>9920</v>
      </c>
      <c r="H1201" s="102">
        <v>9788</v>
      </c>
      <c r="I1201" s="102">
        <v>9607</v>
      </c>
    </row>
    <row r="1202" spans="1:9" ht="12" customHeight="1" x14ac:dyDescent="0.15">
      <c r="A1202" s="101" t="s">
        <v>7460</v>
      </c>
      <c r="B1202" s="101" t="s">
        <v>9365</v>
      </c>
      <c r="C1202" s="101" t="s">
        <v>3983</v>
      </c>
      <c r="D1202" s="101" t="s">
        <v>8017</v>
      </c>
      <c r="E1202" s="101" t="s">
        <v>9347</v>
      </c>
      <c r="F1202" s="101" t="s">
        <v>9361</v>
      </c>
      <c r="G1202" s="102">
        <v>16456</v>
      </c>
      <c r="H1202" s="102">
        <v>16239</v>
      </c>
      <c r="I1202" s="102">
        <v>15901</v>
      </c>
    </row>
    <row r="1203" spans="1:9" ht="12" customHeight="1" x14ac:dyDescent="0.15">
      <c r="A1203" s="101" t="s">
        <v>5281</v>
      </c>
      <c r="B1203" s="101" t="s">
        <v>9366</v>
      </c>
      <c r="C1203" s="101" t="s">
        <v>3987</v>
      </c>
      <c r="D1203" s="101" t="s">
        <v>8017</v>
      </c>
      <c r="E1203" s="101" t="s">
        <v>9347</v>
      </c>
      <c r="F1203" s="101" t="s">
        <v>9361</v>
      </c>
      <c r="G1203" s="102">
        <v>3466</v>
      </c>
      <c r="H1203" s="102">
        <v>3402</v>
      </c>
      <c r="I1203" s="102">
        <v>3341</v>
      </c>
    </row>
    <row r="1204" spans="1:9" ht="12" customHeight="1" x14ac:dyDescent="0.15">
      <c r="A1204" s="101" t="s">
        <v>7458</v>
      </c>
      <c r="B1204" s="101" t="s">
        <v>9367</v>
      </c>
      <c r="C1204" s="101" t="s">
        <v>3968</v>
      </c>
      <c r="D1204" s="101" t="s">
        <v>8020</v>
      </c>
      <c r="E1204" s="101" t="s">
        <v>9347</v>
      </c>
      <c r="F1204" s="101" t="s">
        <v>9361</v>
      </c>
      <c r="G1204" s="102">
        <v>3725</v>
      </c>
      <c r="H1204" s="102">
        <v>3665</v>
      </c>
      <c r="I1204" s="102">
        <v>3597</v>
      </c>
    </row>
    <row r="1205" spans="1:9" ht="12" customHeight="1" x14ac:dyDescent="0.15">
      <c r="A1205" s="101" t="s">
        <v>7484</v>
      </c>
      <c r="B1205" s="101" t="s">
        <v>9368</v>
      </c>
      <c r="C1205" s="101" t="s">
        <v>3982</v>
      </c>
      <c r="D1205" s="101" t="s">
        <v>8017</v>
      </c>
      <c r="E1205" s="101" t="s">
        <v>9347</v>
      </c>
      <c r="F1205" s="101" t="s">
        <v>9352</v>
      </c>
      <c r="G1205" s="102">
        <v>11961</v>
      </c>
      <c r="H1205" s="102">
        <v>11755</v>
      </c>
      <c r="I1205" s="102">
        <v>11577</v>
      </c>
    </row>
    <row r="1206" spans="1:9" ht="12" customHeight="1" x14ac:dyDescent="0.15">
      <c r="A1206" s="101" t="s">
        <v>7500</v>
      </c>
      <c r="B1206" s="101" t="s">
        <v>9369</v>
      </c>
      <c r="C1206" s="101" t="s">
        <v>3996</v>
      </c>
      <c r="D1206" s="101" t="s">
        <v>8020</v>
      </c>
      <c r="E1206" s="101" t="s">
        <v>9347</v>
      </c>
      <c r="F1206" s="101" t="s">
        <v>9352</v>
      </c>
      <c r="G1206" s="102">
        <v>4000</v>
      </c>
      <c r="H1206" s="102">
        <v>3923</v>
      </c>
      <c r="I1206" s="102">
        <v>3868</v>
      </c>
    </row>
    <row r="1207" spans="1:9" ht="12" customHeight="1" x14ac:dyDescent="0.15">
      <c r="A1207" s="101" t="s">
        <v>7486</v>
      </c>
      <c r="B1207" s="101" t="s">
        <v>9370</v>
      </c>
      <c r="C1207" s="101" t="s">
        <v>3984</v>
      </c>
      <c r="D1207" s="101" t="s">
        <v>8017</v>
      </c>
      <c r="E1207" s="101" t="s">
        <v>9347</v>
      </c>
      <c r="F1207" s="101" t="s">
        <v>9352</v>
      </c>
      <c r="G1207" s="102">
        <v>11217</v>
      </c>
      <c r="H1207" s="102">
        <v>11059</v>
      </c>
      <c r="I1207" s="102">
        <v>10890</v>
      </c>
    </row>
    <row r="1208" spans="1:9" ht="12" customHeight="1" x14ac:dyDescent="0.15">
      <c r="A1208" s="101" t="s">
        <v>769</v>
      </c>
      <c r="B1208" s="101" t="s">
        <v>9371</v>
      </c>
      <c r="C1208" s="101" t="s">
        <v>3969</v>
      </c>
      <c r="D1208" s="101" t="s">
        <v>8017</v>
      </c>
      <c r="E1208" s="101" t="s">
        <v>9347</v>
      </c>
      <c r="F1208" s="101" t="s">
        <v>9361</v>
      </c>
      <c r="G1208" s="102">
        <v>11163</v>
      </c>
      <c r="H1208" s="102">
        <v>11002</v>
      </c>
      <c r="I1208" s="102">
        <v>10767</v>
      </c>
    </row>
    <row r="1209" spans="1:9" ht="12" customHeight="1" x14ac:dyDescent="0.15">
      <c r="A1209" s="101" t="s">
        <v>7464</v>
      </c>
      <c r="B1209" s="101" t="s">
        <v>9372</v>
      </c>
      <c r="C1209" s="101" t="s">
        <v>3953</v>
      </c>
      <c r="D1209" s="101" t="s">
        <v>8020</v>
      </c>
      <c r="E1209" s="101" t="s">
        <v>9347</v>
      </c>
      <c r="F1209" s="101" t="s">
        <v>9361</v>
      </c>
      <c r="G1209" s="102">
        <v>2956</v>
      </c>
      <c r="H1209" s="102">
        <v>2898</v>
      </c>
      <c r="I1209" s="102">
        <v>2844</v>
      </c>
    </row>
    <row r="1210" spans="1:9" ht="12" customHeight="1" x14ac:dyDescent="0.15">
      <c r="A1210" s="101" t="s">
        <v>7475</v>
      </c>
      <c r="B1210" s="101" t="s">
        <v>9373</v>
      </c>
      <c r="C1210" s="101" t="s">
        <v>3985</v>
      </c>
      <c r="D1210" s="101" t="s">
        <v>8002</v>
      </c>
      <c r="E1210" s="101" t="s">
        <v>9347</v>
      </c>
      <c r="F1210" s="101" t="s">
        <v>9374</v>
      </c>
      <c r="G1210" s="102">
        <v>58331</v>
      </c>
      <c r="H1210" s="102">
        <v>57846</v>
      </c>
      <c r="I1210" s="102">
        <v>56986</v>
      </c>
    </row>
    <row r="1211" spans="1:9" ht="12" customHeight="1" x14ac:dyDescent="0.15">
      <c r="A1211" s="101" t="s">
        <v>7508</v>
      </c>
      <c r="B1211" s="101" t="s">
        <v>9375</v>
      </c>
      <c r="C1211" s="101" t="s">
        <v>3970</v>
      </c>
      <c r="D1211" s="101" t="s">
        <v>8020</v>
      </c>
      <c r="E1211" s="101" t="s">
        <v>9347</v>
      </c>
      <c r="F1211" s="101" t="s">
        <v>9350</v>
      </c>
      <c r="G1211" s="102">
        <v>10431</v>
      </c>
      <c r="H1211" s="102">
        <v>10335</v>
      </c>
      <c r="I1211" s="102">
        <v>10210</v>
      </c>
    </row>
    <row r="1212" spans="1:9" ht="12" customHeight="1" x14ac:dyDescent="0.15">
      <c r="A1212" s="101" t="s">
        <v>7512</v>
      </c>
      <c r="B1212" s="101" t="s">
        <v>9376</v>
      </c>
      <c r="C1212" s="101" t="s">
        <v>3976</v>
      </c>
      <c r="D1212" s="101" t="s">
        <v>8020</v>
      </c>
      <c r="E1212" s="101" t="s">
        <v>9347</v>
      </c>
      <c r="F1212" s="101" t="s">
        <v>9350</v>
      </c>
      <c r="G1212" s="102">
        <v>4601</v>
      </c>
      <c r="H1212" s="102">
        <v>4558</v>
      </c>
      <c r="I1212" s="102">
        <v>4502</v>
      </c>
    </row>
    <row r="1213" spans="1:9" ht="12" customHeight="1" x14ac:dyDescent="0.15">
      <c r="A1213" s="101" t="s">
        <v>7522</v>
      </c>
      <c r="B1213" s="101" t="s">
        <v>9377</v>
      </c>
      <c r="C1213" s="101" t="s">
        <v>3971</v>
      </c>
      <c r="D1213" s="101" t="s">
        <v>8020</v>
      </c>
      <c r="E1213" s="101" t="s">
        <v>9347</v>
      </c>
      <c r="F1213" s="101" t="s">
        <v>9350</v>
      </c>
      <c r="G1213" s="102">
        <v>7679</v>
      </c>
      <c r="H1213" s="102">
        <v>7608</v>
      </c>
      <c r="I1213" s="102">
        <v>7515</v>
      </c>
    </row>
    <row r="1214" spans="1:9" ht="12" customHeight="1" x14ac:dyDescent="0.15">
      <c r="A1214" s="101" t="s">
        <v>7488</v>
      </c>
      <c r="B1214" s="101" t="s">
        <v>9378</v>
      </c>
      <c r="C1214" s="101" t="s">
        <v>3965</v>
      </c>
      <c r="D1214" s="101" t="s">
        <v>8017</v>
      </c>
      <c r="E1214" s="101" t="s">
        <v>9347</v>
      </c>
      <c r="F1214" s="101" t="s">
        <v>9352</v>
      </c>
      <c r="G1214" s="102">
        <v>12116</v>
      </c>
      <c r="H1214" s="102">
        <v>14885</v>
      </c>
      <c r="I1214" s="102">
        <v>14669</v>
      </c>
    </row>
    <row r="1215" spans="1:9" ht="12" customHeight="1" x14ac:dyDescent="0.15">
      <c r="A1215" s="101" t="s">
        <v>5648</v>
      </c>
      <c r="B1215" s="101" t="s">
        <v>9379</v>
      </c>
      <c r="C1215" s="101" t="s">
        <v>3972</v>
      </c>
      <c r="D1215" s="101" t="s">
        <v>8020</v>
      </c>
      <c r="E1215" s="101" t="s">
        <v>9347</v>
      </c>
      <c r="F1215" s="101" t="s">
        <v>9352</v>
      </c>
      <c r="G1215" s="102">
        <v>3943</v>
      </c>
      <c r="H1215" s="102">
        <v>3905</v>
      </c>
      <c r="I1215" s="102">
        <v>3851</v>
      </c>
    </row>
    <row r="1216" spans="1:9" ht="12" customHeight="1" x14ac:dyDescent="0.15">
      <c r="A1216" s="101" t="s">
        <v>5279</v>
      </c>
      <c r="B1216" s="101" t="s">
        <v>9380</v>
      </c>
      <c r="C1216" s="101" t="s">
        <v>3973</v>
      </c>
      <c r="D1216" s="101" t="s">
        <v>8017</v>
      </c>
      <c r="E1216" s="101" t="s">
        <v>9347</v>
      </c>
      <c r="F1216" s="101" t="s">
        <v>9374</v>
      </c>
      <c r="G1216" s="102">
        <v>13172</v>
      </c>
      <c r="H1216" s="102">
        <v>12995</v>
      </c>
      <c r="I1216" s="102">
        <v>12787</v>
      </c>
    </row>
    <row r="1217" spans="1:9" ht="12" customHeight="1" x14ac:dyDescent="0.15">
      <c r="A1217" s="101" t="s">
        <v>7514</v>
      </c>
      <c r="B1217" s="101" t="s">
        <v>9381</v>
      </c>
      <c r="C1217" s="101" t="s">
        <v>3955</v>
      </c>
      <c r="D1217" s="101" t="s">
        <v>8017</v>
      </c>
      <c r="E1217" s="101" t="s">
        <v>9347</v>
      </c>
      <c r="F1217" s="101" t="s">
        <v>9350</v>
      </c>
      <c r="G1217" s="102">
        <v>17202</v>
      </c>
      <c r="H1217" s="102">
        <v>17003</v>
      </c>
      <c r="I1217" s="102">
        <v>16760</v>
      </c>
    </row>
    <row r="1218" spans="1:9" ht="12" customHeight="1" x14ac:dyDescent="0.15">
      <c r="A1218" s="101" t="s">
        <v>5596</v>
      </c>
      <c r="B1218" s="101" t="s">
        <v>9382</v>
      </c>
      <c r="C1218" s="101" t="s">
        <v>3956</v>
      </c>
      <c r="D1218" s="101" t="s">
        <v>8017</v>
      </c>
      <c r="E1218" s="101" t="s">
        <v>9347</v>
      </c>
      <c r="F1218" s="101" t="s">
        <v>9350</v>
      </c>
      <c r="G1218" s="102">
        <v>3830</v>
      </c>
      <c r="H1218" s="102">
        <v>3787</v>
      </c>
      <c r="I1218" s="102">
        <v>3721</v>
      </c>
    </row>
    <row r="1219" spans="1:9" ht="12" customHeight="1" x14ac:dyDescent="0.15">
      <c r="A1219" s="101" t="s">
        <v>5409</v>
      </c>
      <c r="B1219" s="101" t="s">
        <v>9383</v>
      </c>
      <c r="C1219" s="101" t="s">
        <v>3975</v>
      </c>
      <c r="D1219" s="101" t="s">
        <v>8017</v>
      </c>
      <c r="E1219" s="101" t="s">
        <v>9347</v>
      </c>
      <c r="F1219" s="101" t="s">
        <v>9352</v>
      </c>
      <c r="G1219" s="102">
        <v>10586</v>
      </c>
      <c r="H1219" s="102">
        <v>7579</v>
      </c>
      <c r="I1219" s="102">
        <v>7474</v>
      </c>
    </row>
    <row r="1220" spans="1:9" ht="12" customHeight="1" x14ac:dyDescent="0.15">
      <c r="A1220" s="101" t="s">
        <v>7502</v>
      </c>
      <c r="B1220" s="101" t="s">
        <v>9384</v>
      </c>
      <c r="C1220" s="101" t="s">
        <v>3962</v>
      </c>
      <c r="D1220" s="101" t="s">
        <v>8020</v>
      </c>
      <c r="E1220" s="101" t="s">
        <v>9347</v>
      </c>
      <c r="F1220" s="101" t="s">
        <v>9352</v>
      </c>
      <c r="G1220" s="102">
        <v>4981</v>
      </c>
      <c r="H1220" s="102">
        <v>4912</v>
      </c>
      <c r="I1220" s="102">
        <v>4843</v>
      </c>
    </row>
    <row r="1221" spans="1:9" ht="12" customHeight="1" x14ac:dyDescent="0.15">
      <c r="A1221" s="101" t="s">
        <v>7490</v>
      </c>
      <c r="B1221" s="101" t="s">
        <v>9385</v>
      </c>
      <c r="C1221" s="101" t="s">
        <v>3958</v>
      </c>
      <c r="D1221" s="101" t="s">
        <v>8020</v>
      </c>
      <c r="E1221" s="101" t="s">
        <v>9347</v>
      </c>
      <c r="F1221" s="101" t="s">
        <v>9352</v>
      </c>
      <c r="G1221" s="102">
        <v>8580</v>
      </c>
      <c r="H1221" s="102">
        <v>8195</v>
      </c>
      <c r="I1221" s="102">
        <v>8080</v>
      </c>
    </row>
    <row r="1222" spans="1:9" ht="12" customHeight="1" x14ac:dyDescent="0.15">
      <c r="A1222" s="101" t="s">
        <v>7478</v>
      </c>
      <c r="B1222" s="101" t="s">
        <v>9386</v>
      </c>
      <c r="C1222" s="101" t="s">
        <v>3990</v>
      </c>
      <c r="D1222" s="101" t="s">
        <v>8017</v>
      </c>
      <c r="E1222" s="101" t="s">
        <v>9347</v>
      </c>
      <c r="F1222" s="101" t="s">
        <v>9374</v>
      </c>
      <c r="G1222" s="102">
        <v>15033</v>
      </c>
      <c r="H1222" s="102">
        <v>14736</v>
      </c>
      <c r="I1222" s="102">
        <v>14469</v>
      </c>
    </row>
    <row r="1223" spans="1:9" ht="12" customHeight="1" x14ac:dyDescent="0.15">
      <c r="A1223" s="101" t="s">
        <v>7468</v>
      </c>
      <c r="B1223" s="101" t="s">
        <v>9387</v>
      </c>
      <c r="C1223" s="101" t="s">
        <v>3991</v>
      </c>
      <c r="D1223" s="101" t="s">
        <v>8017</v>
      </c>
      <c r="E1223" s="101" t="s">
        <v>9347</v>
      </c>
      <c r="F1223" s="101" t="s">
        <v>9361</v>
      </c>
      <c r="G1223" s="102">
        <v>12545</v>
      </c>
      <c r="H1223" s="102">
        <v>12343</v>
      </c>
      <c r="I1223" s="102">
        <v>12097</v>
      </c>
    </row>
    <row r="1224" spans="1:9" ht="12" customHeight="1" x14ac:dyDescent="0.15">
      <c r="A1224" s="101" t="s">
        <v>5416</v>
      </c>
      <c r="B1224" s="101" t="s">
        <v>9388</v>
      </c>
      <c r="C1224" s="101" t="s">
        <v>3993</v>
      </c>
      <c r="D1224" s="101" t="s">
        <v>8020</v>
      </c>
      <c r="E1224" s="101" t="s">
        <v>9347</v>
      </c>
      <c r="F1224" s="101" t="s">
        <v>9361</v>
      </c>
      <c r="G1224" s="102">
        <v>6060</v>
      </c>
      <c r="H1224" s="102">
        <v>5947</v>
      </c>
      <c r="I1224" s="102">
        <v>5837</v>
      </c>
    </row>
    <row r="1225" spans="1:9" ht="12" customHeight="1" x14ac:dyDescent="0.15">
      <c r="A1225" s="101" t="s">
        <v>7480</v>
      </c>
      <c r="B1225" s="101" t="s">
        <v>9389</v>
      </c>
      <c r="C1225" s="101" t="s">
        <v>3994</v>
      </c>
      <c r="D1225" s="101" t="s">
        <v>8017</v>
      </c>
      <c r="E1225" s="101" t="s">
        <v>9347</v>
      </c>
      <c r="F1225" s="101" t="s">
        <v>9374</v>
      </c>
      <c r="G1225" s="102">
        <v>34747</v>
      </c>
      <c r="H1225" s="102">
        <v>34324</v>
      </c>
      <c r="I1225" s="102">
        <v>33817</v>
      </c>
    </row>
    <row r="1226" spans="1:9" ht="12" customHeight="1" x14ac:dyDescent="0.15">
      <c r="A1226" s="101" t="s">
        <v>7520</v>
      </c>
      <c r="B1226" s="101" t="s">
        <v>9390</v>
      </c>
      <c r="C1226" s="101" t="s">
        <v>3997</v>
      </c>
      <c r="D1226" s="101" t="s">
        <v>8002</v>
      </c>
      <c r="E1226" s="101" t="s">
        <v>9347</v>
      </c>
      <c r="F1226" s="101" t="s">
        <v>9350</v>
      </c>
      <c r="G1226" s="102">
        <v>35201</v>
      </c>
      <c r="H1226" s="102">
        <v>34758</v>
      </c>
      <c r="I1226" s="102">
        <v>34171</v>
      </c>
    </row>
    <row r="1227" spans="1:9" ht="12" customHeight="1" x14ac:dyDescent="0.15">
      <c r="A1227" s="101" t="s">
        <v>7516</v>
      </c>
      <c r="B1227" s="101" t="s">
        <v>9391</v>
      </c>
      <c r="C1227" s="101" t="s">
        <v>3989</v>
      </c>
      <c r="D1227" s="101" t="s">
        <v>8017</v>
      </c>
      <c r="E1227" s="101" t="s">
        <v>9347</v>
      </c>
      <c r="F1227" s="101" t="s">
        <v>9350</v>
      </c>
      <c r="G1227" s="102">
        <v>6548</v>
      </c>
      <c r="H1227" s="102">
        <v>6508</v>
      </c>
      <c r="I1227" s="102">
        <v>6450</v>
      </c>
    </row>
    <row r="1228" spans="1:9" ht="12" customHeight="1" x14ac:dyDescent="0.15">
      <c r="A1228" s="101" t="s">
        <v>6014</v>
      </c>
      <c r="B1228" s="101" t="s">
        <v>9392</v>
      </c>
      <c r="C1228" s="101" t="s">
        <v>3992</v>
      </c>
      <c r="D1228" s="101" t="s">
        <v>8020</v>
      </c>
      <c r="E1228" s="101" t="s">
        <v>9347</v>
      </c>
      <c r="F1228" s="101" t="s">
        <v>9350</v>
      </c>
      <c r="G1228" s="102">
        <v>5969</v>
      </c>
      <c r="H1228" s="102">
        <v>5919</v>
      </c>
      <c r="I1228" s="102">
        <v>5847</v>
      </c>
    </row>
    <row r="1229" spans="1:9" ht="12" customHeight="1" x14ac:dyDescent="0.15">
      <c r="A1229" s="101" t="s">
        <v>7532</v>
      </c>
      <c r="B1229" s="101" t="s">
        <v>9393</v>
      </c>
      <c r="C1229" s="101" t="s">
        <v>3995</v>
      </c>
      <c r="D1229" s="101" t="s">
        <v>8002</v>
      </c>
      <c r="E1229" s="101" t="s">
        <v>9347</v>
      </c>
      <c r="F1229" s="101" t="s">
        <v>9348</v>
      </c>
      <c r="G1229" s="102">
        <v>38568</v>
      </c>
      <c r="H1229" s="102">
        <v>38313</v>
      </c>
      <c r="I1229" s="102">
        <v>37899</v>
      </c>
    </row>
    <row r="1230" spans="1:9" ht="12" customHeight="1" x14ac:dyDescent="0.15">
      <c r="A1230" s="101" t="s">
        <v>7525</v>
      </c>
      <c r="B1230" s="101" t="s">
        <v>9394</v>
      </c>
      <c r="C1230" s="101" t="s">
        <v>3959</v>
      </c>
      <c r="D1230" s="101" t="s">
        <v>8020</v>
      </c>
      <c r="E1230" s="101" t="s">
        <v>9347</v>
      </c>
      <c r="F1230" s="101" t="s">
        <v>9348</v>
      </c>
      <c r="G1230" s="102">
        <v>6946</v>
      </c>
      <c r="H1230" s="102">
        <v>6887</v>
      </c>
      <c r="I1230" s="102">
        <v>6811</v>
      </c>
    </row>
    <row r="1231" spans="1:9" ht="12" customHeight="1" x14ac:dyDescent="0.15">
      <c r="A1231" s="101" t="s">
        <v>4567</v>
      </c>
      <c r="B1231" s="101" t="s">
        <v>9395</v>
      </c>
      <c r="C1231" s="101" t="s">
        <v>3964</v>
      </c>
      <c r="D1231" s="101" t="s">
        <v>8020</v>
      </c>
      <c r="E1231" s="101" t="s">
        <v>9347</v>
      </c>
      <c r="F1231" s="101" t="s">
        <v>9348</v>
      </c>
      <c r="G1231" s="102">
        <v>12150</v>
      </c>
      <c r="H1231" s="102">
        <v>12042</v>
      </c>
      <c r="I1231" s="102">
        <v>11903</v>
      </c>
    </row>
    <row r="1232" spans="1:9" ht="12" customHeight="1" x14ac:dyDescent="0.15">
      <c r="A1232" s="101" t="s">
        <v>7539</v>
      </c>
      <c r="B1232" s="101" t="s">
        <v>9396</v>
      </c>
      <c r="C1232" s="101" t="s">
        <v>3974</v>
      </c>
      <c r="D1232" s="101" t="s">
        <v>8020</v>
      </c>
      <c r="E1232" s="101" t="s">
        <v>9347</v>
      </c>
      <c r="F1232" s="101" t="s">
        <v>9348</v>
      </c>
      <c r="G1232" s="102">
        <v>12464</v>
      </c>
      <c r="H1232" s="102">
        <v>12342</v>
      </c>
      <c r="I1232" s="102">
        <v>12179</v>
      </c>
    </row>
    <row r="1233" spans="1:9" ht="12" customHeight="1" x14ac:dyDescent="0.15">
      <c r="A1233" s="101" t="s">
        <v>7506</v>
      </c>
      <c r="B1233" s="101" t="s">
        <v>9397</v>
      </c>
      <c r="C1233" s="101" t="s">
        <v>3957</v>
      </c>
      <c r="D1233" s="101" t="s">
        <v>8017</v>
      </c>
      <c r="E1233" s="101" t="s">
        <v>9347</v>
      </c>
      <c r="F1233" s="101" t="s">
        <v>9352</v>
      </c>
      <c r="G1233" s="102">
        <v>17390</v>
      </c>
      <c r="H1233" s="102">
        <v>17220</v>
      </c>
      <c r="I1233" s="102">
        <v>16988</v>
      </c>
    </row>
    <row r="1234" spans="1:9" ht="12" customHeight="1" x14ac:dyDescent="0.15">
      <c r="A1234" s="101" t="s">
        <v>7482</v>
      </c>
      <c r="B1234" s="101" t="s">
        <v>9398</v>
      </c>
      <c r="C1234" s="101" t="s">
        <v>3954</v>
      </c>
      <c r="D1234" s="101" t="s">
        <v>8017</v>
      </c>
      <c r="E1234" s="101" t="s">
        <v>9347</v>
      </c>
      <c r="F1234" s="101" t="s">
        <v>9352</v>
      </c>
      <c r="G1234" s="102">
        <v>6432</v>
      </c>
      <c r="H1234" s="102">
        <v>6336</v>
      </c>
      <c r="I1234" s="102">
        <v>6200</v>
      </c>
    </row>
    <row r="1235" spans="1:9" ht="12" customHeight="1" x14ac:dyDescent="0.15">
      <c r="A1235" s="101" t="s">
        <v>7498</v>
      </c>
      <c r="B1235" s="101" t="s">
        <v>9399</v>
      </c>
      <c r="C1235" s="101" t="s">
        <v>3960</v>
      </c>
      <c r="D1235" s="101" t="s">
        <v>8020</v>
      </c>
      <c r="E1235" s="101" t="s">
        <v>9347</v>
      </c>
      <c r="F1235" s="101" t="s">
        <v>9352</v>
      </c>
      <c r="G1235" s="102">
        <v>4872</v>
      </c>
      <c r="H1235" s="102">
        <v>4816</v>
      </c>
      <c r="I1235" s="102">
        <v>4749</v>
      </c>
    </row>
    <row r="1236" spans="1:9" ht="12" customHeight="1" x14ac:dyDescent="0.15">
      <c r="A1236" s="101" t="s">
        <v>5615</v>
      </c>
      <c r="B1236" s="101" t="s">
        <v>9400</v>
      </c>
      <c r="C1236" s="101" t="s">
        <v>3963</v>
      </c>
      <c r="D1236" s="101" t="s">
        <v>8020</v>
      </c>
      <c r="E1236" s="101" t="s">
        <v>9347</v>
      </c>
      <c r="F1236" s="101" t="s">
        <v>9352</v>
      </c>
      <c r="G1236" s="102">
        <v>5455</v>
      </c>
      <c r="H1236" s="102">
        <v>5394</v>
      </c>
      <c r="I1236" s="102">
        <v>5318</v>
      </c>
    </row>
    <row r="1237" spans="1:9" ht="12" customHeight="1" x14ac:dyDescent="0.15">
      <c r="A1237" s="101" t="s">
        <v>124</v>
      </c>
      <c r="B1237" s="101" t="s">
        <v>9401</v>
      </c>
      <c r="C1237" s="101" t="s">
        <v>4062</v>
      </c>
      <c r="D1237" s="101" t="s">
        <v>8002</v>
      </c>
      <c r="E1237" s="101" t="s">
        <v>9402</v>
      </c>
      <c r="F1237" s="101" t="s">
        <v>9403</v>
      </c>
      <c r="G1237" s="102">
        <v>292467</v>
      </c>
      <c r="H1237" s="102">
        <v>293223</v>
      </c>
      <c r="I1237" s="102">
        <v>292889</v>
      </c>
    </row>
    <row r="1238" spans="1:9" ht="12" customHeight="1" x14ac:dyDescent="0.15">
      <c r="A1238" s="101" t="s">
        <v>9404</v>
      </c>
      <c r="B1238" s="101" t="s">
        <v>9405</v>
      </c>
      <c r="C1238" s="101" t="s">
        <v>4056</v>
      </c>
      <c r="D1238" s="101" t="s">
        <v>8002</v>
      </c>
      <c r="E1238" s="101" t="s">
        <v>9402</v>
      </c>
      <c r="F1238" s="101" t="s">
        <v>9406</v>
      </c>
      <c r="G1238" s="102">
        <v>110231</v>
      </c>
      <c r="H1238" s="102">
        <v>109064</v>
      </c>
      <c r="I1238" s="102">
        <v>107879</v>
      </c>
    </row>
    <row r="1239" spans="1:9" ht="12" customHeight="1" x14ac:dyDescent="0.15">
      <c r="A1239" s="101" t="s">
        <v>7638</v>
      </c>
      <c r="B1239" s="101" t="s">
        <v>9407</v>
      </c>
      <c r="C1239" s="101" t="s">
        <v>4046</v>
      </c>
      <c r="D1239" s="101" t="s">
        <v>8002</v>
      </c>
      <c r="E1239" s="101" t="s">
        <v>9402</v>
      </c>
      <c r="F1239" s="101" t="s">
        <v>9408</v>
      </c>
      <c r="G1239" s="102">
        <v>37824</v>
      </c>
      <c r="H1239" s="102">
        <v>37723</v>
      </c>
      <c r="I1239" s="102">
        <v>37537</v>
      </c>
    </row>
    <row r="1240" spans="1:9" ht="12" customHeight="1" x14ac:dyDescent="0.15">
      <c r="A1240" s="101" t="s">
        <v>7648</v>
      </c>
      <c r="B1240" s="101" t="s">
        <v>9409</v>
      </c>
      <c r="C1240" s="101" t="s">
        <v>4045</v>
      </c>
      <c r="D1240" s="101" t="s">
        <v>8002</v>
      </c>
      <c r="E1240" s="101" t="s">
        <v>9402</v>
      </c>
      <c r="F1240" s="101" t="s">
        <v>9408</v>
      </c>
      <c r="G1240" s="102">
        <v>35924</v>
      </c>
      <c r="H1240" s="102">
        <v>35752</v>
      </c>
      <c r="I1240" s="102">
        <v>35591</v>
      </c>
    </row>
    <row r="1241" spans="1:9" ht="12" customHeight="1" x14ac:dyDescent="0.15">
      <c r="A1241" s="101" t="s">
        <v>7654</v>
      </c>
      <c r="B1241" s="101" t="s">
        <v>9410</v>
      </c>
      <c r="C1241" s="101" t="s">
        <v>4063</v>
      </c>
      <c r="D1241" s="101" t="s">
        <v>8002</v>
      </c>
      <c r="E1241" s="101" t="s">
        <v>9402</v>
      </c>
      <c r="F1241" s="101" t="s">
        <v>9408</v>
      </c>
      <c r="G1241" s="102">
        <v>43237</v>
      </c>
      <c r="H1241" s="102">
        <v>42822</v>
      </c>
      <c r="I1241" s="102">
        <v>42278</v>
      </c>
    </row>
    <row r="1242" spans="1:9" ht="12" customHeight="1" x14ac:dyDescent="0.15">
      <c r="A1242" s="101" t="s">
        <v>7608</v>
      </c>
      <c r="B1242" s="101" t="s">
        <v>9411</v>
      </c>
      <c r="C1242" s="101" t="s">
        <v>4050</v>
      </c>
      <c r="D1242" s="101" t="s">
        <v>8002</v>
      </c>
      <c r="E1242" s="101" t="s">
        <v>9402</v>
      </c>
      <c r="F1242" s="101" t="s">
        <v>9403</v>
      </c>
      <c r="G1242" s="102">
        <v>52088</v>
      </c>
      <c r="H1242" s="102">
        <v>51570</v>
      </c>
      <c r="I1242" s="102">
        <v>50891</v>
      </c>
    </row>
    <row r="1243" spans="1:9" ht="12" customHeight="1" x14ac:dyDescent="0.15">
      <c r="A1243" s="101" t="s">
        <v>7625</v>
      </c>
      <c r="B1243" s="101" t="s">
        <v>9412</v>
      </c>
      <c r="C1243" s="101" t="s">
        <v>4042</v>
      </c>
      <c r="D1243" s="101" t="s">
        <v>8017</v>
      </c>
      <c r="E1243" s="101" t="s">
        <v>9402</v>
      </c>
      <c r="F1243" s="101" t="s">
        <v>9408</v>
      </c>
      <c r="G1243" s="102">
        <v>19324</v>
      </c>
      <c r="H1243" s="102">
        <v>19086</v>
      </c>
      <c r="I1243" s="102">
        <v>18757</v>
      </c>
    </row>
    <row r="1244" spans="1:9" ht="12" customHeight="1" x14ac:dyDescent="0.15">
      <c r="A1244" s="101" t="s">
        <v>5253</v>
      </c>
      <c r="B1244" s="101" t="s">
        <v>9413</v>
      </c>
      <c r="C1244" s="101" t="s">
        <v>4044</v>
      </c>
      <c r="D1244" s="101" t="s">
        <v>8017</v>
      </c>
      <c r="E1244" s="101" t="s">
        <v>9402</v>
      </c>
      <c r="F1244" s="101" t="s">
        <v>9408</v>
      </c>
      <c r="G1244" s="102">
        <v>6079</v>
      </c>
      <c r="H1244" s="102">
        <v>5989</v>
      </c>
      <c r="I1244" s="102">
        <v>5906</v>
      </c>
    </row>
    <row r="1245" spans="1:9" ht="12" customHeight="1" x14ac:dyDescent="0.15">
      <c r="A1245" s="101" t="s">
        <v>7576</v>
      </c>
      <c r="B1245" s="101" t="s">
        <v>9414</v>
      </c>
      <c r="C1245" s="101" t="s">
        <v>4051</v>
      </c>
      <c r="D1245" s="101" t="s">
        <v>8017</v>
      </c>
      <c r="E1245" s="101" t="s">
        <v>9402</v>
      </c>
      <c r="F1245" s="101" t="s">
        <v>9403</v>
      </c>
      <c r="G1245" s="102">
        <v>18909</v>
      </c>
      <c r="H1245" s="102">
        <v>18587</v>
      </c>
      <c r="I1245" s="102">
        <v>18227</v>
      </c>
    </row>
    <row r="1246" spans="1:9" ht="12" customHeight="1" x14ac:dyDescent="0.15">
      <c r="A1246" s="101" t="s">
        <v>6994</v>
      </c>
      <c r="B1246" s="101" t="s">
        <v>9415</v>
      </c>
      <c r="C1246" s="101" t="s">
        <v>4054</v>
      </c>
      <c r="D1246" s="101" t="s">
        <v>8020</v>
      </c>
      <c r="E1246" s="101" t="s">
        <v>9402</v>
      </c>
      <c r="F1246" s="101" t="s">
        <v>9403</v>
      </c>
      <c r="G1246" s="102">
        <v>3831</v>
      </c>
      <c r="H1246" s="102">
        <v>3744</v>
      </c>
      <c r="I1246" s="102">
        <v>3656</v>
      </c>
    </row>
    <row r="1247" spans="1:9" ht="12" customHeight="1" x14ac:dyDescent="0.15">
      <c r="A1247" s="101" t="s">
        <v>7580</v>
      </c>
      <c r="B1247" s="101" t="s">
        <v>9416</v>
      </c>
      <c r="C1247" s="101" t="s">
        <v>4008</v>
      </c>
      <c r="D1247" s="101" t="s">
        <v>8002</v>
      </c>
      <c r="E1247" s="101" t="s">
        <v>9402</v>
      </c>
      <c r="F1247" s="101" t="s">
        <v>9403</v>
      </c>
      <c r="G1247" s="102">
        <v>34690</v>
      </c>
      <c r="H1247" s="102">
        <v>34226</v>
      </c>
      <c r="I1247" s="102">
        <v>33679</v>
      </c>
    </row>
    <row r="1248" spans="1:9" ht="12" customHeight="1" x14ac:dyDescent="0.15">
      <c r="A1248" s="101" t="s">
        <v>9417</v>
      </c>
      <c r="B1248" s="101" t="s">
        <v>9418</v>
      </c>
      <c r="C1248" s="101" t="s">
        <v>4007</v>
      </c>
      <c r="D1248" s="101" t="s">
        <v>8017</v>
      </c>
      <c r="E1248" s="101" t="s">
        <v>9402</v>
      </c>
      <c r="F1248" s="101" t="s">
        <v>9403</v>
      </c>
      <c r="G1248" s="102">
        <v>8137</v>
      </c>
      <c r="H1248" s="102">
        <v>7976</v>
      </c>
      <c r="I1248" s="102">
        <v>7802</v>
      </c>
    </row>
    <row r="1249" spans="1:9" ht="12" customHeight="1" x14ac:dyDescent="0.15">
      <c r="A1249" s="101" t="s">
        <v>7600</v>
      </c>
      <c r="B1249" s="101" t="s">
        <v>9419</v>
      </c>
      <c r="C1249" s="101" t="s">
        <v>4019</v>
      </c>
      <c r="D1249" s="101" t="s">
        <v>8017</v>
      </c>
      <c r="E1249" s="101" t="s">
        <v>9402</v>
      </c>
      <c r="F1249" s="101" t="s">
        <v>9403</v>
      </c>
      <c r="G1249" s="102">
        <v>6048</v>
      </c>
      <c r="H1249" s="102">
        <v>5945</v>
      </c>
      <c r="I1249" s="102">
        <v>5822</v>
      </c>
    </row>
    <row r="1250" spans="1:9" ht="12" customHeight="1" x14ac:dyDescent="0.15">
      <c r="A1250" s="101" t="s">
        <v>5737</v>
      </c>
      <c r="B1250" s="101" t="s">
        <v>9420</v>
      </c>
      <c r="C1250" s="101" t="s">
        <v>4031</v>
      </c>
      <c r="D1250" s="101" t="s">
        <v>8002</v>
      </c>
      <c r="E1250" s="101" t="s">
        <v>9402</v>
      </c>
      <c r="F1250" s="101" t="s">
        <v>9403</v>
      </c>
      <c r="G1250" s="102">
        <v>35321</v>
      </c>
      <c r="H1250" s="102">
        <v>34872</v>
      </c>
      <c r="I1250" s="102">
        <v>34276</v>
      </c>
    </row>
    <row r="1251" spans="1:9" ht="12" customHeight="1" x14ac:dyDescent="0.15">
      <c r="A1251" s="101" t="s">
        <v>7604</v>
      </c>
      <c r="B1251" s="101" t="s">
        <v>9421</v>
      </c>
      <c r="C1251" s="101" t="s">
        <v>4024</v>
      </c>
      <c r="D1251" s="101" t="s">
        <v>8017</v>
      </c>
      <c r="E1251" s="101" t="s">
        <v>9402</v>
      </c>
      <c r="F1251" s="101" t="s">
        <v>9403</v>
      </c>
      <c r="G1251" s="102">
        <v>10108</v>
      </c>
      <c r="H1251" s="102">
        <v>9946</v>
      </c>
      <c r="I1251" s="102">
        <v>9778</v>
      </c>
    </row>
    <row r="1252" spans="1:9" ht="12" customHeight="1" x14ac:dyDescent="0.15">
      <c r="A1252" s="101" t="s">
        <v>7585</v>
      </c>
      <c r="B1252" s="101" t="s">
        <v>9422</v>
      </c>
      <c r="C1252" s="101" t="s">
        <v>4052</v>
      </c>
      <c r="D1252" s="101" t="s">
        <v>8002</v>
      </c>
      <c r="E1252" s="101" t="s">
        <v>9402</v>
      </c>
      <c r="F1252" s="101" t="s">
        <v>9403</v>
      </c>
      <c r="G1252" s="102">
        <v>23601</v>
      </c>
      <c r="H1252" s="102">
        <v>23360</v>
      </c>
      <c r="I1252" s="102">
        <v>22903</v>
      </c>
    </row>
    <row r="1253" spans="1:9" ht="12" customHeight="1" x14ac:dyDescent="0.15">
      <c r="A1253" s="101" t="s">
        <v>7578</v>
      </c>
      <c r="B1253" s="101" t="s">
        <v>9423</v>
      </c>
      <c r="C1253" s="101" t="s">
        <v>4037</v>
      </c>
      <c r="D1253" s="101" t="s">
        <v>8017</v>
      </c>
      <c r="E1253" s="101" t="s">
        <v>9402</v>
      </c>
      <c r="F1253" s="101" t="s">
        <v>9403</v>
      </c>
      <c r="G1253" s="102">
        <v>6224</v>
      </c>
      <c r="H1253" s="102">
        <v>6135</v>
      </c>
      <c r="I1253" s="102">
        <v>6008</v>
      </c>
    </row>
    <row r="1254" spans="1:9" ht="12" customHeight="1" x14ac:dyDescent="0.15">
      <c r="A1254" s="101" t="s">
        <v>7547</v>
      </c>
      <c r="B1254" s="101" t="s">
        <v>9424</v>
      </c>
      <c r="C1254" s="101" t="s">
        <v>4012</v>
      </c>
      <c r="D1254" s="101" t="s">
        <v>8002</v>
      </c>
      <c r="E1254" s="101" t="s">
        <v>9402</v>
      </c>
      <c r="F1254" s="101" t="s">
        <v>9406</v>
      </c>
      <c r="G1254" s="102">
        <v>36387</v>
      </c>
      <c r="H1254" s="102">
        <v>35924</v>
      </c>
      <c r="I1254" s="102">
        <v>35458</v>
      </c>
    </row>
    <row r="1255" spans="1:9" ht="12" customHeight="1" x14ac:dyDescent="0.15">
      <c r="A1255" s="101" t="s">
        <v>7558</v>
      </c>
      <c r="B1255" s="101" t="s">
        <v>9425</v>
      </c>
      <c r="C1255" s="101" t="s">
        <v>4013</v>
      </c>
      <c r="D1255" s="101" t="s">
        <v>8017</v>
      </c>
      <c r="E1255" s="101" t="s">
        <v>9402</v>
      </c>
      <c r="F1255" s="101" t="s">
        <v>9406</v>
      </c>
      <c r="G1255" s="102">
        <v>10139</v>
      </c>
      <c r="H1255" s="102">
        <v>9963</v>
      </c>
      <c r="I1255" s="102">
        <v>9792</v>
      </c>
    </row>
    <row r="1256" spans="1:9" ht="12" customHeight="1" x14ac:dyDescent="0.15">
      <c r="A1256" s="101" t="s">
        <v>7566</v>
      </c>
      <c r="B1256" s="101" t="s">
        <v>9426</v>
      </c>
      <c r="C1256" s="101" t="s">
        <v>4038</v>
      </c>
      <c r="D1256" s="101" t="s">
        <v>8017</v>
      </c>
      <c r="E1256" s="101" t="s">
        <v>9402</v>
      </c>
      <c r="F1256" s="101" t="s">
        <v>9406</v>
      </c>
      <c r="G1256" s="102">
        <v>6268</v>
      </c>
      <c r="H1256" s="102">
        <v>6161</v>
      </c>
      <c r="I1256" s="102">
        <v>6070</v>
      </c>
    </row>
    <row r="1257" spans="1:9" ht="12" customHeight="1" x14ac:dyDescent="0.15">
      <c r="A1257" s="101" t="s">
        <v>7556</v>
      </c>
      <c r="B1257" s="101" t="s">
        <v>9427</v>
      </c>
      <c r="C1257" s="101" t="s">
        <v>4017</v>
      </c>
      <c r="D1257" s="101" t="s">
        <v>8020</v>
      </c>
      <c r="E1257" s="101" t="s">
        <v>9402</v>
      </c>
      <c r="F1257" s="101" t="s">
        <v>9406</v>
      </c>
      <c r="G1257" s="102">
        <v>6782</v>
      </c>
      <c r="H1257" s="102">
        <v>6666</v>
      </c>
      <c r="I1257" s="102">
        <v>6543</v>
      </c>
    </row>
    <row r="1258" spans="1:9" ht="12" customHeight="1" x14ac:dyDescent="0.15">
      <c r="A1258" s="101" t="s">
        <v>7631</v>
      </c>
      <c r="B1258" s="101" t="s">
        <v>9428</v>
      </c>
      <c r="C1258" s="101" t="s">
        <v>4055</v>
      </c>
      <c r="D1258" s="101" t="s">
        <v>8002</v>
      </c>
      <c r="E1258" s="101" t="s">
        <v>9402</v>
      </c>
      <c r="F1258" s="101" t="s">
        <v>9408</v>
      </c>
      <c r="G1258" s="102">
        <v>29717</v>
      </c>
      <c r="H1258" s="102">
        <v>29345</v>
      </c>
      <c r="I1258" s="102">
        <v>28872</v>
      </c>
    </row>
    <row r="1259" spans="1:9" ht="12" customHeight="1" x14ac:dyDescent="0.15">
      <c r="A1259" s="101" t="s">
        <v>7640</v>
      </c>
      <c r="B1259" s="101" t="s">
        <v>9429</v>
      </c>
      <c r="C1259" s="101" t="s">
        <v>4047</v>
      </c>
      <c r="D1259" s="101" t="s">
        <v>8020</v>
      </c>
      <c r="E1259" s="101" t="s">
        <v>9402</v>
      </c>
      <c r="F1259" s="101" t="s">
        <v>9408</v>
      </c>
      <c r="G1259" s="102">
        <v>7337</v>
      </c>
      <c r="H1259" s="102">
        <v>7227</v>
      </c>
      <c r="I1259" s="102">
        <v>7060</v>
      </c>
    </row>
    <row r="1260" spans="1:9" ht="12" customHeight="1" x14ac:dyDescent="0.15">
      <c r="A1260" s="101" t="s">
        <v>7646</v>
      </c>
      <c r="B1260" s="101" t="s">
        <v>9430</v>
      </c>
      <c r="C1260" s="101" t="s">
        <v>4049</v>
      </c>
      <c r="D1260" s="101" t="s">
        <v>8020</v>
      </c>
      <c r="E1260" s="101" t="s">
        <v>9402</v>
      </c>
      <c r="F1260" s="101" t="s">
        <v>9408</v>
      </c>
      <c r="G1260" s="102">
        <v>4918</v>
      </c>
      <c r="H1260" s="102">
        <v>4845</v>
      </c>
      <c r="I1260" s="102">
        <v>4733</v>
      </c>
    </row>
    <row r="1261" spans="1:9" ht="12" customHeight="1" x14ac:dyDescent="0.15">
      <c r="A1261" s="101" t="s">
        <v>7568</v>
      </c>
      <c r="B1261" s="101" t="s">
        <v>9431</v>
      </c>
      <c r="C1261" s="101" t="s">
        <v>4040</v>
      </c>
      <c r="D1261" s="101" t="s">
        <v>8017</v>
      </c>
      <c r="E1261" s="101" t="s">
        <v>9402</v>
      </c>
      <c r="F1261" s="101" t="s">
        <v>9406</v>
      </c>
      <c r="G1261" s="102">
        <v>7037</v>
      </c>
      <c r="H1261" s="102">
        <v>6985</v>
      </c>
      <c r="I1261" s="102">
        <v>6870</v>
      </c>
    </row>
    <row r="1262" spans="1:9" ht="12" customHeight="1" x14ac:dyDescent="0.15">
      <c r="A1262" s="101" t="s">
        <v>7545</v>
      </c>
      <c r="B1262" s="101" t="s">
        <v>9432</v>
      </c>
      <c r="C1262" s="101" t="s">
        <v>4011</v>
      </c>
      <c r="D1262" s="101" t="s">
        <v>8020</v>
      </c>
      <c r="E1262" s="101" t="s">
        <v>9402</v>
      </c>
      <c r="F1262" s="101" t="s">
        <v>9406</v>
      </c>
      <c r="G1262" s="102">
        <v>12792</v>
      </c>
      <c r="H1262" s="102">
        <v>12664</v>
      </c>
      <c r="I1262" s="102">
        <v>12464</v>
      </c>
    </row>
    <row r="1263" spans="1:9" ht="12" customHeight="1" x14ac:dyDescent="0.15">
      <c r="A1263" s="101" t="s">
        <v>7549</v>
      </c>
      <c r="B1263" s="101" t="s">
        <v>9433</v>
      </c>
      <c r="C1263" s="101" t="s">
        <v>4039</v>
      </c>
      <c r="D1263" s="101" t="s">
        <v>8020</v>
      </c>
      <c r="E1263" s="101" t="s">
        <v>9402</v>
      </c>
      <c r="F1263" s="101" t="s">
        <v>9406</v>
      </c>
      <c r="G1263" s="102">
        <v>8115</v>
      </c>
      <c r="H1263" s="102">
        <v>8037</v>
      </c>
      <c r="I1263" s="102">
        <v>7914</v>
      </c>
    </row>
    <row r="1264" spans="1:9" ht="12" customHeight="1" x14ac:dyDescent="0.15">
      <c r="A1264" s="101" t="s">
        <v>5407</v>
      </c>
      <c r="B1264" s="101" t="s">
        <v>9434</v>
      </c>
      <c r="C1264" s="101" t="s">
        <v>4014</v>
      </c>
      <c r="D1264" s="101" t="s">
        <v>8020</v>
      </c>
      <c r="E1264" s="101" t="s">
        <v>9402</v>
      </c>
      <c r="F1264" s="101" t="s">
        <v>9406</v>
      </c>
      <c r="G1264" s="102">
        <v>4261</v>
      </c>
      <c r="H1264" s="102">
        <v>4221</v>
      </c>
      <c r="I1264" s="102">
        <v>4157</v>
      </c>
    </row>
    <row r="1265" spans="1:9" ht="12" customHeight="1" x14ac:dyDescent="0.15">
      <c r="A1265" s="101" t="s">
        <v>7562</v>
      </c>
      <c r="B1265" s="101" t="s">
        <v>9435</v>
      </c>
      <c r="C1265" s="101" t="s">
        <v>4059</v>
      </c>
      <c r="D1265" s="101" t="s">
        <v>8020</v>
      </c>
      <c r="E1265" s="101" t="s">
        <v>9402</v>
      </c>
      <c r="F1265" s="101" t="s">
        <v>9406</v>
      </c>
      <c r="G1265" s="102">
        <v>8428</v>
      </c>
      <c r="H1265" s="102">
        <v>8350</v>
      </c>
      <c r="I1265" s="102">
        <v>8220</v>
      </c>
    </row>
    <row r="1266" spans="1:9" ht="12" customHeight="1" x14ac:dyDescent="0.15">
      <c r="A1266" s="101" t="s">
        <v>7564</v>
      </c>
      <c r="B1266" s="101" t="s">
        <v>9436</v>
      </c>
      <c r="C1266" s="101" t="s">
        <v>4032</v>
      </c>
      <c r="D1266" s="101" t="s">
        <v>8020</v>
      </c>
      <c r="E1266" s="101" t="s">
        <v>9402</v>
      </c>
      <c r="F1266" s="101" t="s">
        <v>9406</v>
      </c>
      <c r="G1266" s="102">
        <v>12277</v>
      </c>
      <c r="H1266" s="102">
        <v>12162</v>
      </c>
      <c r="I1266" s="102">
        <v>11975</v>
      </c>
    </row>
    <row r="1267" spans="1:9" ht="12" customHeight="1" x14ac:dyDescent="0.15">
      <c r="A1267" s="101" t="s">
        <v>7590</v>
      </c>
      <c r="B1267" s="101" t="s">
        <v>9437</v>
      </c>
      <c r="C1267" s="101" t="s">
        <v>4034</v>
      </c>
      <c r="D1267" s="101" t="s">
        <v>8002</v>
      </c>
      <c r="E1267" s="101" t="s">
        <v>9402</v>
      </c>
      <c r="F1267" s="101" t="s">
        <v>9403</v>
      </c>
      <c r="G1267" s="102">
        <v>29977</v>
      </c>
      <c r="H1267" s="102">
        <v>29624</v>
      </c>
      <c r="I1267" s="102">
        <v>29150</v>
      </c>
    </row>
    <row r="1268" spans="1:9" ht="12" customHeight="1" x14ac:dyDescent="0.15">
      <c r="A1268" s="101" t="s">
        <v>7572</v>
      </c>
      <c r="B1268" s="101" t="s">
        <v>9438</v>
      </c>
      <c r="C1268" s="101" t="s">
        <v>4033</v>
      </c>
      <c r="D1268" s="101" t="s">
        <v>8017</v>
      </c>
      <c r="E1268" s="101" t="s">
        <v>9402</v>
      </c>
      <c r="F1268" s="101" t="s">
        <v>9403</v>
      </c>
      <c r="G1268" s="102">
        <v>10497</v>
      </c>
      <c r="H1268" s="102">
        <v>10339</v>
      </c>
      <c r="I1268" s="102">
        <v>10109</v>
      </c>
    </row>
    <row r="1269" spans="1:9" ht="12" customHeight="1" x14ac:dyDescent="0.15">
      <c r="A1269" s="101" t="s">
        <v>7587</v>
      </c>
      <c r="B1269" s="101" t="s">
        <v>9439</v>
      </c>
      <c r="C1269" s="101" t="s">
        <v>4048</v>
      </c>
      <c r="D1269" s="101" t="s">
        <v>8020</v>
      </c>
      <c r="E1269" s="101" t="s">
        <v>9402</v>
      </c>
      <c r="F1269" s="101" t="s">
        <v>9403</v>
      </c>
      <c r="G1269" s="102">
        <v>4374</v>
      </c>
      <c r="H1269" s="102">
        <v>4305</v>
      </c>
      <c r="I1269" s="102">
        <v>4206</v>
      </c>
    </row>
    <row r="1270" spans="1:9" ht="12" customHeight="1" x14ac:dyDescent="0.15">
      <c r="A1270" s="101" t="s">
        <v>7619</v>
      </c>
      <c r="B1270" s="101" t="s">
        <v>9440</v>
      </c>
      <c r="C1270" s="101" t="s">
        <v>4064</v>
      </c>
      <c r="D1270" s="101" t="s">
        <v>8020</v>
      </c>
      <c r="E1270" s="101" t="s">
        <v>9402</v>
      </c>
      <c r="F1270" s="101" t="s">
        <v>9403</v>
      </c>
      <c r="G1270" s="102">
        <v>3929</v>
      </c>
      <c r="H1270" s="102">
        <v>3865</v>
      </c>
      <c r="I1270" s="102">
        <v>3778</v>
      </c>
    </row>
    <row r="1271" spans="1:9" ht="12" customHeight="1" x14ac:dyDescent="0.15">
      <c r="A1271" s="101" t="s">
        <v>7592</v>
      </c>
      <c r="B1271" s="101" t="s">
        <v>9441</v>
      </c>
      <c r="C1271" s="101" t="s">
        <v>4015</v>
      </c>
      <c r="D1271" s="101" t="s">
        <v>8017</v>
      </c>
      <c r="E1271" s="101" t="s">
        <v>9402</v>
      </c>
      <c r="F1271" s="101" t="s">
        <v>9403</v>
      </c>
      <c r="G1271" s="102">
        <v>18916</v>
      </c>
      <c r="H1271" s="102">
        <v>18694</v>
      </c>
      <c r="I1271" s="102">
        <v>18400</v>
      </c>
    </row>
    <row r="1272" spans="1:9" ht="12" customHeight="1" x14ac:dyDescent="0.15">
      <c r="A1272" s="101" t="s">
        <v>7596</v>
      </c>
      <c r="B1272" s="101" t="s">
        <v>9442</v>
      </c>
      <c r="C1272" s="101" t="s">
        <v>4018</v>
      </c>
      <c r="D1272" s="101" t="s">
        <v>8017</v>
      </c>
      <c r="E1272" s="101" t="s">
        <v>9402</v>
      </c>
      <c r="F1272" s="101" t="s">
        <v>9403</v>
      </c>
      <c r="G1272" s="102">
        <v>7574</v>
      </c>
      <c r="H1272" s="102">
        <v>7438</v>
      </c>
      <c r="I1272" s="102">
        <v>7264</v>
      </c>
    </row>
    <row r="1273" spans="1:9" ht="12" customHeight="1" x14ac:dyDescent="0.15">
      <c r="A1273" s="101" t="s">
        <v>7560</v>
      </c>
      <c r="B1273" s="101" t="s">
        <v>9443</v>
      </c>
      <c r="C1273" s="101" t="s">
        <v>4020</v>
      </c>
      <c r="D1273" s="101" t="s">
        <v>8017</v>
      </c>
      <c r="E1273" s="101" t="s">
        <v>9402</v>
      </c>
      <c r="F1273" s="101" t="s">
        <v>9406</v>
      </c>
      <c r="G1273" s="102">
        <v>26983</v>
      </c>
      <c r="H1273" s="102">
        <v>26541</v>
      </c>
      <c r="I1273" s="102">
        <v>25953</v>
      </c>
    </row>
    <row r="1274" spans="1:9" ht="12" customHeight="1" x14ac:dyDescent="0.15">
      <c r="A1274" s="101" t="s">
        <v>7642</v>
      </c>
      <c r="B1274" s="101" t="s">
        <v>9444</v>
      </c>
      <c r="C1274" s="101" t="s">
        <v>4021</v>
      </c>
      <c r="D1274" s="101" t="s">
        <v>8002</v>
      </c>
      <c r="E1274" s="101" t="s">
        <v>9402</v>
      </c>
      <c r="F1274" s="101" t="s">
        <v>9408</v>
      </c>
      <c r="G1274" s="102">
        <v>33030</v>
      </c>
      <c r="H1274" s="102">
        <v>32658</v>
      </c>
      <c r="I1274" s="102">
        <v>32145</v>
      </c>
    </row>
    <row r="1275" spans="1:9" ht="12" customHeight="1" x14ac:dyDescent="0.15">
      <c r="A1275" s="101" t="s">
        <v>7644</v>
      </c>
      <c r="B1275" s="101" t="s">
        <v>9445</v>
      </c>
      <c r="C1275" s="101" t="s">
        <v>4022</v>
      </c>
      <c r="D1275" s="101" t="s">
        <v>8017</v>
      </c>
      <c r="E1275" s="101" t="s">
        <v>9402</v>
      </c>
      <c r="F1275" s="101" t="s">
        <v>9408</v>
      </c>
      <c r="G1275" s="102">
        <v>8111</v>
      </c>
      <c r="H1275" s="102">
        <v>7955</v>
      </c>
      <c r="I1275" s="102">
        <v>7871</v>
      </c>
    </row>
    <row r="1276" spans="1:9" ht="12" customHeight="1" x14ac:dyDescent="0.15">
      <c r="A1276" s="101" t="s">
        <v>7627</v>
      </c>
      <c r="B1276" s="101" t="s">
        <v>9446</v>
      </c>
      <c r="C1276" s="101" t="s">
        <v>4009</v>
      </c>
      <c r="D1276" s="101" t="s">
        <v>8020</v>
      </c>
      <c r="E1276" s="101" t="s">
        <v>9402</v>
      </c>
      <c r="F1276" s="101" t="s">
        <v>9408</v>
      </c>
      <c r="G1276" s="102">
        <v>6139</v>
      </c>
      <c r="H1276" s="102">
        <v>6047</v>
      </c>
      <c r="I1276" s="102">
        <v>5951</v>
      </c>
    </row>
    <row r="1277" spans="1:9" ht="12" customHeight="1" x14ac:dyDescent="0.15">
      <c r="A1277" s="101" t="s">
        <v>7623</v>
      </c>
      <c r="B1277" s="101" t="s">
        <v>9447</v>
      </c>
      <c r="C1277" s="101" t="s">
        <v>4006</v>
      </c>
      <c r="D1277" s="101" t="s">
        <v>8020</v>
      </c>
      <c r="E1277" s="101" t="s">
        <v>9402</v>
      </c>
      <c r="F1277" s="101" t="s">
        <v>9408</v>
      </c>
      <c r="G1277" s="102">
        <v>8420</v>
      </c>
      <c r="H1277" s="102">
        <v>8297</v>
      </c>
      <c r="I1277" s="102">
        <v>8163</v>
      </c>
    </row>
    <row r="1278" spans="1:9" ht="12" customHeight="1" x14ac:dyDescent="0.15">
      <c r="A1278" s="101" t="s">
        <v>7064</v>
      </c>
      <c r="B1278" s="101" t="s">
        <v>9448</v>
      </c>
      <c r="C1278" s="101" t="s">
        <v>4041</v>
      </c>
      <c r="D1278" s="101" t="s">
        <v>8020</v>
      </c>
      <c r="E1278" s="101" t="s">
        <v>9402</v>
      </c>
      <c r="F1278" s="101" t="s">
        <v>9408</v>
      </c>
      <c r="G1278" s="102">
        <v>3458</v>
      </c>
      <c r="H1278" s="102">
        <v>3408</v>
      </c>
      <c r="I1278" s="102">
        <v>3353</v>
      </c>
    </row>
    <row r="1279" spans="1:9" ht="12" customHeight="1" x14ac:dyDescent="0.15">
      <c r="A1279" s="101" t="s">
        <v>7652</v>
      </c>
      <c r="B1279" s="101" t="s">
        <v>9449</v>
      </c>
      <c r="C1279" s="101" t="s">
        <v>4043</v>
      </c>
      <c r="D1279" s="101" t="s">
        <v>8020</v>
      </c>
      <c r="E1279" s="101" t="s">
        <v>9402</v>
      </c>
      <c r="F1279" s="101" t="s">
        <v>9408</v>
      </c>
      <c r="G1279" s="102">
        <v>8229</v>
      </c>
      <c r="H1279" s="102">
        <v>8112</v>
      </c>
      <c r="I1279" s="102">
        <v>7979</v>
      </c>
    </row>
    <row r="1280" spans="1:9" ht="12" customHeight="1" x14ac:dyDescent="0.15">
      <c r="A1280" s="101" t="s">
        <v>7598</v>
      </c>
      <c r="B1280" s="101" t="s">
        <v>9450</v>
      </c>
      <c r="C1280" s="101" t="s">
        <v>4057</v>
      </c>
      <c r="D1280" s="101" t="s">
        <v>8020</v>
      </c>
      <c r="E1280" s="101" t="s">
        <v>9402</v>
      </c>
      <c r="F1280" s="101" t="s">
        <v>9403</v>
      </c>
      <c r="G1280" s="102">
        <v>4154</v>
      </c>
      <c r="H1280" s="102">
        <v>4085</v>
      </c>
      <c r="I1280" s="102">
        <v>3999</v>
      </c>
    </row>
    <row r="1281" spans="1:9" ht="12" customHeight="1" x14ac:dyDescent="0.15">
      <c r="A1281" s="101" t="s">
        <v>7610</v>
      </c>
      <c r="B1281" s="101" t="s">
        <v>9451</v>
      </c>
      <c r="C1281" s="101" t="s">
        <v>4060</v>
      </c>
      <c r="D1281" s="101" t="s">
        <v>8020</v>
      </c>
      <c r="E1281" s="101" t="s">
        <v>9402</v>
      </c>
      <c r="F1281" s="101" t="s">
        <v>9403</v>
      </c>
      <c r="G1281" s="102">
        <v>5804</v>
      </c>
      <c r="H1281" s="102">
        <v>5708</v>
      </c>
      <c r="I1281" s="102">
        <v>5588</v>
      </c>
    </row>
    <row r="1282" spans="1:9" ht="12" customHeight="1" x14ac:dyDescent="0.15">
      <c r="A1282" s="101" t="s">
        <v>7612</v>
      </c>
      <c r="B1282" s="101" t="s">
        <v>9452</v>
      </c>
      <c r="C1282" s="101" t="s">
        <v>4025</v>
      </c>
      <c r="D1282" s="101" t="s">
        <v>8017</v>
      </c>
      <c r="E1282" s="101" t="s">
        <v>9402</v>
      </c>
      <c r="F1282" s="101" t="s">
        <v>9403</v>
      </c>
      <c r="G1282" s="102">
        <v>19093</v>
      </c>
      <c r="H1282" s="102">
        <v>18771</v>
      </c>
      <c r="I1282" s="102">
        <v>18378</v>
      </c>
    </row>
    <row r="1283" spans="1:9" ht="12" customHeight="1" x14ac:dyDescent="0.15">
      <c r="A1283" s="101" t="s">
        <v>7614</v>
      </c>
      <c r="B1283" s="101" t="s">
        <v>9453</v>
      </c>
      <c r="C1283" s="101" t="s">
        <v>4061</v>
      </c>
      <c r="D1283" s="101" t="s">
        <v>8017</v>
      </c>
      <c r="E1283" s="101" t="s">
        <v>9402</v>
      </c>
      <c r="F1283" s="101" t="s">
        <v>9403</v>
      </c>
      <c r="G1283" s="102">
        <v>25353</v>
      </c>
      <c r="H1283" s="102">
        <v>25019</v>
      </c>
      <c r="I1283" s="102">
        <v>24511</v>
      </c>
    </row>
    <row r="1284" spans="1:9" ht="12" customHeight="1" x14ac:dyDescent="0.15">
      <c r="A1284" s="101" t="s">
        <v>7617</v>
      </c>
      <c r="B1284" s="101" t="s">
        <v>9454</v>
      </c>
      <c r="C1284" s="101" t="s">
        <v>4026</v>
      </c>
      <c r="D1284" s="101" t="s">
        <v>8017</v>
      </c>
      <c r="E1284" s="101" t="s">
        <v>9402</v>
      </c>
      <c r="F1284" s="101" t="s">
        <v>9403</v>
      </c>
      <c r="G1284" s="102">
        <v>12464</v>
      </c>
      <c r="H1284" s="102">
        <v>12364</v>
      </c>
      <c r="I1284" s="102">
        <v>12225</v>
      </c>
    </row>
    <row r="1285" spans="1:9" ht="12" customHeight="1" x14ac:dyDescent="0.15">
      <c r="A1285" s="101" t="s">
        <v>7582</v>
      </c>
      <c r="B1285" s="101" t="s">
        <v>9455</v>
      </c>
      <c r="C1285" s="101" t="s">
        <v>4010</v>
      </c>
      <c r="D1285" s="101" t="s">
        <v>8020</v>
      </c>
      <c r="E1285" s="101" t="s">
        <v>9402</v>
      </c>
      <c r="F1285" s="101" t="s">
        <v>9403</v>
      </c>
      <c r="G1285" s="102">
        <v>7596</v>
      </c>
      <c r="H1285" s="102">
        <v>7554</v>
      </c>
      <c r="I1285" s="102">
        <v>7476</v>
      </c>
    </row>
    <row r="1286" spans="1:9" ht="12" customHeight="1" x14ac:dyDescent="0.15">
      <c r="A1286" s="101" t="s">
        <v>7594</v>
      </c>
      <c r="B1286" s="101" t="s">
        <v>9456</v>
      </c>
      <c r="C1286" s="101" t="s">
        <v>4016</v>
      </c>
      <c r="D1286" s="101" t="s">
        <v>8020</v>
      </c>
      <c r="E1286" s="101" t="s">
        <v>9402</v>
      </c>
      <c r="F1286" s="101" t="s">
        <v>9403</v>
      </c>
      <c r="G1286" s="102">
        <v>7681</v>
      </c>
      <c r="H1286" s="102">
        <v>7636</v>
      </c>
      <c r="I1286" s="102">
        <v>7558</v>
      </c>
    </row>
    <row r="1287" spans="1:9" ht="12" customHeight="1" x14ac:dyDescent="0.15">
      <c r="A1287" s="101" t="s">
        <v>7602</v>
      </c>
      <c r="B1287" s="101" t="s">
        <v>9457</v>
      </c>
      <c r="C1287" s="101" t="s">
        <v>4023</v>
      </c>
      <c r="D1287" s="101" t="s">
        <v>8020</v>
      </c>
      <c r="E1287" s="101" t="s">
        <v>9402</v>
      </c>
      <c r="F1287" s="101" t="s">
        <v>9403</v>
      </c>
      <c r="G1287" s="102">
        <v>11566</v>
      </c>
      <c r="H1287" s="102">
        <v>11420</v>
      </c>
      <c r="I1287" s="102">
        <v>11250</v>
      </c>
    </row>
    <row r="1288" spans="1:9" ht="12" customHeight="1" x14ac:dyDescent="0.15">
      <c r="A1288" s="101" t="s">
        <v>7570</v>
      </c>
      <c r="B1288" s="101" t="s">
        <v>9458</v>
      </c>
      <c r="C1288" s="101" t="s">
        <v>4027</v>
      </c>
      <c r="D1288" s="101" t="s">
        <v>8017</v>
      </c>
      <c r="E1288" s="101" t="s">
        <v>9402</v>
      </c>
      <c r="F1288" s="101" t="s">
        <v>9406</v>
      </c>
      <c r="G1288" s="102">
        <v>27814</v>
      </c>
      <c r="H1288" s="102">
        <v>27368</v>
      </c>
      <c r="I1288" s="102">
        <v>26809</v>
      </c>
    </row>
    <row r="1289" spans="1:9" ht="12" customHeight="1" x14ac:dyDescent="0.15">
      <c r="A1289" s="101" t="s">
        <v>7551</v>
      </c>
      <c r="B1289" s="101" t="s">
        <v>9459</v>
      </c>
      <c r="C1289" s="101" t="s">
        <v>4053</v>
      </c>
      <c r="D1289" s="101" t="s">
        <v>8017</v>
      </c>
      <c r="E1289" s="101" t="s">
        <v>9402</v>
      </c>
      <c r="F1289" s="101" t="s">
        <v>9406</v>
      </c>
      <c r="G1289" s="102">
        <v>7376</v>
      </c>
      <c r="H1289" s="102">
        <v>7242</v>
      </c>
      <c r="I1289" s="102">
        <v>7084</v>
      </c>
    </row>
    <row r="1290" spans="1:9" ht="12" customHeight="1" x14ac:dyDescent="0.15">
      <c r="A1290" s="101" t="s">
        <v>7543</v>
      </c>
      <c r="B1290" s="101" t="s">
        <v>9460</v>
      </c>
      <c r="C1290" s="101" t="s">
        <v>4028</v>
      </c>
      <c r="D1290" s="101" t="s">
        <v>8020</v>
      </c>
      <c r="E1290" s="101" t="s">
        <v>9402</v>
      </c>
      <c r="F1290" s="101" t="s">
        <v>9406</v>
      </c>
      <c r="G1290" s="102">
        <v>2711</v>
      </c>
      <c r="H1290" s="102">
        <v>2662</v>
      </c>
      <c r="I1290" s="102">
        <v>2601</v>
      </c>
    </row>
    <row r="1291" spans="1:9" ht="12" customHeight="1" x14ac:dyDescent="0.15">
      <c r="A1291" s="101" t="s">
        <v>7629</v>
      </c>
      <c r="B1291" s="101" t="s">
        <v>9461</v>
      </c>
      <c r="C1291" s="101" t="s">
        <v>4036</v>
      </c>
      <c r="D1291" s="101" t="s">
        <v>8017</v>
      </c>
      <c r="E1291" s="101" t="s">
        <v>9402</v>
      </c>
      <c r="F1291" s="101" t="s">
        <v>9408</v>
      </c>
      <c r="G1291" s="102">
        <v>7047</v>
      </c>
      <c r="H1291" s="102">
        <v>6978</v>
      </c>
      <c r="I1291" s="102">
        <v>6872</v>
      </c>
    </row>
    <row r="1292" spans="1:9" ht="12" customHeight="1" x14ac:dyDescent="0.15">
      <c r="A1292" s="101" t="s">
        <v>7634</v>
      </c>
      <c r="B1292" s="101" t="s">
        <v>9462</v>
      </c>
      <c r="C1292" s="101" t="s">
        <v>4029</v>
      </c>
      <c r="D1292" s="101" t="s">
        <v>8020</v>
      </c>
      <c r="E1292" s="101" t="s">
        <v>9402</v>
      </c>
      <c r="F1292" s="101" t="s">
        <v>9408</v>
      </c>
      <c r="G1292" s="102">
        <v>6493</v>
      </c>
      <c r="H1292" s="102">
        <v>6400</v>
      </c>
      <c r="I1292" s="102">
        <v>6270</v>
      </c>
    </row>
    <row r="1293" spans="1:9" ht="12" customHeight="1" x14ac:dyDescent="0.15">
      <c r="A1293" s="101" t="s">
        <v>7636</v>
      </c>
      <c r="B1293" s="101" t="s">
        <v>9463</v>
      </c>
      <c r="C1293" s="101" t="s">
        <v>4058</v>
      </c>
      <c r="D1293" s="101" t="s">
        <v>8020</v>
      </c>
      <c r="E1293" s="101" t="s">
        <v>9402</v>
      </c>
      <c r="F1293" s="101" t="s">
        <v>9408</v>
      </c>
      <c r="G1293" s="102">
        <v>5179</v>
      </c>
      <c r="H1293" s="102">
        <v>5103</v>
      </c>
      <c r="I1293" s="102">
        <v>5000</v>
      </c>
    </row>
    <row r="1294" spans="1:9" ht="12" customHeight="1" x14ac:dyDescent="0.15">
      <c r="A1294" s="101" t="s">
        <v>7650</v>
      </c>
      <c r="B1294" s="101" t="s">
        <v>9464</v>
      </c>
      <c r="C1294" s="101" t="s">
        <v>4030</v>
      </c>
      <c r="D1294" s="101" t="s">
        <v>8020</v>
      </c>
      <c r="E1294" s="101" t="s">
        <v>9402</v>
      </c>
      <c r="F1294" s="101" t="s">
        <v>9408</v>
      </c>
      <c r="G1294" s="102">
        <v>12840</v>
      </c>
      <c r="H1294" s="102">
        <v>12656</v>
      </c>
      <c r="I1294" s="102">
        <v>12397</v>
      </c>
    </row>
    <row r="1295" spans="1:9" ht="12" customHeight="1" x14ac:dyDescent="0.15">
      <c r="A1295" s="101" t="s">
        <v>7621</v>
      </c>
      <c r="B1295" s="101" t="s">
        <v>9465</v>
      </c>
      <c r="C1295" s="101" t="s">
        <v>4065</v>
      </c>
      <c r="D1295" s="101" t="s">
        <v>8017</v>
      </c>
      <c r="E1295" s="101" t="s">
        <v>9402</v>
      </c>
      <c r="F1295" s="101" t="s">
        <v>9403</v>
      </c>
      <c r="G1295" s="102">
        <v>19314</v>
      </c>
      <c r="H1295" s="102">
        <v>18984</v>
      </c>
      <c r="I1295" s="102">
        <v>18586</v>
      </c>
    </row>
    <row r="1296" spans="1:9" ht="12" customHeight="1" x14ac:dyDescent="0.15">
      <c r="A1296" s="101" t="s">
        <v>7606</v>
      </c>
      <c r="B1296" s="101" t="s">
        <v>9466</v>
      </c>
      <c r="C1296" s="101" t="s">
        <v>4035</v>
      </c>
      <c r="D1296" s="101" t="s">
        <v>8020</v>
      </c>
      <c r="E1296" s="101" t="s">
        <v>9402</v>
      </c>
      <c r="F1296" s="101" t="s">
        <v>9403</v>
      </c>
      <c r="G1296" s="102">
        <v>4079</v>
      </c>
      <c r="H1296" s="102">
        <v>3984</v>
      </c>
      <c r="I1296" s="102">
        <v>3896</v>
      </c>
    </row>
    <row r="1297" spans="1:9" ht="12" customHeight="1" x14ac:dyDescent="0.15">
      <c r="A1297" s="101" t="s">
        <v>667</v>
      </c>
      <c r="B1297" s="101" t="s">
        <v>9467</v>
      </c>
      <c r="C1297" s="101" t="s">
        <v>4134</v>
      </c>
      <c r="D1297" s="101" t="s">
        <v>8002</v>
      </c>
      <c r="E1297" s="101" t="s">
        <v>9468</v>
      </c>
      <c r="F1297" s="101" t="s">
        <v>9469</v>
      </c>
      <c r="G1297" s="102">
        <v>275665</v>
      </c>
      <c r="H1297" s="102">
        <v>273533</v>
      </c>
      <c r="I1297" s="102">
        <v>270705</v>
      </c>
    </row>
    <row r="1298" spans="1:9" ht="12" customHeight="1" x14ac:dyDescent="0.15">
      <c r="A1298" s="101" t="s">
        <v>7661</v>
      </c>
      <c r="B1298" s="101" t="s">
        <v>9470</v>
      </c>
      <c r="C1298" s="101" t="s">
        <v>4118</v>
      </c>
      <c r="D1298" s="101" t="s">
        <v>8002</v>
      </c>
      <c r="E1298" s="101" t="s">
        <v>9468</v>
      </c>
      <c r="F1298" s="101" t="s">
        <v>9471</v>
      </c>
      <c r="G1298" s="102">
        <v>21092</v>
      </c>
      <c r="H1298" s="102">
        <v>20899</v>
      </c>
      <c r="I1298" s="102">
        <v>20469</v>
      </c>
    </row>
    <row r="1299" spans="1:9" ht="12" customHeight="1" x14ac:dyDescent="0.15">
      <c r="A1299" s="101" t="s">
        <v>7746</v>
      </c>
      <c r="B1299" s="101" t="s">
        <v>9472</v>
      </c>
      <c r="C1299" s="101" t="s">
        <v>4112</v>
      </c>
      <c r="D1299" s="101" t="s">
        <v>8002</v>
      </c>
      <c r="E1299" s="101" t="s">
        <v>9468</v>
      </c>
      <c r="F1299" s="101" t="s">
        <v>9469</v>
      </c>
      <c r="G1299" s="102">
        <v>27038</v>
      </c>
      <c r="H1299" s="102">
        <v>26888</v>
      </c>
      <c r="I1299" s="102">
        <v>26507</v>
      </c>
    </row>
    <row r="1300" spans="1:9" ht="12" customHeight="1" x14ac:dyDescent="0.15">
      <c r="A1300" s="101" t="s">
        <v>7698</v>
      </c>
      <c r="B1300" s="101" t="s">
        <v>9473</v>
      </c>
      <c r="C1300" s="101" t="s">
        <v>4123</v>
      </c>
      <c r="D1300" s="101" t="s">
        <v>8002</v>
      </c>
      <c r="E1300" s="101" t="s">
        <v>9468</v>
      </c>
      <c r="F1300" s="101" t="s">
        <v>9474</v>
      </c>
      <c r="G1300" s="102">
        <v>35666</v>
      </c>
      <c r="H1300" s="102">
        <v>35339</v>
      </c>
      <c r="I1300" s="102">
        <v>34914</v>
      </c>
    </row>
    <row r="1301" spans="1:9" ht="12" customHeight="1" x14ac:dyDescent="0.15">
      <c r="A1301" s="101" t="s">
        <v>7769</v>
      </c>
      <c r="B1301" s="101" t="s">
        <v>9475</v>
      </c>
      <c r="C1301" s="101" t="s">
        <v>4131</v>
      </c>
      <c r="D1301" s="101" t="s">
        <v>8002</v>
      </c>
      <c r="E1301" s="101" t="s">
        <v>9468</v>
      </c>
      <c r="F1301" s="101" t="s">
        <v>9469</v>
      </c>
      <c r="G1301" s="102">
        <v>66976</v>
      </c>
      <c r="H1301" s="102">
        <v>66481</v>
      </c>
      <c r="I1301" s="102">
        <v>65680</v>
      </c>
    </row>
    <row r="1302" spans="1:9" ht="12" customHeight="1" x14ac:dyDescent="0.15">
      <c r="A1302" s="101" t="s">
        <v>7730</v>
      </c>
      <c r="B1302" s="101" t="s">
        <v>9476</v>
      </c>
      <c r="C1302" s="101" t="s">
        <v>4132</v>
      </c>
      <c r="D1302" s="101" t="s">
        <v>8002</v>
      </c>
      <c r="E1302" s="101" t="s">
        <v>9468</v>
      </c>
      <c r="F1302" s="101" t="s">
        <v>9477</v>
      </c>
      <c r="G1302" s="102">
        <v>83836</v>
      </c>
      <c r="H1302" s="102">
        <v>83191</v>
      </c>
      <c r="I1302" s="102">
        <v>82542</v>
      </c>
    </row>
    <row r="1303" spans="1:9" ht="12" customHeight="1" x14ac:dyDescent="0.15">
      <c r="A1303" s="101" t="s">
        <v>5377</v>
      </c>
      <c r="B1303" s="101" t="s">
        <v>9478</v>
      </c>
      <c r="C1303" s="101" t="s">
        <v>4121</v>
      </c>
      <c r="D1303" s="101" t="s">
        <v>8002</v>
      </c>
      <c r="E1303" s="101" t="s">
        <v>9468</v>
      </c>
      <c r="F1303" s="101" t="s">
        <v>9469</v>
      </c>
      <c r="G1303" s="102">
        <v>23210</v>
      </c>
      <c r="H1303" s="102">
        <v>22866</v>
      </c>
      <c r="I1303" s="102">
        <v>22462</v>
      </c>
    </row>
    <row r="1304" spans="1:9" ht="12" customHeight="1" x14ac:dyDescent="0.15">
      <c r="A1304" s="101" t="s">
        <v>5731</v>
      </c>
      <c r="B1304" s="101" t="s">
        <v>9479</v>
      </c>
      <c r="C1304" s="101" t="s">
        <v>4098</v>
      </c>
      <c r="D1304" s="101" t="s">
        <v>8017</v>
      </c>
      <c r="E1304" s="101" t="s">
        <v>9468</v>
      </c>
      <c r="F1304" s="101" t="s">
        <v>9471</v>
      </c>
      <c r="G1304" s="102">
        <v>9333</v>
      </c>
      <c r="H1304" s="102">
        <v>9145</v>
      </c>
      <c r="I1304" s="102">
        <v>8980</v>
      </c>
    </row>
    <row r="1305" spans="1:9" ht="12" customHeight="1" x14ac:dyDescent="0.15">
      <c r="A1305" s="101" t="s">
        <v>7757</v>
      </c>
      <c r="B1305" s="101" t="s">
        <v>9480</v>
      </c>
      <c r="C1305" s="101" t="s">
        <v>4081</v>
      </c>
      <c r="D1305" s="101" t="s">
        <v>8020</v>
      </c>
      <c r="E1305" s="101" t="s">
        <v>9468</v>
      </c>
      <c r="F1305" s="101" t="s">
        <v>9469</v>
      </c>
      <c r="G1305" s="102">
        <v>5395</v>
      </c>
      <c r="H1305" s="102">
        <v>5273</v>
      </c>
      <c r="I1305" s="102">
        <v>5188</v>
      </c>
    </row>
    <row r="1306" spans="1:9" ht="12" customHeight="1" x14ac:dyDescent="0.15">
      <c r="A1306" s="101" t="s">
        <v>7696</v>
      </c>
      <c r="B1306" s="101" t="s">
        <v>9481</v>
      </c>
      <c r="C1306" s="101" t="s">
        <v>4113</v>
      </c>
      <c r="D1306" s="101" t="s">
        <v>8017</v>
      </c>
      <c r="E1306" s="101" t="s">
        <v>9468</v>
      </c>
      <c r="F1306" s="101" t="s">
        <v>9474</v>
      </c>
      <c r="G1306" s="102">
        <v>16028</v>
      </c>
      <c r="H1306" s="102">
        <v>15815</v>
      </c>
      <c r="I1306" s="102">
        <v>15532</v>
      </c>
    </row>
    <row r="1307" spans="1:9" ht="12" customHeight="1" x14ac:dyDescent="0.15">
      <c r="A1307" s="101" t="s">
        <v>7691</v>
      </c>
      <c r="B1307" s="101" t="s">
        <v>9482</v>
      </c>
      <c r="C1307" s="101" t="s">
        <v>4097</v>
      </c>
      <c r="D1307" s="101" t="s">
        <v>8020</v>
      </c>
      <c r="E1307" s="101" t="s">
        <v>9468</v>
      </c>
      <c r="F1307" s="101" t="s">
        <v>9474</v>
      </c>
      <c r="G1307" s="102">
        <v>3202</v>
      </c>
      <c r="H1307" s="102">
        <v>3161</v>
      </c>
      <c r="I1307" s="102">
        <v>3093</v>
      </c>
    </row>
    <row r="1308" spans="1:9" ht="12" customHeight="1" x14ac:dyDescent="0.15">
      <c r="A1308" s="101" t="s">
        <v>7708</v>
      </c>
      <c r="B1308" s="101" t="s">
        <v>9483</v>
      </c>
      <c r="C1308" s="101" t="s">
        <v>4136</v>
      </c>
      <c r="D1308" s="101" t="s">
        <v>8020</v>
      </c>
      <c r="E1308" s="101" t="s">
        <v>9468</v>
      </c>
      <c r="F1308" s="101" t="s">
        <v>9474</v>
      </c>
      <c r="G1308" s="102">
        <v>11795</v>
      </c>
      <c r="H1308" s="102">
        <v>11415</v>
      </c>
      <c r="I1308" s="102">
        <v>11166</v>
      </c>
    </row>
    <row r="1309" spans="1:9" ht="12" customHeight="1" x14ac:dyDescent="0.15">
      <c r="A1309" s="101" t="s">
        <v>7718</v>
      </c>
      <c r="B1309" s="101" t="s">
        <v>9484</v>
      </c>
      <c r="C1309" s="101" t="s">
        <v>4082</v>
      </c>
      <c r="D1309" s="101" t="s">
        <v>8002</v>
      </c>
      <c r="E1309" s="101" t="s">
        <v>9468</v>
      </c>
      <c r="F1309" s="101" t="s">
        <v>9477</v>
      </c>
      <c r="G1309" s="102">
        <v>29399</v>
      </c>
      <c r="H1309" s="102">
        <v>28912</v>
      </c>
      <c r="I1309" s="102">
        <v>28503</v>
      </c>
    </row>
    <row r="1310" spans="1:9" ht="12" customHeight="1" x14ac:dyDescent="0.15">
      <c r="A1310" s="101" t="s">
        <v>7712</v>
      </c>
      <c r="B1310" s="101" t="s">
        <v>9485</v>
      </c>
      <c r="C1310" s="101" t="s">
        <v>4114</v>
      </c>
      <c r="D1310" s="101" t="s">
        <v>8020</v>
      </c>
      <c r="E1310" s="101" t="s">
        <v>9468</v>
      </c>
      <c r="F1310" s="101" t="s">
        <v>9477</v>
      </c>
      <c r="G1310" s="102">
        <v>4126</v>
      </c>
      <c r="H1310" s="102">
        <v>4026</v>
      </c>
      <c r="I1310" s="102">
        <v>3949</v>
      </c>
    </row>
    <row r="1311" spans="1:9" ht="12" customHeight="1" x14ac:dyDescent="0.15">
      <c r="A1311" s="101" t="s">
        <v>7670</v>
      </c>
      <c r="B1311" s="101" t="s">
        <v>9486</v>
      </c>
      <c r="C1311" s="101" t="s">
        <v>4122</v>
      </c>
      <c r="D1311" s="101" t="s">
        <v>8002</v>
      </c>
      <c r="E1311" s="101" t="s">
        <v>9468</v>
      </c>
      <c r="F1311" s="101" t="s">
        <v>9471</v>
      </c>
      <c r="G1311" s="102">
        <v>27808</v>
      </c>
      <c r="H1311" s="102">
        <v>27434</v>
      </c>
      <c r="I1311" s="102">
        <v>26983</v>
      </c>
    </row>
    <row r="1312" spans="1:9" ht="12" customHeight="1" x14ac:dyDescent="0.15">
      <c r="A1312" s="101" t="s">
        <v>7666</v>
      </c>
      <c r="B1312" s="101" t="s">
        <v>9487</v>
      </c>
      <c r="C1312" s="101" t="s">
        <v>4099</v>
      </c>
      <c r="D1312" s="101" t="s">
        <v>8020</v>
      </c>
      <c r="E1312" s="101" t="s">
        <v>9468</v>
      </c>
      <c r="F1312" s="101" t="s">
        <v>9471</v>
      </c>
      <c r="G1312" s="102">
        <v>5946</v>
      </c>
      <c r="H1312" s="102">
        <v>5830</v>
      </c>
      <c r="I1312" s="102">
        <v>5708</v>
      </c>
    </row>
    <row r="1313" spans="1:9" ht="12" customHeight="1" x14ac:dyDescent="0.15">
      <c r="A1313" s="101" t="s">
        <v>6731</v>
      </c>
      <c r="B1313" s="101" t="s">
        <v>9488</v>
      </c>
      <c r="C1313" s="101" t="s">
        <v>4111</v>
      </c>
      <c r="D1313" s="101" t="s">
        <v>8020</v>
      </c>
      <c r="E1313" s="101" t="s">
        <v>9468</v>
      </c>
      <c r="F1313" s="101" t="s">
        <v>9471</v>
      </c>
      <c r="G1313" s="102">
        <v>4737</v>
      </c>
      <c r="H1313" s="102">
        <v>4642</v>
      </c>
      <c r="I1313" s="102">
        <v>4545</v>
      </c>
    </row>
    <row r="1314" spans="1:9" ht="12" customHeight="1" x14ac:dyDescent="0.15">
      <c r="A1314" s="101" t="s">
        <v>6680</v>
      </c>
      <c r="B1314" s="101" t="s">
        <v>9489</v>
      </c>
      <c r="C1314" s="101" t="s">
        <v>4119</v>
      </c>
      <c r="D1314" s="101" t="s">
        <v>8020</v>
      </c>
      <c r="E1314" s="101" t="s">
        <v>9468</v>
      </c>
      <c r="F1314" s="101" t="s">
        <v>9474</v>
      </c>
      <c r="G1314" s="102">
        <v>5107</v>
      </c>
      <c r="H1314" s="102">
        <v>5024</v>
      </c>
      <c r="I1314" s="102">
        <v>4916</v>
      </c>
    </row>
    <row r="1315" spans="1:9" ht="12" customHeight="1" x14ac:dyDescent="0.15">
      <c r="A1315" s="101" t="s">
        <v>7694</v>
      </c>
      <c r="B1315" s="101" t="s">
        <v>9490</v>
      </c>
      <c r="C1315" s="101" t="s">
        <v>4120</v>
      </c>
      <c r="D1315" s="101" t="s">
        <v>8020</v>
      </c>
      <c r="E1315" s="101" t="s">
        <v>9468</v>
      </c>
      <c r="F1315" s="101" t="s">
        <v>9474</v>
      </c>
      <c r="G1315" s="102">
        <v>8299</v>
      </c>
      <c r="H1315" s="102">
        <v>8167</v>
      </c>
      <c r="I1315" s="102">
        <v>7989</v>
      </c>
    </row>
    <row r="1316" spans="1:9" ht="12" customHeight="1" x14ac:dyDescent="0.15">
      <c r="A1316" s="101" t="s">
        <v>7700</v>
      </c>
      <c r="B1316" s="101" t="s">
        <v>9491</v>
      </c>
      <c r="C1316" s="101" t="s">
        <v>4090</v>
      </c>
      <c r="D1316" s="101" t="s">
        <v>8020</v>
      </c>
      <c r="E1316" s="101" t="s">
        <v>9468</v>
      </c>
      <c r="F1316" s="101" t="s">
        <v>9474</v>
      </c>
      <c r="G1316" s="102">
        <v>3754</v>
      </c>
      <c r="H1316" s="102">
        <v>3697</v>
      </c>
      <c r="I1316" s="102">
        <v>3617</v>
      </c>
    </row>
    <row r="1317" spans="1:9" ht="12" customHeight="1" x14ac:dyDescent="0.15">
      <c r="A1317" s="101" t="s">
        <v>7704</v>
      </c>
      <c r="B1317" s="101" t="s">
        <v>9492</v>
      </c>
      <c r="C1317" s="101" t="s">
        <v>4129</v>
      </c>
      <c r="D1317" s="101" t="s">
        <v>8020</v>
      </c>
      <c r="E1317" s="101" t="s">
        <v>9468</v>
      </c>
      <c r="F1317" s="101" t="s">
        <v>9474</v>
      </c>
      <c r="G1317" s="102">
        <v>10196</v>
      </c>
      <c r="H1317" s="102">
        <v>10032</v>
      </c>
      <c r="I1317" s="102">
        <v>9813</v>
      </c>
    </row>
    <row r="1318" spans="1:9" ht="12" customHeight="1" x14ac:dyDescent="0.15">
      <c r="A1318" s="101" t="s">
        <v>5265</v>
      </c>
      <c r="B1318" s="101" t="s">
        <v>9493</v>
      </c>
      <c r="C1318" s="101" t="s">
        <v>4130</v>
      </c>
      <c r="D1318" s="101" t="s">
        <v>8020</v>
      </c>
      <c r="E1318" s="101" t="s">
        <v>9468</v>
      </c>
      <c r="F1318" s="101" t="s">
        <v>9474</v>
      </c>
      <c r="G1318" s="102">
        <v>6835</v>
      </c>
      <c r="H1318" s="102">
        <v>6722</v>
      </c>
      <c r="I1318" s="102">
        <v>6574</v>
      </c>
    </row>
    <row r="1319" spans="1:9" ht="12" customHeight="1" x14ac:dyDescent="0.15">
      <c r="A1319" s="101" t="s">
        <v>5451</v>
      </c>
      <c r="B1319" s="101" t="s">
        <v>9494</v>
      </c>
      <c r="C1319" s="101" t="s">
        <v>4083</v>
      </c>
      <c r="D1319" s="101" t="s">
        <v>8002</v>
      </c>
      <c r="E1319" s="101" t="s">
        <v>9468</v>
      </c>
      <c r="F1319" s="101" t="s">
        <v>9469</v>
      </c>
      <c r="G1319" s="102">
        <v>19781</v>
      </c>
      <c r="H1319" s="102">
        <v>19458</v>
      </c>
      <c r="I1319" s="102">
        <v>19120</v>
      </c>
    </row>
    <row r="1320" spans="1:9" ht="12" customHeight="1" x14ac:dyDescent="0.15">
      <c r="A1320" s="101" t="s">
        <v>5992</v>
      </c>
      <c r="B1320" s="101" t="s">
        <v>9495</v>
      </c>
      <c r="C1320" s="101" t="s">
        <v>4091</v>
      </c>
      <c r="D1320" s="101" t="s">
        <v>8020</v>
      </c>
      <c r="E1320" s="101" t="s">
        <v>9468</v>
      </c>
      <c r="F1320" s="101" t="s">
        <v>9469</v>
      </c>
      <c r="G1320" s="102">
        <v>5986</v>
      </c>
      <c r="H1320" s="102">
        <v>5886</v>
      </c>
      <c r="I1320" s="102">
        <v>5790</v>
      </c>
    </row>
    <row r="1321" spans="1:9" ht="12" customHeight="1" x14ac:dyDescent="0.15">
      <c r="A1321" s="101" t="s">
        <v>7740</v>
      </c>
      <c r="B1321" s="101" t="s">
        <v>9496</v>
      </c>
      <c r="C1321" s="101" t="s">
        <v>4095</v>
      </c>
      <c r="D1321" s="101" t="s">
        <v>8020</v>
      </c>
      <c r="E1321" s="101" t="s">
        <v>9468</v>
      </c>
      <c r="F1321" s="101" t="s">
        <v>9469</v>
      </c>
      <c r="G1321" s="102">
        <v>4541</v>
      </c>
      <c r="H1321" s="102">
        <v>4465</v>
      </c>
      <c r="I1321" s="102">
        <v>4385</v>
      </c>
    </row>
    <row r="1322" spans="1:9" ht="12" customHeight="1" x14ac:dyDescent="0.15">
      <c r="A1322" s="101" t="s">
        <v>7752</v>
      </c>
      <c r="B1322" s="101" t="s">
        <v>9497</v>
      </c>
      <c r="C1322" s="101" t="s">
        <v>4084</v>
      </c>
      <c r="D1322" s="101" t="s">
        <v>8020</v>
      </c>
      <c r="E1322" s="101" t="s">
        <v>9468</v>
      </c>
      <c r="F1322" s="101" t="s">
        <v>9469</v>
      </c>
      <c r="G1322" s="102">
        <v>3589</v>
      </c>
      <c r="H1322" s="102">
        <v>3530</v>
      </c>
      <c r="I1322" s="102">
        <v>3475</v>
      </c>
    </row>
    <row r="1323" spans="1:9" ht="12" customHeight="1" x14ac:dyDescent="0.15">
      <c r="A1323" s="101" t="s">
        <v>7771</v>
      </c>
      <c r="B1323" s="101" t="s">
        <v>9498</v>
      </c>
      <c r="C1323" s="101" t="s">
        <v>4080</v>
      </c>
      <c r="D1323" s="101" t="s">
        <v>8020</v>
      </c>
      <c r="E1323" s="101" t="s">
        <v>9468</v>
      </c>
      <c r="F1323" s="101" t="s">
        <v>9469</v>
      </c>
      <c r="G1323" s="102">
        <v>7016</v>
      </c>
      <c r="H1323" s="102">
        <v>6903</v>
      </c>
      <c r="I1323" s="102">
        <v>6791</v>
      </c>
    </row>
    <row r="1324" spans="1:9" ht="12" customHeight="1" x14ac:dyDescent="0.15">
      <c r="A1324" s="101" t="s">
        <v>7672</v>
      </c>
      <c r="B1324" s="101" t="s">
        <v>9499</v>
      </c>
      <c r="C1324" s="101" t="s">
        <v>4124</v>
      </c>
      <c r="D1324" s="101" t="s">
        <v>8017</v>
      </c>
      <c r="E1324" s="101" t="s">
        <v>9468</v>
      </c>
      <c r="F1324" s="101" t="s">
        <v>9471</v>
      </c>
      <c r="G1324" s="102">
        <v>13208</v>
      </c>
      <c r="H1324" s="102">
        <v>12989</v>
      </c>
      <c r="I1324" s="102">
        <v>12686</v>
      </c>
    </row>
    <row r="1325" spans="1:9" ht="12" customHeight="1" x14ac:dyDescent="0.15">
      <c r="A1325" s="101" t="s">
        <v>7668</v>
      </c>
      <c r="B1325" s="101" t="s">
        <v>9500</v>
      </c>
      <c r="C1325" s="101" t="s">
        <v>4072</v>
      </c>
      <c r="D1325" s="101" t="s">
        <v>8017</v>
      </c>
      <c r="E1325" s="101" t="s">
        <v>9468</v>
      </c>
      <c r="F1325" s="101" t="s">
        <v>9471</v>
      </c>
      <c r="G1325" s="102">
        <v>4943</v>
      </c>
      <c r="H1325" s="102">
        <v>4883</v>
      </c>
      <c r="I1325" s="102">
        <v>4843</v>
      </c>
    </row>
    <row r="1326" spans="1:9" ht="12" customHeight="1" x14ac:dyDescent="0.15">
      <c r="A1326" s="101" t="s">
        <v>7680</v>
      </c>
      <c r="B1326" s="101" t="s">
        <v>9501</v>
      </c>
      <c r="C1326" s="101" t="s">
        <v>4073</v>
      </c>
      <c r="D1326" s="101" t="s">
        <v>8020</v>
      </c>
      <c r="E1326" s="101" t="s">
        <v>9468</v>
      </c>
      <c r="F1326" s="101" t="s">
        <v>9471</v>
      </c>
      <c r="G1326" s="102">
        <v>4942</v>
      </c>
      <c r="H1326" s="102">
        <v>4838</v>
      </c>
      <c r="I1326" s="102">
        <v>4737</v>
      </c>
    </row>
    <row r="1327" spans="1:9" ht="12" customHeight="1" x14ac:dyDescent="0.15">
      <c r="A1327" s="101" t="s">
        <v>7748</v>
      </c>
      <c r="B1327" s="101" t="s">
        <v>9502</v>
      </c>
      <c r="C1327" s="101" t="s">
        <v>4125</v>
      </c>
      <c r="D1327" s="101" t="s">
        <v>8002</v>
      </c>
      <c r="E1327" s="101" t="s">
        <v>9468</v>
      </c>
      <c r="F1327" s="101" t="s">
        <v>9469</v>
      </c>
      <c r="G1327" s="102">
        <v>20913</v>
      </c>
      <c r="H1327" s="102">
        <v>20733</v>
      </c>
      <c r="I1327" s="102">
        <v>20422</v>
      </c>
    </row>
    <row r="1328" spans="1:9" ht="12" customHeight="1" x14ac:dyDescent="0.15">
      <c r="A1328" s="101" t="s">
        <v>7684</v>
      </c>
      <c r="B1328" s="101" t="s">
        <v>9503</v>
      </c>
      <c r="C1328" s="101" t="s">
        <v>4075</v>
      </c>
      <c r="D1328" s="101" t="s">
        <v>8017</v>
      </c>
      <c r="E1328" s="101" t="s">
        <v>9468</v>
      </c>
      <c r="F1328" s="101" t="s">
        <v>9471</v>
      </c>
      <c r="G1328" s="102">
        <v>7382</v>
      </c>
      <c r="H1328" s="102">
        <v>7261</v>
      </c>
      <c r="I1328" s="102">
        <v>7110</v>
      </c>
    </row>
    <row r="1329" spans="1:9" ht="12" customHeight="1" x14ac:dyDescent="0.15">
      <c r="A1329" s="101" t="s">
        <v>7761</v>
      </c>
      <c r="B1329" s="101" t="s">
        <v>9504</v>
      </c>
      <c r="C1329" s="101" t="s">
        <v>4076</v>
      </c>
      <c r="D1329" s="101" t="s">
        <v>8020</v>
      </c>
      <c r="E1329" s="101" t="s">
        <v>9468</v>
      </c>
      <c r="F1329" s="101" t="s">
        <v>9469</v>
      </c>
      <c r="G1329" s="102">
        <v>6332</v>
      </c>
      <c r="H1329" s="102">
        <v>6204</v>
      </c>
      <c r="I1329" s="102">
        <v>6103</v>
      </c>
    </row>
    <row r="1330" spans="1:9" ht="12" customHeight="1" x14ac:dyDescent="0.15">
      <c r="A1330" s="101" t="s">
        <v>7682</v>
      </c>
      <c r="B1330" s="101" t="s">
        <v>9505</v>
      </c>
      <c r="C1330" s="101" t="s">
        <v>4077</v>
      </c>
      <c r="D1330" s="101" t="s">
        <v>8020</v>
      </c>
      <c r="E1330" s="101" t="s">
        <v>9468</v>
      </c>
      <c r="F1330" s="101" t="s">
        <v>9471</v>
      </c>
      <c r="G1330" s="102">
        <v>6547</v>
      </c>
      <c r="H1330" s="102">
        <v>6415</v>
      </c>
      <c r="I1330" s="102">
        <v>6279</v>
      </c>
    </row>
    <row r="1331" spans="1:9" ht="12" customHeight="1" x14ac:dyDescent="0.15">
      <c r="A1331" s="101" t="s">
        <v>7676</v>
      </c>
      <c r="B1331" s="101" t="s">
        <v>9506</v>
      </c>
      <c r="C1331" s="101" t="s">
        <v>4104</v>
      </c>
      <c r="D1331" s="101" t="s">
        <v>8017</v>
      </c>
      <c r="E1331" s="101" t="s">
        <v>9468</v>
      </c>
      <c r="F1331" s="101" t="s">
        <v>9471</v>
      </c>
      <c r="G1331" s="102">
        <v>14102</v>
      </c>
      <c r="H1331" s="102">
        <v>13899</v>
      </c>
      <c r="I1331" s="102">
        <v>13649</v>
      </c>
    </row>
    <row r="1332" spans="1:9" ht="12" customHeight="1" x14ac:dyDescent="0.15">
      <c r="A1332" s="101" t="s">
        <v>7659</v>
      </c>
      <c r="B1332" s="101" t="s">
        <v>9507</v>
      </c>
      <c r="C1332" s="101" t="s">
        <v>4096</v>
      </c>
      <c r="D1332" s="101" t="s">
        <v>8020</v>
      </c>
      <c r="E1332" s="101" t="s">
        <v>9468</v>
      </c>
      <c r="F1332" s="101" t="s">
        <v>9471</v>
      </c>
      <c r="G1332" s="102">
        <v>3534</v>
      </c>
      <c r="H1332" s="102">
        <v>3476</v>
      </c>
      <c r="I1332" s="102">
        <v>3403</v>
      </c>
    </row>
    <row r="1333" spans="1:9" ht="12" customHeight="1" x14ac:dyDescent="0.15">
      <c r="A1333" s="101" t="s">
        <v>7663</v>
      </c>
      <c r="B1333" s="101" t="s">
        <v>9508</v>
      </c>
      <c r="C1333" s="101" t="s">
        <v>4115</v>
      </c>
      <c r="D1333" s="101" t="s">
        <v>8020</v>
      </c>
      <c r="E1333" s="101" t="s">
        <v>9468</v>
      </c>
      <c r="F1333" s="101" t="s">
        <v>9471</v>
      </c>
      <c r="G1333" s="102">
        <v>4002</v>
      </c>
      <c r="H1333" s="102">
        <v>3936</v>
      </c>
      <c r="I1333" s="102">
        <v>3853</v>
      </c>
    </row>
    <row r="1334" spans="1:9" ht="12" customHeight="1" x14ac:dyDescent="0.15">
      <c r="A1334" s="101" t="s">
        <v>7724</v>
      </c>
      <c r="B1334" s="101" t="s">
        <v>9509</v>
      </c>
      <c r="C1334" s="101" t="s">
        <v>4126</v>
      </c>
      <c r="D1334" s="101" t="s">
        <v>8017</v>
      </c>
      <c r="E1334" s="101" t="s">
        <v>9468</v>
      </c>
      <c r="F1334" s="101" t="s">
        <v>9477</v>
      </c>
      <c r="G1334" s="102">
        <v>18168</v>
      </c>
      <c r="H1334" s="102">
        <v>17912</v>
      </c>
      <c r="I1334" s="102">
        <v>17587</v>
      </c>
    </row>
    <row r="1335" spans="1:9" ht="12" customHeight="1" x14ac:dyDescent="0.15">
      <c r="A1335" s="101" t="s">
        <v>7714</v>
      </c>
      <c r="B1335" s="101" t="s">
        <v>9510</v>
      </c>
      <c r="C1335" s="101" t="s">
        <v>4092</v>
      </c>
      <c r="D1335" s="101" t="s">
        <v>8017</v>
      </c>
      <c r="E1335" s="101" t="s">
        <v>9468</v>
      </c>
      <c r="F1335" s="101" t="s">
        <v>9477</v>
      </c>
      <c r="G1335" s="102">
        <v>5253</v>
      </c>
      <c r="H1335" s="102">
        <v>5176</v>
      </c>
      <c r="I1335" s="102">
        <v>5096</v>
      </c>
    </row>
    <row r="1336" spans="1:9" ht="12" customHeight="1" x14ac:dyDescent="0.15">
      <c r="A1336" s="101" t="s">
        <v>7720</v>
      </c>
      <c r="B1336" s="101" t="s">
        <v>9511</v>
      </c>
      <c r="C1336" s="101" t="s">
        <v>4085</v>
      </c>
      <c r="D1336" s="101" t="s">
        <v>8020</v>
      </c>
      <c r="E1336" s="101" t="s">
        <v>9468</v>
      </c>
      <c r="F1336" s="101" t="s">
        <v>9477</v>
      </c>
      <c r="G1336" s="102">
        <v>4410</v>
      </c>
      <c r="H1336" s="102">
        <v>4310</v>
      </c>
      <c r="I1336" s="102">
        <v>4228</v>
      </c>
    </row>
    <row r="1337" spans="1:9" ht="12" customHeight="1" x14ac:dyDescent="0.15">
      <c r="A1337" s="101" t="s">
        <v>9512</v>
      </c>
      <c r="B1337" s="101" t="s">
        <v>9513</v>
      </c>
      <c r="C1337" s="101" t="s">
        <v>4127</v>
      </c>
      <c r="D1337" s="101" t="s">
        <v>8002</v>
      </c>
      <c r="E1337" s="101" t="s">
        <v>9468</v>
      </c>
      <c r="F1337" s="101" t="s">
        <v>9477</v>
      </c>
      <c r="G1337" s="102">
        <v>34817</v>
      </c>
      <c r="H1337" s="102">
        <v>34413</v>
      </c>
      <c r="I1337" s="102">
        <v>33864</v>
      </c>
    </row>
    <row r="1338" spans="1:9" ht="12" customHeight="1" x14ac:dyDescent="0.15">
      <c r="A1338" s="101" t="s">
        <v>7734</v>
      </c>
      <c r="B1338" s="101" t="s">
        <v>9514</v>
      </c>
      <c r="C1338" s="101" t="s">
        <v>4093</v>
      </c>
      <c r="D1338" s="101" t="s">
        <v>8020</v>
      </c>
      <c r="E1338" s="101" t="s">
        <v>9468</v>
      </c>
      <c r="F1338" s="101" t="s">
        <v>9469</v>
      </c>
      <c r="G1338" s="102">
        <v>9695</v>
      </c>
      <c r="H1338" s="102">
        <v>9519</v>
      </c>
      <c r="I1338" s="102">
        <v>9364</v>
      </c>
    </row>
    <row r="1339" spans="1:9" ht="12" customHeight="1" x14ac:dyDescent="0.15">
      <c r="A1339" s="101" t="s">
        <v>7736</v>
      </c>
      <c r="B1339" s="101" t="s">
        <v>9515</v>
      </c>
      <c r="C1339" s="101" t="s">
        <v>4094</v>
      </c>
      <c r="D1339" s="101" t="s">
        <v>8020</v>
      </c>
      <c r="E1339" s="101" t="s">
        <v>9468</v>
      </c>
      <c r="F1339" s="101" t="s">
        <v>9469</v>
      </c>
      <c r="G1339" s="102">
        <v>5596</v>
      </c>
      <c r="H1339" s="102">
        <v>5495</v>
      </c>
      <c r="I1339" s="102">
        <v>5409</v>
      </c>
    </row>
    <row r="1340" spans="1:9" ht="12" customHeight="1" x14ac:dyDescent="0.15">
      <c r="A1340" s="101" t="s">
        <v>7763</v>
      </c>
      <c r="B1340" s="101" t="s">
        <v>9516</v>
      </c>
      <c r="C1340" s="101" t="s">
        <v>4078</v>
      </c>
      <c r="D1340" s="101" t="s">
        <v>8020</v>
      </c>
      <c r="E1340" s="101" t="s">
        <v>9468</v>
      </c>
      <c r="F1340" s="101" t="s">
        <v>9469</v>
      </c>
      <c r="G1340" s="102">
        <v>9200</v>
      </c>
      <c r="H1340" s="102">
        <v>9035</v>
      </c>
      <c r="I1340" s="102">
        <v>8887</v>
      </c>
    </row>
    <row r="1341" spans="1:9" ht="12" customHeight="1" x14ac:dyDescent="0.15">
      <c r="A1341" s="101" t="s">
        <v>5529</v>
      </c>
      <c r="B1341" s="101" t="s">
        <v>9517</v>
      </c>
      <c r="C1341" s="101" t="s">
        <v>4108</v>
      </c>
      <c r="D1341" s="101" t="s">
        <v>8020</v>
      </c>
      <c r="E1341" s="101" t="s">
        <v>9468</v>
      </c>
      <c r="F1341" s="101" t="s">
        <v>9469</v>
      </c>
      <c r="G1341" s="102">
        <v>5468</v>
      </c>
      <c r="H1341" s="102">
        <v>5368</v>
      </c>
      <c r="I1341" s="102">
        <v>5280</v>
      </c>
    </row>
    <row r="1342" spans="1:9" ht="12" customHeight="1" x14ac:dyDescent="0.15">
      <c r="A1342" s="101" t="s">
        <v>7686</v>
      </c>
      <c r="B1342" s="101" t="s">
        <v>9518</v>
      </c>
      <c r="C1342" s="101" t="s">
        <v>4074</v>
      </c>
      <c r="D1342" s="101" t="s">
        <v>8002</v>
      </c>
      <c r="E1342" s="101" t="s">
        <v>9468</v>
      </c>
      <c r="F1342" s="101" t="s">
        <v>9471</v>
      </c>
      <c r="G1342" s="102">
        <v>31874</v>
      </c>
      <c r="H1342" s="102">
        <v>31217</v>
      </c>
      <c r="I1342" s="102">
        <v>30665</v>
      </c>
    </row>
    <row r="1343" spans="1:9" ht="12" customHeight="1" x14ac:dyDescent="0.15">
      <c r="A1343" s="101" t="s">
        <v>7710</v>
      </c>
      <c r="B1343" s="101" t="s">
        <v>9519</v>
      </c>
      <c r="C1343" s="101" t="s">
        <v>4116</v>
      </c>
      <c r="D1343" s="101" t="s">
        <v>8017</v>
      </c>
      <c r="E1343" s="101" t="s">
        <v>9468</v>
      </c>
      <c r="F1343" s="101" t="s">
        <v>9477</v>
      </c>
      <c r="G1343" s="102">
        <v>6595</v>
      </c>
      <c r="H1343" s="102">
        <v>6566</v>
      </c>
      <c r="I1343" s="102">
        <v>6432</v>
      </c>
    </row>
    <row r="1344" spans="1:9" ht="12" customHeight="1" x14ac:dyDescent="0.15">
      <c r="A1344" s="101" t="s">
        <v>7716</v>
      </c>
      <c r="B1344" s="101" t="s">
        <v>9520</v>
      </c>
      <c r="C1344" s="101" t="s">
        <v>4100</v>
      </c>
      <c r="D1344" s="101" t="s">
        <v>8020</v>
      </c>
      <c r="E1344" s="101" t="s">
        <v>9468</v>
      </c>
      <c r="F1344" s="101" t="s">
        <v>9477</v>
      </c>
      <c r="G1344" s="102">
        <v>10085</v>
      </c>
      <c r="H1344" s="102">
        <v>9535</v>
      </c>
      <c r="I1344" s="102">
        <v>9356</v>
      </c>
    </row>
    <row r="1345" spans="1:9" ht="12" customHeight="1" x14ac:dyDescent="0.15">
      <c r="A1345" s="101" t="s">
        <v>7722</v>
      </c>
      <c r="B1345" s="101" t="s">
        <v>9521</v>
      </c>
      <c r="C1345" s="101" t="s">
        <v>4101</v>
      </c>
      <c r="D1345" s="101" t="s">
        <v>8020</v>
      </c>
      <c r="E1345" s="101" t="s">
        <v>9468</v>
      </c>
      <c r="F1345" s="101" t="s">
        <v>9477</v>
      </c>
      <c r="G1345" s="102">
        <v>9102</v>
      </c>
      <c r="H1345" s="102">
        <v>10337</v>
      </c>
      <c r="I1345" s="102">
        <v>10141</v>
      </c>
    </row>
    <row r="1346" spans="1:9" ht="12" customHeight="1" x14ac:dyDescent="0.15">
      <c r="A1346" s="101" t="s">
        <v>7728</v>
      </c>
      <c r="B1346" s="101" t="s">
        <v>9522</v>
      </c>
      <c r="C1346" s="101" t="s">
        <v>4086</v>
      </c>
      <c r="D1346" s="101" t="s">
        <v>8020</v>
      </c>
      <c r="E1346" s="101" t="s">
        <v>9468</v>
      </c>
      <c r="F1346" s="101" t="s">
        <v>9477</v>
      </c>
      <c r="G1346" s="102">
        <v>15753</v>
      </c>
      <c r="H1346" s="102">
        <v>14789</v>
      </c>
      <c r="I1346" s="102">
        <v>14507</v>
      </c>
    </row>
    <row r="1347" spans="1:9" ht="12" customHeight="1" x14ac:dyDescent="0.15">
      <c r="A1347" s="101" t="s">
        <v>7732</v>
      </c>
      <c r="B1347" s="101" t="s">
        <v>9523</v>
      </c>
      <c r="C1347" s="101" t="s">
        <v>4133</v>
      </c>
      <c r="D1347" s="101" t="s">
        <v>8002</v>
      </c>
      <c r="E1347" s="101" t="s">
        <v>9468</v>
      </c>
      <c r="F1347" s="101" t="s">
        <v>9477</v>
      </c>
      <c r="G1347" s="102">
        <v>32705</v>
      </c>
      <c r="H1347" s="102">
        <v>32241</v>
      </c>
      <c r="I1347" s="102">
        <v>31642</v>
      </c>
    </row>
    <row r="1348" spans="1:9" ht="12" customHeight="1" x14ac:dyDescent="0.15">
      <c r="A1348" s="101" t="s">
        <v>7738</v>
      </c>
      <c r="B1348" s="101" t="s">
        <v>9524</v>
      </c>
      <c r="C1348" s="101" t="s">
        <v>4071</v>
      </c>
      <c r="D1348" s="101" t="s">
        <v>8020</v>
      </c>
      <c r="E1348" s="101" t="s">
        <v>9468</v>
      </c>
      <c r="F1348" s="101" t="s">
        <v>9469</v>
      </c>
      <c r="G1348" s="102">
        <v>8746</v>
      </c>
      <c r="H1348" s="102">
        <v>8698</v>
      </c>
      <c r="I1348" s="102">
        <v>8546</v>
      </c>
    </row>
    <row r="1349" spans="1:9" ht="12" customHeight="1" x14ac:dyDescent="0.15">
      <c r="A1349" s="101" t="s">
        <v>7742</v>
      </c>
      <c r="B1349" s="101" t="s">
        <v>9525</v>
      </c>
      <c r="C1349" s="101" t="s">
        <v>4117</v>
      </c>
      <c r="D1349" s="101" t="s">
        <v>8020</v>
      </c>
      <c r="E1349" s="101" t="s">
        <v>9468</v>
      </c>
      <c r="F1349" s="101" t="s">
        <v>9469</v>
      </c>
      <c r="G1349" s="102">
        <v>4871</v>
      </c>
      <c r="H1349" s="102">
        <v>4849</v>
      </c>
      <c r="I1349" s="102">
        <v>4771</v>
      </c>
    </row>
    <row r="1350" spans="1:9" ht="12" customHeight="1" x14ac:dyDescent="0.15">
      <c r="A1350" s="101" t="s">
        <v>7750</v>
      </c>
      <c r="B1350" s="101" t="s">
        <v>9526</v>
      </c>
      <c r="C1350" s="101" t="s">
        <v>4102</v>
      </c>
      <c r="D1350" s="101" t="s">
        <v>8020</v>
      </c>
      <c r="E1350" s="101" t="s">
        <v>9468</v>
      </c>
      <c r="F1350" s="101" t="s">
        <v>9469</v>
      </c>
      <c r="G1350" s="102">
        <v>8244</v>
      </c>
      <c r="H1350" s="102">
        <v>8207</v>
      </c>
      <c r="I1350" s="102">
        <v>8074</v>
      </c>
    </row>
    <row r="1351" spans="1:9" ht="12" customHeight="1" x14ac:dyDescent="0.15">
      <c r="A1351" s="101" t="s">
        <v>7759</v>
      </c>
      <c r="B1351" s="101" t="s">
        <v>9527</v>
      </c>
      <c r="C1351" s="101" t="s">
        <v>4128</v>
      </c>
      <c r="D1351" s="101" t="s">
        <v>8020</v>
      </c>
      <c r="E1351" s="101" t="s">
        <v>9468</v>
      </c>
      <c r="F1351" s="101" t="s">
        <v>9469</v>
      </c>
      <c r="G1351" s="102">
        <v>14769</v>
      </c>
      <c r="H1351" s="102">
        <v>14702</v>
      </c>
      <c r="I1351" s="102">
        <v>14469</v>
      </c>
    </row>
    <row r="1352" spans="1:9" ht="12" customHeight="1" x14ac:dyDescent="0.15">
      <c r="A1352" s="101" t="s">
        <v>9528</v>
      </c>
      <c r="B1352" s="101" t="s">
        <v>9529</v>
      </c>
      <c r="C1352" s="101" t="s">
        <v>4106</v>
      </c>
      <c r="D1352" s="101" t="s">
        <v>8020</v>
      </c>
      <c r="E1352" s="101" t="s">
        <v>9468</v>
      </c>
      <c r="F1352" s="101" t="s">
        <v>9469</v>
      </c>
      <c r="G1352" s="102">
        <v>13857</v>
      </c>
      <c r="H1352" s="102">
        <v>13793</v>
      </c>
      <c r="I1352" s="102">
        <v>13571</v>
      </c>
    </row>
    <row r="1353" spans="1:9" ht="12" customHeight="1" x14ac:dyDescent="0.15">
      <c r="A1353" s="101" t="s">
        <v>7767</v>
      </c>
      <c r="B1353" s="101" t="s">
        <v>9530</v>
      </c>
      <c r="C1353" s="101" t="s">
        <v>4107</v>
      </c>
      <c r="D1353" s="101" t="s">
        <v>8020</v>
      </c>
      <c r="E1353" s="101" t="s">
        <v>9468</v>
      </c>
      <c r="F1353" s="101" t="s">
        <v>9469</v>
      </c>
      <c r="G1353" s="102">
        <v>5210</v>
      </c>
      <c r="H1353" s="102">
        <v>5126</v>
      </c>
      <c r="I1353" s="102">
        <v>5045</v>
      </c>
    </row>
    <row r="1354" spans="1:9" ht="12" customHeight="1" x14ac:dyDescent="0.15">
      <c r="A1354" s="101" t="s">
        <v>7773</v>
      </c>
      <c r="B1354" s="101" t="s">
        <v>9531</v>
      </c>
      <c r="C1354" s="101" t="s">
        <v>4087</v>
      </c>
      <c r="D1354" s="101" t="s">
        <v>8020</v>
      </c>
      <c r="E1354" s="101" t="s">
        <v>9468</v>
      </c>
      <c r="F1354" s="101" t="s">
        <v>9469</v>
      </c>
      <c r="G1354" s="102">
        <v>7238</v>
      </c>
      <c r="H1354" s="102">
        <v>7187</v>
      </c>
      <c r="I1354" s="102">
        <v>7071</v>
      </c>
    </row>
    <row r="1355" spans="1:9" ht="12" customHeight="1" x14ac:dyDescent="0.15">
      <c r="A1355" s="101" t="s">
        <v>7776</v>
      </c>
      <c r="B1355" s="101" t="s">
        <v>9532</v>
      </c>
      <c r="C1355" s="101" t="s">
        <v>4109</v>
      </c>
      <c r="D1355" s="101" t="s">
        <v>8020</v>
      </c>
      <c r="E1355" s="101" t="s">
        <v>9468</v>
      </c>
      <c r="F1355" s="101" t="s">
        <v>9469</v>
      </c>
      <c r="G1355" s="102">
        <v>14347</v>
      </c>
      <c r="H1355" s="102">
        <v>14282</v>
      </c>
      <c r="I1355" s="102">
        <v>14052</v>
      </c>
    </row>
    <row r="1356" spans="1:9" ht="12" customHeight="1" x14ac:dyDescent="0.15">
      <c r="A1356" s="101" t="s">
        <v>7537</v>
      </c>
      <c r="B1356" s="101" t="s">
        <v>9533</v>
      </c>
      <c r="C1356" s="101" t="s">
        <v>4135</v>
      </c>
      <c r="D1356" s="101" t="s">
        <v>8017</v>
      </c>
      <c r="E1356" s="101" t="s">
        <v>9468</v>
      </c>
      <c r="F1356" s="101" t="s">
        <v>9474</v>
      </c>
      <c r="G1356" s="102">
        <v>20598</v>
      </c>
      <c r="H1356" s="102">
        <v>20269</v>
      </c>
      <c r="I1356" s="102">
        <v>19839</v>
      </c>
    </row>
    <row r="1357" spans="1:9" ht="12" customHeight="1" x14ac:dyDescent="0.15">
      <c r="A1357" s="101" t="s">
        <v>7702</v>
      </c>
      <c r="B1357" s="101" t="s">
        <v>9534</v>
      </c>
      <c r="C1357" s="101" t="s">
        <v>4088</v>
      </c>
      <c r="D1357" s="101" t="s">
        <v>8020</v>
      </c>
      <c r="E1357" s="101" t="s">
        <v>9468</v>
      </c>
      <c r="F1357" s="101" t="s">
        <v>9474</v>
      </c>
      <c r="G1357" s="102">
        <v>18748</v>
      </c>
      <c r="H1357" s="102">
        <v>18395</v>
      </c>
      <c r="I1357" s="102">
        <v>17992</v>
      </c>
    </row>
    <row r="1358" spans="1:9" ht="12" customHeight="1" x14ac:dyDescent="0.15">
      <c r="A1358" s="101" t="s">
        <v>7779</v>
      </c>
      <c r="B1358" s="101" t="s">
        <v>9535</v>
      </c>
      <c r="C1358" s="101" t="s">
        <v>4110</v>
      </c>
      <c r="D1358" s="101" t="s">
        <v>8002</v>
      </c>
      <c r="E1358" s="101" t="s">
        <v>9468</v>
      </c>
      <c r="F1358" s="101" t="s">
        <v>9469</v>
      </c>
      <c r="G1358" s="102">
        <v>19495</v>
      </c>
      <c r="H1358" s="102">
        <v>19139</v>
      </c>
      <c r="I1358" s="102">
        <v>18846</v>
      </c>
    </row>
    <row r="1359" spans="1:9" ht="12" customHeight="1" x14ac:dyDescent="0.15">
      <c r="A1359" s="101" t="s">
        <v>7754</v>
      </c>
      <c r="B1359" s="101" t="s">
        <v>9536</v>
      </c>
      <c r="C1359" s="101" t="s">
        <v>4105</v>
      </c>
      <c r="D1359" s="101" t="s">
        <v>8020</v>
      </c>
      <c r="E1359" s="101" t="s">
        <v>9468</v>
      </c>
      <c r="F1359" s="101" t="s">
        <v>9469</v>
      </c>
      <c r="G1359" s="102">
        <v>3821</v>
      </c>
      <c r="H1359" s="102">
        <v>3693</v>
      </c>
      <c r="I1359" s="102">
        <v>3635</v>
      </c>
    </row>
    <row r="1360" spans="1:9" ht="12" customHeight="1" x14ac:dyDescent="0.15">
      <c r="A1360" s="101" t="s">
        <v>7689</v>
      </c>
      <c r="B1360" s="101" t="s">
        <v>9537</v>
      </c>
      <c r="C1360" s="101" t="s">
        <v>4079</v>
      </c>
      <c r="D1360" s="101" t="s">
        <v>8002</v>
      </c>
      <c r="E1360" s="101" t="s">
        <v>9468</v>
      </c>
      <c r="F1360" s="101" t="s">
        <v>9471</v>
      </c>
      <c r="G1360" s="102">
        <v>34123</v>
      </c>
      <c r="H1360" s="102">
        <v>33707</v>
      </c>
      <c r="I1360" s="102">
        <v>33101</v>
      </c>
    </row>
    <row r="1361" spans="1:9" ht="12" customHeight="1" x14ac:dyDescent="0.15">
      <c r="A1361" s="101" t="s">
        <v>9538</v>
      </c>
      <c r="B1361" s="101" t="s">
        <v>9539</v>
      </c>
      <c r="C1361" s="101" t="s">
        <v>4103</v>
      </c>
      <c r="D1361" s="101" t="s">
        <v>8020</v>
      </c>
      <c r="E1361" s="101" t="s">
        <v>9468</v>
      </c>
      <c r="F1361" s="101" t="s">
        <v>9471</v>
      </c>
      <c r="G1361" s="102">
        <v>3216</v>
      </c>
      <c r="H1361" s="102">
        <v>3148</v>
      </c>
      <c r="I1361" s="102">
        <v>3082</v>
      </c>
    </row>
    <row r="1362" spans="1:9" ht="12" customHeight="1" x14ac:dyDescent="0.15">
      <c r="A1362" s="101" t="s">
        <v>7678</v>
      </c>
      <c r="B1362" s="101" t="s">
        <v>9540</v>
      </c>
      <c r="C1362" s="101" t="s">
        <v>4089</v>
      </c>
      <c r="D1362" s="101" t="s">
        <v>8020</v>
      </c>
      <c r="E1362" s="101" t="s">
        <v>9468</v>
      </c>
      <c r="F1362" s="101" t="s">
        <v>9471</v>
      </c>
      <c r="G1362" s="102">
        <v>3872</v>
      </c>
      <c r="H1362" s="102">
        <v>3790</v>
      </c>
      <c r="I1362" s="102">
        <v>3711</v>
      </c>
    </row>
    <row r="1363" spans="1:9" ht="12" customHeight="1" x14ac:dyDescent="0.15">
      <c r="A1363" s="101" t="s">
        <v>295</v>
      </c>
      <c r="B1363" s="101" t="s">
        <v>9541</v>
      </c>
      <c r="C1363" s="101" t="s">
        <v>4192</v>
      </c>
      <c r="D1363" s="101" t="s">
        <v>8002</v>
      </c>
      <c r="E1363" s="101" t="s">
        <v>9542</v>
      </c>
      <c r="F1363" s="101" t="s">
        <v>9543</v>
      </c>
      <c r="G1363" s="102">
        <v>272180</v>
      </c>
      <c r="H1363" s="102">
        <v>270578</v>
      </c>
      <c r="I1363" s="102">
        <v>269381</v>
      </c>
    </row>
    <row r="1364" spans="1:9" ht="12" customHeight="1" x14ac:dyDescent="0.15">
      <c r="A1364" s="101" t="s">
        <v>7813</v>
      </c>
      <c r="B1364" s="101" t="s">
        <v>9544</v>
      </c>
      <c r="C1364" s="101" t="s">
        <v>4173</v>
      </c>
      <c r="D1364" s="101" t="s">
        <v>8002</v>
      </c>
      <c r="E1364" s="101" t="s">
        <v>9542</v>
      </c>
      <c r="F1364" s="101" t="s">
        <v>9545</v>
      </c>
      <c r="G1364" s="102">
        <v>12505</v>
      </c>
      <c r="H1364" s="102">
        <v>10590</v>
      </c>
      <c r="I1364" s="102">
        <v>10463</v>
      </c>
    </row>
    <row r="1365" spans="1:9" ht="12" customHeight="1" x14ac:dyDescent="0.15">
      <c r="A1365" s="101" t="s">
        <v>7791</v>
      </c>
      <c r="B1365" s="101" t="s">
        <v>9546</v>
      </c>
      <c r="C1365" s="101" t="s">
        <v>4152</v>
      </c>
      <c r="D1365" s="101" t="s">
        <v>8002</v>
      </c>
      <c r="E1365" s="101" t="s">
        <v>9542</v>
      </c>
      <c r="F1365" s="101" t="s">
        <v>9547</v>
      </c>
      <c r="G1365" s="102">
        <v>16882</v>
      </c>
      <c r="H1365" s="102">
        <v>16794</v>
      </c>
      <c r="I1365" s="102">
        <v>16635</v>
      </c>
    </row>
    <row r="1366" spans="1:9" ht="12" customHeight="1" x14ac:dyDescent="0.15">
      <c r="A1366" s="101" t="s">
        <v>7789</v>
      </c>
      <c r="B1366" s="101" t="s">
        <v>9548</v>
      </c>
      <c r="C1366" s="101" t="s">
        <v>4151</v>
      </c>
      <c r="D1366" s="101" t="s">
        <v>8002</v>
      </c>
      <c r="E1366" s="101" t="s">
        <v>9542</v>
      </c>
      <c r="F1366" s="101" t="s">
        <v>9547</v>
      </c>
      <c r="G1366" s="102">
        <v>12380</v>
      </c>
      <c r="H1366" s="102">
        <v>12315</v>
      </c>
      <c r="I1366" s="102">
        <v>12171</v>
      </c>
    </row>
    <row r="1367" spans="1:9" ht="12" customHeight="1" x14ac:dyDescent="0.15">
      <c r="A1367" s="101" t="s">
        <v>7785</v>
      </c>
      <c r="B1367" s="101" t="s">
        <v>9549</v>
      </c>
      <c r="C1367" s="101" t="s">
        <v>4179</v>
      </c>
      <c r="D1367" s="101" t="s">
        <v>8017</v>
      </c>
      <c r="E1367" s="101" t="s">
        <v>9542</v>
      </c>
      <c r="F1367" s="101" t="s">
        <v>9547</v>
      </c>
      <c r="G1367" s="102">
        <v>18447</v>
      </c>
      <c r="H1367" s="102">
        <v>18387</v>
      </c>
      <c r="I1367" s="102">
        <v>18246</v>
      </c>
    </row>
    <row r="1368" spans="1:9" ht="12" customHeight="1" x14ac:dyDescent="0.15">
      <c r="A1368" s="101" t="s">
        <v>7783</v>
      </c>
      <c r="B1368" s="101" t="s">
        <v>9550</v>
      </c>
      <c r="C1368" s="101" t="s">
        <v>4178</v>
      </c>
      <c r="D1368" s="101" t="s">
        <v>8020</v>
      </c>
      <c r="E1368" s="101" t="s">
        <v>9542</v>
      </c>
      <c r="F1368" s="101" t="s">
        <v>9547</v>
      </c>
      <c r="G1368" s="102">
        <v>7386</v>
      </c>
      <c r="H1368" s="102">
        <v>7358</v>
      </c>
      <c r="I1368" s="102">
        <v>7309</v>
      </c>
    </row>
    <row r="1369" spans="1:9" ht="12" customHeight="1" x14ac:dyDescent="0.15">
      <c r="A1369" s="101" t="s">
        <v>7832</v>
      </c>
      <c r="B1369" s="101" t="s">
        <v>9551</v>
      </c>
      <c r="C1369" s="101" t="s">
        <v>4167</v>
      </c>
      <c r="D1369" s="101" t="s">
        <v>8002</v>
      </c>
      <c r="E1369" s="101" t="s">
        <v>9542</v>
      </c>
      <c r="F1369" s="101" t="s">
        <v>9543</v>
      </c>
      <c r="G1369" s="102">
        <v>17990</v>
      </c>
      <c r="H1369" s="102">
        <v>17973</v>
      </c>
      <c r="I1369" s="102">
        <v>17890</v>
      </c>
    </row>
    <row r="1370" spans="1:9" ht="12" customHeight="1" x14ac:dyDescent="0.15">
      <c r="A1370" s="101" t="s">
        <v>7861</v>
      </c>
      <c r="B1370" s="101" t="s">
        <v>9552</v>
      </c>
      <c r="C1370" s="101" t="s">
        <v>4159</v>
      </c>
      <c r="D1370" s="101" t="s">
        <v>8020</v>
      </c>
      <c r="E1370" s="101" t="s">
        <v>9542</v>
      </c>
      <c r="F1370" s="101" t="s">
        <v>9543</v>
      </c>
      <c r="G1370" s="102">
        <v>14245</v>
      </c>
      <c r="H1370" s="102">
        <v>13453</v>
      </c>
      <c r="I1370" s="102">
        <v>13390</v>
      </c>
    </row>
    <row r="1371" spans="1:9" ht="12" customHeight="1" x14ac:dyDescent="0.15">
      <c r="A1371" s="101" t="s">
        <v>7834</v>
      </c>
      <c r="B1371" s="101" t="s">
        <v>9553</v>
      </c>
      <c r="C1371" s="101" t="s">
        <v>4144</v>
      </c>
      <c r="D1371" s="101" t="s">
        <v>8017</v>
      </c>
      <c r="E1371" s="101" t="s">
        <v>9542</v>
      </c>
      <c r="F1371" s="101" t="s">
        <v>9543</v>
      </c>
      <c r="G1371" s="102">
        <v>19330</v>
      </c>
      <c r="H1371" s="102">
        <v>19271</v>
      </c>
      <c r="I1371" s="102">
        <v>19139</v>
      </c>
    </row>
    <row r="1372" spans="1:9" ht="12" customHeight="1" x14ac:dyDescent="0.15">
      <c r="A1372" s="101" t="s">
        <v>7830</v>
      </c>
      <c r="B1372" s="101" t="s">
        <v>9554</v>
      </c>
      <c r="C1372" s="101" t="s">
        <v>4143</v>
      </c>
      <c r="D1372" s="101" t="s">
        <v>8020</v>
      </c>
      <c r="E1372" s="101" t="s">
        <v>9542</v>
      </c>
      <c r="F1372" s="101" t="s">
        <v>9543</v>
      </c>
      <c r="G1372" s="102">
        <v>6201</v>
      </c>
      <c r="H1372" s="102">
        <v>6976</v>
      </c>
      <c r="I1372" s="102">
        <v>6944</v>
      </c>
    </row>
    <row r="1373" spans="1:9" ht="12" customHeight="1" x14ac:dyDescent="0.15">
      <c r="A1373" s="101" t="s">
        <v>9555</v>
      </c>
      <c r="B1373" s="101" t="s">
        <v>9556</v>
      </c>
      <c r="C1373" s="101" t="s">
        <v>4184</v>
      </c>
      <c r="D1373" s="101" t="s">
        <v>8020</v>
      </c>
      <c r="E1373" s="101" t="s">
        <v>9542</v>
      </c>
      <c r="F1373" s="101" t="s">
        <v>9543</v>
      </c>
      <c r="G1373" s="102">
        <v>10096</v>
      </c>
      <c r="H1373" s="102">
        <v>10101</v>
      </c>
      <c r="I1373" s="102">
        <v>10055</v>
      </c>
    </row>
    <row r="1374" spans="1:9" ht="12" customHeight="1" x14ac:dyDescent="0.15">
      <c r="A1374" s="101" t="s">
        <v>7845</v>
      </c>
      <c r="B1374" s="101" t="s">
        <v>9557</v>
      </c>
      <c r="C1374" s="101" t="s">
        <v>4175</v>
      </c>
      <c r="D1374" s="101" t="s">
        <v>8020</v>
      </c>
      <c r="E1374" s="101" t="s">
        <v>9542</v>
      </c>
      <c r="F1374" s="101" t="s">
        <v>9543</v>
      </c>
      <c r="G1374" s="102">
        <v>4437</v>
      </c>
      <c r="H1374" s="102">
        <v>4439</v>
      </c>
      <c r="I1374" s="102">
        <v>4419</v>
      </c>
    </row>
    <row r="1375" spans="1:9" ht="12" customHeight="1" x14ac:dyDescent="0.15">
      <c r="A1375" s="101" t="s">
        <v>7873</v>
      </c>
      <c r="B1375" s="101" t="s">
        <v>9558</v>
      </c>
      <c r="C1375" s="101" t="s">
        <v>4155</v>
      </c>
      <c r="D1375" s="101" t="s">
        <v>8020</v>
      </c>
      <c r="E1375" s="101" t="s">
        <v>9542</v>
      </c>
      <c r="F1375" s="101" t="s">
        <v>9543</v>
      </c>
      <c r="G1375" s="102">
        <v>6309</v>
      </c>
      <c r="H1375" s="102">
        <v>6311</v>
      </c>
      <c r="I1375" s="102">
        <v>6280</v>
      </c>
    </row>
    <row r="1376" spans="1:9" ht="12" customHeight="1" x14ac:dyDescent="0.15">
      <c r="A1376" s="101" t="s">
        <v>7871</v>
      </c>
      <c r="B1376" s="101" t="s">
        <v>9559</v>
      </c>
      <c r="C1376" s="101" t="s">
        <v>4190</v>
      </c>
      <c r="D1376" s="101" t="s">
        <v>8020</v>
      </c>
      <c r="E1376" s="101" t="s">
        <v>9542</v>
      </c>
      <c r="F1376" s="101" t="s">
        <v>9543</v>
      </c>
      <c r="G1376" s="102">
        <v>7589</v>
      </c>
      <c r="H1376" s="102">
        <v>7593</v>
      </c>
      <c r="I1376" s="102">
        <v>7557</v>
      </c>
    </row>
    <row r="1377" spans="1:9" ht="12" customHeight="1" x14ac:dyDescent="0.15">
      <c r="A1377" s="101" t="s">
        <v>7877</v>
      </c>
      <c r="B1377" s="101" t="s">
        <v>9560</v>
      </c>
      <c r="C1377" s="101" t="s">
        <v>4172</v>
      </c>
      <c r="D1377" s="101" t="s">
        <v>8020</v>
      </c>
      <c r="E1377" s="101" t="s">
        <v>9542</v>
      </c>
      <c r="F1377" s="101" t="s">
        <v>9543</v>
      </c>
      <c r="G1377" s="102">
        <v>10153</v>
      </c>
      <c r="H1377" s="102">
        <v>10159</v>
      </c>
      <c r="I1377" s="102">
        <v>10112</v>
      </c>
    </row>
    <row r="1378" spans="1:9" ht="12" customHeight="1" x14ac:dyDescent="0.15">
      <c r="A1378" s="101" t="s">
        <v>7869</v>
      </c>
      <c r="B1378" s="101" t="s">
        <v>9561</v>
      </c>
      <c r="C1378" s="101" t="s">
        <v>4176</v>
      </c>
      <c r="D1378" s="101" t="s">
        <v>8020</v>
      </c>
      <c r="E1378" s="101" t="s">
        <v>9542</v>
      </c>
      <c r="F1378" s="101" t="s">
        <v>9543</v>
      </c>
      <c r="G1378" s="102">
        <v>7900</v>
      </c>
      <c r="H1378" s="102">
        <v>7905</v>
      </c>
      <c r="I1378" s="102">
        <v>7868</v>
      </c>
    </row>
    <row r="1379" spans="1:9" ht="12" customHeight="1" x14ac:dyDescent="0.15">
      <c r="A1379" s="101" t="s">
        <v>7838</v>
      </c>
      <c r="B1379" s="101" t="s">
        <v>9562</v>
      </c>
      <c r="C1379" s="101" t="s">
        <v>4168</v>
      </c>
      <c r="D1379" s="101" t="s">
        <v>8002</v>
      </c>
      <c r="E1379" s="101" t="s">
        <v>9542</v>
      </c>
      <c r="F1379" s="101" t="s">
        <v>9543</v>
      </c>
      <c r="G1379" s="102">
        <v>9385</v>
      </c>
      <c r="H1379" s="102">
        <v>9315</v>
      </c>
      <c r="I1379" s="102">
        <v>9251</v>
      </c>
    </row>
    <row r="1380" spans="1:9" ht="12" customHeight="1" x14ac:dyDescent="0.15">
      <c r="A1380" s="101" t="s">
        <v>7849</v>
      </c>
      <c r="B1380" s="101" t="s">
        <v>9563</v>
      </c>
      <c r="C1380" s="101" t="s">
        <v>4165</v>
      </c>
      <c r="D1380" s="101" t="s">
        <v>8017</v>
      </c>
      <c r="E1380" s="101" t="s">
        <v>9542</v>
      </c>
      <c r="F1380" s="101" t="s">
        <v>9543</v>
      </c>
      <c r="G1380" s="102">
        <v>4309</v>
      </c>
      <c r="H1380" s="102">
        <v>4281</v>
      </c>
      <c r="I1380" s="102">
        <v>4254</v>
      </c>
    </row>
    <row r="1381" spans="1:9" ht="12" customHeight="1" x14ac:dyDescent="0.15">
      <c r="A1381" s="101" t="s">
        <v>9564</v>
      </c>
      <c r="B1381" s="101" t="s">
        <v>9565</v>
      </c>
      <c r="C1381" s="101" t="s">
        <v>4182</v>
      </c>
      <c r="D1381" s="101" t="s">
        <v>8020</v>
      </c>
      <c r="E1381" s="101" t="s">
        <v>9542</v>
      </c>
      <c r="F1381" s="101" t="s">
        <v>9543</v>
      </c>
      <c r="G1381" s="102">
        <v>8143</v>
      </c>
      <c r="H1381" s="102">
        <v>8069</v>
      </c>
      <c r="I1381" s="102">
        <v>8033</v>
      </c>
    </row>
    <row r="1382" spans="1:9" ht="12" customHeight="1" x14ac:dyDescent="0.15">
      <c r="A1382" s="101" t="s">
        <v>7836</v>
      </c>
      <c r="B1382" s="101" t="s">
        <v>9566</v>
      </c>
      <c r="C1382" s="101" t="s">
        <v>4183</v>
      </c>
      <c r="D1382" s="101" t="s">
        <v>8020</v>
      </c>
      <c r="E1382" s="101" t="s">
        <v>9542</v>
      </c>
      <c r="F1382" s="101" t="s">
        <v>9543</v>
      </c>
      <c r="G1382" s="102">
        <v>5852</v>
      </c>
      <c r="H1382" s="102">
        <v>5784</v>
      </c>
      <c r="I1382" s="102">
        <v>5756</v>
      </c>
    </row>
    <row r="1383" spans="1:9" ht="12" customHeight="1" x14ac:dyDescent="0.15">
      <c r="A1383" s="101" t="s">
        <v>7840</v>
      </c>
      <c r="B1383" s="101" t="s">
        <v>9567</v>
      </c>
      <c r="C1383" s="101" t="s">
        <v>4177</v>
      </c>
      <c r="D1383" s="101" t="s">
        <v>8020</v>
      </c>
      <c r="E1383" s="101" t="s">
        <v>9542</v>
      </c>
      <c r="F1383" s="101" t="s">
        <v>9543</v>
      </c>
      <c r="G1383" s="102">
        <v>7963</v>
      </c>
      <c r="H1383" s="102">
        <v>7870</v>
      </c>
      <c r="I1383" s="102">
        <v>7833</v>
      </c>
    </row>
    <row r="1384" spans="1:9" ht="12" customHeight="1" x14ac:dyDescent="0.15">
      <c r="A1384" s="101" t="s">
        <v>7828</v>
      </c>
      <c r="B1384" s="101" t="s">
        <v>9568</v>
      </c>
      <c r="C1384" s="101" t="s">
        <v>4163</v>
      </c>
      <c r="D1384" s="101" t="s">
        <v>8020</v>
      </c>
      <c r="E1384" s="101" t="s">
        <v>9542</v>
      </c>
      <c r="F1384" s="101" t="s">
        <v>9543</v>
      </c>
      <c r="G1384" s="102">
        <v>5934</v>
      </c>
      <c r="H1384" s="102">
        <v>5865</v>
      </c>
      <c r="I1384" s="102">
        <v>5839</v>
      </c>
    </row>
    <row r="1385" spans="1:9" ht="12" customHeight="1" x14ac:dyDescent="0.15">
      <c r="A1385" s="101" t="s">
        <v>7882</v>
      </c>
      <c r="B1385" s="101" t="s">
        <v>9569</v>
      </c>
      <c r="C1385" s="101" t="s">
        <v>4164</v>
      </c>
      <c r="D1385" s="101" t="s">
        <v>8020</v>
      </c>
      <c r="E1385" s="101" t="s">
        <v>9542</v>
      </c>
      <c r="F1385" s="101" t="s">
        <v>9543</v>
      </c>
      <c r="G1385" s="102">
        <v>10598</v>
      </c>
      <c r="H1385" s="102">
        <v>10473</v>
      </c>
      <c r="I1385" s="102">
        <v>10424</v>
      </c>
    </row>
    <row r="1386" spans="1:9" ht="12" customHeight="1" x14ac:dyDescent="0.15">
      <c r="A1386" s="101" t="s">
        <v>7803</v>
      </c>
      <c r="B1386" s="101" t="s">
        <v>9570</v>
      </c>
      <c r="C1386" s="101" t="s">
        <v>4186</v>
      </c>
      <c r="D1386" s="101" t="s">
        <v>8017</v>
      </c>
      <c r="E1386" s="101" t="s">
        <v>9542</v>
      </c>
      <c r="F1386" s="101" t="s">
        <v>9545</v>
      </c>
      <c r="G1386" s="102">
        <v>32395</v>
      </c>
      <c r="H1386" s="102">
        <v>32058</v>
      </c>
      <c r="I1386" s="102">
        <v>31568</v>
      </c>
    </row>
    <row r="1387" spans="1:9" ht="12" customHeight="1" x14ac:dyDescent="0.15">
      <c r="A1387" s="101" t="s">
        <v>7807</v>
      </c>
      <c r="B1387" s="101" t="s">
        <v>9571</v>
      </c>
      <c r="C1387" s="101" t="s">
        <v>4187</v>
      </c>
      <c r="D1387" s="101" t="s">
        <v>8020</v>
      </c>
      <c r="E1387" s="101" t="s">
        <v>9542</v>
      </c>
      <c r="F1387" s="101" t="s">
        <v>9545</v>
      </c>
      <c r="G1387" s="102">
        <v>6762</v>
      </c>
      <c r="H1387" s="102">
        <v>6679</v>
      </c>
      <c r="I1387" s="102">
        <v>6582</v>
      </c>
    </row>
    <row r="1388" spans="1:9" ht="12" customHeight="1" x14ac:dyDescent="0.15">
      <c r="A1388" s="101" t="s">
        <v>7847</v>
      </c>
      <c r="B1388" s="101" t="s">
        <v>9572</v>
      </c>
      <c r="C1388" s="101" t="s">
        <v>4161</v>
      </c>
      <c r="D1388" s="101" t="s">
        <v>8002</v>
      </c>
      <c r="E1388" s="101" t="s">
        <v>9542</v>
      </c>
      <c r="F1388" s="101" t="s">
        <v>9543</v>
      </c>
      <c r="G1388" s="102">
        <v>20867</v>
      </c>
      <c r="H1388" s="102">
        <v>20729</v>
      </c>
      <c r="I1388" s="102">
        <v>20575</v>
      </c>
    </row>
    <row r="1389" spans="1:9" ht="12" customHeight="1" x14ac:dyDescent="0.15">
      <c r="A1389" s="101" t="s">
        <v>7857</v>
      </c>
      <c r="B1389" s="101" t="s">
        <v>9573</v>
      </c>
      <c r="C1389" s="101" t="s">
        <v>4169</v>
      </c>
      <c r="D1389" s="101" t="s">
        <v>8017</v>
      </c>
      <c r="E1389" s="101" t="s">
        <v>9542</v>
      </c>
      <c r="F1389" s="101" t="s">
        <v>9543</v>
      </c>
      <c r="G1389" s="102">
        <v>7519</v>
      </c>
      <c r="H1389" s="102">
        <v>7446</v>
      </c>
      <c r="I1389" s="102">
        <v>7418</v>
      </c>
    </row>
    <row r="1390" spans="1:9" ht="12" customHeight="1" x14ac:dyDescent="0.15">
      <c r="A1390" s="101" t="s">
        <v>7787</v>
      </c>
      <c r="B1390" s="101" t="s">
        <v>9574</v>
      </c>
      <c r="C1390" s="101" t="s">
        <v>4181</v>
      </c>
      <c r="D1390" s="101" t="s">
        <v>8020</v>
      </c>
      <c r="E1390" s="101" t="s">
        <v>9542</v>
      </c>
      <c r="F1390" s="101" t="s">
        <v>9547</v>
      </c>
      <c r="G1390" s="102">
        <v>9317</v>
      </c>
      <c r="H1390" s="102">
        <v>9259</v>
      </c>
      <c r="I1390" s="102">
        <v>9197</v>
      </c>
    </row>
    <row r="1391" spans="1:9" ht="12" customHeight="1" x14ac:dyDescent="0.15">
      <c r="A1391" s="101" t="s">
        <v>7855</v>
      </c>
      <c r="B1391" s="101" t="s">
        <v>9575</v>
      </c>
      <c r="C1391" s="101" t="s">
        <v>4160</v>
      </c>
      <c r="D1391" s="101" t="s">
        <v>8020</v>
      </c>
      <c r="E1391" s="101" t="s">
        <v>9542</v>
      </c>
      <c r="F1391" s="101" t="s">
        <v>9543</v>
      </c>
      <c r="G1391" s="102">
        <v>20047</v>
      </c>
      <c r="H1391" s="102">
        <v>19929</v>
      </c>
      <c r="I1391" s="102">
        <v>19802</v>
      </c>
    </row>
    <row r="1392" spans="1:9" ht="12" customHeight="1" x14ac:dyDescent="0.15">
      <c r="A1392" s="101" t="s">
        <v>7865</v>
      </c>
      <c r="B1392" s="101" t="s">
        <v>9576</v>
      </c>
      <c r="C1392" s="101" t="s">
        <v>4170</v>
      </c>
      <c r="D1392" s="101" t="s">
        <v>8020</v>
      </c>
      <c r="E1392" s="101" t="s">
        <v>9542</v>
      </c>
      <c r="F1392" s="101" t="s">
        <v>9543</v>
      </c>
      <c r="G1392" s="102">
        <v>6291</v>
      </c>
      <c r="H1392" s="102">
        <v>6250</v>
      </c>
      <c r="I1392" s="102">
        <v>6220</v>
      </c>
    </row>
    <row r="1393" spans="1:9" ht="12" customHeight="1" x14ac:dyDescent="0.15">
      <c r="A1393" s="101" t="s">
        <v>7859</v>
      </c>
      <c r="B1393" s="101" t="s">
        <v>9577</v>
      </c>
      <c r="C1393" s="101" t="s">
        <v>4166</v>
      </c>
      <c r="D1393" s="101" t="s">
        <v>8002</v>
      </c>
      <c r="E1393" s="101" t="s">
        <v>9542</v>
      </c>
      <c r="F1393" s="101" t="s">
        <v>9543</v>
      </c>
      <c r="G1393" s="102">
        <v>28402</v>
      </c>
      <c r="H1393" s="102">
        <v>28201</v>
      </c>
      <c r="I1393" s="102">
        <v>27990</v>
      </c>
    </row>
    <row r="1394" spans="1:9" ht="12" customHeight="1" x14ac:dyDescent="0.15">
      <c r="A1394" s="101" t="s">
        <v>7820</v>
      </c>
      <c r="B1394" s="101" t="s">
        <v>9578</v>
      </c>
      <c r="C1394" s="101" t="s">
        <v>4180</v>
      </c>
      <c r="D1394" s="101" t="s">
        <v>8020</v>
      </c>
      <c r="E1394" s="101" t="s">
        <v>9542</v>
      </c>
      <c r="F1394" s="101" t="s">
        <v>9543</v>
      </c>
      <c r="G1394" s="102">
        <v>6462</v>
      </c>
      <c r="H1394" s="102">
        <v>6416</v>
      </c>
      <c r="I1394" s="102">
        <v>6385</v>
      </c>
    </row>
    <row r="1395" spans="1:9" ht="12" customHeight="1" x14ac:dyDescent="0.15">
      <c r="A1395" s="101" t="s">
        <v>7822</v>
      </c>
      <c r="B1395" s="101" t="s">
        <v>9579</v>
      </c>
      <c r="C1395" s="101" t="s">
        <v>4174</v>
      </c>
      <c r="D1395" s="101" t="s">
        <v>8020</v>
      </c>
      <c r="E1395" s="101" t="s">
        <v>9542</v>
      </c>
      <c r="F1395" s="101" t="s">
        <v>9543</v>
      </c>
      <c r="G1395" s="102">
        <v>14441</v>
      </c>
      <c r="H1395" s="102">
        <v>14337</v>
      </c>
      <c r="I1395" s="102">
        <v>14272</v>
      </c>
    </row>
    <row r="1396" spans="1:9" ht="12" customHeight="1" x14ac:dyDescent="0.15">
      <c r="A1396" s="101" t="s">
        <v>7853</v>
      </c>
      <c r="B1396" s="101" t="s">
        <v>9580</v>
      </c>
      <c r="C1396" s="101" t="s">
        <v>4162</v>
      </c>
      <c r="D1396" s="101" t="s">
        <v>8020</v>
      </c>
      <c r="E1396" s="101" t="s">
        <v>9542</v>
      </c>
      <c r="F1396" s="101" t="s">
        <v>9543</v>
      </c>
      <c r="G1396" s="102">
        <v>9567</v>
      </c>
      <c r="H1396" s="102">
        <v>9499</v>
      </c>
      <c r="I1396" s="102">
        <v>9456</v>
      </c>
    </row>
    <row r="1397" spans="1:9" ht="12" customHeight="1" x14ac:dyDescent="0.15">
      <c r="A1397" s="101" t="s">
        <v>7809</v>
      </c>
      <c r="B1397" s="101" t="s">
        <v>9581</v>
      </c>
      <c r="C1397" s="101" t="s">
        <v>4146</v>
      </c>
      <c r="D1397" s="101" t="s">
        <v>8020</v>
      </c>
      <c r="E1397" s="101" t="s">
        <v>9542</v>
      </c>
      <c r="F1397" s="101" t="s">
        <v>9545</v>
      </c>
      <c r="G1397" s="102">
        <v>11948</v>
      </c>
      <c r="H1397" s="102">
        <v>11863</v>
      </c>
      <c r="I1397" s="102">
        <v>11690</v>
      </c>
    </row>
    <row r="1398" spans="1:9" ht="12" customHeight="1" x14ac:dyDescent="0.15">
      <c r="A1398" s="101" t="s">
        <v>7875</v>
      </c>
      <c r="B1398" s="101" t="s">
        <v>9582</v>
      </c>
      <c r="C1398" s="101" t="s">
        <v>4191</v>
      </c>
      <c r="D1398" s="101" t="s">
        <v>8020</v>
      </c>
      <c r="E1398" s="101" t="s">
        <v>9542</v>
      </c>
      <c r="F1398" s="101" t="s">
        <v>9543</v>
      </c>
      <c r="G1398" s="102">
        <v>11730</v>
      </c>
      <c r="H1398" s="102">
        <v>11606</v>
      </c>
      <c r="I1398" s="102">
        <v>11551</v>
      </c>
    </row>
    <row r="1399" spans="1:9" ht="12" customHeight="1" x14ac:dyDescent="0.15">
      <c r="A1399" s="101" t="s">
        <v>7795</v>
      </c>
      <c r="B1399" s="101" t="s">
        <v>9583</v>
      </c>
      <c r="C1399" s="101" t="s">
        <v>4189</v>
      </c>
      <c r="D1399" s="101" t="s">
        <v>8017</v>
      </c>
      <c r="E1399" s="101" t="s">
        <v>9542</v>
      </c>
      <c r="F1399" s="101" t="s">
        <v>9547</v>
      </c>
      <c r="G1399" s="102">
        <v>11318</v>
      </c>
      <c r="H1399" s="102">
        <v>11289</v>
      </c>
      <c r="I1399" s="102">
        <v>11197</v>
      </c>
    </row>
    <row r="1400" spans="1:9" ht="12" customHeight="1" x14ac:dyDescent="0.15">
      <c r="A1400" s="101" t="s">
        <v>7793</v>
      </c>
      <c r="B1400" s="101" t="s">
        <v>9584</v>
      </c>
      <c r="C1400" s="101" t="s">
        <v>4157</v>
      </c>
      <c r="D1400" s="101" t="s">
        <v>8020</v>
      </c>
      <c r="E1400" s="101" t="s">
        <v>9542</v>
      </c>
      <c r="F1400" s="101" t="s">
        <v>9547</v>
      </c>
      <c r="G1400" s="102">
        <v>4803</v>
      </c>
      <c r="H1400" s="102">
        <v>4792</v>
      </c>
      <c r="I1400" s="102">
        <v>4760</v>
      </c>
    </row>
    <row r="1401" spans="1:9" ht="12" customHeight="1" x14ac:dyDescent="0.15">
      <c r="A1401" s="101" t="s">
        <v>7797</v>
      </c>
      <c r="B1401" s="101" t="s">
        <v>9585</v>
      </c>
      <c r="C1401" s="101" t="s">
        <v>4158</v>
      </c>
      <c r="D1401" s="101" t="s">
        <v>8020</v>
      </c>
      <c r="E1401" s="101" t="s">
        <v>9542</v>
      </c>
      <c r="F1401" s="101" t="s">
        <v>9547</v>
      </c>
      <c r="G1401" s="102">
        <v>4720</v>
      </c>
      <c r="H1401" s="102">
        <v>4709</v>
      </c>
      <c r="I1401" s="102">
        <v>4677</v>
      </c>
    </row>
    <row r="1402" spans="1:9" ht="12" customHeight="1" x14ac:dyDescent="0.15">
      <c r="A1402" s="101" t="s">
        <v>7799</v>
      </c>
      <c r="B1402" s="101" t="s">
        <v>9586</v>
      </c>
      <c r="C1402" s="101" t="s">
        <v>4150</v>
      </c>
      <c r="D1402" s="101" t="s">
        <v>8020</v>
      </c>
      <c r="E1402" s="101" t="s">
        <v>9542</v>
      </c>
      <c r="F1402" s="101" t="s">
        <v>9547</v>
      </c>
      <c r="G1402" s="102">
        <v>5463</v>
      </c>
      <c r="H1402" s="102">
        <v>5451</v>
      </c>
      <c r="I1402" s="102">
        <v>5414</v>
      </c>
    </row>
    <row r="1403" spans="1:9" ht="12" customHeight="1" x14ac:dyDescent="0.15">
      <c r="A1403" s="101" t="s">
        <v>7817</v>
      </c>
      <c r="B1403" s="101" t="s">
        <v>9587</v>
      </c>
      <c r="C1403" s="101" t="s">
        <v>4149</v>
      </c>
      <c r="D1403" s="101" t="s">
        <v>8002</v>
      </c>
      <c r="E1403" s="101" t="s">
        <v>9542</v>
      </c>
      <c r="F1403" s="101" t="s">
        <v>9545</v>
      </c>
      <c r="G1403" s="102">
        <v>35067</v>
      </c>
      <c r="H1403" s="102">
        <v>36520</v>
      </c>
      <c r="I1403" s="102">
        <v>36009</v>
      </c>
    </row>
    <row r="1404" spans="1:9" ht="12" customHeight="1" x14ac:dyDescent="0.15">
      <c r="A1404" s="101" t="s">
        <v>7801</v>
      </c>
      <c r="B1404" s="101" t="s">
        <v>9588</v>
      </c>
      <c r="C1404" s="101" t="s">
        <v>4141</v>
      </c>
      <c r="D1404" s="101" t="s">
        <v>8020</v>
      </c>
      <c r="E1404" s="101" t="s">
        <v>9542</v>
      </c>
      <c r="F1404" s="101" t="s">
        <v>9545</v>
      </c>
      <c r="G1404" s="102">
        <v>4736</v>
      </c>
      <c r="H1404" s="102">
        <v>4680</v>
      </c>
      <c r="I1404" s="102">
        <v>4611</v>
      </c>
    </row>
    <row r="1405" spans="1:9" ht="12" customHeight="1" x14ac:dyDescent="0.15">
      <c r="A1405" s="101" t="s">
        <v>7867</v>
      </c>
      <c r="B1405" s="101" t="s">
        <v>9589</v>
      </c>
      <c r="C1405" s="101" t="s">
        <v>4153</v>
      </c>
      <c r="D1405" s="101" t="s">
        <v>8002</v>
      </c>
      <c r="E1405" s="101" t="s">
        <v>9542</v>
      </c>
      <c r="F1405" s="101" t="s">
        <v>9543</v>
      </c>
      <c r="G1405" s="102">
        <v>42196</v>
      </c>
      <c r="H1405" s="102">
        <v>42154</v>
      </c>
      <c r="I1405" s="102">
        <v>41964</v>
      </c>
    </row>
    <row r="1406" spans="1:9" ht="12" customHeight="1" x14ac:dyDescent="0.15">
      <c r="A1406" s="101" t="s">
        <v>7851</v>
      </c>
      <c r="B1406" s="101" t="s">
        <v>9590</v>
      </c>
      <c r="C1406" s="101" t="s">
        <v>4154</v>
      </c>
      <c r="D1406" s="101" t="s">
        <v>8017</v>
      </c>
      <c r="E1406" s="101" t="s">
        <v>9542</v>
      </c>
      <c r="F1406" s="101" t="s">
        <v>9543</v>
      </c>
      <c r="G1406" s="102">
        <v>11144</v>
      </c>
      <c r="H1406" s="102">
        <v>11221</v>
      </c>
      <c r="I1406" s="102">
        <v>11235</v>
      </c>
    </row>
    <row r="1407" spans="1:9" ht="12" customHeight="1" x14ac:dyDescent="0.15">
      <c r="A1407" s="101" t="s">
        <v>7824</v>
      </c>
      <c r="B1407" s="101" t="s">
        <v>9591</v>
      </c>
      <c r="C1407" s="101" t="s">
        <v>4142</v>
      </c>
      <c r="D1407" s="101" t="s">
        <v>8020</v>
      </c>
      <c r="E1407" s="101" t="s">
        <v>9542</v>
      </c>
      <c r="F1407" s="101" t="s">
        <v>9543</v>
      </c>
      <c r="G1407" s="102">
        <v>13916</v>
      </c>
      <c r="H1407" s="102">
        <v>13914</v>
      </c>
      <c r="I1407" s="102">
        <v>13849</v>
      </c>
    </row>
    <row r="1408" spans="1:9" ht="12" customHeight="1" x14ac:dyDescent="0.15">
      <c r="A1408" s="101" t="s">
        <v>7863</v>
      </c>
      <c r="B1408" s="101" t="s">
        <v>9592</v>
      </c>
      <c r="C1408" s="101" t="s">
        <v>4188</v>
      </c>
      <c r="D1408" s="101" t="s">
        <v>8020</v>
      </c>
      <c r="E1408" s="101" t="s">
        <v>9542</v>
      </c>
      <c r="F1408" s="101" t="s">
        <v>9543</v>
      </c>
      <c r="G1408" s="102">
        <v>8136</v>
      </c>
      <c r="H1408" s="102">
        <v>8134</v>
      </c>
      <c r="I1408" s="102">
        <v>8096</v>
      </c>
    </row>
    <row r="1409" spans="1:9" ht="12" customHeight="1" x14ac:dyDescent="0.15">
      <c r="A1409" s="101" t="s">
        <v>8152</v>
      </c>
      <c r="B1409" s="101" t="s">
        <v>9593</v>
      </c>
      <c r="C1409" s="101" t="s">
        <v>4185</v>
      </c>
      <c r="D1409" s="101" t="s">
        <v>8020</v>
      </c>
      <c r="E1409" s="101" t="s">
        <v>9542</v>
      </c>
      <c r="F1409" s="101" t="s">
        <v>9543</v>
      </c>
      <c r="G1409" s="102">
        <v>11102</v>
      </c>
      <c r="H1409" s="102">
        <v>11100</v>
      </c>
      <c r="I1409" s="102">
        <v>11050</v>
      </c>
    </row>
    <row r="1410" spans="1:9" ht="12" customHeight="1" x14ac:dyDescent="0.15">
      <c r="A1410" s="101" t="s">
        <v>7880</v>
      </c>
      <c r="B1410" s="101" t="s">
        <v>9594</v>
      </c>
      <c r="C1410" s="101" t="s">
        <v>4156</v>
      </c>
      <c r="D1410" s="101" t="s">
        <v>8020</v>
      </c>
      <c r="E1410" s="101" t="s">
        <v>9542</v>
      </c>
      <c r="F1410" s="101" t="s">
        <v>9543</v>
      </c>
      <c r="G1410" s="102">
        <v>14424</v>
      </c>
      <c r="H1410" s="102">
        <v>14420</v>
      </c>
      <c r="I1410" s="102">
        <v>14355</v>
      </c>
    </row>
    <row r="1411" spans="1:9" ht="12" customHeight="1" x14ac:dyDescent="0.15">
      <c r="A1411" s="101" t="s">
        <v>296</v>
      </c>
      <c r="B1411" s="101" t="s">
        <v>9595</v>
      </c>
      <c r="C1411" s="101" t="s">
        <v>4171</v>
      </c>
      <c r="D1411" s="101" t="s">
        <v>8002</v>
      </c>
      <c r="E1411" s="101" t="s">
        <v>9542</v>
      </c>
      <c r="F1411" s="101" t="s">
        <v>9545</v>
      </c>
      <c r="G1411" s="102">
        <v>18327</v>
      </c>
      <c r="H1411" s="102">
        <v>18156</v>
      </c>
      <c r="I1411" s="102">
        <v>17884</v>
      </c>
    </row>
    <row r="1412" spans="1:9" ht="12" customHeight="1" x14ac:dyDescent="0.15">
      <c r="A1412" s="101" t="s">
        <v>7805</v>
      </c>
      <c r="B1412" s="101" t="s">
        <v>9596</v>
      </c>
      <c r="C1412" s="101" t="s">
        <v>4145</v>
      </c>
      <c r="D1412" s="101" t="s">
        <v>8020</v>
      </c>
      <c r="E1412" s="101" t="s">
        <v>9542</v>
      </c>
      <c r="F1412" s="101" t="s">
        <v>9545</v>
      </c>
      <c r="G1412" s="102">
        <v>15137</v>
      </c>
      <c r="H1412" s="102">
        <v>14951</v>
      </c>
      <c r="I1412" s="102">
        <v>14734</v>
      </c>
    </row>
    <row r="1413" spans="1:9" ht="12" customHeight="1" x14ac:dyDescent="0.15">
      <c r="A1413" s="101" t="s">
        <v>7811</v>
      </c>
      <c r="B1413" s="101" t="s">
        <v>9597</v>
      </c>
      <c r="C1413" s="101" t="s">
        <v>4147</v>
      </c>
      <c r="D1413" s="101" t="s">
        <v>8020</v>
      </c>
      <c r="E1413" s="101" t="s">
        <v>9542</v>
      </c>
      <c r="F1413" s="101" t="s">
        <v>9545</v>
      </c>
      <c r="G1413" s="102">
        <v>12594</v>
      </c>
      <c r="H1413" s="102">
        <v>12438</v>
      </c>
      <c r="I1413" s="102">
        <v>12257</v>
      </c>
    </row>
    <row r="1414" spans="1:9" ht="12" customHeight="1" x14ac:dyDescent="0.15">
      <c r="A1414" s="101" t="s">
        <v>7815</v>
      </c>
      <c r="B1414" s="101" t="s">
        <v>9598</v>
      </c>
      <c r="C1414" s="101" t="s">
        <v>4148</v>
      </c>
      <c r="D1414" s="101" t="s">
        <v>8020</v>
      </c>
      <c r="E1414" s="101" t="s">
        <v>9542</v>
      </c>
      <c r="F1414" s="101" t="s">
        <v>9545</v>
      </c>
      <c r="G1414" s="102">
        <v>6587</v>
      </c>
      <c r="H1414" s="102">
        <v>6505</v>
      </c>
      <c r="I1414" s="102">
        <v>6410</v>
      </c>
    </row>
    <row r="1415" spans="1:9" ht="12" customHeight="1" x14ac:dyDescent="0.15">
      <c r="A1415" s="101" t="s">
        <v>278</v>
      </c>
      <c r="B1415" s="101" t="s">
        <v>9599</v>
      </c>
      <c r="C1415" s="101" t="s">
        <v>4254</v>
      </c>
      <c r="D1415" s="101" t="s">
        <v>8002</v>
      </c>
      <c r="E1415" s="101" t="s">
        <v>9600</v>
      </c>
      <c r="F1415" s="101" t="s">
        <v>9601</v>
      </c>
      <c r="G1415" s="102">
        <v>286899</v>
      </c>
      <c r="H1415" s="102">
        <v>285234</v>
      </c>
      <c r="I1415" s="102">
        <v>282747</v>
      </c>
    </row>
    <row r="1416" spans="1:9" ht="12" customHeight="1" x14ac:dyDescent="0.15">
      <c r="A1416" s="101" t="s">
        <v>7917</v>
      </c>
      <c r="B1416" s="101" t="s">
        <v>9602</v>
      </c>
      <c r="C1416" s="101" t="s">
        <v>4236</v>
      </c>
      <c r="D1416" s="101" t="s">
        <v>8002</v>
      </c>
      <c r="E1416" s="101" t="s">
        <v>9600</v>
      </c>
      <c r="F1416" s="101" t="s">
        <v>9603</v>
      </c>
      <c r="G1416" s="102">
        <v>68852</v>
      </c>
      <c r="H1416" s="102">
        <v>67806</v>
      </c>
      <c r="I1416" s="102">
        <v>66626</v>
      </c>
    </row>
    <row r="1417" spans="1:9" ht="12" customHeight="1" x14ac:dyDescent="0.15">
      <c r="A1417" s="101" t="s">
        <v>7928</v>
      </c>
      <c r="B1417" s="101" t="s">
        <v>9604</v>
      </c>
      <c r="C1417" s="101" t="s">
        <v>4237</v>
      </c>
      <c r="D1417" s="101" t="s">
        <v>8002</v>
      </c>
      <c r="E1417" s="101" t="s">
        <v>9600</v>
      </c>
      <c r="F1417" s="101" t="s">
        <v>9605</v>
      </c>
      <c r="G1417" s="102">
        <v>25202</v>
      </c>
      <c r="H1417" s="102">
        <v>24668</v>
      </c>
      <c r="I1417" s="102">
        <v>24073</v>
      </c>
    </row>
    <row r="1418" spans="1:9" ht="12" customHeight="1" x14ac:dyDescent="0.15">
      <c r="A1418" s="101" t="s">
        <v>7945</v>
      </c>
      <c r="B1418" s="101" t="s">
        <v>9606</v>
      </c>
      <c r="C1418" s="101" t="s">
        <v>4251</v>
      </c>
      <c r="D1418" s="101" t="s">
        <v>8002</v>
      </c>
      <c r="E1418" s="101" t="s">
        <v>9600</v>
      </c>
      <c r="F1418" s="101" t="s">
        <v>9607</v>
      </c>
      <c r="G1418" s="102">
        <v>53395</v>
      </c>
      <c r="H1418" s="102">
        <v>52553</v>
      </c>
      <c r="I1418" s="102">
        <v>51637</v>
      </c>
    </row>
    <row r="1419" spans="1:9" ht="12" customHeight="1" x14ac:dyDescent="0.15">
      <c r="A1419" s="101" t="s">
        <v>7898</v>
      </c>
      <c r="B1419" s="101" t="s">
        <v>9608</v>
      </c>
      <c r="C1419" s="101" t="s">
        <v>4246</v>
      </c>
      <c r="D1419" s="101" t="s">
        <v>8002</v>
      </c>
      <c r="E1419" s="101" t="s">
        <v>9600</v>
      </c>
      <c r="F1419" s="101" t="s">
        <v>9603</v>
      </c>
      <c r="G1419" s="102">
        <v>29929</v>
      </c>
      <c r="H1419" s="102">
        <v>29419</v>
      </c>
      <c r="I1419" s="102">
        <v>28821</v>
      </c>
    </row>
    <row r="1420" spans="1:9" ht="12" customHeight="1" x14ac:dyDescent="0.15">
      <c r="A1420" s="101" t="s">
        <v>7896</v>
      </c>
      <c r="B1420" s="101" t="s">
        <v>9609</v>
      </c>
      <c r="C1420" s="101" t="s">
        <v>4204</v>
      </c>
      <c r="D1420" s="101" t="s">
        <v>8002</v>
      </c>
      <c r="E1420" s="101" t="s">
        <v>9600</v>
      </c>
      <c r="F1420" s="101" t="s">
        <v>9603</v>
      </c>
      <c r="G1420" s="102">
        <v>7281</v>
      </c>
      <c r="H1420" s="102">
        <v>7136</v>
      </c>
      <c r="I1420" s="102">
        <v>6984</v>
      </c>
    </row>
    <row r="1421" spans="1:9" ht="12" customHeight="1" x14ac:dyDescent="0.15">
      <c r="A1421" s="101" t="s">
        <v>6285</v>
      </c>
      <c r="B1421" s="101" t="s">
        <v>9610</v>
      </c>
      <c r="C1421" s="101" t="s">
        <v>4248</v>
      </c>
      <c r="D1421" s="101" t="s">
        <v>8017</v>
      </c>
      <c r="E1421" s="101" t="s">
        <v>9600</v>
      </c>
      <c r="F1421" s="101" t="s">
        <v>9603</v>
      </c>
      <c r="G1421" s="102">
        <v>5171</v>
      </c>
      <c r="H1421" s="102">
        <v>5067</v>
      </c>
      <c r="I1421" s="102">
        <v>4944</v>
      </c>
    </row>
    <row r="1422" spans="1:9" ht="12" customHeight="1" x14ac:dyDescent="0.15">
      <c r="A1422" s="101" t="s">
        <v>7900</v>
      </c>
      <c r="B1422" s="101" t="s">
        <v>9611</v>
      </c>
      <c r="C1422" s="101" t="s">
        <v>4219</v>
      </c>
      <c r="D1422" s="101" t="s">
        <v>8002</v>
      </c>
      <c r="E1422" s="101" t="s">
        <v>9600</v>
      </c>
      <c r="F1422" s="101" t="s">
        <v>9603</v>
      </c>
      <c r="G1422" s="102">
        <v>25181</v>
      </c>
      <c r="H1422" s="102">
        <v>24750</v>
      </c>
      <c r="I1422" s="102">
        <v>24234</v>
      </c>
    </row>
    <row r="1423" spans="1:9" ht="12" customHeight="1" x14ac:dyDescent="0.15">
      <c r="A1423" s="101" t="s">
        <v>751</v>
      </c>
      <c r="B1423" s="101" t="s">
        <v>9612</v>
      </c>
      <c r="C1423" s="101" t="s">
        <v>4218</v>
      </c>
      <c r="D1423" s="101" t="s">
        <v>8020</v>
      </c>
      <c r="E1423" s="101" t="s">
        <v>9600</v>
      </c>
      <c r="F1423" s="101" t="s">
        <v>9603</v>
      </c>
      <c r="G1423" s="102">
        <v>6254</v>
      </c>
      <c r="H1423" s="102">
        <v>6132</v>
      </c>
      <c r="I1423" s="102">
        <v>5997</v>
      </c>
    </row>
    <row r="1424" spans="1:9" ht="12" customHeight="1" x14ac:dyDescent="0.15">
      <c r="A1424" s="101" t="s">
        <v>7902</v>
      </c>
      <c r="B1424" s="101" t="s">
        <v>9613</v>
      </c>
      <c r="C1424" s="101" t="s">
        <v>4238</v>
      </c>
      <c r="D1424" s="101" t="s">
        <v>8002</v>
      </c>
      <c r="E1424" s="101" t="s">
        <v>9600</v>
      </c>
      <c r="F1424" s="101" t="s">
        <v>9603</v>
      </c>
      <c r="G1424" s="102">
        <v>15961</v>
      </c>
      <c r="H1424" s="102">
        <v>15673</v>
      </c>
      <c r="I1424" s="102">
        <v>15335</v>
      </c>
    </row>
    <row r="1425" spans="1:9" ht="12" customHeight="1" x14ac:dyDescent="0.15">
      <c r="A1425" s="101" t="s">
        <v>7415</v>
      </c>
      <c r="B1425" s="101" t="s">
        <v>9614</v>
      </c>
      <c r="C1425" s="101" t="s">
        <v>4232</v>
      </c>
      <c r="D1425" s="101" t="s">
        <v>8020</v>
      </c>
      <c r="E1425" s="101" t="s">
        <v>9600</v>
      </c>
      <c r="F1425" s="101" t="s">
        <v>9603</v>
      </c>
      <c r="G1425" s="102">
        <v>4383</v>
      </c>
      <c r="H1425" s="102">
        <v>4281</v>
      </c>
      <c r="I1425" s="102">
        <v>4168</v>
      </c>
    </row>
    <row r="1426" spans="1:9" ht="12" customHeight="1" x14ac:dyDescent="0.15">
      <c r="A1426" s="101" t="s">
        <v>7908</v>
      </c>
      <c r="B1426" s="101" t="s">
        <v>9615</v>
      </c>
      <c r="C1426" s="101" t="s">
        <v>4217</v>
      </c>
      <c r="D1426" s="101" t="s">
        <v>8020</v>
      </c>
      <c r="E1426" s="101" t="s">
        <v>9600</v>
      </c>
      <c r="F1426" s="101" t="s">
        <v>9603</v>
      </c>
      <c r="G1426" s="102">
        <v>4651</v>
      </c>
      <c r="H1426" s="102">
        <v>4539</v>
      </c>
      <c r="I1426" s="102">
        <v>4417</v>
      </c>
    </row>
    <row r="1427" spans="1:9" ht="12" customHeight="1" x14ac:dyDescent="0.15">
      <c r="A1427" s="101" t="s">
        <v>7922</v>
      </c>
      <c r="B1427" s="101" t="s">
        <v>9616</v>
      </c>
      <c r="C1427" s="101" t="s">
        <v>4220</v>
      </c>
      <c r="D1427" s="101" t="s">
        <v>8020</v>
      </c>
      <c r="E1427" s="101" t="s">
        <v>9600</v>
      </c>
      <c r="F1427" s="101" t="s">
        <v>9603</v>
      </c>
      <c r="G1427" s="102">
        <v>2716</v>
      </c>
      <c r="H1427" s="102">
        <v>2652</v>
      </c>
      <c r="I1427" s="102">
        <v>2581</v>
      </c>
    </row>
    <row r="1428" spans="1:9" ht="12" customHeight="1" x14ac:dyDescent="0.15">
      <c r="A1428" s="101" t="s">
        <v>7933</v>
      </c>
      <c r="B1428" s="101" t="s">
        <v>9617</v>
      </c>
      <c r="C1428" s="101" t="s">
        <v>4233</v>
      </c>
      <c r="D1428" s="101" t="s">
        <v>8017</v>
      </c>
      <c r="E1428" s="101" t="s">
        <v>9600</v>
      </c>
      <c r="F1428" s="101" t="s">
        <v>9607</v>
      </c>
      <c r="G1428" s="102">
        <v>15186</v>
      </c>
      <c r="H1428" s="102">
        <v>14908</v>
      </c>
      <c r="I1428" s="102">
        <v>14601</v>
      </c>
    </row>
    <row r="1429" spans="1:9" ht="12" customHeight="1" x14ac:dyDescent="0.15">
      <c r="A1429" s="101" t="s">
        <v>7957</v>
      </c>
      <c r="B1429" s="101" t="s">
        <v>9618</v>
      </c>
      <c r="C1429" s="101" t="s">
        <v>4234</v>
      </c>
      <c r="D1429" s="101" t="s">
        <v>8002</v>
      </c>
      <c r="E1429" s="101" t="s">
        <v>9600</v>
      </c>
      <c r="F1429" s="101" t="s">
        <v>9601</v>
      </c>
      <c r="G1429" s="102">
        <v>21724</v>
      </c>
      <c r="H1429" s="102">
        <v>21388</v>
      </c>
      <c r="I1429" s="102">
        <v>20951</v>
      </c>
    </row>
    <row r="1430" spans="1:9" ht="12" customHeight="1" x14ac:dyDescent="0.15">
      <c r="A1430" s="101" t="s">
        <v>7986</v>
      </c>
      <c r="B1430" s="101" t="s">
        <v>9619</v>
      </c>
      <c r="C1430" s="101" t="s">
        <v>4221</v>
      </c>
      <c r="D1430" s="101" t="s">
        <v>8020</v>
      </c>
      <c r="E1430" s="101" t="s">
        <v>9600</v>
      </c>
      <c r="F1430" s="101" t="s">
        <v>9601</v>
      </c>
      <c r="G1430" s="102">
        <v>4102</v>
      </c>
      <c r="H1430" s="102">
        <v>4021</v>
      </c>
      <c r="I1430" s="102">
        <v>3923</v>
      </c>
    </row>
    <row r="1431" spans="1:9" ht="12" customHeight="1" x14ac:dyDescent="0.15">
      <c r="A1431" s="101" t="s">
        <v>7935</v>
      </c>
      <c r="B1431" s="101" t="s">
        <v>9620</v>
      </c>
      <c r="C1431" s="101" t="s">
        <v>4222</v>
      </c>
      <c r="D1431" s="101" t="s">
        <v>8002</v>
      </c>
      <c r="E1431" s="101" t="s">
        <v>9600</v>
      </c>
      <c r="F1431" s="101" t="s">
        <v>9607</v>
      </c>
      <c r="G1431" s="102">
        <v>22933</v>
      </c>
      <c r="H1431" s="102">
        <v>22558</v>
      </c>
      <c r="I1431" s="102">
        <v>22027</v>
      </c>
    </row>
    <row r="1432" spans="1:9" ht="12" customHeight="1" x14ac:dyDescent="0.15">
      <c r="A1432" s="101" t="s">
        <v>7943</v>
      </c>
      <c r="B1432" s="101" t="s">
        <v>9621</v>
      </c>
      <c r="C1432" s="101" t="s">
        <v>4203</v>
      </c>
      <c r="D1432" s="101" t="s">
        <v>8017</v>
      </c>
      <c r="E1432" s="101" t="s">
        <v>9600</v>
      </c>
      <c r="F1432" s="101" t="s">
        <v>9607</v>
      </c>
      <c r="G1432" s="102">
        <v>6725</v>
      </c>
      <c r="H1432" s="102">
        <v>6595</v>
      </c>
      <c r="I1432" s="102">
        <v>6436</v>
      </c>
    </row>
    <row r="1433" spans="1:9" ht="12" customHeight="1" x14ac:dyDescent="0.15">
      <c r="A1433" s="101" t="s">
        <v>7980</v>
      </c>
      <c r="B1433" s="101" t="s">
        <v>9622</v>
      </c>
      <c r="C1433" s="101" t="s">
        <v>4207</v>
      </c>
      <c r="D1433" s="101" t="s">
        <v>8002</v>
      </c>
      <c r="E1433" s="101" t="s">
        <v>9600</v>
      </c>
      <c r="F1433" s="101" t="s">
        <v>9601</v>
      </c>
      <c r="G1433" s="102">
        <v>9193</v>
      </c>
      <c r="H1433" s="102">
        <v>9017</v>
      </c>
      <c r="I1433" s="102">
        <v>8843</v>
      </c>
    </row>
    <row r="1434" spans="1:9" ht="12" customHeight="1" x14ac:dyDescent="0.15">
      <c r="A1434" s="101" t="s">
        <v>7970</v>
      </c>
      <c r="B1434" s="101" t="s">
        <v>9623</v>
      </c>
      <c r="C1434" s="101" t="s">
        <v>4216</v>
      </c>
      <c r="D1434" s="101" t="s">
        <v>8017</v>
      </c>
      <c r="E1434" s="101" t="s">
        <v>9600</v>
      </c>
      <c r="F1434" s="101" t="s">
        <v>9601</v>
      </c>
      <c r="G1434" s="102">
        <v>16522</v>
      </c>
      <c r="H1434" s="102">
        <v>16148</v>
      </c>
      <c r="I1434" s="102">
        <v>15780</v>
      </c>
    </row>
    <row r="1435" spans="1:9" ht="12" customHeight="1" x14ac:dyDescent="0.15">
      <c r="A1435" s="101" t="s">
        <v>7959</v>
      </c>
      <c r="B1435" s="101" t="s">
        <v>9624</v>
      </c>
      <c r="C1435" s="101" t="s">
        <v>4200</v>
      </c>
      <c r="D1435" s="101" t="s">
        <v>8017</v>
      </c>
      <c r="E1435" s="101" t="s">
        <v>9600</v>
      </c>
      <c r="F1435" s="101" t="s">
        <v>9601</v>
      </c>
      <c r="G1435" s="102">
        <v>10274</v>
      </c>
      <c r="H1435" s="102">
        <v>10171</v>
      </c>
      <c r="I1435" s="102">
        <v>10042</v>
      </c>
    </row>
    <row r="1436" spans="1:9" ht="12" customHeight="1" x14ac:dyDescent="0.15">
      <c r="A1436" s="101" t="s">
        <v>7968</v>
      </c>
      <c r="B1436" s="101" t="s">
        <v>9625</v>
      </c>
      <c r="C1436" s="101" t="s">
        <v>4201</v>
      </c>
      <c r="D1436" s="101" t="s">
        <v>8020</v>
      </c>
      <c r="E1436" s="101" t="s">
        <v>9600</v>
      </c>
      <c r="F1436" s="101" t="s">
        <v>9601</v>
      </c>
      <c r="G1436" s="102">
        <v>5748</v>
      </c>
      <c r="H1436" s="102">
        <v>5578</v>
      </c>
      <c r="I1436" s="102">
        <v>5436</v>
      </c>
    </row>
    <row r="1437" spans="1:9" ht="12" customHeight="1" x14ac:dyDescent="0.15">
      <c r="A1437" s="101" t="s">
        <v>7926</v>
      </c>
      <c r="B1437" s="101" t="s">
        <v>9626</v>
      </c>
      <c r="C1437" s="101" t="s">
        <v>4210</v>
      </c>
      <c r="D1437" s="101" t="s">
        <v>8017</v>
      </c>
      <c r="E1437" s="101" t="s">
        <v>9600</v>
      </c>
      <c r="F1437" s="101" t="s">
        <v>9605</v>
      </c>
      <c r="G1437" s="102">
        <v>15813</v>
      </c>
      <c r="H1437" s="102">
        <v>15506</v>
      </c>
      <c r="I1437" s="102">
        <v>15122</v>
      </c>
    </row>
    <row r="1438" spans="1:9" ht="12" customHeight="1" x14ac:dyDescent="0.15">
      <c r="A1438" s="101" t="s">
        <v>7930</v>
      </c>
      <c r="B1438" s="101" t="s">
        <v>9627</v>
      </c>
      <c r="C1438" s="101" t="s">
        <v>4243</v>
      </c>
      <c r="D1438" s="101" t="s">
        <v>8017</v>
      </c>
      <c r="E1438" s="101" t="s">
        <v>9600</v>
      </c>
      <c r="F1438" s="101" t="s">
        <v>9605</v>
      </c>
      <c r="G1438" s="102">
        <v>7685</v>
      </c>
      <c r="H1438" s="102">
        <v>7523</v>
      </c>
      <c r="I1438" s="102">
        <v>7335</v>
      </c>
    </row>
    <row r="1439" spans="1:9" ht="12" customHeight="1" x14ac:dyDescent="0.15">
      <c r="A1439" s="101" t="s">
        <v>7886</v>
      </c>
      <c r="B1439" s="101" t="s">
        <v>9628</v>
      </c>
      <c r="C1439" s="101" t="s">
        <v>4205</v>
      </c>
      <c r="D1439" s="101" t="s">
        <v>8002</v>
      </c>
      <c r="E1439" s="101" t="s">
        <v>9600</v>
      </c>
      <c r="F1439" s="101" t="s">
        <v>9629</v>
      </c>
      <c r="G1439" s="102">
        <v>21244</v>
      </c>
      <c r="H1439" s="102">
        <v>20915</v>
      </c>
      <c r="I1439" s="102">
        <v>20456</v>
      </c>
    </row>
    <row r="1440" spans="1:9" ht="12" customHeight="1" x14ac:dyDescent="0.15">
      <c r="A1440" s="101" t="s">
        <v>7894</v>
      </c>
      <c r="B1440" s="101" t="s">
        <v>9630</v>
      </c>
      <c r="C1440" s="101" t="s">
        <v>4230</v>
      </c>
      <c r="D1440" s="101" t="s">
        <v>8017</v>
      </c>
      <c r="E1440" s="101" t="s">
        <v>9600</v>
      </c>
      <c r="F1440" s="101" t="s">
        <v>9629</v>
      </c>
      <c r="G1440" s="102">
        <v>4671</v>
      </c>
      <c r="H1440" s="102">
        <v>4595</v>
      </c>
      <c r="I1440" s="102">
        <v>4488</v>
      </c>
    </row>
    <row r="1441" spans="1:9" ht="12" customHeight="1" x14ac:dyDescent="0.15">
      <c r="A1441" s="101" t="s">
        <v>6555</v>
      </c>
      <c r="B1441" s="101" t="s">
        <v>9631</v>
      </c>
      <c r="C1441" s="101" t="s">
        <v>4223</v>
      </c>
      <c r="D1441" s="101" t="s">
        <v>8017</v>
      </c>
      <c r="E1441" s="101" t="s">
        <v>9600</v>
      </c>
      <c r="F1441" s="101" t="s">
        <v>9601</v>
      </c>
      <c r="G1441" s="102">
        <v>14876</v>
      </c>
      <c r="H1441" s="102">
        <v>14539</v>
      </c>
      <c r="I1441" s="102">
        <v>14116</v>
      </c>
    </row>
    <row r="1442" spans="1:9" ht="12" customHeight="1" x14ac:dyDescent="0.15">
      <c r="A1442" s="101" t="s">
        <v>7888</v>
      </c>
      <c r="B1442" s="101" t="s">
        <v>9632</v>
      </c>
      <c r="C1442" s="101" t="s">
        <v>4215</v>
      </c>
      <c r="D1442" s="101" t="s">
        <v>8002</v>
      </c>
      <c r="E1442" s="101" t="s">
        <v>9600</v>
      </c>
      <c r="F1442" s="101" t="s">
        <v>9629</v>
      </c>
      <c r="G1442" s="102">
        <v>26101</v>
      </c>
      <c r="H1442" s="102">
        <v>25581</v>
      </c>
      <c r="I1442" s="102">
        <v>25085</v>
      </c>
    </row>
    <row r="1443" spans="1:9" ht="12" customHeight="1" x14ac:dyDescent="0.15">
      <c r="A1443" s="101" t="s">
        <v>7953</v>
      </c>
      <c r="B1443" s="101" t="s">
        <v>9633</v>
      </c>
      <c r="C1443" s="101" t="s">
        <v>4247</v>
      </c>
      <c r="D1443" s="101" t="s">
        <v>8017</v>
      </c>
      <c r="E1443" s="101" t="s">
        <v>9600</v>
      </c>
      <c r="F1443" s="101" t="s">
        <v>9601</v>
      </c>
      <c r="G1443" s="102">
        <v>7629</v>
      </c>
      <c r="H1443" s="102">
        <v>7505</v>
      </c>
      <c r="I1443" s="102">
        <v>7365</v>
      </c>
    </row>
    <row r="1444" spans="1:9" ht="12" customHeight="1" x14ac:dyDescent="0.15">
      <c r="A1444" s="101" t="s">
        <v>7912</v>
      </c>
      <c r="B1444" s="101" t="s">
        <v>9634</v>
      </c>
      <c r="C1444" s="101" t="s">
        <v>4211</v>
      </c>
      <c r="D1444" s="101" t="s">
        <v>8017</v>
      </c>
      <c r="E1444" s="101" t="s">
        <v>9600</v>
      </c>
      <c r="F1444" s="101" t="s">
        <v>9603</v>
      </c>
      <c r="G1444" s="102">
        <v>9929</v>
      </c>
      <c r="H1444" s="102">
        <v>9712</v>
      </c>
      <c r="I1444" s="102">
        <v>9448</v>
      </c>
    </row>
    <row r="1445" spans="1:9" ht="12" customHeight="1" x14ac:dyDescent="0.15">
      <c r="A1445" s="101" t="s">
        <v>7904</v>
      </c>
      <c r="B1445" s="101" t="s">
        <v>9635</v>
      </c>
      <c r="C1445" s="101" t="s">
        <v>4199</v>
      </c>
      <c r="D1445" s="101" t="s">
        <v>8020</v>
      </c>
      <c r="E1445" s="101" t="s">
        <v>9600</v>
      </c>
      <c r="F1445" s="101" t="s">
        <v>9603</v>
      </c>
      <c r="G1445" s="102">
        <v>8240</v>
      </c>
      <c r="H1445" s="102">
        <v>8020</v>
      </c>
      <c r="I1445" s="102">
        <v>7765</v>
      </c>
    </row>
    <row r="1446" spans="1:9" ht="12" customHeight="1" x14ac:dyDescent="0.15">
      <c r="A1446" s="101" t="s">
        <v>7910</v>
      </c>
      <c r="B1446" s="101" t="s">
        <v>9636</v>
      </c>
      <c r="C1446" s="101" t="s">
        <v>4249</v>
      </c>
      <c r="D1446" s="101" t="s">
        <v>8020</v>
      </c>
      <c r="E1446" s="101" t="s">
        <v>9600</v>
      </c>
      <c r="F1446" s="101" t="s">
        <v>9603</v>
      </c>
      <c r="G1446" s="102">
        <v>3651</v>
      </c>
      <c r="H1446" s="102">
        <v>3560</v>
      </c>
      <c r="I1446" s="102">
        <v>3457</v>
      </c>
    </row>
    <row r="1447" spans="1:9" ht="12" customHeight="1" x14ac:dyDescent="0.15">
      <c r="A1447" s="101" t="s">
        <v>7924</v>
      </c>
      <c r="B1447" s="101" t="s">
        <v>9637</v>
      </c>
      <c r="C1447" s="101" t="s">
        <v>4245</v>
      </c>
      <c r="D1447" s="101" t="s">
        <v>8020</v>
      </c>
      <c r="E1447" s="101" t="s">
        <v>9600</v>
      </c>
      <c r="F1447" s="101" t="s">
        <v>9603</v>
      </c>
      <c r="G1447" s="102">
        <v>4840</v>
      </c>
      <c r="H1447" s="102">
        <v>4711</v>
      </c>
      <c r="I1447" s="102">
        <v>4561</v>
      </c>
    </row>
    <row r="1448" spans="1:9" ht="12" customHeight="1" x14ac:dyDescent="0.15">
      <c r="A1448" s="101" t="s">
        <v>7920</v>
      </c>
      <c r="B1448" s="101" t="s">
        <v>9638</v>
      </c>
      <c r="C1448" s="101" t="s">
        <v>4206</v>
      </c>
      <c r="D1448" s="101" t="s">
        <v>8002</v>
      </c>
      <c r="E1448" s="101" t="s">
        <v>9600</v>
      </c>
      <c r="F1448" s="101" t="s">
        <v>9603</v>
      </c>
      <c r="G1448" s="102">
        <v>19938</v>
      </c>
      <c r="H1448" s="102">
        <v>19575</v>
      </c>
      <c r="I1448" s="102">
        <v>19178</v>
      </c>
    </row>
    <row r="1449" spans="1:9" ht="12" customHeight="1" x14ac:dyDescent="0.15">
      <c r="A1449" s="101" t="s">
        <v>5626</v>
      </c>
      <c r="B1449" s="101" t="s">
        <v>9639</v>
      </c>
      <c r="C1449" s="101" t="s">
        <v>4202</v>
      </c>
      <c r="D1449" s="101" t="s">
        <v>8020</v>
      </c>
      <c r="E1449" s="101" t="s">
        <v>9600</v>
      </c>
      <c r="F1449" s="101" t="s">
        <v>9603</v>
      </c>
      <c r="G1449" s="102">
        <v>3640</v>
      </c>
      <c r="H1449" s="102">
        <v>3545</v>
      </c>
      <c r="I1449" s="102">
        <v>3444</v>
      </c>
    </row>
    <row r="1450" spans="1:9" ht="12" customHeight="1" x14ac:dyDescent="0.15">
      <c r="A1450" s="101" t="s">
        <v>7915</v>
      </c>
      <c r="B1450" s="101" t="s">
        <v>9640</v>
      </c>
      <c r="C1450" s="101" t="s">
        <v>4214</v>
      </c>
      <c r="D1450" s="101" t="s">
        <v>8020</v>
      </c>
      <c r="E1450" s="101" t="s">
        <v>9600</v>
      </c>
      <c r="F1450" s="101" t="s">
        <v>9603</v>
      </c>
      <c r="G1450" s="102">
        <v>4171</v>
      </c>
      <c r="H1450" s="102">
        <v>4062</v>
      </c>
      <c r="I1450" s="102">
        <v>3948</v>
      </c>
    </row>
    <row r="1451" spans="1:9" ht="12" customHeight="1" x14ac:dyDescent="0.15">
      <c r="A1451" s="101" t="s">
        <v>7937</v>
      </c>
      <c r="B1451" s="101" t="s">
        <v>9641</v>
      </c>
      <c r="C1451" s="101" t="s">
        <v>4250</v>
      </c>
      <c r="D1451" s="101" t="s">
        <v>8017</v>
      </c>
      <c r="E1451" s="101" t="s">
        <v>9600</v>
      </c>
      <c r="F1451" s="101" t="s">
        <v>9607</v>
      </c>
      <c r="G1451" s="102">
        <v>8728</v>
      </c>
      <c r="H1451" s="102">
        <v>8585</v>
      </c>
      <c r="I1451" s="102">
        <v>8382</v>
      </c>
    </row>
    <row r="1452" spans="1:9" ht="12" customHeight="1" x14ac:dyDescent="0.15">
      <c r="A1452" s="101" t="s">
        <v>7939</v>
      </c>
      <c r="B1452" s="101" t="s">
        <v>9642</v>
      </c>
      <c r="C1452" s="101" t="s">
        <v>4235</v>
      </c>
      <c r="D1452" s="101" t="s">
        <v>8017</v>
      </c>
      <c r="E1452" s="101" t="s">
        <v>9600</v>
      </c>
      <c r="F1452" s="101" t="s">
        <v>9607</v>
      </c>
      <c r="G1452" s="102">
        <v>4755</v>
      </c>
      <c r="H1452" s="102">
        <v>4685</v>
      </c>
      <c r="I1452" s="102">
        <v>4565</v>
      </c>
    </row>
    <row r="1453" spans="1:9" ht="12" customHeight="1" x14ac:dyDescent="0.15">
      <c r="A1453" s="101" t="s">
        <v>7941</v>
      </c>
      <c r="B1453" s="101" t="s">
        <v>9643</v>
      </c>
      <c r="C1453" s="101" t="s">
        <v>4224</v>
      </c>
      <c r="D1453" s="101" t="s">
        <v>8017</v>
      </c>
      <c r="E1453" s="101" t="s">
        <v>9600</v>
      </c>
      <c r="F1453" s="101" t="s">
        <v>9607</v>
      </c>
      <c r="G1453" s="102">
        <v>4573</v>
      </c>
      <c r="H1453" s="102">
        <v>4468</v>
      </c>
      <c r="I1453" s="102">
        <v>4388</v>
      </c>
    </row>
    <row r="1454" spans="1:9" ht="12" customHeight="1" x14ac:dyDescent="0.15">
      <c r="A1454" s="101" t="s">
        <v>9644</v>
      </c>
      <c r="B1454" s="101" t="s">
        <v>9645</v>
      </c>
      <c r="C1454" s="101" t="s">
        <v>4244</v>
      </c>
      <c r="D1454" s="101" t="s">
        <v>8020</v>
      </c>
      <c r="E1454" s="101" t="s">
        <v>9600</v>
      </c>
      <c r="F1454" s="101" t="s">
        <v>9607</v>
      </c>
      <c r="G1454" s="102">
        <v>12887</v>
      </c>
      <c r="H1454" s="102">
        <v>12598</v>
      </c>
      <c r="I1454" s="102">
        <v>12283</v>
      </c>
    </row>
    <row r="1455" spans="1:9" ht="12" customHeight="1" x14ac:dyDescent="0.15">
      <c r="A1455" s="101" t="s">
        <v>6190</v>
      </c>
      <c r="B1455" s="101" t="s">
        <v>9646</v>
      </c>
      <c r="C1455" s="101" t="s">
        <v>4255</v>
      </c>
      <c r="D1455" s="101" t="s">
        <v>8020</v>
      </c>
      <c r="E1455" s="101" t="s">
        <v>9600</v>
      </c>
      <c r="F1455" s="101" t="s">
        <v>9607</v>
      </c>
      <c r="G1455" s="102">
        <v>3463</v>
      </c>
      <c r="H1455" s="102">
        <v>3386</v>
      </c>
      <c r="I1455" s="102">
        <v>3302</v>
      </c>
    </row>
    <row r="1456" spans="1:9" ht="12" customHeight="1" x14ac:dyDescent="0.15">
      <c r="A1456" s="101" t="s">
        <v>7982</v>
      </c>
      <c r="B1456" s="101" t="s">
        <v>9647</v>
      </c>
      <c r="C1456" s="101" t="s">
        <v>4252</v>
      </c>
      <c r="D1456" s="101" t="s">
        <v>8017</v>
      </c>
      <c r="E1456" s="101" t="s">
        <v>9600</v>
      </c>
      <c r="F1456" s="101" t="s">
        <v>9601</v>
      </c>
      <c r="G1456" s="102">
        <v>14890</v>
      </c>
      <c r="H1456" s="102">
        <v>14578</v>
      </c>
      <c r="I1456" s="102">
        <v>14152</v>
      </c>
    </row>
    <row r="1457" spans="1:9" ht="12" customHeight="1" x14ac:dyDescent="0.15">
      <c r="A1457" s="101" t="s">
        <v>7961</v>
      </c>
      <c r="B1457" s="101" t="s">
        <v>9648</v>
      </c>
      <c r="C1457" s="101" t="s">
        <v>4241</v>
      </c>
      <c r="D1457" s="101" t="s">
        <v>8017</v>
      </c>
      <c r="E1457" s="101" t="s">
        <v>9600</v>
      </c>
      <c r="F1457" s="101" t="s">
        <v>9601</v>
      </c>
      <c r="G1457" s="102">
        <v>5120</v>
      </c>
      <c r="H1457" s="102">
        <v>4983</v>
      </c>
      <c r="I1457" s="102">
        <v>4846</v>
      </c>
    </row>
    <row r="1458" spans="1:9" ht="12" customHeight="1" x14ac:dyDescent="0.15">
      <c r="A1458" s="101" t="s">
        <v>7973</v>
      </c>
      <c r="B1458" s="101" t="s">
        <v>9649</v>
      </c>
      <c r="C1458" s="101" t="s">
        <v>4225</v>
      </c>
      <c r="D1458" s="101" t="s">
        <v>8017</v>
      </c>
      <c r="E1458" s="101" t="s">
        <v>9600</v>
      </c>
      <c r="F1458" s="101" t="s">
        <v>9601</v>
      </c>
      <c r="G1458" s="102">
        <v>5636</v>
      </c>
      <c r="H1458" s="102">
        <v>5473</v>
      </c>
      <c r="I1458" s="102">
        <v>5295</v>
      </c>
    </row>
    <row r="1459" spans="1:9" ht="12" customHeight="1" x14ac:dyDescent="0.15">
      <c r="A1459" s="101" t="s">
        <v>5715</v>
      </c>
      <c r="B1459" s="101" t="s">
        <v>9650</v>
      </c>
      <c r="C1459" s="101" t="s">
        <v>4226</v>
      </c>
      <c r="D1459" s="101" t="s">
        <v>8002</v>
      </c>
      <c r="E1459" s="101" t="s">
        <v>9600</v>
      </c>
      <c r="F1459" s="101" t="s">
        <v>9605</v>
      </c>
      <c r="G1459" s="102">
        <v>16297</v>
      </c>
      <c r="H1459" s="102">
        <v>15973</v>
      </c>
      <c r="I1459" s="102">
        <v>15611</v>
      </c>
    </row>
    <row r="1460" spans="1:9" ht="12" customHeight="1" x14ac:dyDescent="0.15">
      <c r="A1460" s="101" t="s">
        <v>7892</v>
      </c>
      <c r="B1460" s="101" t="s">
        <v>9651</v>
      </c>
      <c r="C1460" s="101" t="s">
        <v>4227</v>
      </c>
      <c r="D1460" s="101" t="s">
        <v>8017</v>
      </c>
      <c r="E1460" s="101" t="s">
        <v>9600</v>
      </c>
      <c r="F1460" s="101" t="s">
        <v>9629</v>
      </c>
      <c r="G1460" s="102">
        <v>15499</v>
      </c>
      <c r="H1460" s="102">
        <v>15212</v>
      </c>
      <c r="I1460" s="102">
        <v>14831</v>
      </c>
    </row>
    <row r="1461" spans="1:9" ht="12" customHeight="1" x14ac:dyDescent="0.15">
      <c r="A1461" s="101" t="s">
        <v>7947</v>
      </c>
      <c r="B1461" s="101" t="s">
        <v>9652</v>
      </c>
      <c r="C1461" s="101" t="s">
        <v>4228</v>
      </c>
      <c r="D1461" s="101" t="s">
        <v>8017</v>
      </c>
      <c r="E1461" s="101" t="s">
        <v>9600</v>
      </c>
      <c r="F1461" s="101" t="s">
        <v>9607</v>
      </c>
      <c r="G1461" s="102">
        <v>10691</v>
      </c>
      <c r="H1461" s="102">
        <v>10519</v>
      </c>
      <c r="I1461" s="102">
        <v>10269</v>
      </c>
    </row>
    <row r="1462" spans="1:9" ht="12" customHeight="1" x14ac:dyDescent="0.15">
      <c r="A1462" s="101" t="s">
        <v>7924</v>
      </c>
      <c r="B1462" s="101" t="s">
        <v>9653</v>
      </c>
      <c r="C1462" s="101" t="s">
        <v>4229</v>
      </c>
      <c r="D1462" s="101" t="s">
        <v>8017</v>
      </c>
      <c r="E1462" s="101" t="s">
        <v>9600</v>
      </c>
      <c r="F1462" s="101" t="s">
        <v>9607</v>
      </c>
      <c r="G1462" s="102">
        <v>12065</v>
      </c>
      <c r="H1462" s="102">
        <v>11777</v>
      </c>
      <c r="I1462" s="102">
        <v>11511</v>
      </c>
    </row>
    <row r="1463" spans="1:9" ht="12" customHeight="1" x14ac:dyDescent="0.15">
      <c r="A1463" s="101" t="s">
        <v>7955</v>
      </c>
      <c r="B1463" s="101" t="s">
        <v>9654</v>
      </c>
      <c r="C1463" s="101" t="s">
        <v>4209</v>
      </c>
      <c r="D1463" s="101" t="s">
        <v>8017</v>
      </c>
      <c r="E1463" s="101" t="s">
        <v>9600</v>
      </c>
      <c r="F1463" s="101" t="s">
        <v>9601</v>
      </c>
      <c r="G1463" s="102">
        <v>6282</v>
      </c>
      <c r="H1463" s="102">
        <v>6190</v>
      </c>
      <c r="I1463" s="102">
        <v>6064</v>
      </c>
    </row>
    <row r="1464" spans="1:9" ht="12" customHeight="1" x14ac:dyDescent="0.15">
      <c r="A1464" s="101" t="s">
        <v>794</v>
      </c>
      <c r="B1464" s="101" t="s">
        <v>9655</v>
      </c>
      <c r="C1464" s="101" t="s">
        <v>4212</v>
      </c>
      <c r="D1464" s="101" t="s">
        <v>8017</v>
      </c>
      <c r="E1464" s="101" t="s">
        <v>9600</v>
      </c>
      <c r="F1464" s="101" t="s">
        <v>9601</v>
      </c>
      <c r="G1464" s="102">
        <v>12678</v>
      </c>
      <c r="H1464" s="102">
        <v>12487</v>
      </c>
      <c r="I1464" s="102">
        <v>12290</v>
      </c>
    </row>
    <row r="1465" spans="1:9" ht="12" customHeight="1" x14ac:dyDescent="0.15">
      <c r="A1465" s="101" t="s">
        <v>7978</v>
      </c>
      <c r="B1465" s="101" t="s">
        <v>9656</v>
      </c>
      <c r="C1465" s="101" t="s">
        <v>4231</v>
      </c>
      <c r="D1465" s="101" t="s">
        <v>8017</v>
      </c>
      <c r="E1465" s="101" t="s">
        <v>9600</v>
      </c>
      <c r="F1465" s="101" t="s">
        <v>9601</v>
      </c>
      <c r="G1465" s="102">
        <v>3332</v>
      </c>
      <c r="H1465" s="102">
        <v>3262</v>
      </c>
      <c r="I1465" s="102">
        <v>3200</v>
      </c>
    </row>
    <row r="1466" spans="1:9" ht="12" customHeight="1" x14ac:dyDescent="0.15">
      <c r="A1466" s="101" t="s">
        <v>7984</v>
      </c>
      <c r="B1466" s="101" t="s">
        <v>9657</v>
      </c>
      <c r="C1466" s="101" t="s">
        <v>4253</v>
      </c>
      <c r="D1466" s="101" t="s">
        <v>8017</v>
      </c>
      <c r="E1466" s="101" t="s">
        <v>9600</v>
      </c>
      <c r="F1466" s="101" t="s">
        <v>9601</v>
      </c>
      <c r="G1466" s="102">
        <v>3398</v>
      </c>
      <c r="H1466" s="102">
        <v>3345</v>
      </c>
      <c r="I1466" s="102">
        <v>3281</v>
      </c>
    </row>
    <row r="1467" spans="1:9" ht="12" customHeight="1" x14ac:dyDescent="0.15">
      <c r="A1467" s="101" t="s">
        <v>5279</v>
      </c>
      <c r="B1467" s="101" t="s">
        <v>9658</v>
      </c>
      <c r="C1467" s="101" t="s">
        <v>4213</v>
      </c>
      <c r="D1467" s="101" t="s">
        <v>8020</v>
      </c>
      <c r="E1467" s="101" t="s">
        <v>9600</v>
      </c>
      <c r="F1467" s="101" t="s">
        <v>9601</v>
      </c>
      <c r="G1467" s="102">
        <v>7502</v>
      </c>
      <c r="H1467" s="102">
        <v>7399</v>
      </c>
      <c r="I1467" s="102">
        <v>7290</v>
      </c>
    </row>
    <row r="1468" spans="1:9" ht="12" customHeight="1" x14ac:dyDescent="0.15">
      <c r="A1468" s="101" t="s">
        <v>7964</v>
      </c>
      <c r="B1468" s="101" t="s">
        <v>9659</v>
      </c>
      <c r="C1468" s="101" t="s">
        <v>4240</v>
      </c>
      <c r="D1468" s="101" t="s">
        <v>8020</v>
      </c>
      <c r="E1468" s="101" t="s">
        <v>9600</v>
      </c>
      <c r="F1468" s="101" t="s">
        <v>9601</v>
      </c>
      <c r="G1468" s="102">
        <v>4748</v>
      </c>
      <c r="H1468" s="102">
        <v>4684</v>
      </c>
      <c r="I1468" s="102">
        <v>4614</v>
      </c>
    </row>
    <row r="1469" spans="1:9" ht="12" customHeight="1" x14ac:dyDescent="0.15">
      <c r="A1469" s="101" t="s">
        <v>7966</v>
      </c>
      <c r="B1469" s="101" t="s">
        <v>9660</v>
      </c>
      <c r="C1469" s="101" t="s">
        <v>4242</v>
      </c>
      <c r="D1469" s="101" t="s">
        <v>8020</v>
      </c>
      <c r="E1469" s="101" t="s">
        <v>9600</v>
      </c>
      <c r="F1469" s="101" t="s">
        <v>9601</v>
      </c>
      <c r="G1469" s="102">
        <v>5574</v>
      </c>
      <c r="H1469" s="102">
        <v>5499</v>
      </c>
      <c r="I1469" s="102">
        <v>5414</v>
      </c>
    </row>
    <row r="1470" spans="1:9" ht="12" customHeight="1" x14ac:dyDescent="0.15">
      <c r="A1470" s="101" t="s">
        <v>7976</v>
      </c>
      <c r="B1470" s="101" t="s">
        <v>9661</v>
      </c>
      <c r="C1470" s="101" t="s">
        <v>4239</v>
      </c>
      <c r="D1470" s="101" t="s">
        <v>8020</v>
      </c>
      <c r="E1470" s="101" t="s">
        <v>9600</v>
      </c>
      <c r="F1470" s="101" t="s">
        <v>9601</v>
      </c>
      <c r="G1470" s="102">
        <v>10061</v>
      </c>
      <c r="H1470" s="102">
        <v>9929</v>
      </c>
      <c r="I1470" s="102">
        <v>9781</v>
      </c>
    </row>
    <row r="1471" spans="1:9" ht="12" customHeight="1" x14ac:dyDescent="0.15">
      <c r="A1471" s="101" t="s">
        <v>7890</v>
      </c>
      <c r="B1471" s="101" t="s">
        <v>9662</v>
      </c>
      <c r="C1471" s="101" t="s">
        <v>4208</v>
      </c>
      <c r="D1471" s="101" t="s">
        <v>8002</v>
      </c>
      <c r="E1471" s="101" t="s">
        <v>9600</v>
      </c>
      <c r="F1471" s="101" t="s">
        <v>9629</v>
      </c>
      <c r="G1471" s="102">
        <v>22405</v>
      </c>
      <c r="H1471" s="102">
        <v>22026</v>
      </c>
      <c r="I1471" s="102">
        <v>21575</v>
      </c>
    </row>
  </sheetData>
  <autoFilter ref="A1:I1" xr:uid="{00000000-0009-0000-0000-000007000000}"/>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E7766"/>
  <sheetViews>
    <sheetView workbookViewId="0"/>
  </sheetViews>
  <sheetFormatPr defaultColWidth="12.67578125" defaultRowHeight="15" customHeight="1" x14ac:dyDescent="0.15"/>
  <cols>
    <col min="1" max="6" width="11.0546875" customWidth="1"/>
  </cols>
  <sheetData>
    <row r="1" spans="1:5" ht="15.75" customHeight="1" x14ac:dyDescent="0.15">
      <c r="A1" s="89" t="s">
        <v>9663</v>
      </c>
      <c r="B1" s="89" t="s">
        <v>9664</v>
      </c>
      <c r="C1" s="89" t="s">
        <v>9665</v>
      </c>
      <c r="D1" s="89" t="s">
        <v>9666</v>
      </c>
      <c r="E1" s="89" t="s">
        <v>9667</v>
      </c>
    </row>
    <row r="2" spans="1:5" ht="15.75" customHeight="1" x14ac:dyDescent="0.15">
      <c r="A2" s="89" t="s">
        <v>9668</v>
      </c>
      <c r="B2" s="89" t="s">
        <v>9669</v>
      </c>
      <c r="C2" s="89">
        <v>4</v>
      </c>
      <c r="D2" s="89" t="s">
        <v>9670</v>
      </c>
      <c r="E2" s="89" t="s">
        <v>3342</v>
      </c>
    </row>
    <row r="3" spans="1:5" ht="15.75" customHeight="1" x14ac:dyDescent="0.15">
      <c r="A3" s="89" t="s">
        <v>9671</v>
      </c>
      <c r="B3" s="89" t="s">
        <v>9672</v>
      </c>
      <c r="C3" s="89">
        <v>4</v>
      </c>
      <c r="D3" s="89" t="s">
        <v>9673</v>
      </c>
      <c r="E3" s="89" t="s">
        <v>4125</v>
      </c>
    </row>
    <row r="4" spans="1:5" ht="15.75" customHeight="1" x14ac:dyDescent="0.15">
      <c r="A4" s="89" t="s">
        <v>9674</v>
      </c>
      <c r="B4" s="89" t="s">
        <v>9669</v>
      </c>
      <c r="C4" s="89">
        <v>4</v>
      </c>
      <c r="D4" s="89" t="s">
        <v>9670</v>
      </c>
      <c r="E4" s="89" t="s">
        <v>3342</v>
      </c>
    </row>
    <row r="5" spans="1:5" ht="15.75" customHeight="1" x14ac:dyDescent="0.15">
      <c r="A5" s="89" t="s">
        <v>9675</v>
      </c>
      <c r="B5" s="89" t="s">
        <v>9669</v>
      </c>
      <c r="C5" s="89">
        <v>4</v>
      </c>
      <c r="D5" s="89" t="s">
        <v>9670</v>
      </c>
      <c r="E5" s="89" t="s">
        <v>3342</v>
      </c>
    </row>
    <row r="6" spans="1:5" ht="15.75" customHeight="1" x14ac:dyDescent="0.15">
      <c r="A6" s="89" t="s">
        <v>9676</v>
      </c>
      <c r="B6" s="89" t="s">
        <v>9677</v>
      </c>
      <c r="C6" s="89">
        <v>4</v>
      </c>
      <c r="D6" s="89" t="s">
        <v>9678</v>
      </c>
      <c r="E6" s="89" t="s">
        <v>4048</v>
      </c>
    </row>
    <row r="7" spans="1:5" ht="15.75" customHeight="1" x14ac:dyDescent="0.15">
      <c r="A7" s="89" t="s">
        <v>9679</v>
      </c>
      <c r="B7" s="89" t="s">
        <v>9669</v>
      </c>
      <c r="C7" s="89">
        <v>4</v>
      </c>
      <c r="D7" s="89" t="s">
        <v>9670</v>
      </c>
      <c r="E7" s="89" t="s">
        <v>3342</v>
      </c>
    </row>
    <row r="8" spans="1:5" ht="15.75" customHeight="1" x14ac:dyDescent="0.15">
      <c r="A8" s="89" t="s">
        <v>9680</v>
      </c>
      <c r="B8" s="89" t="s">
        <v>9681</v>
      </c>
      <c r="C8" s="89">
        <v>4</v>
      </c>
      <c r="D8" s="89" t="s">
        <v>9682</v>
      </c>
      <c r="E8" s="89" t="s">
        <v>2664</v>
      </c>
    </row>
    <row r="9" spans="1:5" ht="15.75" customHeight="1" x14ac:dyDescent="0.15">
      <c r="A9" s="89" t="s">
        <v>9683</v>
      </c>
      <c r="B9" s="89" t="s">
        <v>9684</v>
      </c>
      <c r="C9" s="89">
        <v>4</v>
      </c>
      <c r="D9" s="89" t="s">
        <v>9685</v>
      </c>
      <c r="E9" s="89" t="s">
        <v>3606</v>
      </c>
    </row>
    <row r="10" spans="1:5" ht="15.75" customHeight="1" x14ac:dyDescent="0.15">
      <c r="A10" s="89" t="s">
        <v>9686</v>
      </c>
      <c r="B10" s="89" t="s">
        <v>9684</v>
      </c>
      <c r="C10" s="89">
        <v>4</v>
      </c>
      <c r="D10" s="89" t="s">
        <v>9685</v>
      </c>
      <c r="E10" s="89" t="s">
        <v>3606</v>
      </c>
    </row>
    <row r="11" spans="1:5" ht="15.75" customHeight="1" x14ac:dyDescent="0.15">
      <c r="A11" s="89" t="s">
        <v>9687</v>
      </c>
      <c r="B11" s="89" t="s">
        <v>9684</v>
      </c>
      <c r="C11" s="89">
        <v>4</v>
      </c>
      <c r="D11" s="89" t="s">
        <v>9685</v>
      </c>
      <c r="E11" s="89" t="s">
        <v>3606</v>
      </c>
    </row>
    <row r="12" spans="1:5" ht="15.75" customHeight="1" x14ac:dyDescent="0.15">
      <c r="A12" s="89" t="s">
        <v>9688</v>
      </c>
      <c r="B12" s="89" t="s">
        <v>9684</v>
      </c>
      <c r="C12" s="89">
        <v>4</v>
      </c>
      <c r="D12" s="89" t="s">
        <v>9685</v>
      </c>
      <c r="E12" s="89" t="s">
        <v>3606</v>
      </c>
    </row>
    <row r="13" spans="1:5" ht="15.75" customHeight="1" x14ac:dyDescent="0.15">
      <c r="A13" s="89" t="s">
        <v>9689</v>
      </c>
      <c r="B13" s="89" t="s">
        <v>3527</v>
      </c>
      <c r="C13" s="89">
        <v>3</v>
      </c>
      <c r="D13" s="89" t="s">
        <v>6715</v>
      </c>
    </row>
    <row r="14" spans="1:5" ht="15.75" customHeight="1" x14ac:dyDescent="0.15">
      <c r="A14" s="89" t="s">
        <v>9690</v>
      </c>
      <c r="B14" s="89" t="s">
        <v>9691</v>
      </c>
      <c r="C14" s="89">
        <v>4</v>
      </c>
      <c r="D14" s="89" t="s">
        <v>9692</v>
      </c>
      <c r="E14" s="89" t="s">
        <v>5477</v>
      </c>
    </row>
    <row r="15" spans="1:5" ht="15.75" customHeight="1" x14ac:dyDescent="0.15">
      <c r="A15" s="89" t="s">
        <v>9693</v>
      </c>
      <c r="B15" s="89" t="s">
        <v>3506</v>
      </c>
      <c r="C15" s="89">
        <v>3</v>
      </c>
      <c r="D15" s="89" t="s">
        <v>5490</v>
      </c>
    </row>
    <row r="16" spans="1:5" ht="15.75" customHeight="1" x14ac:dyDescent="0.15">
      <c r="A16" s="89" t="s">
        <v>9694</v>
      </c>
      <c r="B16" s="89" t="s">
        <v>9695</v>
      </c>
      <c r="C16" s="89">
        <v>4</v>
      </c>
      <c r="D16" s="89" t="s">
        <v>9696</v>
      </c>
      <c r="E16" s="89" t="s">
        <v>3509</v>
      </c>
    </row>
    <row r="17" spans="1:5" ht="15.75" customHeight="1" x14ac:dyDescent="0.15">
      <c r="A17" s="89" t="s">
        <v>9697</v>
      </c>
      <c r="B17" s="89" t="s">
        <v>9698</v>
      </c>
      <c r="C17" s="89">
        <v>4</v>
      </c>
      <c r="D17" s="89" t="s">
        <v>9699</v>
      </c>
      <c r="E17" s="89" t="s">
        <v>3510</v>
      </c>
    </row>
    <row r="18" spans="1:5" ht="15.75" customHeight="1" x14ac:dyDescent="0.15">
      <c r="A18" s="89" t="s">
        <v>9700</v>
      </c>
      <c r="B18" s="89" t="s">
        <v>9701</v>
      </c>
      <c r="C18" s="89">
        <v>4</v>
      </c>
      <c r="D18" s="89" t="s">
        <v>9702</v>
      </c>
      <c r="E18" s="89" t="s">
        <v>4123</v>
      </c>
    </row>
    <row r="19" spans="1:5" ht="15.75" customHeight="1" x14ac:dyDescent="0.15">
      <c r="A19" s="89" t="s">
        <v>9703</v>
      </c>
      <c r="B19" s="89" t="s">
        <v>3342</v>
      </c>
      <c r="C19" s="89">
        <v>3</v>
      </c>
      <c r="D19" s="89" t="s">
        <v>6385</v>
      </c>
    </row>
    <row r="20" spans="1:5" ht="15.75" customHeight="1" x14ac:dyDescent="0.15">
      <c r="A20" s="89" t="s">
        <v>9704</v>
      </c>
      <c r="B20" s="89" t="s">
        <v>9684</v>
      </c>
      <c r="C20" s="89">
        <v>4</v>
      </c>
      <c r="D20" s="89" t="s">
        <v>9685</v>
      </c>
      <c r="E20" s="89" t="s">
        <v>3606</v>
      </c>
    </row>
    <row r="21" spans="1:5" ht="15.75" customHeight="1" x14ac:dyDescent="0.15">
      <c r="A21" s="89" t="s">
        <v>9705</v>
      </c>
      <c r="B21" s="89" t="s">
        <v>9706</v>
      </c>
      <c r="C21" s="89">
        <v>4</v>
      </c>
      <c r="D21" s="89" t="s">
        <v>9707</v>
      </c>
      <c r="E21" s="89" t="s">
        <v>2683</v>
      </c>
    </row>
    <row r="22" spans="1:5" ht="15.75" customHeight="1" x14ac:dyDescent="0.15">
      <c r="A22" s="89" t="s">
        <v>9708</v>
      </c>
      <c r="B22" s="89" t="s">
        <v>9709</v>
      </c>
      <c r="C22" s="89">
        <v>4</v>
      </c>
      <c r="D22" s="89" t="s">
        <v>9710</v>
      </c>
      <c r="E22" s="89" t="s">
        <v>3323</v>
      </c>
    </row>
    <row r="23" spans="1:5" ht="15.75" customHeight="1" x14ac:dyDescent="0.15">
      <c r="A23" s="89" t="s">
        <v>9711</v>
      </c>
      <c r="B23" s="89" t="s">
        <v>9712</v>
      </c>
      <c r="C23" s="89">
        <v>4</v>
      </c>
      <c r="D23" s="89" t="s">
        <v>9713</v>
      </c>
      <c r="E23" s="89" t="s">
        <v>3763</v>
      </c>
    </row>
    <row r="24" spans="1:5" ht="15.75" customHeight="1" x14ac:dyDescent="0.15">
      <c r="A24" s="89" t="s">
        <v>9714</v>
      </c>
      <c r="B24" s="89" t="s">
        <v>9684</v>
      </c>
      <c r="C24" s="89">
        <v>4</v>
      </c>
      <c r="D24" s="89" t="s">
        <v>9685</v>
      </c>
      <c r="E24" s="89" t="s">
        <v>3606</v>
      </c>
    </row>
    <row r="25" spans="1:5" ht="15.75" customHeight="1" x14ac:dyDescent="0.15">
      <c r="A25" s="89" t="s">
        <v>9715</v>
      </c>
      <c r="B25" s="89" t="s">
        <v>9716</v>
      </c>
      <c r="C25" s="89">
        <v>4</v>
      </c>
      <c r="D25" s="89" t="s">
        <v>9717</v>
      </c>
      <c r="E25" s="89" t="s">
        <v>3866</v>
      </c>
    </row>
    <row r="26" spans="1:5" ht="15.75" customHeight="1" x14ac:dyDescent="0.15">
      <c r="A26" s="89" t="s">
        <v>9718</v>
      </c>
      <c r="B26" s="89" t="s">
        <v>9719</v>
      </c>
      <c r="C26" s="89">
        <v>4</v>
      </c>
      <c r="D26" s="89" t="s">
        <v>9720</v>
      </c>
      <c r="E26" s="89" t="s">
        <v>4132</v>
      </c>
    </row>
    <row r="27" spans="1:5" ht="15.75" customHeight="1" x14ac:dyDescent="0.15">
      <c r="A27" s="89" t="s">
        <v>9721</v>
      </c>
      <c r="B27" s="89" t="s">
        <v>9722</v>
      </c>
      <c r="C27" s="89">
        <v>4</v>
      </c>
      <c r="D27" s="89" t="s">
        <v>9723</v>
      </c>
      <c r="E27" s="89" t="s">
        <v>4074</v>
      </c>
    </row>
    <row r="28" spans="1:5" ht="15.75" customHeight="1" x14ac:dyDescent="0.15">
      <c r="A28" s="89" t="s">
        <v>9724</v>
      </c>
      <c r="B28" s="89" t="s">
        <v>9725</v>
      </c>
      <c r="C28" s="89">
        <v>4</v>
      </c>
      <c r="D28" s="89" t="s">
        <v>9726</v>
      </c>
      <c r="E28" s="89" t="s">
        <v>3295</v>
      </c>
    </row>
    <row r="29" spans="1:5" ht="15.75" customHeight="1" x14ac:dyDescent="0.15">
      <c r="A29" s="89" t="s">
        <v>9727</v>
      </c>
      <c r="B29" s="89" t="s">
        <v>9728</v>
      </c>
      <c r="C29" s="89">
        <v>4</v>
      </c>
      <c r="D29" s="89" t="s">
        <v>9729</v>
      </c>
      <c r="E29" s="89" t="s">
        <v>4031</v>
      </c>
    </row>
    <row r="30" spans="1:5" ht="15.75" customHeight="1" x14ac:dyDescent="0.15">
      <c r="A30" s="89" t="s">
        <v>9730</v>
      </c>
      <c r="B30" s="89" t="s">
        <v>9731</v>
      </c>
      <c r="C30" s="89">
        <v>4</v>
      </c>
      <c r="D30" s="89" t="s">
        <v>9732</v>
      </c>
      <c r="E30" s="89" t="s">
        <v>4031</v>
      </c>
    </row>
    <row r="31" spans="1:5" ht="15.75" customHeight="1" x14ac:dyDescent="0.15">
      <c r="A31" s="89" t="s">
        <v>9733</v>
      </c>
      <c r="B31" s="89" t="s">
        <v>9734</v>
      </c>
      <c r="C31" s="89">
        <v>4</v>
      </c>
      <c r="D31" s="89" t="s">
        <v>9735</v>
      </c>
      <c r="E31" s="89" t="s">
        <v>4083</v>
      </c>
    </row>
    <row r="32" spans="1:5" ht="15.75" customHeight="1" x14ac:dyDescent="0.15">
      <c r="A32" s="89" t="s">
        <v>9736</v>
      </c>
      <c r="B32" s="89" t="s">
        <v>9684</v>
      </c>
      <c r="C32" s="89">
        <v>4</v>
      </c>
      <c r="D32" s="89" t="s">
        <v>9685</v>
      </c>
      <c r="E32" s="89" t="s">
        <v>3606</v>
      </c>
    </row>
    <row r="33" spans="1:5" ht="15.75" customHeight="1" x14ac:dyDescent="0.15">
      <c r="A33" s="89" t="s">
        <v>9737</v>
      </c>
      <c r="B33" s="89" t="s">
        <v>9738</v>
      </c>
      <c r="C33" s="89">
        <v>4</v>
      </c>
      <c r="D33" s="89" t="s">
        <v>9739</v>
      </c>
      <c r="E33" s="89" t="s">
        <v>4126</v>
      </c>
    </row>
    <row r="34" spans="1:5" ht="15.75" customHeight="1" x14ac:dyDescent="0.15">
      <c r="A34" s="89" t="s">
        <v>9740</v>
      </c>
      <c r="B34" s="89" t="s">
        <v>9741</v>
      </c>
      <c r="C34" s="89">
        <v>4</v>
      </c>
      <c r="D34" s="89" t="s">
        <v>9742</v>
      </c>
      <c r="E34" s="89" t="s">
        <v>3795</v>
      </c>
    </row>
    <row r="35" spans="1:5" ht="15.75" customHeight="1" x14ac:dyDescent="0.15">
      <c r="A35" s="89" t="s">
        <v>9743</v>
      </c>
      <c r="B35" s="89" t="s">
        <v>9744</v>
      </c>
      <c r="C35" s="89">
        <v>4</v>
      </c>
      <c r="D35" s="89" t="s">
        <v>9745</v>
      </c>
      <c r="E35" s="89" t="s">
        <v>3210</v>
      </c>
    </row>
    <row r="36" spans="1:5" ht="15.75" customHeight="1" x14ac:dyDescent="0.15">
      <c r="A36" s="89" t="s">
        <v>9746</v>
      </c>
      <c r="B36" s="89" t="s">
        <v>3342</v>
      </c>
      <c r="C36" s="89">
        <v>3</v>
      </c>
      <c r="D36" s="89" t="s">
        <v>6385</v>
      </c>
    </row>
    <row r="37" spans="1:5" ht="15.75" customHeight="1" x14ac:dyDescent="0.15">
      <c r="A37" s="89" t="s">
        <v>9747</v>
      </c>
      <c r="B37" s="89" t="s">
        <v>9741</v>
      </c>
      <c r="C37" s="89">
        <v>4</v>
      </c>
      <c r="D37" s="89" t="s">
        <v>9742</v>
      </c>
      <c r="E37" s="89" t="s">
        <v>3795</v>
      </c>
    </row>
    <row r="38" spans="1:5" ht="15.75" customHeight="1" x14ac:dyDescent="0.15">
      <c r="A38" s="89" t="s">
        <v>9748</v>
      </c>
      <c r="B38" s="89" t="s">
        <v>9749</v>
      </c>
      <c r="C38" s="89">
        <v>4</v>
      </c>
      <c r="D38" s="89" t="s">
        <v>9750</v>
      </c>
      <c r="E38" s="89" t="s">
        <v>3334</v>
      </c>
    </row>
    <row r="39" spans="1:5" ht="15.75" customHeight="1" x14ac:dyDescent="0.15">
      <c r="A39" s="89" t="s">
        <v>9751</v>
      </c>
      <c r="B39" s="89" t="s">
        <v>9752</v>
      </c>
      <c r="C39" s="89">
        <v>4</v>
      </c>
      <c r="D39" s="89" t="s">
        <v>9753</v>
      </c>
      <c r="E39" s="89" t="s">
        <v>4031</v>
      </c>
    </row>
    <row r="40" spans="1:5" ht="15.75" customHeight="1" x14ac:dyDescent="0.15">
      <c r="A40" s="89" t="s">
        <v>9754</v>
      </c>
      <c r="B40" s="89" t="s">
        <v>9731</v>
      </c>
      <c r="C40" s="89">
        <v>4</v>
      </c>
      <c r="D40" s="89" t="s">
        <v>9732</v>
      </c>
      <c r="E40" s="89" t="s">
        <v>4031</v>
      </c>
    </row>
    <row r="41" spans="1:5" ht="15.75" customHeight="1" x14ac:dyDescent="0.15">
      <c r="A41" s="89" t="s">
        <v>9755</v>
      </c>
      <c r="B41" s="89" t="s">
        <v>9756</v>
      </c>
      <c r="C41" s="89">
        <v>4</v>
      </c>
      <c r="D41" s="89" t="s">
        <v>9757</v>
      </c>
      <c r="E41" s="89" t="s">
        <v>2798</v>
      </c>
    </row>
    <row r="42" spans="1:5" ht="15.75" customHeight="1" x14ac:dyDescent="0.15">
      <c r="A42" s="89" t="s">
        <v>9758</v>
      </c>
      <c r="B42" s="89" t="s">
        <v>9759</v>
      </c>
      <c r="C42" s="89">
        <v>4</v>
      </c>
      <c r="D42" s="89" t="s">
        <v>9760</v>
      </c>
      <c r="E42" s="89" t="s">
        <v>3862</v>
      </c>
    </row>
    <row r="43" spans="1:5" ht="15.75" customHeight="1" x14ac:dyDescent="0.15">
      <c r="A43" s="89" t="s">
        <v>9761</v>
      </c>
      <c r="B43" s="89" t="s">
        <v>9731</v>
      </c>
      <c r="C43" s="89">
        <v>4</v>
      </c>
      <c r="D43" s="89" t="s">
        <v>9732</v>
      </c>
      <c r="E43" s="89" t="s">
        <v>4031</v>
      </c>
    </row>
    <row r="44" spans="1:5" ht="15.75" customHeight="1" x14ac:dyDescent="0.15">
      <c r="A44" s="89" t="s">
        <v>9762</v>
      </c>
      <c r="B44" s="89" t="s">
        <v>9763</v>
      </c>
      <c r="C44" s="89">
        <v>4</v>
      </c>
      <c r="D44" s="89" t="s">
        <v>9764</v>
      </c>
      <c r="E44" s="89" t="s">
        <v>3008</v>
      </c>
    </row>
    <row r="45" spans="1:5" ht="15.75" customHeight="1" x14ac:dyDescent="0.15">
      <c r="A45" s="89" t="s">
        <v>9765</v>
      </c>
      <c r="B45" s="89" t="s">
        <v>9731</v>
      </c>
      <c r="C45" s="89">
        <v>4</v>
      </c>
      <c r="D45" s="89" t="s">
        <v>9732</v>
      </c>
      <c r="E45" s="89" t="s">
        <v>4031</v>
      </c>
    </row>
    <row r="46" spans="1:5" ht="15.75" customHeight="1" x14ac:dyDescent="0.15">
      <c r="A46" s="89" t="s">
        <v>9766</v>
      </c>
      <c r="B46" s="89" t="s">
        <v>9767</v>
      </c>
      <c r="C46" s="89">
        <v>4</v>
      </c>
      <c r="D46" s="89" t="s">
        <v>9768</v>
      </c>
      <c r="E46" s="89" t="s">
        <v>3345</v>
      </c>
    </row>
    <row r="47" spans="1:5" ht="15.75" customHeight="1" x14ac:dyDescent="0.15">
      <c r="A47" s="89" t="s">
        <v>9769</v>
      </c>
      <c r="B47" s="89" t="s">
        <v>9684</v>
      </c>
      <c r="C47" s="89">
        <v>4</v>
      </c>
      <c r="D47" s="89" t="s">
        <v>9685</v>
      </c>
      <c r="E47" s="89" t="s">
        <v>3606</v>
      </c>
    </row>
    <row r="48" spans="1:5" ht="15.75" customHeight="1" x14ac:dyDescent="0.15">
      <c r="A48" s="89" t="s">
        <v>9770</v>
      </c>
      <c r="B48" s="89" t="s">
        <v>9684</v>
      </c>
      <c r="C48" s="89">
        <v>4</v>
      </c>
      <c r="D48" s="89" t="s">
        <v>9685</v>
      </c>
      <c r="E48" s="89" t="s">
        <v>3606</v>
      </c>
    </row>
    <row r="49" spans="1:5" ht="15.75" customHeight="1" x14ac:dyDescent="0.15">
      <c r="A49" s="89" t="s">
        <v>9771</v>
      </c>
      <c r="B49" s="89" t="s">
        <v>9772</v>
      </c>
      <c r="C49" s="89">
        <v>4</v>
      </c>
      <c r="D49" s="89" t="s">
        <v>9773</v>
      </c>
      <c r="E49" s="89" t="s">
        <v>4109</v>
      </c>
    </row>
    <row r="50" spans="1:5" ht="15.75" customHeight="1" x14ac:dyDescent="0.15">
      <c r="A50" s="89" t="s">
        <v>9774</v>
      </c>
      <c r="B50" s="89" t="s">
        <v>9684</v>
      </c>
      <c r="C50" s="89">
        <v>4</v>
      </c>
      <c r="D50" s="89" t="s">
        <v>9685</v>
      </c>
      <c r="E50" s="89" t="s">
        <v>3606</v>
      </c>
    </row>
    <row r="51" spans="1:5" ht="15.75" customHeight="1" x14ac:dyDescent="0.15">
      <c r="A51" s="89" t="s">
        <v>9775</v>
      </c>
      <c r="B51" s="89" t="s">
        <v>9684</v>
      </c>
      <c r="C51" s="89">
        <v>4</v>
      </c>
      <c r="D51" s="89" t="s">
        <v>9685</v>
      </c>
      <c r="E51" s="89" t="s">
        <v>3606</v>
      </c>
    </row>
    <row r="52" spans="1:5" ht="15.75" customHeight="1" x14ac:dyDescent="0.15">
      <c r="A52" s="89" t="s">
        <v>9776</v>
      </c>
      <c r="B52" s="89" t="s">
        <v>9777</v>
      </c>
      <c r="C52" s="89">
        <v>4</v>
      </c>
      <c r="D52" s="89" t="s">
        <v>9778</v>
      </c>
      <c r="E52" s="89" t="s">
        <v>3647</v>
      </c>
    </row>
    <row r="53" spans="1:5" ht="15.75" customHeight="1" x14ac:dyDescent="0.15">
      <c r="A53" s="89" t="s">
        <v>9779</v>
      </c>
      <c r="B53" s="89" t="s">
        <v>9780</v>
      </c>
      <c r="C53" s="89">
        <v>4</v>
      </c>
      <c r="D53" s="89" t="s">
        <v>9781</v>
      </c>
      <c r="E53" s="89" t="s">
        <v>4100</v>
      </c>
    </row>
    <row r="54" spans="1:5" ht="15.75" customHeight="1" x14ac:dyDescent="0.15">
      <c r="A54" s="89" t="s">
        <v>9782</v>
      </c>
      <c r="B54" s="89" t="s">
        <v>9780</v>
      </c>
      <c r="C54" s="89">
        <v>4</v>
      </c>
      <c r="D54" s="89" t="s">
        <v>9781</v>
      </c>
      <c r="E54" s="89" t="s">
        <v>4100</v>
      </c>
    </row>
    <row r="55" spans="1:5" ht="15.75" customHeight="1" x14ac:dyDescent="0.15">
      <c r="A55" s="89" t="s">
        <v>9783</v>
      </c>
      <c r="B55" s="89" t="s">
        <v>9719</v>
      </c>
      <c r="C55" s="89">
        <v>4</v>
      </c>
      <c r="D55" s="89" t="s">
        <v>9720</v>
      </c>
      <c r="E55" s="89" t="s">
        <v>4132</v>
      </c>
    </row>
    <row r="56" spans="1:5" ht="15.75" customHeight="1" x14ac:dyDescent="0.15">
      <c r="A56" s="89" t="s">
        <v>9784</v>
      </c>
      <c r="B56" s="89" t="s">
        <v>9785</v>
      </c>
      <c r="C56" s="89">
        <v>4</v>
      </c>
      <c r="D56" s="89" t="s">
        <v>9786</v>
      </c>
      <c r="E56" s="89" t="s">
        <v>2851</v>
      </c>
    </row>
    <row r="57" spans="1:5" ht="15.75" customHeight="1" x14ac:dyDescent="0.15">
      <c r="A57" s="89" t="s">
        <v>9787</v>
      </c>
      <c r="B57" s="89" t="s">
        <v>9684</v>
      </c>
      <c r="C57" s="89">
        <v>4</v>
      </c>
      <c r="D57" s="89" t="s">
        <v>9685</v>
      </c>
      <c r="E57" s="89" t="s">
        <v>3606</v>
      </c>
    </row>
    <row r="58" spans="1:5" ht="15.75" customHeight="1" x14ac:dyDescent="0.15">
      <c r="A58" s="89" t="s">
        <v>9788</v>
      </c>
      <c r="B58" s="89" t="s">
        <v>9734</v>
      </c>
      <c r="C58" s="89">
        <v>4</v>
      </c>
      <c r="D58" s="89" t="s">
        <v>9735</v>
      </c>
      <c r="E58" s="89" t="s">
        <v>4083</v>
      </c>
    </row>
    <row r="59" spans="1:5" ht="15.75" customHeight="1" x14ac:dyDescent="0.15">
      <c r="A59" s="89" t="s">
        <v>9789</v>
      </c>
      <c r="B59" s="89" t="s">
        <v>9709</v>
      </c>
      <c r="C59" s="89">
        <v>4</v>
      </c>
      <c r="D59" s="89" t="s">
        <v>9710</v>
      </c>
      <c r="E59" s="89" t="s">
        <v>3323</v>
      </c>
    </row>
    <row r="60" spans="1:5" ht="15.75" customHeight="1" x14ac:dyDescent="0.15">
      <c r="A60" s="89" t="s">
        <v>9790</v>
      </c>
      <c r="B60" s="89" t="s">
        <v>9701</v>
      </c>
      <c r="C60" s="89">
        <v>4</v>
      </c>
      <c r="D60" s="89" t="s">
        <v>9702</v>
      </c>
      <c r="E60" s="89" t="s">
        <v>4123</v>
      </c>
    </row>
    <row r="61" spans="1:5" ht="15.75" customHeight="1" x14ac:dyDescent="0.15">
      <c r="A61" s="89" t="s">
        <v>9791</v>
      </c>
      <c r="B61" s="89" t="s">
        <v>9734</v>
      </c>
      <c r="C61" s="89">
        <v>4</v>
      </c>
      <c r="D61" s="89" t="s">
        <v>9735</v>
      </c>
      <c r="E61" s="89" t="s">
        <v>4083</v>
      </c>
    </row>
    <row r="62" spans="1:5" ht="15.75" customHeight="1" x14ac:dyDescent="0.15">
      <c r="A62" s="89" t="s">
        <v>9792</v>
      </c>
      <c r="B62" s="89" t="s">
        <v>9793</v>
      </c>
      <c r="C62" s="89">
        <v>4</v>
      </c>
      <c r="D62" s="89" t="s">
        <v>9794</v>
      </c>
      <c r="E62" s="89" t="s">
        <v>3754</v>
      </c>
    </row>
    <row r="63" spans="1:5" ht="15.75" customHeight="1" x14ac:dyDescent="0.15">
      <c r="A63" s="89" t="s">
        <v>9795</v>
      </c>
      <c r="B63" s="89" t="s">
        <v>9796</v>
      </c>
      <c r="C63" s="89">
        <v>4</v>
      </c>
      <c r="D63" s="89" t="s">
        <v>629</v>
      </c>
      <c r="E63" s="89" t="s">
        <v>3944</v>
      </c>
    </row>
    <row r="64" spans="1:5" ht="15.75" customHeight="1" x14ac:dyDescent="0.15">
      <c r="A64" s="89" t="s">
        <v>9797</v>
      </c>
      <c r="B64" s="89" t="s">
        <v>9798</v>
      </c>
      <c r="C64" s="89">
        <v>4</v>
      </c>
      <c r="D64" s="89" t="s">
        <v>9799</v>
      </c>
      <c r="E64" s="89" t="s">
        <v>4021</v>
      </c>
    </row>
    <row r="65" spans="1:5" ht="15.75" customHeight="1" x14ac:dyDescent="0.15">
      <c r="A65" s="89" t="s">
        <v>9800</v>
      </c>
      <c r="B65" s="89" t="s">
        <v>9801</v>
      </c>
      <c r="C65" s="89">
        <v>4</v>
      </c>
      <c r="D65" s="89" t="s">
        <v>9802</v>
      </c>
      <c r="E65" s="89" t="s">
        <v>4191</v>
      </c>
    </row>
    <row r="66" spans="1:5" ht="15.75" customHeight="1" x14ac:dyDescent="0.15">
      <c r="A66" s="89" t="s">
        <v>9803</v>
      </c>
      <c r="B66" s="89" t="s">
        <v>9804</v>
      </c>
      <c r="C66" s="89">
        <v>4</v>
      </c>
      <c r="D66" s="89" t="s">
        <v>9805</v>
      </c>
      <c r="E66" s="89" t="s">
        <v>3794</v>
      </c>
    </row>
    <row r="67" spans="1:5" ht="15.75" customHeight="1" x14ac:dyDescent="0.15">
      <c r="A67" s="89" t="s">
        <v>9806</v>
      </c>
      <c r="B67" s="89" t="s">
        <v>9725</v>
      </c>
      <c r="C67" s="89">
        <v>4</v>
      </c>
      <c r="D67" s="89" t="s">
        <v>9726</v>
      </c>
      <c r="E67" s="89" t="s">
        <v>3295</v>
      </c>
    </row>
    <row r="68" spans="1:5" ht="15.75" customHeight="1" x14ac:dyDescent="0.15">
      <c r="A68" s="89" t="s">
        <v>9807</v>
      </c>
      <c r="B68" s="89" t="s">
        <v>9684</v>
      </c>
      <c r="C68" s="89">
        <v>4</v>
      </c>
      <c r="D68" s="89" t="s">
        <v>9685</v>
      </c>
      <c r="E68" s="89" t="s">
        <v>3606</v>
      </c>
    </row>
    <row r="69" spans="1:5" ht="15.75" customHeight="1" x14ac:dyDescent="0.15">
      <c r="A69" s="89" t="s">
        <v>9808</v>
      </c>
      <c r="B69" s="89" t="s">
        <v>9809</v>
      </c>
      <c r="C69" s="89">
        <v>4</v>
      </c>
      <c r="D69" s="89" t="s">
        <v>9810</v>
      </c>
      <c r="E69" s="89" t="s">
        <v>2856</v>
      </c>
    </row>
    <row r="70" spans="1:5" ht="15.75" customHeight="1" x14ac:dyDescent="0.15">
      <c r="A70" s="89" t="s">
        <v>9811</v>
      </c>
      <c r="B70" s="89" t="s">
        <v>9809</v>
      </c>
      <c r="C70" s="89">
        <v>4</v>
      </c>
      <c r="D70" s="89" t="s">
        <v>9810</v>
      </c>
      <c r="E70" s="89" t="s">
        <v>2856</v>
      </c>
    </row>
    <row r="71" spans="1:5" ht="15.75" customHeight="1" x14ac:dyDescent="0.15">
      <c r="A71" s="89" t="s">
        <v>9812</v>
      </c>
      <c r="B71" s="89" t="s">
        <v>9809</v>
      </c>
      <c r="C71" s="89">
        <v>4</v>
      </c>
      <c r="D71" s="89" t="s">
        <v>9810</v>
      </c>
      <c r="E71" s="89" t="s">
        <v>2856</v>
      </c>
    </row>
    <row r="72" spans="1:5" ht="15.75" customHeight="1" x14ac:dyDescent="0.15">
      <c r="A72" s="89" t="s">
        <v>9813</v>
      </c>
      <c r="B72" s="89" t="s">
        <v>9814</v>
      </c>
      <c r="C72" s="89">
        <v>4</v>
      </c>
      <c r="D72" s="89" t="s">
        <v>9815</v>
      </c>
      <c r="E72" s="89" t="s">
        <v>3763</v>
      </c>
    </row>
    <row r="73" spans="1:5" ht="15.75" customHeight="1" x14ac:dyDescent="0.15">
      <c r="A73" s="89" t="s">
        <v>9816</v>
      </c>
      <c r="B73" s="89" t="s">
        <v>9809</v>
      </c>
      <c r="C73" s="89">
        <v>4</v>
      </c>
      <c r="D73" s="89" t="s">
        <v>9810</v>
      </c>
      <c r="E73" s="89" t="s">
        <v>2856</v>
      </c>
    </row>
    <row r="74" spans="1:5" ht="15.75" customHeight="1" x14ac:dyDescent="0.15">
      <c r="A74" s="89" t="s">
        <v>9817</v>
      </c>
      <c r="B74" s="89" t="s">
        <v>9809</v>
      </c>
      <c r="C74" s="89">
        <v>4</v>
      </c>
      <c r="D74" s="89" t="s">
        <v>9810</v>
      </c>
      <c r="E74" s="89" t="s">
        <v>2856</v>
      </c>
    </row>
    <row r="75" spans="1:5" ht="15.75" customHeight="1" x14ac:dyDescent="0.15">
      <c r="A75" s="89" t="s">
        <v>9818</v>
      </c>
      <c r="B75" s="89" t="s">
        <v>9819</v>
      </c>
      <c r="C75" s="89">
        <v>4</v>
      </c>
      <c r="D75" s="89" t="s">
        <v>9820</v>
      </c>
      <c r="E75" s="89" t="s">
        <v>2713</v>
      </c>
    </row>
    <row r="76" spans="1:5" ht="15.75" customHeight="1" x14ac:dyDescent="0.15">
      <c r="A76" s="89" t="s">
        <v>9821</v>
      </c>
      <c r="B76" s="89" t="s">
        <v>9809</v>
      </c>
      <c r="C76" s="89">
        <v>4</v>
      </c>
      <c r="D76" s="89" t="s">
        <v>9810</v>
      </c>
      <c r="E76" s="89" t="s">
        <v>2856</v>
      </c>
    </row>
    <row r="77" spans="1:5" ht="15.75" customHeight="1" x14ac:dyDescent="0.15">
      <c r="A77" s="89" t="s">
        <v>9822</v>
      </c>
      <c r="B77" s="89" t="s">
        <v>9809</v>
      </c>
      <c r="C77" s="89">
        <v>4</v>
      </c>
      <c r="D77" s="89" t="s">
        <v>9810</v>
      </c>
      <c r="E77" s="89" t="s">
        <v>2856</v>
      </c>
    </row>
    <row r="78" spans="1:5" ht="15.75" customHeight="1" x14ac:dyDescent="0.15">
      <c r="A78" s="89" t="s">
        <v>9823</v>
      </c>
      <c r="B78" s="89" t="s">
        <v>9824</v>
      </c>
      <c r="C78" s="89">
        <v>4</v>
      </c>
      <c r="D78" s="89" t="s">
        <v>9825</v>
      </c>
      <c r="E78" s="89" t="s">
        <v>3869</v>
      </c>
    </row>
    <row r="79" spans="1:5" ht="15.75" customHeight="1" x14ac:dyDescent="0.15">
      <c r="A79" s="89" t="s">
        <v>9826</v>
      </c>
      <c r="B79" s="89" t="s">
        <v>3691</v>
      </c>
      <c r="C79" s="89">
        <v>3</v>
      </c>
      <c r="D79" s="89" t="s">
        <v>6942</v>
      </c>
    </row>
    <row r="80" spans="1:5" ht="15.75" customHeight="1" x14ac:dyDescent="0.15">
      <c r="A80" s="89" t="s">
        <v>9827</v>
      </c>
      <c r="B80" s="89" t="s">
        <v>9828</v>
      </c>
      <c r="C80" s="89">
        <v>4</v>
      </c>
      <c r="D80" s="89" t="s">
        <v>9829</v>
      </c>
      <c r="E80" s="89" t="s">
        <v>3179</v>
      </c>
    </row>
    <row r="81" spans="1:5" ht="15.75" customHeight="1" x14ac:dyDescent="0.15">
      <c r="A81" s="89" t="s">
        <v>9830</v>
      </c>
      <c r="B81" s="89" t="s">
        <v>9831</v>
      </c>
      <c r="C81" s="89">
        <v>4</v>
      </c>
      <c r="D81" s="89" t="s">
        <v>9832</v>
      </c>
      <c r="E81" s="89" t="s">
        <v>3682</v>
      </c>
    </row>
    <row r="82" spans="1:5" ht="15.75" customHeight="1" x14ac:dyDescent="0.15">
      <c r="A82" s="89" t="s">
        <v>9833</v>
      </c>
      <c r="B82" s="89" t="s">
        <v>9834</v>
      </c>
      <c r="C82" s="89">
        <v>4</v>
      </c>
      <c r="D82" s="89" t="s">
        <v>9835</v>
      </c>
      <c r="E82" s="89" t="s">
        <v>3186</v>
      </c>
    </row>
    <row r="83" spans="1:5" ht="15.75" customHeight="1" x14ac:dyDescent="0.15">
      <c r="A83" s="89" t="s">
        <v>9836</v>
      </c>
      <c r="B83" s="89" t="s">
        <v>9837</v>
      </c>
      <c r="C83" s="89">
        <v>4</v>
      </c>
      <c r="D83" s="89" t="s">
        <v>9838</v>
      </c>
      <c r="E83" s="89" t="s">
        <v>3327</v>
      </c>
    </row>
    <row r="84" spans="1:5" ht="15.75" customHeight="1" x14ac:dyDescent="0.15">
      <c r="A84" s="89" t="s">
        <v>9839</v>
      </c>
      <c r="B84" s="89" t="s">
        <v>3512</v>
      </c>
      <c r="C84" s="89">
        <v>3</v>
      </c>
      <c r="D84" s="89" t="s">
        <v>6670</v>
      </c>
    </row>
    <row r="85" spans="1:5" ht="15.75" customHeight="1" x14ac:dyDescent="0.15">
      <c r="A85" s="89" t="s">
        <v>9840</v>
      </c>
      <c r="B85" s="89" t="s">
        <v>3487</v>
      </c>
      <c r="C85" s="89">
        <v>3</v>
      </c>
      <c r="D85" s="89" t="s">
        <v>6059</v>
      </c>
    </row>
    <row r="86" spans="1:5" ht="15.75" customHeight="1" x14ac:dyDescent="0.15">
      <c r="A86" s="89" t="s">
        <v>9841</v>
      </c>
      <c r="B86" s="89" t="s">
        <v>9842</v>
      </c>
      <c r="C86" s="89">
        <v>4</v>
      </c>
      <c r="D86" s="89" t="s">
        <v>9843</v>
      </c>
      <c r="E86" s="89" t="s">
        <v>3348</v>
      </c>
    </row>
    <row r="87" spans="1:5" ht="15.75" customHeight="1" x14ac:dyDescent="0.15">
      <c r="A87" s="89" t="s">
        <v>9844</v>
      </c>
      <c r="B87" s="89" t="s">
        <v>9845</v>
      </c>
      <c r="C87" s="89">
        <v>4</v>
      </c>
      <c r="D87" s="89" t="s">
        <v>9846</v>
      </c>
      <c r="E87" s="89" t="s">
        <v>2688</v>
      </c>
    </row>
    <row r="88" spans="1:5" ht="15.75" customHeight="1" x14ac:dyDescent="0.15">
      <c r="A88" s="89" t="s">
        <v>9847</v>
      </c>
      <c r="B88" s="89" t="s">
        <v>9848</v>
      </c>
      <c r="C88" s="89">
        <v>4</v>
      </c>
      <c r="D88" s="89" t="s">
        <v>9849</v>
      </c>
      <c r="E88" s="89" t="s">
        <v>3765</v>
      </c>
    </row>
    <row r="89" spans="1:5" ht="15.75" customHeight="1" x14ac:dyDescent="0.15">
      <c r="A89" s="89" t="s">
        <v>9850</v>
      </c>
      <c r="B89" s="89" t="s">
        <v>9851</v>
      </c>
      <c r="C89" s="89">
        <v>4</v>
      </c>
      <c r="D89" s="89" t="s">
        <v>9852</v>
      </c>
      <c r="E89" s="89" t="s">
        <v>4160</v>
      </c>
    </row>
    <row r="90" spans="1:5" ht="15.75" customHeight="1" x14ac:dyDescent="0.15">
      <c r="A90" s="89" t="s">
        <v>9853</v>
      </c>
      <c r="B90" s="89" t="s">
        <v>9854</v>
      </c>
      <c r="C90" s="89">
        <v>4</v>
      </c>
      <c r="D90" s="89" t="s">
        <v>9855</v>
      </c>
      <c r="E90" s="89" t="s">
        <v>3339</v>
      </c>
    </row>
    <row r="91" spans="1:5" ht="15.75" customHeight="1" x14ac:dyDescent="0.15">
      <c r="A91" s="89" t="s">
        <v>9856</v>
      </c>
      <c r="B91" s="89" t="s">
        <v>9857</v>
      </c>
      <c r="C91" s="89">
        <v>4</v>
      </c>
      <c r="D91" s="89" t="s">
        <v>9858</v>
      </c>
      <c r="E91" s="89" t="s">
        <v>3646</v>
      </c>
    </row>
    <row r="92" spans="1:5" ht="15.75" customHeight="1" x14ac:dyDescent="0.15">
      <c r="A92" s="89" t="s">
        <v>9859</v>
      </c>
      <c r="B92" s="89" t="s">
        <v>9860</v>
      </c>
      <c r="C92" s="89">
        <v>4</v>
      </c>
      <c r="D92" s="89" t="s">
        <v>9732</v>
      </c>
      <c r="E92" s="89" t="s">
        <v>3752</v>
      </c>
    </row>
    <row r="93" spans="1:5" ht="15.75" customHeight="1" x14ac:dyDescent="0.15">
      <c r="A93" s="89" t="s">
        <v>9861</v>
      </c>
      <c r="B93" s="89" t="s">
        <v>9831</v>
      </c>
      <c r="C93" s="89">
        <v>4</v>
      </c>
      <c r="D93" s="89" t="s">
        <v>9832</v>
      </c>
      <c r="E93" s="89" t="s">
        <v>3682</v>
      </c>
    </row>
    <row r="94" spans="1:5" ht="15.75" customHeight="1" x14ac:dyDescent="0.15">
      <c r="A94" s="89" t="s">
        <v>9862</v>
      </c>
      <c r="B94" s="89" t="s">
        <v>9863</v>
      </c>
      <c r="C94" s="89">
        <v>4</v>
      </c>
      <c r="D94" s="89" t="s">
        <v>9864</v>
      </c>
      <c r="E94" s="89" t="s">
        <v>4167</v>
      </c>
    </row>
    <row r="95" spans="1:5" ht="15.75" customHeight="1" x14ac:dyDescent="0.15">
      <c r="A95" s="89" t="s">
        <v>286</v>
      </c>
      <c r="B95" s="89" t="s">
        <v>3741</v>
      </c>
      <c r="C95" s="89">
        <v>3</v>
      </c>
      <c r="D95" s="89" t="s">
        <v>7043</v>
      </c>
    </row>
    <row r="96" spans="1:5" ht="15.75" customHeight="1" x14ac:dyDescent="0.15">
      <c r="A96" s="89" t="s">
        <v>9865</v>
      </c>
      <c r="B96" s="89" t="s">
        <v>9804</v>
      </c>
      <c r="C96" s="89">
        <v>4</v>
      </c>
      <c r="D96" s="89" t="s">
        <v>9805</v>
      </c>
      <c r="E96" s="89" t="s">
        <v>3794</v>
      </c>
    </row>
    <row r="97" spans="1:5" ht="15.75" customHeight="1" x14ac:dyDescent="0.15">
      <c r="A97" s="89" t="s">
        <v>9866</v>
      </c>
      <c r="B97" s="89" t="s">
        <v>9867</v>
      </c>
      <c r="C97" s="89">
        <v>4</v>
      </c>
      <c r="D97" s="89" t="s">
        <v>9868</v>
      </c>
      <c r="E97" s="89" t="s">
        <v>3866</v>
      </c>
    </row>
    <row r="98" spans="1:5" ht="15.75" customHeight="1" x14ac:dyDescent="0.15">
      <c r="A98" s="89" t="s">
        <v>9869</v>
      </c>
      <c r="B98" s="89" t="s">
        <v>9870</v>
      </c>
      <c r="C98" s="89">
        <v>4</v>
      </c>
      <c r="D98" s="89" t="s">
        <v>9871</v>
      </c>
      <c r="E98" s="89" t="s">
        <v>3342</v>
      </c>
    </row>
    <row r="99" spans="1:5" ht="15.75" customHeight="1" x14ac:dyDescent="0.15">
      <c r="A99" s="89" t="s">
        <v>9872</v>
      </c>
      <c r="B99" s="89" t="s">
        <v>4219</v>
      </c>
      <c r="C99" s="89">
        <v>3</v>
      </c>
      <c r="D99" s="89" t="s">
        <v>7900</v>
      </c>
    </row>
    <row r="100" spans="1:5" ht="15.75" customHeight="1" x14ac:dyDescent="0.15">
      <c r="A100" s="89" t="s">
        <v>9873</v>
      </c>
      <c r="B100" s="89" t="s">
        <v>4219</v>
      </c>
      <c r="C100" s="89">
        <v>3</v>
      </c>
      <c r="D100" s="89" t="s">
        <v>7900</v>
      </c>
    </row>
    <row r="101" spans="1:5" ht="15.75" customHeight="1" x14ac:dyDescent="0.15">
      <c r="A101" s="89" t="s">
        <v>9874</v>
      </c>
      <c r="B101" s="89" t="s">
        <v>4229</v>
      </c>
      <c r="C101" s="89">
        <v>3</v>
      </c>
      <c r="D101" s="89" t="s">
        <v>7924</v>
      </c>
    </row>
    <row r="102" spans="1:5" ht="15.75" customHeight="1" x14ac:dyDescent="0.15">
      <c r="A102" s="89" t="s">
        <v>9875</v>
      </c>
      <c r="B102" s="89" t="s">
        <v>4229</v>
      </c>
      <c r="C102" s="89">
        <v>3</v>
      </c>
      <c r="D102" s="89" t="s">
        <v>7924</v>
      </c>
    </row>
    <row r="103" spans="1:5" ht="15.75" customHeight="1" x14ac:dyDescent="0.15">
      <c r="A103" s="89" t="s">
        <v>9876</v>
      </c>
      <c r="B103" s="89" t="s">
        <v>4229</v>
      </c>
      <c r="C103" s="89">
        <v>3</v>
      </c>
      <c r="D103" s="89" t="s">
        <v>7924</v>
      </c>
    </row>
    <row r="104" spans="1:5" ht="15.75" customHeight="1" x14ac:dyDescent="0.15">
      <c r="A104" s="89" t="s">
        <v>9877</v>
      </c>
      <c r="B104" s="89" t="s">
        <v>4229</v>
      </c>
      <c r="C104" s="89">
        <v>3</v>
      </c>
      <c r="D104" s="89" t="s">
        <v>7924</v>
      </c>
    </row>
    <row r="105" spans="1:5" ht="15.75" customHeight="1" x14ac:dyDescent="0.15">
      <c r="A105" s="89" t="s">
        <v>9878</v>
      </c>
      <c r="B105" s="89" t="s">
        <v>4229</v>
      </c>
      <c r="C105" s="89">
        <v>3</v>
      </c>
      <c r="D105" s="89" t="s">
        <v>7924</v>
      </c>
    </row>
    <row r="106" spans="1:5" ht="15.75" customHeight="1" x14ac:dyDescent="0.15">
      <c r="A106" s="89" t="s">
        <v>9879</v>
      </c>
      <c r="B106" s="89" t="s">
        <v>4229</v>
      </c>
      <c r="C106" s="89">
        <v>3</v>
      </c>
      <c r="D106" s="89" t="s">
        <v>7924</v>
      </c>
    </row>
    <row r="107" spans="1:5" ht="15.75" customHeight="1" x14ac:dyDescent="0.15">
      <c r="A107" s="89" t="s">
        <v>9880</v>
      </c>
      <c r="B107" s="89" t="s">
        <v>4228</v>
      </c>
      <c r="C107" s="89">
        <v>3</v>
      </c>
      <c r="D107" s="89" t="s">
        <v>7947</v>
      </c>
    </row>
    <row r="108" spans="1:5" ht="15.75" customHeight="1" x14ac:dyDescent="0.15">
      <c r="A108" s="89" t="s">
        <v>9881</v>
      </c>
      <c r="B108" s="89" t="s">
        <v>4204</v>
      </c>
      <c r="C108" s="89">
        <v>3</v>
      </c>
      <c r="D108" s="89" t="s">
        <v>7896</v>
      </c>
    </row>
    <row r="109" spans="1:5" ht="15.75" customHeight="1" x14ac:dyDescent="0.15">
      <c r="A109" s="89" t="s">
        <v>9882</v>
      </c>
      <c r="B109" s="89" t="s">
        <v>4238</v>
      </c>
      <c r="C109" s="89">
        <v>3</v>
      </c>
      <c r="D109" s="89" t="s">
        <v>7902</v>
      </c>
    </row>
    <row r="110" spans="1:5" ht="15.75" customHeight="1" x14ac:dyDescent="0.15">
      <c r="A110" s="89" t="s">
        <v>9883</v>
      </c>
      <c r="B110" s="89" t="s">
        <v>4238</v>
      </c>
      <c r="C110" s="89">
        <v>3</v>
      </c>
      <c r="D110" s="89" t="s">
        <v>7902</v>
      </c>
    </row>
    <row r="111" spans="1:5" ht="15.75" customHeight="1" x14ac:dyDescent="0.15">
      <c r="A111" s="89" t="s">
        <v>9884</v>
      </c>
      <c r="B111" s="89" t="s">
        <v>4238</v>
      </c>
      <c r="C111" s="89">
        <v>3</v>
      </c>
      <c r="D111" s="89" t="s">
        <v>7902</v>
      </c>
    </row>
    <row r="112" spans="1:5" ht="15.75" customHeight="1" x14ac:dyDescent="0.15">
      <c r="A112" s="89" t="s">
        <v>9885</v>
      </c>
      <c r="B112" s="89" t="s">
        <v>4238</v>
      </c>
      <c r="C112" s="89">
        <v>3</v>
      </c>
      <c r="D112" s="89" t="s">
        <v>7902</v>
      </c>
    </row>
    <row r="113" spans="1:5" ht="15.75" customHeight="1" x14ac:dyDescent="0.15">
      <c r="A113" s="89" t="s">
        <v>9886</v>
      </c>
      <c r="B113" s="89" t="s">
        <v>4238</v>
      </c>
      <c r="C113" s="89">
        <v>3</v>
      </c>
      <c r="D113" s="89" t="s">
        <v>7902</v>
      </c>
    </row>
    <row r="114" spans="1:5" ht="15.75" customHeight="1" x14ac:dyDescent="0.15">
      <c r="A114" s="89" t="s">
        <v>9887</v>
      </c>
      <c r="B114" s="89" t="s">
        <v>4205</v>
      </c>
      <c r="C114" s="89">
        <v>3</v>
      </c>
      <c r="D114" s="89" t="s">
        <v>7886</v>
      </c>
    </row>
    <row r="115" spans="1:5" ht="15.75" customHeight="1" x14ac:dyDescent="0.15">
      <c r="A115" s="89" t="s">
        <v>9888</v>
      </c>
      <c r="B115" s="89" t="s">
        <v>4205</v>
      </c>
      <c r="C115" s="89">
        <v>3</v>
      </c>
      <c r="D115" s="89" t="s">
        <v>7886</v>
      </c>
    </row>
    <row r="116" spans="1:5" ht="15.75" customHeight="1" x14ac:dyDescent="0.15">
      <c r="A116" s="89" t="s">
        <v>9889</v>
      </c>
      <c r="B116" s="89" t="s">
        <v>4205</v>
      </c>
      <c r="C116" s="89">
        <v>3</v>
      </c>
      <c r="D116" s="89" t="s">
        <v>7886</v>
      </c>
    </row>
    <row r="117" spans="1:5" ht="15.75" customHeight="1" x14ac:dyDescent="0.15">
      <c r="A117" s="89" t="s">
        <v>9890</v>
      </c>
      <c r="B117" s="89" t="s">
        <v>4205</v>
      </c>
      <c r="C117" s="89">
        <v>3</v>
      </c>
      <c r="D117" s="89" t="s">
        <v>7886</v>
      </c>
    </row>
    <row r="118" spans="1:5" ht="15.75" customHeight="1" x14ac:dyDescent="0.15">
      <c r="A118" s="89" t="s">
        <v>9891</v>
      </c>
      <c r="B118" s="89" t="s">
        <v>4205</v>
      </c>
      <c r="C118" s="89">
        <v>3</v>
      </c>
      <c r="D118" s="89" t="s">
        <v>7886</v>
      </c>
    </row>
    <row r="119" spans="1:5" ht="15.75" customHeight="1" x14ac:dyDescent="0.15">
      <c r="A119" s="89" t="s">
        <v>9892</v>
      </c>
      <c r="B119" s="89" t="s">
        <v>4205</v>
      </c>
      <c r="C119" s="89">
        <v>3</v>
      </c>
      <c r="D119" s="89" t="s">
        <v>7886</v>
      </c>
    </row>
    <row r="120" spans="1:5" ht="15.75" customHeight="1" x14ac:dyDescent="0.15">
      <c r="A120" s="89" t="s">
        <v>9893</v>
      </c>
      <c r="B120" s="89" t="s">
        <v>4205</v>
      </c>
      <c r="C120" s="89">
        <v>3</v>
      </c>
      <c r="D120" s="89" t="s">
        <v>7886</v>
      </c>
    </row>
    <row r="121" spans="1:5" ht="15.75" customHeight="1" x14ac:dyDescent="0.15">
      <c r="A121" s="89" t="s">
        <v>9894</v>
      </c>
      <c r="B121" s="89" t="s">
        <v>4237</v>
      </c>
      <c r="C121" s="89">
        <v>3</v>
      </c>
      <c r="D121" s="89" t="s">
        <v>7928</v>
      </c>
    </row>
    <row r="122" spans="1:5" ht="15.75" customHeight="1" x14ac:dyDescent="0.15">
      <c r="A122" s="89" t="s">
        <v>9895</v>
      </c>
      <c r="B122" s="89" t="s">
        <v>4237</v>
      </c>
      <c r="C122" s="89">
        <v>3</v>
      </c>
      <c r="D122" s="89" t="s">
        <v>7928</v>
      </c>
    </row>
    <row r="123" spans="1:5" ht="15.75" customHeight="1" x14ac:dyDescent="0.15">
      <c r="A123" s="89" t="s">
        <v>9896</v>
      </c>
      <c r="B123" s="89" t="s">
        <v>9897</v>
      </c>
      <c r="C123" s="89">
        <v>4</v>
      </c>
      <c r="D123" s="89" t="s">
        <v>9605</v>
      </c>
      <c r="E123" s="89" t="s">
        <v>4237</v>
      </c>
    </row>
    <row r="124" spans="1:5" ht="15.75" customHeight="1" x14ac:dyDescent="0.15">
      <c r="A124" s="89" t="s">
        <v>9898</v>
      </c>
      <c r="B124" s="89" t="s">
        <v>4237</v>
      </c>
      <c r="C124" s="89">
        <v>3</v>
      </c>
      <c r="D124" s="89" t="s">
        <v>7928</v>
      </c>
    </row>
    <row r="125" spans="1:5" ht="15.75" customHeight="1" x14ac:dyDescent="0.15">
      <c r="A125" s="89" t="s">
        <v>9899</v>
      </c>
      <c r="B125" s="89" t="s">
        <v>4237</v>
      </c>
      <c r="C125" s="89">
        <v>3</v>
      </c>
      <c r="D125" s="89" t="s">
        <v>7928</v>
      </c>
    </row>
    <row r="126" spans="1:5" ht="15.75" customHeight="1" x14ac:dyDescent="0.15">
      <c r="A126" s="89" t="s">
        <v>9900</v>
      </c>
      <c r="B126" s="89" t="s">
        <v>4237</v>
      </c>
      <c r="C126" s="89">
        <v>3</v>
      </c>
      <c r="D126" s="89" t="s">
        <v>7928</v>
      </c>
    </row>
    <row r="127" spans="1:5" ht="15.75" customHeight="1" x14ac:dyDescent="0.15">
      <c r="A127" s="89" t="s">
        <v>9901</v>
      </c>
      <c r="B127" s="89" t="s">
        <v>4237</v>
      </c>
      <c r="C127" s="89">
        <v>3</v>
      </c>
      <c r="D127" s="89" t="s">
        <v>7928</v>
      </c>
    </row>
    <row r="128" spans="1:5" ht="15.75" customHeight="1" x14ac:dyDescent="0.15">
      <c r="A128" s="89" t="s">
        <v>9902</v>
      </c>
      <c r="B128" s="89" t="s">
        <v>4237</v>
      </c>
      <c r="C128" s="89">
        <v>3</v>
      </c>
      <c r="D128" s="89" t="s">
        <v>7928</v>
      </c>
    </row>
    <row r="129" spans="1:4" ht="15.75" customHeight="1" x14ac:dyDescent="0.15">
      <c r="A129" s="89" t="s">
        <v>9903</v>
      </c>
      <c r="B129" s="89" t="s">
        <v>4244</v>
      </c>
      <c r="C129" s="89">
        <v>3</v>
      </c>
      <c r="D129" s="89" t="s">
        <v>7949</v>
      </c>
    </row>
    <row r="130" spans="1:4" ht="15.75" customHeight="1" x14ac:dyDescent="0.15">
      <c r="A130" s="89" t="s">
        <v>9904</v>
      </c>
      <c r="B130" s="89" t="s">
        <v>4244</v>
      </c>
      <c r="C130" s="89">
        <v>3</v>
      </c>
      <c r="D130" s="89" t="s">
        <v>7949</v>
      </c>
    </row>
    <row r="131" spans="1:4" ht="15.75" customHeight="1" x14ac:dyDescent="0.15">
      <c r="A131" s="89" t="s">
        <v>9905</v>
      </c>
      <c r="B131" s="89" t="s">
        <v>4244</v>
      </c>
      <c r="C131" s="89">
        <v>3</v>
      </c>
      <c r="D131" s="89" t="s">
        <v>7949</v>
      </c>
    </row>
    <row r="132" spans="1:4" ht="15.75" customHeight="1" x14ac:dyDescent="0.15">
      <c r="A132" s="89" t="s">
        <v>9906</v>
      </c>
      <c r="B132" s="89" t="s">
        <v>4226</v>
      </c>
      <c r="C132" s="89">
        <v>3</v>
      </c>
      <c r="D132" s="89" t="s">
        <v>5715</v>
      </c>
    </row>
    <row r="133" spans="1:4" ht="15.75" customHeight="1" x14ac:dyDescent="0.15">
      <c r="A133" s="89" t="s">
        <v>9907</v>
      </c>
      <c r="B133" s="89" t="s">
        <v>4226</v>
      </c>
      <c r="C133" s="89">
        <v>3</v>
      </c>
      <c r="D133" s="89" t="s">
        <v>5715</v>
      </c>
    </row>
    <row r="134" spans="1:4" ht="15.75" customHeight="1" x14ac:dyDescent="0.15">
      <c r="A134" s="89" t="s">
        <v>9908</v>
      </c>
      <c r="B134" s="89" t="s">
        <v>4240</v>
      </c>
      <c r="C134" s="89">
        <v>3</v>
      </c>
      <c r="D134" s="89" t="s">
        <v>7964</v>
      </c>
    </row>
    <row r="135" spans="1:4" ht="15.75" customHeight="1" x14ac:dyDescent="0.15">
      <c r="A135" s="89" t="s">
        <v>9909</v>
      </c>
      <c r="B135" s="89" t="s">
        <v>4240</v>
      </c>
      <c r="C135" s="89">
        <v>3</v>
      </c>
      <c r="D135" s="89" t="s">
        <v>7964</v>
      </c>
    </row>
    <row r="136" spans="1:4" ht="15.75" customHeight="1" x14ac:dyDescent="0.15">
      <c r="A136" s="89" t="s">
        <v>9910</v>
      </c>
      <c r="B136" s="89" t="s">
        <v>4233</v>
      </c>
      <c r="C136" s="89">
        <v>3</v>
      </c>
      <c r="D136" s="89" t="s">
        <v>7933</v>
      </c>
    </row>
    <row r="137" spans="1:4" ht="15.75" customHeight="1" x14ac:dyDescent="0.15">
      <c r="A137" s="89" t="s">
        <v>9911</v>
      </c>
      <c r="B137" s="89" t="s">
        <v>4233</v>
      </c>
      <c r="C137" s="89">
        <v>3</v>
      </c>
      <c r="D137" s="89" t="s">
        <v>7933</v>
      </c>
    </row>
    <row r="138" spans="1:4" ht="15.75" customHeight="1" x14ac:dyDescent="0.15">
      <c r="A138" s="89" t="s">
        <v>9912</v>
      </c>
      <c r="B138" s="89" t="s">
        <v>4233</v>
      </c>
      <c r="C138" s="89">
        <v>3</v>
      </c>
      <c r="D138" s="89" t="s">
        <v>7933</v>
      </c>
    </row>
    <row r="139" spans="1:4" ht="15.75" customHeight="1" x14ac:dyDescent="0.15">
      <c r="A139" s="89" t="s">
        <v>9913</v>
      </c>
      <c r="B139" s="89" t="s">
        <v>4233</v>
      </c>
      <c r="C139" s="89">
        <v>3</v>
      </c>
      <c r="D139" s="89" t="s">
        <v>7933</v>
      </c>
    </row>
    <row r="140" spans="1:4" ht="15.75" customHeight="1" x14ac:dyDescent="0.15">
      <c r="A140" s="89" t="s">
        <v>9914</v>
      </c>
      <c r="B140" s="89" t="s">
        <v>4210</v>
      </c>
      <c r="C140" s="89">
        <v>3</v>
      </c>
      <c r="D140" s="89" t="s">
        <v>7926</v>
      </c>
    </row>
    <row r="141" spans="1:4" ht="15.75" customHeight="1" x14ac:dyDescent="0.15">
      <c r="A141" s="89" t="s">
        <v>9915</v>
      </c>
      <c r="B141" s="89" t="s">
        <v>4210</v>
      </c>
      <c r="C141" s="89">
        <v>3</v>
      </c>
      <c r="D141" s="89" t="s">
        <v>7926</v>
      </c>
    </row>
    <row r="142" spans="1:4" ht="15.75" customHeight="1" x14ac:dyDescent="0.15">
      <c r="A142" s="89" t="s">
        <v>9916</v>
      </c>
      <c r="B142" s="89" t="s">
        <v>4210</v>
      </c>
      <c r="C142" s="89">
        <v>3</v>
      </c>
      <c r="D142" s="89" t="s">
        <v>7926</v>
      </c>
    </row>
    <row r="143" spans="1:4" ht="15.75" customHeight="1" x14ac:dyDescent="0.15">
      <c r="A143" s="89" t="s">
        <v>9917</v>
      </c>
      <c r="B143" s="89" t="s">
        <v>4210</v>
      </c>
      <c r="C143" s="89">
        <v>3</v>
      </c>
      <c r="D143" s="89" t="s">
        <v>7926</v>
      </c>
    </row>
    <row r="144" spans="1:4" ht="15.75" customHeight="1" x14ac:dyDescent="0.15">
      <c r="A144" s="89" t="s">
        <v>9918</v>
      </c>
      <c r="B144" s="89" t="s">
        <v>4210</v>
      </c>
      <c r="C144" s="89">
        <v>3</v>
      </c>
      <c r="D144" s="89" t="s">
        <v>7926</v>
      </c>
    </row>
    <row r="145" spans="1:4" ht="15.75" customHeight="1" x14ac:dyDescent="0.15">
      <c r="A145" s="89" t="s">
        <v>9919</v>
      </c>
      <c r="B145" s="89" t="s">
        <v>4210</v>
      </c>
      <c r="C145" s="89">
        <v>3</v>
      </c>
      <c r="D145" s="89" t="s">
        <v>7926</v>
      </c>
    </row>
    <row r="146" spans="1:4" ht="15.75" customHeight="1" x14ac:dyDescent="0.15">
      <c r="A146" s="89" t="s">
        <v>9920</v>
      </c>
      <c r="B146" s="89" t="s">
        <v>4210</v>
      </c>
      <c r="C146" s="89">
        <v>3</v>
      </c>
      <c r="D146" s="89" t="s">
        <v>7926</v>
      </c>
    </row>
    <row r="147" spans="1:4" ht="15.75" customHeight="1" x14ac:dyDescent="0.15">
      <c r="A147" s="89" t="s">
        <v>9921</v>
      </c>
      <c r="B147" s="89" t="s">
        <v>4210</v>
      </c>
      <c r="C147" s="89">
        <v>3</v>
      </c>
      <c r="D147" s="89" t="s">
        <v>7926</v>
      </c>
    </row>
    <row r="148" spans="1:4" ht="15.75" customHeight="1" x14ac:dyDescent="0.15">
      <c r="A148" s="89" t="s">
        <v>9922</v>
      </c>
      <c r="B148" s="89" t="s">
        <v>4210</v>
      </c>
      <c r="C148" s="89">
        <v>3</v>
      </c>
      <c r="D148" s="89" t="s">
        <v>7926</v>
      </c>
    </row>
    <row r="149" spans="1:4" ht="15.75" customHeight="1" x14ac:dyDescent="0.15">
      <c r="A149" s="89" t="s">
        <v>9923</v>
      </c>
      <c r="B149" s="89" t="s">
        <v>4210</v>
      </c>
      <c r="C149" s="89">
        <v>3</v>
      </c>
      <c r="D149" s="89" t="s">
        <v>7926</v>
      </c>
    </row>
    <row r="150" spans="1:4" ht="15.75" customHeight="1" x14ac:dyDescent="0.15">
      <c r="A150" s="89" t="s">
        <v>9924</v>
      </c>
      <c r="B150" s="89" t="s">
        <v>4210</v>
      </c>
      <c r="C150" s="89">
        <v>3</v>
      </c>
      <c r="D150" s="89" t="s">
        <v>7926</v>
      </c>
    </row>
    <row r="151" spans="1:4" ht="15.75" customHeight="1" x14ac:dyDescent="0.15">
      <c r="A151" s="89" t="s">
        <v>9925</v>
      </c>
      <c r="B151" s="89" t="s">
        <v>4218</v>
      </c>
      <c r="C151" s="89">
        <v>3</v>
      </c>
      <c r="D151" s="89" t="s">
        <v>751</v>
      </c>
    </row>
    <row r="152" spans="1:4" ht="15.75" customHeight="1" x14ac:dyDescent="0.15">
      <c r="A152" s="89" t="s">
        <v>9926</v>
      </c>
      <c r="B152" s="89" t="s">
        <v>4218</v>
      </c>
      <c r="C152" s="89">
        <v>3</v>
      </c>
      <c r="D152" s="89" t="s">
        <v>751</v>
      </c>
    </row>
    <row r="153" spans="1:4" ht="15.75" customHeight="1" x14ac:dyDescent="0.15">
      <c r="A153" s="89" t="s">
        <v>9927</v>
      </c>
      <c r="B153" s="89" t="s">
        <v>4221</v>
      </c>
      <c r="C153" s="89">
        <v>3</v>
      </c>
      <c r="D153" s="89" t="s">
        <v>7986</v>
      </c>
    </row>
    <row r="154" spans="1:4" ht="15.75" customHeight="1" x14ac:dyDescent="0.15">
      <c r="A154" s="89" t="s">
        <v>9928</v>
      </c>
      <c r="B154" s="89" t="s">
        <v>4221</v>
      </c>
      <c r="C154" s="89">
        <v>3</v>
      </c>
      <c r="D154" s="89" t="s">
        <v>7986</v>
      </c>
    </row>
    <row r="155" spans="1:4" ht="15.75" customHeight="1" x14ac:dyDescent="0.15">
      <c r="A155" s="89" t="s">
        <v>9929</v>
      </c>
      <c r="B155" s="89" t="s">
        <v>4221</v>
      </c>
      <c r="C155" s="89">
        <v>3</v>
      </c>
      <c r="D155" s="89" t="s">
        <v>7986</v>
      </c>
    </row>
    <row r="156" spans="1:4" ht="15.75" customHeight="1" x14ac:dyDescent="0.15">
      <c r="A156" s="89" t="s">
        <v>9930</v>
      </c>
      <c r="B156" s="89" t="s">
        <v>4221</v>
      </c>
      <c r="C156" s="89">
        <v>3</v>
      </c>
      <c r="D156" s="89" t="s">
        <v>7986</v>
      </c>
    </row>
    <row r="157" spans="1:4" ht="15.75" customHeight="1" x14ac:dyDescent="0.15">
      <c r="A157" s="89" t="s">
        <v>9931</v>
      </c>
      <c r="B157" s="89" t="s">
        <v>4221</v>
      </c>
      <c r="C157" s="89">
        <v>3</v>
      </c>
      <c r="D157" s="89" t="s">
        <v>7986</v>
      </c>
    </row>
    <row r="158" spans="1:4" ht="15.75" customHeight="1" x14ac:dyDescent="0.15">
      <c r="A158" s="89" t="s">
        <v>9932</v>
      </c>
      <c r="B158" s="89" t="s">
        <v>4221</v>
      </c>
      <c r="C158" s="89">
        <v>3</v>
      </c>
      <c r="D158" s="89" t="s">
        <v>7986</v>
      </c>
    </row>
    <row r="159" spans="1:4" ht="15.75" customHeight="1" x14ac:dyDescent="0.15">
      <c r="A159" s="89" t="s">
        <v>9933</v>
      </c>
      <c r="B159" s="89" t="s">
        <v>4221</v>
      </c>
      <c r="C159" s="89">
        <v>3</v>
      </c>
      <c r="D159" s="89" t="s">
        <v>7986</v>
      </c>
    </row>
    <row r="160" spans="1:4" ht="15.75" customHeight="1" x14ac:dyDescent="0.15">
      <c r="A160" s="89" t="s">
        <v>9934</v>
      </c>
      <c r="B160" s="89" t="s">
        <v>4221</v>
      </c>
      <c r="C160" s="89">
        <v>3</v>
      </c>
      <c r="D160" s="89" t="s">
        <v>7986</v>
      </c>
    </row>
    <row r="161" spans="1:4" ht="15.75" customHeight="1" x14ac:dyDescent="0.15">
      <c r="A161" s="89" t="s">
        <v>9935</v>
      </c>
      <c r="B161" s="89" t="s">
        <v>4221</v>
      </c>
      <c r="C161" s="89">
        <v>3</v>
      </c>
      <c r="D161" s="89" t="s">
        <v>7986</v>
      </c>
    </row>
    <row r="162" spans="1:4" ht="15.75" customHeight="1" x14ac:dyDescent="0.15">
      <c r="A162" s="89" t="s">
        <v>9936</v>
      </c>
      <c r="B162" s="89" t="s">
        <v>4221</v>
      </c>
      <c r="C162" s="89">
        <v>3</v>
      </c>
      <c r="D162" s="89" t="s">
        <v>7986</v>
      </c>
    </row>
    <row r="163" spans="1:4" ht="15.75" customHeight="1" x14ac:dyDescent="0.15">
      <c r="A163" s="89" t="s">
        <v>9937</v>
      </c>
      <c r="B163" s="89" t="s">
        <v>4221</v>
      </c>
      <c r="C163" s="89">
        <v>3</v>
      </c>
      <c r="D163" s="89" t="s">
        <v>7986</v>
      </c>
    </row>
    <row r="164" spans="1:4" ht="15.75" customHeight="1" x14ac:dyDescent="0.15">
      <c r="A164" s="89" t="s">
        <v>9938</v>
      </c>
      <c r="B164" s="89" t="s">
        <v>4221</v>
      </c>
      <c r="C164" s="89">
        <v>3</v>
      </c>
      <c r="D164" s="89" t="s">
        <v>7986</v>
      </c>
    </row>
    <row r="165" spans="1:4" ht="15.75" customHeight="1" x14ac:dyDescent="0.15">
      <c r="A165" s="89" t="s">
        <v>9939</v>
      </c>
      <c r="B165" s="89" t="s">
        <v>4221</v>
      </c>
      <c r="C165" s="89">
        <v>3</v>
      </c>
      <c r="D165" s="89" t="s">
        <v>7986</v>
      </c>
    </row>
    <row r="166" spans="1:4" ht="15.75" customHeight="1" x14ac:dyDescent="0.15">
      <c r="A166" s="89" t="s">
        <v>9940</v>
      </c>
      <c r="B166" s="89" t="s">
        <v>4221</v>
      </c>
      <c r="C166" s="89">
        <v>3</v>
      </c>
      <c r="D166" s="89" t="s">
        <v>7986</v>
      </c>
    </row>
    <row r="167" spans="1:4" ht="15.75" customHeight="1" x14ac:dyDescent="0.15">
      <c r="A167" s="89" t="s">
        <v>9941</v>
      </c>
      <c r="B167" s="89" t="s">
        <v>4221</v>
      </c>
      <c r="C167" s="89">
        <v>3</v>
      </c>
      <c r="D167" s="89" t="s">
        <v>7986</v>
      </c>
    </row>
    <row r="168" spans="1:4" ht="15.75" customHeight="1" x14ac:dyDescent="0.15">
      <c r="A168" s="89" t="s">
        <v>9942</v>
      </c>
      <c r="B168" s="89" t="s">
        <v>4215</v>
      </c>
      <c r="C168" s="89">
        <v>3</v>
      </c>
      <c r="D168" s="89" t="s">
        <v>7888</v>
      </c>
    </row>
    <row r="169" spans="1:4" ht="15.75" customHeight="1" x14ac:dyDescent="0.15">
      <c r="A169" s="89" t="s">
        <v>9943</v>
      </c>
      <c r="B169" s="89" t="s">
        <v>4215</v>
      </c>
      <c r="C169" s="89">
        <v>3</v>
      </c>
      <c r="D169" s="89" t="s">
        <v>7888</v>
      </c>
    </row>
    <row r="170" spans="1:4" ht="15.75" customHeight="1" x14ac:dyDescent="0.15">
      <c r="A170" s="89" t="s">
        <v>9944</v>
      </c>
      <c r="B170" s="89" t="s">
        <v>4215</v>
      </c>
      <c r="C170" s="89">
        <v>3</v>
      </c>
      <c r="D170" s="89" t="s">
        <v>7888</v>
      </c>
    </row>
    <row r="171" spans="1:4" ht="15.75" customHeight="1" x14ac:dyDescent="0.15">
      <c r="A171" s="89" t="s">
        <v>9945</v>
      </c>
      <c r="B171" s="89" t="s">
        <v>4215</v>
      </c>
      <c r="C171" s="89">
        <v>3</v>
      </c>
      <c r="D171" s="89" t="s">
        <v>7888</v>
      </c>
    </row>
    <row r="172" spans="1:4" ht="15.75" customHeight="1" x14ac:dyDescent="0.15">
      <c r="A172" s="89" t="s">
        <v>9946</v>
      </c>
      <c r="B172" s="89" t="s">
        <v>4215</v>
      </c>
      <c r="C172" s="89">
        <v>3</v>
      </c>
      <c r="D172" s="89" t="s">
        <v>7888</v>
      </c>
    </row>
    <row r="173" spans="1:4" ht="15.75" customHeight="1" x14ac:dyDescent="0.15">
      <c r="A173" s="89" t="s">
        <v>9947</v>
      </c>
      <c r="B173" s="89" t="s">
        <v>4215</v>
      </c>
      <c r="C173" s="89">
        <v>3</v>
      </c>
      <c r="D173" s="89" t="s">
        <v>7888</v>
      </c>
    </row>
    <row r="174" spans="1:4" ht="15.75" customHeight="1" x14ac:dyDescent="0.15">
      <c r="A174" s="89" t="s">
        <v>9948</v>
      </c>
      <c r="B174" s="89" t="s">
        <v>4215</v>
      </c>
      <c r="C174" s="89">
        <v>3</v>
      </c>
      <c r="D174" s="89" t="s">
        <v>7888</v>
      </c>
    </row>
    <row r="175" spans="1:4" ht="15.75" customHeight="1" x14ac:dyDescent="0.15">
      <c r="A175" s="89" t="s">
        <v>9949</v>
      </c>
      <c r="B175" s="89" t="s">
        <v>4202</v>
      </c>
      <c r="C175" s="89">
        <v>3</v>
      </c>
      <c r="D175" s="89" t="s">
        <v>5626</v>
      </c>
    </row>
    <row r="176" spans="1:4" ht="15.75" customHeight="1" x14ac:dyDescent="0.15">
      <c r="A176" s="89" t="s">
        <v>9950</v>
      </c>
      <c r="B176" s="89" t="s">
        <v>4202</v>
      </c>
      <c r="C176" s="89">
        <v>3</v>
      </c>
      <c r="D176" s="89" t="s">
        <v>5626</v>
      </c>
    </row>
    <row r="177" spans="1:4" ht="15.75" customHeight="1" x14ac:dyDescent="0.15">
      <c r="A177" s="89" t="s">
        <v>9951</v>
      </c>
      <c r="B177" s="89" t="s">
        <v>4202</v>
      </c>
      <c r="C177" s="89">
        <v>3</v>
      </c>
      <c r="D177" s="89" t="s">
        <v>5626</v>
      </c>
    </row>
    <row r="178" spans="1:4" ht="15.75" customHeight="1" x14ac:dyDescent="0.15">
      <c r="A178" s="89" t="s">
        <v>9952</v>
      </c>
      <c r="B178" s="89" t="s">
        <v>4202</v>
      </c>
      <c r="C178" s="89">
        <v>3</v>
      </c>
      <c r="D178" s="89" t="s">
        <v>5626</v>
      </c>
    </row>
    <row r="179" spans="1:4" ht="15.75" customHeight="1" x14ac:dyDescent="0.15">
      <c r="A179" s="89" t="s">
        <v>9953</v>
      </c>
      <c r="B179" s="89" t="s">
        <v>4227</v>
      </c>
      <c r="C179" s="89">
        <v>3</v>
      </c>
      <c r="D179" s="89" t="s">
        <v>7892</v>
      </c>
    </row>
    <row r="180" spans="1:4" ht="15.75" customHeight="1" x14ac:dyDescent="0.15">
      <c r="A180" s="89" t="s">
        <v>9954</v>
      </c>
      <c r="B180" s="89" t="s">
        <v>4227</v>
      </c>
      <c r="C180" s="89">
        <v>3</v>
      </c>
      <c r="D180" s="89" t="s">
        <v>7892</v>
      </c>
    </row>
    <row r="181" spans="1:4" ht="15.75" customHeight="1" x14ac:dyDescent="0.15">
      <c r="A181" s="89" t="s">
        <v>9955</v>
      </c>
      <c r="B181" s="89" t="s">
        <v>4227</v>
      </c>
      <c r="C181" s="89">
        <v>3</v>
      </c>
      <c r="D181" s="89" t="s">
        <v>7892</v>
      </c>
    </row>
    <row r="182" spans="1:4" ht="15.75" customHeight="1" x14ac:dyDescent="0.15">
      <c r="A182" s="89" t="s">
        <v>9956</v>
      </c>
      <c r="B182" s="89" t="s">
        <v>4227</v>
      </c>
      <c r="C182" s="89">
        <v>3</v>
      </c>
      <c r="D182" s="89" t="s">
        <v>7892</v>
      </c>
    </row>
    <row r="183" spans="1:4" ht="15.75" customHeight="1" x14ac:dyDescent="0.15">
      <c r="A183" s="89" t="s">
        <v>9957</v>
      </c>
      <c r="B183" s="89" t="s">
        <v>4251</v>
      </c>
      <c r="C183" s="89">
        <v>3</v>
      </c>
      <c r="D183" s="89" t="s">
        <v>7945</v>
      </c>
    </row>
    <row r="184" spans="1:4" ht="15.75" customHeight="1" x14ac:dyDescent="0.15">
      <c r="A184" s="89" t="s">
        <v>9958</v>
      </c>
      <c r="B184" s="89" t="s">
        <v>4251</v>
      </c>
      <c r="C184" s="89">
        <v>3</v>
      </c>
      <c r="D184" s="89" t="s">
        <v>7945</v>
      </c>
    </row>
    <row r="185" spans="1:4" ht="15.75" customHeight="1" x14ac:dyDescent="0.15">
      <c r="A185" s="89" t="s">
        <v>9959</v>
      </c>
      <c r="B185" s="89" t="s">
        <v>4208</v>
      </c>
      <c r="C185" s="89">
        <v>3</v>
      </c>
      <c r="D185" s="89" t="s">
        <v>7890</v>
      </c>
    </row>
    <row r="186" spans="1:4" ht="15.75" customHeight="1" x14ac:dyDescent="0.15">
      <c r="A186" s="89" t="s">
        <v>9960</v>
      </c>
      <c r="B186" s="89" t="s">
        <v>4208</v>
      </c>
      <c r="C186" s="89">
        <v>3</v>
      </c>
      <c r="D186" s="89" t="s">
        <v>7890</v>
      </c>
    </row>
    <row r="187" spans="1:4" ht="15.75" customHeight="1" x14ac:dyDescent="0.15">
      <c r="A187" s="89" t="s">
        <v>9961</v>
      </c>
      <c r="B187" s="89" t="s">
        <v>4208</v>
      </c>
      <c r="C187" s="89">
        <v>3</v>
      </c>
      <c r="D187" s="89" t="s">
        <v>7890</v>
      </c>
    </row>
    <row r="188" spans="1:4" ht="15.75" customHeight="1" x14ac:dyDescent="0.15">
      <c r="A188" s="89" t="s">
        <v>9962</v>
      </c>
      <c r="B188" s="89" t="s">
        <v>4208</v>
      </c>
      <c r="C188" s="89">
        <v>3</v>
      </c>
      <c r="D188" s="89" t="s">
        <v>7890</v>
      </c>
    </row>
    <row r="189" spans="1:4" ht="15.75" customHeight="1" x14ac:dyDescent="0.15">
      <c r="A189" s="89" t="s">
        <v>9963</v>
      </c>
      <c r="B189" s="89" t="s">
        <v>4208</v>
      </c>
      <c r="C189" s="89">
        <v>3</v>
      </c>
      <c r="D189" s="89" t="s">
        <v>7890</v>
      </c>
    </row>
    <row r="190" spans="1:4" ht="15.75" customHeight="1" x14ac:dyDescent="0.15">
      <c r="A190" s="89" t="s">
        <v>9964</v>
      </c>
      <c r="B190" s="89" t="s">
        <v>4208</v>
      </c>
      <c r="C190" s="89">
        <v>3</v>
      </c>
      <c r="D190" s="89" t="s">
        <v>7890</v>
      </c>
    </row>
    <row r="191" spans="1:4" ht="15.75" customHeight="1" x14ac:dyDescent="0.15">
      <c r="A191" s="89" t="s">
        <v>9965</v>
      </c>
      <c r="B191" s="89" t="s">
        <v>4208</v>
      </c>
      <c r="C191" s="89">
        <v>3</v>
      </c>
      <c r="D191" s="89" t="s">
        <v>7890</v>
      </c>
    </row>
    <row r="192" spans="1:4" ht="15.75" customHeight="1" x14ac:dyDescent="0.15">
      <c r="A192" s="89" t="s">
        <v>9966</v>
      </c>
      <c r="B192" s="89" t="s">
        <v>4208</v>
      </c>
      <c r="C192" s="89">
        <v>3</v>
      </c>
      <c r="D192" s="89" t="s">
        <v>7890</v>
      </c>
    </row>
    <row r="193" spans="1:4" ht="15.75" customHeight="1" x14ac:dyDescent="0.15">
      <c r="A193" s="89" t="s">
        <v>9967</v>
      </c>
      <c r="B193" s="89" t="s">
        <v>4208</v>
      </c>
      <c r="C193" s="89">
        <v>3</v>
      </c>
      <c r="D193" s="89" t="s">
        <v>7890</v>
      </c>
    </row>
    <row r="194" spans="1:4" ht="15.75" customHeight="1" x14ac:dyDescent="0.15">
      <c r="A194" s="89" t="s">
        <v>9968</v>
      </c>
      <c r="B194" s="89" t="s">
        <v>4208</v>
      </c>
      <c r="C194" s="89">
        <v>3</v>
      </c>
      <c r="D194" s="89" t="s">
        <v>7890</v>
      </c>
    </row>
    <row r="195" spans="1:4" ht="15.75" customHeight="1" x14ac:dyDescent="0.15">
      <c r="A195" s="89" t="s">
        <v>9969</v>
      </c>
      <c r="B195" s="89" t="s">
        <v>4246</v>
      </c>
      <c r="C195" s="89">
        <v>3</v>
      </c>
      <c r="D195" s="89" t="s">
        <v>7898</v>
      </c>
    </row>
    <row r="196" spans="1:4" ht="15.75" customHeight="1" x14ac:dyDescent="0.15">
      <c r="A196" s="89" t="s">
        <v>9970</v>
      </c>
      <c r="B196" s="89" t="s">
        <v>4246</v>
      </c>
      <c r="C196" s="89">
        <v>3</v>
      </c>
      <c r="D196" s="89" t="s">
        <v>7898</v>
      </c>
    </row>
    <row r="197" spans="1:4" ht="15.75" customHeight="1" x14ac:dyDescent="0.15">
      <c r="A197" s="89" t="s">
        <v>9971</v>
      </c>
      <c r="B197" s="89" t="s">
        <v>4246</v>
      </c>
      <c r="C197" s="89">
        <v>3</v>
      </c>
      <c r="D197" s="89" t="s">
        <v>7898</v>
      </c>
    </row>
    <row r="198" spans="1:4" ht="15.75" customHeight="1" x14ac:dyDescent="0.15">
      <c r="A198" s="89" t="s">
        <v>9972</v>
      </c>
      <c r="B198" s="89" t="s">
        <v>4246</v>
      </c>
      <c r="C198" s="89">
        <v>3</v>
      </c>
      <c r="D198" s="89" t="s">
        <v>7898</v>
      </c>
    </row>
    <row r="199" spans="1:4" ht="15.75" customHeight="1" x14ac:dyDescent="0.15">
      <c r="A199" s="89" t="s">
        <v>9973</v>
      </c>
      <c r="B199" s="89" t="s">
        <v>4246</v>
      </c>
      <c r="C199" s="89">
        <v>3</v>
      </c>
      <c r="D199" s="89" t="s">
        <v>7898</v>
      </c>
    </row>
    <row r="200" spans="1:4" ht="15.75" customHeight="1" x14ac:dyDescent="0.15">
      <c r="A200" s="89" t="s">
        <v>9974</v>
      </c>
      <c r="B200" s="89" t="s">
        <v>4246</v>
      </c>
      <c r="C200" s="89">
        <v>3</v>
      </c>
      <c r="D200" s="89" t="s">
        <v>7898</v>
      </c>
    </row>
    <row r="201" spans="1:4" ht="15.75" customHeight="1" x14ac:dyDescent="0.15">
      <c r="A201" s="89" t="s">
        <v>9975</v>
      </c>
      <c r="B201" s="89" t="s">
        <v>4246</v>
      </c>
      <c r="C201" s="89">
        <v>3</v>
      </c>
      <c r="D201" s="89" t="s">
        <v>7898</v>
      </c>
    </row>
    <row r="202" spans="1:4" ht="15.75" customHeight="1" x14ac:dyDescent="0.15">
      <c r="A202" s="89" t="s">
        <v>9976</v>
      </c>
      <c r="B202" s="89" t="s">
        <v>4246</v>
      </c>
      <c r="C202" s="89">
        <v>3</v>
      </c>
      <c r="D202" s="89" t="s">
        <v>7898</v>
      </c>
    </row>
    <row r="203" spans="1:4" ht="15.75" customHeight="1" x14ac:dyDescent="0.15">
      <c r="A203" s="89" t="s">
        <v>9977</v>
      </c>
      <c r="B203" s="89" t="s">
        <v>4201</v>
      </c>
      <c r="C203" s="89">
        <v>3</v>
      </c>
      <c r="D203" s="89" t="s">
        <v>7968</v>
      </c>
    </row>
    <row r="204" spans="1:4" ht="15.75" customHeight="1" x14ac:dyDescent="0.15">
      <c r="A204" s="89" t="s">
        <v>9978</v>
      </c>
      <c r="B204" s="89" t="s">
        <v>4201</v>
      </c>
      <c r="C204" s="89">
        <v>3</v>
      </c>
      <c r="D204" s="89" t="s">
        <v>7968</v>
      </c>
    </row>
    <row r="205" spans="1:4" ht="15.75" customHeight="1" x14ac:dyDescent="0.15">
      <c r="A205" s="89" t="s">
        <v>9979</v>
      </c>
      <c r="B205" s="89" t="s">
        <v>4201</v>
      </c>
      <c r="C205" s="89">
        <v>3</v>
      </c>
      <c r="D205" s="89" t="s">
        <v>7968</v>
      </c>
    </row>
    <row r="206" spans="1:4" ht="15.75" customHeight="1" x14ac:dyDescent="0.15">
      <c r="A206" s="89" t="s">
        <v>9980</v>
      </c>
      <c r="B206" s="89" t="s">
        <v>4201</v>
      </c>
      <c r="C206" s="89">
        <v>3</v>
      </c>
      <c r="D206" s="89" t="s">
        <v>7968</v>
      </c>
    </row>
    <row r="207" spans="1:4" ht="15.75" customHeight="1" x14ac:dyDescent="0.15">
      <c r="A207" s="89" t="s">
        <v>9981</v>
      </c>
      <c r="B207" s="89" t="s">
        <v>4254</v>
      </c>
      <c r="C207" s="89">
        <v>3</v>
      </c>
      <c r="D207" s="89" t="s">
        <v>278</v>
      </c>
    </row>
    <row r="208" spans="1:4" ht="15.75" customHeight="1" x14ac:dyDescent="0.15">
      <c r="A208" s="89" t="s">
        <v>9982</v>
      </c>
      <c r="B208" s="89" t="s">
        <v>4255</v>
      </c>
      <c r="C208" s="89">
        <v>3</v>
      </c>
      <c r="D208" s="89" t="s">
        <v>6190</v>
      </c>
    </row>
    <row r="209" spans="1:4" ht="15.75" customHeight="1" x14ac:dyDescent="0.15">
      <c r="A209" s="89" t="s">
        <v>9983</v>
      </c>
      <c r="B209" s="89" t="s">
        <v>4247</v>
      </c>
      <c r="C209" s="89">
        <v>3</v>
      </c>
      <c r="D209" s="89" t="s">
        <v>7953</v>
      </c>
    </row>
    <row r="210" spans="1:4" ht="15.75" customHeight="1" x14ac:dyDescent="0.15">
      <c r="A210" s="89" t="s">
        <v>9984</v>
      </c>
      <c r="B210" s="89" t="s">
        <v>4238</v>
      </c>
      <c r="C210" s="89">
        <v>3</v>
      </c>
      <c r="D210" s="89" t="s">
        <v>7902</v>
      </c>
    </row>
    <row r="211" spans="1:4" ht="15.75" customHeight="1" x14ac:dyDescent="0.15">
      <c r="A211" s="89" t="s">
        <v>9985</v>
      </c>
      <c r="B211" s="89" t="s">
        <v>4238</v>
      </c>
      <c r="C211" s="89">
        <v>3</v>
      </c>
      <c r="D211" s="89" t="s">
        <v>7902</v>
      </c>
    </row>
    <row r="212" spans="1:4" ht="15.75" customHeight="1" x14ac:dyDescent="0.15">
      <c r="A212" s="89" t="s">
        <v>9986</v>
      </c>
      <c r="B212" s="89" t="s">
        <v>4208</v>
      </c>
      <c r="C212" s="89">
        <v>3</v>
      </c>
      <c r="D212" s="89" t="s">
        <v>7890</v>
      </c>
    </row>
    <row r="213" spans="1:4" ht="15.75" customHeight="1" x14ac:dyDescent="0.15">
      <c r="A213" s="89" t="s">
        <v>9987</v>
      </c>
      <c r="B213" s="89" t="s">
        <v>4254</v>
      </c>
      <c r="C213" s="89">
        <v>3</v>
      </c>
      <c r="D213" s="89" t="s">
        <v>278</v>
      </c>
    </row>
    <row r="214" spans="1:4" ht="15.75" customHeight="1" x14ac:dyDescent="0.15">
      <c r="A214" s="89" t="s">
        <v>9988</v>
      </c>
      <c r="B214" s="89" t="s">
        <v>4254</v>
      </c>
      <c r="C214" s="89">
        <v>3</v>
      </c>
      <c r="D214" s="89" t="s">
        <v>278</v>
      </c>
    </row>
    <row r="215" spans="1:4" ht="15.75" customHeight="1" x14ac:dyDescent="0.15">
      <c r="A215" s="89" t="s">
        <v>9989</v>
      </c>
      <c r="B215" s="89" t="s">
        <v>4254</v>
      </c>
      <c r="C215" s="89">
        <v>3</v>
      </c>
      <c r="D215" s="89" t="s">
        <v>278</v>
      </c>
    </row>
    <row r="216" spans="1:4" ht="15.75" customHeight="1" x14ac:dyDescent="0.15">
      <c r="A216" s="89" t="s">
        <v>9990</v>
      </c>
      <c r="B216" s="89" t="s">
        <v>4237</v>
      </c>
      <c r="C216" s="89">
        <v>3</v>
      </c>
      <c r="D216" s="89" t="s">
        <v>7928</v>
      </c>
    </row>
    <row r="217" spans="1:4" ht="15.75" customHeight="1" x14ac:dyDescent="0.15">
      <c r="A217" s="89" t="s">
        <v>9991</v>
      </c>
      <c r="B217" s="89" t="s">
        <v>4254</v>
      </c>
      <c r="C217" s="89">
        <v>3</v>
      </c>
      <c r="D217" s="89" t="s">
        <v>278</v>
      </c>
    </row>
    <row r="218" spans="1:4" ht="15.75" customHeight="1" x14ac:dyDescent="0.15">
      <c r="A218" s="89" t="s">
        <v>9992</v>
      </c>
      <c r="B218" s="89" t="s">
        <v>4254</v>
      </c>
      <c r="C218" s="89">
        <v>3</v>
      </c>
      <c r="D218" s="89" t="s">
        <v>278</v>
      </c>
    </row>
    <row r="219" spans="1:4" ht="15.75" customHeight="1" x14ac:dyDescent="0.15">
      <c r="A219" s="89" t="s">
        <v>9993</v>
      </c>
      <c r="B219" s="89" t="s">
        <v>4254</v>
      </c>
      <c r="C219" s="89">
        <v>3</v>
      </c>
      <c r="D219" s="89" t="s">
        <v>278</v>
      </c>
    </row>
    <row r="220" spans="1:4" ht="15.75" customHeight="1" x14ac:dyDescent="0.15">
      <c r="A220" s="89" t="s">
        <v>9994</v>
      </c>
      <c r="B220" s="89" t="s">
        <v>4254</v>
      </c>
      <c r="C220" s="89">
        <v>3</v>
      </c>
      <c r="D220" s="89" t="s">
        <v>278</v>
      </c>
    </row>
    <row r="221" spans="1:4" ht="15.75" customHeight="1" x14ac:dyDescent="0.15">
      <c r="A221" s="89" t="s">
        <v>9995</v>
      </c>
      <c r="B221" s="89" t="s">
        <v>4254</v>
      </c>
      <c r="C221" s="89">
        <v>3</v>
      </c>
      <c r="D221" s="89" t="s">
        <v>278</v>
      </c>
    </row>
    <row r="222" spans="1:4" ht="15.75" customHeight="1" x14ac:dyDescent="0.15">
      <c r="A222" s="89" t="s">
        <v>9996</v>
      </c>
      <c r="B222" s="89" t="s">
        <v>4254</v>
      </c>
      <c r="C222" s="89">
        <v>3</v>
      </c>
      <c r="D222" s="89" t="s">
        <v>278</v>
      </c>
    </row>
    <row r="223" spans="1:4" ht="15.75" customHeight="1" x14ac:dyDescent="0.15">
      <c r="A223" s="89" t="s">
        <v>9997</v>
      </c>
      <c r="B223" s="89" t="s">
        <v>4254</v>
      </c>
      <c r="C223" s="89">
        <v>3</v>
      </c>
      <c r="D223" s="89" t="s">
        <v>278</v>
      </c>
    </row>
    <row r="224" spans="1:4" ht="15.75" customHeight="1" x14ac:dyDescent="0.15">
      <c r="A224" s="89" t="s">
        <v>9998</v>
      </c>
      <c r="B224" s="89" t="s">
        <v>4254</v>
      </c>
      <c r="C224" s="89">
        <v>3</v>
      </c>
      <c r="D224" s="89" t="s">
        <v>278</v>
      </c>
    </row>
    <row r="225" spans="1:4" ht="15.75" customHeight="1" x14ac:dyDescent="0.15">
      <c r="A225" s="89" t="s">
        <v>9999</v>
      </c>
      <c r="B225" s="89" t="s">
        <v>4254</v>
      </c>
      <c r="C225" s="89">
        <v>3</v>
      </c>
      <c r="D225" s="89" t="s">
        <v>278</v>
      </c>
    </row>
    <row r="226" spans="1:4" ht="15.75" customHeight="1" x14ac:dyDescent="0.15">
      <c r="A226" s="89" t="s">
        <v>10000</v>
      </c>
      <c r="B226" s="89" t="s">
        <v>4227</v>
      </c>
      <c r="C226" s="89">
        <v>3</v>
      </c>
      <c r="D226" s="89" t="s">
        <v>7892</v>
      </c>
    </row>
    <row r="227" spans="1:4" ht="15.75" customHeight="1" x14ac:dyDescent="0.15">
      <c r="A227" s="89" t="s">
        <v>10001</v>
      </c>
      <c r="B227" s="89" t="s">
        <v>4227</v>
      </c>
      <c r="C227" s="89">
        <v>3</v>
      </c>
      <c r="D227" s="89" t="s">
        <v>7892</v>
      </c>
    </row>
    <row r="228" spans="1:4" ht="15.75" customHeight="1" x14ac:dyDescent="0.15">
      <c r="A228" s="89" t="s">
        <v>10002</v>
      </c>
      <c r="B228" s="89" t="s">
        <v>4251</v>
      </c>
      <c r="C228" s="89">
        <v>3</v>
      </c>
      <c r="D228" s="89" t="s">
        <v>7945</v>
      </c>
    </row>
    <row r="229" spans="1:4" ht="15.75" customHeight="1" x14ac:dyDescent="0.15">
      <c r="A229" s="89" t="s">
        <v>10003</v>
      </c>
      <c r="B229" s="89" t="s">
        <v>4254</v>
      </c>
      <c r="C229" s="89">
        <v>3</v>
      </c>
      <c r="D229" s="89" t="s">
        <v>278</v>
      </c>
    </row>
    <row r="230" spans="1:4" ht="15.75" customHeight="1" x14ac:dyDescent="0.15">
      <c r="A230" s="89" t="s">
        <v>10004</v>
      </c>
      <c r="B230" s="89" t="s">
        <v>4254</v>
      </c>
      <c r="C230" s="89">
        <v>3</v>
      </c>
      <c r="D230" s="89" t="s">
        <v>278</v>
      </c>
    </row>
    <row r="231" spans="1:4" ht="15.75" customHeight="1" x14ac:dyDescent="0.15">
      <c r="A231" s="89" t="s">
        <v>10005</v>
      </c>
      <c r="B231" s="89" t="s">
        <v>4254</v>
      </c>
      <c r="C231" s="89">
        <v>3</v>
      </c>
      <c r="D231" s="89" t="s">
        <v>278</v>
      </c>
    </row>
    <row r="232" spans="1:4" ht="15.75" customHeight="1" x14ac:dyDescent="0.15">
      <c r="A232" s="89" t="s">
        <v>10006</v>
      </c>
      <c r="B232" s="89" t="s">
        <v>4254</v>
      </c>
      <c r="C232" s="89">
        <v>3</v>
      </c>
      <c r="D232" s="89" t="s">
        <v>278</v>
      </c>
    </row>
    <row r="233" spans="1:4" ht="15.75" customHeight="1" x14ac:dyDescent="0.15">
      <c r="A233" s="89" t="s">
        <v>10007</v>
      </c>
      <c r="B233" s="89" t="s">
        <v>4254</v>
      </c>
      <c r="C233" s="89">
        <v>3</v>
      </c>
      <c r="D233" s="89" t="s">
        <v>278</v>
      </c>
    </row>
    <row r="234" spans="1:4" ht="15.75" customHeight="1" x14ac:dyDescent="0.15">
      <c r="A234" s="89" t="s">
        <v>10008</v>
      </c>
      <c r="B234" s="89" t="s">
        <v>4234</v>
      </c>
      <c r="C234" s="89">
        <v>3</v>
      </c>
      <c r="D234" s="89" t="s">
        <v>7957</v>
      </c>
    </row>
    <row r="235" spans="1:4" ht="15.75" customHeight="1" x14ac:dyDescent="0.15">
      <c r="A235" s="89" t="s">
        <v>10009</v>
      </c>
      <c r="B235" s="89" t="s">
        <v>4234</v>
      </c>
      <c r="C235" s="89">
        <v>3</v>
      </c>
      <c r="D235" s="89" t="s">
        <v>7957</v>
      </c>
    </row>
    <row r="236" spans="1:4" ht="15.75" customHeight="1" x14ac:dyDescent="0.15">
      <c r="A236" s="89" t="s">
        <v>10010</v>
      </c>
      <c r="B236" s="89" t="s">
        <v>4234</v>
      </c>
      <c r="C236" s="89">
        <v>3</v>
      </c>
      <c r="D236" s="89" t="s">
        <v>7957</v>
      </c>
    </row>
    <row r="237" spans="1:4" ht="15.75" customHeight="1" x14ac:dyDescent="0.15">
      <c r="A237" s="89" t="s">
        <v>10011</v>
      </c>
      <c r="B237" s="89" t="s">
        <v>4217</v>
      </c>
      <c r="C237" s="89">
        <v>3</v>
      </c>
      <c r="D237" s="89" t="s">
        <v>7908</v>
      </c>
    </row>
    <row r="238" spans="1:4" ht="15.75" customHeight="1" x14ac:dyDescent="0.15">
      <c r="A238" s="89" t="s">
        <v>10012</v>
      </c>
      <c r="B238" s="89" t="s">
        <v>4251</v>
      </c>
      <c r="C238" s="89">
        <v>3</v>
      </c>
      <c r="D238" s="89" t="s">
        <v>7945</v>
      </c>
    </row>
    <row r="239" spans="1:4" ht="15.75" customHeight="1" x14ac:dyDescent="0.15">
      <c r="A239" s="89" t="s">
        <v>10013</v>
      </c>
      <c r="B239" s="89" t="s">
        <v>4207</v>
      </c>
      <c r="C239" s="89">
        <v>3</v>
      </c>
      <c r="D239" s="89" t="s">
        <v>7980</v>
      </c>
    </row>
    <row r="240" spans="1:4" ht="15.75" customHeight="1" x14ac:dyDescent="0.15">
      <c r="A240" s="89" t="s">
        <v>10014</v>
      </c>
      <c r="B240" s="89" t="s">
        <v>4238</v>
      </c>
      <c r="C240" s="89">
        <v>3</v>
      </c>
      <c r="D240" s="89" t="s">
        <v>7902</v>
      </c>
    </row>
    <row r="241" spans="1:4" ht="15.75" customHeight="1" x14ac:dyDescent="0.15">
      <c r="A241" s="89" t="s">
        <v>10015</v>
      </c>
      <c r="B241" s="89" t="s">
        <v>4251</v>
      </c>
      <c r="C241" s="89">
        <v>3</v>
      </c>
      <c r="D241" s="89" t="s">
        <v>7945</v>
      </c>
    </row>
    <row r="242" spans="1:4" ht="15.75" customHeight="1" x14ac:dyDescent="0.15">
      <c r="A242" s="89" t="s">
        <v>10016</v>
      </c>
      <c r="B242" s="89" t="s">
        <v>4251</v>
      </c>
      <c r="C242" s="89">
        <v>3</v>
      </c>
      <c r="D242" s="89" t="s">
        <v>7945</v>
      </c>
    </row>
    <row r="243" spans="1:4" ht="15.75" customHeight="1" x14ac:dyDescent="0.15">
      <c r="A243" s="89" t="s">
        <v>10017</v>
      </c>
      <c r="B243" s="89" t="s">
        <v>4251</v>
      </c>
      <c r="C243" s="89">
        <v>3</v>
      </c>
      <c r="D243" s="89" t="s">
        <v>7945</v>
      </c>
    </row>
    <row r="244" spans="1:4" ht="15.75" customHeight="1" x14ac:dyDescent="0.15">
      <c r="A244" s="89" t="s">
        <v>10018</v>
      </c>
      <c r="B244" s="89" t="s">
        <v>4251</v>
      </c>
      <c r="C244" s="89">
        <v>3</v>
      </c>
      <c r="D244" s="89" t="s">
        <v>7945</v>
      </c>
    </row>
    <row r="245" spans="1:4" ht="15.75" customHeight="1" x14ac:dyDescent="0.15">
      <c r="A245" s="89" t="s">
        <v>10019</v>
      </c>
      <c r="B245" s="89" t="s">
        <v>4236</v>
      </c>
      <c r="C245" s="89">
        <v>3</v>
      </c>
      <c r="D245" s="89" t="s">
        <v>7917</v>
      </c>
    </row>
    <row r="246" spans="1:4" ht="15.75" customHeight="1" x14ac:dyDescent="0.15">
      <c r="A246" s="89" t="s">
        <v>10020</v>
      </c>
      <c r="B246" s="89" t="s">
        <v>4227</v>
      </c>
      <c r="C246" s="89">
        <v>3</v>
      </c>
      <c r="D246" s="89" t="s">
        <v>7892</v>
      </c>
    </row>
    <row r="247" spans="1:4" ht="15.75" customHeight="1" x14ac:dyDescent="0.15">
      <c r="A247" s="89" t="s">
        <v>10021</v>
      </c>
      <c r="B247" s="89" t="s">
        <v>4208</v>
      </c>
      <c r="C247" s="89">
        <v>3</v>
      </c>
      <c r="D247" s="89" t="s">
        <v>7890</v>
      </c>
    </row>
    <row r="248" spans="1:4" ht="15.75" customHeight="1" x14ac:dyDescent="0.15">
      <c r="A248" s="89" t="s">
        <v>10022</v>
      </c>
      <c r="B248" s="89" t="s">
        <v>4208</v>
      </c>
      <c r="C248" s="89">
        <v>3</v>
      </c>
      <c r="D248" s="89" t="s">
        <v>7890</v>
      </c>
    </row>
    <row r="249" spans="1:4" ht="15.75" customHeight="1" x14ac:dyDescent="0.15">
      <c r="A249" s="89" t="s">
        <v>10023</v>
      </c>
      <c r="B249" s="89" t="s">
        <v>4251</v>
      </c>
      <c r="C249" s="89">
        <v>3</v>
      </c>
      <c r="D249" s="89" t="s">
        <v>7945</v>
      </c>
    </row>
    <row r="250" spans="1:4" ht="15.75" customHeight="1" x14ac:dyDescent="0.15">
      <c r="A250" s="89" t="s">
        <v>10024</v>
      </c>
      <c r="B250" s="89" t="s">
        <v>4251</v>
      </c>
      <c r="C250" s="89">
        <v>3</v>
      </c>
      <c r="D250" s="89" t="s">
        <v>7945</v>
      </c>
    </row>
    <row r="251" spans="1:4" ht="15.75" customHeight="1" x14ac:dyDescent="0.15">
      <c r="A251" s="89" t="s">
        <v>10025</v>
      </c>
      <c r="B251" s="89" t="s">
        <v>4251</v>
      </c>
      <c r="C251" s="89">
        <v>3</v>
      </c>
      <c r="D251" s="89" t="s">
        <v>7945</v>
      </c>
    </row>
    <row r="252" spans="1:4" ht="15.75" customHeight="1" x14ac:dyDescent="0.15">
      <c r="A252" s="89" t="s">
        <v>10026</v>
      </c>
      <c r="B252" s="89" t="s">
        <v>4251</v>
      </c>
      <c r="C252" s="89">
        <v>3</v>
      </c>
      <c r="D252" s="89" t="s">
        <v>7945</v>
      </c>
    </row>
    <row r="253" spans="1:4" ht="15.75" customHeight="1" x14ac:dyDescent="0.15">
      <c r="A253" s="89" t="s">
        <v>10027</v>
      </c>
      <c r="B253" s="89" t="s">
        <v>4251</v>
      </c>
      <c r="C253" s="89">
        <v>3</v>
      </c>
      <c r="D253" s="89" t="s">
        <v>7945</v>
      </c>
    </row>
    <row r="254" spans="1:4" ht="15.75" customHeight="1" x14ac:dyDescent="0.15">
      <c r="A254" s="89" t="s">
        <v>10028</v>
      </c>
      <c r="B254" s="89" t="s">
        <v>4222</v>
      </c>
      <c r="C254" s="89">
        <v>3</v>
      </c>
      <c r="D254" s="89" t="s">
        <v>7935</v>
      </c>
    </row>
    <row r="255" spans="1:4" ht="15.75" customHeight="1" x14ac:dyDescent="0.15">
      <c r="A255" s="89" t="s">
        <v>10029</v>
      </c>
      <c r="B255" s="89" t="s">
        <v>4222</v>
      </c>
      <c r="C255" s="89">
        <v>3</v>
      </c>
      <c r="D255" s="89" t="s">
        <v>7935</v>
      </c>
    </row>
    <row r="256" spans="1:4" ht="15.75" customHeight="1" x14ac:dyDescent="0.15">
      <c r="A256" s="89" t="s">
        <v>10030</v>
      </c>
      <c r="B256" s="89" t="s">
        <v>4214</v>
      </c>
      <c r="C256" s="89">
        <v>3</v>
      </c>
      <c r="D256" s="89" t="s">
        <v>7915</v>
      </c>
    </row>
    <row r="257" spans="1:4" ht="15.75" customHeight="1" x14ac:dyDescent="0.15">
      <c r="A257" s="89" t="s">
        <v>10031</v>
      </c>
      <c r="B257" s="89" t="s">
        <v>4219</v>
      </c>
      <c r="C257" s="89">
        <v>3</v>
      </c>
      <c r="D257" s="89" t="s">
        <v>7900</v>
      </c>
    </row>
    <row r="258" spans="1:4" ht="15.75" customHeight="1" x14ac:dyDescent="0.15">
      <c r="A258" s="89" t="s">
        <v>10032</v>
      </c>
      <c r="B258" s="89" t="s">
        <v>4219</v>
      </c>
      <c r="C258" s="89">
        <v>3</v>
      </c>
      <c r="D258" s="89" t="s">
        <v>7900</v>
      </c>
    </row>
    <row r="259" spans="1:4" ht="15.75" customHeight="1" x14ac:dyDescent="0.15">
      <c r="A259" s="89" t="s">
        <v>10033</v>
      </c>
      <c r="B259" s="89" t="s">
        <v>4219</v>
      </c>
      <c r="C259" s="89">
        <v>3</v>
      </c>
      <c r="D259" s="89" t="s">
        <v>7900</v>
      </c>
    </row>
    <row r="260" spans="1:4" ht="15.75" customHeight="1" x14ac:dyDescent="0.15">
      <c r="A260" s="89" t="s">
        <v>806</v>
      </c>
      <c r="B260" s="89" t="s">
        <v>4254</v>
      </c>
      <c r="C260" s="89">
        <v>3</v>
      </c>
      <c r="D260" s="89" t="s">
        <v>278</v>
      </c>
    </row>
    <row r="261" spans="1:4" ht="15.75" customHeight="1" x14ac:dyDescent="0.15">
      <c r="A261" s="89" t="s">
        <v>10034</v>
      </c>
      <c r="B261" s="89" t="s">
        <v>4254</v>
      </c>
      <c r="C261" s="89">
        <v>3</v>
      </c>
      <c r="D261" s="89" t="s">
        <v>278</v>
      </c>
    </row>
    <row r="262" spans="1:4" ht="15.75" customHeight="1" x14ac:dyDescent="0.15">
      <c r="A262" s="89" t="s">
        <v>10035</v>
      </c>
      <c r="B262" s="89" t="s">
        <v>4254</v>
      </c>
      <c r="C262" s="89">
        <v>3</v>
      </c>
      <c r="D262" s="89" t="s">
        <v>278</v>
      </c>
    </row>
    <row r="263" spans="1:4" ht="15.75" customHeight="1" x14ac:dyDescent="0.15">
      <c r="A263" s="89" t="s">
        <v>10036</v>
      </c>
      <c r="B263" s="89" t="s">
        <v>4254</v>
      </c>
      <c r="C263" s="89">
        <v>3</v>
      </c>
      <c r="D263" s="89" t="s">
        <v>278</v>
      </c>
    </row>
    <row r="264" spans="1:4" ht="15.75" customHeight="1" x14ac:dyDescent="0.15">
      <c r="A264" s="89" t="s">
        <v>10037</v>
      </c>
      <c r="B264" s="89" t="s">
        <v>4254</v>
      </c>
      <c r="C264" s="89">
        <v>3</v>
      </c>
      <c r="D264" s="89" t="s">
        <v>278</v>
      </c>
    </row>
    <row r="265" spans="1:4" ht="15.75" customHeight="1" x14ac:dyDescent="0.15">
      <c r="A265" s="89" t="s">
        <v>10038</v>
      </c>
      <c r="B265" s="89" t="s">
        <v>4254</v>
      </c>
      <c r="C265" s="89">
        <v>3</v>
      </c>
      <c r="D265" s="89" t="s">
        <v>278</v>
      </c>
    </row>
    <row r="266" spans="1:4" ht="15.75" customHeight="1" x14ac:dyDescent="0.15">
      <c r="A266" s="89" t="s">
        <v>10039</v>
      </c>
      <c r="B266" s="89" t="s">
        <v>4254</v>
      </c>
      <c r="C266" s="89">
        <v>3</v>
      </c>
      <c r="D266" s="89" t="s">
        <v>278</v>
      </c>
    </row>
    <row r="267" spans="1:4" ht="15.75" customHeight="1" x14ac:dyDescent="0.15">
      <c r="A267" s="89" t="s">
        <v>10040</v>
      </c>
      <c r="B267" s="89" t="s">
        <v>4254</v>
      </c>
      <c r="C267" s="89">
        <v>3</v>
      </c>
      <c r="D267" s="89" t="s">
        <v>278</v>
      </c>
    </row>
    <row r="268" spans="1:4" ht="15.75" customHeight="1" x14ac:dyDescent="0.15">
      <c r="A268" s="89" t="s">
        <v>10041</v>
      </c>
      <c r="B268" s="89" t="s">
        <v>4254</v>
      </c>
      <c r="C268" s="89">
        <v>3</v>
      </c>
      <c r="D268" s="89" t="s">
        <v>278</v>
      </c>
    </row>
    <row r="269" spans="1:4" ht="15.75" customHeight="1" x14ac:dyDescent="0.15">
      <c r="A269" s="89" t="s">
        <v>10042</v>
      </c>
      <c r="B269" s="89" t="s">
        <v>4254</v>
      </c>
      <c r="C269" s="89">
        <v>3</v>
      </c>
      <c r="D269" s="89" t="s">
        <v>278</v>
      </c>
    </row>
    <row r="270" spans="1:4" ht="15.75" customHeight="1" x14ac:dyDescent="0.15">
      <c r="A270" s="89" t="s">
        <v>10043</v>
      </c>
      <c r="B270" s="89" t="s">
        <v>4254</v>
      </c>
      <c r="C270" s="89">
        <v>3</v>
      </c>
      <c r="D270" s="89" t="s">
        <v>278</v>
      </c>
    </row>
    <row r="271" spans="1:4" ht="15.75" customHeight="1" x14ac:dyDescent="0.15">
      <c r="A271" s="89" t="s">
        <v>10044</v>
      </c>
      <c r="B271" s="89" t="s">
        <v>4254</v>
      </c>
      <c r="C271" s="89">
        <v>3</v>
      </c>
      <c r="D271" s="89" t="s">
        <v>278</v>
      </c>
    </row>
    <row r="272" spans="1:4" ht="15.75" customHeight="1" x14ac:dyDescent="0.15">
      <c r="A272" s="89" t="s">
        <v>10045</v>
      </c>
      <c r="B272" s="89" t="s">
        <v>4254</v>
      </c>
      <c r="C272" s="89">
        <v>3</v>
      </c>
      <c r="D272" s="89" t="s">
        <v>278</v>
      </c>
    </row>
    <row r="273" spans="1:4" ht="15.75" customHeight="1" x14ac:dyDescent="0.15">
      <c r="A273" s="89" t="s">
        <v>10046</v>
      </c>
      <c r="B273" s="89" t="s">
        <v>4254</v>
      </c>
      <c r="C273" s="89">
        <v>3</v>
      </c>
      <c r="D273" s="89" t="s">
        <v>278</v>
      </c>
    </row>
    <row r="274" spans="1:4" ht="15.75" customHeight="1" x14ac:dyDescent="0.15">
      <c r="A274" s="89" t="s">
        <v>10047</v>
      </c>
      <c r="B274" s="89" t="s">
        <v>4254</v>
      </c>
      <c r="C274" s="89">
        <v>3</v>
      </c>
      <c r="D274" s="89" t="s">
        <v>278</v>
      </c>
    </row>
    <row r="275" spans="1:4" ht="15.75" customHeight="1" x14ac:dyDescent="0.15">
      <c r="A275" s="89" t="s">
        <v>10048</v>
      </c>
      <c r="B275" s="89" t="s">
        <v>4216</v>
      </c>
      <c r="C275" s="89">
        <v>3</v>
      </c>
      <c r="D275" s="89" t="s">
        <v>7970</v>
      </c>
    </row>
    <row r="276" spans="1:4" ht="15.75" customHeight="1" x14ac:dyDescent="0.15">
      <c r="A276" s="89" t="s">
        <v>10049</v>
      </c>
      <c r="B276" s="89" t="s">
        <v>4216</v>
      </c>
      <c r="C276" s="89">
        <v>3</v>
      </c>
      <c r="D276" s="89" t="s">
        <v>7970</v>
      </c>
    </row>
    <row r="277" spans="1:4" ht="15.75" customHeight="1" x14ac:dyDescent="0.15">
      <c r="A277" s="89" t="s">
        <v>10050</v>
      </c>
      <c r="B277" s="89" t="s">
        <v>4216</v>
      </c>
      <c r="C277" s="89">
        <v>3</v>
      </c>
      <c r="D277" s="89" t="s">
        <v>7970</v>
      </c>
    </row>
    <row r="278" spans="1:4" ht="15.75" customHeight="1" x14ac:dyDescent="0.15">
      <c r="A278" s="89" t="s">
        <v>10051</v>
      </c>
      <c r="B278" s="89" t="s">
        <v>4216</v>
      </c>
      <c r="C278" s="89">
        <v>3</v>
      </c>
      <c r="D278" s="89" t="s">
        <v>7970</v>
      </c>
    </row>
    <row r="279" spans="1:4" ht="15.75" customHeight="1" x14ac:dyDescent="0.15">
      <c r="A279" s="89" t="s">
        <v>10052</v>
      </c>
      <c r="B279" s="89" t="s">
        <v>4216</v>
      </c>
      <c r="C279" s="89">
        <v>3</v>
      </c>
      <c r="D279" s="89" t="s">
        <v>7970</v>
      </c>
    </row>
    <row r="280" spans="1:4" ht="15.75" customHeight="1" x14ac:dyDescent="0.15">
      <c r="A280" s="89" t="s">
        <v>10053</v>
      </c>
      <c r="B280" s="89" t="s">
        <v>4216</v>
      </c>
      <c r="C280" s="89">
        <v>3</v>
      </c>
      <c r="D280" s="89" t="s">
        <v>7970</v>
      </c>
    </row>
    <row r="281" spans="1:4" ht="15.75" customHeight="1" x14ac:dyDescent="0.15">
      <c r="A281" s="89" t="s">
        <v>10054</v>
      </c>
      <c r="B281" s="89" t="s">
        <v>4216</v>
      </c>
      <c r="C281" s="89">
        <v>3</v>
      </c>
      <c r="D281" s="89" t="s">
        <v>7970</v>
      </c>
    </row>
    <row r="282" spans="1:4" ht="15.75" customHeight="1" x14ac:dyDescent="0.15">
      <c r="A282" s="89" t="s">
        <v>10055</v>
      </c>
      <c r="B282" s="89" t="s">
        <v>4216</v>
      </c>
      <c r="C282" s="89">
        <v>3</v>
      </c>
      <c r="D282" s="89" t="s">
        <v>7970</v>
      </c>
    </row>
    <row r="283" spans="1:4" ht="15.75" customHeight="1" x14ac:dyDescent="0.15">
      <c r="A283" s="89" t="s">
        <v>10056</v>
      </c>
      <c r="B283" s="89" t="s">
        <v>4216</v>
      </c>
      <c r="C283" s="89">
        <v>3</v>
      </c>
      <c r="D283" s="89" t="s">
        <v>7970</v>
      </c>
    </row>
    <row r="284" spans="1:4" ht="15.75" customHeight="1" x14ac:dyDescent="0.15">
      <c r="A284" s="89" t="s">
        <v>10057</v>
      </c>
      <c r="B284" s="89" t="s">
        <v>4216</v>
      </c>
      <c r="C284" s="89">
        <v>3</v>
      </c>
      <c r="D284" s="89" t="s">
        <v>7970</v>
      </c>
    </row>
    <row r="285" spans="1:4" ht="15.75" customHeight="1" x14ac:dyDescent="0.15">
      <c r="A285" s="89" t="s">
        <v>10058</v>
      </c>
      <c r="B285" s="89" t="s">
        <v>4216</v>
      </c>
      <c r="C285" s="89">
        <v>3</v>
      </c>
      <c r="D285" s="89" t="s">
        <v>7970</v>
      </c>
    </row>
    <row r="286" spans="1:4" ht="15.75" customHeight="1" x14ac:dyDescent="0.15">
      <c r="A286" s="89" t="s">
        <v>10059</v>
      </c>
      <c r="B286" s="89" t="s">
        <v>4216</v>
      </c>
      <c r="C286" s="89">
        <v>3</v>
      </c>
      <c r="D286" s="89" t="s">
        <v>7970</v>
      </c>
    </row>
    <row r="287" spans="1:4" ht="15.75" customHeight="1" x14ac:dyDescent="0.15">
      <c r="A287" s="89" t="s">
        <v>10060</v>
      </c>
      <c r="B287" s="89" t="s">
        <v>4216</v>
      </c>
      <c r="C287" s="89">
        <v>3</v>
      </c>
      <c r="D287" s="89" t="s">
        <v>7970</v>
      </c>
    </row>
    <row r="288" spans="1:4" ht="15.75" customHeight="1" x14ac:dyDescent="0.15">
      <c r="A288" s="89" t="s">
        <v>10061</v>
      </c>
      <c r="B288" s="89" t="s">
        <v>4216</v>
      </c>
      <c r="C288" s="89">
        <v>3</v>
      </c>
      <c r="D288" s="89" t="s">
        <v>7970</v>
      </c>
    </row>
    <row r="289" spans="1:4" ht="15.75" customHeight="1" x14ac:dyDescent="0.15">
      <c r="A289" s="89" t="s">
        <v>10062</v>
      </c>
      <c r="B289" s="89" t="s">
        <v>4216</v>
      </c>
      <c r="C289" s="89">
        <v>3</v>
      </c>
      <c r="D289" s="89" t="s">
        <v>7970</v>
      </c>
    </row>
    <row r="290" spans="1:4" ht="15.75" customHeight="1" x14ac:dyDescent="0.15">
      <c r="A290" s="89" t="s">
        <v>10063</v>
      </c>
      <c r="B290" s="89" t="s">
        <v>4216</v>
      </c>
      <c r="C290" s="89">
        <v>3</v>
      </c>
      <c r="D290" s="89" t="s">
        <v>7970</v>
      </c>
    </row>
    <row r="291" spans="1:4" ht="15.75" customHeight="1" x14ac:dyDescent="0.15">
      <c r="A291" s="89" t="s">
        <v>10064</v>
      </c>
      <c r="B291" s="89" t="s">
        <v>4216</v>
      </c>
      <c r="C291" s="89">
        <v>3</v>
      </c>
      <c r="D291" s="89" t="s">
        <v>7970</v>
      </c>
    </row>
    <row r="292" spans="1:4" ht="15.75" customHeight="1" x14ac:dyDescent="0.15">
      <c r="A292" s="89" t="s">
        <v>10065</v>
      </c>
      <c r="B292" s="89" t="s">
        <v>4216</v>
      </c>
      <c r="C292" s="89">
        <v>3</v>
      </c>
      <c r="D292" s="89" t="s">
        <v>7970</v>
      </c>
    </row>
    <row r="293" spans="1:4" ht="15.75" customHeight="1" x14ac:dyDescent="0.15">
      <c r="A293" s="89" t="s">
        <v>10066</v>
      </c>
      <c r="B293" s="89" t="s">
        <v>4216</v>
      </c>
      <c r="C293" s="89">
        <v>3</v>
      </c>
      <c r="D293" s="89" t="s">
        <v>7970</v>
      </c>
    </row>
    <row r="294" spans="1:4" ht="15.75" customHeight="1" x14ac:dyDescent="0.15">
      <c r="A294" s="89" t="s">
        <v>10067</v>
      </c>
      <c r="B294" s="89" t="s">
        <v>4216</v>
      </c>
      <c r="C294" s="89">
        <v>3</v>
      </c>
      <c r="D294" s="89" t="s">
        <v>7970</v>
      </c>
    </row>
    <row r="295" spans="1:4" ht="15.75" customHeight="1" x14ac:dyDescent="0.15">
      <c r="A295" s="89" t="s">
        <v>10068</v>
      </c>
      <c r="B295" s="89" t="s">
        <v>4216</v>
      </c>
      <c r="C295" s="89">
        <v>3</v>
      </c>
      <c r="D295" s="89" t="s">
        <v>7970</v>
      </c>
    </row>
    <row r="296" spans="1:4" ht="15.75" customHeight="1" x14ac:dyDescent="0.15">
      <c r="A296" s="89" t="s">
        <v>10069</v>
      </c>
      <c r="B296" s="89" t="s">
        <v>4216</v>
      </c>
      <c r="C296" s="89">
        <v>3</v>
      </c>
      <c r="D296" s="89" t="s">
        <v>7970</v>
      </c>
    </row>
    <row r="297" spans="1:4" ht="15.75" customHeight="1" x14ac:dyDescent="0.15">
      <c r="A297" s="89" t="s">
        <v>10070</v>
      </c>
      <c r="B297" s="89" t="s">
        <v>4216</v>
      </c>
      <c r="C297" s="89">
        <v>3</v>
      </c>
      <c r="D297" s="89" t="s">
        <v>7970</v>
      </c>
    </row>
    <row r="298" spans="1:4" ht="15.75" customHeight="1" x14ac:dyDescent="0.15">
      <c r="A298" s="89" t="s">
        <v>10071</v>
      </c>
      <c r="B298" s="89" t="s">
        <v>4216</v>
      </c>
      <c r="C298" s="89">
        <v>3</v>
      </c>
      <c r="D298" s="89" t="s">
        <v>7970</v>
      </c>
    </row>
    <row r="299" spans="1:4" ht="15.75" customHeight="1" x14ac:dyDescent="0.15">
      <c r="A299" s="89" t="s">
        <v>10072</v>
      </c>
      <c r="B299" s="89" t="s">
        <v>4216</v>
      </c>
      <c r="C299" s="89">
        <v>3</v>
      </c>
      <c r="D299" s="89" t="s">
        <v>7970</v>
      </c>
    </row>
    <row r="300" spans="1:4" ht="15.75" customHeight="1" x14ac:dyDescent="0.15">
      <c r="A300" s="89" t="s">
        <v>10073</v>
      </c>
      <c r="B300" s="89" t="s">
        <v>4203</v>
      </c>
      <c r="C300" s="89">
        <v>3</v>
      </c>
      <c r="D300" s="89" t="s">
        <v>7943</v>
      </c>
    </row>
    <row r="301" spans="1:4" ht="15.75" customHeight="1" x14ac:dyDescent="0.15">
      <c r="A301" s="89" t="s">
        <v>10074</v>
      </c>
      <c r="B301" s="89" t="s">
        <v>4203</v>
      </c>
      <c r="C301" s="89">
        <v>3</v>
      </c>
      <c r="D301" s="89" t="s">
        <v>7943</v>
      </c>
    </row>
    <row r="302" spans="1:4" ht="15.75" customHeight="1" x14ac:dyDescent="0.15">
      <c r="A302" s="89" t="s">
        <v>10075</v>
      </c>
      <c r="B302" s="89" t="s">
        <v>4203</v>
      </c>
      <c r="C302" s="89">
        <v>3</v>
      </c>
      <c r="D302" s="89" t="s">
        <v>7943</v>
      </c>
    </row>
    <row r="303" spans="1:4" ht="15.75" customHeight="1" x14ac:dyDescent="0.15">
      <c r="A303" s="89" t="s">
        <v>10076</v>
      </c>
      <c r="B303" s="89" t="s">
        <v>4203</v>
      </c>
      <c r="C303" s="89">
        <v>3</v>
      </c>
      <c r="D303" s="89" t="s">
        <v>7943</v>
      </c>
    </row>
    <row r="304" spans="1:4" ht="15.75" customHeight="1" x14ac:dyDescent="0.15">
      <c r="A304" s="89" t="s">
        <v>10077</v>
      </c>
      <c r="B304" s="89" t="s">
        <v>4203</v>
      </c>
      <c r="C304" s="89">
        <v>3</v>
      </c>
      <c r="D304" s="89" t="s">
        <v>7943</v>
      </c>
    </row>
    <row r="305" spans="1:4" ht="15.75" customHeight="1" x14ac:dyDescent="0.15">
      <c r="A305" s="89" t="s">
        <v>10078</v>
      </c>
      <c r="B305" s="89" t="s">
        <v>4248</v>
      </c>
      <c r="C305" s="89">
        <v>3</v>
      </c>
      <c r="D305" s="89" t="s">
        <v>6285</v>
      </c>
    </row>
    <row r="306" spans="1:4" ht="15.75" customHeight="1" x14ac:dyDescent="0.15">
      <c r="A306" s="89" t="s">
        <v>10079</v>
      </c>
      <c r="B306" s="89" t="s">
        <v>4248</v>
      </c>
      <c r="C306" s="89">
        <v>3</v>
      </c>
      <c r="D306" s="89" t="s">
        <v>6285</v>
      </c>
    </row>
    <row r="307" spans="1:4" ht="15.75" customHeight="1" x14ac:dyDescent="0.15">
      <c r="A307" s="89" t="s">
        <v>10080</v>
      </c>
      <c r="B307" s="89" t="s">
        <v>4248</v>
      </c>
      <c r="C307" s="89">
        <v>3</v>
      </c>
      <c r="D307" s="89" t="s">
        <v>6285</v>
      </c>
    </row>
    <row r="308" spans="1:4" ht="15.75" customHeight="1" x14ac:dyDescent="0.15">
      <c r="A308" s="89" t="s">
        <v>10081</v>
      </c>
      <c r="B308" s="89" t="s">
        <v>4248</v>
      </c>
      <c r="C308" s="89">
        <v>3</v>
      </c>
      <c r="D308" s="89" t="s">
        <v>6285</v>
      </c>
    </row>
    <row r="309" spans="1:4" ht="15.75" customHeight="1" x14ac:dyDescent="0.15">
      <c r="A309" s="89" t="s">
        <v>10082</v>
      </c>
      <c r="B309" s="89" t="s">
        <v>4248</v>
      </c>
      <c r="C309" s="89">
        <v>3</v>
      </c>
      <c r="D309" s="89" t="s">
        <v>6285</v>
      </c>
    </row>
    <row r="310" spans="1:4" ht="15.75" customHeight="1" x14ac:dyDescent="0.15">
      <c r="A310" s="89" t="s">
        <v>10083</v>
      </c>
      <c r="B310" s="89" t="s">
        <v>4248</v>
      </c>
      <c r="C310" s="89">
        <v>3</v>
      </c>
      <c r="D310" s="89" t="s">
        <v>6285</v>
      </c>
    </row>
    <row r="311" spans="1:4" ht="15.75" customHeight="1" x14ac:dyDescent="0.15">
      <c r="A311" s="89" t="s">
        <v>10084</v>
      </c>
      <c r="B311" s="89" t="s">
        <v>4248</v>
      </c>
      <c r="C311" s="89">
        <v>3</v>
      </c>
      <c r="D311" s="89" t="s">
        <v>6285</v>
      </c>
    </row>
    <row r="312" spans="1:4" ht="15.75" customHeight="1" x14ac:dyDescent="0.15">
      <c r="A312" s="89" t="s">
        <v>10085</v>
      </c>
      <c r="B312" s="89" t="s">
        <v>4248</v>
      </c>
      <c r="C312" s="89">
        <v>3</v>
      </c>
      <c r="D312" s="89" t="s">
        <v>6285</v>
      </c>
    </row>
    <row r="313" spans="1:4" ht="15.75" customHeight="1" x14ac:dyDescent="0.15">
      <c r="A313" s="89" t="s">
        <v>10086</v>
      </c>
      <c r="B313" s="89" t="s">
        <v>4248</v>
      </c>
      <c r="C313" s="89">
        <v>3</v>
      </c>
      <c r="D313" s="89" t="s">
        <v>6285</v>
      </c>
    </row>
    <row r="314" spans="1:4" ht="15.75" customHeight="1" x14ac:dyDescent="0.15">
      <c r="A314" s="89" t="s">
        <v>10087</v>
      </c>
      <c r="B314" s="89" t="s">
        <v>4248</v>
      </c>
      <c r="C314" s="89">
        <v>3</v>
      </c>
      <c r="D314" s="89" t="s">
        <v>6285</v>
      </c>
    </row>
    <row r="315" spans="1:4" ht="15.75" customHeight="1" x14ac:dyDescent="0.15">
      <c r="A315" s="89" t="s">
        <v>10088</v>
      </c>
      <c r="B315" s="89" t="s">
        <v>4248</v>
      </c>
      <c r="C315" s="89">
        <v>3</v>
      </c>
      <c r="D315" s="89" t="s">
        <v>6285</v>
      </c>
    </row>
    <row r="316" spans="1:4" ht="15.75" customHeight="1" x14ac:dyDescent="0.15">
      <c r="A316" s="89" t="s">
        <v>10089</v>
      </c>
      <c r="B316" s="89" t="s">
        <v>4248</v>
      </c>
      <c r="C316" s="89">
        <v>3</v>
      </c>
      <c r="D316" s="89" t="s">
        <v>6285</v>
      </c>
    </row>
    <row r="317" spans="1:4" ht="15.75" customHeight="1" x14ac:dyDescent="0.15">
      <c r="A317" s="89" t="s">
        <v>10090</v>
      </c>
      <c r="B317" s="89" t="s">
        <v>4248</v>
      </c>
      <c r="C317" s="89">
        <v>3</v>
      </c>
      <c r="D317" s="89" t="s">
        <v>6285</v>
      </c>
    </row>
    <row r="318" spans="1:4" ht="15.75" customHeight="1" x14ac:dyDescent="0.15">
      <c r="A318" s="89" t="s">
        <v>10091</v>
      </c>
      <c r="B318" s="89" t="s">
        <v>4248</v>
      </c>
      <c r="C318" s="89">
        <v>3</v>
      </c>
      <c r="D318" s="89" t="s">
        <v>6285</v>
      </c>
    </row>
    <row r="319" spans="1:4" ht="15.75" customHeight="1" x14ac:dyDescent="0.15">
      <c r="A319" s="89" t="s">
        <v>10092</v>
      </c>
      <c r="B319" s="89" t="s">
        <v>4248</v>
      </c>
      <c r="C319" s="89">
        <v>3</v>
      </c>
      <c r="D319" s="89" t="s">
        <v>6285</v>
      </c>
    </row>
    <row r="320" spans="1:4" ht="15.75" customHeight="1" x14ac:dyDescent="0.15">
      <c r="A320" s="89" t="s">
        <v>10093</v>
      </c>
      <c r="B320" s="89" t="s">
        <v>4254</v>
      </c>
      <c r="C320" s="89">
        <v>3</v>
      </c>
      <c r="D320" s="89" t="s">
        <v>278</v>
      </c>
    </row>
    <row r="321" spans="1:4" ht="15.75" customHeight="1" x14ac:dyDescent="0.15">
      <c r="A321" s="89" t="s">
        <v>10094</v>
      </c>
      <c r="B321" s="89" t="s">
        <v>4254</v>
      </c>
      <c r="C321" s="89">
        <v>3</v>
      </c>
      <c r="D321" s="89" t="s">
        <v>278</v>
      </c>
    </row>
    <row r="322" spans="1:4" ht="15.75" customHeight="1" x14ac:dyDescent="0.15">
      <c r="A322" s="89" t="s">
        <v>10095</v>
      </c>
      <c r="B322" s="89" t="s">
        <v>4254</v>
      </c>
      <c r="C322" s="89">
        <v>3</v>
      </c>
      <c r="D322" s="89" t="s">
        <v>278</v>
      </c>
    </row>
    <row r="323" spans="1:4" ht="15.75" customHeight="1" x14ac:dyDescent="0.15">
      <c r="A323" s="89" t="s">
        <v>10096</v>
      </c>
      <c r="B323" s="89" t="s">
        <v>4254</v>
      </c>
      <c r="C323" s="89">
        <v>3</v>
      </c>
      <c r="D323" s="89" t="s">
        <v>278</v>
      </c>
    </row>
    <row r="324" spans="1:4" ht="15.75" customHeight="1" x14ac:dyDescent="0.15">
      <c r="A324" s="89" t="s">
        <v>10097</v>
      </c>
      <c r="B324" s="89" t="s">
        <v>4254</v>
      </c>
      <c r="C324" s="89">
        <v>3</v>
      </c>
      <c r="D324" s="89" t="s">
        <v>278</v>
      </c>
    </row>
    <row r="325" spans="1:4" ht="15.75" customHeight="1" x14ac:dyDescent="0.15">
      <c r="A325" s="89" t="s">
        <v>10098</v>
      </c>
      <c r="B325" s="89" t="s">
        <v>4254</v>
      </c>
      <c r="C325" s="89">
        <v>3</v>
      </c>
      <c r="D325" s="89" t="s">
        <v>278</v>
      </c>
    </row>
    <row r="326" spans="1:4" ht="15.75" customHeight="1" x14ac:dyDescent="0.15">
      <c r="A326" s="89" t="s">
        <v>10099</v>
      </c>
      <c r="B326" s="89" t="s">
        <v>4254</v>
      </c>
      <c r="C326" s="89">
        <v>3</v>
      </c>
      <c r="D326" s="89" t="s">
        <v>278</v>
      </c>
    </row>
    <row r="327" spans="1:4" ht="15.75" customHeight="1" x14ac:dyDescent="0.15">
      <c r="A327" s="89" t="s">
        <v>10100</v>
      </c>
      <c r="B327" s="89" t="s">
        <v>4254</v>
      </c>
      <c r="C327" s="89">
        <v>3</v>
      </c>
      <c r="D327" s="89" t="s">
        <v>278</v>
      </c>
    </row>
    <row r="328" spans="1:4" ht="15.75" customHeight="1" x14ac:dyDescent="0.15">
      <c r="A328" s="89" t="s">
        <v>10101</v>
      </c>
      <c r="B328" s="89" t="s">
        <v>4254</v>
      </c>
      <c r="C328" s="89">
        <v>3</v>
      </c>
      <c r="D328" s="89" t="s">
        <v>278</v>
      </c>
    </row>
    <row r="329" spans="1:4" ht="15.75" customHeight="1" x14ac:dyDescent="0.15">
      <c r="A329" s="89" t="s">
        <v>10102</v>
      </c>
      <c r="B329" s="89" t="s">
        <v>4254</v>
      </c>
      <c r="C329" s="89">
        <v>3</v>
      </c>
      <c r="D329" s="89" t="s">
        <v>278</v>
      </c>
    </row>
    <row r="330" spans="1:4" ht="15.75" customHeight="1" x14ac:dyDescent="0.15">
      <c r="A330" s="89" t="s">
        <v>10103</v>
      </c>
      <c r="B330" s="89" t="s">
        <v>4254</v>
      </c>
      <c r="C330" s="89">
        <v>3</v>
      </c>
      <c r="D330" s="89" t="s">
        <v>278</v>
      </c>
    </row>
    <row r="331" spans="1:4" ht="15.75" customHeight="1" x14ac:dyDescent="0.15">
      <c r="A331" s="89" t="s">
        <v>10104</v>
      </c>
      <c r="B331" s="89" t="s">
        <v>4254</v>
      </c>
      <c r="C331" s="89">
        <v>3</v>
      </c>
      <c r="D331" s="89" t="s">
        <v>278</v>
      </c>
    </row>
    <row r="332" spans="1:4" ht="15.75" customHeight="1" x14ac:dyDescent="0.15">
      <c r="A332" s="89" t="s">
        <v>10105</v>
      </c>
      <c r="B332" s="89" t="s">
        <v>4254</v>
      </c>
      <c r="C332" s="89">
        <v>3</v>
      </c>
      <c r="D332" s="89" t="s">
        <v>278</v>
      </c>
    </row>
    <row r="333" spans="1:4" ht="15.75" customHeight="1" x14ac:dyDescent="0.15">
      <c r="A333" s="89" t="s">
        <v>10106</v>
      </c>
      <c r="B333" s="89" t="s">
        <v>4254</v>
      </c>
      <c r="C333" s="89">
        <v>3</v>
      </c>
      <c r="D333" s="89" t="s">
        <v>278</v>
      </c>
    </row>
    <row r="334" spans="1:4" ht="15.75" customHeight="1" x14ac:dyDescent="0.15">
      <c r="A334" s="89" t="s">
        <v>10107</v>
      </c>
      <c r="B334" s="89" t="s">
        <v>4254</v>
      </c>
      <c r="C334" s="89">
        <v>3</v>
      </c>
      <c r="D334" s="89" t="s">
        <v>278</v>
      </c>
    </row>
    <row r="335" spans="1:4" ht="15.75" customHeight="1" x14ac:dyDescent="0.15">
      <c r="A335" s="89" t="s">
        <v>10108</v>
      </c>
      <c r="B335" s="89" t="s">
        <v>4254</v>
      </c>
      <c r="C335" s="89">
        <v>3</v>
      </c>
      <c r="D335" s="89" t="s">
        <v>278</v>
      </c>
    </row>
    <row r="336" spans="1:4" ht="15.75" customHeight="1" x14ac:dyDescent="0.15">
      <c r="A336" s="89" t="s">
        <v>10109</v>
      </c>
      <c r="B336" s="89" t="s">
        <v>4254</v>
      </c>
      <c r="C336" s="89">
        <v>3</v>
      </c>
      <c r="D336" s="89" t="s">
        <v>278</v>
      </c>
    </row>
    <row r="337" spans="1:4" ht="15.75" customHeight="1" x14ac:dyDescent="0.15">
      <c r="A337" s="89" t="s">
        <v>10110</v>
      </c>
      <c r="B337" s="89" t="s">
        <v>4254</v>
      </c>
      <c r="C337" s="89">
        <v>3</v>
      </c>
      <c r="D337" s="89" t="s">
        <v>278</v>
      </c>
    </row>
    <row r="338" spans="1:4" ht="15.75" customHeight="1" x14ac:dyDescent="0.15">
      <c r="A338" s="89" t="s">
        <v>10111</v>
      </c>
      <c r="B338" s="89" t="s">
        <v>4254</v>
      </c>
      <c r="C338" s="89">
        <v>3</v>
      </c>
      <c r="D338" s="89" t="s">
        <v>278</v>
      </c>
    </row>
    <row r="339" spans="1:4" ht="15.75" customHeight="1" x14ac:dyDescent="0.15">
      <c r="A339" s="89" t="s">
        <v>10112</v>
      </c>
      <c r="B339" s="89" t="s">
        <v>4245</v>
      </c>
      <c r="C339" s="89">
        <v>3</v>
      </c>
      <c r="D339" s="89" t="s">
        <v>7924</v>
      </c>
    </row>
    <row r="340" spans="1:4" ht="15.75" customHeight="1" x14ac:dyDescent="0.15">
      <c r="A340" s="89" t="s">
        <v>10113</v>
      </c>
      <c r="B340" s="89" t="s">
        <v>4245</v>
      </c>
      <c r="C340" s="89">
        <v>3</v>
      </c>
      <c r="D340" s="89" t="s">
        <v>7924</v>
      </c>
    </row>
    <row r="341" spans="1:4" ht="15.75" customHeight="1" x14ac:dyDescent="0.15">
      <c r="A341" s="89" t="s">
        <v>10114</v>
      </c>
      <c r="B341" s="89" t="s">
        <v>4245</v>
      </c>
      <c r="C341" s="89">
        <v>3</v>
      </c>
      <c r="D341" s="89" t="s">
        <v>7924</v>
      </c>
    </row>
    <row r="342" spans="1:4" ht="15.75" customHeight="1" x14ac:dyDescent="0.15">
      <c r="A342" s="89" t="s">
        <v>10115</v>
      </c>
      <c r="B342" s="89" t="s">
        <v>4245</v>
      </c>
      <c r="C342" s="89">
        <v>3</v>
      </c>
      <c r="D342" s="89" t="s">
        <v>7924</v>
      </c>
    </row>
    <row r="343" spans="1:4" ht="15.75" customHeight="1" x14ac:dyDescent="0.15">
      <c r="A343" s="89" t="s">
        <v>10116</v>
      </c>
      <c r="B343" s="89" t="s">
        <v>4236</v>
      </c>
      <c r="C343" s="89">
        <v>3</v>
      </c>
      <c r="D343" s="89" t="s">
        <v>7917</v>
      </c>
    </row>
    <row r="344" spans="1:4" ht="15.75" customHeight="1" x14ac:dyDescent="0.15">
      <c r="A344" s="89" t="s">
        <v>10117</v>
      </c>
      <c r="B344" s="89" t="s">
        <v>4236</v>
      </c>
      <c r="C344" s="89">
        <v>3</v>
      </c>
      <c r="D344" s="89" t="s">
        <v>7917</v>
      </c>
    </row>
    <row r="345" spans="1:4" ht="15.75" customHeight="1" x14ac:dyDescent="0.15">
      <c r="A345" s="89" t="s">
        <v>10118</v>
      </c>
      <c r="B345" s="89" t="s">
        <v>4236</v>
      </c>
      <c r="C345" s="89">
        <v>3</v>
      </c>
      <c r="D345" s="89" t="s">
        <v>7917</v>
      </c>
    </row>
    <row r="346" spans="1:4" ht="15.75" customHeight="1" x14ac:dyDescent="0.15">
      <c r="A346" s="89" t="s">
        <v>10119</v>
      </c>
      <c r="B346" s="89" t="s">
        <v>4236</v>
      </c>
      <c r="C346" s="89">
        <v>3</v>
      </c>
      <c r="D346" s="89" t="s">
        <v>7917</v>
      </c>
    </row>
    <row r="347" spans="1:4" ht="15.75" customHeight="1" x14ac:dyDescent="0.15">
      <c r="A347" s="89" t="s">
        <v>10120</v>
      </c>
      <c r="B347" s="89" t="s">
        <v>4236</v>
      </c>
      <c r="C347" s="89">
        <v>3</v>
      </c>
      <c r="D347" s="89" t="s">
        <v>7917</v>
      </c>
    </row>
    <row r="348" spans="1:4" ht="15.75" customHeight="1" x14ac:dyDescent="0.15">
      <c r="A348" s="89" t="s">
        <v>10121</v>
      </c>
      <c r="B348" s="89" t="s">
        <v>4236</v>
      </c>
      <c r="C348" s="89">
        <v>3</v>
      </c>
      <c r="D348" s="89" t="s">
        <v>7917</v>
      </c>
    </row>
    <row r="349" spans="1:4" ht="15.75" customHeight="1" x14ac:dyDescent="0.15">
      <c r="A349" s="89" t="s">
        <v>10122</v>
      </c>
      <c r="B349" s="89" t="s">
        <v>4236</v>
      </c>
      <c r="C349" s="89">
        <v>3</v>
      </c>
      <c r="D349" s="89" t="s">
        <v>7917</v>
      </c>
    </row>
    <row r="350" spans="1:4" ht="15.75" customHeight="1" x14ac:dyDescent="0.15">
      <c r="A350" s="89" t="s">
        <v>10123</v>
      </c>
      <c r="B350" s="89" t="s">
        <v>4236</v>
      </c>
      <c r="C350" s="89">
        <v>3</v>
      </c>
      <c r="D350" s="89" t="s">
        <v>7917</v>
      </c>
    </row>
    <row r="351" spans="1:4" ht="15.75" customHeight="1" x14ac:dyDescent="0.15">
      <c r="A351" s="89" t="s">
        <v>10124</v>
      </c>
      <c r="B351" s="89" t="s">
        <v>4236</v>
      </c>
      <c r="C351" s="89">
        <v>3</v>
      </c>
      <c r="D351" s="89" t="s">
        <v>7917</v>
      </c>
    </row>
    <row r="352" spans="1:4" ht="15.75" customHeight="1" x14ac:dyDescent="0.15">
      <c r="A352" s="89" t="s">
        <v>10125</v>
      </c>
      <c r="B352" s="89" t="s">
        <v>4236</v>
      </c>
      <c r="C352" s="89">
        <v>3</v>
      </c>
      <c r="D352" s="89" t="s">
        <v>7917</v>
      </c>
    </row>
    <row r="353" spans="1:4" ht="15.75" customHeight="1" x14ac:dyDescent="0.15">
      <c r="A353" s="89" t="s">
        <v>10126</v>
      </c>
      <c r="B353" s="89" t="s">
        <v>4236</v>
      </c>
      <c r="C353" s="89">
        <v>3</v>
      </c>
      <c r="D353" s="89" t="s">
        <v>7917</v>
      </c>
    </row>
    <row r="354" spans="1:4" ht="15.75" customHeight="1" x14ac:dyDescent="0.15">
      <c r="A354" s="89" t="s">
        <v>10127</v>
      </c>
      <c r="B354" s="89" t="s">
        <v>4236</v>
      </c>
      <c r="C354" s="89">
        <v>3</v>
      </c>
      <c r="D354" s="89" t="s">
        <v>7917</v>
      </c>
    </row>
    <row r="355" spans="1:4" ht="15.75" customHeight="1" x14ac:dyDescent="0.15">
      <c r="A355" s="89" t="s">
        <v>10128</v>
      </c>
      <c r="B355" s="89" t="s">
        <v>4236</v>
      </c>
      <c r="C355" s="89">
        <v>3</v>
      </c>
      <c r="D355" s="89" t="s">
        <v>7917</v>
      </c>
    </row>
    <row r="356" spans="1:4" ht="15.75" customHeight="1" x14ac:dyDescent="0.15">
      <c r="A356" s="89" t="s">
        <v>10129</v>
      </c>
      <c r="B356" s="89" t="s">
        <v>4236</v>
      </c>
      <c r="C356" s="89">
        <v>3</v>
      </c>
      <c r="D356" s="89" t="s">
        <v>7917</v>
      </c>
    </row>
    <row r="357" spans="1:4" ht="15.75" customHeight="1" x14ac:dyDescent="0.15">
      <c r="A357" s="89" t="s">
        <v>10130</v>
      </c>
      <c r="B357" s="89" t="s">
        <v>4236</v>
      </c>
      <c r="C357" s="89">
        <v>3</v>
      </c>
      <c r="D357" s="89" t="s">
        <v>7917</v>
      </c>
    </row>
    <row r="358" spans="1:4" ht="15.75" customHeight="1" x14ac:dyDescent="0.15">
      <c r="A358" s="89" t="s">
        <v>10131</v>
      </c>
      <c r="B358" s="89" t="s">
        <v>4236</v>
      </c>
      <c r="C358" s="89">
        <v>3</v>
      </c>
      <c r="D358" s="89" t="s">
        <v>7917</v>
      </c>
    </row>
    <row r="359" spans="1:4" ht="15.75" customHeight="1" x14ac:dyDescent="0.15">
      <c r="A359" s="89" t="s">
        <v>10132</v>
      </c>
      <c r="B359" s="89" t="s">
        <v>4236</v>
      </c>
      <c r="C359" s="89">
        <v>3</v>
      </c>
      <c r="D359" s="89" t="s">
        <v>7917</v>
      </c>
    </row>
    <row r="360" spans="1:4" ht="15.75" customHeight="1" x14ac:dyDescent="0.15">
      <c r="A360" s="89" t="s">
        <v>10133</v>
      </c>
      <c r="B360" s="89" t="s">
        <v>4236</v>
      </c>
      <c r="C360" s="89">
        <v>3</v>
      </c>
      <c r="D360" s="89" t="s">
        <v>7917</v>
      </c>
    </row>
    <row r="361" spans="1:4" ht="15.75" customHeight="1" x14ac:dyDescent="0.15">
      <c r="A361" s="89" t="s">
        <v>10134</v>
      </c>
      <c r="B361" s="89" t="s">
        <v>4236</v>
      </c>
      <c r="C361" s="89">
        <v>3</v>
      </c>
      <c r="D361" s="89" t="s">
        <v>7917</v>
      </c>
    </row>
    <row r="362" spans="1:4" ht="15.75" customHeight="1" x14ac:dyDescent="0.15">
      <c r="A362" s="89" t="s">
        <v>10135</v>
      </c>
      <c r="B362" s="89" t="s">
        <v>4236</v>
      </c>
      <c r="C362" s="89">
        <v>3</v>
      </c>
      <c r="D362" s="89" t="s">
        <v>7917</v>
      </c>
    </row>
    <row r="363" spans="1:4" ht="15.75" customHeight="1" x14ac:dyDescent="0.15">
      <c r="A363" s="89" t="s">
        <v>10136</v>
      </c>
      <c r="B363" s="89" t="s">
        <v>4236</v>
      </c>
      <c r="C363" s="89">
        <v>3</v>
      </c>
      <c r="D363" s="89" t="s">
        <v>7917</v>
      </c>
    </row>
    <row r="364" spans="1:4" ht="15.75" customHeight="1" x14ac:dyDescent="0.15">
      <c r="A364" s="89" t="s">
        <v>10137</v>
      </c>
      <c r="B364" s="89" t="s">
        <v>4236</v>
      </c>
      <c r="C364" s="89">
        <v>3</v>
      </c>
      <c r="D364" s="89" t="s">
        <v>7917</v>
      </c>
    </row>
    <row r="365" spans="1:4" ht="15.75" customHeight="1" x14ac:dyDescent="0.15">
      <c r="A365" s="89" t="s">
        <v>10138</v>
      </c>
      <c r="B365" s="89" t="s">
        <v>4236</v>
      </c>
      <c r="C365" s="89">
        <v>3</v>
      </c>
      <c r="D365" s="89" t="s">
        <v>7917</v>
      </c>
    </row>
    <row r="366" spans="1:4" ht="15.75" customHeight="1" x14ac:dyDescent="0.15">
      <c r="A366" s="89" t="s">
        <v>10139</v>
      </c>
      <c r="B366" s="89" t="s">
        <v>4236</v>
      </c>
      <c r="C366" s="89">
        <v>3</v>
      </c>
      <c r="D366" s="89" t="s">
        <v>7917</v>
      </c>
    </row>
    <row r="367" spans="1:4" ht="15.75" customHeight="1" x14ac:dyDescent="0.15">
      <c r="A367" s="89" t="s">
        <v>10140</v>
      </c>
      <c r="B367" s="89" t="s">
        <v>4236</v>
      </c>
      <c r="C367" s="89">
        <v>3</v>
      </c>
      <c r="D367" s="89" t="s">
        <v>7917</v>
      </c>
    </row>
    <row r="368" spans="1:4" ht="15.75" customHeight="1" x14ac:dyDescent="0.15">
      <c r="A368" s="89" t="s">
        <v>10141</v>
      </c>
      <c r="B368" s="89" t="s">
        <v>4236</v>
      </c>
      <c r="C368" s="89">
        <v>3</v>
      </c>
      <c r="D368" s="89" t="s">
        <v>7917</v>
      </c>
    </row>
    <row r="369" spans="1:4" ht="15.75" customHeight="1" x14ac:dyDescent="0.15">
      <c r="A369" s="89" t="s">
        <v>10142</v>
      </c>
      <c r="B369" s="89" t="s">
        <v>4236</v>
      </c>
      <c r="C369" s="89">
        <v>3</v>
      </c>
      <c r="D369" s="89" t="s">
        <v>7917</v>
      </c>
    </row>
    <row r="370" spans="1:4" ht="15.75" customHeight="1" x14ac:dyDescent="0.15">
      <c r="A370" s="89" t="s">
        <v>10143</v>
      </c>
      <c r="B370" s="89" t="s">
        <v>4236</v>
      </c>
      <c r="C370" s="89">
        <v>3</v>
      </c>
      <c r="D370" s="89" t="s">
        <v>7917</v>
      </c>
    </row>
    <row r="371" spans="1:4" ht="15.75" customHeight="1" x14ac:dyDescent="0.15">
      <c r="A371" s="89" t="s">
        <v>10144</v>
      </c>
      <c r="B371" s="89" t="s">
        <v>4236</v>
      </c>
      <c r="C371" s="89">
        <v>3</v>
      </c>
      <c r="D371" s="89" t="s">
        <v>7917</v>
      </c>
    </row>
    <row r="372" spans="1:4" ht="15.75" customHeight="1" x14ac:dyDescent="0.15">
      <c r="A372" s="89" t="s">
        <v>10145</v>
      </c>
      <c r="B372" s="89" t="s">
        <v>4236</v>
      </c>
      <c r="C372" s="89">
        <v>3</v>
      </c>
      <c r="D372" s="89" t="s">
        <v>7917</v>
      </c>
    </row>
    <row r="373" spans="1:4" ht="15.75" customHeight="1" x14ac:dyDescent="0.15">
      <c r="A373" s="89" t="s">
        <v>10146</v>
      </c>
      <c r="B373" s="89" t="s">
        <v>4236</v>
      </c>
      <c r="C373" s="89">
        <v>3</v>
      </c>
      <c r="D373" s="89" t="s">
        <v>7917</v>
      </c>
    </row>
    <row r="374" spans="1:4" ht="15.75" customHeight="1" x14ac:dyDescent="0.15">
      <c r="A374" s="89" t="s">
        <v>10147</v>
      </c>
      <c r="B374" s="89" t="s">
        <v>4236</v>
      </c>
      <c r="C374" s="89">
        <v>3</v>
      </c>
      <c r="D374" s="89" t="s">
        <v>7917</v>
      </c>
    </row>
    <row r="375" spans="1:4" ht="15.75" customHeight="1" x14ac:dyDescent="0.15">
      <c r="A375" s="89" t="s">
        <v>10148</v>
      </c>
      <c r="B375" s="89" t="s">
        <v>4236</v>
      </c>
      <c r="C375" s="89">
        <v>3</v>
      </c>
      <c r="D375" s="89" t="s">
        <v>7917</v>
      </c>
    </row>
    <row r="376" spans="1:4" ht="15.75" customHeight="1" x14ac:dyDescent="0.15">
      <c r="A376" s="89" t="s">
        <v>10149</v>
      </c>
      <c r="B376" s="89" t="s">
        <v>4236</v>
      </c>
      <c r="C376" s="89">
        <v>3</v>
      </c>
      <c r="D376" s="89" t="s">
        <v>7917</v>
      </c>
    </row>
    <row r="377" spans="1:4" ht="15.75" customHeight="1" x14ac:dyDescent="0.15">
      <c r="A377" s="89" t="s">
        <v>10150</v>
      </c>
      <c r="B377" s="89" t="s">
        <v>4236</v>
      </c>
      <c r="C377" s="89">
        <v>3</v>
      </c>
      <c r="D377" s="89" t="s">
        <v>7917</v>
      </c>
    </row>
    <row r="378" spans="1:4" ht="15.75" customHeight="1" x14ac:dyDescent="0.15">
      <c r="A378" s="89" t="s">
        <v>10151</v>
      </c>
      <c r="B378" s="89" t="s">
        <v>4236</v>
      </c>
      <c r="C378" s="89">
        <v>3</v>
      </c>
      <c r="D378" s="89" t="s">
        <v>7917</v>
      </c>
    </row>
    <row r="379" spans="1:4" ht="15.75" customHeight="1" x14ac:dyDescent="0.15">
      <c r="A379" s="89" t="s">
        <v>10152</v>
      </c>
      <c r="B379" s="89" t="s">
        <v>4236</v>
      </c>
      <c r="C379" s="89">
        <v>3</v>
      </c>
      <c r="D379" s="89" t="s">
        <v>7917</v>
      </c>
    </row>
    <row r="380" spans="1:4" ht="15.75" customHeight="1" x14ac:dyDescent="0.15">
      <c r="A380" s="89" t="s">
        <v>10153</v>
      </c>
      <c r="B380" s="89" t="s">
        <v>4236</v>
      </c>
      <c r="C380" s="89">
        <v>3</v>
      </c>
      <c r="D380" s="89" t="s">
        <v>7917</v>
      </c>
    </row>
    <row r="381" spans="1:4" ht="15.75" customHeight="1" x14ac:dyDescent="0.15">
      <c r="A381" s="89" t="s">
        <v>10154</v>
      </c>
      <c r="B381" s="89" t="s">
        <v>4236</v>
      </c>
      <c r="C381" s="89">
        <v>3</v>
      </c>
      <c r="D381" s="89" t="s">
        <v>7917</v>
      </c>
    </row>
    <row r="382" spans="1:4" ht="15.75" customHeight="1" x14ac:dyDescent="0.15">
      <c r="A382" s="89" t="s">
        <v>10155</v>
      </c>
      <c r="B382" s="89" t="s">
        <v>4236</v>
      </c>
      <c r="C382" s="89">
        <v>3</v>
      </c>
      <c r="D382" s="89" t="s">
        <v>7917</v>
      </c>
    </row>
    <row r="383" spans="1:4" ht="15.75" customHeight="1" x14ac:dyDescent="0.15">
      <c r="A383" s="89" t="s">
        <v>10156</v>
      </c>
      <c r="B383" s="89" t="s">
        <v>4236</v>
      </c>
      <c r="C383" s="89">
        <v>3</v>
      </c>
      <c r="D383" s="89" t="s">
        <v>7917</v>
      </c>
    </row>
    <row r="384" spans="1:4" ht="15.75" customHeight="1" x14ac:dyDescent="0.15">
      <c r="A384" s="89" t="s">
        <v>10157</v>
      </c>
      <c r="B384" s="89" t="s">
        <v>4246</v>
      </c>
      <c r="C384" s="89">
        <v>3</v>
      </c>
      <c r="D384" s="89" t="s">
        <v>7898</v>
      </c>
    </row>
    <row r="385" spans="1:4" ht="15.75" customHeight="1" x14ac:dyDescent="0.15">
      <c r="A385" s="89" t="s">
        <v>10158</v>
      </c>
      <c r="B385" s="89" t="s">
        <v>4251</v>
      </c>
      <c r="C385" s="89">
        <v>3</v>
      </c>
      <c r="D385" s="89" t="s">
        <v>7945</v>
      </c>
    </row>
    <row r="386" spans="1:4" ht="15.75" customHeight="1" x14ac:dyDescent="0.15">
      <c r="A386" s="89" t="s">
        <v>10159</v>
      </c>
      <c r="B386" s="89" t="s">
        <v>4234</v>
      </c>
      <c r="C386" s="89">
        <v>3</v>
      </c>
      <c r="D386" s="89" t="s">
        <v>7957</v>
      </c>
    </row>
    <row r="387" spans="1:4" ht="15.75" customHeight="1" x14ac:dyDescent="0.15">
      <c r="A387" s="89" t="s">
        <v>10160</v>
      </c>
      <c r="B387" s="89" t="s">
        <v>4223</v>
      </c>
      <c r="C387" s="89">
        <v>3</v>
      </c>
      <c r="D387" s="89" t="s">
        <v>6555</v>
      </c>
    </row>
    <row r="388" spans="1:4" ht="15.75" customHeight="1" x14ac:dyDescent="0.15">
      <c r="A388" s="89" t="s">
        <v>10161</v>
      </c>
      <c r="B388" s="89" t="s">
        <v>4222</v>
      </c>
      <c r="C388" s="89">
        <v>3</v>
      </c>
      <c r="D388" s="89" t="s">
        <v>7935</v>
      </c>
    </row>
    <row r="389" spans="1:4" ht="15.75" customHeight="1" x14ac:dyDescent="0.15">
      <c r="A389" s="89" t="s">
        <v>10162</v>
      </c>
      <c r="B389" s="89" t="s">
        <v>4237</v>
      </c>
      <c r="C389" s="89">
        <v>3</v>
      </c>
      <c r="D389" s="89" t="s">
        <v>7928</v>
      </c>
    </row>
    <row r="390" spans="1:4" ht="15.75" customHeight="1" x14ac:dyDescent="0.15">
      <c r="A390" s="89" t="s">
        <v>10163</v>
      </c>
      <c r="B390" s="89" t="s">
        <v>4227</v>
      </c>
      <c r="C390" s="89">
        <v>3</v>
      </c>
      <c r="D390" s="89" t="s">
        <v>7892</v>
      </c>
    </row>
    <row r="391" spans="1:4" ht="15.75" customHeight="1" x14ac:dyDescent="0.15">
      <c r="A391" s="89" t="s">
        <v>10164</v>
      </c>
      <c r="B391" s="89" t="s">
        <v>4202</v>
      </c>
      <c r="C391" s="89">
        <v>3</v>
      </c>
      <c r="D391" s="89" t="s">
        <v>5626</v>
      </c>
    </row>
    <row r="392" spans="1:4" ht="15.75" customHeight="1" x14ac:dyDescent="0.15">
      <c r="A392" s="89" t="s">
        <v>10165</v>
      </c>
      <c r="B392" s="89" t="s">
        <v>4234</v>
      </c>
      <c r="C392" s="89">
        <v>3</v>
      </c>
      <c r="D392" s="89" t="s">
        <v>7957</v>
      </c>
    </row>
    <row r="393" spans="1:4" ht="15.75" customHeight="1" x14ac:dyDescent="0.15">
      <c r="A393" s="89" t="s">
        <v>10166</v>
      </c>
      <c r="B393" s="89" t="s">
        <v>4201</v>
      </c>
      <c r="C393" s="89">
        <v>3</v>
      </c>
      <c r="D393" s="89" t="s">
        <v>7968</v>
      </c>
    </row>
    <row r="394" spans="1:4" ht="15.75" customHeight="1" x14ac:dyDescent="0.15">
      <c r="A394" s="89" t="s">
        <v>10167</v>
      </c>
      <c r="B394" s="89" t="s">
        <v>4235</v>
      </c>
      <c r="C394" s="89">
        <v>3</v>
      </c>
      <c r="D394" s="89" t="s">
        <v>7939</v>
      </c>
    </row>
    <row r="395" spans="1:4" ht="15.75" customHeight="1" x14ac:dyDescent="0.15">
      <c r="A395" s="89" t="s">
        <v>10168</v>
      </c>
      <c r="B395" s="89" t="s">
        <v>4210</v>
      </c>
      <c r="C395" s="89">
        <v>3</v>
      </c>
      <c r="D395" s="89" t="s">
        <v>7926</v>
      </c>
    </row>
    <row r="396" spans="1:4" ht="15.75" customHeight="1" x14ac:dyDescent="0.15">
      <c r="A396" s="89" t="s">
        <v>10169</v>
      </c>
      <c r="B396" s="89" t="s">
        <v>4205</v>
      </c>
      <c r="C396" s="89">
        <v>3</v>
      </c>
      <c r="D396" s="89" t="s">
        <v>7886</v>
      </c>
    </row>
    <row r="397" spans="1:4" ht="15.75" customHeight="1" x14ac:dyDescent="0.15">
      <c r="A397" s="89" t="s">
        <v>10170</v>
      </c>
      <c r="B397" s="89" t="s">
        <v>4238</v>
      </c>
      <c r="C397" s="89">
        <v>3</v>
      </c>
      <c r="D397" s="89" t="s">
        <v>7902</v>
      </c>
    </row>
    <row r="398" spans="1:4" ht="15.75" customHeight="1" x14ac:dyDescent="0.15">
      <c r="A398" s="89" t="s">
        <v>10171</v>
      </c>
      <c r="B398" s="89" t="s">
        <v>4234</v>
      </c>
      <c r="C398" s="89">
        <v>3</v>
      </c>
      <c r="D398" s="89" t="s">
        <v>7957</v>
      </c>
    </row>
    <row r="399" spans="1:4" ht="15.75" customHeight="1" x14ac:dyDescent="0.15">
      <c r="A399" s="89" t="s">
        <v>10172</v>
      </c>
      <c r="B399" s="89" t="s">
        <v>4254</v>
      </c>
      <c r="C399" s="89">
        <v>3</v>
      </c>
      <c r="D399" s="89" t="s">
        <v>278</v>
      </c>
    </row>
    <row r="400" spans="1:4" ht="15.75" customHeight="1" x14ac:dyDescent="0.15">
      <c r="A400" s="89" t="s">
        <v>10173</v>
      </c>
      <c r="B400" s="89" t="s">
        <v>4235</v>
      </c>
      <c r="C400" s="89">
        <v>3</v>
      </c>
      <c r="D400" s="89" t="s">
        <v>7939</v>
      </c>
    </row>
    <row r="401" spans="1:4" ht="15.75" customHeight="1" x14ac:dyDescent="0.15">
      <c r="A401" s="89" t="s">
        <v>10174</v>
      </c>
      <c r="B401" s="89" t="s">
        <v>4211</v>
      </c>
      <c r="C401" s="89">
        <v>3</v>
      </c>
      <c r="D401" s="89" t="s">
        <v>7912</v>
      </c>
    </row>
    <row r="402" spans="1:4" ht="15.75" customHeight="1" x14ac:dyDescent="0.15">
      <c r="A402" s="89" t="s">
        <v>10175</v>
      </c>
      <c r="B402" s="89" t="s">
        <v>4211</v>
      </c>
      <c r="C402" s="89">
        <v>3</v>
      </c>
      <c r="D402" s="89" t="s">
        <v>7912</v>
      </c>
    </row>
    <row r="403" spans="1:4" ht="15.75" customHeight="1" x14ac:dyDescent="0.15">
      <c r="A403" s="89" t="s">
        <v>10176</v>
      </c>
      <c r="B403" s="89" t="s">
        <v>4211</v>
      </c>
      <c r="C403" s="89">
        <v>3</v>
      </c>
      <c r="D403" s="89" t="s">
        <v>7912</v>
      </c>
    </row>
    <row r="404" spans="1:4" ht="15.75" customHeight="1" x14ac:dyDescent="0.15">
      <c r="A404" s="89" t="s">
        <v>10177</v>
      </c>
      <c r="B404" s="89" t="s">
        <v>4211</v>
      </c>
      <c r="C404" s="89">
        <v>3</v>
      </c>
      <c r="D404" s="89" t="s">
        <v>7912</v>
      </c>
    </row>
    <row r="405" spans="1:4" ht="15.75" customHeight="1" x14ac:dyDescent="0.15">
      <c r="A405" s="89" t="s">
        <v>10178</v>
      </c>
      <c r="B405" s="89" t="s">
        <v>4211</v>
      </c>
      <c r="C405" s="89">
        <v>3</v>
      </c>
      <c r="D405" s="89" t="s">
        <v>7912</v>
      </c>
    </row>
    <row r="406" spans="1:4" ht="15.75" customHeight="1" x14ac:dyDescent="0.15">
      <c r="A406" s="89" t="s">
        <v>10179</v>
      </c>
      <c r="B406" s="89" t="s">
        <v>4211</v>
      </c>
      <c r="C406" s="89">
        <v>3</v>
      </c>
      <c r="D406" s="89" t="s">
        <v>7912</v>
      </c>
    </row>
    <row r="407" spans="1:4" ht="15.75" customHeight="1" x14ac:dyDescent="0.15">
      <c r="A407" s="89" t="s">
        <v>10180</v>
      </c>
      <c r="B407" s="89" t="s">
        <v>4211</v>
      </c>
      <c r="C407" s="89">
        <v>3</v>
      </c>
      <c r="D407" s="89" t="s">
        <v>7912</v>
      </c>
    </row>
    <row r="408" spans="1:4" ht="15.75" customHeight="1" x14ac:dyDescent="0.15">
      <c r="A408" s="89" t="s">
        <v>10181</v>
      </c>
      <c r="B408" s="89" t="s">
        <v>4211</v>
      </c>
      <c r="C408" s="89">
        <v>3</v>
      </c>
      <c r="D408" s="89" t="s">
        <v>7912</v>
      </c>
    </row>
    <row r="409" spans="1:4" ht="15.75" customHeight="1" x14ac:dyDescent="0.15">
      <c r="A409" s="89" t="s">
        <v>10182</v>
      </c>
      <c r="B409" s="89" t="s">
        <v>4206</v>
      </c>
      <c r="C409" s="89">
        <v>3</v>
      </c>
      <c r="D409" s="89" t="s">
        <v>7920</v>
      </c>
    </row>
    <row r="410" spans="1:4" ht="15.75" customHeight="1" x14ac:dyDescent="0.15">
      <c r="A410" s="89" t="s">
        <v>10183</v>
      </c>
      <c r="B410" s="89" t="s">
        <v>4206</v>
      </c>
      <c r="C410" s="89">
        <v>3</v>
      </c>
      <c r="D410" s="89" t="s">
        <v>7920</v>
      </c>
    </row>
    <row r="411" spans="1:4" ht="15.75" customHeight="1" x14ac:dyDescent="0.15">
      <c r="A411" s="89" t="s">
        <v>10184</v>
      </c>
      <c r="B411" s="89" t="s">
        <v>4206</v>
      </c>
      <c r="C411" s="89">
        <v>3</v>
      </c>
      <c r="D411" s="89" t="s">
        <v>7920</v>
      </c>
    </row>
    <row r="412" spans="1:4" ht="15.75" customHeight="1" x14ac:dyDescent="0.15">
      <c r="A412" s="89" t="s">
        <v>10185</v>
      </c>
      <c r="B412" s="89" t="s">
        <v>4206</v>
      </c>
      <c r="C412" s="89">
        <v>3</v>
      </c>
      <c r="D412" s="89" t="s">
        <v>7920</v>
      </c>
    </row>
    <row r="413" spans="1:4" ht="15.75" customHeight="1" x14ac:dyDescent="0.15">
      <c r="A413" s="89" t="s">
        <v>10186</v>
      </c>
      <c r="B413" s="89" t="s">
        <v>4206</v>
      </c>
      <c r="C413" s="89">
        <v>3</v>
      </c>
      <c r="D413" s="89" t="s">
        <v>7920</v>
      </c>
    </row>
    <row r="414" spans="1:4" ht="15.75" customHeight="1" x14ac:dyDescent="0.15">
      <c r="A414" s="89" t="s">
        <v>10187</v>
      </c>
      <c r="B414" s="89" t="s">
        <v>4206</v>
      </c>
      <c r="C414" s="89">
        <v>3</v>
      </c>
      <c r="D414" s="89" t="s">
        <v>7920</v>
      </c>
    </row>
    <row r="415" spans="1:4" ht="15.75" customHeight="1" x14ac:dyDescent="0.15">
      <c r="A415" s="89" t="s">
        <v>10188</v>
      </c>
      <c r="B415" s="89" t="s">
        <v>4206</v>
      </c>
      <c r="C415" s="89">
        <v>3</v>
      </c>
      <c r="D415" s="89" t="s">
        <v>7920</v>
      </c>
    </row>
    <row r="416" spans="1:4" ht="15.75" customHeight="1" x14ac:dyDescent="0.15">
      <c r="A416" s="89" t="s">
        <v>10189</v>
      </c>
      <c r="B416" s="89" t="s">
        <v>4206</v>
      </c>
      <c r="C416" s="89">
        <v>3</v>
      </c>
      <c r="D416" s="89" t="s">
        <v>7920</v>
      </c>
    </row>
    <row r="417" spans="1:4" ht="15.75" customHeight="1" x14ac:dyDescent="0.15">
      <c r="A417" s="89" t="s">
        <v>10190</v>
      </c>
      <c r="B417" s="89" t="s">
        <v>4206</v>
      </c>
      <c r="C417" s="89">
        <v>3</v>
      </c>
      <c r="D417" s="89" t="s">
        <v>7920</v>
      </c>
    </row>
    <row r="418" spans="1:4" ht="15.75" customHeight="1" x14ac:dyDescent="0.15">
      <c r="A418" s="89" t="s">
        <v>10191</v>
      </c>
      <c r="B418" s="89" t="s">
        <v>4206</v>
      </c>
      <c r="C418" s="89">
        <v>3</v>
      </c>
      <c r="D418" s="89" t="s">
        <v>7920</v>
      </c>
    </row>
    <row r="419" spans="1:4" ht="15.75" customHeight="1" x14ac:dyDescent="0.15">
      <c r="A419" s="89" t="s">
        <v>10192</v>
      </c>
      <c r="B419" s="89" t="s">
        <v>4206</v>
      </c>
      <c r="C419" s="89">
        <v>3</v>
      </c>
      <c r="D419" s="89" t="s">
        <v>7920</v>
      </c>
    </row>
    <row r="420" spans="1:4" ht="15.75" customHeight="1" x14ac:dyDescent="0.15">
      <c r="A420" s="89" t="s">
        <v>10193</v>
      </c>
      <c r="B420" s="89" t="s">
        <v>4206</v>
      </c>
      <c r="C420" s="89">
        <v>3</v>
      </c>
      <c r="D420" s="89" t="s">
        <v>7920</v>
      </c>
    </row>
    <row r="421" spans="1:4" ht="15.75" customHeight="1" x14ac:dyDescent="0.15">
      <c r="A421" s="89" t="s">
        <v>10194</v>
      </c>
      <c r="B421" s="89" t="s">
        <v>4206</v>
      </c>
      <c r="C421" s="89">
        <v>3</v>
      </c>
      <c r="D421" s="89" t="s">
        <v>7920</v>
      </c>
    </row>
    <row r="422" spans="1:4" ht="15.75" customHeight="1" x14ac:dyDescent="0.15">
      <c r="A422" s="89" t="s">
        <v>10195</v>
      </c>
      <c r="B422" s="89" t="s">
        <v>4206</v>
      </c>
      <c r="C422" s="89">
        <v>3</v>
      </c>
      <c r="D422" s="89" t="s">
        <v>7920</v>
      </c>
    </row>
    <row r="423" spans="1:4" ht="15.75" customHeight="1" x14ac:dyDescent="0.15">
      <c r="A423" s="89" t="s">
        <v>10196</v>
      </c>
      <c r="B423" s="89" t="s">
        <v>4242</v>
      </c>
      <c r="C423" s="89">
        <v>3</v>
      </c>
      <c r="D423" s="89" t="s">
        <v>7966</v>
      </c>
    </row>
    <row r="424" spans="1:4" ht="15.75" customHeight="1" x14ac:dyDescent="0.15">
      <c r="A424" s="89" t="s">
        <v>10197</v>
      </c>
      <c r="B424" s="89" t="s">
        <v>4242</v>
      </c>
      <c r="C424" s="89">
        <v>3</v>
      </c>
      <c r="D424" s="89" t="s">
        <v>7966</v>
      </c>
    </row>
    <row r="425" spans="1:4" ht="15.75" customHeight="1" x14ac:dyDescent="0.15">
      <c r="A425" s="89" t="s">
        <v>10198</v>
      </c>
      <c r="B425" s="89" t="s">
        <v>4242</v>
      </c>
      <c r="C425" s="89">
        <v>3</v>
      </c>
      <c r="D425" s="89" t="s">
        <v>7966</v>
      </c>
    </row>
    <row r="426" spans="1:4" ht="15.75" customHeight="1" x14ac:dyDescent="0.15">
      <c r="A426" s="89" t="s">
        <v>10199</v>
      </c>
      <c r="B426" s="89" t="s">
        <v>4242</v>
      </c>
      <c r="C426" s="89">
        <v>3</v>
      </c>
      <c r="D426" s="89" t="s">
        <v>7966</v>
      </c>
    </row>
    <row r="427" spans="1:4" ht="15.75" customHeight="1" x14ac:dyDescent="0.15">
      <c r="A427" s="89" t="s">
        <v>10200</v>
      </c>
      <c r="B427" s="89" t="s">
        <v>4242</v>
      </c>
      <c r="C427" s="89">
        <v>3</v>
      </c>
      <c r="D427" s="89" t="s">
        <v>7966</v>
      </c>
    </row>
    <row r="428" spans="1:4" ht="15.75" customHeight="1" x14ac:dyDescent="0.15">
      <c r="A428" s="89" t="s">
        <v>10201</v>
      </c>
      <c r="B428" s="89" t="s">
        <v>4242</v>
      </c>
      <c r="C428" s="89">
        <v>3</v>
      </c>
      <c r="D428" s="89" t="s">
        <v>7966</v>
      </c>
    </row>
    <row r="429" spans="1:4" ht="15.75" customHeight="1" x14ac:dyDescent="0.15">
      <c r="A429" s="89" t="s">
        <v>10202</v>
      </c>
      <c r="B429" s="89" t="s">
        <v>4242</v>
      </c>
      <c r="C429" s="89">
        <v>3</v>
      </c>
      <c r="D429" s="89" t="s">
        <v>7966</v>
      </c>
    </row>
    <row r="430" spans="1:4" ht="15.75" customHeight="1" x14ac:dyDescent="0.15">
      <c r="A430" s="89" t="s">
        <v>10203</v>
      </c>
      <c r="B430" s="89" t="s">
        <v>4242</v>
      </c>
      <c r="C430" s="89">
        <v>3</v>
      </c>
      <c r="D430" s="89" t="s">
        <v>7966</v>
      </c>
    </row>
    <row r="431" spans="1:4" ht="15.75" customHeight="1" x14ac:dyDescent="0.15">
      <c r="A431" s="89" t="s">
        <v>10204</v>
      </c>
      <c r="B431" s="89" t="s">
        <v>4242</v>
      </c>
      <c r="C431" s="89">
        <v>3</v>
      </c>
      <c r="D431" s="89" t="s">
        <v>7966</v>
      </c>
    </row>
    <row r="432" spans="1:4" ht="15.75" customHeight="1" x14ac:dyDescent="0.15">
      <c r="A432" s="89" t="s">
        <v>10205</v>
      </c>
      <c r="B432" s="89" t="s">
        <v>4242</v>
      </c>
      <c r="C432" s="89">
        <v>3</v>
      </c>
      <c r="D432" s="89" t="s">
        <v>7966</v>
      </c>
    </row>
    <row r="433" spans="1:4" ht="15.75" customHeight="1" x14ac:dyDescent="0.15">
      <c r="A433" s="89" t="s">
        <v>10206</v>
      </c>
      <c r="B433" s="89" t="s">
        <v>4242</v>
      </c>
      <c r="C433" s="89">
        <v>3</v>
      </c>
      <c r="D433" s="89" t="s">
        <v>7966</v>
      </c>
    </row>
    <row r="434" spans="1:4" ht="15.75" customHeight="1" x14ac:dyDescent="0.15">
      <c r="A434" s="89" t="s">
        <v>10207</v>
      </c>
      <c r="B434" s="89" t="s">
        <v>4242</v>
      </c>
      <c r="C434" s="89">
        <v>3</v>
      </c>
      <c r="D434" s="89" t="s">
        <v>7966</v>
      </c>
    </row>
    <row r="435" spans="1:4" ht="15.75" customHeight="1" x14ac:dyDescent="0.15">
      <c r="A435" s="89" t="s">
        <v>10208</v>
      </c>
      <c r="B435" s="89" t="s">
        <v>4242</v>
      </c>
      <c r="C435" s="89">
        <v>3</v>
      </c>
      <c r="D435" s="89" t="s">
        <v>7966</v>
      </c>
    </row>
    <row r="436" spans="1:4" ht="15.75" customHeight="1" x14ac:dyDescent="0.15">
      <c r="A436" s="89" t="s">
        <v>10209</v>
      </c>
      <c r="B436" s="89" t="s">
        <v>4242</v>
      </c>
      <c r="C436" s="89">
        <v>3</v>
      </c>
      <c r="D436" s="89" t="s">
        <v>7966</v>
      </c>
    </row>
    <row r="437" spans="1:4" ht="15.75" customHeight="1" x14ac:dyDescent="0.15">
      <c r="A437" s="89" t="s">
        <v>10210</v>
      </c>
      <c r="B437" s="89" t="s">
        <v>4242</v>
      </c>
      <c r="C437" s="89">
        <v>3</v>
      </c>
      <c r="D437" s="89" t="s">
        <v>7966</v>
      </c>
    </row>
    <row r="438" spans="1:4" ht="15.75" customHeight="1" x14ac:dyDescent="0.15">
      <c r="A438" s="89" t="s">
        <v>10211</v>
      </c>
      <c r="B438" s="89" t="s">
        <v>4242</v>
      </c>
      <c r="C438" s="89">
        <v>3</v>
      </c>
      <c r="D438" s="89" t="s">
        <v>7966</v>
      </c>
    </row>
    <row r="439" spans="1:4" ht="15.75" customHeight="1" x14ac:dyDescent="0.15">
      <c r="A439" s="89" t="s">
        <v>10212</v>
      </c>
      <c r="B439" s="89" t="s">
        <v>4242</v>
      </c>
      <c r="C439" s="89">
        <v>3</v>
      </c>
      <c r="D439" s="89" t="s">
        <v>7966</v>
      </c>
    </row>
    <row r="440" spans="1:4" ht="15.75" customHeight="1" x14ac:dyDescent="0.15">
      <c r="A440" s="89" t="s">
        <v>10213</v>
      </c>
      <c r="B440" s="89" t="s">
        <v>4221</v>
      </c>
      <c r="C440" s="89">
        <v>3</v>
      </c>
      <c r="D440" s="89" t="s">
        <v>7986</v>
      </c>
    </row>
    <row r="441" spans="1:4" ht="15.75" customHeight="1" x14ac:dyDescent="0.15">
      <c r="A441" s="89" t="s">
        <v>10214</v>
      </c>
      <c r="B441" s="89" t="s">
        <v>4221</v>
      </c>
      <c r="C441" s="89">
        <v>3</v>
      </c>
      <c r="D441" s="89" t="s">
        <v>7986</v>
      </c>
    </row>
    <row r="442" spans="1:4" ht="15.75" customHeight="1" x14ac:dyDescent="0.15">
      <c r="A442" s="89" t="s">
        <v>10215</v>
      </c>
      <c r="B442" s="89" t="s">
        <v>4221</v>
      </c>
      <c r="C442" s="89">
        <v>3</v>
      </c>
      <c r="D442" s="89" t="s">
        <v>7986</v>
      </c>
    </row>
    <row r="443" spans="1:4" ht="15.75" customHeight="1" x14ac:dyDescent="0.15">
      <c r="A443" s="89" t="s">
        <v>10216</v>
      </c>
      <c r="B443" s="89" t="s">
        <v>4221</v>
      </c>
      <c r="C443" s="89">
        <v>3</v>
      </c>
      <c r="D443" s="89" t="s">
        <v>7986</v>
      </c>
    </row>
    <row r="444" spans="1:4" ht="15.75" customHeight="1" x14ac:dyDescent="0.15">
      <c r="A444" s="89" t="s">
        <v>10217</v>
      </c>
      <c r="B444" s="89" t="s">
        <v>4221</v>
      </c>
      <c r="C444" s="89">
        <v>3</v>
      </c>
      <c r="D444" s="89" t="s">
        <v>7986</v>
      </c>
    </row>
    <row r="445" spans="1:4" ht="15.75" customHeight="1" x14ac:dyDescent="0.15">
      <c r="A445" s="89" t="s">
        <v>10218</v>
      </c>
      <c r="B445" s="89" t="s">
        <v>4221</v>
      </c>
      <c r="C445" s="89">
        <v>3</v>
      </c>
      <c r="D445" s="89" t="s">
        <v>7986</v>
      </c>
    </row>
    <row r="446" spans="1:4" ht="15.75" customHeight="1" x14ac:dyDescent="0.15">
      <c r="A446" s="89" t="s">
        <v>10219</v>
      </c>
      <c r="B446" s="89" t="s">
        <v>4221</v>
      </c>
      <c r="C446" s="89">
        <v>3</v>
      </c>
      <c r="D446" s="89" t="s">
        <v>7986</v>
      </c>
    </row>
    <row r="447" spans="1:4" ht="15.75" customHeight="1" x14ac:dyDescent="0.15">
      <c r="A447" s="89" t="s">
        <v>10220</v>
      </c>
      <c r="B447" s="89" t="s">
        <v>4221</v>
      </c>
      <c r="C447" s="89">
        <v>3</v>
      </c>
      <c r="D447" s="89" t="s">
        <v>7986</v>
      </c>
    </row>
    <row r="448" spans="1:4" ht="15.75" customHeight="1" x14ac:dyDescent="0.15">
      <c r="A448" s="89" t="s">
        <v>10221</v>
      </c>
      <c r="B448" s="89" t="s">
        <v>4221</v>
      </c>
      <c r="C448" s="89">
        <v>3</v>
      </c>
      <c r="D448" s="89" t="s">
        <v>7986</v>
      </c>
    </row>
    <row r="449" spans="1:4" ht="15.75" customHeight="1" x14ac:dyDescent="0.15">
      <c r="A449" s="89" t="s">
        <v>10222</v>
      </c>
      <c r="B449" s="89" t="s">
        <v>4221</v>
      </c>
      <c r="C449" s="89">
        <v>3</v>
      </c>
      <c r="D449" s="89" t="s">
        <v>7986</v>
      </c>
    </row>
    <row r="450" spans="1:4" ht="15.75" customHeight="1" x14ac:dyDescent="0.15">
      <c r="A450" s="89" t="s">
        <v>10223</v>
      </c>
      <c r="B450" s="89" t="s">
        <v>4221</v>
      </c>
      <c r="C450" s="89">
        <v>3</v>
      </c>
      <c r="D450" s="89" t="s">
        <v>7986</v>
      </c>
    </row>
    <row r="451" spans="1:4" ht="15.75" customHeight="1" x14ac:dyDescent="0.15">
      <c r="A451" s="89" t="s">
        <v>10224</v>
      </c>
      <c r="B451" s="89" t="s">
        <v>4221</v>
      </c>
      <c r="C451" s="89">
        <v>3</v>
      </c>
      <c r="D451" s="89" t="s">
        <v>7986</v>
      </c>
    </row>
    <row r="452" spans="1:4" ht="15.75" customHeight="1" x14ac:dyDescent="0.15">
      <c r="A452" s="89" t="s">
        <v>10225</v>
      </c>
      <c r="B452" s="89" t="s">
        <v>4221</v>
      </c>
      <c r="C452" s="89">
        <v>3</v>
      </c>
      <c r="D452" s="89" t="s">
        <v>7986</v>
      </c>
    </row>
    <row r="453" spans="1:4" ht="15.75" customHeight="1" x14ac:dyDescent="0.15">
      <c r="A453" s="89" t="s">
        <v>10226</v>
      </c>
      <c r="B453" s="89" t="s">
        <v>4221</v>
      </c>
      <c r="C453" s="89">
        <v>3</v>
      </c>
      <c r="D453" s="89" t="s">
        <v>7986</v>
      </c>
    </row>
    <row r="454" spans="1:4" ht="15.75" customHeight="1" x14ac:dyDescent="0.15">
      <c r="A454" s="89" t="s">
        <v>10227</v>
      </c>
      <c r="B454" s="89" t="s">
        <v>4221</v>
      </c>
      <c r="C454" s="89">
        <v>3</v>
      </c>
      <c r="D454" s="89" t="s">
        <v>7986</v>
      </c>
    </row>
    <row r="455" spans="1:4" ht="15.75" customHeight="1" x14ac:dyDescent="0.15">
      <c r="A455" s="89" t="s">
        <v>10228</v>
      </c>
      <c r="B455" s="89" t="s">
        <v>4230</v>
      </c>
      <c r="C455" s="89">
        <v>3</v>
      </c>
      <c r="D455" s="89" t="s">
        <v>7894</v>
      </c>
    </row>
    <row r="456" spans="1:4" ht="15.75" customHeight="1" x14ac:dyDescent="0.15">
      <c r="A456" s="89" t="s">
        <v>10229</v>
      </c>
      <c r="B456" s="89" t="s">
        <v>4230</v>
      </c>
      <c r="C456" s="89">
        <v>3</v>
      </c>
      <c r="D456" s="89" t="s">
        <v>7894</v>
      </c>
    </row>
    <row r="457" spans="1:4" ht="15.75" customHeight="1" x14ac:dyDescent="0.15">
      <c r="A457" s="89" t="s">
        <v>10230</v>
      </c>
      <c r="B457" s="89" t="s">
        <v>4230</v>
      </c>
      <c r="C457" s="89">
        <v>3</v>
      </c>
      <c r="D457" s="89" t="s">
        <v>7894</v>
      </c>
    </row>
    <row r="458" spans="1:4" ht="15.75" customHeight="1" x14ac:dyDescent="0.15">
      <c r="A458" s="89" t="s">
        <v>10231</v>
      </c>
      <c r="B458" s="89" t="s">
        <v>4212</v>
      </c>
      <c r="C458" s="89">
        <v>3</v>
      </c>
      <c r="D458" s="89" t="s">
        <v>794</v>
      </c>
    </row>
    <row r="459" spans="1:4" ht="15.75" customHeight="1" x14ac:dyDescent="0.15">
      <c r="A459" s="89" t="s">
        <v>10232</v>
      </c>
      <c r="B459" s="89" t="s">
        <v>4212</v>
      </c>
      <c r="C459" s="89">
        <v>3</v>
      </c>
      <c r="D459" s="89" t="s">
        <v>794</v>
      </c>
    </row>
    <row r="460" spans="1:4" ht="15.75" customHeight="1" x14ac:dyDescent="0.15">
      <c r="A460" s="89" t="s">
        <v>10233</v>
      </c>
      <c r="B460" s="89" t="s">
        <v>4222</v>
      </c>
      <c r="C460" s="89">
        <v>3</v>
      </c>
      <c r="D460" s="89" t="s">
        <v>7935</v>
      </c>
    </row>
    <row r="461" spans="1:4" ht="15.75" customHeight="1" x14ac:dyDescent="0.15">
      <c r="A461" s="89" t="s">
        <v>10234</v>
      </c>
      <c r="B461" s="89" t="s">
        <v>4222</v>
      </c>
      <c r="C461" s="89">
        <v>3</v>
      </c>
      <c r="D461" s="89" t="s">
        <v>7935</v>
      </c>
    </row>
    <row r="462" spans="1:4" ht="15.75" customHeight="1" x14ac:dyDescent="0.15">
      <c r="A462" s="89" t="s">
        <v>10235</v>
      </c>
      <c r="B462" s="89" t="s">
        <v>4222</v>
      </c>
      <c r="C462" s="89">
        <v>3</v>
      </c>
      <c r="D462" s="89" t="s">
        <v>7935</v>
      </c>
    </row>
    <row r="463" spans="1:4" ht="15.75" customHeight="1" x14ac:dyDescent="0.15">
      <c r="A463" s="89" t="s">
        <v>10236</v>
      </c>
      <c r="B463" s="89" t="s">
        <v>4222</v>
      </c>
      <c r="C463" s="89">
        <v>3</v>
      </c>
      <c r="D463" s="89" t="s">
        <v>7935</v>
      </c>
    </row>
    <row r="464" spans="1:4" ht="15.75" customHeight="1" x14ac:dyDescent="0.15">
      <c r="A464" s="89" t="s">
        <v>10237</v>
      </c>
      <c r="B464" s="89" t="s">
        <v>4222</v>
      </c>
      <c r="C464" s="89">
        <v>3</v>
      </c>
      <c r="D464" s="89" t="s">
        <v>7935</v>
      </c>
    </row>
    <row r="465" spans="1:4" ht="15.75" customHeight="1" x14ac:dyDescent="0.15">
      <c r="A465" s="89" t="s">
        <v>10238</v>
      </c>
      <c r="B465" s="89" t="s">
        <v>4222</v>
      </c>
      <c r="C465" s="89">
        <v>3</v>
      </c>
      <c r="D465" s="89" t="s">
        <v>7935</v>
      </c>
    </row>
    <row r="466" spans="1:4" ht="15.75" customHeight="1" x14ac:dyDescent="0.15">
      <c r="A466" s="89" t="s">
        <v>10239</v>
      </c>
      <c r="B466" s="89" t="s">
        <v>4222</v>
      </c>
      <c r="C466" s="89">
        <v>3</v>
      </c>
      <c r="D466" s="89" t="s">
        <v>7935</v>
      </c>
    </row>
    <row r="467" spans="1:4" ht="15.75" customHeight="1" x14ac:dyDescent="0.15">
      <c r="A467" s="89" t="s">
        <v>10240</v>
      </c>
      <c r="B467" s="89" t="s">
        <v>4222</v>
      </c>
      <c r="C467" s="89">
        <v>3</v>
      </c>
      <c r="D467" s="89" t="s">
        <v>7935</v>
      </c>
    </row>
    <row r="468" spans="1:4" ht="15.75" customHeight="1" x14ac:dyDescent="0.15">
      <c r="A468" s="89" t="s">
        <v>10241</v>
      </c>
      <c r="B468" s="89" t="s">
        <v>4222</v>
      </c>
      <c r="C468" s="89">
        <v>3</v>
      </c>
      <c r="D468" s="89" t="s">
        <v>7935</v>
      </c>
    </row>
    <row r="469" spans="1:4" ht="15.75" customHeight="1" x14ac:dyDescent="0.15">
      <c r="A469" s="89" t="s">
        <v>10242</v>
      </c>
      <c r="B469" s="89" t="s">
        <v>4222</v>
      </c>
      <c r="C469" s="89">
        <v>3</v>
      </c>
      <c r="D469" s="89" t="s">
        <v>7935</v>
      </c>
    </row>
    <row r="470" spans="1:4" ht="15.75" customHeight="1" x14ac:dyDescent="0.15">
      <c r="A470" s="89" t="s">
        <v>10243</v>
      </c>
      <c r="B470" s="89" t="s">
        <v>4222</v>
      </c>
      <c r="C470" s="89">
        <v>3</v>
      </c>
      <c r="D470" s="89" t="s">
        <v>7935</v>
      </c>
    </row>
    <row r="471" spans="1:4" ht="15.75" customHeight="1" x14ac:dyDescent="0.15">
      <c r="A471" s="89" t="s">
        <v>10244</v>
      </c>
      <c r="B471" s="89" t="s">
        <v>4222</v>
      </c>
      <c r="C471" s="89">
        <v>3</v>
      </c>
      <c r="D471" s="89" t="s">
        <v>7935</v>
      </c>
    </row>
    <row r="472" spans="1:4" ht="15.75" customHeight="1" x14ac:dyDescent="0.15">
      <c r="A472" s="89" t="s">
        <v>10245</v>
      </c>
      <c r="B472" s="89" t="s">
        <v>4222</v>
      </c>
      <c r="C472" s="89">
        <v>3</v>
      </c>
      <c r="D472" s="89" t="s">
        <v>7935</v>
      </c>
    </row>
    <row r="473" spans="1:4" ht="15.75" customHeight="1" x14ac:dyDescent="0.15">
      <c r="A473" s="89" t="s">
        <v>10246</v>
      </c>
      <c r="B473" s="89" t="s">
        <v>4222</v>
      </c>
      <c r="C473" s="89">
        <v>3</v>
      </c>
      <c r="D473" s="89" t="s">
        <v>7935</v>
      </c>
    </row>
    <row r="474" spans="1:4" ht="15.75" customHeight="1" x14ac:dyDescent="0.15">
      <c r="A474" s="89" t="s">
        <v>10247</v>
      </c>
      <c r="B474" s="89" t="s">
        <v>4222</v>
      </c>
      <c r="C474" s="89">
        <v>3</v>
      </c>
      <c r="D474" s="89" t="s">
        <v>7935</v>
      </c>
    </row>
    <row r="475" spans="1:4" ht="15.75" customHeight="1" x14ac:dyDescent="0.15">
      <c r="A475" s="89" t="s">
        <v>10248</v>
      </c>
      <c r="B475" s="89" t="s">
        <v>4222</v>
      </c>
      <c r="C475" s="89">
        <v>3</v>
      </c>
      <c r="D475" s="89" t="s">
        <v>7935</v>
      </c>
    </row>
    <row r="476" spans="1:4" ht="15.75" customHeight="1" x14ac:dyDescent="0.15">
      <c r="A476" s="89" t="s">
        <v>10249</v>
      </c>
      <c r="B476" s="89" t="s">
        <v>4222</v>
      </c>
      <c r="C476" s="89">
        <v>3</v>
      </c>
      <c r="D476" s="89" t="s">
        <v>7935</v>
      </c>
    </row>
    <row r="477" spans="1:4" ht="15.75" customHeight="1" x14ac:dyDescent="0.15">
      <c r="A477" s="89" t="s">
        <v>10250</v>
      </c>
      <c r="B477" s="89" t="s">
        <v>4193</v>
      </c>
      <c r="C477" s="89">
        <v>1</v>
      </c>
      <c r="D477" s="89" t="s">
        <v>278</v>
      </c>
    </row>
    <row r="478" spans="1:4" ht="15.75" customHeight="1" x14ac:dyDescent="0.15">
      <c r="A478" s="89" t="s">
        <v>10251</v>
      </c>
      <c r="B478" s="89" t="s">
        <v>4193</v>
      </c>
      <c r="C478" s="89">
        <v>1</v>
      </c>
      <c r="D478" s="89" t="s">
        <v>278</v>
      </c>
    </row>
    <row r="479" spans="1:4" ht="15.75" customHeight="1" x14ac:dyDescent="0.15">
      <c r="A479" s="89" t="s">
        <v>10252</v>
      </c>
      <c r="B479" s="89" t="s">
        <v>4234</v>
      </c>
      <c r="C479" s="89">
        <v>3</v>
      </c>
      <c r="D479" s="89" t="s">
        <v>7957</v>
      </c>
    </row>
    <row r="480" spans="1:4" ht="15.75" customHeight="1" x14ac:dyDescent="0.15">
      <c r="A480" s="89" t="s">
        <v>10253</v>
      </c>
      <c r="B480" s="89" t="s">
        <v>4234</v>
      </c>
      <c r="C480" s="89">
        <v>3</v>
      </c>
      <c r="D480" s="89" t="s">
        <v>7957</v>
      </c>
    </row>
    <row r="481" spans="1:4" ht="15.75" customHeight="1" x14ac:dyDescent="0.15">
      <c r="A481" s="89" t="s">
        <v>10254</v>
      </c>
      <c r="B481" s="89" t="s">
        <v>4234</v>
      </c>
      <c r="C481" s="89">
        <v>3</v>
      </c>
      <c r="D481" s="89" t="s">
        <v>7957</v>
      </c>
    </row>
    <row r="482" spans="1:4" ht="15.75" customHeight="1" x14ac:dyDescent="0.15">
      <c r="A482" s="89" t="s">
        <v>10255</v>
      </c>
      <c r="B482" s="89" t="s">
        <v>4241</v>
      </c>
      <c r="C482" s="89">
        <v>3</v>
      </c>
      <c r="D482" s="89" t="s">
        <v>7961</v>
      </c>
    </row>
    <row r="483" spans="1:4" ht="15.75" customHeight="1" x14ac:dyDescent="0.15">
      <c r="A483" s="89" t="s">
        <v>10256</v>
      </c>
      <c r="B483" s="89" t="s">
        <v>4241</v>
      </c>
      <c r="C483" s="89">
        <v>3</v>
      </c>
      <c r="D483" s="89" t="s">
        <v>7961</v>
      </c>
    </row>
    <row r="484" spans="1:4" ht="15.75" customHeight="1" x14ac:dyDescent="0.15">
      <c r="A484" s="89" t="s">
        <v>10257</v>
      </c>
      <c r="B484" s="89" t="s">
        <v>4241</v>
      </c>
      <c r="C484" s="89">
        <v>3</v>
      </c>
      <c r="D484" s="89" t="s">
        <v>7961</v>
      </c>
    </row>
    <row r="485" spans="1:4" ht="15.75" customHeight="1" x14ac:dyDescent="0.15">
      <c r="A485" s="89" t="s">
        <v>10258</v>
      </c>
      <c r="B485" s="89" t="s">
        <v>4252</v>
      </c>
      <c r="C485" s="89">
        <v>3</v>
      </c>
      <c r="D485" s="89" t="s">
        <v>7982</v>
      </c>
    </row>
    <row r="486" spans="1:4" ht="15.75" customHeight="1" x14ac:dyDescent="0.15">
      <c r="A486" s="89" t="s">
        <v>10259</v>
      </c>
      <c r="B486" s="89" t="s">
        <v>4252</v>
      </c>
      <c r="C486" s="89">
        <v>3</v>
      </c>
      <c r="D486" s="89" t="s">
        <v>7982</v>
      </c>
    </row>
    <row r="487" spans="1:4" ht="15.75" customHeight="1" x14ac:dyDescent="0.15">
      <c r="A487" s="89" t="s">
        <v>10260</v>
      </c>
      <c r="B487" s="89" t="s">
        <v>4252</v>
      </c>
      <c r="C487" s="89">
        <v>3</v>
      </c>
      <c r="D487" s="89" t="s">
        <v>7982</v>
      </c>
    </row>
    <row r="488" spans="1:4" ht="15.75" customHeight="1" x14ac:dyDescent="0.15">
      <c r="A488" s="89" t="s">
        <v>10261</v>
      </c>
      <c r="B488" s="89" t="s">
        <v>4252</v>
      </c>
      <c r="C488" s="89">
        <v>3</v>
      </c>
      <c r="D488" s="89" t="s">
        <v>7982</v>
      </c>
    </row>
    <row r="489" spans="1:4" ht="15.75" customHeight="1" x14ac:dyDescent="0.15">
      <c r="A489" s="89" t="s">
        <v>10262</v>
      </c>
      <c r="B489" s="89" t="s">
        <v>4252</v>
      </c>
      <c r="C489" s="89">
        <v>3</v>
      </c>
      <c r="D489" s="89" t="s">
        <v>7982</v>
      </c>
    </row>
    <row r="490" spans="1:4" ht="15.75" customHeight="1" x14ac:dyDescent="0.15">
      <c r="A490" s="89" t="s">
        <v>10263</v>
      </c>
      <c r="B490" s="89" t="s">
        <v>4252</v>
      </c>
      <c r="C490" s="89">
        <v>3</v>
      </c>
      <c r="D490" s="89" t="s">
        <v>7982</v>
      </c>
    </row>
    <row r="491" spans="1:4" ht="15.75" customHeight="1" x14ac:dyDescent="0.15">
      <c r="A491" s="89" t="s">
        <v>10264</v>
      </c>
      <c r="B491" s="89" t="s">
        <v>4252</v>
      </c>
      <c r="C491" s="89">
        <v>3</v>
      </c>
      <c r="D491" s="89" t="s">
        <v>7982</v>
      </c>
    </row>
    <row r="492" spans="1:4" ht="15.75" customHeight="1" x14ac:dyDescent="0.15">
      <c r="A492" s="89" t="s">
        <v>10265</v>
      </c>
      <c r="B492" s="89" t="s">
        <v>4252</v>
      </c>
      <c r="C492" s="89">
        <v>3</v>
      </c>
      <c r="D492" s="89" t="s">
        <v>7982</v>
      </c>
    </row>
    <row r="493" spans="1:4" ht="15.75" customHeight="1" x14ac:dyDescent="0.15">
      <c r="A493" s="89" t="s">
        <v>10266</v>
      </c>
      <c r="B493" s="89" t="s">
        <v>4199</v>
      </c>
      <c r="C493" s="89">
        <v>3</v>
      </c>
      <c r="D493" s="89" t="s">
        <v>7904</v>
      </c>
    </row>
    <row r="494" spans="1:4" ht="15.75" customHeight="1" x14ac:dyDescent="0.15">
      <c r="A494" s="89" t="s">
        <v>10267</v>
      </c>
      <c r="B494" s="89" t="s">
        <v>4199</v>
      </c>
      <c r="C494" s="89">
        <v>3</v>
      </c>
      <c r="D494" s="89" t="s">
        <v>7904</v>
      </c>
    </row>
    <row r="495" spans="1:4" ht="15.75" customHeight="1" x14ac:dyDescent="0.15">
      <c r="A495" s="89" t="s">
        <v>10268</v>
      </c>
      <c r="B495" s="89" t="s">
        <v>4199</v>
      </c>
      <c r="C495" s="89">
        <v>3</v>
      </c>
      <c r="D495" s="89" t="s">
        <v>7904</v>
      </c>
    </row>
    <row r="496" spans="1:4" ht="15.75" customHeight="1" x14ac:dyDescent="0.15">
      <c r="A496" s="89" t="s">
        <v>10269</v>
      </c>
      <c r="B496" s="89" t="s">
        <v>4199</v>
      </c>
      <c r="C496" s="89">
        <v>3</v>
      </c>
      <c r="D496" s="89" t="s">
        <v>7904</v>
      </c>
    </row>
    <row r="497" spans="1:4" ht="15.75" customHeight="1" x14ac:dyDescent="0.15">
      <c r="A497" s="89" t="s">
        <v>10270</v>
      </c>
      <c r="B497" s="89" t="s">
        <v>4199</v>
      </c>
      <c r="C497" s="89">
        <v>3</v>
      </c>
      <c r="D497" s="89" t="s">
        <v>7904</v>
      </c>
    </row>
    <row r="498" spans="1:4" ht="15.75" customHeight="1" x14ac:dyDescent="0.15">
      <c r="A498" s="89" t="s">
        <v>10271</v>
      </c>
      <c r="B498" s="89" t="s">
        <v>4199</v>
      </c>
      <c r="C498" s="89">
        <v>3</v>
      </c>
      <c r="D498" s="89" t="s">
        <v>7904</v>
      </c>
    </row>
    <row r="499" spans="1:4" ht="15.75" customHeight="1" x14ac:dyDescent="0.15">
      <c r="A499" s="89" t="s">
        <v>10272</v>
      </c>
      <c r="B499" s="89" t="s">
        <v>4199</v>
      </c>
      <c r="C499" s="89">
        <v>3</v>
      </c>
      <c r="D499" s="89" t="s">
        <v>7904</v>
      </c>
    </row>
    <row r="500" spans="1:4" ht="15.75" customHeight="1" x14ac:dyDescent="0.15">
      <c r="A500" s="89" t="s">
        <v>10273</v>
      </c>
      <c r="B500" s="89" t="s">
        <v>4199</v>
      </c>
      <c r="C500" s="89">
        <v>3</v>
      </c>
      <c r="D500" s="89" t="s">
        <v>7904</v>
      </c>
    </row>
    <row r="501" spans="1:4" ht="15.75" customHeight="1" x14ac:dyDescent="0.15">
      <c r="A501" s="89" t="s">
        <v>10274</v>
      </c>
      <c r="B501" s="89" t="s">
        <v>4199</v>
      </c>
      <c r="C501" s="89">
        <v>3</v>
      </c>
      <c r="D501" s="89" t="s">
        <v>7904</v>
      </c>
    </row>
    <row r="502" spans="1:4" ht="15.75" customHeight="1" x14ac:dyDescent="0.15">
      <c r="A502" s="89" t="s">
        <v>10275</v>
      </c>
      <c r="B502" s="89" t="s">
        <v>4199</v>
      </c>
      <c r="C502" s="89">
        <v>3</v>
      </c>
      <c r="D502" s="89" t="s">
        <v>7904</v>
      </c>
    </row>
    <row r="503" spans="1:4" ht="15.75" customHeight="1" x14ac:dyDescent="0.15">
      <c r="A503" s="89" t="s">
        <v>10276</v>
      </c>
      <c r="B503" s="89" t="s">
        <v>4199</v>
      </c>
      <c r="C503" s="89">
        <v>3</v>
      </c>
      <c r="D503" s="89" t="s">
        <v>7904</v>
      </c>
    </row>
    <row r="504" spans="1:4" ht="15.75" customHeight="1" x14ac:dyDescent="0.15">
      <c r="A504" s="89" t="s">
        <v>10277</v>
      </c>
      <c r="B504" s="89" t="s">
        <v>4199</v>
      </c>
      <c r="C504" s="89">
        <v>3</v>
      </c>
      <c r="D504" s="89" t="s">
        <v>7904</v>
      </c>
    </row>
    <row r="505" spans="1:4" ht="15.75" customHeight="1" x14ac:dyDescent="0.15">
      <c r="A505" s="89" t="s">
        <v>10278</v>
      </c>
      <c r="B505" s="89" t="s">
        <v>4199</v>
      </c>
      <c r="C505" s="89">
        <v>3</v>
      </c>
      <c r="D505" s="89" t="s">
        <v>7904</v>
      </c>
    </row>
    <row r="506" spans="1:4" ht="15.75" customHeight="1" x14ac:dyDescent="0.15">
      <c r="A506" s="89" t="s">
        <v>10279</v>
      </c>
      <c r="B506" s="89" t="s">
        <v>4199</v>
      </c>
      <c r="C506" s="89">
        <v>3</v>
      </c>
      <c r="D506" s="89" t="s">
        <v>7904</v>
      </c>
    </row>
    <row r="507" spans="1:4" ht="15.75" customHeight="1" x14ac:dyDescent="0.15">
      <c r="A507" s="89" t="s">
        <v>10280</v>
      </c>
      <c r="B507" s="89" t="s">
        <v>4199</v>
      </c>
      <c r="C507" s="89">
        <v>3</v>
      </c>
      <c r="D507" s="89" t="s">
        <v>7904</v>
      </c>
    </row>
    <row r="508" spans="1:4" ht="15.75" customHeight="1" x14ac:dyDescent="0.15">
      <c r="A508" s="89" t="s">
        <v>10281</v>
      </c>
      <c r="B508" s="89" t="s">
        <v>4199</v>
      </c>
      <c r="C508" s="89">
        <v>3</v>
      </c>
      <c r="D508" s="89" t="s">
        <v>7904</v>
      </c>
    </row>
    <row r="509" spans="1:4" ht="15.75" customHeight="1" x14ac:dyDescent="0.15">
      <c r="A509" s="89" t="s">
        <v>10282</v>
      </c>
      <c r="B509" s="89" t="s">
        <v>4199</v>
      </c>
      <c r="C509" s="89">
        <v>3</v>
      </c>
      <c r="D509" s="89" t="s">
        <v>7904</v>
      </c>
    </row>
    <row r="510" spans="1:4" ht="15.75" customHeight="1" x14ac:dyDescent="0.15">
      <c r="A510" s="89" t="s">
        <v>10283</v>
      </c>
      <c r="B510" s="89" t="s">
        <v>4199</v>
      </c>
      <c r="C510" s="89">
        <v>3</v>
      </c>
      <c r="D510" s="89" t="s">
        <v>7904</v>
      </c>
    </row>
    <row r="511" spans="1:4" ht="15.75" customHeight="1" x14ac:dyDescent="0.15">
      <c r="A511" s="89" t="s">
        <v>10284</v>
      </c>
      <c r="B511" s="89" t="s">
        <v>4199</v>
      </c>
      <c r="C511" s="89">
        <v>3</v>
      </c>
      <c r="D511" s="89" t="s">
        <v>7904</v>
      </c>
    </row>
    <row r="512" spans="1:4" ht="15.75" customHeight="1" x14ac:dyDescent="0.15">
      <c r="A512" s="89" t="s">
        <v>10285</v>
      </c>
      <c r="B512" s="89" t="s">
        <v>4199</v>
      </c>
      <c r="C512" s="89">
        <v>3</v>
      </c>
      <c r="D512" s="89" t="s">
        <v>7904</v>
      </c>
    </row>
    <row r="513" spans="1:4" ht="15.75" customHeight="1" x14ac:dyDescent="0.15">
      <c r="A513" s="89" t="s">
        <v>10286</v>
      </c>
      <c r="B513" s="89" t="s">
        <v>4253</v>
      </c>
      <c r="C513" s="89">
        <v>3</v>
      </c>
      <c r="D513" s="89" t="s">
        <v>7984</v>
      </c>
    </row>
    <row r="514" spans="1:4" ht="15.75" customHeight="1" x14ac:dyDescent="0.15">
      <c r="A514" s="89" t="s">
        <v>10287</v>
      </c>
      <c r="B514" s="89" t="s">
        <v>4253</v>
      </c>
      <c r="C514" s="89">
        <v>3</v>
      </c>
      <c r="D514" s="89" t="s">
        <v>7984</v>
      </c>
    </row>
    <row r="515" spans="1:4" ht="15.75" customHeight="1" x14ac:dyDescent="0.15">
      <c r="A515" s="89" t="s">
        <v>10288</v>
      </c>
      <c r="B515" s="89" t="s">
        <v>4253</v>
      </c>
      <c r="C515" s="89">
        <v>3</v>
      </c>
      <c r="D515" s="89" t="s">
        <v>7984</v>
      </c>
    </row>
    <row r="516" spans="1:4" ht="15.75" customHeight="1" x14ac:dyDescent="0.15">
      <c r="A516" s="89" t="s">
        <v>10289</v>
      </c>
      <c r="B516" s="89" t="s">
        <v>4253</v>
      </c>
      <c r="C516" s="89">
        <v>3</v>
      </c>
      <c r="D516" s="89" t="s">
        <v>7984</v>
      </c>
    </row>
    <row r="517" spans="1:4" ht="15.75" customHeight="1" x14ac:dyDescent="0.15">
      <c r="A517" s="89" t="s">
        <v>10290</v>
      </c>
      <c r="B517" s="89" t="s">
        <v>4253</v>
      </c>
      <c r="C517" s="89">
        <v>3</v>
      </c>
      <c r="D517" s="89" t="s">
        <v>7984</v>
      </c>
    </row>
    <row r="518" spans="1:4" ht="15.75" customHeight="1" x14ac:dyDescent="0.15">
      <c r="A518" s="89" t="s">
        <v>10291</v>
      </c>
      <c r="B518" s="89" t="s">
        <v>4171</v>
      </c>
      <c r="C518" s="89">
        <v>3</v>
      </c>
      <c r="D518" s="89" t="s">
        <v>296</v>
      </c>
    </row>
    <row r="519" spans="1:4" ht="15.75" customHeight="1" x14ac:dyDescent="0.15">
      <c r="A519" s="89" t="s">
        <v>10292</v>
      </c>
      <c r="B519" s="89" t="s">
        <v>4189</v>
      </c>
      <c r="C519" s="89">
        <v>3</v>
      </c>
      <c r="D519" s="89" t="s">
        <v>7795</v>
      </c>
    </row>
    <row r="520" spans="1:4" ht="15.75" customHeight="1" x14ac:dyDescent="0.15">
      <c r="A520" s="89" t="s">
        <v>10293</v>
      </c>
      <c r="B520" s="89" t="s">
        <v>4168</v>
      </c>
      <c r="C520" s="89">
        <v>3</v>
      </c>
      <c r="D520" s="89" t="s">
        <v>7838</v>
      </c>
    </row>
    <row r="521" spans="1:4" ht="15.75" customHeight="1" x14ac:dyDescent="0.15">
      <c r="A521" s="89" t="s">
        <v>10294</v>
      </c>
      <c r="B521" s="89" t="s">
        <v>4165</v>
      </c>
      <c r="C521" s="89">
        <v>3</v>
      </c>
      <c r="D521" s="89" t="s">
        <v>7849</v>
      </c>
    </row>
    <row r="522" spans="1:4" ht="15.75" customHeight="1" x14ac:dyDescent="0.15">
      <c r="A522" s="89" t="s">
        <v>10295</v>
      </c>
      <c r="B522" s="89" t="s">
        <v>4171</v>
      </c>
      <c r="C522" s="89">
        <v>3</v>
      </c>
      <c r="D522" s="89" t="s">
        <v>296</v>
      </c>
    </row>
    <row r="523" spans="1:4" ht="15.75" customHeight="1" x14ac:dyDescent="0.15">
      <c r="A523" s="89" t="s">
        <v>10296</v>
      </c>
      <c r="B523" s="89" t="s">
        <v>4151</v>
      </c>
      <c r="C523" s="89">
        <v>3</v>
      </c>
      <c r="D523" s="89" t="s">
        <v>7789</v>
      </c>
    </row>
    <row r="524" spans="1:4" ht="15.75" customHeight="1" x14ac:dyDescent="0.15">
      <c r="A524" s="89" t="s">
        <v>10297</v>
      </c>
      <c r="B524" s="89" t="s">
        <v>4182</v>
      </c>
      <c r="C524" s="89">
        <v>3</v>
      </c>
      <c r="D524" s="89" t="s">
        <v>7826</v>
      </c>
    </row>
    <row r="525" spans="1:4" ht="15.75" customHeight="1" x14ac:dyDescent="0.15">
      <c r="A525" s="89" t="s">
        <v>10298</v>
      </c>
      <c r="B525" s="89" t="s">
        <v>4153</v>
      </c>
      <c r="C525" s="89">
        <v>3</v>
      </c>
      <c r="D525" s="89" t="s">
        <v>7867</v>
      </c>
    </row>
    <row r="526" spans="1:4" ht="15.75" customHeight="1" x14ac:dyDescent="0.15">
      <c r="A526" s="89" t="s">
        <v>10299</v>
      </c>
      <c r="B526" s="89" t="s">
        <v>4153</v>
      </c>
      <c r="C526" s="89">
        <v>3</v>
      </c>
      <c r="D526" s="89" t="s">
        <v>7867</v>
      </c>
    </row>
    <row r="527" spans="1:4" ht="15.75" customHeight="1" x14ac:dyDescent="0.15">
      <c r="A527" s="89" t="s">
        <v>10300</v>
      </c>
      <c r="B527" s="89" t="s">
        <v>4146</v>
      </c>
      <c r="C527" s="89">
        <v>3</v>
      </c>
      <c r="D527" s="89" t="s">
        <v>7809</v>
      </c>
    </row>
    <row r="528" spans="1:4" ht="15.75" customHeight="1" x14ac:dyDescent="0.15">
      <c r="A528" s="89" t="s">
        <v>10301</v>
      </c>
      <c r="B528" s="89" t="s">
        <v>4148</v>
      </c>
      <c r="C528" s="89">
        <v>3</v>
      </c>
      <c r="D528" s="89" t="s">
        <v>7815</v>
      </c>
    </row>
    <row r="529" spans="1:4" ht="15.75" customHeight="1" x14ac:dyDescent="0.15">
      <c r="A529" s="89" t="s">
        <v>10302</v>
      </c>
      <c r="B529" s="89" t="s">
        <v>4149</v>
      </c>
      <c r="C529" s="89">
        <v>3</v>
      </c>
      <c r="D529" s="89" t="s">
        <v>7817</v>
      </c>
    </row>
    <row r="530" spans="1:4" ht="15.75" customHeight="1" x14ac:dyDescent="0.15">
      <c r="A530" s="89" t="s">
        <v>10303</v>
      </c>
      <c r="B530" s="89" t="s">
        <v>4149</v>
      </c>
      <c r="C530" s="89">
        <v>3</v>
      </c>
      <c r="D530" s="89" t="s">
        <v>7817</v>
      </c>
    </row>
    <row r="531" spans="1:4" ht="15.75" customHeight="1" x14ac:dyDescent="0.15">
      <c r="A531" s="89" t="s">
        <v>10304</v>
      </c>
      <c r="B531" s="89" t="s">
        <v>4149</v>
      </c>
      <c r="C531" s="89">
        <v>3</v>
      </c>
      <c r="D531" s="89" t="s">
        <v>7817</v>
      </c>
    </row>
    <row r="532" spans="1:4" ht="15.75" customHeight="1" x14ac:dyDescent="0.15">
      <c r="A532" s="89" t="s">
        <v>10305</v>
      </c>
      <c r="B532" s="89" t="s">
        <v>4149</v>
      </c>
      <c r="C532" s="89">
        <v>3</v>
      </c>
      <c r="D532" s="89" t="s">
        <v>7817</v>
      </c>
    </row>
    <row r="533" spans="1:4" ht="15.75" customHeight="1" x14ac:dyDescent="0.15">
      <c r="A533" s="89" t="s">
        <v>10306</v>
      </c>
      <c r="B533" s="89" t="s">
        <v>4171</v>
      </c>
      <c r="C533" s="89">
        <v>3</v>
      </c>
      <c r="D533" s="89" t="s">
        <v>296</v>
      </c>
    </row>
    <row r="534" spans="1:4" ht="15.75" customHeight="1" x14ac:dyDescent="0.15">
      <c r="A534" s="89" t="s">
        <v>10307</v>
      </c>
      <c r="B534" s="89" t="s">
        <v>4171</v>
      </c>
      <c r="C534" s="89">
        <v>3</v>
      </c>
      <c r="D534" s="89" t="s">
        <v>296</v>
      </c>
    </row>
    <row r="535" spans="1:4" ht="15.75" customHeight="1" x14ac:dyDescent="0.15">
      <c r="A535" s="89" t="s">
        <v>10308</v>
      </c>
      <c r="B535" s="89" t="s">
        <v>4171</v>
      </c>
      <c r="C535" s="89">
        <v>3</v>
      </c>
      <c r="D535" s="89" t="s">
        <v>296</v>
      </c>
    </row>
    <row r="536" spans="1:4" ht="15.75" customHeight="1" x14ac:dyDescent="0.15">
      <c r="A536" s="89" t="s">
        <v>10309</v>
      </c>
      <c r="B536" s="89" t="s">
        <v>4137</v>
      </c>
      <c r="C536" s="89">
        <v>1</v>
      </c>
      <c r="D536" s="89" t="s">
        <v>295</v>
      </c>
    </row>
    <row r="537" spans="1:4" ht="15.75" customHeight="1" x14ac:dyDescent="0.15">
      <c r="A537" s="89" t="s">
        <v>10310</v>
      </c>
      <c r="B537" s="89" t="s">
        <v>4137</v>
      </c>
      <c r="C537" s="89">
        <v>1</v>
      </c>
      <c r="D537" s="89" t="s">
        <v>295</v>
      </c>
    </row>
    <row r="538" spans="1:4" ht="15.75" customHeight="1" x14ac:dyDescent="0.15">
      <c r="A538" s="89" t="s">
        <v>10311</v>
      </c>
      <c r="B538" s="89" t="s">
        <v>4137</v>
      </c>
      <c r="C538" s="89">
        <v>1</v>
      </c>
      <c r="D538" s="89" t="s">
        <v>295</v>
      </c>
    </row>
    <row r="539" spans="1:4" ht="15.75" customHeight="1" x14ac:dyDescent="0.15">
      <c r="A539" s="89" t="s">
        <v>10312</v>
      </c>
      <c r="B539" s="89" t="s">
        <v>4137</v>
      </c>
      <c r="C539" s="89">
        <v>1</v>
      </c>
      <c r="D539" s="89" t="s">
        <v>295</v>
      </c>
    </row>
    <row r="540" spans="1:4" ht="15.75" customHeight="1" x14ac:dyDescent="0.15">
      <c r="A540" s="89" t="s">
        <v>10313</v>
      </c>
      <c r="B540" s="89" t="s">
        <v>4137</v>
      </c>
      <c r="C540" s="89">
        <v>1</v>
      </c>
      <c r="D540" s="89" t="s">
        <v>295</v>
      </c>
    </row>
    <row r="541" spans="1:4" ht="15.75" customHeight="1" x14ac:dyDescent="0.15">
      <c r="A541" s="89" t="s">
        <v>10314</v>
      </c>
      <c r="B541" s="89" t="s">
        <v>4137</v>
      </c>
      <c r="C541" s="89">
        <v>1</v>
      </c>
      <c r="D541" s="89" t="s">
        <v>295</v>
      </c>
    </row>
    <row r="542" spans="1:4" ht="15.75" customHeight="1" x14ac:dyDescent="0.15">
      <c r="A542" s="89" t="s">
        <v>10315</v>
      </c>
      <c r="B542" s="89" t="s">
        <v>4137</v>
      </c>
      <c r="C542" s="89">
        <v>1</v>
      </c>
      <c r="D542" s="89" t="s">
        <v>295</v>
      </c>
    </row>
    <row r="543" spans="1:4" ht="15.75" customHeight="1" x14ac:dyDescent="0.15">
      <c r="A543" s="89" t="s">
        <v>10316</v>
      </c>
      <c r="B543" s="89" t="s">
        <v>4137</v>
      </c>
      <c r="C543" s="89">
        <v>1</v>
      </c>
      <c r="D543" s="89" t="s">
        <v>295</v>
      </c>
    </row>
    <row r="544" spans="1:4" ht="15.75" customHeight="1" x14ac:dyDescent="0.15">
      <c r="A544" s="89" t="s">
        <v>10317</v>
      </c>
      <c r="B544" s="89" t="s">
        <v>4152</v>
      </c>
      <c r="C544" s="89">
        <v>3</v>
      </c>
      <c r="D544" s="89" t="s">
        <v>7791</v>
      </c>
    </row>
    <row r="545" spans="1:4" ht="15.75" customHeight="1" x14ac:dyDescent="0.15">
      <c r="A545" s="89" t="s">
        <v>10318</v>
      </c>
      <c r="B545" s="89" t="s">
        <v>4144</v>
      </c>
      <c r="C545" s="89">
        <v>3</v>
      </c>
      <c r="D545" s="89" t="s">
        <v>7834</v>
      </c>
    </row>
    <row r="546" spans="1:4" ht="15.75" customHeight="1" x14ac:dyDescent="0.15">
      <c r="A546" s="89" t="s">
        <v>10319</v>
      </c>
      <c r="B546" s="89" t="s">
        <v>4153</v>
      </c>
      <c r="C546" s="89">
        <v>3</v>
      </c>
      <c r="D546" s="89" t="s">
        <v>7867</v>
      </c>
    </row>
    <row r="547" spans="1:4" ht="15.75" customHeight="1" x14ac:dyDescent="0.15">
      <c r="A547" s="89" t="s">
        <v>10320</v>
      </c>
      <c r="B547" s="89" t="s">
        <v>4192</v>
      </c>
      <c r="C547" s="89">
        <v>3</v>
      </c>
      <c r="D547" s="89" t="s">
        <v>295</v>
      </c>
    </row>
    <row r="548" spans="1:4" ht="15.75" customHeight="1" x14ac:dyDescent="0.15">
      <c r="A548" s="89" t="s">
        <v>10321</v>
      </c>
      <c r="B548" s="89" t="s">
        <v>4171</v>
      </c>
      <c r="C548" s="89">
        <v>3</v>
      </c>
      <c r="D548" s="89" t="s">
        <v>296</v>
      </c>
    </row>
    <row r="549" spans="1:4" ht="15.75" customHeight="1" x14ac:dyDescent="0.15">
      <c r="A549" s="89" t="s">
        <v>10322</v>
      </c>
      <c r="B549" s="89" t="s">
        <v>4178</v>
      </c>
      <c r="C549" s="89">
        <v>3</v>
      </c>
      <c r="D549" s="89" t="s">
        <v>7783</v>
      </c>
    </row>
    <row r="550" spans="1:4" ht="15.75" customHeight="1" x14ac:dyDescent="0.15">
      <c r="A550" s="89" t="s">
        <v>10323</v>
      </c>
      <c r="B550" s="89" t="s">
        <v>4192</v>
      </c>
      <c r="C550" s="89">
        <v>3</v>
      </c>
      <c r="D550" s="89" t="s">
        <v>295</v>
      </c>
    </row>
    <row r="551" spans="1:4" ht="15.75" customHeight="1" x14ac:dyDescent="0.15">
      <c r="A551" s="89" t="s">
        <v>10324</v>
      </c>
      <c r="B551" s="89" t="s">
        <v>4192</v>
      </c>
      <c r="C551" s="89">
        <v>3</v>
      </c>
      <c r="D551" s="89" t="s">
        <v>295</v>
      </c>
    </row>
    <row r="552" spans="1:4" ht="15.75" customHeight="1" x14ac:dyDescent="0.15">
      <c r="A552" s="89" t="s">
        <v>10325</v>
      </c>
      <c r="B552" s="89" t="s">
        <v>4192</v>
      </c>
      <c r="C552" s="89">
        <v>3</v>
      </c>
      <c r="D552" s="89" t="s">
        <v>295</v>
      </c>
    </row>
    <row r="553" spans="1:4" ht="15.75" customHeight="1" x14ac:dyDescent="0.15">
      <c r="A553" s="89" t="s">
        <v>10326</v>
      </c>
      <c r="B553" s="89" t="s">
        <v>4186</v>
      </c>
      <c r="C553" s="89">
        <v>3</v>
      </c>
      <c r="D553" s="89" t="s">
        <v>7803</v>
      </c>
    </row>
    <row r="554" spans="1:4" ht="15.75" customHeight="1" x14ac:dyDescent="0.15">
      <c r="A554" s="89" t="s">
        <v>10327</v>
      </c>
      <c r="B554" s="89" t="s">
        <v>4153</v>
      </c>
      <c r="C554" s="89">
        <v>3</v>
      </c>
      <c r="D554" s="89" t="s">
        <v>7867</v>
      </c>
    </row>
    <row r="555" spans="1:4" ht="15.75" customHeight="1" x14ac:dyDescent="0.15">
      <c r="A555" s="89" t="s">
        <v>10328</v>
      </c>
      <c r="B555" s="89" t="s">
        <v>4158</v>
      </c>
      <c r="C555" s="89">
        <v>3</v>
      </c>
      <c r="D555" s="89" t="s">
        <v>7797</v>
      </c>
    </row>
    <row r="556" spans="1:4" ht="15.75" customHeight="1" x14ac:dyDescent="0.15">
      <c r="A556" s="89" t="s">
        <v>10329</v>
      </c>
      <c r="B556" s="89" t="s">
        <v>4158</v>
      </c>
      <c r="C556" s="89">
        <v>3</v>
      </c>
      <c r="D556" s="89" t="s">
        <v>7797</v>
      </c>
    </row>
    <row r="557" spans="1:4" ht="15.75" customHeight="1" x14ac:dyDescent="0.15">
      <c r="A557" s="89" t="s">
        <v>10330</v>
      </c>
      <c r="B557" s="89" t="s">
        <v>4152</v>
      </c>
      <c r="C557" s="89">
        <v>3</v>
      </c>
      <c r="D557" s="89" t="s">
        <v>7791</v>
      </c>
    </row>
    <row r="558" spans="1:4" ht="15.75" customHeight="1" x14ac:dyDescent="0.15">
      <c r="A558" s="89" t="s">
        <v>10331</v>
      </c>
      <c r="B558" s="89" t="s">
        <v>4152</v>
      </c>
      <c r="C558" s="89">
        <v>3</v>
      </c>
      <c r="D558" s="89" t="s">
        <v>7791</v>
      </c>
    </row>
    <row r="559" spans="1:4" ht="15.75" customHeight="1" x14ac:dyDescent="0.15">
      <c r="A559" s="89" t="s">
        <v>10332</v>
      </c>
      <c r="B559" s="89" t="s">
        <v>4152</v>
      </c>
      <c r="C559" s="89">
        <v>3</v>
      </c>
      <c r="D559" s="89" t="s">
        <v>7791</v>
      </c>
    </row>
    <row r="560" spans="1:4" ht="15.75" customHeight="1" x14ac:dyDescent="0.15">
      <c r="A560" s="89" t="s">
        <v>10333</v>
      </c>
      <c r="B560" s="89" t="s">
        <v>4152</v>
      </c>
      <c r="C560" s="89">
        <v>3</v>
      </c>
      <c r="D560" s="89" t="s">
        <v>7791</v>
      </c>
    </row>
    <row r="561" spans="1:4" ht="15.75" customHeight="1" x14ac:dyDescent="0.15">
      <c r="A561" s="89" t="s">
        <v>10334</v>
      </c>
      <c r="B561" s="89" t="s">
        <v>4152</v>
      </c>
      <c r="C561" s="89">
        <v>3</v>
      </c>
      <c r="D561" s="89" t="s">
        <v>7791</v>
      </c>
    </row>
    <row r="562" spans="1:4" ht="15.75" customHeight="1" x14ac:dyDescent="0.15">
      <c r="A562" s="89" t="s">
        <v>10335</v>
      </c>
      <c r="B562" s="89" t="s">
        <v>4152</v>
      </c>
      <c r="C562" s="89">
        <v>3</v>
      </c>
      <c r="D562" s="89" t="s">
        <v>7791</v>
      </c>
    </row>
    <row r="563" spans="1:4" ht="15.75" customHeight="1" x14ac:dyDescent="0.15">
      <c r="A563" s="89" t="s">
        <v>10336</v>
      </c>
      <c r="B563" s="89" t="s">
        <v>4161</v>
      </c>
      <c r="C563" s="89">
        <v>3</v>
      </c>
      <c r="D563" s="89" t="s">
        <v>7847</v>
      </c>
    </row>
    <row r="564" spans="1:4" ht="15.75" customHeight="1" x14ac:dyDescent="0.15">
      <c r="A564" s="89" t="s">
        <v>10337</v>
      </c>
      <c r="B564" s="89" t="s">
        <v>4151</v>
      </c>
      <c r="C564" s="89">
        <v>3</v>
      </c>
      <c r="D564" s="89" t="s">
        <v>7789</v>
      </c>
    </row>
    <row r="565" spans="1:4" ht="15.75" customHeight="1" x14ac:dyDescent="0.15">
      <c r="A565" s="89" t="s">
        <v>10338</v>
      </c>
      <c r="B565" s="89" t="s">
        <v>4192</v>
      </c>
      <c r="C565" s="89">
        <v>3</v>
      </c>
      <c r="D565" s="89" t="s">
        <v>295</v>
      </c>
    </row>
    <row r="566" spans="1:4" ht="15.75" customHeight="1" x14ac:dyDescent="0.15">
      <c r="A566" s="89" t="s">
        <v>10339</v>
      </c>
      <c r="B566" s="89" t="s">
        <v>4192</v>
      </c>
      <c r="C566" s="89">
        <v>3</v>
      </c>
      <c r="D566" s="89" t="s">
        <v>295</v>
      </c>
    </row>
    <row r="567" spans="1:4" ht="15.75" customHeight="1" x14ac:dyDescent="0.15">
      <c r="A567" s="89" t="s">
        <v>10340</v>
      </c>
      <c r="B567" s="89" t="s">
        <v>4149</v>
      </c>
      <c r="C567" s="89">
        <v>3</v>
      </c>
      <c r="D567" s="89" t="s">
        <v>7817</v>
      </c>
    </row>
    <row r="568" spans="1:4" ht="15.75" customHeight="1" x14ac:dyDescent="0.15">
      <c r="A568" s="89" t="s">
        <v>10341</v>
      </c>
      <c r="B568" s="89" t="s">
        <v>4161</v>
      </c>
      <c r="C568" s="89">
        <v>3</v>
      </c>
      <c r="D568" s="89" t="s">
        <v>7847</v>
      </c>
    </row>
    <row r="569" spans="1:4" ht="15.75" customHeight="1" x14ac:dyDescent="0.15">
      <c r="A569" s="89" t="s">
        <v>10342</v>
      </c>
      <c r="B569" s="89" t="s">
        <v>4167</v>
      </c>
      <c r="C569" s="89">
        <v>3</v>
      </c>
      <c r="D569" s="89" t="s">
        <v>7832</v>
      </c>
    </row>
    <row r="570" spans="1:4" ht="15.75" customHeight="1" x14ac:dyDescent="0.15">
      <c r="A570" s="89" t="s">
        <v>10343</v>
      </c>
      <c r="B570" s="89" t="s">
        <v>4158</v>
      </c>
      <c r="C570" s="89">
        <v>3</v>
      </c>
      <c r="D570" s="89" t="s">
        <v>7797</v>
      </c>
    </row>
    <row r="571" spans="1:4" ht="15.75" customHeight="1" x14ac:dyDescent="0.15">
      <c r="A571" s="89" t="s">
        <v>10344</v>
      </c>
      <c r="B571" s="89" t="s">
        <v>4153</v>
      </c>
      <c r="C571" s="89">
        <v>3</v>
      </c>
      <c r="D571" s="89" t="s">
        <v>7867</v>
      </c>
    </row>
    <row r="572" spans="1:4" ht="15.75" customHeight="1" x14ac:dyDescent="0.15">
      <c r="A572" s="89" t="s">
        <v>10345</v>
      </c>
      <c r="B572" s="89" t="s">
        <v>4145</v>
      </c>
      <c r="C572" s="89">
        <v>3</v>
      </c>
      <c r="D572" s="89" t="s">
        <v>7805</v>
      </c>
    </row>
    <row r="573" spans="1:4" ht="15.75" customHeight="1" x14ac:dyDescent="0.15">
      <c r="A573" s="89" t="s">
        <v>10346</v>
      </c>
      <c r="B573" s="89" t="s">
        <v>4164</v>
      </c>
      <c r="C573" s="89">
        <v>3</v>
      </c>
      <c r="D573" s="89" t="s">
        <v>7882</v>
      </c>
    </row>
    <row r="574" spans="1:4" ht="15.75" customHeight="1" x14ac:dyDescent="0.15">
      <c r="A574" s="89" t="s">
        <v>10347</v>
      </c>
      <c r="B574" s="89" t="s">
        <v>4181</v>
      </c>
      <c r="C574" s="89">
        <v>3</v>
      </c>
      <c r="D574" s="89" t="s">
        <v>7787</v>
      </c>
    </row>
    <row r="575" spans="1:4" ht="15.75" customHeight="1" x14ac:dyDescent="0.15">
      <c r="A575" s="89" t="s">
        <v>10348</v>
      </c>
      <c r="B575" s="89" t="s">
        <v>4164</v>
      </c>
      <c r="C575" s="89">
        <v>3</v>
      </c>
      <c r="D575" s="89" t="s">
        <v>7882</v>
      </c>
    </row>
    <row r="576" spans="1:4" ht="15.75" customHeight="1" x14ac:dyDescent="0.15">
      <c r="A576" s="89" t="s">
        <v>10349</v>
      </c>
      <c r="B576" s="89" t="s">
        <v>4179</v>
      </c>
      <c r="C576" s="89">
        <v>3</v>
      </c>
      <c r="D576" s="89" t="s">
        <v>7785</v>
      </c>
    </row>
    <row r="577" spans="1:4" ht="15.75" customHeight="1" x14ac:dyDescent="0.15">
      <c r="A577" s="89" t="s">
        <v>10350</v>
      </c>
      <c r="B577" s="89" t="s">
        <v>4192</v>
      </c>
      <c r="C577" s="89">
        <v>3</v>
      </c>
      <c r="D577" s="89" t="s">
        <v>295</v>
      </c>
    </row>
    <row r="578" spans="1:4" ht="15.75" customHeight="1" x14ac:dyDescent="0.15">
      <c r="A578" s="89" t="s">
        <v>10351</v>
      </c>
      <c r="B578" s="89" t="s">
        <v>4188</v>
      </c>
      <c r="C578" s="89">
        <v>3</v>
      </c>
      <c r="D578" s="89" t="s">
        <v>7863</v>
      </c>
    </row>
    <row r="579" spans="1:4" ht="15.75" customHeight="1" x14ac:dyDescent="0.15">
      <c r="A579" s="89" t="s">
        <v>10352</v>
      </c>
      <c r="B579" s="89" t="s">
        <v>4153</v>
      </c>
      <c r="C579" s="89">
        <v>3</v>
      </c>
      <c r="D579" s="89" t="s">
        <v>7867</v>
      </c>
    </row>
    <row r="580" spans="1:4" ht="15.75" customHeight="1" x14ac:dyDescent="0.15">
      <c r="A580" s="89" t="s">
        <v>10353</v>
      </c>
      <c r="B580" s="89" t="s">
        <v>4182</v>
      </c>
      <c r="C580" s="89">
        <v>3</v>
      </c>
      <c r="D580" s="89" t="s">
        <v>7826</v>
      </c>
    </row>
    <row r="581" spans="1:4" ht="15.75" customHeight="1" x14ac:dyDescent="0.15">
      <c r="A581" s="89" t="s">
        <v>10354</v>
      </c>
      <c r="B581" s="89" t="s">
        <v>4178</v>
      </c>
      <c r="C581" s="89">
        <v>3</v>
      </c>
      <c r="D581" s="89" t="s">
        <v>7783</v>
      </c>
    </row>
    <row r="582" spans="1:4" ht="15.75" customHeight="1" x14ac:dyDescent="0.15">
      <c r="A582" s="89" t="s">
        <v>10355</v>
      </c>
      <c r="B582" s="89" t="s">
        <v>4171</v>
      </c>
      <c r="C582" s="89">
        <v>3</v>
      </c>
      <c r="D582" s="89" t="s">
        <v>296</v>
      </c>
    </row>
    <row r="583" spans="1:4" ht="15.75" customHeight="1" x14ac:dyDescent="0.15">
      <c r="A583" s="89" t="s">
        <v>10356</v>
      </c>
      <c r="B583" s="89" t="s">
        <v>4152</v>
      </c>
      <c r="C583" s="89">
        <v>3</v>
      </c>
      <c r="D583" s="89" t="s">
        <v>7791</v>
      </c>
    </row>
    <row r="584" spans="1:4" ht="15.75" customHeight="1" x14ac:dyDescent="0.15">
      <c r="A584" s="89" t="s">
        <v>10357</v>
      </c>
      <c r="B584" s="89" t="s">
        <v>4172</v>
      </c>
      <c r="C584" s="89">
        <v>3</v>
      </c>
      <c r="D584" s="89" t="s">
        <v>7877</v>
      </c>
    </row>
    <row r="585" spans="1:4" ht="15.75" customHeight="1" x14ac:dyDescent="0.15">
      <c r="A585" s="89" t="s">
        <v>10358</v>
      </c>
      <c r="B585" s="89" t="s">
        <v>4157</v>
      </c>
      <c r="C585" s="89">
        <v>3</v>
      </c>
      <c r="D585" s="89" t="s">
        <v>7793</v>
      </c>
    </row>
    <row r="586" spans="1:4" ht="15.75" customHeight="1" x14ac:dyDescent="0.15">
      <c r="A586" s="89" t="s">
        <v>10359</v>
      </c>
      <c r="B586" s="89" t="s">
        <v>4152</v>
      </c>
      <c r="C586" s="89">
        <v>3</v>
      </c>
      <c r="D586" s="89" t="s">
        <v>7791</v>
      </c>
    </row>
    <row r="587" spans="1:4" ht="15.75" customHeight="1" x14ac:dyDescent="0.15">
      <c r="A587" s="89" t="s">
        <v>10360</v>
      </c>
      <c r="B587" s="89" t="s">
        <v>4168</v>
      </c>
      <c r="C587" s="89">
        <v>3</v>
      </c>
      <c r="D587" s="89" t="s">
        <v>7838</v>
      </c>
    </row>
    <row r="588" spans="1:4" ht="15.75" customHeight="1" x14ac:dyDescent="0.15">
      <c r="A588" s="89" t="s">
        <v>10361</v>
      </c>
      <c r="B588" s="89" t="s">
        <v>4167</v>
      </c>
      <c r="C588" s="89">
        <v>3</v>
      </c>
      <c r="D588" s="89" t="s">
        <v>7832</v>
      </c>
    </row>
    <row r="589" spans="1:4" ht="15.75" customHeight="1" x14ac:dyDescent="0.15">
      <c r="A589" s="89" t="s">
        <v>10362</v>
      </c>
      <c r="B589" s="89" t="s">
        <v>4192</v>
      </c>
      <c r="C589" s="89">
        <v>3</v>
      </c>
      <c r="D589" s="89" t="s">
        <v>295</v>
      </c>
    </row>
    <row r="590" spans="1:4" ht="15.75" customHeight="1" x14ac:dyDescent="0.15">
      <c r="A590" s="89" t="s">
        <v>10363</v>
      </c>
      <c r="B590" s="89" t="s">
        <v>4192</v>
      </c>
      <c r="C590" s="89">
        <v>3</v>
      </c>
      <c r="D590" s="89" t="s">
        <v>295</v>
      </c>
    </row>
    <row r="591" spans="1:4" ht="15.75" customHeight="1" x14ac:dyDescent="0.15">
      <c r="A591" s="89" t="s">
        <v>10364</v>
      </c>
      <c r="B591" s="89" t="s">
        <v>4165</v>
      </c>
      <c r="C591" s="89">
        <v>3</v>
      </c>
      <c r="D591" s="89" t="s">
        <v>7849</v>
      </c>
    </row>
    <row r="592" spans="1:4" ht="15.75" customHeight="1" x14ac:dyDescent="0.15">
      <c r="A592" s="89" t="s">
        <v>10365</v>
      </c>
      <c r="B592" s="89" t="s">
        <v>4151</v>
      </c>
      <c r="C592" s="89">
        <v>3</v>
      </c>
      <c r="D592" s="89" t="s">
        <v>7789</v>
      </c>
    </row>
    <row r="593" spans="1:5" ht="15.75" customHeight="1" x14ac:dyDescent="0.15">
      <c r="A593" s="89" t="s">
        <v>10366</v>
      </c>
      <c r="B593" s="89" t="s">
        <v>4192</v>
      </c>
      <c r="C593" s="89">
        <v>3</v>
      </c>
      <c r="D593" s="89" t="s">
        <v>295</v>
      </c>
    </row>
    <row r="594" spans="1:5" ht="15.75" customHeight="1" x14ac:dyDescent="0.15">
      <c r="A594" s="89" t="s">
        <v>10367</v>
      </c>
      <c r="B594" s="89" t="s">
        <v>4173</v>
      </c>
      <c r="C594" s="89">
        <v>3</v>
      </c>
      <c r="D594" s="89" t="s">
        <v>7813</v>
      </c>
    </row>
    <row r="595" spans="1:5" ht="15.75" customHeight="1" x14ac:dyDescent="0.15">
      <c r="A595" s="89" t="s">
        <v>10368</v>
      </c>
      <c r="B595" s="89" t="s">
        <v>4173</v>
      </c>
      <c r="C595" s="89">
        <v>3</v>
      </c>
      <c r="D595" s="89" t="s">
        <v>7813</v>
      </c>
    </row>
    <row r="596" spans="1:5" ht="15.75" customHeight="1" x14ac:dyDescent="0.15">
      <c r="A596" s="89" t="s">
        <v>10369</v>
      </c>
      <c r="B596" s="89" t="s">
        <v>4173</v>
      </c>
      <c r="C596" s="89">
        <v>3</v>
      </c>
      <c r="D596" s="89" t="s">
        <v>7813</v>
      </c>
    </row>
    <row r="597" spans="1:5" ht="15.75" customHeight="1" x14ac:dyDescent="0.15">
      <c r="A597" s="89" t="s">
        <v>10370</v>
      </c>
      <c r="B597" s="89" t="s">
        <v>4173</v>
      </c>
      <c r="C597" s="89">
        <v>3</v>
      </c>
      <c r="D597" s="89" t="s">
        <v>7813</v>
      </c>
    </row>
    <row r="598" spans="1:5" ht="15.75" customHeight="1" x14ac:dyDescent="0.15">
      <c r="A598" s="89" t="s">
        <v>10371</v>
      </c>
      <c r="B598" s="89" t="s">
        <v>10372</v>
      </c>
      <c r="C598" s="89">
        <v>4</v>
      </c>
      <c r="D598" s="89" t="s">
        <v>10373</v>
      </c>
      <c r="E598" s="89" t="s">
        <v>4192</v>
      </c>
    </row>
    <row r="599" spans="1:5" ht="15.75" customHeight="1" x14ac:dyDescent="0.15">
      <c r="A599" s="89" t="s">
        <v>10374</v>
      </c>
      <c r="B599" s="89" t="s">
        <v>10372</v>
      </c>
      <c r="C599" s="89">
        <v>4</v>
      </c>
      <c r="D599" s="89" t="s">
        <v>10373</v>
      </c>
      <c r="E599" s="89" t="s">
        <v>4192</v>
      </c>
    </row>
    <row r="600" spans="1:5" ht="15.75" customHeight="1" x14ac:dyDescent="0.15">
      <c r="A600" s="89" t="s">
        <v>10375</v>
      </c>
      <c r="B600" s="89" t="s">
        <v>10372</v>
      </c>
      <c r="C600" s="89">
        <v>4</v>
      </c>
      <c r="D600" s="89" t="s">
        <v>10373</v>
      </c>
      <c r="E600" s="89" t="s">
        <v>4192</v>
      </c>
    </row>
    <row r="601" spans="1:5" ht="15.75" customHeight="1" x14ac:dyDescent="0.15">
      <c r="A601" s="89" t="s">
        <v>10376</v>
      </c>
      <c r="B601" s="89" t="s">
        <v>10372</v>
      </c>
      <c r="C601" s="89">
        <v>4</v>
      </c>
      <c r="D601" s="89" t="s">
        <v>10373</v>
      </c>
      <c r="E601" s="89" t="s">
        <v>4192</v>
      </c>
    </row>
    <row r="602" spans="1:5" ht="15.75" customHeight="1" x14ac:dyDescent="0.15">
      <c r="A602" s="89" t="s">
        <v>10377</v>
      </c>
      <c r="B602" s="89" t="s">
        <v>4134</v>
      </c>
      <c r="C602" s="89">
        <v>3</v>
      </c>
      <c r="D602" s="89" t="s">
        <v>667</v>
      </c>
    </row>
    <row r="603" spans="1:5" ht="15.75" customHeight="1" x14ac:dyDescent="0.15">
      <c r="A603" s="89" t="s">
        <v>10378</v>
      </c>
      <c r="B603" s="89" t="s">
        <v>4134</v>
      </c>
      <c r="C603" s="89">
        <v>3</v>
      </c>
      <c r="D603" s="89" t="s">
        <v>667</v>
      </c>
    </row>
    <row r="604" spans="1:5" ht="15.75" customHeight="1" x14ac:dyDescent="0.15">
      <c r="A604" s="89" t="s">
        <v>10379</v>
      </c>
      <c r="B604" s="89" t="s">
        <v>4134</v>
      </c>
      <c r="C604" s="89">
        <v>3</v>
      </c>
      <c r="D604" s="89" t="s">
        <v>667</v>
      </c>
    </row>
    <row r="605" spans="1:5" ht="15.75" customHeight="1" x14ac:dyDescent="0.15">
      <c r="A605" s="89" t="s">
        <v>10380</v>
      </c>
      <c r="B605" s="89" t="s">
        <v>4131</v>
      </c>
      <c r="C605" s="89">
        <v>3</v>
      </c>
      <c r="D605" s="89" t="s">
        <v>7769</v>
      </c>
    </row>
    <row r="606" spans="1:5" ht="15.75" customHeight="1" x14ac:dyDescent="0.15">
      <c r="A606" s="89" t="s">
        <v>10381</v>
      </c>
      <c r="B606" s="89" t="s">
        <v>4131</v>
      </c>
      <c r="C606" s="89">
        <v>3</v>
      </c>
      <c r="D606" s="89" t="s">
        <v>7769</v>
      </c>
    </row>
    <row r="607" spans="1:5" ht="15.75" customHeight="1" x14ac:dyDescent="0.15">
      <c r="A607" s="89" t="s">
        <v>10382</v>
      </c>
      <c r="B607" s="89" t="s">
        <v>4127</v>
      </c>
      <c r="C607" s="89">
        <v>3</v>
      </c>
      <c r="D607" s="89" t="s">
        <v>7726</v>
      </c>
    </row>
    <row r="608" spans="1:5" ht="15.75" customHeight="1" x14ac:dyDescent="0.15">
      <c r="A608" s="89" t="s">
        <v>10383</v>
      </c>
      <c r="B608" s="89" t="s">
        <v>4127</v>
      </c>
      <c r="C608" s="89">
        <v>3</v>
      </c>
      <c r="D608" s="89" t="s">
        <v>7726</v>
      </c>
    </row>
    <row r="609" spans="1:5" ht="15.75" customHeight="1" x14ac:dyDescent="0.15">
      <c r="A609" s="89" t="s">
        <v>10384</v>
      </c>
      <c r="B609" s="89" t="s">
        <v>4127</v>
      </c>
      <c r="C609" s="89">
        <v>3</v>
      </c>
      <c r="D609" s="89" t="s">
        <v>7726</v>
      </c>
    </row>
    <row r="610" spans="1:5" ht="15.75" customHeight="1" x14ac:dyDescent="0.15">
      <c r="A610" s="89" t="s">
        <v>10385</v>
      </c>
      <c r="B610" s="89" t="s">
        <v>10386</v>
      </c>
      <c r="C610" s="89">
        <v>4</v>
      </c>
      <c r="D610" s="89" t="s">
        <v>10387</v>
      </c>
      <c r="E610" s="89" t="s">
        <v>4126</v>
      </c>
    </row>
    <row r="611" spans="1:5" ht="15.75" customHeight="1" x14ac:dyDescent="0.15">
      <c r="A611" s="89" t="s">
        <v>10388</v>
      </c>
      <c r="B611" s="89" t="s">
        <v>4126</v>
      </c>
      <c r="C611" s="89">
        <v>3</v>
      </c>
      <c r="D611" s="89" t="s">
        <v>7724</v>
      </c>
    </row>
    <row r="612" spans="1:5" ht="15.75" customHeight="1" x14ac:dyDescent="0.15">
      <c r="A612" s="89" t="s">
        <v>10389</v>
      </c>
      <c r="B612" s="89" t="s">
        <v>10386</v>
      </c>
      <c r="C612" s="89">
        <v>4</v>
      </c>
      <c r="D612" s="89" t="s">
        <v>10387</v>
      </c>
      <c r="E612" s="89" t="s">
        <v>4126</v>
      </c>
    </row>
    <row r="613" spans="1:5" ht="15.75" customHeight="1" x14ac:dyDescent="0.15">
      <c r="A613" s="89" t="s">
        <v>10390</v>
      </c>
      <c r="B613" s="89" t="s">
        <v>4126</v>
      </c>
      <c r="C613" s="89">
        <v>3</v>
      </c>
      <c r="D613" s="89" t="s">
        <v>7724</v>
      </c>
    </row>
    <row r="614" spans="1:5" ht="15.75" customHeight="1" x14ac:dyDescent="0.15">
      <c r="A614" s="89" t="s">
        <v>10391</v>
      </c>
      <c r="B614" s="89" t="s">
        <v>4126</v>
      </c>
      <c r="C614" s="89">
        <v>3</v>
      </c>
      <c r="D614" s="89" t="s">
        <v>7724</v>
      </c>
    </row>
    <row r="615" spans="1:5" ht="15.75" customHeight="1" x14ac:dyDescent="0.15">
      <c r="A615" s="89" t="s">
        <v>10392</v>
      </c>
      <c r="B615" s="89" t="s">
        <v>4086</v>
      </c>
      <c r="C615" s="89">
        <v>3</v>
      </c>
      <c r="D615" s="89" t="s">
        <v>7728</v>
      </c>
    </row>
    <row r="616" spans="1:5" ht="15.75" customHeight="1" x14ac:dyDescent="0.15">
      <c r="A616" s="89" t="s">
        <v>10393</v>
      </c>
      <c r="B616" s="89" t="s">
        <v>4086</v>
      </c>
      <c r="C616" s="89">
        <v>3</v>
      </c>
      <c r="D616" s="89" t="s">
        <v>7728</v>
      </c>
    </row>
    <row r="617" spans="1:5" ht="15.75" customHeight="1" x14ac:dyDescent="0.15">
      <c r="A617" s="89" t="s">
        <v>10394</v>
      </c>
      <c r="B617" s="89" t="s">
        <v>4086</v>
      </c>
      <c r="C617" s="89">
        <v>3</v>
      </c>
      <c r="D617" s="89" t="s">
        <v>7728</v>
      </c>
    </row>
    <row r="618" spans="1:5" ht="15.75" customHeight="1" x14ac:dyDescent="0.15">
      <c r="A618" s="89" t="s">
        <v>10395</v>
      </c>
      <c r="B618" s="89" t="s">
        <v>4133</v>
      </c>
      <c r="C618" s="89">
        <v>3</v>
      </c>
      <c r="D618" s="89" t="s">
        <v>7732</v>
      </c>
    </row>
    <row r="619" spans="1:5" ht="15.75" customHeight="1" x14ac:dyDescent="0.15">
      <c r="A619" s="89" t="s">
        <v>10396</v>
      </c>
      <c r="B619" s="89" t="s">
        <v>4134</v>
      </c>
      <c r="C619" s="89">
        <v>3</v>
      </c>
      <c r="D619" s="89" t="s">
        <v>667</v>
      </c>
    </row>
    <row r="620" spans="1:5" ht="15.75" customHeight="1" x14ac:dyDescent="0.15">
      <c r="A620" s="89" t="s">
        <v>10397</v>
      </c>
      <c r="B620" s="89" t="s">
        <v>4132</v>
      </c>
      <c r="C620" s="89">
        <v>3</v>
      </c>
      <c r="D620" s="89" t="s">
        <v>7730</v>
      </c>
    </row>
    <row r="621" spans="1:5" ht="15.75" customHeight="1" x14ac:dyDescent="0.15">
      <c r="A621" s="89" t="s">
        <v>10398</v>
      </c>
      <c r="B621" s="89" t="s">
        <v>4030</v>
      </c>
      <c r="C621" s="89">
        <v>3</v>
      </c>
      <c r="D621" s="89" t="s">
        <v>7650</v>
      </c>
    </row>
    <row r="622" spans="1:5" ht="15.75" customHeight="1" x14ac:dyDescent="0.15">
      <c r="A622" s="89" t="s">
        <v>10399</v>
      </c>
      <c r="B622" s="89" t="s">
        <v>4062</v>
      </c>
      <c r="C622" s="89">
        <v>3</v>
      </c>
      <c r="D622" s="89" t="s">
        <v>124</v>
      </c>
    </row>
    <row r="623" spans="1:5" ht="15.75" customHeight="1" x14ac:dyDescent="0.15">
      <c r="A623" s="89" t="s">
        <v>10400</v>
      </c>
      <c r="B623" s="89" t="s">
        <v>4063</v>
      </c>
      <c r="C623" s="89">
        <v>3</v>
      </c>
      <c r="D623" s="89" t="s">
        <v>7654</v>
      </c>
    </row>
    <row r="624" spans="1:5" ht="15.75" customHeight="1" x14ac:dyDescent="0.15">
      <c r="A624" s="89" t="s">
        <v>10401</v>
      </c>
      <c r="B624" s="89" t="s">
        <v>4062</v>
      </c>
      <c r="C624" s="89">
        <v>3</v>
      </c>
      <c r="D624" s="89" t="s">
        <v>124</v>
      </c>
    </row>
    <row r="625" spans="1:5" ht="15.75" customHeight="1" x14ac:dyDescent="0.15">
      <c r="A625" s="89" t="s">
        <v>10402</v>
      </c>
      <c r="B625" s="89" t="s">
        <v>4062</v>
      </c>
      <c r="C625" s="89">
        <v>3</v>
      </c>
      <c r="D625" s="89" t="s">
        <v>124</v>
      </c>
    </row>
    <row r="626" spans="1:5" ht="15.75" customHeight="1" x14ac:dyDescent="0.15">
      <c r="A626" s="89" t="s">
        <v>10403</v>
      </c>
      <c r="B626" s="89" t="s">
        <v>4062</v>
      </c>
      <c r="C626" s="89">
        <v>3</v>
      </c>
      <c r="D626" s="89" t="s">
        <v>124</v>
      </c>
    </row>
    <row r="627" spans="1:5" ht="15.75" customHeight="1" x14ac:dyDescent="0.15">
      <c r="A627" s="89" t="s">
        <v>10404</v>
      </c>
      <c r="B627" s="89" t="s">
        <v>4062</v>
      </c>
      <c r="C627" s="89">
        <v>3</v>
      </c>
      <c r="D627" s="89" t="s">
        <v>124</v>
      </c>
    </row>
    <row r="628" spans="1:5" ht="15.75" customHeight="1" x14ac:dyDescent="0.15">
      <c r="A628" s="89" t="s">
        <v>10405</v>
      </c>
      <c r="B628" s="89" t="s">
        <v>4062</v>
      </c>
      <c r="C628" s="89">
        <v>3</v>
      </c>
      <c r="D628" s="89" t="s">
        <v>124</v>
      </c>
    </row>
    <row r="629" spans="1:5" ht="15.75" customHeight="1" x14ac:dyDescent="0.15">
      <c r="A629" s="89" t="s">
        <v>10406</v>
      </c>
      <c r="B629" s="89" t="s">
        <v>4062</v>
      </c>
      <c r="C629" s="89">
        <v>3</v>
      </c>
      <c r="D629" s="89" t="s">
        <v>124</v>
      </c>
    </row>
    <row r="630" spans="1:5" ht="15.75" customHeight="1" x14ac:dyDescent="0.15">
      <c r="A630" s="89" t="s">
        <v>10407</v>
      </c>
      <c r="B630" s="89" t="s">
        <v>4062</v>
      </c>
      <c r="C630" s="89">
        <v>3</v>
      </c>
      <c r="D630" s="89" t="s">
        <v>124</v>
      </c>
    </row>
    <row r="631" spans="1:5" ht="15.75" customHeight="1" x14ac:dyDescent="0.15">
      <c r="A631" s="89" t="s">
        <v>10408</v>
      </c>
      <c r="B631" s="89" t="s">
        <v>4062</v>
      </c>
      <c r="C631" s="89">
        <v>3</v>
      </c>
      <c r="D631" s="89" t="s">
        <v>124</v>
      </c>
    </row>
    <row r="632" spans="1:5" ht="15.75" customHeight="1" x14ac:dyDescent="0.15">
      <c r="A632" s="89" t="s">
        <v>10409</v>
      </c>
      <c r="B632" s="89" t="s">
        <v>4062</v>
      </c>
      <c r="C632" s="89">
        <v>3</v>
      </c>
      <c r="D632" s="89" t="s">
        <v>124</v>
      </c>
    </row>
    <row r="633" spans="1:5" ht="15.75" customHeight="1" x14ac:dyDescent="0.15">
      <c r="A633" s="89" t="s">
        <v>10410</v>
      </c>
      <c r="B633" s="89" t="s">
        <v>4062</v>
      </c>
      <c r="C633" s="89">
        <v>3</v>
      </c>
      <c r="D633" s="89" t="s">
        <v>124</v>
      </c>
    </row>
    <row r="634" spans="1:5" ht="15.75" customHeight="1" x14ac:dyDescent="0.15">
      <c r="A634" s="89" t="s">
        <v>10411</v>
      </c>
      <c r="B634" s="89" t="s">
        <v>4024</v>
      </c>
      <c r="C634" s="89">
        <v>3</v>
      </c>
      <c r="D634" s="89" t="s">
        <v>7604</v>
      </c>
    </row>
    <row r="635" spans="1:5" ht="15.75" customHeight="1" x14ac:dyDescent="0.15">
      <c r="A635" s="89" t="s">
        <v>10412</v>
      </c>
      <c r="B635" s="89" t="s">
        <v>4027</v>
      </c>
      <c r="C635" s="89">
        <v>3</v>
      </c>
      <c r="D635" s="89" t="s">
        <v>7570</v>
      </c>
    </row>
    <row r="636" spans="1:5" ht="15.75" customHeight="1" x14ac:dyDescent="0.15">
      <c r="A636" s="89" t="s">
        <v>10413</v>
      </c>
      <c r="B636" s="89" t="s">
        <v>4050</v>
      </c>
      <c r="C636" s="89">
        <v>3</v>
      </c>
      <c r="D636" s="89" t="s">
        <v>7608</v>
      </c>
    </row>
    <row r="637" spans="1:5" ht="15.75" customHeight="1" x14ac:dyDescent="0.15">
      <c r="A637" s="89" t="s">
        <v>10414</v>
      </c>
      <c r="B637" s="89" t="s">
        <v>4032</v>
      </c>
      <c r="C637" s="89">
        <v>3</v>
      </c>
      <c r="D637" s="89" t="s">
        <v>7564</v>
      </c>
    </row>
    <row r="638" spans="1:5" ht="15.75" customHeight="1" x14ac:dyDescent="0.15">
      <c r="A638" s="89" t="s">
        <v>10415</v>
      </c>
      <c r="B638" s="89" t="s">
        <v>4061</v>
      </c>
      <c r="C638" s="89">
        <v>3</v>
      </c>
      <c r="D638" s="89" t="s">
        <v>7614</v>
      </c>
    </row>
    <row r="639" spans="1:5" ht="15.75" customHeight="1" x14ac:dyDescent="0.15">
      <c r="A639" s="89" t="s">
        <v>10416</v>
      </c>
      <c r="B639" s="89" t="s">
        <v>10417</v>
      </c>
      <c r="C639" s="89">
        <v>4</v>
      </c>
      <c r="D639" s="89" t="s">
        <v>10418</v>
      </c>
      <c r="E639" s="89" t="s">
        <v>4046</v>
      </c>
    </row>
    <row r="640" spans="1:5" ht="15.75" customHeight="1" x14ac:dyDescent="0.15">
      <c r="A640" s="89" t="s">
        <v>10419</v>
      </c>
      <c r="B640" s="89" t="s">
        <v>4007</v>
      </c>
      <c r="C640" s="89">
        <v>3</v>
      </c>
      <c r="D640" s="89" t="s">
        <v>7574</v>
      </c>
    </row>
    <row r="641" spans="1:4" ht="15.75" customHeight="1" x14ac:dyDescent="0.15">
      <c r="A641" s="89" t="s">
        <v>10420</v>
      </c>
      <c r="B641" s="89" t="s">
        <v>4021</v>
      </c>
      <c r="C641" s="89">
        <v>3</v>
      </c>
      <c r="D641" s="89" t="s">
        <v>7642</v>
      </c>
    </row>
    <row r="642" spans="1:4" ht="15.75" customHeight="1" x14ac:dyDescent="0.15">
      <c r="A642" s="89" t="s">
        <v>10421</v>
      </c>
      <c r="B642" s="89" t="s">
        <v>4045</v>
      </c>
      <c r="C642" s="89">
        <v>3</v>
      </c>
      <c r="D642" s="89" t="s">
        <v>7648</v>
      </c>
    </row>
    <row r="643" spans="1:4" ht="15.75" customHeight="1" x14ac:dyDescent="0.15">
      <c r="A643" s="89" t="s">
        <v>10422</v>
      </c>
      <c r="B643" s="89" t="s">
        <v>4042</v>
      </c>
      <c r="C643" s="89">
        <v>3</v>
      </c>
      <c r="D643" s="89" t="s">
        <v>7625</v>
      </c>
    </row>
    <row r="644" spans="1:4" ht="15.75" customHeight="1" x14ac:dyDescent="0.15">
      <c r="A644" s="89" t="s">
        <v>10423</v>
      </c>
      <c r="B644" s="89" t="s">
        <v>4054</v>
      </c>
      <c r="C644" s="89">
        <v>3</v>
      </c>
      <c r="D644" s="89" t="s">
        <v>6994</v>
      </c>
    </row>
    <row r="645" spans="1:4" ht="15.75" customHeight="1" x14ac:dyDescent="0.15">
      <c r="A645" s="89" t="s">
        <v>10424</v>
      </c>
      <c r="B645" s="89" t="s">
        <v>4008</v>
      </c>
      <c r="C645" s="89">
        <v>3</v>
      </c>
      <c r="D645" s="89" t="s">
        <v>7580</v>
      </c>
    </row>
    <row r="646" spans="1:4" ht="15.75" customHeight="1" x14ac:dyDescent="0.15">
      <c r="A646" s="89" t="s">
        <v>10425</v>
      </c>
      <c r="B646" s="89" t="s">
        <v>4052</v>
      </c>
      <c r="C646" s="89">
        <v>3</v>
      </c>
      <c r="D646" s="89" t="s">
        <v>7585</v>
      </c>
    </row>
    <row r="647" spans="1:4" ht="15.75" customHeight="1" x14ac:dyDescent="0.15">
      <c r="A647" s="89" t="s">
        <v>10426</v>
      </c>
      <c r="B647" s="89" t="s">
        <v>4052</v>
      </c>
      <c r="C647" s="89">
        <v>3</v>
      </c>
      <c r="D647" s="89" t="s">
        <v>7585</v>
      </c>
    </row>
    <row r="648" spans="1:4" ht="15.75" customHeight="1" x14ac:dyDescent="0.15">
      <c r="A648" s="89" t="s">
        <v>10427</v>
      </c>
      <c r="B648" s="89" t="s">
        <v>4012</v>
      </c>
      <c r="C648" s="89">
        <v>3</v>
      </c>
      <c r="D648" s="89" t="s">
        <v>7547</v>
      </c>
    </row>
    <row r="649" spans="1:4" ht="15.75" customHeight="1" x14ac:dyDescent="0.15">
      <c r="A649" s="89" t="s">
        <v>10428</v>
      </c>
      <c r="B649" s="89" t="s">
        <v>4012</v>
      </c>
      <c r="C649" s="89">
        <v>3</v>
      </c>
      <c r="D649" s="89" t="s">
        <v>7547</v>
      </c>
    </row>
    <row r="650" spans="1:4" ht="15.75" customHeight="1" x14ac:dyDescent="0.15">
      <c r="A650" s="89" t="s">
        <v>10429</v>
      </c>
      <c r="B650" s="89" t="s">
        <v>4011</v>
      </c>
      <c r="C650" s="89">
        <v>3</v>
      </c>
      <c r="D650" s="89" t="s">
        <v>7545</v>
      </c>
    </row>
    <row r="651" spans="1:4" ht="15.75" customHeight="1" x14ac:dyDescent="0.15">
      <c r="A651" s="89" t="s">
        <v>10430</v>
      </c>
      <c r="B651" s="89" t="s">
        <v>4040</v>
      </c>
      <c r="C651" s="89">
        <v>3</v>
      </c>
      <c r="D651" s="89" t="s">
        <v>7568</v>
      </c>
    </row>
    <row r="652" spans="1:4" ht="15.75" customHeight="1" x14ac:dyDescent="0.15">
      <c r="A652" s="89" t="s">
        <v>10431</v>
      </c>
      <c r="B652" s="89" t="s">
        <v>4011</v>
      </c>
      <c r="C652" s="89">
        <v>3</v>
      </c>
      <c r="D652" s="89" t="s">
        <v>7545</v>
      </c>
    </row>
    <row r="653" spans="1:4" ht="15.75" customHeight="1" x14ac:dyDescent="0.15">
      <c r="A653" s="89" t="s">
        <v>10432</v>
      </c>
      <c r="B653" s="89" t="s">
        <v>4059</v>
      </c>
      <c r="C653" s="89">
        <v>3</v>
      </c>
      <c r="D653" s="89" t="s">
        <v>7562</v>
      </c>
    </row>
    <row r="654" spans="1:4" ht="15.75" customHeight="1" x14ac:dyDescent="0.15">
      <c r="A654" s="89" t="s">
        <v>10433</v>
      </c>
      <c r="B654" s="89" t="s">
        <v>4022</v>
      </c>
      <c r="C654" s="89">
        <v>3</v>
      </c>
      <c r="D654" s="89" t="s">
        <v>7644</v>
      </c>
    </row>
    <row r="655" spans="1:4" ht="15.75" customHeight="1" x14ac:dyDescent="0.15">
      <c r="A655" s="89" t="s">
        <v>10434</v>
      </c>
      <c r="B655" s="89" t="s">
        <v>4043</v>
      </c>
      <c r="C655" s="89">
        <v>3</v>
      </c>
      <c r="D655" s="89" t="s">
        <v>7652</v>
      </c>
    </row>
    <row r="656" spans="1:4" ht="15.75" customHeight="1" x14ac:dyDescent="0.15">
      <c r="A656" s="89" t="s">
        <v>10435</v>
      </c>
      <c r="B656" s="89" t="s">
        <v>4060</v>
      </c>
      <c r="C656" s="89">
        <v>3</v>
      </c>
      <c r="D656" s="89" t="s">
        <v>7610</v>
      </c>
    </row>
    <row r="657" spans="1:4" ht="15.75" customHeight="1" x14ac:dyDescent="0.15">
      <c r="A657" s="89" t="s">
        <v>10436</v>
      </c>
      <c r="B657" s="89" t="s">
        <v>4057</v>
      </c>
      <c r="C657" s="89">
        <v>3</v>
      </c>
      <c r="D657" s="89" t="s">
        <v>7598</v>
      </c>
    </row>
    <row r="658" spans="1:4" ht="15.75" customHeight="1" x14ac:dyDescent="0.15">
      <c r="A658" s="89" t="s">
        <v>10437</v>
      </c>
      <c r="B658" s="89" t="s">
        <v>4025</v>
      </c>
      <c r="C658" s="89">
        <v>3</v>
      </c>
      <c r="D658" s="89" t="s">
        <v>7612</v>
      </c>
    </row>
    <row r="659" spans="1:4" ht="15.75" customHeight="1" x14ac:dyDescent="0.15">
      <c r="A659" s="89" t="s">
        <v>10438</v>
      </c>
      <c r="B659" s="89" t="s">
        <v>4061</v>
      </c>
      <c r="C659" s="89">
        <v>3</v>
      </c>
      <c r="D659" s="89" t="s">
        <v>7614</v>
      </c>
    </row>
    <row r="660" spans="1:4" ht="15.75" customHeight="1" x14ac:dyDescent="0.15">
      <c r="A660" s="89" t="s">
        <v>10439</v>
      </c>
      <c r="B660" s="89" t="s">
        <v>4062</v>
      </c>
      <c r="C660" s="89">
        <v>3</v>
      </c>
      <c r="D660" s="89" t="s">
        <v>124</v>
      </c>
    </row>
    <row r="661" spans="1:4" ht="15.75" customHeight="1" x14ac:dyDescent="0.15">
      <c r="A661" s="89" t="s">
        <v>10440</v>
      </c>
      <c r="B661" s="89" t="s">
        <v>4016</v>
      </c>
      <c r="C661" s="89">
        <v>3</v>
      </c>
      <c r="D661" s="89" t="s">
        <v>7594</v>
      </c>
    </row>
    <row r="662" spans="1:4" ht="15.75" customHeight="1" x14ac:dyDescent="0.15">
      <c r="A662" s="89" t="s">
        <v>10441</v>
      </c>
      <c r="B662" s="89" t="s">
        <v>4023</v>
      </c>
      <c r="C662" s="89">
        <v>3</v>
      </c>
      <c r="D662" s="89" t="s">
        <v>7602</v>
      </c>
    </row>
    <row r="663" spans="1:4" ht="15.75" customHeight="1" x14ac:dyDescent="0.15">
      <c r="A663" s="89" t="s">
        <v>10442</v>
      </c>
      <c r="B663" s="89" t="s">
        <v>4053</v>
      </c>
      <c r="C663" s="89">
        <v>3</v>
      </c>
      <c r="D663" s="89" t="s">
        <v>7551</v>
      </c>
    </row>
    <row r="664" spans="1:4" ht="15.75" customHeight="1" x14ac:dyDescent="0.15">
      <c r="A664" s="89" t="s">
        <v>10443</v>
      </c>
      <c r="B664" s="89" t="s">
        <v>4027</v>
      </c>
      <c r="C664" s="89">
        <v>3</v>
      </c>
      <c r="D664" s="89" t="s">
        <v>7570</v>
      </c>
    </row>
    <row r="665" spans="1:4" ht="15.75" customHeight="1" x14ac:dyDescent="0.15">
      <c r="A665" s="89" t="s">
        <v>10444</v>
      </c>
      <c r="B665" s="89" t="s">
        <v>4027</v>
      </c>
      <c r="C665" s="89">
        <v>3</v>
      </c>
      <c r="D665" s="89" t="s">
        <v>7570</v>
      </c>
    </row>
    <row r="666" spans="1:4" ht="15.75" customHeight="1" x14ac:dyDescent="0.15">
      <c r="A666" s="89" t="s">
        <v>10445</v>
      </c>
      <c r="B666" s="89" t="s">
        <v>4065</v>
      </c>
      <c r="C666" s="89">
        <v>3</v>
      </c>
      <c r="D666" s="89" t="s">
        <v>7621</v>
      </c>
    </row>
    <row r="667" spans="1:4" ht="15.75" customHeight="1" x14ac:dyDescent="0.15">
      <c r="A667" s="89" t="s">
        <v>10446</v>
      </c>
      <c r="B667" s="89" t="s">
        <v>4035</v>
      </c>
      <c r="C667" s="89">
        <v>3</v>
      </c>
      <c r="D667" s="89" t="s">
        <v>7606</v>
      </c>
    </row>
    <row r="668" spans="1:4" ht="15.75" customHeight="1" x14ac:dyDescent="0.15">
      <c r="A668" s="89" t="s">
        <v>10447</v>
      </c>
      <c r="B668" s="89" t="s">
        <v>4027</v>
      </c>
      <c r="C668" s="89">
        <v>3</v>
      </c>
      <c r="D668" s="89" t="s">
        <v>7570</v>
      </c>
    </row>
    <row r="669" spans="1:4" ht="15.75" customHeight="1" x14ac:dyDescent="0.15">
      <c r="A669" s="89" t="s">
        <v>10448</v>
      </c>
      <c r="B669" s="89" t="s">
        <v>4055</v>
      </c>
      <c r="C669" s="89">
        <v>3</v>
      </c>
      <c r="D669" s="89" t="s">
        <v>7631</v>
      </c>
    </row>
    <row r="670" spans="1:4" ht="15.75" customHeight="1" x14ac:dyDescent="0.15">
      <c r="A670" s="89" t="s">
        <v>10449</v>
      </c>
      <c r="B670" s="89" t="s">
        <v>4033</v>
      </c>
      <c r="C670" s="89">
        <v>3</v>
      </c>
      <c r="D670" s="89" t="s">
        <v>7572</v>
      </c>
    </row>
    <row r="671" spans="1:4" ht="15.75" customHeight="1" x14ac:dyDescent="0.15">
      <c r="A671" s="89" t="s">
        <v>10450</v>
      </c>
      <c r="B671" s="89" t="s">
        <v>4044</v>
      </c>
      <c r="C671" s="89">
        <v>3</v>
      </c>
      <c r="D671" s="89" t="s">
        <v>5253</v>
      </c>
    </row>
    <row r="672" spans="1:4" ht="15.75" customHeight="1" x14ac:dyDescent="0.15">
      <c r="A672" s="89" t="s">
        <v>10451</v>
      </c>
      <c r="B672" s="89" t="s">
        <v>4027</v>
      </c>
      <c r="C672" s="89">
        <v>3</v>
      </c>
      <c r="D672" s="89" t="s">
        <v>7570</v>
      </c>
    </row>
    <row r="673" spans="1:5" ht="15.75" customHeight="1" x14ac:dyDescent="0.15">
      <c r="A673" s="89" t="s">
        <v>10452</v>
      </c>
      <c r="B673" s="89" t="s">
        <v>4039</v>
      </c>
      <c r="C673" s="89">
        <v>3</v>
      </c>
      <c r="D673" s="89" t="s">
        <v>7549</v>
      </c>
    </row>
    <row r="674" spans="1:5" ht="15.75" customHeight="1" x14ac:dyDescent="0.15">
      <c r="A674" s="89" t="s">
        <v>10453</v>
      </c>
      <c r="B674" s="89" t="s">
        <v>4015</v>
      </c>
      <c r="C674" s="89">
        <v>3</v>
      </c>
      <c r="D674" s="89" t="s">
        <v>7592</v>
      </c>
    </row>
    <row r="675" spans="1:5" ht="15.75" customHeight="1" x14ac:dyDescent="0.15">
      <c r="A675" s="89" t="s">
        <v>10454</v>
      </c>
      <c r="B675" s="89" t="s">
        <v>4009</v>
      </c>
      <c r="C675" s="89">
        <v>3</v>
      </c>
      <c r="D675" s="89" t="s">
        <v>7627</v>
      </c>
    </row>
    <row r="676" spans="1:5" ht="15.75" customHeight="1" x14ac:dyDescent="0.15">
      <c r="A676" s="89" t="s">
        <v>10455</v>
      </c>
      <c r="B676" s="89" t="s">
        <v>4065</v>
      </c>
      <c r="C676" s="89">
        <v>3</v>
      </c>
      <c r="D676" s="89" t="s">
        <v>7621</v>
      </c>
    </row>
    <row r="677" spans="1:5" ht="15.75" customHeight="1" x14ac:dyDescent="0.15">
      <c r="A677" s="89" t="s">
        <v>10456</v>
      </c>
      <c r="B677" s="89" t="s">
        <v>4012</v>
      </c>
      <c r="C677" s="89">
        <v>3</v>
      </c>
      <c r="D677" s="89" t="s">
        <v>7547</v>
      </c>
    </row>
    <row r="678" spans="1:5" ht="15.75" customHeight="1" x14ac:dyDescent="0.15">
      <c r="A678" s="89" t="s">
        <v>10457</v>
      </c>
      <c r="B678" s="89" t="s">
        <v>4055</v>
      </c>
      <c r="C678" s="89">
        <v>3</v>
      </c>
      <c r="D678" s="89" t="s">
        <v>7631</v>
      </c>
    </row>
    <row r="679" spans="1:5" ht="15.75" customHeight="1" x14ac:dyDescent="0.15">
      <c r="A679" s="89" t="s">
        <v>10458</v>
      </c>
      <c r="B679" s="89" t="s">
        <v>4051</v>
      </c>
      <c r="C679" s="89">
        <v>3</v>
      </c>
      <c r="D679" s="89" t="s">
        <v>7576</v>
      </c>
    </row>
    <row r="680" spans="1:5" ht="15.75" customHeight="1" x14ac:dyDescent="0.15">
      <c r="A680" s="89" t="s">
        <v>10459</v>
      </c>
      <c r="B680" s="89" t="s">
        <v>4062</v>
      </c>
      <c r="C680" s="89">
        <v>3</v>
      </c>
      <c r="D680" s="89" t="s">
        <v>124</v>
      </c>
    </row>
    <row r="681" spans="1:5" ht="15.75" customHeight="1" x14ac:dyDescent="0.15">
      <c r="A681" s="89" t="s">
        <v>10460</v>
      </c>
      <c r="B681" s="89" t="s">
        <v>4062</v>
      </c>
      <c r="C681" s="89">
        <v>3</v>
      </c>
      <c r="D681" s="89" t="s">
        <v>124</v>
      </c>
    </row>
    <row r="682" spans="1:5" ht="15.75" customHeight="1" x14ac:dyDescent="0.15">
      <c r="A682" s="89" t="s">
        <v>10461</v>
      </c>
      <c r="B682" s="89" t="s">
        <v>4062</v>
      </c>
      <c r="C682" s="89">
        <v>3</v>
      </c>
      <c r="D682" s="89" t="s">
        <v>124</v>
      </c>
    </row>
    <row r="683" spans="1:5" ht="15.75" customHeight="1" x14ac:dyDescent="0.15">
      <c r="A683" s="89" t="s">
        <v>10462</v>
      </c>
      <c r="B683" s="89" t="s">
        <v>10463</v>
      </c>
      <c r="C683" s="89">
        <v>4</v>
      </c>
      <c r="D683" s="89" t="s">
        <v>10464</v>
      </c>
      <c r="E683" s="89" t="s">
        <v>4022</v>
      </c>
    </row>
    <row r="684" spans="1:5" ht="15.75" customHeight="1" x14ac:dyDescent="0.15">
      <c r="A684" s="89" t="s">
        <v>10465</v>
      </c>
      <c r="B684" s="89" t="s">
        <v>4061</v>
      </c>
      <c r="C684" s="89">
        <v>3</v>
      </c>
      <c r="D684" s="89" t="s">
        <v>7614</v>
      </c>
    </row>
    <row r="685" spans="1:5" ht="15.75" customHeight="1" x14ac:dyDescent="0.15">
      <c r="A685" s="89" t="s">
        <v>10466</v>
      </c>
      <c r="B685" s="89" t="s">
        <v>4062</v>
      </c>
      <c r="C685" s="89">
        <v>3</v>
      </c>
      <c r="D685" s="89" t="s">
        <v>124</v>
      </c>
    </row>
    <row r="686" spans="1:5" ht="15.75" customHeight="1" x14ac:dyDescent="0.15">
      <c r="A686" s="89" t="s">
        <v>10467</v>
      </c>
      <c r="B686" s="89" t="s">
        <v>4062</v>
      </c>
      <c r="C686" s="89">
        <v>3</v>
      </c>
      <c r="D686" s="89" t="s">
        <v>124</v>
      </c>
    </row>
    <row r="687" spans="1:5" ht="15.75" customHeight="1" x14ac:dyDescent="0.15">
      <c r="A687" s="89" t="s">
        <v>10468</v>
      </c>
      <c r="B687" s="89" t="s">
        <v>4062</v>
      </c>
      <c r="C687" s="89">
        <v>3</v>
      </c>
      <c r="D687" s="89" t="s">
        <v>124</v>
      </c>
    </row>
    <row r="688" spans="1:5" ht="15.75" customHeight="1" x14ac:dyDescent="0.15">
      <c r="A688" s="89" t="s">
        <v>10469</v>
      </c>
      <c r="B688" s="89" t="s">
        <v>4021</v>
      </c>
      <c r="C688" s="89">
        <v>3</v>
      </c>
      <c r="D688" s="89" t="s">
        <v>7642</v>
      </c>
    </row>
    <row r="689" spans="1:4" ht="15.75" customHeight="1" x14ac:dyDescent="0.15">
      <c r="A689" s="89" t="s">
        <v>10470</v>
      </c>
      <c r="B689" s="89" t="s">
        <v>4020</v>
      </c>
      <c r="C689" s="89">
        <v>3</v>
      </c>
      <c r="D689" s="89" t="s">
        <v>7560</v>
      </c>
    </row>
    <row r="690" spans="1:4" ht="15.75" customHeight="1" x14ac:dyDescent="0.15">
      <c r="A690" s="89" t="s">
        <v>10471</v>
      </c>
      <c r="B690" s="89" t="s">
        <v>4038</v>
      </c>
      <c r="C690" s="89">
        <v>3</v>
      </c>
      <c r="D690" s="89" t="s">
        <v>7566</v>
      </c>
    </row>
    <row r="691" spans="1:4" ht="15.75" customHeight="1" x14ac:dyDescent="0.15">
      <c r="A691" s="89" t="s">
        <v>10472</v>
      </c>
      <c r="B691" s="89" t="s">
        <v>4040</v>
      </c>
      <c r="C691" s="89">
        <v>3</v>
      </c>
      <c r="D691" s="89" t="s">
        <v>7568</v>
      </c>
    </row>
    <row r="692" spans="1:4" ht="15.75" customHeight="1" x14ac:dyDescent="0.15">
      <c r="A692" s="89" t="s">
        <v>10473</v>
      </c>
      <c r="B692" s="89" t="s">
        <v>4037</v>
      </c>
      <c r="C692" s="89">
        <v>3</v>
      </c>
      <c r="D692" s="89" t="s">
        <v>7578</v>
      </c>
    </row>
    <row r="693" spans="1:4" ht="15.75" customHeight="1" x14ac:dyDescent="0.15">
      <c r="A693" s="89" t="s">
        <v>10474</v>
      </c>
      <c r="B693" s="89" t="s">
        <v>4008</v>
      </c>
      <c r="C693" s="89">
        <v>3</v>
      </c>
      <c r="D693" s="89" t="s">
        <v>7580</v>
      </c>
    </row>
    <row r="694" spans="1:4" ht="15.75" customHeight="1" x14ac:dyDescent="0.15">
      <c r="A694" s="89" t="s">
        <v>10475</v>
      </c>
      <c r="B694" s="89" t="s">
        <v>4031</v>
      </c>
      <c r="C694" s="89">
        <v>3</v>
      </c>
      <c r="D694" s="89" t="s">
        <v>5737</v>
      </c>
    </row>
    <row r="695" spans="1:4" ht="15.75" customHeight="1" x14ac:dyDescent="0.15">
      <c r="A695" s="89" t="s">
        <v>10476</v>
      </c>
      <c r="B695" s="89" t="s">
        <v>4034</v>
      </c>
      <c r="C695" s="89">
        <v>3</v>
      </c>
      <c r="D695" s="89" t="s">
        <v>7590</v>
      </c>
    </row>
    <row r="696" spans="1:4" ht="15.75" customHeight="1" x14ac:dyDescent="0.15">
      <c r="A696" s="89" t="s">
        <v>10477</v>
      </c>
      <c r="B696" s="89" t="s">
        <v>4050</v>
      </c>
      <c r="C696" s="89">
        <v>3</v>
      </c>
      <c r="D696" s="89" t="s">
        <v>7608</v>
      </c>
    </row>
    <row r="697" spans="1:4" ht="15.75" customHeight="1" x14ac:dyDescent="0.15">
      <c r="A697" s="89" t="s">
        <v>10478</v>
      </c>
      <c r="B697" s="89" t="s">
        <v>4050</v>
      </c>
      <c r="C697" s="89">
        <v>3</v>
      </c>
      <c r="D697" s="89" t="s">
        <v>7608</v>
      </c>
    </row>
    <row r="698" spans="1:4" ht="15.75" customHeight="1" x14ac:dyDescent="0.15">
      <c r="A698" s="89" t="s">
        <v>10479</v>
      </c>
      <c r="B698" s="89" t="s">
        <v>4045</v>
      </c>
      <c r="C698" s="89">
        <v>3</v>
      </c>
      <c r="D698" s="89" t="s">
        <v>7648</v>
      </c>
    </row>
    <row r="699" spans="1:4" ht="15.75" customHeight="1" x14ac:dyDescent="0.15">
      <c r="A699" s="89" t="s">
        <v>10480</v>
      </c>
      <c r="B699" s="89" t="s">
        <v>4062</v>
      </c>
      <c r="C699" s="89">
        <v>3</v>
      </c>
      <c r="D699" s="89" t="s">
        <v>124</v>
      </c>
    </row>
    <row r="700" spans="1:4" ht="15.75" customHeight="1" x14ac:dyDescent="0.15">
      <c r="A700" s="89" t="s">
        <v>10481</v>
      </c>
      <c r="B700" s="89" t="s">
        <v>4062</v>
      </c>
      <c r="C700" s="89">
        <v>3</v>
      </c>
      <c r="D700" s="89" t="s">
        <v>124</v>
      </c>
    </row>
    <row r="701" spans="1:4" ht="15.75" customHeight="1" x14ac:dyDescent="0.15">
      <c r="A701" s="89" t="s">
        <v>10482</v>
      </c>
      <c r="B701" s="89" t="s">
        <v>4062</v>
      </c>
      <c r="C701" s="89">
        <v>3</v>
      </c>
      <c r="D701" s="89" t="s">
        <v>124</v>
      </c>
    </row>
    <row r="702" spans="1:4" ht="15.75" customHeight="1" x14ac:dyDescent="0.15">
      <c r="A702" s="89" t="s">
        <v>10483</v>
      </c>
      <c r="B702" s="89" t="s">
        <v>4062</v>
      </c>
      <c r="C702" s="89">
        <v>3</v>
      </c>
      <c r="D702" s="89" t="s">
        <v>124</v>
      </c>
    </row>
    <row r="703" spans="1:4" ht="15.75" customHeight="1" x14ac:dyDescent="0.15">
      <c r="A703" s="89" t="s">
        <v>10484</v>
      </c>
      <c r="B703" s="89" t="s">
        <v>4062</v>
      </c>
      <c r="C703" s="89">
        <v>3</v>
      </c>
      <c r="D703" s="89" t="s">
        <v>124</v>
      </c>
    </row>
    <row r="704" spans="1:4" ht="15.75" customHeight="1" x14ac:dyDescent="0.15">
      <c r="A704" s="89" t="s">
        <v>10485</v>
      </c>
      <c r="B704" s="89" t="s">
        <v>4062</v>
      </c>
      <c r="C704" s="89">
        <v>3</v>
      </c>
      <c r="D704" s="89" t="s">
        <v>124</v>
      </c>
    </row>
    <row r="705" spans="1:4" ht="15.75" customHeight="1" x14ac:dyDescent="0.15">
      <c r="A705" s="89" t="s">
        <v>10486</v>
      </c>
      <c r="B705" s="89" t="s">
        <v>4062</v>
      </c>
      <c r="C705" s="89">
        <v>3</v>
      </c>
      <c r="D705" s="89" t="s">
        <v>124</v>
      </c>
    </row>
    <row r="706" spans="1:4" ht="15.75" customHeight="1" x14ac:dyDescent="0.15">
      <c r="A706" s="89" t="s">
        <v>10487</v>
      </c>
      <c r="B706" s="89" t="s">
        <v>4062</v>
      </c>
      <c r="C706" s="89">
        <v>3</v>
      </c>
      <c r="D706" s="89" t="s">
        <v>124</v>
      </c>
    </row>
    <row r="707" spans="1:4" ht="15.75" customHeight="1" x14ac:dyDescent="0.15">
      <c r="A707" s="89" t="s">
        <v>10488</v>
      </c>
      <c r="B707" s="89" t="s">
        <v>4062</v>
      </c>
      <c r="C707" s="89">
        <v>3</v>
      </c>
      <c r="D707" s="89" t="s">
        <v>124</v>
      </c>
    </row>
    <row r="708" spans="1:4" ht="15.75" customHeight="1" x14ac:dyDescent="0.15">
      <c r="A708" s="89" t="s">
        <v>10489</v>
      </c>
      <c r="B708" s="89" t="s">
        <v>3944</v>
      </c>
      <c r="C708" s="89">
        <v>3</v>
      </c>
      <c r="D708" s="89" t="s">
        <v>183</v>
      </c>
    </row>
    <row r="709" spans="1:4" ht="15.75" customHeight="1" x14ac:dyDescent="0.15">
      <c r="A709" s="89" t="s">
        <v>10490</v>
      </c>
      <c r="B709" s="89" t="s">
        <v>3944</v>
      </c>
      <c r="C709" s="89">
        <v>3</v>
      </c>
      <c r="D709" s="89" t="s">
        <v>183</v>
      </c>
    </row>
    <row r="710" spans="1:4" ht="15.75" customHeight="1" x14ac:dyDescent="0.15">
      <c r="A710" s="89" t="s">
        <v>10491</v>
      </c>
      <c r="B710" s="89" t="s">
        <v>3944</v>
      </c>
      <c r="C710" s="89">
        <v>3</v>
      </c>
      <c r="D710" s="89" t="s">
        <v>183</v>
      </c>
    </row>
    <row r="711" spans="1:4" ht="15.75" customHeight="1" x14ac:dyDescent="0.15">
      <c r="A711" s="89" t="s">
        <v>10492</v>
      </c>
      <c r="B711" s="89" t="s">
        <v>3944</v>
      </c>
      <c r="C711" s="89">
        <v>3</v>
      </c>
      <c r="D711" s="89" t="s">
        <v>183</v>
      </c>
    </row>
    <row r="712" spans="1:4" ht="15.75" customHeight="1" x14ac:dyDescent="0.15">
      <c r="A712" s="89" t="s">
        <v>10493</v>
      </c>
      <c r="B712" s="89" t="s">
        <v>3944</v>
      </c>
      <c r="C712" s="89">
        <v>3</v>
      </c>
      <c r="D712" s="89" t="s">
        <v>183</v>
      </c>
    </row>
    <row r="713" spans="1:4" ht="15.75" customHeight="1" x14ac:dyDescent="0.15">
      <c r="A713" s="89" t="s">
        <v>10494</v>
      </c>
      <c r="B713" s="89" t="s">
        <v>3944</v>
      </c>
      <c r="C713" s="89">
        <v>3</v>
      </c>
      <c r="D713" s="89" t="s">
        <v>183</v>
      </c>
    </row>
    <row r="714" spans="1:4" ht="15.75" customHeight="1" x14ac:dyDescent="0.15">
      <c r="A714" s="89" t="s">
        <v>10495</v>
      </c>
      <c r="B714" s="89" t="s">
        <v>3944</v>
      </c>
      <c r="C714" s="89">
        <v>3</v>
      </c>
      <c r="D714" s="89" t="s">
        <v>183</v>
      </c>
    </row>
    <row r="715" spans="1:4" ht="15.75" customHeight="1" x14ac:dyDescent="0.15">
      <c r="A715" s="89" t="s">
        <v>10496</v>
      </c>
      <c r="B715" s="89" t="s">
        <v>3944</v>
      </c>
      <c r="C715" s="89">
        <v>3</v>
      </c>
      <c r="D715" s="89" t="s">
        <v>183</v>
      </c>
    </row>
    <row r="716" spans="1:4" ht="15.75" customHeight="1" x14ac:dyDescent="0.15">
      <c r="A716" s="89" t="s">
        <v>10497</v>
      </c>
      <c r="B716" s="89" t="s">
        <v>3944</v>
      </c>
      <c r="C716" s="89">
        <v>3</v>
      </c>
      <c r="D716" s="89" t="s">
        <v>183</v>
      </c>
    </row>
    <row r="717" spans="1:4" ht="15.75" customHeight="1" x14ac:dyDescent="0.15">
      <c r="A717" s="89" t="s">
        <v>10498</v>
      </c>
      <c r="B717" s="89" t="s">
        <v>3944</v>
      </c>
      <c r="C717" s="89">
        <v>3</v>
      </c>
      <c r="D717" s="89" t="s">
        <v>183</v>
      </c>
    </row>
    <row r="718" spans="1:4" ht="15.75" customHeight="1" x14ac:dyDescent="0.15">
      <c r="A718" s="89" t="s">
        <v>10499</v>
      </c>
      <c r="B718" s="89" t="s">
        <v>3944</v>
      </c>
      <c r="C718" s="89">
        <v>3</v>
      </c>
      <c r="D718" s="89" t="s">
        <v>183</v>
      </c>
    </row>
    <row r="719" spans="1:4" ht="15.75" customHeight="1" x14ac:dyDescent="0.15">
      <c r="A719" s="89" t="s">
        <v>10500</v>
      </c>
      <c r="B719" s="89" t="s">
        <v>3944</v>
      </c>
      <c r="C719" s="89">
        <v>3</v>
      </c>
      <c r="D719" s="89" t="s">
        <v>183</v>
      </c>
    </row>
    <row r="720" spans="1:4" ht="15.75" customHeight="1" x14ac:dyDescent="0.15">
      <c r="A720" s="89" t="s">
        <v>10501</v>
      </c>
      <c r="B720" s="89" t="s">
        <v>3944</v>
      </c>
      <c r="C720" s="89">
        <v>3</v>
      </c>
      <c r="D720" s="89" t="s">
        <v>183</v>
      </c>
    </row>
    <row r="721" spans="1:4" ht="15.75" customHeight="1" x14ac:dyDescent="0.15">
      <c r="A721" s="89" t="s">
        <v>10502</v>
      </c>
      <c r="B721" s="89" t="s">
        <v>3944</v>
      </c>
      <c r="C721" s="89">
        <v>3</v>
      </c>
      <c r="D721" s="89" t="s">
        <v>183</v>
      </c>
    </row>
    <row r="722" spans="1:4" ht="15.75" customHeight="1" x14ac:dyDescent="0.15">
      <c r="A722" s="89" t="s">
        <v>10503</v>
      </c>
      <c r="B722" s="89" t="s">
        <v>3944</v>
      </c>
      <c r="C722" s="89">
        <v>3</v>
      </c>
      <c r="D722" s="89" t="s">
        <v>183</v>
      </c>
    </row>
    <row r="723" spans="1:4" ht="15.75" customHeight="1" x14ac:dyDescent="0.15">
      <c r="A723" s="89" t="s">
        <v>10504</v>
      </c>
      <c r="B723" s="89" t="s">
        <v>3944</v>
      </c>
      <c r="C723" s="89">
        <v>3</v>
      </c>
      <c r="D723" s="89" t="s">
        <v>183</v>
      </c>
    </row>
    <row r="724" spans="1:4" ht="15.75" customHeight="1" x14ac:dyDescent="0.15">
      <c r="A724" s="89" t="s">
        <v>10505</v>
      </c>
      <c r="B724" s="89" t="s">
        <v>3920</v>
      </c>
      <c r="C724" s="89">
        <v>3</v>
      </c>
      <c r="D724" s="89" t="s">
        <v>7369</v>
      </c>
    </row>
    <row r="725" spans="1:4" ht="15.75" customHeight="1" x14ac:dyDescent="0.15">
      <c r="A725" s="89" t="s">
        <v>10506</v>
      </c>
      <c r="B725" s="89" t="s">
        <v>3920</v>
      </c>
      <c r="C725" s="89">
        <v>3</v>
      </c>
      <c r="D725" s="89" t="s">
        <v>7369</v>
      </c>
    </row>
    <row r="726" spans="1:4" ht="15.75" customHeight="1" x14ac:dyDescent="0.15">
      <c r="A726" s="89" t="s">
        <v>10507</v>
      </c>
      <c r="B726" s="89" t="s">
        <v>3920</v>
      </c>
      <c r="C726" s="89">
        <v>3</v>
      </c>
      <c r="D726" s="89" t="s">
        <v>7369</v>
      </c>
    </row>
    <row r="727" spans="1:4" ht="15.75" customHeight="1" x14ac:dyDescent="0.15">
      <c r="A727" s="89" t="s">
        <v>10508</v>
      </c>
      <c r="B727" s="89" t="s">
        <v>3920</v>
      </c>
      <c r="C727" s="89">
        <v>3</v>
      </c>
      <c r="D727" s="89" t="s">
        <v>7369</v>
      </c>
    </row>
    <row r="728" spans="1:4" ht="15.75" customHeight="1" x14ac:dyDescent="0.15">
      <c r="A728" s="89" t="s">
        <v>10509</v>
      </c>
      <c r="B728" s="89" t="s">
        <v>3931</v>
      </c>
      <c r="C728" s="89">
        <v>3</v>
      </c>
      <c r="D728" s="89" t="s">
        <v>7363</v>
      </c>
    </row>
    <row r="729" spans="1:4" ht="15.75" customHeight="1" x14ac:dyDescent="0.15">
      <c r="A729" s="89" t="s">
        <v>10510</v>
      </c>
      <c r="B729" s="89" t="s">
        <v>3908</v>
      </c>
      <c r="C729" s="89">
        <v>3</v>
      </c>
      <c r="D729" s="89" t="s">
        <v>7372</v>
      </c>
    </row>
    <row r="730" spans="1:4" ht="15.75" customHeight="1" x14ac:dyDescent="0.15">
      <c r="A730" s="89" t="s">
        <v>10511</v>
      </c>
      <c r="B730" s="89" t="s">
        <v>3914</v>
      </c>
      <c r="C730" s="89">
        <v>3</v>
      </c>
      <c r="D730" s="89" t="s">
        <v>7365</v>
      </c>
    </row>
    <row r="731" spans="1:4" ht="15.75" customHeight="1" x14ac:dyDescent="0.15">
      <c r="A731" s="89" t="s">
        <v>10512</v>
      </c>
      <c r="B731" s="89" t="s">
        <v>3944</v>
      </c>
      <c r="C731" s="89">
        <v>3</v>
      </c>
      <c r="D731" s="89" t="s">
        <v>183</v>
      </c>
    </row>
    <row r="732" spans="1:4" ht="15.75" customHeight="1" x14ac:dyDescent="0.15">
      <c r="A732" s="89" t="s">
        <v>10513</v>
      </c>
      <c r="B732" s="89" t="s">
        <v>3934</v>
      </c>
      <c r="C732" s="89">
        <v>3</v>
      </c>
      <c r="D732" s="89" t="s">
        <v>7421</v>
      </c>
    </row>
    <row r="733" spans="1:4" ht="15.75" customHeight="1" x14ac:dyDescent="0.15">
      <c r="A733" s="89" t="s">
        <v>10514</v>
      </c>
      <c r="B733" s="89" t="s">
        <v>3934</v>
      </c>
      <c r="C733" s="89">
        <v>3</v>
      </c>
      <c r="D733" s="89" t="s">
        <v>7421</v>
      </c>
    </row>
    <row r="734" spans="1:4" ht="15.75" customHeight="1" x14ac:dyDescent="0.15">
      <c r="A734" s="89" t="s">
        <v>10515</v>
      </c>
      <c r="B734" s="89" t="s">
        <v>3927</v>
      </c>
      <c r="C734" s="89">
        <v>3</v>
      </c>
      <c r="D734" s="89" t="s">
        <v>7419</v>
      </c>
    </row>
    <row r="735" spans="1:4" ht="15.75" customHeight="1" x14ac:dyDescent="0.15">
      <c r="A735" s="89" t="s">
        <v>10516</v>
      </c>
      <c r="B735" s="89" t="s">
        <v>3927</v>
      </c>
      <c r="C735" s="89">
        <v>3</v>
      </c>
      <c r="D735" s="89" t="s">
        <v>7419</v>
      </c>
    </row>
    <row r="736" spans="1:4" ht="15.75" customHeight="1" x14ac:dyDescent="0.15">
      <c r="A736" s="89" t="s">
        <v>10517</v>
      </c>
      <c r="B736" s="89" t="s">
        <v>3927</v>
      </c>
      <c r="C736" s="89">
        <v>3</v>
      </c>
      <c r="D736" s="89" t="s">
        <v>7419</v>
      </c>
    </row>
    <row r="737" spans="1:5" ht="15.75" customHeight="1" x14ac:dyDescent="0.15">
      <c r="A737" s="89" t="s">
        <v>10518</v>
      </c>
      <c r="B737" s="89" t="s">
        <v>3927</v>
      </c>
      <c r="C737" s="89">
        <v>3</v>
      </c>
      <c r="D737" s="89" t="s">
        <v>7419</v>
      </c>
    </row>
    <row r="738" spans="1:5" ht="15.75" customHeight="1" x14ac:dyDescent="0.15">
      <c r="A738" s="89" t="s">
        <v>10519</v>
      </c>
      <c r="B738" s="89" t="s">
        <v>3925</v>
      </c>
      <c r="C738" s="89">
        <v>3</v>
      </c>
      <c r="D738" s="89" t="s">
        <v>7441</v>
      </c>
    </row>
    <row r="739" spans="1:5" ht="15.75" customHeight="1" x14ac:dyDescent="0.15">
      <c r="A739" s="89" t="s">
        <v>10520</v>
      </c>
      <c r="B739" s="89" t="s">
        <v>3899</v>
      </c>
      <c r="C739" s="89">
        <v>3</v>
      </c>
      <c r="D739" s="89" t="s">
        <v>7376</v>
      </c>
    </row>
    <row r="740" spans="1:5" ht="15.75" customHeight="1" x14ac:dyDescent="0.15">
      <c r="A740" s="89" t="s">
        <v>10521</v>
      </c>
      <c r="B740" s="89" t="s">
        <v>3899</v>
      </c>
      <c r="C740" s="89">
        <v>3</v>
      </c>
      <c r="D740" s="89" t="s">
        <v>7376</v>
      </c>
    </row>
    <row r="741" spans="1:5" ht="15.75" customHeight="1" x14ac:dyDescent="0.15">
      <c r="A741" s="89" t="s">
        <v>10522</v>
      </c>
      <c r="B741" s="89" t="s">
        <v>3927</v>
      </c>
      <c r="C741" s="89">
        <v>3</v>
      </c>
      <c r="D741" s="89" t="s">
        <v>7419</v>
      </c>
    </row>
    <row r="742" spans="1:5" ht="15.75" customHeight="1" x14ac:dyDescent="0.15">
      <c r="A742" s="89" t="s">
        <v>10523</v>
      </c>
      <c r="B742" s="89" t="s">
        <v>3927</v>
      </c>
      <c r="C742" s="89">
        <v>3</v>
      </c>
      <c r="D742" s="89" t="s">
        <v>7419</v>
      </c>
    </row>
    <row r="743" spans="1:5" ht="15.75" customHeight="1" x14ac:dyDescent="0.15">
      <c r="A743" s="89" t="s">
        <v>10524</v>
      </c>
      <c r="B743" s="89" t="s">
        <v>3892</v>
      </c>
      <c r="C743" s="89">
        <v>3</v>
      </c>
      <c r="D743" s="89" t="s">
        <v>7426</v>
      </c>
    </row>
    <row r="744" spans="1:5" ht="15.75" customHeight="1" x14ac:dyDescent="0.15">
      <c r="A744" s="89" t="s">
        <v>10525</v>
      </c>
      <c r="B744" s="89" t="s">
        <v>3906</v>
      </c>
      <c r="C744" s="89">
        <v>3</v>
      </c>
      <c r="D744" s="89" t="s">
        <v>7439</v>
      </c>
    </row>
    <row r="745" spans="1:5" ht="15.75" customHeight="1" x14ac:dyDescent="0.15">
      <c r="A745" s="89" t="s">
        <v>10526</v>
      </c>
      <c r="B745" s="89" t="s">
        <v>3906</v>
      </c>
      <c r="C745" s="89">
        <v>3</v>
      </c>
      <c r="D745" s="89" t="s">
        <v>7439</v>
      </c>
    </row>
    <row r="746" spans="1:5" ht="15.75" customHeight="1" x14ac:dyDescent="0.15">
      <c r="A746" s="89" t="s">
        <v>10527</v>
      </c>
      <c r="B746" s="89" t="s">
        <v>3945</v>
      </c>
      <c r="C746" s="89">
        <v>3</v>
      </c>
      <c r="D746" s="89" t="s">
        <v>7452</v>
      </c>
    </row>
    <row r="747" spans="1:5" ht="15.75" customHeight="1" x14ac:dyDescent="0.15">
      <c r="A747" s="89" t="s">
        <v>10528</v>
      </c>
      <c r="B747" s="89" t="s">
        <v>3891</v>
      </c>
      <c r="C747" s="89">
        <v>3</v>
      </c>
      <c r="D747" s="89" t="s">
        <v>317</v>
      </c>
    </row>
    <row r="748" spans="1:5" ht="15.75" customHeight="1" x14ac:dyDescent="0.15">
      <c r="A748" s="89" t="s">
        <v>10529</v>
      </c>
      <c r="B748" s="89" t="s">
        <v>3891</v>
      </c>
      <c r="C748" s="89">
        <v>3</v>
      </c>
      <c r="D748" s="89" t="s">
        <v>317</v>
      </c>
    </row>
    <row r="749" spans="1:5" ht="15.75" customHeight="1" x14ac:dyDescent="0.15">
      <c r="A749" s="89" t="s">
        <v>10530</v>
      </c>
      <c r="B749" s="89" t="s">
        <v>3945</v>
      </c>
      <c r="C749" s="89">
        <v>3</v>
      </c>
      <c r="D749" s="89" t="s">
        <v>7452</v>
      </c>
    </row>
    <row r="750" spans="1:5" ht="15.75" customHeight="1" x14ac:dyDescent="0.15">
      <c r="A750" s="89" t="s">
        <v>10531</v>
      </c>
      <c r="B750" s="89" t="s">
        <v>3945</v>
      </c>
      <c r="C750" s="89">
        <v>3</v>
      </c>
      <c r="D750" s="89" t="s">
        <v>7452</v>
      </c>
    </row>
    <row r="751" spans="1:5" ht="15.75" customHeight="1" x14ac:dyDescent="0.15">
      <c r="A751" s="89" t="s">
        <v>10532</v>
      </c>
      <c r="B751" s="89" t="s">
        <v>3906</v>
      </c>
      <c r="C751" s="89">
        <v>3</v>
      </c>
      <c r="D751" s="89" t="s">
        <v>7439</v>
      </c>
    </row>
    <row r="752" spans="1:5" ht="15.75" customHeight="1" x14ac:dyDescent="0.15">
      <c r="A752" s="89" t="s">
        <v>10533</v>
      </c>
      <c r="B752" s="89" t="s">
        <v>10534</v>
      </c>
      <c r="C752" s="89">
        <v>4</v>
      </c>
      <c r="D752" s="89" t="s">
        <v>10535</v>
      </c>
      <c r="E752" s="89" t="s">
        <v>3918</v>
      </c>
    </row>
    <row r="753" spans="1:4" ht="15.75" customHeight="1" x14ac:dyDescent="0.15">
      <c r="A753" s="89" t="s">
        <v>10536</v>
      </c>
      <c r="B753" s="89" t="s">
        <v>3898</v>
      </c>
      <c r="C753" s="89">
        <v>3</v>
      </c>
      <c r="D753" s="89" t="s">
        <v>6244</v>
      </c>
    </row>
    <row r="754" spans="1:4" ht="15.75" customHeight="1" x14ac:dyDescent="0.15">
      <c r="A754" s="89" t="s">
        <v>10537</v>
      </c>
      <c r="B754" s="89" t="s">
        <v>3898</v>
      </c>
      <c r="C754" s="89">
        <v>3</v>
      </c>
      <c r="D754" s="89" t="s">
        <v>6244</v>
      </c>
    </row>
    <row r="755" spans="1:4" ht="15.75" customHeight="1" x14ac:dyDescent="0.15">
      <c r="A755" s="89" t="s">
        <v>10538</v>
      </c>
      <c r="B755" s="89" t="s">
        <v>3896</v>
      </c>
      <c r="C755" s="89">
        <v>3</v>
      </c>
      <c r="D755" s="89" t="s">
        <v>727</v>
      </c>
    </row>
    <row r="756" spans="1:4" ht="15.75" customHeight="1" x14ac:dyDescent="0.15">
      <c r="A756" s="89" t="s">
        <v>10539</v>
      </c>
      <c r="B756" s="89" t="s">
        <v>3944</v>
      </c>
      <c r="C756" s="89">
        <v>3</v>
      </c>
      <c r="D756" s="89" t="s">
        <v>183</v>
      </c>
    </row>
    <row r="757" spans="1:4" ht="15.75" customHeight="1" x14ac:dyDescent="0.15">
      <c r="A757" s="89" t="s">
        <v>10540</v>
      </c>
      <c r="B757" s="89" t="s">
        <v>3899</v>
      </c>
      <c r="C757" s="89">
        <v>3</v>
      </c>
      <c r="D757" s="89" t="s">
        <v>7376</v>
      </c>
    </row>
    <row r="758" spans="1:4" ht="15.75" customHeight="1" x14ac:dyDescent="0.15">
      <c r="A758" s="89" t="s">
        <v>10541</v>
      </c>
      <c r="B758" s="89" t="s">
        <v>3934</v>
      </c>
      <c r="C758" s="89">
        <v>3</v>
      </c>
      <c r="D758" s="89" t="s">
        <v>7421</v>
      </c>
    </row>
    <row r="759" spans="1:4" ht="15.75" customHeight="1" x14ac:dyDescent="0.15">
      <c r="A759" s="89" t="s">
        <v>10542</v>
      </c>
      <c r="B759" s="89" t="s">
        <v>3923</v>
      </c>
      <c r="C759" s="89">
        <v>3</v>
      </c>
      <c r="D759" s="89" t="s">
        <v>7417</v>
      </c>
    </row>
    <row r="760" spans="1:4" ht="15.75" customHeight="1" x14ac:dyDescent="0.15">
      <c r="A760" s="89" t="s">
        <v>10543</v>
      </c>
      <c r="B760" s="89" t="s">
        <v>3927</v>
      </c>
      <c r="C760" s="89">
        <v>3</v>
      </c>
      <c r="D760" s="89" t="s">
        <v>7419</v>
      </c>
    </row>
    <row r="761" spans="1:4" ht="15.75" customHeight="1" x14ac:dyDescent="0.15">
      <c r="A761" s="89" t="s">
        <v>10544</v>
      </c>
      <c r="B761" s="89" t="s">
        <v>3938</v>
      </c>
      <c r="C761" s="89">
        <v>3</v>
      </c>
      <c r="D761" s="89" t="s">
        <v>7447</v>
      </c>
    </row>
    <row r="762" spans="1:4" ht="15.75" customHeight="1" x14ac:dyDescent="0.15">
      <c r="A762" s="89" t="s">
        <v>10545</v>
      </c>
      <c r="B762" s="89" t="s">
        <v>3893</v>
      </c>
      <c r="C762" s="89">
        <v>3</v>
      </c>
      <c r="D762" s="89" t="s">
        <v>6051</v>
      </c>
    </row>
    <row r="763" spans="1:4" ht="15.75" customHeight="1" x14ac:dyDescent="0.15">
      <c r="A763" s="89" t="s">
        <v>10546</v>
      </c>
      <c r="B763" s="89" t="s">
        <v>3942</v>
      </c>
      <c r="C763" s="89">
        <v>3</v>
      </c>
      <c r="D763" s="89" t="s">
        <v>5428</v>
      </c>
    </row>
    <row r="764" spans="1:4" ht="15.75" customHeight="1" x14ac:dyDescent="0.15">
      <c r="A764" s="89" t="s">
        <v>10547</v>
      </c>
      <c r="B764" s="89" t="s">
        <v>3898</v>
      </c>
      <c r="C764" s="89">
        <v>3</v>
      </c>
      <c r="D764" s="89" t="s">
        <v>6244</v>
      </c>
    </row>
    <row r="765" spans="1:4" ht="15.75" customHeight="1" x14ac:dyDescent="0.15">
      <c r="A765" s="89" t="s">
        <v>10548</v>
      </c>
      <c r="B765" s="89" t="s">
        <v>3925</v>
      </c>
      <c r="C765" s="89">
        <v>3</v>
      </c>
      <c r="D765" s="89" t="s">
        <v>7441</v>
      </c>
    </row>
    <row r="766" spans="1:4" ht="15.75" customHeight="1" x14ac:dyDescent="0.15">
      <c r="A766" s="89" t="s">
        <v>10549</v>
      </c>
      <c r="B766" s="89" t="s">
        <v>3915</v>
      </c>
      <c r="C766" s="89">
        <v>3</v>
      </c>
      <c r="D766" s="89" t="s">
        <v>7367</v>
      </c>
    </row>
    <row r="767" spans="1:4" ht="15.75" customHeight="1" x14ac:dyDescent="0.15">
      <c r="A767" s="89" t="s">
        <v>10550</v>
      </c>
      <c r="B767" s="89" t="s">
        <v>3940</v>
      </c>
      <c r="C767" s="89">
        <v>3</v>
      </c>
      <c r="D767" s="89" t="s">
        <v>7378</v>
      </c>
    </row>
    <row r="768" spans="1:4" ht="15.75" customHeight="1" x14ac:dyDescent="0.15">
      <c r="A768" s="89" t="s">
        <v>10551</v>
      </c>
      <c r="B768" s="89" t="s">
        <v>3899</v>
      </c>
      <c r="C768" s="89">
        <v>3</v>
      </c>
      <c r="D768" s="89" t="s">
        <v>7376</v>
      </c>
    </row>
    <row r="769" spans="1:4" ht="15.75" customHeight="1" x14ac:dyDescent="0.15">
      <c r="A769" s="89" t="s">
        <v>10552</v>
      </c>
      <c r="B769" s="89" t="s">
        <v>3899</v>
      </c>
      <c r="C769" s="89">
        <v>3</v>
      </c>
      <c r="D769" s="89" t="s">
        <v>7376</v>
      </c>
    </row>
    <row r="770" spans="1:4" ht="15.75" customHeight="1" x14ac:dyDescent="0.15">
      <c r="A770" s="89" t="s">
        <v>10553</v>
      </c>
      <c r="B770" s="89" t="s">
        <v>3926</v>
      </c>
      <c r="C770" s="89">
        <v>3</v>
      </c>
      <c r="D770" s="89" t="s">
        <v>7396</v>
      </c>
    </row>
    <row r="771" spans="1:4" ht="15.75" customHeight="1" x14ac:dyDescent="0.15">
      <c r="A771" s="89" t="s">
        <v>10554</v>
      </c>
      <c r="B771" s="89" t="s">
        <v>3926</v>
      </c>
      <c r="C771" s="89">
        <v>3</v>
      </c>
      <c r="D771" s="89" t="s">
        <v>7396</v>
      </c>
    </row>
    <row r="772" spans="1:4" ht="15.75" customHeight="1" x14ac:dyDescent="0.15">
      <c r="A772" s="89" t="s">
        <v>10555</v>
      </c>
      <c r="B772" s="89" t="s">
        <v>3920</v>
      </c>
      <c r="C772" s="89">
        <v>3</v>
      </c>
      <c r="D772" s="89" t="s">
        <v>7369</v>
      </c>
    </row>
    <row r="773" spans="1:4" ht="15.75" customHeight="1" x14ac:dyDescent="0.15">
      <c r="A773" s="89" t="s">
        <v>10556</v>
      </c>
      <c r="B773" s="89" t="s">
        <v>3920</v>
      </c>
      <c r="C773" s="89">
        <v>3</v>
      </c>
      <c r="D773" s="89" t="s">
        <v>7369</v>
      </c>
    </row>
    <row r="774" spans="1:4" ht="15.75" customHeight="1" x14ac:dyDescent="0.15">
      <c r="A774" s="89" t="s">
        <v>10557</v>
      </c>
      <c r="B774" s="89" t="s">
        <v>3908</v>
      </c>
      <c r="C774" s="89">
        <v>3</v>
      </c>
      <c r="D774" s="89" t="s">
        <v>7372</v>
      </c>
    </row>
    <row r="775" spans="1:4" ht="15.75" customHeight="1" x14ac:dyDescent="0.15">
      <c r="A775" s="89" t="s">
        <v>10558</v>
      </c>
      <c r="B775" s="89" t="s">
        <v>3914</v>
      </c>
      <c r="C775" s="89">
        <v>3</v>
      </c>
      <c r="D775" s="89" t="s">
        <v>7365</v>
      </c>
    </row>
    <row r="776" spans="1:4" ht="15.75" customHeight="1" x14ac:dyDescent="0.15">
      <c r="A776" s="89" t="s">
        <v>10559</v>
      </c>
      <c r="B776" s="89" t="s">
        <v>3906</v>
      </c>
      <c r="C776" s="89">
        <v>3</v>
      </c>
      <c r="D776" s="89" t="s">
        <v>7439</v>
      </c>
    </row>
    <row r="777" spans="1:4" ht="15.75" customHeight="1" x14ac:dyDescent="0.15">
      <c r="A777" s="89" t="s">
        <v>10560</v>
      </c>
      <c r="B777" s="89" t="s">
        <v>3906</v>
      </c>
      <c r="C777" s="89">
        <v>3</v>
      </c>
      <c r="D777" s="89" t="s">
        <v>7439</v>
      </c>
    </row>
    <row r="778" spans="1:4" ht="15.75" customHeight="1" x14ac:dyDescent="0.15">
      <c r="A778" s="89" t="s">
        <v>10561</v>
      </c>
      <c r="B778" s="89" t="s">
        <v>3934</v>
      </c>
      <c r="C778" s="89">
        <v>3</v>
      </c>
      <c r="D778" s="89" t="s">
        <v>7421</v>
      </c>
    </row>
    <row r="779" spans="1:4" ht="15.75" customHeight="1" x14ac:dyDescent="0.15">
      <c r="A779" s="89" t="s">
        <v>10562</v>
      </c>
      <c r="B779" s="89" t="s">
        <v>3925</v>
      </c>
      <c r="C779" s="89">
        <v>3</v>
      </c>
      <c r="D779" s="89" t="s">
        <v>7441</v>
      </c>
    </row>
    <row r="780" spans="1:4" ht="15.75" customHeight="1" x14ac:dyDescent="0.15">
      <c r="A780" s="89" t="s">
        <v>10563</v>
      </c>
      <c r="B780" s="89" t="s">
        <v>3893</v>
      </c>
      <c r="C780" s="89">
        <v>3</v>
      </c>
      <c r="D780" s="89" t="s">
        <v>6051</v>
      </c>
    </row>
    <row r="781" spans="1:4" ht="15.75" customHeight="1" x14ac:dyDescent="0.15">
      <c r="A781" s="89" t="s">
        <v>10564</v>
      </c>
      <c r="B781" s="89" t="s">
        <v>3916</v>
      </c>
      <c r="C781" s="89">
        <v>3</v>
      </c>
      <c r="D781" s="89" t="s">
        <v>7413</v>
      </c>
    </row>
    <row r="782" spans="1:4" ht="15.75" customHeight="1" x14ac:dyDescent="0.15">
      <c r="A782" s="89" t="s">
        <v>10565</v>
      </c>
      <c r="B782" s="89" t="s">
        <v>3921</v>
      </c>
      <c r="C782" s="89">
        <v>3</v>
      </c>
      <c r="D782" s="89" t="s">
        <v>7359</v>
      </c>
    </row>
    <row r="783" spans="1:4" ht="15.75" customHeight="1" x14ac:dyDescent="0.15">
      <c r="A783" s="89" t="s">
        <v>10566</v>
      </c>
      <c r="B783" s="89" t="s">
        <v>3921</v>
      </c>
      <c r="C783" s="89">
        <v>3</v>
      </c>
      <c r="D783" s="89" t="s">
        <v>7359</v>
      </c>
    </row>
    <row r="784" spans="1:4" ht="15.75" customHeight="1" x14ac:dyDescent="0.15">
      <c r="A784" s="89" t="s">
        <v>10567</v>
      </c>
      <c r="B784" s="89" t="s">
        <v>3921</v>
      </c>
      <c r="C784" s="89">
        <v>3</v>
      </c>
      <c r="D784" s="89" t="s">
        <v>7359</v>
      </c>
    </row>
    <row r="785" spans="1:4" ht="15.75" customHeight="1" x14ac:dyDescent="0.15">
      <c r="A785" s="89" t="s">
        <v>10568</v>
      </c>
      <c r="B785" s="89" t="s">
        <v>3921</v>
      </c>
      <c r="C785" s="89">
        <v>3</v>
      </c>
      <c r="D785" s="89" t="s">
        <v>7359</v>
      </c>
    </row>
    <row r="786" spans="1:4" ht="15.75" customHeight="1" x14ac:dyDescent="0.15">
      <c r="A786" s="89" t="s">
        <v>10569</v>
      </c>
      <c r="B786" s="89" t="s">
        <v>3900</v>
      </c>
      <c r="C786" s="89">
        <v>3</v>
      </c>
      <c r="D786" s="89" t="s">
        <v>7000</v>
      </c>
    </row>
    <row r="787" spans="1:4" ht="15.75" customHeight="1" x14ac:dyDescent="0.15">
      <c r="A787" s="89" t="s">
        <v>10570</v>
      </c>
      <c r="B787" s="89" t="s">
        <v>3895</v>
      </c>
      <c r="C787" s="89">
        <v>3</v>
      </c>
      <c r="D787" s="89" t="s">
        <v>7428</v>
      </c>
    </row>
    <row r="788" spans="1:4" ht="15.75" customHeight="1" x14ac:dyDescent="0.15">
      <c r="A788" s="89" t="s">
        <v>10571</v>
      </c>
      <c r="B788" s="89" t="s">
        <v>3883</v>
      </c>
      <c r="C788" s="89">
        <v>1</v>
      </c>
      <c r="D788" s="89" t="s">
        <v>183</v>
      </c>
    </row>
    <row r="789" spans="1:4" ht="15.75" customHeight="1" x14ac:dyDescent="0.15">
      <c r="A789" s="89" t="s">
        <v>10572</v>
      </c>
      <c r="B789" s="89" t="s">
        <v>3895</v>
      </c>
      <c r="C789" s="89">
        <v>3</v>
      </c>
      <c r="D789" s="89" t="s">
        <v>7428</v>
      </c>
    </row>
    <row r="790" spans="1:4" ht="15.75" customHeight="1" x14ac:dyDescent="0.15">
      <c r="A790" s="89" t="s">
        <v>10573</v>
      </c>
      <c r="B790" s="89" t="s">
        <v>3895</v>
      </c>
      <c r="C790" s="89">
        <v>3</v>
      </c>
      <c r="D790" s="89" t="s">
        <v>7428</v>
      </c>
    </row>
    <row r="791" spans="1:4" ht="15.75" customHeight="1" x14ac:dyDescent="0.15">
      <c r="A791" s="89" t="s">
        <v>10574</v>
      </c>
      <c r="B791" s="89" t="s">
        <v>3895</v>
      </c>
      <c r="C791" s="89">
        <v>3</v>
      </c>
      <c r="D791" s="89" t="s">
        <v>7428</v>
      </c>
    </row>
    <row r="792" spans="1:4" ht="15.75" customHeight="1" x14ac:dyDescent="0.15">
      <c r="A792" s="89" t="s">
        <v>10575</v>
      </c>
      <c r="B792" s="89" t="s">
        <v>3883</v>
      </c>
      <c r="C792" s="89">
        <v>1</v>
      </c>
      <c r="D792" s="89" t="s">
        <v>183</v>
      </c>
    </row>
    <row r="793" spans="1:4" ht="15.75" customHeight="1" x14ac:dyDescent="0.15">
      <c r="A793" s="89" t="s">
        <v>10576</v>
      </c>
      <c r="B793" s="89" t="s">
        <v>3936</v>
      </c>
      <c r="C793" s="89">
        <v>3</v>
      </c>
      <c r="D793" s="89" t="s">
        <v>5418</v>
      </c>
    </row>
    <row r="794" spans="1:4" ht="15.75" customHeight="1" x14ac:dyDescent="0.15">
      <c r="A794" s="89" t="s">
        <v>10577</v>
      </c>
      <c r="B794" s="89" t="s">
        <v>3914</v>
      </c>
      <c r="C794" s="89">
        <v>3</v>
      </c>
      <c r="D794" s="89" t="s">
        <v>7365</v>
      </c>
    </row>
    <row r="795" spans="1:4" ht="15.75" customHeight="1" x14ac:dyDescent="0.15">
      <c r="A795" s="89" t="s">
        <v>10578</v>
      </c>
      <c r="B795" s="89" t="s">
        <v>3883</v>
      </c>
      <c r="C795" s="89">
        <v>1</v>
      </c>
      <c r="D795" s="89" t="s">
        <v>183</v>
      </c>
    </row>
    <row r="796" spans="1:4" ht="15.75" customHeight="1" x14ac:dyDescent="0.15">
      <c r="A796" s="89" t="s">
        <v>10579</v>
      </c>
      <c r="B796" s="89" t="s">
        <v>3946</v>
      </c>
      <c r="C796" s="89">
        <v>3</v>
      </c>
      <c r="D796" s="89" t="s">
        <v>6731</v>
      </c>
    </row>
    <row r="797" spans="1:4" ht="15.75" customHeight="1" x14ac:dyDescent="0.15">
      <c r="A797" s="89" t="s">
        <v>10580</v>
      </c>
      <c r="B797" s="89" t="s">
        <v>3946</v>
      </c>
      <c r="C797" s="89">
        <v>3</v>
      </c>
      <c r="D797" s="89" t="s">
        <v>6731</v>
      </c>
    </row>
    <row r="798" spans="1:4" ht="15.75" customHeight="1" x14ac:dyDescent="0.15">
      <c r="A798" s="89" t="s">
        <v>10581</v>
      </c>
      <c r="B798" s="89" t="s">
        <v>3946</v>
      </c>
      <c r="C798" s="89">
        <v>3</v>
      </c>
      <c r="D798" s="89" t="s">
        <v>6731</v>
      </c>
    </row>
    <row r="799" spans="1:4" ht="15.75" customHeight="1" x14ac:dyDescent="0.15">
      <c r="A799" s="89" t="s">
        <v>10582</v>
      </c>
      <c r="B799" s="89" t="s">
        <v>3929</v>
      </c>
      <c r="C799" s="89">
        <v>3</v>
      </c>
      <c r="D799" s="89" t="s">
        <v>7382</v>
      </c>
    </row>
    <row r="800" spans="1:4" ht="15.75" customHeight="1" x14ac:dyDescent="0.15">
      <c r="A800" s="89" t="s">
        <v>10583</v>
      </c>
      <c r="B800" s="89" t="s">
        <v>3941</v>
      </c>
      <c r="C800" s="89">
        <v>3</v>
      </c>
      <c r="D800" s="89" t="s">
        <v>7388</v>
      </c>
    </row>
    <row r="801" spans="1:4" ht="15.75" customHeight="1" x14ac:dyDescent="0.15">
      <c r="A801" s="89" t="s">
        <v>10584</v>
      </c>
      <c r="B801" s="89" t="s">
        <v>3941</v>
      </c>
      <c r="C801" s="89">
        <v>3</v>
      </c>
      <c r="D801" s="89" t="s">
        <v>7388</v>
      </c>
    </row>
    <row r="802" spans="1:4" ht="15.75" customHeight="1" x14ac:dyDescent="0.15">
      <c r="A802" s="89" t="s">
        <v>10585</v>
      </c>
      <c r="B802" s="89" t="s">
        <v>3941</v>
      </c>
      <c r="C802" s="89">
        <v>3</v>
      </c>
      <c r="D802" s="89" t="s">
        <v>7388</v>
      </c>
    </row>
    <row r="803" spans="1:4" ht="15.75" customHeight="1" x14ac:dyDescent="0.15">
      <c r="A803" s="89" t="s">
        <v>10586</v>
      </c>
      <c r="B803" s="89" t="s">
        <v>3941</v>
      </c>
      <c r="C803" s="89">
        <v>3</v>
      </c>
      <c r="D803" s="89" t="s">
        <v>7388</v>
      </c>
    </row>
    <row r="804" spans="1:4" ht="15.75" customHeight="1" x14ac:dyDescent="0.15">
      <c r="A804" s="89" t="s">
        <v>10587</v>
      </c>
      <c r="B804" s="89" t="s">
        <v>3941</v>
      </c>
      <c r="C804" s="89">
        <v>3</v>
      </c>
      <c r="D804" s="89" t="s">
        <v>7388</v>
      </c>
    </row>
    <row r="805" spans="1:4" ht="15.75" customHeight="1" x14ac:dyDescent="0.15">
      <c r="A805" s="89" t="s">
        <v>10588</v>
      </c>
      <c r="B805" s="89" t="s">
        <v>3918</v>
      </c>
      <c r="C805" s="89">
        <v>3</v>
      </c>
      <c r="D805" s="89" t="s">
        <v>7407</v>
      </c>
    </row>
    <row r="806" spans="1:4" ht="15.75" customHeight="1" x14ac:dyDescent="0.15">
      <c r="A806" s="89" t="s">
        <v>10589</v>
      </c>
      <c r="B806" s="89" t="s">
        <v>3918</v>
      </c>
      <c r="C806" s="89">
        <v>3</v>
      </c>
      <c r="D806" s="89" t="s">
        <v>7407</v>
      </c>
    </row>
    <row r="807" spans="1:4" ht="15.75" customHeight="1" x14ac:dyDescent="0.15">
      <c r="A807" s="89" t="s">
        <v>10590</v>
      </c>
      <c r="B807" s="89" t="s">
        <v>3918</v>
      </c>
      <c r="C807" s="89">
        <v>3</v>
      </c>
      <c r="D807" s="89" t="s">
        <v>7407</v>
      </c>
    </row>
    <row r="808" spans="1:4" ht="15.75" customHeight="1" x14ac:dyDescent="0.15">
      <c r="A808" s="89" t="s">
        <v>10591</v>
      </c>
      <c r="B808" s="89" t="s">
        <v>3907</v>
      </c>
      <c r="C808" s="89">
        <v>3</v>
      </c>
      <c r="D808" s="89" t="s">
        <v>184</v>
      </c>
    </row>
    <row r="809" spans="1:4" ht="15.75" customHeight="1" x14ac:dyDescent="0.15">
      <c r="A809" s="89" t="s">
        <v>10592</v>
      </c>
      <c r="B809" s="89" t="s">
        <v>3907</v>
      </c>
      <c r="C809" s="89">
        <v>3</v>
      </c>
      <c r="D809" s="89" t="s">
        <v>184</v>
      </c>
    </row>
    <row r="810" spans="1:4" ht="15.75" customHeight="1" x14ac:dyDescent="0.15">
      <c r="A810" s="89" t="s">
        <v>10593</v>
      </c>
      <c r="B810" s="89" t="s">
        <v>3928</v>
      </c>
      <c r="C810" s="89">
        <v>3</v>
      </c>
      <c r="D810" s="89" t="s">
        <v>7443</v>
      </c>
    </row>
    <row r="811" spans="1:4" ht="15.75" customHeight="1" x14ac:dyDescent="0.15">
      <c r="A811" s="89" t="s">
        <v>10594</v>
      </c>
      <c r="B811" s="89" t="s">
        <v>3883</v>
      </c>
      <c r="C811" s="89">
        <v>1</v>
      </c>
      <c r="D811" s="89" t="s">
        <v>183</v>
      </c>
    </row>
    <row r="812" spans="1:4" ht="15.75" customHeight="1" x14ac:dyDescent="0.15">
      <c r="A812" s="89" t="s">
        <v>10595</v>
      </c>
      <c r="B812" s="89" t="s">
        <v>3883</v>
      </c>
      <c r="C812" s="89">
        <v>1</v>
      </c>
      <c r="D812" s="89" t="s">
        <v>183</v>
      </c>
    </row>
    <row r="813" spans="1:4" ht="15.75" customHeight="1" x14ac:dyDescent="0.15">
      <c r="A813" s="89" t="s">
        <v>10596</v>
      </c>
      <c r="B813" s="89" t="s">
        <v>3898</v>
      </c>
      <c r="C813" s="89">
        <v>3</v>
      </c>
      <c r="D813" s="89" t="s">
        <v>6244</v>
      </c>
    </row>
    <row r="814" spans="1:4" ht="15.75" customHeight="1" x14ac:dyDescent="0.15">
      <c r="A814" s="89" t="s">
        <v>10597</v>
      </c>
      <c r="B814" s="89" t="s">
        <v>3883</v>
      </c>
      <c r="C814" s="89">
        <v>1</v>
      </c>
      <c r="D814" s="89" t="s">
        <v>183</v>
      </c>
    </row>
    <row r="815" spans="1:4" ht="15.75" customHeight="1" x14ac:dyDescent="0.15">
      <c r="A815" s="89" t="s">
        <v>10598</v>
      </c>
      <c r="B815" s="89" t="s">
        <v>3903</v>
      </c>
      <c r="C815" s="89">
        <v>3</v>
      </c>
      <c r="D815" s="89" t="s">
        <v>7392</v>
      </c>
    </row>
    <row r="816" spans="1:4" ht="15.75" customHeight="1" x14ac:dyDescent="0.15">
      <c r="A816" s="89" t="s">
        <v>10599</v>
      </c>
      <c r="B816" s="89" t="s">
        <v>3903</v>
      </c>
      <c r="C816" s="89">
        <v>3</v>
      </c>
      <c r="D816" s="89" t="s">
        <v>7392</v>
      </c>
    </row>
    <row r="817" spans="1:4" ht="15.75" customHeight="1" x14ac:dyDescent="0.15">
      <c r="A817" s="89" t="s">
        <v>10600</v>
      </c>
      <c r="B817" s="89" t="s">
        <v>3926</v>
      </c>
      <c r="C817" s="89">
        <v>3</v>
      </c>
      <c r="D817" s="89" t="s">
        <v>7396</v>
      </c>
    </row>
    <row r="818" spans="1:4" ht="15.75" customHeight="1" x14ac:dyDescent="0.15">
      <c r="A818" s="89" t="s">
        <v>10601</v>
      </c>
      <c r="B818" s="89" t="s">
        <v>3903</v>
      </c>
      <c r="C818" s="89">
        <v>3</v>
      </c>
      <c r="D818" s="89" t="s">
        <v>7392</v>
      </c>
    </row>
    <row r="819" spans="1:4" ht="15.75" customHeight="1" x14ac:dyDescent="0.15">
      <c r="A819" s="89" t="s">
        <v>10602</v>
      </c>
      <c r="B819" s="89" t="s">
        <v>3915</v>
      </c>
      <c r="C819" s="89">
        <v>3</v>
      </c>
      <c r="D819" s="89" t="s">
        <v>7367</v>
      </c>
    </row>
    <row r="820" spans="1:4" ht="15.75" customHeight="1" x14ac:dyDescent="0.15">
      <c r="A820" s="89" t="s">
        <v>10603</v>
      </c>
      <c r="B820" s="89" t="s">
        <v>3919</v>
      </c>
      <c r="C820" s="89">
        <v>3</v>
      </c>
      <c r="D820" s="89" t="s">
        <v>7357</v>
      </c>
    </row>
    <row r="821" spans="1:4" ht="15.75" customHeight="1" x14ac:dyDescent="0.15">
      <c r="A821" s="89" t="s">
        <v>10604</v>
      </c>
      <c r="B821" s="89" t="s">
        <v>3919</v>
      </c>
      <c r="C821" s="89">
        <v>3</v>
      </c>
      <c r="D821" s="89" t="s">
        <v>7357</v>
      </c>
    </row>
    <row r="822" spans="1:4" ht="15.75" customHeight="1" x14ac:dyDescent="0.15">
      <c r="A822" s="89" t="s">
        <v>10605</v>
      </c>
      <c r="B822" s="89" t="s">
        <v>3919</v>
      </c>
      <c r="C822" s="89">
        <v>3</v>
      </c>
      <c r="D822" s="89" t="s">
        <v>7357</v>
      </c>
    </row>
    <row r="823" spans="1:4" ht="15.75" customHeight="1" x14ac:dyDescent="0.15">
      <c r="A823" s="89" t="s">
        <v>10606</v>
      </c>
      <c r="B823" s="89" t="s">
        <v>3919</v>
      </c>
      <c r="C823" s="89">
        <v>3</v>
      </c>
      <c r="D823" s="89" t="s">
        <v>7357</v>
      </c>
    </row>
    <row r="824" spans="1:4" ht="15.75" customHeight="1" x14ac:dyDescent="0.15">
      <c r="A824" s="89" t="s">
        <v>10607</v>
      </c>
      <c r="B824" s="89" t="s">
        <v>3920</v>
      </c>
      <c r="C824" s="89">
        <v>3</v>
      </c>
      <c r="D824" s="89" t="s">
        <v>7369</v>
      </c>
    </row>
    <row r="825" spans="1:4" ht="15.75" customHeight="1" x14ac:dyDescent="0.15">
      <c r="A825" s="89" t="s">
        <v>10608</v>
      </c>
      <c r="B825" s="89" t="s">
        <v>3920</v>
      </c>
      <c r="C825" s="89">
        <v>3</v>
      </c>
      <c r="D825" s="89" t="s">
        <v>7369</v>
      </c>
    </row>
    <row r="826" spans="1:4" ht="15.75" customHeight="1" x14ac:dyDescent="0.15">
      <c r="A826" s="89" t="s">
        <v>10609</v>
      </c>
      <c r="B826" s="89" t="s">
        <v>3920</v>
      </c>
      <c r="C826" s="89">
        <v>3</v>
      </c>
      <c r="D826" s="89" t="s">
        <v>7369</v>
      </c>
    </row>
    <row r="827" spans="1:4" ht="15.75" customHeight="1" x14ac:dyDescent="0.15">
      <c r="A827" s="89" t="s">
        <v>10610</v>
      </c>
      <c r="B827" s="89" t="s">
        <v>3897</v>
      </c>
      <c r="C827" s="89">
        <v>3</v>
      </c>
      <c r="D827" s="89" t="s">
        <v>7380</v>
      </c>
    </row>
    <row r="828" spans="1:4" ht="15.75" customHeight="1" x14ac:dyDescent="0.15">
      <c r="A828" s="89" t="s">
        <v>10611</v>
      </c>
      <c r="B828" s="89" t="s">
        <v>3897</v>
      </c>
      <c r="C828" s="89">
        <v>3</v>
      </c>
      <c r="D828" s="89" t="s">
        <v>7380</v>
      </c>
    </row>
    <row r="829" spans="1:4" ht="15.75" customHeight="1" x14ac:dyDescent="0.15">
      <c r="A829" s="89" t="s">
        <v>10612</v>
      </c>
      <c r="B829" s="89" t="s">
        <v>3897</v>
      </c>
      <c r="C829" s="89">
        <v>3</v>
      </c>
      <c r="D829" s="89" t="s">
        <v>7380</v>
      </c>
    </row>
    <row r="830" spans="1:4" ht="15.75" customHeight="1" x14ac:dyDescent="0.15">
      <c r="A830" s="89" t="s">
        <v>10613</v>
      </c>
      <c r="B830" s="89" t="s">
        <v>3899</v>
      </c>
      <c r="C830" s="89">
        <v>3</v>
      </c>
      <c r="D830" s="89" t="s">
        <v>7376</v>
      </c>
    </row>
    <row r="831" spans="1:4" ht="15.75" customHeight="1" x14ac:dyDescent="0.15">
      <c r="A831" s="89" t="s">
        <v>10614</v>
      </c>
      <c r="B831" s="89" t="s">
        <v>3930</v>
      </c>
      <c r="C831" s="89">
        <v>3</v>
      </c>
      <c r="D831" s="89" t="s">
        <v>7384</v>
      </c>
    </row>
    <row r="832" spans="1:4" ht="15.75" customHeight="1" x14ac:dyDescent="0.15">
      <c r="A832" s="89" t="s">
        <v>10615</v>
      </c>
      <c r="B832" s="89" t="s">
        <v>3930</v>
      </c>
      <c r="C832" s="89">
        <v>3</v>
      </c>
      <c r="D832" s="89" t="s">
        <v>7384</v>
      </c>
    </row>
    <row r="833" spans="1:4" ht="15.75" customHeight="1" x14ac:dyDescent="0.15">
      <c r="A833" s="89" t="s">
        <v>10616</v>
      </c>
      <c r="B833" s="89" t="s">
        <v>3930</v>
      </c>
      <c r="C833" s="89">
        <v>3</v>
      </c>
      <c r="D833" s="89" t="s">
        <v>7384</v>
      </c>
    </row>
    <row r="834" spans="1:4" ht="15.75" customHeight="1" x14ac:dyDescent="0.15">
      <c r="A834" s="89" t="s">
        <v>10617</v>
      </c>
      <c r="B834" s="89" t="s">
        <v>3901</v>
      </c>
      <c r="C834" s="89">
        <v>3</v>
      </c>
      <c r="D834" s="89" t="s">
        <v>7386</v>
      </c>
    </row>
    <row r="835" spans="1:4" ht="15.75" customHeight="1" x14ac:dyDescent="0.15">
      <c r="A835" s="89" t="s">
        <v>10618</v>
      </c>
      <c r="B835" s="89" t="s">
        <v>3931</v>
      </c>
      <c r="C835" s="89">
        <v>3</v>
      </c>
      <c r="D835" s="89" t="s">
        <v>7363</v>
      </c>
    </row>
    <row r="836" spans="1:4" ht="15.75" customHeight="1" x14ac:dyDescent="0.15">
      <c r="A836" s="89" t="s">
        <v>10619</v>
      </c>
      <c r="B836" s="89" t="s">
        <v>3912</v>
      </c>
      <c r="C836" s="89">
        <v>3</v>
      </c>
      <c r="D836" s="89" t="s">
        <v>7402</v>
      </c>
    </row>
    <row r="837" spans="1:4" ht="15.75" customHeight="1" x14ac:dyDescent="0.15">
      <c r="A837" s="89" t="s">
        <v>10620</v>
      </c>
      <c r="B837" s="89" t="s">
        <v>3922</v>
      </c>
      <c r="C837" s="89">
        <v>3</v>
      </c>
      <c r="D837" s="89" t="s">
        <v>7415</v>
      </c>
    </row>
    <row r="838" spans="1:4" ht="15.75" customHeight="1" x14ac:dyDescent="0.15">
      <c r="A838" s="89" t="s">
        <v>10621</v>
      </c>
      <c r="B838" s="89" t="s">
        <v>3916</v>
      </c>
      <c r="C838" s="89">
        <v>3</v>
      </c>
      <c r="D838" s="89" t="s">
        <v>7413</v>
      </c>
    </row>
    <row r="839" spans="1:4" ht="15.75" customHeight="1" x14ac:dyDescent="0.15">
      <c r="A839" s="89" t="s">
        <v>10622</v>
      </c>
      <c r="B839" s="89" t="s">
        <v>3938</v>
      </c>
      <c r="C839" s="89">
        <v>3</v>
      </c>
      <c r="D839" s="89" t="s">
        <v>7447</v>
      </c>
    </row>
    <row r="840" spans="1:4" ht="15.75" customHeight="1" x14ac:dyDescent="0.15">
      <c r="A840" s="89" t="s">
        <v>10623</v>
      </c>
      <c r="B840" s="89" t="s">
        <v>3893</v>
      </c>
      <c r="C840" s="89">
        <v>3</v>
      </c>
      <c r="D840" s="89" t="s">
        <v>6051</v>
      </c>
    </row>
    <row r="841" spans="1:4" ht="15.75" customHeight="1" x14ac:dyDescent="0.15">
      <c r="A841" s="89" t="s">
        <v>10624</v>
      </c>
      <c r="B841" s="89" t="s">
        <v>3938</v>
      </c>
      <c r="C841" s="89">
        <v>3</v>
      </c>
      <c r="D841" s="89" t="s">
        <v>7447</v>
      </c>
    </row>
    <row r="842" spans="1:4" ht="15.75" customHeight="1" x14ac:dyDescent="0.15">
      <c r="A842" s="89" t="s">
        <v>10625</v>
      </c>
      <c r="B842" s="89" t="s">
        <v>3891</v>
      </c>
      <c r="C842" s="89">
        <v>3</v>
      </c>
      <c r="D842" s="89" t="s">
        <v>317</v>
      </c>
    </row>
    <row r="843" spans="1:4" ht="15.75" customHeight="1" x14ac:dyDescent="0.15">
      <c r="A843" s="89" t="s">
        <v>10626</v>
      </c>
      <c r="B843" s="89" t="s">
        <v>3891</v>
      </c>
      <c r="C843" s="89">
        <v>3</v>
      </c>
      <c r="D843" s="89" t="s">
        <v>317</v>
      </c>
    </row>
    <row r="844" spans="1:4" ht="15.75" customHeight="1" x14ac:dyDescent="0.15">
      <c r="A844" s="89" t="s">
        <v>10627</v>
      </c>
      <c r="B844" s="89" t="s">
        <v>3938</v>
      </c>
      <c r="C844" s="89">
        <v>3</v>
      </c>
      <c r="D844" s="89" t="s">
        <v>7447</v>
      </c>
    </row>
    <row r="845" spans="1:4" ht="15.75" customHeight="1" x14ac:dyDescent="0.15">
      <c r="A845" s="89" t="s">
        <v>10628</v>
      </c>
      <c r="B845" s="89" t="s">
        <v>3944</v>
      </c>
      <c r="C845" s="89">
        <v>3</v>
      </c>
      <c r="D845" s="89" t="s">
        <v>183</v>
      </c>
    </row>
    <row r="846" spans="1:4" ht="15.75" customHeight="1" x14ac:dyDescent="0.15">
      <c r="A846" s="89" t="s">
        <v>10629</v>
      </c>
      <c r="B846" s="89" t="s">
        <v>3944</v>
      </c>
      <c r="C846" s="89">
        <v>3</v>
      </c>
      <c r="D846" s="89" t="s">
        <v>183</v>
      </c>
    </row>
    <row r="847" spans="1:4" ht="15.75" customHeight="1" x14ac:dyDescent="0.15">
      <c r="A847" s="89" t="s">
        <v>10630</v>
      </c>
      <c r="B847" s="89" t="s">
        <v>3944</v>
      </c>
      <c r="C847" s="89">
        <v>3</v>
      </c>
      <c r="D847" s="89" t="s">
        <v>183</v>
      </c>
    </row>
    <row r="848" spans="1:4" ht="15.75" customHeight="1" x14ac:dyDescent="0.15">
      <c r="A848" s="89" t="s">
        <v>10631</v>
      </c>
      <c r="B848" s="89" t="s">
        <v>3944</v>
      </c>
      <c r="C848" s="89">
        <v>3</v>
      </c>
      <c r="D848" s="89" t="s">
        <v>183</v>
      </c>
    </row>
    <row r="849" spans="1:4" ht="15.75" customHeight="1" x14ac:dyDescent="0.15">
      <c r="A849" s="89" t="s">
        <v>10632</v>
      </c>
      <c r="B849" s="89" t="s">
        <v>3944</v>
      </c>
      <c r="C849" s="89">
        <v>3</v>
      </c>
      <c r="D849" s="89" t="s">
        <v>183</v>
      </c>
    </row>
    <row r="850" spans="1:4" ht="15.75" customHeight="1" x14ac:dyDescent="0.15">
      <c r="A850" s="89" t="s">
        <v>10633</v>
      </c>
      <c r="B850" s="89" t="s">
        <v>3944</v>
      </c>
      <c r="C850" s="89">
        <v>3</v>
      </c>
      <c r="D850" s="89" t="s">
        <v>183</v>
      </c>
    </row>
    <row r="851" spans="1:4" ht="15.75" customHeight="1" x14ac:dyDescent="0.15">
      <c r="A851" s="89" t="s">
        <v>10634</v>
      </c>
      <c r="B851" s="89" t="s">
        <v>3944</v>
      </c>
      <c r="C851" s="89">
        <v>3</v>
      </c>
      <c r="D851" s="89" t="s">
        <v>183</v>
      </c>
    </row>
    <row r="852" spans="1:4" ht="15.75" customHeight="1" x14ac:dyDescent="0.15">
      <c r="A852" s="89" t="s">
        <v>10635</v>
      </c>
      <c r="B852" s="89" t="s">
        <v>3944</v>
      </c>
      <c r="C852" s="89">
        <v>3</v>
      </c>
      <c r="D852" s="89" t="s">
        <v>183</v>
      </c>
    </row>
    <row r="853" spans="1:4" ht="15.75" customHeight="1" x14ac:dyDescent="0.15">
      <c r="A853" s="89" t="s">
        <v>10636</v>
      </c>
      <c r="B853" s="89" t="s">
        <v>3944</v>
      </c>
      <c r="C853" s="89">
        <v>3</v>
      </c>
      <c r="D853" s="89" t="s">
        <v>183</v>
      </c>
    </row>
    <row r="854" spans="1:4" ht="15.75" customHeight="1" x14ac:dyDescent="0.15">
      <c r="A854" s="89" t="s">
        <v>10637</v>
      </c>
      <c r="B854" s="89" t="s">
        <v>3944</v>
      </c>
      <c r="C854" s="89">
        <v>3</v>
      </c>
      <c r="D854" s="89" t="s">
        <v>183</v>
      </c>
    </row>
    <row r="855" spans="1:4" ht="15.75" customHeight="1" x14ac:dyDescent="0.15">
      <c r="A855" s="89" t="s">
        <v>10638</v>
      </c>
      <c r="B855" s="89" t="s">
        <v>3944</v>
      </c>
      <c r="C855" s="89">
        <v>3</v>
      </c>
      <c r="D855" s="89" t="s">
        <v>183</v>
      </c>
    </row>
    <row r="856" spans="1:4" ht="15.75" customHeight="1" x14ac:dyDescent="0.15">
      <c r="A856" s="89" t="s">
        <v>10639</v>
      </c>
      <c r="B856" s="89" t="s">
        <v>3944</v>
      </c>
      <c r="C856" s="89">
        <v>3</v>
      </c>
      <c r="D856" s="89" t="s">
        <v>183</v>
      </c>
    </row>
    <row r="857" spans="1:4" ht="15.75" customHeight="1" x14ac:dyDescent="0.15">
      <c r="A857" s="89" t="s">
        <v>10640</v>
      </c>
      <c r="B857" s="89" t="s">
        <v>3944</v>
      </c>
      <c r="C857" s="89">
        <v>3</v>
      </c>
      <c r="D857" s="89" t="s">
        <v>183</v>
      </c>
    </row>
    <row r="858" spans="1:4" ht="15.75" customHeight="1" x14ac:dyDescent="0.15">
      <c r="A858" s="89" t="s">
        <v>10641</v>
      </c>
      <c r="B858" s="89" t="s">
        <v>3901</v>
      </c>
      <c r="C858" s="89">
        <v>3</v>
      </c>
      <c r="D858" s="89" t="s">
        <v>7386</v>
      </c>
    </row>
    <row r="859" spans="1:4" ht="15.75" customHeight="1" x14ac:dyDescent="0.15">
      <c r="A859" s="89" t="s">
        <v>10642</v>
      </c>
      <c r="B859" s="89" t="s">
        <v>3901</v>
      </c>
      <c r="C859" s="89">
        <v>3</v>
      </c>
      <c r="D859" s="89" t="s">
        <v>7386</v>
      </c>
    </row>
    <row r="860" spans="1:4" ht="15.75" customHeight="1" x14ac:dyDescent="0.15">
      <c r="A860" s="89" t="s">
        <v>10643</v>
      </c>
      <c r="B860" s="89" t="s">
        <v>3901</v>
      </c>
      <c r="C860" s="89">
        <v>3</v>
      </c>
      <c r="D860" s="89" t="s">
        <v>7386</v>
      </c>
    </row>
    <row r="861" spans="1:4" ht="15.75" customHeight="1" x14ac:dyDescent="0.15">
      <c r="A861" s="89" t="s">
        <v>10644</v>
      </c>
      <c r="B861" s="89" t="s">
        <v>3905</v>
      </c>
      <c r="C861" s="89">
        <v>3</v>
      </c>
      <c r="D861" s="89" t="s">
        <v>7390</v>
      </c>
    </row>
    <row r="862" spans="1:4" ht="15.75" customHeight="1" x14ac:dyDescent="0.15">
      <c r="A862" s="89" t="s">
        <v>10645</v>
      </c>
      <c r="B862" s="89" t="s">
        <v>3905</v>
      </c>
      <c r="C862" s="89">
        <v>3</v>
      </c>
      <c r="D862" s="89" t="s">
        <v>7390</v>
      </c>
    </row>
    <row r="863" spans="1:4" ht="15.75" customHeight="1" x14ac:dyDescent="0.15">
      <c r="A863" s="89" t="s">
        <v>10646</v>
      </c>
      <c r="B863" s="89" t="s">
        <v>3905</v>
      </c>
      <c r="C863" s="89">
        <v>3</v>
      </c>
      <c r="D863" s="89" t="s">
        <v>7390</v>
      </c>
    </row>
    <row r="864" spans="1:4" ht="15.75" customHeight="1" x14ac:dyDescent="0.15">
      <c r="A864" s="89" t="s">
        <v>10647</v>
      </c>
      <c r="B864" s="89" t="s">
        <v>3897</v>
      </c>
      <c r="C864" s="89">
        <v>3</v>
      </c>
      <c r="D864" s="89" t="s">
        <v>7380</v>
      </c>
    </row>
    <row r="865" spans="1:5" ht="15.75" customHeight="1" x14ac:dyDescent="0.15">
      <c r="A865" s="89" t="s">
        <v>10648</v>
      </c>
      <c r="B865" s="89" t="s">
        <v>3897</v>
      </c>
      <c r="C865" s="89">
        <v>3</v>
      </c>
      <c r="D865" s="89" t="s">
        <v>7380</v>
      </c>
    </row>
    <row r="866" spans="1:5" ht="15.75" customHeight="1" x14ac:dyDescent="0.15">
      <c r="A866" s="89" t="s">
        <v>10649</v>
      </c>
      <c r="B866" s="89" t="s">
        <v>3872</v>
      </c>
      <c r="C866" s="89">
        <v>3</v>
      </c>
      <c r="D866" s="89" t="s">
        <v>7353</v>
      </c>
    </row>
    <row r="867" spans="1:5" ht="15.75" customHeight="1" x14ac:dyDescent="0.15">
      <c r="A867" s="89" t="s">
        <v>10650</v>
      </c>
      <c r="B867" s="89" t="s">
        <v>3872</v>
      </c>
      <c r="C867" s="89">
        <v>3</v>
      </c>
      <c r="D867" s="89" t="s">
        <v>7353</v>
      </c>
    </row>
    <row r="868" spans="1:5" ht="15.75" customHeight="1" x14ac:dyDescent="0.15">
      <c r="A868" s="89" t="s">
        <v>10651</v>
      </c>
      <c r="B868" s="89" t="s">
        <v>3869</v>
      </c>
      <c r="C868" s="89">
        <v>3</v>
      </c>
      <c r="D868" s="89" t="s">
        <v>303</v>
      </c>
    </row>
    <row r="869" spans="1:5" ht="15.75" customHeight="1" x14ac:dyDescent="0.15">
      <c r="A869" s="89" t="s">
        <v>10652</v>
      </c>
      <c r="B869" s="89" t="s">
        <v>3875</v>
      </c>
      <c r="C869" s="89">
        <v>3</v>
      </c>
      <c r="D869" s="89" t="s">
        <v>7327</v>
      </c>
    </row>
    <row r="870" spans="1:5" ht="15.75" customHeight="1" x14ac:dyDescent="0.15">
      <c r="A870" s="89" t="s">
        <v>10653</v>
      </c>
      <c r="B870" s="89" t="s">
        <v>10654</v>
      </c>
      <c r="C870" s="89">
        <v>4</v>
      </c>
      <c r="D870" s="89" t="s">
        <v>10655</v>
      </c>
      <c r="E870" s="89" t="s">
        <v>3851</v>
      </c>
    </row>
    <row r="871" spans="1:5" ht="15.75" customHeight="1" x14ac:dyDescent="0.15">
      <c r="A871" s="89" t="s">
        <v>10656</v>
      </c>
      <c r="B871" s="89" t="s">
        <v>3869</v>
      </c>
      <c r="C871" s="89">
        <v>3</v>
      </c>
      <c r="D871" s="89" t="s">
        <v>303</v>
      </c>
    </row>
    <row r="872" spans="1:5" ht="15.75" customHeight="1" x14ac:dyDescent="0.15">
      <c r="A872" s="89" t="s">
        <v>10657</v>
      </c>
      <c r="B872" s="89" t="s">
        <v>3850</v>
      </c>
      <c r="C872" s="89">
        <v>3</v>
      </c>
      <c r="D872" s="89" t="s">
        <v>7263</v>
      </c>
    </row>
    <row r="873" spans="1:5" ht="15.75" customHeight="1" x14ac:dyDescent="0.15">
      <c r="A873" s="89" t="s">
        <v>10658</v>
      </c>
      <c r="B873" s="89" t="s">
        <v>3848</v>
      </c>
      <c r="C873" s="89">
        <v>3</v>
      </c>
      <c r="D873" s="89" t="s">
        <v>7307</v>
      </c>
    </row>
    <row r="874" spans="1:5" ht="15.75" customHeight="1" x14ac:dyDescent="0.15">
      <c r="A874" s="89" t="s">
        <v>10659</v>
      </c>
      <c r="B874" s="89" t="s">
        <v>3867</v>
      </c>
      <c r="C874" s="89">
        <v>3</v>
      </c>
      <c r="D874" s="89" t="s">
        <v>7341</v>
      </c>
    </row>
    <row r="875" spans="1:5" ht="15.75" customHeight="1" x14ac:dyDescent="0.15">
      <c r="A875" s="89" t="s">
        <v>10660</v>
      </c>
      <c r="B875" s="89" t="s">
        <v>3849</v>
      </c>
      <c r="C875" s="89">
        <v>3</v>
      </c>
      <c r="D875" s="89" t="s">
        <v>7309</v>
      </c>
    </row>
    <row r="876" spans="1:5" ht="15.75" customHeight="1" x14ac:dyDescent="0.15">
      <c r="A876" s="89" t="s">
        <v>10661</v>
      </c>
      <c r="B876" s="89" t="s">
        <v>3874</v>
      </c>
      <c r="C876" s="89">
        <v>3</v>
      </c>
      <c r="D876" s="89" t="s">
        <v>7271</v>
      </c>
    </row>
    <row r="877" spans="1:5" ht="15.75" customHeight="1" x14ac:dyDescent="0.15">
      <c r="A877" s="89" t="s">
        <v>10662</v>
      </c>
      <c r="B877" s="89" t="s">
        <v>10663</v>
      </c>
      <c r="C877" s="89">
        <v>4</v>
      </c>
      <c r="D877" s="89" t="s">
        <v>10664</v>
      </c>
      <c r="E877" s="89" t="s">
        <v>3851</v>
      </c>
    </row>
    <row r="878" spans="1:5" ht="15.75" customHeight="1" x14ac:dyDescent="0.15">
      <c r="A878" s="89" t="s">
        <v>10665</v>
      </c>
      <c r="B878" s="89" t="s">
        <v>3832</v>
      </c>
      <c r="C878" s="89">
        <v>3</v>
      </c>
      <c r="D878" s="89" t="s">
        <v>7324</v>
      </c>
    </row>
    <row r="879" spans="1:5" ht="15.75" customHeight="1" x14ac:dyDescent="0.15">
      <c r="A879" s="89" t="s">
        <v>10666</v>
      </c>
      <c r="B879" s="89" t="s">
        <v>3876</v>
      </c>
      <c r="C879" s="89">
        <v>3</v>
      </c>
      <c r="D879" s="89" t="s">
        <v>7279</v>
      </c>
    </row>
    <row r="880" spans="1:5" ht="15.75" customHeight="1" x14ac:dyDescent="0.15">
      <c r="A880" s="89" t="s">
        <v>10667</v>
      </c>
      <c r="B880" s="89" t="s">
        <v>3847</v>
      </c>
      <c r="C880" s="89">
        <v>3</v>
      </c>
      <c r="D880" s="89" t="s">
        <v>7305</v>
      </c>
    </row>
    <row r="881" spans="1:5" ht="15.75" customHeight="1" x14ac:dyDescent="0.15">
      <c r="A881" s="89" t="s">
        <v>10668</v>
      </c>
      <c r="B881" s="89" t="s">
        <v>3848</v>
      </c>
      <c r="C881" s="89">
        <v>3</v>
      </c>
      <c r="D881" s="89" t="s">
        <v>7307</v>
      </c>
    </row>
    <row r="882" spans="1:5" ht="15.75" customHeight="1" x14ac:dyDescent="0.15">
      <c r="A882" s="89" t="s">
        <v>10669</v>
      </c>
      <c r="B882" s="89" t="s">
        <v>3875</v>
      </c>
      <c r="C882" s="89">
        <v>3</v>
      </c>
      <c r="D882" s="89" t="s">
        <v>7327</v>
      </c>
    </row>
    <row r="883" spans="1:5" ht="15.75" customHeight="1" x14ac:dyDescent="0.15">
      <c r="A883" s="89" t="s">
        <v>10670</v>
      </c>
      <c r="B883" s="89" t="s">
        <v>3833</v>
      </c>
      <c r="C883" s="89">
        <v>3</v>
      </c>
      <c r="D883" s="89" t="s">
        <v>6965</v>
      </c>
    </row>
    <row r="884" spans="1:5" ht="15.75" customHeight="1" x14ac:dyDescent="0.15">
      <c r="A884" s="89" t="s">
        <v>10671</v>
      </c>
      <c r="B884" s="89" t="s">
        <v>3861</v>
      </c>
      <c r="C884" s="89">
        <v>3</v>
      </c>
      <c r="D884" s="89" t="s">
        <v>7351</v>
      </c>
    </row>
    <row r="885" spans="1:5" ht="15.75" customHeight="1" x14ac:dyDescent="0.15">
      <c r="A885" s="89" t="s">
        <v>10672</v>
      </c>
      <c r="B885" s="89" t="s">
        <v>3874</v>
      </c>
      <c r="C885" s="89">
        <v>3</v>
      </c>
      <c r="D885" s="89" t="s">
        <v>7271</v>
      </c>
    </row>
    <row r="886" spans="1:5" ht="15.75" customHeight="1" x14ac:dyDescent="0.15">
      <c r="A886" s="89" t="s">
        <v>10673</v>
      </c>
      <c r="B886" s="89" t="s">
        <v>3882</v>
      </c>
      <c r="C886" s="89">
        <v>3</v>
      </c>
      <c r="D886" s="89" t="s">
        <v>7301</v>
      </c>
    </row>
    <row r="887" spans="1:5" ht="15.75" customHeight="1" x14ac:dyDescent="0.15">
      <c r="A887" s="89" t="s">
        <v>10674</v>
      </c>
      <c r="B887" s="89" t="s">
        <v>3869</v>
      </c>
      <c r="C887" s="89">
        <v>3</v>
      </c>
      <c r="D887" s="89" t="s">
        <v>303</v>
      </c>
    </row>
    <row r="888" spans="1:5" ht="15.75" customHeight="1" x14ac:dyDescent="0.15">
      <c r="A888" s="89" t="s">
        <v>10675</v>
      </c>
      <c r="B888" s="89" t="s">
        <v>3872</v>
      </c>
      <c r="C888" s="89">
        <v>3</v>
      </c>
      <c r="D888" s="89" t="s">
        <v>7353</v>
      </c>
    </row>
    <row r="889" spans="1:5" ht="15.75" customHeight="1" x14ac:dyDescent="0.15">
      <c r="A889" s="89" t="s">
        <v>10676</v>
      </c>
      <c r="B889" s="89" t="s">
        <v>3872</v>
      </c>
      <c r="C889" s="89">
        <v>3</v>
      </c>
      <c r="D889" s="89" t="s">
        <v>7353</v>
      </c>
    </row>
    <row r="890" spans="1:5" ht="15.75" customHeight="1" x14ac:dyDescent="0.15">
      <c r="A890" s="89" t="s">
        <v>10677</v>
      </c>
      <c r="B890" s="89" t="s">
        <v>3831</v>
      </c>
      <c r="C890" s="89">
        <v>3</v>
      </c>
      <c r="D890" s="89" t="s">
        <v>7275</v>
      </c>
    </row>
    <row r="891" spans="1:5" ht="15.75" customHeight="1" x14ac:dyDescent="0.15">
      <c r="A891" s="89" t="s">
        <v>10678</v>
      </c>
      <c r="B891" s="89" t="s">
        <v>3849</v>
      </c>
      <c r="C891" s="89">
        <v>3</v>
      </c>
      <c r="D891" s="89" t="s">
        <v>7309</v>
      </c>
    </row>
    <row r="892" spans="1:5" ht="15.75" customHeight="1" x14ac:dyDescent="0.15">
      <c r="A892" s="89" t="s">
        <v>10679</v>
      </c>
      <c r="B892" s="89" t="s">
        <v>3842</v>
      </c>
      <c r="C892" s="89">
        <v>3</v>
      </c>
      <c r="D892" s="89" t="s">
        <v>7291</v>
      </c>
    </row>
    <row r="893" spans="1:5" ht="15.75" customHeight="1" x14ac:dyDescent="0.15">
      <c r="A893" s="89" t="s">
        <v>10680</v>
      </c>
      <c r="B893" s="89" t="s">
        <v>3867</v>
      </c>
      <c r="C893" s="89">
        <v>3</v>
      </c>
      <c r="D893" s="89" t="s">
        <v>7341</v>
      </c>
    </row>
    <row r="894" spans="1:5" ht="15.75" customHeight="1" x14ac:dyDescent="0.15">
      <c r="A894" s="89" t="s">
        <v>10681</v>
      </c>
      <c r="B894" s="89" t="s">
        <v>9824</v>
      </c>
      <c r="C894" s="89">
        <v>4</v>
      </c>
      <c r="D894" s="89" t="s">
        <v>9825</v>
      </c>
      <c r="E894" s="89" t="s">
        <v>3869</v>
      </c>
    </row>
    <row r="895" spans="1:5" ht="15.75" customHeight="1" x14ac:dyDescent="0.15">
      <c r="A895" s="89" t="s">
        <v>10682</v>
      </c>
      <c r="B895" s="89" t="s">
        <v>3860</v>
      </c>
      <c r="C895" s="89">
        <v>3</v>
      </c>
      <c r="D895" s="89" t="s">
        <v>7257</v>
      </c>
    </row>
    <row r="896" spans="1:5" ht="15.75" customHeight="1" x14ac:dyDescent="0.15">
      <c r="A896" s="89" t="s">
        <v>10683</v>
      </c>
      <c r="B896" s="89" t="s">
        <v>3851</v>
      </c>
      <c r="C896" s="89">
        <v>3</v>
      </c>
      <c r="D896" s="89" t="s">
        <v>7316</v>
      </c>
    </row>
    <row r="897" spans="1:5" ht="15.75" customHeight="1" x14ac:dyDescent="0.15">
      <c r="A897" s="89" t="s">
        <v>10684</v>
      </c>
      <c r="B897" s="89" t="s">
        <v>3853</v>
      </c>
      <c r="C897" s="89">
        <v>3</v>
      </c>
      <c r="D897" s="89" t="s">
        <v>7322</v>
      </c>
    </row>
    <row r="898" spans="1:5" ht="15.75" customHeight="1" x14ac:dyDescent="0.15">
      <c r="A898" s="89" t="s">
        <v>10685</v>
      </c>
      <c r="B898" s="89" t="s">
        <v>3854</v>
      </c>
      <c r="C898" s="89">
        <v>3</v>
      </c>
      <c r="D898" s="89" t="s">
        <v>7277</v>
      </c>
    </row>
    <row r="899" spans="1:5" ht="15.75" customHeight="1" x14ac:dyDescent="0.15">
      <c r="A899" s="89" t="s">
        <v>10686</v>
      </c>
      <c r="B899" s="89" t="s">
        <v>3836</v>
      </c>
      <c r="C899" s="89">
        <v>3</v>
      </c>
      <c r="D899" s="89" t="s">
        <v>5279</v>
      </c>
    </row>
    <row r="900" spans="1:5" ht="15.75" customHeight="1" x14ac:dyDescent="0.15">
      <c r="A900" s="89" t="s">
        <v>10687</v>
      </c>
      <c r="B900" s="89" t="s">
        <v>10688</v>
      </c>
      <c r="C900" s="89">
        <v>4</v>
      </c>
      <c r="D900" s="89" t="s">
        <v>10689</v>
      </c>
      <c r="E900" s="89" t="s">
        <v>3877</v>
      </c>
    </row>
    <row r="901" spans="1:5" ht="15.75" customHeight="1" x14ac:dyDescent="0.15">
      <c r="A901" s="89" t="s">
        <v>10690</v>
      </c>
      <c r="B901" s="89" t="s">
        <v>3838</v>
      </c>
      <c r="C901" s="89">
        <v>3</v>
      </c>
      <c r="D901" s="89" t="s">
        <v>7333</v>
      </c>
    </row>
    <row r="902" spans="1:5" ht="15.75" customHeight="1" x14ac:dyDescent="0.15">
      <c r="A902" s="89" t="s">
        <v>10691</v>
      </c>
      <c r="B902" s="89" t="s">
        <v>3865</v>
      </c>
      <c r="C902" s="89">
        <v>3</v>
      </c>
      <c r="D902" s="89" t="s">
        <v>7335</v>
      </c>
    </row>
    <row r="903" spans="1:5" ht="15.75" customHeight="1" x14ac:dyDescent="0.15">
      <c r="A903" s="89" t="s">
        <v>10692</v>
      </c>
      <c r="B903" s="89" t="s">
        <v>3840</v>
      </c>
      <c r="C903" s="89">
        <v>3</v>
      </c>
      <c r="D903" s="89" t="s">
        <v>7259</v>
      </c>
    </row>
    <row r="904" spans="1:5" ht="15.75" customHeight="1" x14ac:dyDescent="0.15">
      <c r="A904" s="89" t="s">
        <v>10693</v>
      </c>
      <c r="B904" s="89" t="s">
        <v>3880</v>
      </c>
      <c r="C904" s="89">
        <v>3</v>
      </c>
      <c r="D904" s="89" t="s">
        <v>7343</v>
      </c>
    </row>
    <row r="905" spans="1:5" ht="15.75" customHeight="1" x14ac:dyDescent="0.15">
      <c r="A905" s="89" t="s">
        <v>10694</v>
      </c>
      <c r="B905" s="89" t="s">
        <v>10695</v>
      </c>
      <c r="C905" s="89">
        <v>4</v>
      </c>
      <c r="D905" s="89" t="s">
        <v>10696</v>
      </c>
      <c r="E905" s="89" t="s">
        <v>3871</v>
      </c>
    </row>
    <row r="906" spans="1:5" ht="15.75" customHeight="1" x14ac:dyDescent="0.15">
      <c r="A906" s="89" t="s">
        <v>10697</v>
      </c>
      <c r="B906" s="89" t="s">
        <v>3843</v>
      </c>
      <c r="C906" s="89">
        <v>3</v>
      </c>
      <c r="D906" s="89" t="s">
        <v>7295</v>
      </c>
    </row>
    <row r="907" spans="1:5" ht="15.75" customHeight="1" x14ac:dyDescent="0.15">
      <c r="A907" s="89" t="s">
        <v>10698</v>
      </c>
      <c r="B907" s="89" t="s">
        <v>3845</v>
      </c>
      <c r="C907" s="89">
        <v>3</v>
      </c>
      <c r="D907" s="89" t="s">
        <v>7261</v>
      </c>
    </row>
    <row r="908" spans="1:5" ht="15.75" customHeight="1" x14ac:dyDescent="0.15">
      <c r="A908" s="89" t="s">
        <v>10699</v>
      </c>
      <c r="B908" s="89" t="s">
        <v>3859</v>
      </c>
      <c r="C908" s="89">
        <v>3</v>
      </c>
      <c r="D908" s="89" t="s">
        <v>7303</v>
      </c>
    </row>
    <row r="909" spans="1:5" ht="15.75" customHeight="1" x14ac:dyDescent="0.15">
      <c r="A909" s="89" t="s">
        <v>10700</v>
      </c>
      <c r="B909" s="89" t="s">
        <v>3863</v>
      </c>
      <c r="C909" s="89">
        <v>3</v>
      </c>
      <c r="D909" s="89" t="s">
        <v>7347</v>
      </c>
    </row>
    <row r="910" spans="1:5" ht="15.75" customHeight="1" x14ac:dyDescent="0.15">
      <c r="A910" s="89" t="s">
        <v>10701</v>
      </c>
      <c r="B910" s="89" t="s">
        <v>3870</v>
      </c>
      <c r="C910" s="89">
        <v>3</v>
      </c>
      <c r="D910" s="89" t="s">
        <v>7273</v>
      </c>
    </row>
    <row r="911" spans="1:5" ht="15.75" customHeight="1" x14ac:dyDescent="0.15">
      <c r="A911" s="89" t="s">
        <v>10702</v>
      </c>
      <c r="B911" s="89" t="s">
        <v>3848</v>
      </c>
      <c r="C911" s="89">
        <v>3</v>
      </c>
      <c r="D911" s="89" t="s">
        <v>7307</v>
      </c>
    </row>
    <row r="912" spans="1:5" ht="15.75" customHeight="1" x14ac:dyDescent="0.15">
      <c r="A912" s="89" t="s">
        <v>10703</v>
      </c>
      <c r="B912" s="89" t="s">
        <v>3879</v>
      </c>
      <c r="C912" s="89">
        <v>3</v>
      </c>
      <c r="D912" s="89" t="s">
        <v>7255</v>
      </c>
    </row>
    <row r="913" spans="1:4" ht="15.75" customHeight="1" x14ac:dyDescent="0.15">
      <c r="A913" s="89" t="s">
        <v>10704</v>
      </c>
      <c r="B913" s="89" t="s">
        <v>3849</v>
      </c>
      <c r="C913" s="89">
        <v>3</v>
      </c>
      <c r="D913" s="89" t="s">
        <v>7309</v>
      </c>
    </row>
    <row r="914" spans="1:4" ht="15.75" customHeight="1" x14ac:dyDescent="0.15">
      <c r="A914" s="89" t="s">
        <v>10705</v>
      </c>
      <c r="B914" s="89" t="s">
        <v>3881</v>
      </c>
      <c r="C914" s="89">
        <v>3</v>
      </c>
      <c r="D914" s="89" t="s">
        <v>7299</v>
      </c>
    </row>
    <row r="915" spans="1:4" ht="15.75" customHeight="1" x14ac:dyDescent="0.15">
      <c r="A915" s="89" t="s">
        <v>10706</v>
      </c>
      <c r="B915" s="89" t="s">
        <v>3846</v>
      </c>
      <c r="C915" s="89">
        <v>3</v>
      </c>
      <c r="D915" s="89" t="s">
        <v>7345</v>
      </c>
    </row>
    <row r="916" spans="1:4" ht="15.75" customHeight="1" x14ac:dyDescent="0.15">
      <c r="A916" s="89" t="s">
        <v>10707</v>
      </c>
      <c r="B916" s="89" t="s">
        <v>3872</v>
      </c>
      <c r="C916" s="89">
        <v>3</v>
      </c>
      <c r="D916" s="89" t="s">
        <v>7353</v>
      </c>
    </row>
    <row r="917" spans="1:4" ht="15.75" customHeight="1" x14ac:dyDescent="0.15">
      <c r="A917" s="89" t="s">
        <v>10708</v>
      </c>
      <c r="B917" s="89" t="s">
        <v>3719</v>
      </c>
      <c r="C917" s="89">
        <v>3</v>
      </c>
      <c r="D917" s="89" t="s">
        <v>7070</v>
      </c>
    </row>
    <row r="918" spans="1:4" ht="15.75" customHeight="1" x14ac:dyDescent="0.15">
      <c r="A918" s="89" t="s">
        <v>10709</v>
      </c>
      <c r="B918" s="89" t="s">
        <v>3743</v>
      </c>
      <c r="C918" s="89">
        <v>3</v>
      </c>
      <c r="D918" s="89" t="s">
        <v>7049</v>
      </c>
    </row>
    <row r="919" spans="1:4" ht="15.75" customHeight="1" x14ac:dyDescent="0.15">
      <c r="A919" s="89" t="s">
        <v>10710</v>
      </c>
      <c r="B919" s="89" t="s">
        <v>3765</v>
      </c>
      <c r="C919" s="89">
        <v>3</v>
      </c>
      <c r="D919" s="89" t="s">
        <v>7149</v>
      </c>
    </row>
    <row r="920" spans="1:4" ht="15.75" customHeight="1" x14ac:dyDescent="0.15">
      <c r="A920" s="89" t="s">
        <v>10711</v>
      </c>
      <c r="B920" s="89" t="s">
        <v>3727</v>
      </c>
      <c r="C920" s="89">
        <v>3</v>
      </c>
      <c r="D920" s="89" t="s">
        <v>6425</v>
      </c>
    </row>
    <row r="921" spans="1:4" ht="15.75" customHeight="1" x14ac:dyDescent="0.15">
      <c r="A921" s="89" t="s">
        <v>131</v>
      </c>
      <c r="B921" s="89" t="s">
        <v>3739</v>
      </c>
      <c r="C921" s="89">
        <v>3</v>
      </c>
      <c r="D921" s="89" t="s">
        <v>7135</v>
      </c>
    </row>
    <row r="922" spans="1:4" ht="15.75" customHeight="1" x14ac:dyDescent="0.15">
      <c r="A922" s="89" t="s">
        <v>10712</v>
      </c>
      <c r="B922" s="89" t="s">
        <v>3705</v>
      </c>
      <c r="C922" s="89">
        <v>3</v>
      </c>
      <c r="D922" s="89" t="s">
        <v>7141</v>
      </c>
    </row>
    <row r="923" spans="1:4" ht="15.75" customHeight="1" x14ac:dyDescent="0.15">
      <c r="A923" s="89" t="s">
        <v>10713</v>
      </c>
      <c r="B923" s="89" t="s">
        <v>3741</v>
      </c>
      <c r="C923" s="89">
        <v>3</v>
      </c>
      <c r="D923" s="89" t="s">
        <v>7043</v>
      </c>
    </row>
    <row r="924" spans="1:4" ht="15.75" customHeight="1" x14ac:dyDescent="0.15">
      <c r="A924" s="89" t="s">
        <v>10714</v>
      </c>
      <c r="B924" s="89" t="s">
        <v>3756</v>
      </c>
      <c r="C924" s="89">
        <v>3</v>
      </c>
      <c r="D924" s="89" t="s">
        <v>7041</v>
      </c>
    </row>
    <row r="925" spans="1:4" ht="15.75" customHeight="1" x14ac:dyDescent="0.15">
      <c r="A925" s="89" t="s">
        <v>10715</v>
      </c>
      <c r="B925" s="89" t="s">
        <v>3727</v>
      </c>
      <c r="C925" s="89">
        <v>3</v>
      </c>
      <c r="D925" s="89" t="s">
        <v>6425</v>
      </c>
    </row>
    <row r="926" spans="1:4" ht="15.75" customHeight="1" x14ac:dyDescent="0.15">
      <c r="A926" s="89" t="s">
        <v>10716</v>
      </c>
      <c r="B926" s="89" t="s">
        <v>3703</v>
      </c>
      <c r="C926" s="89">
        <v>3</v>
      </c>
      <c r="D926" s="89" t="s">
        <v>7087</v>
      </c>
    </row>
    <row r="927" spans="1:4" ht="15.75" customHeight="1" x14ac:dyDescent="0.15">
      <c r="A927" s="89" t="s">
        <v>10717</v>
      </c>
      <c r="B927" s="89" t="s">
        <v>3741</v>
      </c>
      <c r="C927" s="89">
        <v>3</v>
      </c>
      <c r="D927" s="89" t="s">
        <v>7043</v>
      </c>
    </row>
    <row r="928" spans="1:4" ht="15.75" customHeight="1" x14ac:dyDescent="0.15">
      <c r="A928" s="89" t="s">
        <v>10718</v>
      </c>
      <c r="B928" s="89" t="s">
        <v>3760</v>
      </c>
      <c r="C928" s="89">
        <v>3</v>
      </c>
      <c r="D928" s="89" t="s">
        <v>7116</v>
      </c>
    </row>
    <row r="929" spans="1:4" ht="15.75" customHeight="1" x14ac:dyDescent="0.15">
      <c r="A929" s="89" t="s">
        <v>10719</v>
      </c>
      <c r="B929" s="89" t="s">
        <v>3726</v>
      </c>
      <c r="C929" s="89">
        <v>3</v>
      </c>
      <c r="D929" s="89" t="s">
        <v>7122</v>
      </c>
    </row>
    <row r="930" spans="1:4" ht="15.75" customHeight="1" x14ac:dyDescent="0.15">
      <c r="A930" s="89" t="s">
        <v>10720</v>
      </c>
      <c r="B930" s="89" t="s">
        <v>3760</v>
      </c>
      <c r="C930" s="89">
        <v>3</v>
      </c>
      <c r="D930" s="89" t="s">
        <v>7116</v>
      </c>
    </row>
    <row r="931" spans="1:4" ht="15.75" customHeight="1" x14ac:dyDescent="0.15">
      <c r="A931" s="89" t="s">
        <v>10721</v>
      </c>
      <c r="B931" s="89" t="s">
        <v>3726</v>
      </c>
      <c r="C931" s="89">
        <v>3</v>
      </c>
      <c r="D931" s="89" t="s">
        <v>7122</v>
      </c>
    </row>
    <row r="932" spans="1:4" ht="15.75" customHeight="1" x14ac:dyDescent="0.15">
      <c r="A932" s="89" t="s">
        <v>10722</v>
      </c>
      <c r="B932" s="89" t="s">
        <v>3754</v>
      </c>
      <c r="C932" s="89">
        <v>3</v>
      </c>
      <c r="D932" s="89" t="s">
        <v>7061</v>
      </c>
    </row>
    <row r="933" spans="1:4" ht="15.75" customHeight="1" x14ac:dyDescent="0.15">
      <c r="A933" s="89" t="s">
        <v>10723</v>
      </c>
      <c r="B933" s="89" t="s">
        <v>3754</v>
      </c>
      <c r="C933" s="89">
        <v>3</v>
      </c>
      <c r="D933" s="89" t="s">
        <v>7061</v>
      </c>
    </row>
    <row r="934" spans="1:4" ht="15.75" customHeight="1" x14ac:dyDescent="0.15">
      <c r="A934" s="89" t="s">
        <v>10724</v>
      </c>
      <c r="B934" s="89" t="s">
        <v>3754</v>
      </c>
      <c r="C934" s="89">
        <v>3</v>
      </c>
      <c r="D934" s="89" t="s">
        <v>7061</v>
      </c>
    </row>
    <row r="935" spans="1:4" ht="15.75" customHeight="1" x14ac:dyDescent="0.15">
      <c r="A935" s="89" t="s">
        <v>10725</v>
      </c>
      <c r="B935" s="89" t="s">
        <v>3761</v>
      </c>
      <c r="C935" s="89">
        <v>3</v>
      </c>
      <c r="D935" s="89" t="s">
        <v>7119</v>
      </c>
    </row>
    <row r="936" spans="1:4" ht="15.75" customHeight="1" x14ac:dyDescent="0.15">
      <c r="A936" s="89" t="s">
        <v>10726</v>
      </c>
      <c r="B936" s="89" t="s">
        <v>3713</v>
      </c>
      <c r="C936" s="89">
        <v>3</v>
      </c>
      <c r="D936" s="89" t="s">
        <v>7081</v>
      </c>
    </row>
    <row r="937" spans="1:4" ht="15.75" customHeight="1" x14ac:dyDescent="0.15">
      <c r="A937" s="89" t="s">
        <v>10727</v>
      </c>
      <c r="B937" s="89" t="s">
        <v>3760</v>
      </c>
      <c r="C937" s="89">
        <v>3</v>
      </c>
      <c r="D937" s="89" t="s">
        <v>7116</v>
      </c>
    </row>
    <row r="938" spans="1:4" ht="15.75" customHeight="1" x14ac:dyDescent="0.15">
      <c r="A938" s="89" t="s">
        <v>10728</v>
      </c>
      <c r="B938" s="89" t="s">
        <v>3760</v>
      </c>
      <c r="C938" s="89">
        <v>3</v>
      </c>
      <c r="D938" s="89" t="s">
        <v>7116</v>
      </c>
    </row>
    <row r="939" spans="1:4" ht="15.75" customHeight="1" x14ac:dyDescent="0.15">
      <c r="A939" s="89" t="s">
        <v>10729</v>
      </c>
      <c r="B939" s="89" t="s">
        <v>3760</v>
      </c>
      <c r="C939" s="89">
        <v>3</v>
      </c>
      <c r="D939" s="89" t="s">
        <v>7116</v>
      </c>
    </row>
    <row r="940" spans="1:4" ht="15.75" customHeight="1" x14ac:dyDescent="0.15">
      <c r="A940" s="89" t="s">
        <v>10730</v>
      </c>
      <c r="B940" s="89" t="s">
        <v>3690</v>
      </c>
      <c r="C940" s="89">
        <v>3</v>
      </c>
      <c r="D940" s="89" t="s">
        <v>6929</v>
      </c>
    </row>
    <row r="941" spans="1:4" ht="15.75" customHeight="1" x14ac:dyDescent="0.15">
      <c r="A941" s="89" t="s">
        <v>10731</v>
      </c>
      <c r="B941" s="89" t="s">
        <v>3643</v>
      </c>
      <c r="C941" s="89">
        <v>3</v>
      </c>
      <c r="D941" s="89" t="s">
        <v>5265</v>
      </c>
    </row>
    <row r="942" spans="1:4" ht="15.75" customHeight="1" x14ac:dyDescent="0.15">
      <c r="A942" s="89" t="s">
        <v>10732</v>
      </c>
      <c r="B942" s="89" t="s">
        <v>3642</v>
      </c>
      <c r="C942" s="89">
        <v>3</v>
      </c>
      <c r="D942" s="89" t="s">
        <v>6948</v>
      </c>
    </row>
    <row r="943" spans="1:4" ht="15.75" customHeight="1" x14ac:dyDescent="0.15">
      <c r="A943" s="89" t="s">
        <v>10733</v>
      </c>
      <c r="B943" s="89" t="s">
        <v>3648</v>
      </c>
      <c r="C943" s="89">
        <v>3</v>
      </c>
      <c r="D943" s="89" t="s">
        <v>7023</v>
      </c>
    </row>
    <row r="944" spans="1:4" ht="15.75" customHeight="1" x14ac:dyDescent="0.15">
      <c r="A944" s="89" t="s">
        <v>10734</v>
      </c>
      <c r="B944" s="89" t="s">
        <v>7021</v>
      </c>
      <c r="C944" s="89">
        <v>3</v>
      </c>
      <c r="D944" s="89" t="s">
        <v>473</v>
      </c>
    </row>
    <row r="945" spans="1:5" ht="15.75" customHeight="1" x14ac:dyDescent="0.15">
      <c r="A945" s="89" t="s">
        <v>10735</v>
      </c>
      <c r="B945" s="89" t="s">
        <v>3690</v>
      </c>
      <c r="C945" s="89">
        <v>3</v>
      </c>
      <c r="D945" s="89" t="s">
        <v>6929</v>
      </c>
    </row>
    <row r="946" spans="1:5" ht="15.75" customHeight="1" x14ac:dyDescent="0.15">
      <c r="A946" s="89" t="s">
        <v>10736</v>
      </c>
      <c r="B946" s="89" t="s">
        <v>3673</v>
      </c>
      <c r="C946" s="89">
        <v>3</v>
      </c>
      <c r="D946" s="89" t="s">
        <v>6921</v>
      </c>
    </row>
    <row r="947" spans="1:5" ht="15.75" customHeight="1" x14ac:dyDescent="0.15">
      <c r="A947" s="89" t="s">
        <v>10737</v>
      </c>
      <c r="B947" s="89" t="s">
        <v>3691</v>
      </c>
      <c r="C947" s="89">
        <v>3</v>
      </c>
      <c r="D947" s="89" t="s">
        <v>6942</v>
      </c>
    </row>
    <row r="948" spans="1:5" ht="15.75" customHeight="1" x14ac:dyDescent="0.15">
      <c r="A948" s="89" t="s">
        <v>10738</v>
      </c>
      <c r="B948" s="89" t="s">
        <v>3695</v>
      </c>
      <c r="C948" s="89">
        <v>3</v>
      </c>
      <c r="D948" s="89" t="s">
        <v>6946</v>
      </c>
    </row>
    <row r="949" spans="1:5" ht="15.75" customHeight="1" x14ac:dyDescent="0.15">
      <c r="A949" s="89" t="s">
        <v>10739</v>
      </c>
      <c r="B949" s="89" t="s">
        <v>3696</v>
      </c>
      <c r="C949" s="89">
        <v>3</v>
      </c>
      <c r="D949" s="89" t="s">
        <v>6950</v>
      </c>
    </row>
    <row r="950" spans="1:5" ht="15.75" customHeight="1" x14ac:dyDescent="0.15">
      <c r="A950" s="89" t="s">
        <v>10740</v>
      </c>
      <c r="B950" s="89" t="s">
        <v>3694</v>
      </c>
      <c r="C950" s="89">
        <v>3</v>
      </c>
      <c r="D950" s="89" t="s">
        <v>6975</v>
      </c>
    </row>
    <row r="951" spans="1:5" ht="15.75" customHeight="1" x14ac:dyDescent="0.15">
      <c r="A951" s="89" t="s">
        <v>10741</v>
      </c>
      <c r="B951" s="89" t="s">
        <v>3672</v>
      </c>
      <c r="C951" s="89">
        <v>3</v>
      </c>
      <c r="D951" s="89" t="s">
        <v>6961</v>
      </c>
    </row>
    <row r="952" spans="1:5" ht="15.75" customHeight="1" x14ac:dyDescent="0.15">
      <c r="A952" s="89" t="s">
        <v>10742</v>
      </c>
      <c r="B952" s="89" t="s">
        <v>3677</v>
      </c>
      <c r="C952" s="89">
        <v>3</v>
      </c>
      <c r="D952" s="89" t="s">
        <v>6994</v>
      </c>
    </row>
    <row r="953" spans="1:5" ht="15.75" customHeight="1" x14ac:dyDescent="0.15">
      <c r="A953" s="89" t="s">
        <v>10743</v>
      </c>
      <c r="B953" s="89" t="s">
        <v>3686</v>
      </c>
      <c r="C953" s="89">
        <v>3</v>
      </c>
      <c r="D953" s="89" t="s">
        <v>6996</v>
      </c>
    </row>
    <row r="954" spans="1:5" ht="15.75" customHeight="1" x14ac:dyDescent="0.15">
      <c r="A954" s="89" t="s">
        <v>10744</v>
      </c>
      <c r="B954" s="89" t="s">
        <v>3689</v>
      </c>
      <c r="C954" s="89">
        <v>3</v>
      </c>
      <c r="D954" s="89" t="s">
        <v>7002</v>
      </c>
    </row>
    <row r="955" spans="1:5" ht="15.75" customHeight="1" x14ac:dyDescent="0.15">
      <c r="A955" s="89" t="s">
        <v>10745</v>
      </c>
      <c r="B955" s="89" t="s">
        <v>3648</v>
      </c>
      <c r="C955" s="89">
        <v>3</v>
      </c>
      <c r="D955" s="89" t="s">
        <v>7023</v>
      </c>
    </row>
    <row r="956" spans="1:5" ht="15.75" customHeight="1" x14ac:dyDescent="0.15">
      <c r="A956" s="89" t="s">
        <v>10746</v>
      </c>
      <c r="B956" s="89" t="s">
        <v>3664</v>
      </c>
      <c r="C956" s="89">
        <v>3</v>
      </c>
      <c r="D956" s="89" t="s">
        <v>7031</v>
      </c>
    </row>
    <row r="957" spans="1:5" ht="15.75" customHeight="1" x14ac:dyDescent="0.15">
      <c r="A957" s="89" t="s">
        <v>10747</v>
      </c>
      <c r="B957" s="89" t="s">
        <v>7021</v>
      </c>
      <c r="C957" s="89">
        <v>3</v>
      </c>
      <c r="D957" s="89" t="s">
        <v>473</v>
      </c>
    </row>
    <row r="958" spans="1:5" ht="15.75" customHeight="1" x14ac:dyDescent="0.15">
      <c r="A958" s="89" t="s">
        <v>10748</v>
      </c>
      <c r="B958" s="89" t="s">
        <v>3690</v>
      </c>
      <c r="C958" s="89">
        <v>3</v>
      </c>
      <c r="D958" s="89" t="s">
        <v>6929</v>
      </c>
    </row>
    <row r="959" spans="1:5" ht="15.75" customHeight="1" x14ac:dyDescent="0.15">
      <c r="A959" s="89" t="s">
        <v>10749</v>
      </c>
      <c r="B959" s="89" t="s">
        <v>3690</v>
      </c>
      <c r="C959" s="89">
        <v>3</v>
      </c>
      <c r="D959" s="89" t="s">
        <v>6929</v>
      </c>
    </row>
    <row r="960" spans="1:5" ht="15.75" customHeight="1" x14ac:dyDescent="0.15">
      <c r="A960" s="89" t="s">
        <v>10750</v>
      </c>
      <c r="B960" s="89" t="s">
        <v>10751</v>
      </c>
      <c r="C960" s="89">
        <v>4</v>
      </c>
      <c r="D960" s="89" t="s">
        <v>10752</v>
      </c>
      <c r="E960" s="89" t="s">
        <v>3686</v>
      </c>
    </row>
    <row r="961" spans="1:4" ht="15.75" customHeight="1" x14ac:dyDescent="0.15">
      <c r="A961" s="89" t="s">
        <v>10753</v>
      </c>
      <c r="B961" s="89" t="s">
        <v>7021</v>
      </c>
      <c r="C961" s="89">
        <v>3</v>
      </c>
      <c r="D961" s="89" t="s">
        <v>473</v>
      </c>
    </row>
    <row r="962" spans="1:4" ht="15.75" customHeight="1" x14ac:dyDescent="0.15">
      <c r="A962" s="89" t="s">
        <v>10754</v>
      </c>
      <c r="B962" s="89" t="s">
        <v>7021</v>
      </c>
      <c r="C962" s="89">
        <v>3</v>
      </c>
      <c r="D962" s="89" t="s">
        <v>473</v>
      </c>
    </row>
    <row r="963" spans="1:4" ht="15.75" customHeight="1" x14ac:dyDescent="0.15">
      <c r="A963" s="89" t="s">
        <v>10755</v>
      </c>
      <c r="B963" s="89" t="s">
        <v>7021</v>
      </c>
      <c r="C963" s="89">
        <v>3</v>
      </c>
      <c r="D963" s="89" t="s">
        <v>473</v>
      </c>
    </row>
    <row r="964" spans="1:4" ht="15.75" customHeight="1" x14ac:dyDescent="0.15">
      <c r="A964" s="89" t="s">
        <v>10756</v>
      </c>
      <c r="B964" s="89" t="s">
        <v>7021</v>
      </c>
      <c r="C964" s="89">
        <v>3</v>
      </c>
      <c r="D964" s="89" t="s">
        <v>473</v>
      </c>
    </row>
    <row r="965" spans="1:4" ht="15.75" customHeight="1" x14ac:dyDescent="0.15">
      <c r="A965" s="89" t="s">
        <v>10757</v>
      </c>
      <c r="B965" s="89" t="s">
        <v>7021</v>
      </c>
      <c r="C965" s="89">
        <v>3</v>
      </c>
      <c r="D965" s="89" t="s">
        <v>473</v>
      </c>
    </row>
    <row r="966" spans="1:4" ht="15.75" customHeight="1" x14ac:dyDescent="0.15">
      <c r="A966" s="89" t="s">
        <v>10758</v>
      </c>
      <c r="B966" s="89" t="s">
        <v>7021</v>
      </c>
      <c r="C966" s="89">
        <v>3</v>
      </c>
      <c r="D966" s="89" t="s">
        <v>473</v>
      </c>
    </row>
    <row r="967" spans="1:4" ht="15.75" customHeight="1" x14ac:dyDescent="0.15">
      <c r="A967" s="89" t="s">
        <v>10759</v>
      </c>
      <c r="B967" s="89" t="s">
        <v>3681</v>
      </c>
      <c r="C967" s="89">
        <v>3</v>
      </c>
      <c r="D967" s="89" t="s">
        <v>6988</v>
      </c>
    </row>
    <row r="968" spans="1:4" ht="15.75" customHeight="1" x14ac:dyDescent="0.15">
      <c r="A968" s="89" t="s">
        <v>10760</v>
      </c>
      <c r="B968" s="89" t="s">
        <v>3681</v>
      </c>
      <c r="C968" s="89">
        <v>3</v>
      </c>
      <c r="D968" s="89" t="s">
        <v>6988</v>
      </c>
    </row>
    <row r="969" spans="1:4" ht="15.75" customHeight="1" x14ac:dyDescent="0.15">
      <c r="A969" s="89" t="s">
        <v>10761</v>
      </c>
      <c r="B969" s="89" t="s">
        <v>3674</v>
      </c>
      <c r="C969" s="89">
        <v>3</v>
      </c>
      <c r="D969" s="89" t="s">
        <v>7017</v>
      </c>
    </row>
    <row r="970" spans="1:4" ht="15.75" customHeight="1" x14ac:dyDescent="0.15">
      <c r="A970" s="89" t="s">
        <v>10762</v>
      </c>
      <c r="B970" s="89" t="s">
        <v>3634</v>
      </c>
      <c r="C970" s="89">
        <v>1</v>
      </c>
      <c r="D970" s="89" t="s">
        <v>473</v>
      </c>
    </row>
    <row r="971" spans="1:4" ht="15.75" customHeight="1" x14ac:dyDescent="0.15">
      <c r="A971" s="89" t="s">
        <v>10763</v>
      </c>
      <c r="B971" s="89" t="s">
        <v>3694</v>
      </c>
      <c r="C971" s="89">
        <v>3</v>
      </c>
      <c r="D971" s="89" t="s">
        <v>6975</v>
      </c>
    </row>
    <row r="972" spans="1:4" ht="15.75" customHeight="1" x14ac:dyDescent="0.15">
      <c r="A972" s="89" t="s">
        <v>10764</v>
      </c>
      <c r="B972" s="89" t="s">
        <v>3651</v>
      </c>
      <c r="C972" s="89">
        <v>3</v>
      </c>
      <c r="D972" s="89" t="s">
        <v>6955</v>
      </c>
    </row>
    <row r="973" spans="1:4" ht="15.75" customHeight="1" x14ac:dyDescent="0.15">
      <c r="A973" s="89" t="s">
        <v>10765</v>
      </c>
      <c r="B973" s="89" t="s">
        <v>3671</v>
      </c>
      <c r="C973" s="89">
        <v>3</v>
      </c>
      <c r="D973" s="89" t="s">
        <v>6952</v>
      </c>
    </row>
    <row r="974" spans="1:4" ht="15.75" customHeight="1" x14ac:dyDescent="0.15">
      <c r="A974" s="89" t="s">
        <v>10766</v>
      </c>
      <c r="B974" s="89" t="s">
        <v>3671</v>
      </c>
      <c r="C974" s="89">
        <v>3</v>
      </c>
      <c r="D974" s="89" t="s">
        <v>6952</v>
      </c>
    </row>
    <row r="975" spans="1:4" ht="15.75" customHeight="1" x14ac:dyDescent="0.15">
      <c r="A975" s="89" t="s">
        <v>10767</v>
      </c>
      <c r="B975" s="89" t="s">
        <v>3671</v>
      </c>
      <c r="C975" s="89">
        <v>3</v>
      </c>
      <c r="D975" s="89" t="s">
        <v>6952</v>
      </c>
    </row>
    <row r="976" spans="1:4" ht="15.75" customHeight="1" x14ac:dyDescent="0.15">
      <c r="A976" s="89" t="s">
        <v>10768</v>
      </c>
      <c r="B976" s="89" t="s">
        <v>3691</v>
      </c>
      <c r="C976" s="89">
        <v>3</v>
      </c>
      <c r="D976" s="89" t="s">
        <v>6942</v>
      </c>
    </row>
    <row r="977" spans="1:4" ht="15.75" customHeight="1" x14ac:dyDescent="0.15">
      <c r="A977" s="89" t="s">
        <v>10769</v>
      </c>
      <c r="B977" s="89" t="s">
        <v>3683</v>
      </c>
      <c r="C977" s="89">
        <v>3</v>
      </c>
      <c r="D977" s="89" t="s">
        <v>6990</v>
      </c>
    </row>
    <row r="978" spans="1:4" ht="15.75" customHeight="1" x14ac:dyDescent="0.15">
      <c r="A978" s="89" t="s">
        <v>10770</v>
      </c>
      <c r="B978" s="89" t="s">
        <v>3660</v>
      </c>
      <c r="C978" s="89">
        <v>3</v>
      </c>
      <c r="D978" s="89" t="s">
        <v>6981</v>
      </c>
    </row>
    <row r="979" spans="1:4" ht="15.75" customHeight="1" x14ac:dyDescent="0.15">
      <c r="A979" s="89" t="s">
        <v>10771</v>
      </c>
      <c r="B979" s="89" t="s">
        <v>3669</v>
      </c>
      <c r="C979" s="89">
        <v>3</v>
      </c>
      <c r="D979" s="89" t="s">
        <v>6969</v>
      </c>
    </row>
    <row r="980" spans="1:4" ht="15.75" customHeight="1" x14ac:dyDescent="0.15">
      <c r="A980" s="89" t="s">
        <v>10772</v>
      </c>
      <c r="B980" s="89" t="s">
        <v>3695</v>
      </c>
      <c r="C980" s="89">
        <v>3</v>
      </c>
      <c r="D980" s="89" t="s">
        <v>6946</v>
      </c>
    </row>
    <row r="981" spans="1:4" ht="15.75" customHeight="1" x14ac:dyDescent="0.15">
      <c r="A981" s="89" t="s">
        <v>10773</v>
      </c>
      <c r="B981" s="89" t="s">
        <v>3643</v>
      </c>
      <c r="C981" s="89">
        <v>3</v>
      </c>
      <c r="D981" s="89" t="s">
        <v>5265</v>
      </c>
    </row>
    <row r="982" spans="1:4" ht="15.75" customHeight="1" x14ac:dyDescent="0.15">
      <c r="A982" s="89" t="s">
        <v>10774</v>
      </c>
      <c r="B982" s="89" t="s">
        <v>3667</v>
      </c>
      <c r="C982" s="89">
        <v>3</v>
      </c>
      <c r="D982" s="89" t="s">
        <v>7027</v>
      </c>
    </row>
    <row r="983" spans="1:4" ht="15.75" customHeight="1" x14ac:dyDescent="0.15">
      <c r="A983" s="89" t="s">
        <v>10775</v>
      </c>
      <c r="B983" s="89" t="s">
        <v>3640</v>
      </c>
      <c r="C983" s="89">
        <v>3</v>
      </c>
      <c r="D983" s="89" t="s">
        <v>6919</v>
      </c>
    </row>
    <row r="984" spans="1:4" ht="15.75" customHeight="1" x14ac:dyDescent="0.15">
      <c r="A984" s="89" t="s">
        <v>10776</v>
      </c>
      <c r="B984" s="89" t="s">
        <v>3694</v>
      </c>
      <c r="C984" s="89">
        <v>3</v>
      </c>
      <c r="D984" s="89" t="s">
        <v>6975</v>
      </c>
    </row>
    <row r="985" spans="1:4" ht="15.75" customHeight="1" x14ac:dyDescent="0.15">
      <c r="A985" s="89" t="s">
        <v>10777</v>
      </c>
      <c r="B985" s="89" t="s">
        <v>3651</v>
      </c>
      <c r="C985" s="89">
        <v>3</v>
      </c>
      <c r="D985" s="89" t="s">
        <v>6955</v>
      </c>
    </row>
    <row r="986" spans="1:4" ht="15.75" customHeight="1" x14ac:dyDescent="0.15">
      <c r="A986" s="89" t="s">
        <v>10778</v>
      </c>
      <c r="B986" s="89" t="s">
        <v>3695</v>
      </c>
      <c r="C986" s="89">
        <v>3</v>
      </c>
      <c r="D986" s="89" t="s">
        <v>6946</v>
      </c>
    </row>
    <row r="987" spans="1:4" ht="15.75" customHeight="1" x14ac:dyDescent="0.15">
      <c r="A987" s="89" t="s">
        <v>10779</v>
      </c>
      <c r="B987" s="89" t="s">
        <v>3695</v>
      </c>
      <c r="C987" s="89">
        <v>3</v>
      </c>
      <c r="D987" s="89" t="s">
        <v>6946</v>
      </c>
    </row>
    <row r="988" spans="1:4" ht="15.75" customHeight="1" x14ac:dyDescent="0.15">
      <c r="A988" s="89" t="s">
        <v>10780</v>
      </c>
      <c r="B988" s="89" t="s">
        <v>3642</v>
      </c>
      <c r="C988" s="89">
        <v>3</v>
      </c>
      <c r="D988" s="89" t="s">
        <v>6948</v>
      </c>
    </row>
    <row r="989" spans="1:4" ht="15.75" customHeight="1" x14ac:dyDescent="0.15">
      <c r="A989" s="89" t="s">
        <v>10781</v>
      </c>
      <c r="B989" s="89" t="s">
        <v>3648</v>
      </c>
      <c r="C989" s="89">
        <v>3</v>
      </c>
      <c r="D989" s="89" t="s">
        <v>7023</v>
      </c>
    </row>
    <row r="990" spans="1:4" ht="15.75" customHeight="1" x14ac:dyDescent="0.15">
      <c r="A990" s="89" t="s">
        <v>10782</v>
      </c>
      <c r="B990" s="89" t="s">
        <v>3667</v>
      </c>
      <c r="C990" s="89">
        <v>3</v>
      </c>
      <c r="D990" s="89" t="s">
        <v>7027</v>
      </c>
    </row>
    <row r="991" spans="1:4" ht="15.75" customHeight="1" x14ac:dyDescent="0.15">
      <c r="A991" s="89" t="s">
        <v>10783</v>
      </c>
      <c r="B991" s="89" t="s">
        <v>3667</v>
      </c>
      <c r="C991" s="89">
        <v>3</v>
      </c>
      <c r="D991" s="89" t="s">
        <v>7027</v>
      </c>
    </row>
    <row r="992" spans="1:4" ht="15.75" customHeight="1" x14ac:dyDescent="0.15">
      <c r="A992" s="89" t="s">
        <v>10784</v>
      </c>
      <c r="B992" s="89" t="s">
        <v>3667</v>
      </c>
      <c r="C992" s="89">
        <v>3</v>
      </c>
      <c r="D992" s="89" t="s">
        <v>7027</v>
      </c>
    </row>
    <row r="993" spans="1:4" ht="15.75" customHeight="1" x14ac:dyDescent="0.15">
      <c r="A993" s="89" t="s">
        <v>10785</v>
      </c>
      <c r="B993" s="89" t="s">
        <v>3690</v>
      </c>
      <c r="C993" s="89">
        <v>3</v>
      </c>
      <c r="D993" s="89" t="s">
        <v>6929</v>
      </c>
    </row>
    <row r="994" spans="1:4" ht="15.75" customHeight="1" x14ac:dyDescent="0.15">
      <c r="A994" s="89" t="s">
        <v>10786</v>
      </c>
      <c r="B994" s="89" t="s">
        <v>3675</v>
      </c>
      <c r="C994" s="89">
        <v>3</v>
      </c>
      <c r="D994" s="89" t="s">
        <v>6957</v>
      </c>
    </row>
    <row r="995" spans="1:4" ht="15.75" customHeight="1" x14ac:dyDescent="0.15">
      <c r="A995" s="89" t="s">
        <v>10787</v>
      </c>
      <c r="B995" s="89" t="s">
        <v>3650</v>
      </c>
      <c r="C995" s="89">
        <v>3</v>
      </c>
      <c r="D995" s="89" t="s">
        <v>6797</v>
      </c>
    </row>
    <row r="996" spans="1:4" ht="15.75" customHeight="1" x14ac:dyDescent="0.15">
      <c r="A996" s="89" t="s">
        <v>10788</v>
      </c>
      <c r="B996" s="89" t="s">
        <v>3650</v>
      </c>
      <c r="C996" s="89">
        <v>3</v>
      </c>
      <c r="D996" s="89" t="s">
        <v>6797</v>
      </c>
    </row>
    <row r="997" spans="1:4" ht="15.75" customHeight="1" x14ac:dyDescent="0.15">
      <c r="A997" s="89" t="s">
        <v>10789</v>
      </c>
      <c r="B997" s="89" t="s">
        <v>3650</v>
      </c>
      <c r="C997" s="89">
        <v>3</v>
      </c>
      <c r="D997" s="89" t="s">
        <v>6797</v>
      </c>
    </row>
    <row r="998" spans="1:4" ht="15.75" customHeight="1" x14ac:dyDescent="0.15">
      <c r="A998" s="89" t="s">
        <v>10790</v>
      </c>
      <c r="B998" s="89" t="s">
        <v>3650</v>
      </c>
      <c r="C998" s="89">
        <v>3</v>
      </c>
      <c r="D998" s="89" t="s">
        <v>6797</v>
      </c>
    </row>
    <row r="999" spans="1:4" ht="15.75" customHeight="1" x14ac:dyDescent="0.15">
      <c r="A999" s="89" t="s">
        <v>10791</v>
      </c>
      <c r="B999" s="89" t="s">
        <v>3650</v>
      </c>
      <c r="C999" s="89">
        <v>3</v>
      </c>
      <c r="D999" s="89" t="s">
        <v>6797</v>
      </c>
    </row>
    <row r="1000" spans="1:4" ht="15.75" customHeight="1" x14ac:dyDescent="0.15">
      <c r="A1000" s="89" t="s">
        <v>10792</v>
      </c>
      <c r="B1000" s="89" t="s">
        <v>3686</v>
      </c>
      <c r="C1000" s="89">
        <v>3</v>
      </c>
      <c r="D1000" s="89" t="s">
        <v>6996</v>
      </c>
    </row>
    <row r="1001" spans="1:4" ht="15.75" customHeight="1" x14ac:dyDescent="0.15">
      <c r="A1001" s="89" t="s">
        <v>10793</v>
      </c>
      <c r="B1001" s="89" t="s">
        <v>3686</v>
      </c>
      <c r="C1001" s="89">
        <v>3</v>
      </c>
      <c r="D1001" s="89" t="s">
        <v>6996</v>
      </c>
    </row>
    <row r="1002" spans="1:4" ht="15.75" customHeight="1" x14ac:dyDescent="0.15">
      <c r="A1002" s="89" t="s">
        <v>10794</v>
      </c>
      <c r="B1002" s="89" t="s">
        <v>3686</v>
      </c>
      <c r="C1002" s="89">
        <v>3</v>
      </c>
      <c r="D1002" s="89" t="s">
        <v>6996</v>
      </c>
    </row>
    <row r="1003" spans="1:4" ht="15.75" customHeight="1" x14ac:dyDescent="0.15">
      <c r="A1003" s="89" t="s">
        <v>10795</v>
      </c>
      <c r="B1003" s="89" t="s">
        <v>3686</v>
      </c>
      <c r="C1003" s="89">
        <v>3</v>
      </c>
      <c r="D1003" s="89" t="s">
        <v>6996</v>
      </c>
    </row>
    <row r="1004" spans="1:4" ht="15.75" customHeight="1" x14ac:dyDescent="0.15">
      <c r="A1004" s="89" t="s">
        <v>10796</v>
      </c>
      <c r="B1004" s="89" t="s">
        <v>3686</v>
      </c>
      <c r="C1004" s="89">
        <v>3</v>
      </c>
      <c r="D1004" s="89" t="s">
        <v>6996</v>
      </c>
    </row>
    <row r="1005" spans="1:4" ht="15.75" customHeight="1" x14ac:dyDescent="0.15">
      <c r="A1005" s="89" t="s">
        <v>10797</v>
      </c>
      <c r="B1005" s="89" t="s">
        <v>3686</v>
      </c>
      <c r="C1005" s="89">
        <v>3</v>
      </c>
      <c r="D1005" s="89" t="s">
        <v>6996</v>
      </c>
    </row>
    <row r="1006" spans="1:4" ht="15.75" customHeight="1" x14ac:dyDescent="0.15">
      <c r="A1006" s="89" t="s">
        <v>10798</v>
      </c>
      <c r="B1006" s="89" t="s">
        <v>3686</v>
      </c>
      <c r="C1006" s="89">
        <v>3</v>
      </c>
      <c r="D1006" s="89" t="s">
        <v>6996</v>
      </c>
    </row>
    <row r="1007" spans="1:4" ht="15.75" customHeight="1" x14ac:dyDescent="0.15">
      <c r="A1007" s="89" t="s">
        <v>10799</v>
      </c>
      <c r="B1007" s="89" t="s">
        <v>3686</v>
      </c>
      <c r="C1007" s="89">
        <v>3</v>
      </c>
      <c r="D1007" s="89" t="s">
        <v>6996</v>
      </c>
    </row>
    <row r="1008" spans="1:4" ht="15.75" customHeight="1" x14ac:dyDescent="0.15">
      <c r="A1008" s="89" t="s">
        <v>10800</v>
      </c>
      <c r="B1008" s="89" t="s">
        <v>3686</v>
      </c>
      <c r="C1008" s="89">
        <v>3</v>
      </c>
      <c r="D1008" s="89" t="s">
        <v>6996</v>
      </c>
    </row>
    <row r="1009" spans="1:4" ht="15.75" customHeight="1" x14ac:dyDescent="0.15">
      <c r="A1009" s="89" t="s">
        <v>10801</v>
      </c>
      <c r="B1009" s="89" t="s">
        <v>3696</v>
      </c>
      <c r="C1009" s="89">
        <v>3</v>
      </c>
      <c r="D1009" s="89" t="s">
        <v>6950</v>
      </c>
    </row>
    <row r="1010" spans="1:4" ht="15.75" customHeight="1" x14ac:dyDescent="0.15">
      <c r="A1010" s="89" t="s">
        <v>10802</v>
      </c>
      <c r="B1010" s="89" t="s">
        <v>7021</v>
      </c>
      <c r="C1010" s="89">
        <v>3</v>
      </c>
      <c r="D1010" s="89" t="s">
        <v>473</v>
      </c>
    </row>
    <row r="1011" spans="1:4" ht="15.75" customHeight="1" x14ac:dyDescent="0.15">
      <c r="A1011" s="89" t="s">
        <v>10803</v>
      </c>
      <c r="B1011" s="89" t="s">
        <v>7021</v>
      </c>
      <c r="C1011" s="89">
        <v>3</v>
      </c>
      <c r="D1011" s="89" t="s">
        <v>473</v>
      </c>
    </row>
    <row r="1012" spans="1:4" ht="15.75" customHeight="1" x14ac:dyDescent="0.15">
      <c r="A1012" s="89" t="s">
        <v>10804</v>
      </c>
      <c r="B1012" s="89" t="s">
        <v>7021</v>
      </c>
      <c r="C1012" s="89">
        <v>3</v>
      </c>
      <c r="D1012" s="89" t="s">
        <v>473</v>
      </c>
    </row>
    <row r="1013" spans="1:4" ht="15.75" customHeight="1" x14ac:dyDescent="0.15">
      <c r="A1013" s="89" t="s">
        <v>10805</v>
      </c>
      <c r="B1013" s="89" t="s">
        <v>3671</v>
      </c>
      <c r="C1013" s="89">
        <v>3</v>
      </c>
      <c r="D1013" s="89" t="s">
        <v>6952</v>
      </c>
    </row>
    <row r="1014" spans="1:4" ht="15.75" customHeight="1" x14ac:dyDescent="0.15">
      <c r="A1014" s="89" t="s">
        <v>10806</v>
      </c>
      <c r="B1014" s="89" t="s">
        <v>3690</v>
      </c>
      <c r="C1014" s="89">
        <v>3</v>
      </c>
      <c r="D1014" s="89" t="s">
        <v>6929</v>
      </c>
    </row>
    <row r="1015" spans="1:4" ht="15.75" customHeight="1" x14ac:dyDescent="0.15">
      <c r="A1015" s="89" t="s">
        <v>10807</v>
      </c>
      <c r="B1015" s="89" t="s">
        <v>3690</v>
      </c>
      <c r="C1015" s="89">
        <v>3</v>
      </c>
      <c r="D1015" s="89" t="s">
        <v>6929</v>
      </c>
    </row>
    <row r="1016" spans="1:4" ht="15.75" customHeight="1" x14ac:dyDescent="0.15">
      <c r="A1016" s="89" t="s">
        <v>10808</v>
      </c>
      <c r="B1016" s="89" t="s">
        <v>3690</v>
      </c>
      <c r="C1016" s="89">
        <v>3</v>
      </c>
      <c r="D1016" s="89" t="s">
        <v>6929</v>
      </c>
    </row>
    <row r="1017" spans="1:4" ht="15.75" customHeight="1" x14ac:dyDescent="0.15">
      <c r="A1017" s="89" t="s">
        <v>10809</v>
      </c>
      <c r="B1017" s="89" t="s">
        <v>3667</v>
      </c>
      <c r="C1017" s="89">
        <v>3</v>
      </c>
      <c r="D1017" s="89" t="s">
        <v>7027</v>
      </c>
    </row>
    <row r="1018" spans="1:4" ht="15.75" customHeight="1" x14ac:dyDescent="0.15">
      <c r="A1018" s="89" t="s">
        <v>10810</v>
      </c>
      <c r="B1018" s="89" t="s">
        <v>3654</v>
      </c>
      <c r="C1018" s="89">
        <v>3</v>
      </c>
      <c r="D1018" s="89" t="s">
        <v>6971</v>
      </c>
    </row>
    <row r="1019" spans="1:4" ht="15.75" customHeight="1" x14ac:dyDescent="0.15">
      <c r="A1019" s="89" t="s">
        <v>10811</v>
      </c>
      <c r="B1019" s="89" t="s">
        <v>3690</v>
      </c>
      <c r="C1019" s="89">
        <v>3</v>
      </c>
      <c r="D1019" s="89" t="s">
        <v>6929</v>
      </c>
    </row>
    <row r="1020" spans="1:4" ht="15.75" customHeight="1" x14ac:dyDescent="0.15">
      <c r="A1020" s="89" t="s">
        <v>10812</v>
      </c>
      <c r="B1020" s="89" t="s">
        <v>3606</v>
      </c>
      <c r="C1020" s="89">
        <v>3</v>
      </c>
      <c r="D1020" s="89" t="s">
        <v>6748</v>
      </c>
    </row>
    <row r="1021" spans="1:4" ht="15.75" customHeight="1" x14ac:dyDescent="0.15">
      <c r="A1021" s="89" t="s">
        <v>10813</v>
      </c>
      <c r="B1021" s="89" t="s">
        <v>3606</v>
      </c>
      <c r="C1021" s="89">
        <v>3</v>
      </c>
      <c r="D1021" s="89" t="s">
        <v>6748</v>
      </c>
    </row>
    <row r="1022" spans="1:4" ht="15.75" customHeight="1" x14ac:dyDescent="0.15">
      <c r="A1022" s="89" t="s">
        <v>10814</v>
      </c>
      <c r="B1022" s="89" t="s">
        <v>3606</v>
      </c>
      <c r="C1022" s="89">
        <v>3</v>
      </c>
      <c r="D1022" s="89" t="s">
        <v>6748</v>
      </c>
    </row>
    <row r="1023" spans="1:4" ht="15.75" customHeight="1" x14ac:dyDescent="0.15">
      <c r="A1023" s="89" t="s">
        <v>10815</v>
      </c>
      <c r="B1023" s="89" t="s">
        <v>3606</v>
      </c>
      <c r="C1023" s="89">
        <v>3</v>
      </c>
      <c r="D1023" s="89" t="s">
        <v>6748</v>
      </c>
    </row>
    <row r="1024" spans="1:4" ht="15.75" customHeight="1" x14ac:dyDescent="0.15">
      <c r="A1024" s="89" t="s">
        <v>10816</v>
      </c>
      <c r="B1024" s="89" t="s">
        <v>3606</v>
      </c>
      <c r="C1024" s="89">
        <v>3</v>
      </c>
      <c r="D1024" s="89" t="s">
        <v>6748</v>
      </c>
    </row>
    <row r="1025" spans="1:4" ht="15.75" customHeight="1" x14ac:dyDescent="0.15">
      <c r="A1025" s="89" t="s">
        <v>10817</v>
      </c>
      <c r="B1025" s="89" t="s">
        <v>3606</v>
      </c>
      <c r="C1025" s="89">
        <v>3</v>
      </c>
      <c r="D1025" s="89" t="s">
        <v>6748</v>
      </c>
    </row>
    <row r="1026" spans="1:4" ht="15.75" customHeight="1" x14ac:dyDescent="0.15">
      <c r="A1026" s="89" t="s">
        <v>10818</v>
      </c>
      <c r="B1026" s="89" t="s">
        <v>3606</v>
      </c>
      <c r="C1026" s="89">
        <v>3</v>
      </c>
      <c r="D1026" s="89" t="s">
        <v>6748</v>
      </c>
    </row>
    <row r="1027" spans="1:4" ht="15.75" customHeight="1" x14ac:dyDescent="0.15">
      <c r="A1027" s="89" t="s">
        <v>10819</v>
      </c>
      <c r="B1027" s="89" t="s">
        <v>3606</v>
      </c>
      <c r="C1027" s="89">
        <v>3</v>
      </c>
      <c r="D1027" s="89" t="s">
        <v>6748</v>
      </c>
    </row>
    <row r="1028" spans="1:4" ht="15.75" customHeight="1" x14ac:dyDescent="0.15">
      <c r="A1028" s="89" t="s">
        <v>10820</v>
      </c>
      <c r="B1028" s="89" t="s">
        <v>3606</v>
      </c>
      <c r="C1028" s="89">
        <v>3</v>
      </c>
      <c r="D1028" s="89" t="s">
        <v>6748</v>
      </c>
    </row>
    <row r="1029" spans="1:4" ht="15.75" customHeight="1" x14ac:dyDescent="0.15">
      <c r="A1029" s="89" t="s">
        <v>10821</v>
      </c>
      <c r="B1029" s="89" t="s">
        <v>3606</v>
      </c>
      <c r="C1029" s="89">
        <v>3</v>
      </c>
      <c r="D1029" s="89" t="s">
        <v>6748</v>
      </c>
    </row>
    <row r="1030" spans="1:4" ht="15.75" customHeight="1" x14ac:dyDescent="0.15">
      <c r="A1030" s="89" t="s">
        <v>10822</v>
      </c>
      <c r="B1030" s="89" t="s">
        <v>3606</v>
      </c>
      <c r="C1030" s="89">
        <v>3</v>
      </c>
      <c r="D1030" s="89" t="s">
        <v>6748</v>
      </c>
    </row>
    <row r="1031" spans="1:4" ht="15.75" customHeight="1" x14ac:dyDescent="0.15">
      <c r="A1031" s="89" t="s">
        <v>10823</v>
      </c>
      <c r="B1031" s="89" t="s">
        <v>3606</v>
      </c>
      <c r="C1031" s="89">
        <v>3</v>
      </c>
      <c r="D1031" s="89" t="s">
        <v>6748</v>
      </c>
    </row>
    <row r="1032" spans="1:4" ht="15.75" customHeight="1" x14ac:dyDescent="0.15">
      <c r="A1032" s="89" t="s">
        <v>10824</v>
      </c>
      <c r="B1032" s="89" t="s">
        <v>3606</v>
      </c>
      <c r="C1032" s="89">
        <v>3</v>
      </c>
      <c r="D1032" s="89" t="s">
        <v>6748</v>
      </c>
    </row>
    <row r="1033" spans="1:4" ht="15.75" customHeight="1" x14ac:dyDescent="0.15">
      <c r="A1033" s="89" t="s">
        <v>10825</v>
      </c>
      <c r="B1033" s="89" t="s">
        <v>3606</v>
      </c>
      <c r="C1033" s="89">
        <v>3</v>
      </c>
      <c r="D1033" s="89" t="s">
        <v>6748</v>
      </c>
    </row>
    <row r="1034" spans="1:4" ht="15.75" customHeight="1" x14ac:dyDescent="0.15">
      <c r="A1034" s="89" t="s">
        <v>10826</v>
      </c>
      <c r="B1034" s="89" t="s">
        <v>3606</v>
      </c>
      <c r="C1034" s="89">
        <v>3</v>
      </c>
      <c r="D1034" s="89" t="s">
        <v>6748</v>
      </c>
    </row>
    <row r="1035" spans="1:4" ht="15.75" customHeight="1" x14ac:dyDescent="0.15">
      <c r="A1035" s="89" t="s">
        <v>10827</v>
      </c>
      <c r="B1035" s="89" t="s">
        <v>3606</v>
      </c>
      <c r="C1035" s="89">
        <v>3</v>
      </c>
      <c r="D1035" s="89" t="s">
        <v>6748</v>
      </c>
    </row>
    <row r="1036" spans="1:4" ht="15.75" customHeight="1" x14ac:dyDescent="0.15">
      <c r="A1036" s="89" t="s">
        <v>10828</v>
      </c>
      <c r="B1036" s="89" t="s">
        <v>3606</v>
      </c>
      <c r="C1036" s="89">
        <v>3</v>
      </c>
      <c r="D1036" s="89" t="s">
        <v>6748</v>
      </c>
    </row>
    <row r="1037" spans="1:4" ht="15.75" customHeight="1" x14ac:dyDescent="0.15">
      <c r="A1037" s="89" t="s">
        <v>10829</v>
      </c>
      <c r="B1037" s="89" t="s">
        <v>3606</v>
      </c>
      <c r="C1037" s="89">
        <v>3</v>
      </c>
      <c r="D1037" s="89" t="s">
        <v>6748</v>
      </c>
    </row>
    <row r="1038" spans="1:4" ht="15.75" customHeight="1" x14ac:dyDescent="0.15">
      <c r="A1038" s="89" t="s">
        <v>10830</v>
      </c>
      <c r="B1038" s="89" t="s">
        <v>3606</v>
      </c>
      <c r="C1038" s="89">
        <v>3</v>
      </c>
      <c r="D1038" s="89" t="s">
        <v>6748</v>
      </c>
    </row>
    <row r="1039" spans="1:4" ht="15.75" customHeight="1" x14ac:dyDescent="0.15">
      <c r="A1039" s="89" t="s">
        <v>10831</v>
      </c>
      <c r="B1039" s="89" t="s">
        <v>3606</v>
      </c>
      <c r="C1039" s="89">
        <v>3</v>
      </c>
      <c r="D1039" s="89" t="s">
        <v>6748</v>
      </c>
    </row>
    <row r="1040" spans="1:4" ht="15.75" customHeight="1" x14ac:dyDescent="0.15">
      <c r="A1040" s="89" t="s">
        <v>10832</v>
      </c>
      <c r="B1040" s="89" t="s">
        <v>3606</v>
      </c>
      <c r="C1040" s="89">
        <v>3</v>
      </c>
      <c r="D1040" s="89" t="s">
        <v>6748</v>
      </c>
    </row>
    <row r="1041" spans="1:4" ht="15.75" customHeight="1" x14ac:dyDescent="0.15">
      <c r="A1041" s="89" t="s">
        <v>10833</v>
      </c>
      <c r="B1041" s="89" t="s">
        <v>3606</v>
      </c>
      <c r="C1041" s="89">
        <v>3</v>
      </c>
      <c r="D1041" s="89" t="s">
        <v>6748</v>
      </c>
    </row>
    <row r="1042" spans="1:4" ht="15.75" customHeight="1" x14ac:dyDescent="0.15">
      <c r="A1042" s="89" t="s">
        <v>10834</v>
      </c>
      <c r="B1042" s="89" t="s">
        <v>3606</v>
      </c>
      <c r="C1042" s="89">
        <v>3</v>
      </c>
      <c r="D1042" s="89" t="s">
        <v>6748</v>
      </c>
    </row>
    <row r="1043" spans="1:4" ht="15.75" customHeight="1" x14ac:dyDescent="0.15">
      <c r="A1043" s="89" t="s">
        <v>10835</v>
      </c>
      <c r="B1043" s="89" t="s">
        <v>3606</v>
      </c>
      <c r="C1043" s="89">
        <v>3</v>
      </c>
      <c r="D1043" s="89" t="s">
        <v>6748</v>
      </c>
    </row>
    <row r="1044" spans="1:4" ht="15.75" customHeight="1" x14ac:dyDescent="0.15">
      <c r="A1044" s="89" t="s">
        <v>10836</v>
      </c>
      <c r="B1044" s="89" t="s">
        <v>3606</v>
      </c>
      <c r="C1044" s="89">
        <v>3</v>
      </c>
      <c r="D1044" s="89" t="s">
        <v>6748</v>
      </c>
    </row>
    <row r="1045" spans="1:4" ht="15.75" customHeight="1" x14ac:dyDescent="0.15">
      <c r="A1045" s="89" t="s">
        <v>10837</v>
      </c>
      <c r="B1045" s="89" t="s">
        <v>3633</v>
      </c>
      <c r="C1045" s="89">
        <v>3</v>
      </c>
      <c r="D1045" s="89" t="s">
        <v>6875</v>
      </c>
    </row>
    <row r="1046" spans="1:4" ht="15.75" customHeight="1" x14ac:dyDescent="0.15">
      <c r="A1046" s="89" t="s">
        <v>10838</v>
      </c>
      <c r="B1046" s="89" t="s">
        <v>3633</v>
      </c>
      <c r="C1046" s="89">
        <v>3</v>
      </c>
      <c r="D1046" s="89" t="s">
        <v>6875</v>
      </c>
    </row>
    <row r="1047" spans="1:4" ht="15.75" customHeight="1" x14ac:dyDescent="0.15">
      <c r="A1047" s="89" t="s">
        <v>10839</v>
      </c>
      <c r="B1047" s="89" t="s">
        <v>3633</v>
      </c>
      <c r="C1047" s="89">
        <v>3</v>
      </c>
      <c r="D1047" s="89" t="s">
        <v>6875</v>
      </c>
    </row>
    <row r="1048" spans="1:4" ht="15.75" customHeight="1" x14ac:dyDescent="0.15">
      <c r="A1048" s="89" t="s">
        <v>10840</v>
      </c>
      <c r="B1048" s="89" t="s">
        <v>3633</v>
      </c>
      <c r="C1048" s="89">
        <v>3</v>
      </c>
      <c r="D1048" s="89" t="s">
        <v>6875</v>
      </c>
    </row>
    <row r="1049" spans="1:4" ht="15.75" customHeight="1" x14ac:dyDescent="0.15">
      <c r="A1049" s="89" t="s">
        <v>10841</v>
      </c>
      <c r="B1049" s="89" t="s">
        <v>3633</v>
      </c>
      <c r="C1049" s="89">
        <v>3</v>
      </c>
      <c r="D1049" s="89" t="s">
        <v>6875</v>
      </c>
    </row>
    <row r="1050" spans="1:4" ht="15.75" customHeight="1" x14ac:dyDescent="0.15">
      <c r="A1050" s="89" t="s">
        <v>10842</v>
      </c>
      <c r="B1050" s="89" t="s">
        <v>3633</v>
      </c>
      <c r="C1050" s="89">
        <v>3</v>
      </c>
      <c r="D1050" s="89" t="s">
        <v>6875</v>
      </c>
    </row>
    <row r="1051" spans="1:4" ht="15.75" customHeight="1" x14ac:dyDescent="0.15">
      <c r="A1051" s="89" t="s">
        <v>10843</v>
      </c>
      <c r="B1051" s="89" t="s">
        <v>3633</v>
      </c>
      <c r="C1051" s="89">
        <v>3</v>
      </c>
      <c r="D1051" s="89" t="s">
        <v>6875</v>
      </c>
    </row>
    <row r="1052" spans="1:4" ht="15.75" customHeight="1" x14ac:dyDescent="0.15">
      <c r="A1052" s="89" t="s">
        <v>10844</v>
      </c>
      <c r="B1052" s="89" t="s">
        <v>3633</v>
      </c>
      <c r="C1052" s="89">
        <v>3</v>
      </c>
      <c r="D1052" s="89" t="s">
        <v>6875</v>
      </c>
    </row>
    <row r="1053" spans="1:4" ht="15.75" customHeight="1" x14ac:dyDescent="0.15">
      <c r="A1053" s="89" t="s">
        <v>10845</v>
      </c>
      <c r="B1053" s="89" t="s">
        <v>3633</v>
      </c>
      <c r="C1053" s="89">
        <v>3</v>
      </c>
      <c r="D1053" s="89" t="s">
        <v>6875</v>
      </c>
    </row>
    <row r="1054" spans="1:4" ht="15.75" customHeight="1" x14ac:dyDescent="0.15">
      <c r="A1054" s="89" t="s">
        <v>10846</v>
      </c>
      <c r="B1054" s="89" t="s">
        <v>3633</v>
      </c>
      <c r="C1054" s="89">
        <v>3</v>
      </c>
      <c r="D1054" s="89" t="s">
        <v>6875</v>
      </c>
    </row>
    <row r="1055" spans="1:4" ht="15.75" customHeight="1" x14ac:dyDescent="0.15">
      <c r="A1055" s="89" t="s">
        <v>10847</v>
      </c>
      <c r="B1055" s="89" t="s">
        <v>3633</v>
      </c>
      <c r="C1055" s="89">
        <v>3</v>
      </c>
      <c r="D1055" s="89" t="s">
        <v>6875</v>
      </c>
    </row>
    <row r="1056" spans="1:4" ht="15.75" customHeight="1" x14ac:dyDescent="0.15">
      <c r="A1056" s="89" t="s">
        <v>10848</v>
      </c>
      <c r="B1056" s="89" t="s">
        <v>3633</v>
      </c>
      <c r="C1056" s="89">
        <v>3</v>
      </c>
      <c r="D1056" s="89" t="s">
        <v>6875</v>
      </c>
    </row>
    <row r="1057" spans="1:4" ht="15.75" customHeight="1" x14ac:dyDescent="0.15">
      <c r="A1057" s="89" t="s">
        <v>10849</v>
      </c>
      <c r="B1057" s="89" t="s">
        <v>3633</v>
      </c>
      <c r="C1057" s="89">
        <v>3</v>
      </c>
      <c r="D1057" s="89" t="s">
        <v>6875</v>
      </c>
    </row>
    <row r="1058" spans="1:4" ht="15.75" customHeight="1" x14ac:dyDescent="0.15">
      <c r="A1058" s="89" t="s">
        <v>10850</v>
      </c>
      <c r="B1058" s="89" t="s">
        <v>3633</v>
      </c>
      <c r="C1058" s="89">
        <v>3</v>
      </c>
      <c r="D1058" s="89" t="s">
        <v>6875</v>
      </c>
    </row>
    <row r="1059" spans="1:4" ht="15.75" customHeight="1" x14ac:dyDescent="0.15">
      <c r="A1059" s="89" t="s">
        <v>10851</v>
      </c>
      <c r="B1059" s="89" t="s">
        <v>3633</v>
      </c>
      <c r="C1059" s="89">
        <v>3</v>
      </c>
      <c r="D1059" s="89" t="s">
        <v>6875</v>
      </c>
    </row>
    <row r="1060" spans="1:4" ht="15.75" customHeight="1" x14ac:dyDescent="0.15">
      <c r="A1060" s="89" t="s">
        <v>10852</v>
      </c>
      <c r="B1060" s="89" t="s">
        <v>3631</v>
      </c>
      <c r="C1060" s="89">
        <v>3</v>
      </c>
      <c r="D1060" s="89" t="s">
        <v>6729</v>
      </c>
    </row>
    <row r="1061" spans="1:4" ht="15.75" customHeight="1" x14ac:dyDescent="0.15">
      <c r="A1061" s="89" t="s">
        <v>10853</v>
      </c>
      <c r="B1061" s="89" t="s">
        <v>3632</v>
      </c>
      <c r="C1061" s="89">
        <v>3</v>
      </c>
      <c r="D1061" s="89" t="s">
        <v>6729</v>
      </c>
    </row>
    <row r="1062" spans="1:4" ht="15.75" customHeight="1" x14ac:dyDescent="0.15">
      <c r="A1062" s="89" t="s">
        <v>10854</v>
      </c>
      <c r="B1062" s="89" t="s">
        <v>3632</v>
      </c>
      <c r="C1062" s="89">
        <v>3</v>
      </c>
      <c r="D1062" s="89" t="s">
        <v>6729</v>
      </c>
    </row>
    <row r="1063" spans="1:4" ht="15.75" customHeight="1" x14ac:dyDescent="0.15">
      <c r="A1063" s="89" t="s">
        <v>10855</v>
      </c>
      <c r="B1063" s="89" t="s">
        <v>3632</v>
      </c>
      <c r="C1063" s="89">
        <v>3</v>
      </c>
      <c r="D1063" s="89" t="s">
        <v>6729</v>
      </c>
    </row>
    <row r="1064" spans="1:4" ht="15.75" customHeight="1" x14ac:dyDescent="0.15">
      <c r="A1064" s="89" t="s">
        <v>10856</v>
      </c>
      <c r="B1064" s="89" t="s">
        <v>3632</v>
      </c>
      <c r="C1064" s="89">
        <v>3</v>
      </c>
      <c r="D1064" s="89" t="s">
        <v>6729</v>
      </c>
    </row>
    <row r="1065" spans="1:4" ht="15.75" customHeight="1" x14ac:dyDescent="0.15">
      <c r="A1065" s="89" t="s">
        <v>10857</v>
      </c>
      <c r="B1065" s="89" t="s">
        <v>3632</v>
      </c>
      <c r="C1065" s="89">
        <v>3</v>
      </c>
      <c r="D1065" s="89" t="s">
        <v>6729</v>
      </c>
    </row>
    <row r="1066" spans="1:4" ht="15.75" customHeight="1" x14ac:dyDescent="0.15">
      <c r="A1066" s="89" t="s">
        <v>10858</v>
      </c>
      <c r="B1066" s="89" t="s">
        <v>3560</v>
      </c>
      <c r="C1066" s="89">
        <v>3</v>
      </c>
      <c r="D1066" s="89" t="s">
        <v>6838</v>
      </c>
    </row>
    <row r="1067" spans="1:4" ht="15.75" customHeight="1" x14ac:dyDescent="0.15">
      <c r="A1067" s="89" t="s">
        <v>10859</v>
      </c>
      <c r="B1067" s="89" t="s">
        <v>3560</v>
      </c>
      <c r="C1067" s="89">
        <v>3</v>
      </c>
      <c r="D1067" s="89" t="s">
        <v>6838</v>
      </c>
    </row>
    <row r="1068" spans="1:4" ht="15.75" customHeight="1" x14ac:dyDescent="0.15">
      <c r="A1068" s="89" t="s">
        <v>10860</v>
      </c>
      <c r="B1068" s="89" t="s">
        <v>3560</v>
      </c>
      <c r="C1068" s="89">
        <v>3</v>
      </c>
      <c r="D1068" s="89" t="s">
        <v>6838</v>
      </c>
    </row>
    <row r="1069" spans="1:4" ht="15.75" customHeight="1" x14ac:dyDescent="0.15">
      <c r="A1069" s="89" t="s">
        <v>10861</v>
      </c>
      <c r="B1069" s="89" t="s">
        <v>3560</v>
      </c>
      <c r="C1069" s="89">
        <v>3</v>
      </c>
      <c r="D1069" s="89" t="s">
        <v>6838</v>
      </c>
    </row>
    <row r="1070" spans="1:4" ht="15.75" customHeight="1" x14ac:dyDescent="0.15">
      <c r="A1070" s="89" t="s">
        <v>10862</v>
      </c>
      <c r="B1070" s="89" t="s">
        <v>3560</v>
      </c>
      <c r="C1070" s="89">
        <v>3</v>
      </c>
      <c r="D1070" s="89" t="s">
        <v>6838</v>
      </c>
    </row>
    <row r="1071" spans="1:4" ht="15.75" customHeight="1" x14ac:dyDescent="0.15">
      <c r="A1071" s="89" t="s">
        <v>10863</v>
      </c>
      <c r="B1071" s="89" t="s">
        <v>3560</v>
      </c>
      <c r="C1071" s="89">
        <v>3</v>
      </c>
      <c r="D1071" s="89" t="s">
        <v>6838</v>
      </c>
    </row>
    <row r="1072" spans="1:4" ht="15.75" customHeight="1" x14ac:dyDescent="0.15">
      <c r="A1072" s="89" t="s">
        <v>10864</v>
      </c>
      <c r="B1072" s="89" t="s">
        <v>3544</v>
      </c>
      <c r="C1072" s="89">
        <v>3</v>
      </c>
      <c r="D1072" s="89" t="s">
        <v>6840</v>
      </c>
    </row>
    <row r="1073" spans="1:5" ht="15.75" customHeight="1" x14ac:dyDescent="0.15">
      <c r="A1073" s="89" t="s">
        <v>10865</v>
      </c>
      <c r="B1073" s="89" t="s">
        <v>3544</v>
      </c>
      <c r="C1073" s="89">
        <v>3</v>
      </c>
      <c r="D1073" s="89" t="s">
        <v>6840</v>
      </c>
    </row>
    <row r="1074" spans="1:5" ht="15.75" customHeight="1" x14ac:dyDescent="0.15">
      <c r="A1074" s="89" t="s">
        <v>10866</v>
      </c>
      <c r="B1074" s="89" t="s">
        <v>3571</v>
      </c>
      <c r="C1074" s="89">
        <v>3</v>
      </c>
      <c r="D1074" s="89" t="s">
        <v>6848</v>
      </c>
    </row>
    <row r="1075" spans="1:5" ht="15.75" customHeight="1" x14ac:dyDescent="0.15">
      <c r="A1075" s="89" t="s">
        <v>10867</v>
      </c>
      <c r="B1075" s="89" t="s">
        <v>3571</v>
      </c>
      <c r="C1075" s="89">
        <v>3</v>
      </c>
      <c r="D1075" s="89" t="s">
        <v>6848</v>
      </c>
    </row>
    <row r="1076" spans="1:5" ht="15.75" customHeight="1" x14ac:dyDescent="0.15">
      <c r="A1076" s="89" t="s">
        <v>10868</v>
      </c>
      <c r="B1076" s="89" t="s">
        <v>3571</v>
      </c>
      <c r="C1076" s="89">
        <v>3</v>
      </c>
      <c r="D1076" s="89" t="s">
        <v>6848</v>
      </c>
    </row>
    <row r="1077" spans="1:5" ht="15.75" customHeight="1" x14ac:dyDescent="0.15">
      <c r="A1077" s="89" t="s">
        <v>10869</v>
      </c>
      <c r="B1077" s="89" t="s">
        <v>3571</v>
      </c>
      <c r="C1077" s="89">
        <v>3</v>
      </c>
      <c r="D1077" s="89" t="s">
        <v>6848</v>
      </c>
    </row>
    <row r="1078" spans="1:5" ht="15.75" customHeight="1" x14ac:dyDescent="0.15">
      <c r="A1078" s="89" t="s">
        <v>10870</v>
      </c>
      <c r="B1078" s="89" t="s">
        <v>3571</v>
      </c>
      <c r="C1078" s="89">
        <v>3</v>
      </c>
      <c r="D1078" s="89" t="s">
        <v>6848</v>
      </c>
    </row>
    <row r="1079" spans="1:5" ht="15.75" customHeight="1" x14ac:dyDescent="0.15">
      <c r="A1079" s="89" t="s">
        <v>10871</v>
      </c>
      <c r="B1079" s="89" t="s">
        <v>3571</v>
      </c>
      <c r="C1079" s="89">
        <v>3</v>
      </c>
      <c r="D1079" s="89" t="s">
        <v>6848</v>
      </c>
    </row>
    <row r="1080" spans="1:5" ht="15.75" customHeight="1" x14ac:dyDescent="0.15">
      <c r="A1080" s="89" t="s">
        <v>10872</v>
      </c>
      <c r="B1080" s="89" t="s">
        <v>3571</v>
      </c>
      <c r="C1080" s="89">
        <v>3</v>
      </c>
      <c r="D1080" s="89" t="s">
        <v>6848</v>
      </c>
    </row>
    <row r="1081" spans="1:5" ht="15.75" customHeight="1" x14ac:dyDescent="0.15">
      <c r="A1081" s="89" t="s">
        <v>10873</v>
      </c>
      <c r="B1081" s="89" t="s">
        <v>3605</v>
      </c>
      <c r="C1081" s="89">
        <v>3</v>
      </c>
      <c r="D1081" s="89" t="s">
        <v>6862</v>
      </c>
    </row>
    <row r="1082" spans="1:5" ht="15.75" customHeight="1" x14ac:dyDescent="0.15">
      <c r="A1082" s="89" t="s">
        <v>10874</v>
      </c>
      <c r="B1082" s="89" t="s">
        <v>3605</v>
      </c>
      <c r="C1082" s="89">
        <v>3</v>
      </c>
      <c r="D1082" s="89" t="s">
        <v>6862</v>
      </c>
    </row>
    <row r="1083" spans="1:5" ht="15.75" customHeight="1" x14ac:dyDescent="0.15">
      <c r="A1083" s="89" t="s">
        <v>10875</v>
      </c>
      <c r="B1083" s="89" t="s">
        <v>3605</v>
      </c>
      <c r="C1083" s="89">
        <v>3</v>
      </c>
      <c r="D1083" s="89" t="s">
        <v>6862</v>
      </c>
    </row>
    <row r="1084" spans="1:5" ht="15.75" customHeight="1" x14ac:dyDescent="0.15">
      <c r="A1084" s="89" t="s">
        <v>10876</v>
      </c>
      <c r="B1084" s="89" t="s">
        <v>3605</v>
      </c>
      <c r="C1084" s="89">
        <v>3</v>
      </c>
      <c r="D1084" s="89" t="s">
        <v>6862</v>
      </c>
    </row>
    <row r="1085" spans="1:5" ht="15.75" customHeight="1" x14ac:dyDescent="0.15">
      <c r="A1085" s="89" t="s">
        <v>10877</v>
      </c>
      <c r="B1085" s="89" t="s">
        <v>3605</v>
      </c>
      <c r="C1085" s="89">
        <v>3</v>
      </c>
      <c r="D1085" s="89" t="s">
        <v>6862</v>
      </c>
    </row>
    <row r="1086" spans="1:5" ht="15.75" customHeight="1" x14ac:dyDescent="0.15">
      <c r="A1086" s="89" t="s">
        <v>10878</v>
      </c>
      <c r="B1086" s="89" t="s">
        <v>10879</v>
      </c>
      <c r="C1086" s="89">
        <v>4</v>
      </c>
      <c r="D1086" s="89" t="s">
        <v>10880</v>
      </c>
      <c r="E1086" s="89" t="s">
        <v>3567</v>
      </c>
    </row>
    <row r="1087" spans="1:5" ht="15.75" customHeight="1" x14ac:dyDescent="0.15">
      <c r="A1087" s="89" t="s">
        <v>10881</v>
      </c>
      <c r="B1087" s="89" t="s">
        <v>10879</v>
      </c>
      <c r="C1087" s="89">
        <v>4</v>
      </c>
      <c r="D1087" s="89" t="s">
        <v>10880</v>
      </c>
      <c r="E1087" s="89" t="s">
        <v>3567</v>
      </c>
    </row>
    <row r="1088" spans="1:5" ht="15.75" customHeight="1" x14ac:dyDescent="0.15">
      <c r="A1088" s="89" t="s">
        <v>10882</v>
      </c>
      <c r="B1088" s="89" t="s">
        <v>10879</v>
      </c>
      <c r="C1088" s="89">
        <v>4</v>
      </c>
      <c r="D1088" s="89" t="s">
        <v>10880</v>
      </c>
      <c r="E1088" s="89" t="s">
        <v>3567</v>
      </c>
    </row>
    <row r="1089" spans="1:5" ht="15.75" customHeight="1" x14ac:dyDescent="0.15">
      <c r="A1089" s="89" t="s">
        <v>10883</v>
      </c>
      <c r="B1089" s="89" t="s">
        <v>10884</v>
      </c>
      <c r="C1089" s="89">
        <v>4</v>
      </c>
      <c r="D1089" s="89" t="s">
        <v>10885</v>
      </c>
      <c r="E1089" s="89" t="s">
        <v>3567</v>
      </c>
    </row>
    <row r="1090" spans="1:5" ht="15.75" customHeight="1" x14ac:dyDescent="0.15">
      <c r="A1090" s="89" t="s">
        <v>10886</v>
      </c>
      <c r="B1090" s="89" t="s">
        <v>10879</v>
      </c>
      <c r="C1090" s="89">
        <v>4</v>
      </c>
      <c r="D1090" s="89" t="s">
        <v>10880</v>
      </c>
      <c r="E1090" s="89" t="s">
        <v>3567</v>
      </c>
    </row>
    <row r="1091" spans="1:5" ht="15.75" customHeight="1" x14ac:dyDescent="0.15">
      <c r="A1091" s="89" t="s">
        <v>10887</v>
      </c>
      <c r="B1091" s="89" t="s">
        <v>10879</v>
      </c>
      <c r="C1091" s="89">
        <v>4</v>
      </c>
      <c r="D1091" s="89" t="s">
        <v>10880</v>
      </c>
      <c r="E1091" s="89" t="s">
        <v>3567</v>
      </c>
    </row>
    <row r="1092" spans="1:5" ht="15.75" customHeight="1" x14ac:dyDescent="0.15">
      <c r="A1092" s="89" t="s">
        <v>10888</v>
      </c>
      <c r="B1092" s="89" t="s">
        <v>3567</v>
      </c>
      <c r="C1092" s="89">
        <v>3</v>
      </c>
      <c r="D1092" s="89" t="s">
        <v>6865</v>
      </c>
    </row>
    <row r="1093" spans="1:5" ht="15.75" customHeight="1" x14ac:dyDescent="0.15">
      <c r="A1093" s="89" t="s">
        <v>10889</v>
      </c>
      <c r="B1093" s="89" t="s">
        <v>3630</v>
      </c>
      <c r="C1093" s="89">
        <v>3</v>
      </c>
      <c r="D1093" s="89" t="s">
        <v>6871</v>
      </c>
    </row>
    <row r="1094" spans="1:5" ht="15.75" customHeight="1" x14ac:dyDescent="0.15">
      <c r="A1094" s="89" t="s">
        <v>10890</v>
      </c>
      <c r="B1094" s="89" t="s">
        <v>3630</v>
      </c>
      <c r="C1094" s="89">
        <v>3</v>
      </c>
      <c r="D1094" s="89" t="s">
        <v>6871</v>
      </c>
    </row>
    <row r="1095" spans="1:5" ht="15.75" customHeight="1" x14ac:dyDescent="0.15">
      <c r="A1095" s="89" t="s">
        <v>10891</v>
      </c>
      <c r="B1095" s="89" t="s">
        <v>3630</v>
      </c>
      <c r="C1095" s="89">
        <v>3</v>
      </c>
      <c r="D1095" s="89" t="s">
        <v>6871</v>
      </c>
    </row>
    <row r="1096" spans="1:5" ht="15.75" customHeight="1" x14ac:dyDescent="0.15">
      <c r="A1096" s="89" t="s">
        <v>10892</v>
      </c>
      <c r="B1096" s="89" t="s">
        <v>3630</v>
      </c>
      <c r="C1096" s="89">
        <v>3</v>
      </c>
      <c r="D1096" s="89" t="s">
        <v>6871</v>
      </c>
    </row>
    <row r="1097" spans="1:5" ht="15.75" customHeight="1" x14ac:dyDescent="0.15">
      <c r="A1097" s="89" t="s">
        <v>10893</v>
      </c>
      <c r="B1097" s="89" t="s">
        <v>3630</v>
      </c>
      <c r="C1097" s="89">
        <v>3</v>
      </c>
      <c r="D1097" s="89" t="s">
        <v>6871</v>
      </c>
    </row>
    <row r="1098" spans="1:5" ht="15.75" customHeight="1" x14ac:dyDescent="0.15">
      <c r="A1098" s="89" t="s">
        <v>10894</v>
      </c>
      <c r="B1098" s="89" t="s">
        <v>3630</v>
      </c>
      <c r="C1098" s="89">
        <v>3</v>
      </c>
      <c r="D1098" s="89" t="s">
        <v>6871</v>
      </c>
    </row>
    <row r="1099" spans="1:5" ht="15.75" customHeight="1" x14ac:dyDescent="0.15">
      <c r="A1099" s="89" t="s">
        <v>10895</v>
      </c>
      <c r="B1099" s="89" t="s">
        <v>3630</v>
      </c>
      <c r="C1099" s="89">
        <v>3</v>
      </c>
      <c r="D1099" s="89" t="s">
        <v>6871</v>
      </c>
    </row>
    <row r="1100" spans="1:5" ht="15.75" customHeight="1" x14ac:dyDescent="0.15">
      <c r="A1100" s="89" t="s">
        <v>10896</v>
      </c>
      <c r="B1100" s="89" t="s">
        <v>3630</v>
      </c>
      <c r="C1100" s="89">
        <v>3</v>
      </c>
      <c r="D1100" s="89" t="s">
        <v>6871</v>
      </c>
    </row>
    <row r="1101" spans="1:5" ht="15.75" customHeight="1" x14ac:dyDescent="0.15">
      <c r="A1101" s="89" t="s">
        <v>10897</v>
      </c>
      <c r="B1101" s="89" t="s">
        <v>3630</v>
      </c>
      <c r="C1101" s="89">
        <v>3</v>
      </c>
      <c r="D1101" s="89" t="s">
        <v>6871</v>
      </c>
    </row>
    <row r="1102" spans="1:5" ht="15.75" customHeight="1" x14ac:dyDescent="0.15">
      <c r="A1102" s="89" t="s">
        <v>10898</v>
      </c>
      <c r="B1102" s="89" t="s">
        <v>3630</v>
      </c>
      <c r="C1102" s="89">
        <v>3</v>
      </c>
      <c r="D1102" s="89" t="s">
        <v>6871</v>
      </c>
    </row>
    <row r="1103" spans="1:5" ht="15.75" customHeight="1" x14ac:dyDescent="0.15">
      <c r="A1103" s="89" t="s">
        <v>10899</v>
      </c>
      <c r="B1103" s="89" t="s">
        <v>3630</v>
      </c>
      <c r="C1103" s="89">
        <v>3</v>
      </c>
      <c r="D1103" s="89" t="s">
        <v>6871</v>
      </c>
    </row>
    <row r="1104" spans="1:5" ht="15.75" customHeight="1" x14ac:dyDescent="0.15">
      <c r="A1104" s="89" t="s">
        <v>10900</v>
      </c>
      <c r="B1104" s="89" t="s">
        <v>3586</v>
      </c>
      <c r="C1104" s="89">
        <v>3</v>
      </c>
      <c r="D1104" s="89" t="s">
        <v>6842</v>
      </c>
    </row>
    <row r="1105" spans="1:4" ht="15.75" customHeight="1" x14ac:dyDescent="0.15">
      <c r="A1105" s="89" t="s">
        <v>10901</v>
      </c>
      <c r="B1105" s="89" t="s">
        <v>3586</v>
      </c>
      <c r="C1105" s="89">
        <v>3</v>
      </c>
      <c r="D1105" s="89" t="s">
        <v>6842</v>
      </c>
    </row>
    <row r="1106" spans="1:4" ht="15.75" customHeight="1" x14ac:dyDescent="0.15">
      <c r="A1106" s="89" t="s">
        <v>10902</v>
      </c>
      <c r="B1106" s="89" t="s">
        <v>3590</v>
      </c>
      <c r="C1106" s="89">
        <v>3</v>
      </c>
      <c r="D1106" s="89" t="s">
        <v>6852</v>
      </c>
    </row>
    <row r="1107" spans="1:4" ht="15.75" customHeight="1" x14ac:dyDescent="0.15">
      <c r="A1107" s="89" t="s">
        <v>10903</v>
      </c>
      <c r="B1107" s="89" t="s">
        <v>3590</v>
      </c>
      <c r="C1107" s="89">
        <v>3</v>
      </c>
      <c r="D1107" s="89" t="s">
        <v>6852</v>
      </c>
    </row>
    <row r="1108" spans="1:4" ht="15.75" customHeight="1" x14ac:dyDescent="0.15">
      <c r="A1108" s="89" t="s">
        <v>10904</v>
      </c>
      <c r="B1108" s="89" t="s">
        <v>3546</v>
      </c>
      <c r="C1108" s="89">
        <v>3</v>
      </c>
      <c r="D1108" s="89" t="s">
        <v>6856</v>
      </c>
    </row>
    <row r="1109" spans="1:4" ht="15.75" customHeight="1" x14ac:dyDescent="0.15">
      <c r="A1109" s="89" t="s">
        <v>10905</v>
      </c>
      <c r="B1109" s="89" t="s">
        <v>3546</v>
      </c>
      <c r="C1109" s="89">
        <v>3</v>
      </c>
      <c r="D1109" s="89" t="s">
        <v>6856</v>
      </c>
    </row>
    <row r="1110" spans="1:4" ht="15.75" customHeight="1" x14ac:dyDescent="0.15">
      <c r="A1110" s="89" t="s">
        <v>10906</v>
      </c>
      <c r="B1110" s="89" t="s">
        <v>3546</v>
      </c>
      <c r="C1110" s="89">
        <v>3</v>
      </c>
      <c r="D1110" s="89" t="s">
        <v>6856</v>
      </c>
    </row>
    <row r="1111" spans="1:4" ht="15.75" customHeight="1" x14ac:dyDescent="0.15">
      <c r="A1111" s="89" t="s">
        <v>10907</v>
      </c>
      <c r="B1111" s="89" t="s">
        <v>3546</v>
      </c>
      <c r="C1111" s="89">
        <v>3</v>
      </c>
      <c r="D1111" s="89" t="s">
        <v>6856</v>
      </c>
    </row>
    <row r="1112" spans="1:4" ht="15.75" customHeight="1" x14ac:dyDescent="0.15">
      <c r="A1112" s="89" t="s">
        <v>10908</v>
      </c>
      <c r="B1112" s="89" t="s">
        <v>3546</v>
      </c>
      <c r="C1112" s="89">
        <v>3</v>
      </c>
      <c r="D1112" s="89" t="s">
        <v>6856</v>
      </c>
    </row>
    <row r="1113" spans="1:4" ht="15.75" customHeight="1" x14ac:dyDescent="0.15">
      <c r="A1113" s="89" t="s">
        <v>10909</v>
      </c>
      <c r="B1113" s="89" t="s">
        <v>3614</v>
      </c>
      <c r="C1113" s="89">
        <v>3</v>
      </c>
      <c r="D1113" s="89" t="s">
        <v>6911</v>
      </c>
    </row>
    <row r="1114" spans="1:4" ht="15.75" customHeight="1" x14ac:dyDescent="0.15">
      <c r="A1114" s="89" t="s">
        <v>10910</v>
      </c>
      <c r="B1114" s="89" t="s">
        <v>3614</v>
      </c>
      <c r="C1114" s="89">
        <v>3</v>
      </c>
      <c r="D1114" s="89" t="s">
        <v>6911</v>
      </c>
    </row>
    <row r="1115" spans="1:4" ht="15.75" customHeight="1" x14ac:dyDescent="0.15">
      <c r="A1115" s="89" t="s">
        <v>10911</v>
      </c>
      <c r="B1115" s="89" t="s">
        <v>3614</v>
      </c>
      <c r="C1115" s="89">
        <v>3</v>
      </c>
      <c r="D1115" s="89" t="s">
        <v>6911</v>
      </c>
    </row>
    <row r="1116" spans="1:4" ht="15.75" customHeight="1" x14ac:dyDescent="0.15">
      <c r="A1116" s="89" t="s">
        <v>10912</v>
      </c>
      <c r="B1116" s="89" t="s">
        <v>3614</v>
      </c>
      <c r="C1116" s="89">
        <v>3</v>
      </c>
      <c r="D1116" s="89" t="s">
        <v>6911</v>
      </c>
    </row>
    <row r="1117" spans="1:4" ht="15.75" customHeight="1" x14ac:dyDescent="0.15">
      <c r="A1117" s="89" t="s">
        <v>10913</v>
      </c>
      <c r="B1117" s="89" t="s">
        <v>3614</v>
      </c>
      <c r="C1117" s="89">
        <v>3</v>
      </c>
      <c r="D1117" s="89" t="s">
        <v>6911</v>
      </c>
    </row>
    <row r="1118" spans="1:4" ht="15.75" customHeight="1" x14ac:dyDescent="0.15">
      <c r="A1118" s="89" t="s">
        <v>10914</v>
      </c>
      <c r="B1118" s="89" t="s">
        <v>3594</v>
      </c>
      <c r="C1118" s="89">
        <v>3</v>
      </c>
      <c r="D1118" s="89" t="s">
        <v>6906</v>
      </c>
    </row>
    <row r="1119" spans="1:4" ht="15.75" customHeight="1" x14ac:dyDescent="0.15">
      <c r="A1119" s="89" t="s">
        <v>10915</v>
      </c>
      <c r="B1119" s="89" t="s">
        <v>3594</v>
      </c>
      <c r="C1119" s="89">
        <v>3</v>
      </c>
      <c r="D1119" s="89" t="s">
        <v>6906</v>
      </c>
    </row>
    <row r="1120" spans="1:4" ht="15.75" customHeight="1" x14ac:dyDescent="0.15">
      <c r="A1120" s="89" t="s">
        <v>10916</v>
      </c>
      <c r="B1120" s="89" t="s">
        <v>3594</v>
      </c>
      <c r="C1120" s="89">
        <v>3</v>
      </c>
      <c r="D1120" s="89" t="s">
        <v>6906</v>
      </c>
    </row>
    <row r="1121" spans="1:4" ht="15.75" customHeight="1" x14ac:dyDescent="0.15">
      <c r="A1121" s="89" t="s">
        <v>10917</v>
      </c>
      <c r="B1121" s="89" t="s">
        <v>3551</v>
      </c>
      <c r="C1121" s="89">
        <v>3</v>
      </c>
      <c r="D1121" s="89" t="s">
        <v>6904</v>
      </c>
    </row>
    <row r="1122" spans="1:4" ht="15.75" customHeight="1" x14ac:dyDescent="0.15">
      <c r="A1122" s="89" t="s">
        <v>10918</v>
      </c>
      <c r="B1122" s="89" t="s">
        <v>3545</v>
      </c>
      <c r="C1122" s="89">
        <v>3</v>
      </c>
      <c r="D1122" s="89" t="s">
        <v>5539</v>
      </c>
    </row>
    <row r="1123" spans="1:4" ht="15.75" customHeight="1" x14ac:dyDescent="0.15">
      <c r="A1123" s="89" t="s">
        <v>10919</v>
      </c>
      <c r="B1123" s="89" t="s">
        <v>3545</v>
      </c>
      <c r="C1123" s="89">
        <v>3</v>
      </c>
      <c r="D1123" s="89" t="s">
        <v>5539</v>
      </c>
    </row>
    <row r="1124" spans="1:4" ht="15.75" customHeight="1" x14ac:dyDescent="0.15">
      <c r="A1124" s="89" t="s">
        <v>10920</v>
      </c>
      <c r="B1124" s="89" t="s">
        <v>3545</v>
      </c>
      <c r="C1124" s="89">
        <v>3</v>
      </c>
      <c r="D1124" s="89" t="s">
        <v>5539</v>
      </c>
    </row>
    <row r="1125" spans="1:4" ht="15.75" customHeight="1" x14ac:dyDescent="0.15">
      <c r="A1125" s="89" t="s">
        <v>10921</v>
      </c>
      <c r="B1125" s="89" t="s">
        <v>3545</v>
      </c>
      <c r="C1125" s="89">
        <v>3</v>
      </c>
      <c r="D1125" s="89" t="s">
        <v>5539</v>
      </c>
    </row>
    <row r="1126" spans="1:4" ht="15.75" customHeight="1" x14ac:dyDescent="0.15">
      <c r="A1126" s="89" t="s">
        <v>10922</v>
      </c>
      <c r="B1126" s="89" t="s">
        <v>3545</v>
      </c>
      <c r="C1126" s="89">
        <v>3</v>
      </c>
      <c r="D1126" s="89" t="s">
        <v>5539</v>
      </c>
    </row>
    <row r="1127" spans="1:4" ht="15.75" customHeight="1" x14ac:dyDescent="0.15">
      <c r="A1127" s="89" t="s">
        <v>10923</v>
      </c>
      <c r="B1127" s="89" t="s">
        <v>3577</v>
      </c>
      <c r="C1127" s="89">
        <v>3</v>
      </c>
      <c r="D1127" s="89" t="s">
        <v>6909</v>
      </c>
    </row>
    <row r="1128" spans="1:4" ht="15.75" customHeight="1" x14ac:dyDescent="0.15">
      <c r="A1128" s="89" t="s">
        <v>10924</v>
      </c>
      <c r="B1128" s="89" t="s">
        <v>3577</v>
      </c>
      <c r="C1128" s="89">
        <v>3</v>
      </c>
      <c r="D1128" s="89" t="s">
        <v>6909</v>
      </c>
    </row>
    <row r="1129" spans="1:4" ht="15.75" customHeight="1" x14ac:dyDescent="0.15">
      <c r="A1129" s="89" t="s">
        <v>10925</v>
      </c>
      <c r="B1129" s="89" t="s">
        <v>3602</v>
      </c>
      <c r="C1129" s="89">
        <v>3</v>
      </c>
      <c r="D1129" s="89" t="s">
        <v>5652</v>
      </c>
    </row>
    <row r="1130" spans="1:4" ht="15.75" customHeight="1" x14ac:dyDescent="0.15">
      <c r="A1130" s="89" t="s">
        <v>10926</v>
      </c>
      <c r="B1130" s="89" t="s">
        <v>3602</v>
      </c>
      <c r="C1130" s="89">
        <v>3</v>
      </c>
      <c r="D1130" s="89" t="s">
        <v>5652</v>
      </c>
    </row>
    <row r="1131" spans="1:4" ht="15.75" customHeight="1" x14ac:dyDescent="0.15">
      <c r="A1131" s="89" t="s">
        <v>10927</v>
      </c>
      <c r="B1131" s="89" t="s">
        <v>3602</v>
      </c>
      <c r="C1131" s="89">
        <v>3</v>
      </c>
      <c r="D1131" s="89" t="s">
        <v>5652</v>
      </c>
    </row>
    <row r="1132" spans="1:4" ht="15.75" customHeight="1" x14ac:dyDescent="0.15">
      <c r="A1132" s="89" t="s">
        <v>10928</v>
      </c>
      <c r="B1132" s="89" t="s">
        <v>3621</v>
      </c>
      <c r="C1132" s="89">
        <v>3</v>
      </c>
      <c r="D1132" s="89" t="s">
        <v>6913</v>
      </c>
    </row>
    <row r="1133" spans="1:4" ht="15.75" customHeight="1" x14ac:dyDescent="0.15">
      <c r="A1133" s="89" t="s">
        <v>10929</v>
      </c>
      <c r="B1133" s="89" t="s">
        <v>3621</v>
      </c>
      <c r="C1133" s="89">
        <v>3</v>
      </c>
      <c r="D1133" s="89" t="s">
        <v>6913</v>
      </c>
    </row>
    <row r="1134" spans="1:4" ht="15.75" customHeight="1" x14ac:dyDescent="0.15">
      <c r="A1134" s="89" t="s">
        <v>10930</v>
      </c>
      <c r="B1134" s="89" t="s">
        <v>3621</v>
      </c>
      <c r="C1134" s="89">
        <v>3</v>
      </c>
      <c r="D1134" s="89" t="s">
        <v>6913</v>
      </c>
    </row>
    <row r="1135" spans="1:4" ht="15.75" customHeight="1" x14ac:dyDescent="0.15">
      <c r="A1135" s="89" t="s">
        <v>10931</v>
      </c>
      <c r="B1135" s="89" t="s">
        <v>3594</v>
      </c>
      <c r="C1135" s="89">
        <v>3</v>
      </c>
      <c r="D1135" s="89" t="s">
        <v>6906</v>
      </c>
    </row>
    <row r="1136" spans="1:4" ht="15.75" customHeight="1" x14ac:dyDescent="0.15">
      <c r="A1136" s="89" t="s">
        <v>10932</v>
      </c>
      <c r="B1136" s="89" t="s">
        <v>3594</v>
      </c>
      <c r="C1136" s="89">
        <v>3</v>
      </c>
      <c r="D1136" s="89" t="s">
        <v>6906</v>
      </c>
    </row>
    <row r="1137" spans="1:4" ht="15.75" customHeight="1" x14ac:dyDescent="0.15">
      <c r="A1137" s="89" t="s">
        <v>10933</v>
      </c>
      <c r="B1137" s="89" t="s">
        <v>3564</v>
      </c>
      <c r="C1137" s="89">
        <v>3</v>
      </c>
      <c r="D1137" s="89" t="s">
        <v>6915</v>
      </c>
    </row>
    <row r="1138" spans="1:4" ht="15.75" customHeight="1" x14ac:dyDescent="0.15">
      <c r="A1138" s="89" t="s">
        <v>10934</v>
      </c>
      <c r="B1138" s="89" t="s">
        <v>3564</v>
      </c>
      <c r="C1138" s="89">
        <v>3</v>
      </c>
      <c r="D1138" s="89" t="s">
        <v>6915</v>
      </c>
    </row>
    <row r="1139" spans="1:4" ht="15.75" customHeight="1" x14ac:dyDescent="0.15">
      <c r="A1139" s="89" t="s">
        <v>10935</v>
      </c>
      <c r="B1139" s="89" t="s">
        <v>3551</v>
      </c>
      <c r="C1139" s="89">
        <v>3</v>
      </c>
      <c r="D1139" s="89" t="s">
        <v>6904</v>
      </c>
    </row>
    <row r="1140" spans="1:4" ht="15.75" customHeight="1" x14ac:dyDescent="0.15">
      <c r="A1140" s="89" t="s">
        <v>10936</v>
      </c>
      <c r="B1140" s="89" t="s">
        <v>3592</v>
      </c>
      <c r="C1140" s="89">
        <v>3</v>
      </c>
      <c r="D1140" s="89" t="s">
        <v>6854</v>
      </c>
    </row>
    <row r="1141" spans="1:4" ht="15.75" customHeight="1" x14ac:dyDescent="0.15">
      <c r="A1141" s="89" t="s">
        <v>10937</v>
      </c>
      <c r="B1141" s="89" t="s">
        <v>3592</v>
      </c>
      <c r="C1141" s="89">
        <v>3</v>
      </c>
      <c r="D1141" s="89" t="s">
        <v>6854</v>
      </c>
    </row>
    <row r="1142" spans="1:4" ht="15.75" customHeight="1" x14ac:dyDescent="0.15">
      <c r="A1142" s="89" t="s">
        <v>10938</v>
      </c>
      <c r="B1142" s="89" t="s">
        <v>3575</v>
      </c>
      <c r="C1142" s="89">
        <v>3</v>
      </c>
      <c r="D1142" s="89" t="s">
        <v>6751</v>
      </c>
    </row>
    <row r="1143" spans="1:4" ht="15.75" customHeight="1" x14ac:dyDescent="0.15">
      <c r="A1143" s="89" t="s">
        <v>10939</v>
      </c>
      <c r="B1143" s="89" t="s">
        <v>3575</v>
      </c>
      <c r="C1143" s="89">
        <v>3</v>
      </c>
      <c r="D1143" s="89" t="s">
        <v>6751</v>
      </c>
    </row>
    <row r="1144" spans="1:4" ht="15.75" customHeight="1" x14ac:dyDescent="0.15">
      <c r="A1144" s="89" t="s">
        <v>10940</v>
      </c>
      <c r="B1144" s="89" t="s">
        <v>3575</v>
      </c>
      <c r="C1144" s="89">
        <v>3</v>
      </c>
      <c r="D1144" s="89" t="s">
        <v>6751</v>
      </c>
    </row>
    <row r="1145" spans="1:4" ht="15.75" customHeight="1" x14ac:dyDescent="0.15">
      <c r="A1145" s="89" t="s">
        <v>10941</v>
      </c>
      <c r="B1145" s="89" t="s">
        <v>3575</v>
      </c>
      <c r="C1145" s="89">
        <v>3</v>
      </c>
      <c r="D1145" s="89" t="s">
        <v>6751</v>
      </c>
    </row>
    <row r="1146" spans="1:4" ht="15.75" customHeight="1" x14ac:dyDescent="0.15">
      <c r="A1146" s="89" t="s">
        <v>10942</v>
      </c>
      <c r="B1146" s="89" t="s">
        <v>3612</v>
      </c>
      <c r="C1146" s="89">
        <v>3</v>
      </c>
      <c r="D1146" s="89" t="s">
        <v>6767</v>
      </c>
    </row>
    <row r="1147" spans="1:4" ht="15.75" customHeight="1" x14ac:dyDescent="0.15">
      <c r="A1147" s="89" t="s">
        <v>10943</v>
      </c>
      <c r="B1147" s="89" t="s">
        <v>3556</v>
      </c>
      <c r="C1147" s="89">
        <v>3</v>
      </c>
      <c r="D1147" s="89" t="s">
        <v>5723</v>
      </c>
    </row>
    <row r="1148" spans="1:4" ht="15.75" customHeight="1" x14ac:dyDescent="0.15">
      <c r="A1148" s="89" t="s">
        <v>10944</v>
      </c>
      <c r="B1148" s="89" t="s">
        <v>3556</v>
      </c>
      <c r="C1148" s="89">
        <v>3</v>
      </c>
      <c r="D1148" s="89" t="s">
        <v>5723</v>
      </c>
    </row>
    <row r="1149" spans="1:4" ht="15.75" customHeight="1" x14ac:dyDescent="0.15">
      <c r="A1149" s="89" t="s">
        <v>10945</v>
      </c>
      <c r="B1149" s="89" t="s">
        <v>3556</v>
      </c>
      <c r="C1149" s="89">
        <v>3</v>
      </c>
      <c r="D1149" s="89" t="s">
        <v>5723</v>
      </c>
    </row>
    <row r="1150" spans="1:4" ht="15.75" customHeight="1" x14ac:dyDescent="0.15">
      <c r="A1150" s="89" t="s">
        <v>10946</v>
      </c>
      <c r="B1150" s="89" t="s">
        <v>3556</v>
      </c>
      <c r="C1150" s="89">
        <v>3</v>
      </c>
      <c r="D1150" s="89" t="s">
        <v>5723</v>
      </c>
    </row>
    <row r="1151" spans="1:4" ht="15.75" customHeight="1" x14ac:dyDescent="0.15">
      <c r="A1151" s="89" t="s">
        <v>10947</v>
      </c>
      <c r="B1151" s="89" t="s">
        <v>3556</v>
      </c>
      <c r="C1151" s="89">
        <v>3</v>
      </c>
      <c r="D1151" s="89" t="s">
        <v>5723</v>
      </c>
    </row>
    <row r="1152" spans="1:4" ht="15.75" customHeight="1" x14ac:dyDescent="0.15">
      <c r="A1152" s="89" t="s">
        <v>10948</v>
      </c>
      <c r="B1152" s="89" t="s">
        <v>3556</v>
      </c>
      <c r="C1152" s="89">
        <v>3</v>
      </c>
      <c r="D1152" s="89" t="s">
        <v>5723</v>
      </c>
    </row>
    <row r="1153" spans="1:4" ht="15.75" customHeight="1" x14ac:dyDescent="0.15">
      <c r="A1153" s="89" t="s">
        <v>10949</v>
      </c>
      <c r="B1153" s="89" t="s">
        <v>3556</v>
      </c>
      <c r="C1153" s="89">
        <v>3</v>
      </c>
      <c r="D1153" s="89" t="s">
        <v>5723</v>
      </c>
    </row>
    <row r="1154" spans="1:4" ht="15.75" customHeight="1" x14ac:dyDescent="0.15">
      <c r="A1154" s="89" t="s">
        <v>10950</v>
      </c>
      <c r="B1154" s="89" t="s">
        <v>3553</v>
      </c>
      <c r="C1154" s="89">
        <v>3</v>
      </c>
      <c r="D1154" s="89" t="s">
        <v>6758</v>
      </c>
    </row>
    <row r="1155" spans="1:4" ht="15.75" customHeight="1" x14ac:dyDescent="0.15">
      <c r="A1155" s="89" t="s">
        <v>10951</v>
      </c>
      <c r="B1155" s="89" t="s">
        <v>3553</v>
      </c>
      <c r="C1155" s="89">
        <v>3</v>
      </c>
      <c r="D1155" s="89" t="s">
        <v>6758</v>
      </c>
    </row>
    <row r="1156" spans="1:4" ht="15.75" customHeight="1" x14ac:dyDescent="0.15">
      <c r="A1156" s="89" t="s">
        <v>10952</v>
      </c>
      <c r="B1156" s="89" t="s">
        <v>3576</v>
      </c>
      <c r="C1156" s="89">
        <v>3</v>
      </c>
      <c r="D1156" s="89" t="s">
        <v>5279</v>
      </c>
    </row>
    <row r="1157" spans="1:4" ht="15.75" customHeight="1" x14ac:dyDescent="0.15">
      <c r="A1157" s="89" t="s">
        <v>10953</v>
      </c>
      <c r="B1157" s="89" t="s">
        <v>3576</v>
      </c>
      <c r="C1157" s="89">
        <v>3</v>
      </c>
      <c r="D1157" s="89" t="s">
        <v>5279</v>
      </c>
    </row>
    <row r="1158" spans="1:4" ht="15.75" customHeight="1" x14ac:dyDescent="0.15">
      <c r="A1158" s="89" t="s">
        <v>10954</v>
      </c>
      <c r="B1158" s="89" t="s">
        <v>3576</v>
      </c>
      <c r="C1158" s="89">
        <v>3</v>
      </c>
      <c r="D1158" s="89" t="s">
        <v>5279</v>
      </c>
    </row>
    <row r="1159" spans="1:4" ht="15.75" customHeight="1" x14ac:dyDescent="0.15">
      <c r="A1159" s="89" t="s">
        <v>10955</v>
      </c>
      <c r="B1159" s="89" t="s">
        <v>3576</v>
      </c>
      <c r="C1159" s="89">
        <v>3</v>
      </c>
      <c r="D1159" s="89" t="s">
        <v>5279</v>
      </c>
    </row>
    <row r="1160" spans="1:4" ht="15.75" customHeight="1" x14ac:dyDescent="0.15">
      <c r="A1160" s="89" t="s">
        <v>10956</v>
      </c>
      <c r="B1160" s="89" t="s">
        <v>3576</v>
      </c>
      <c r="C1160" s="89">
        <v>3</v>
      </c>
      <c r="D1160" s="89" t="s">
        <v>5279</v>
      </c>
    </row>
    <row r="1161" spans="1:4" ht="15.75" customHeight="1" x14ac:dyDescent="0.15">
      <c r="A1161" s="89" t="s">
        <v>10957</v>
      </c>
      <c r="B1161" s="89" t="s">
        <v>3576</v>
      </c>
      <c r="C1161" s="89">
        <v>3</v>
      </c>
      <c r="D1161" s="89" t="s">
        <v>5279</v>
      </c>
    </row>
    <row r="1162" spans="1:4" ht="15.75" customHeight="1" x14ac:dyDescent="0.15">
      <c r="A1162" s="89" t="s">
        <v>10958</v>
      </c>
      <c r="B1162" s="89" t="s">
        <v>3576</v>
      </c>
      <c r="C1162" s="89">
        <v>3</v>
      </c>
      <c r="D1162" s="89" t="s">
        <v>5279</v>
      </c>
    </row>
    <row r="1163" spans="1:4" ht="15.75" customHeight="1" x14ac:dyDescent="0.15">
      <c r="A1163" s="89" t="s">
        <v>10959</v>
      </c>
      <c r="B1163" s="89" t="s">
        <v>3576</v>
      </c>
      <c r="C1163" s="89">
        <v>3</v>
      </c>
      <c r="D1163" s="89" t="s">
        <v>5279</v>
      </c>
    </row>
    <row r="1164" spans="1:4" ht="15.75" customHeight="1" x14ac:dyDescent="0.15">
      <c r="A1164" s="89" t="s">
        <v>10960</v>
      </c>
      <c r="B1164" s="89" t="s">
        <v>3622</v>
      </c>
      <c r="C1164" s="89">
        <v>3</v>
      </c>
      <c r="D1164" s="89" t="s">
        <v>6773</v>
      </c>
    </row>
    <row r="1165" spans="1:4" ht="15.75" customHeight="1" x14ac:dyDescent="0.15">
      <c r="A1165" s="89" t="s">
        <v>10961</v>
      </c>
      <c r="B1165" s="89" t="s">
        <v>3622</v>
      </c>
      <c r="C1165" s="89">
        <v>3</v>
      </c>
      <c r="D1165" s="89" t="s">
        <v>6773</v>
      </c>
    </row>
    <row r="1166" spans="1:4" ht="15.75" customHeight="1" x14ac:dyDescent="0.15">
      <c r="A1166" s="89" t="s">
        <v>10962</v>
      </c>
      <c r="B1166" s="89" t="s">
        <v>3565</v>
      </c>
      <c r="C1166" s="89">
        <v>3</v>
      </c>
      <c r="D1166" s="89" t="s">
        <v>6374</v>
      </c>
    </row>
    <row r="1167" spans="1:4" ht="15.75" customHeight="1" x14ac:dyDescent="0.15">
      <c r="A1167" s="89" t="s">
        <v>10963</v>
      </c>
      <c r="B1167" s="89" t="s">
        <v>3601</v>
      </c>
      <c r="C1167" s="89">
        <v>3</v>
      </c>
      <c r="D1167" s="89" t="s">
        <v>6760</v>
      </c>
    </row>
    <row r="1168" spans="1:4" ht="15.75" customHeight="1" x14ac:dyDescent="0.15">
      <c r="A1168" s="89" t="s">
        <v>10964</v>
      </c>
      <c r="B1168" s="89" t="s">
        <v>3601</v>
      </c>
      <c r="C1168" s="89">
        <v>3</v>
      </c>
      <c r="D1168" s="89" t="s">
        <v>6760</v>
      </c>
    </row>
    <row r="1169" spans="1:4" ht="15.75" customHeight="1" x14ac:dyDescent="0.15">
      <c r="A1169" s="89" t="s">
        <v>10965</v>
      </c>
      <c r="B1169" s="89" t="s">
        <v>3601</v>
      </c>
      <c r="C1169" s="89">
        <v>3</v>
      </c>
      <c r="D1169" s="89" t="s">
        <v>6760</v>
      </c>
    </row>
    <row r="1170" spans="1:4" ht="15.75" customHeight="1" x14ac:dyDescent="0.15">
      <c r="A1170" s="89" t="s">
        <v>10966</v>
      </c>
      <c r="B1170" s="89" t="s">
        <v>3601</v>
      </c>
      <c r="C1170" s="89">
        <v>3</v>
      </c>
      <c r="D1170" s="89" t="s">
        <v>6760</v>
      </c>
    </row>
    <row r="1171" spans="1:4" ht="15.75" customHeight="1" x14ac:dyDescent="0.15">
      <c r="A1171" s="89" t="s">
        <v>10967</v>
      </c>
      <c r="B1171" s="89" t="s">
        <v>3601</v>
      </c>
      <c r="C1171" s="89">
        <v>3</v>
      </c>
      <c r="D1171" s="89" t="s">
        <v>6760</v>
      </c>
    </row>
    <row r="1172" spans="1:4" ht="15.75" customHeight="1" x14ac:dyDescent="0.15">
      <c r="A1172" s="89" t="s">
        <v>10968</v>
      </c>
      <c r="B1172" s="89" t="s">
        <v>3601</v>
      </c>
      <c r="C1172" s="89">
        <v>3</v>
      </c>
      <c r="D1172" s="89" t="s">
        <v>6760</v>
      </c>
    </row>
    <row r="1173" spans="1:4" ht="15.75" customHeight="1" x14ac:dyDescent="0.15">
      <c r="A1173" s="89" t="s">
        <v>10969</v>
      </c>
      <c r="B1173" s="89" t="s">
        <v>3601</v>
      </c>
      <c r="C1173" s="89">
        <v>3</v>
      </c>
      <c r="D1173" s="89" t="s">
        <v>6760</v>
      </c>
    </row>
    <row r="1174" spans="1:4" ht="15.75" customHeight="1" x14ac:dyDescent="0.15">
      <c r="A1174" s="89" t="s">
        <v>10970</v>
      </c>
      <c r="B1174" s="89" t="s">
        <v>3601</v>
      </c>
      <c r="C1174" s="89">
        <v>3</v>
      </c>
      <c r="D1174" s="89" t="s">
        <v>6760</v>
      </c>
    </row>
    <row r="1175" spans="1:4" ht="15.75" customHeight="1" x14ac:dyDescent="0.15">
      <c r="A1175" s="89" t="s">
        <v>10971</v>
      </c>
      <c r="B1175" s="89" t="s">
        <v>3601</v>
      </c>
      <c r="C1175" s="89">
        <v>3</v>
      </c>
      <c r="D1175" s="89" t="s">
        <v>6760</v>
      </c>
    </row>
    <row r="1176" spans="1:4" ht="15.75" customHeight="1" x14ac:dyDescent="0.15">
      <c r="A1176" s="89" t="s">
        <v>10972</v>
      </c>
      <c r="B1176" s="89" t="s">
        <v>3601</v>
      </c>
      <c r="C1176" s="89">
        <v>3</v>
      </c>
      <c r="D1176" s="89" t="s">
        <v>6760</v>
      </c>
    </row>
    <row r="1177" spans="1:4" ht="15.75" customHeight="1" x14ac:dyDescent="0.15">
      <c r="A1177" s="89" t="s">
        <v>10973</v>
      </c>
      <c r="B1177" s="89" t="s">
        <v>3601</v>
      </c>
      <c r="C1177" s="89">
        <v>3</v>
      </c>
      <c r="D1177" s="89" t="s">
        <v>6760</v>
      </c>
    </row>
    <row r="1178" spans="1:4" ht="15.75" customHeight="1" x14ac:dyDescent="0.15">
      <c r="A1178" s="89" t="s">
        <v>10974</v>
      </c>
      <c r="B1178" s="89" t="s">
        <v>3601</v>
      </c>
      <c r="C1178" s="89">
        <v>3</v>
      </c>
      <c r="D1178" s="89" t="s">
        <v>6760</v>
      </c>
    </row>
    <row r="1179" spans="1:4" ht="15.75" customHeight="1" x14ac:dyDescent="0.15">
      <c r="A1179" s="89" t="s">
        <v>10975</v>
      </c>
      <c r="B1179" s="89" t="s">
        <v>3601</v>
      </c>
      <c r="C1179" s="89">
        <v>3</v>
      </c>
      <c r="D1179" s="89" t="s">
        <v>6760</v>
      </c>
    </row>
    <row r="1180" spans="1:4" ht="15.75" customHeight="1" x14ac:dyDescent="0.15">
      <c r="A1180" s="89" t="s">
        <v>10976</v>
      </c>
      <c r="B1180" s="89" t="s">
        <v>3601</v>
      </c>
      <c r="C1180" s="89">
        <v>3</v>
      </c>
      <c r="D1180" s="89" t="s">
        <v>6760</v>
      </c>
    </row>
    <row r="1181" spans="1:4" ht="15.75" customHeight="1" x14ac:dyDescent="0.15">
      <c r="A1181" s="89" t="s">
        <v>10977</v>
      </c>
      <c r="B1181" s="89" t="s">
        <v>3601</v>
      </c>
      <c r="C1181" s="89">
        <v>3</v>
      </c>
      <c r="D1181" s="89" t="s">
        <v>6760</v>
      </c>
    </row>
    <row r="1182" spans="1:4" ht="15.75" customHeight="1" x14ac:dyDescent="0.15">
      <c r="A1182" s="89" t="s">
        <v>10978</v>
      </c>
      <c r="B1182" s="89" t="s">
        <v>3601</v>
      </c>
      <c r="C1182" s="89">
        <v>3</v>
      </c>
      <c r="D1182" s="89" t="s">
        <v>6760</v>
      </c>
    </row>
    <row r="1183" spans="1:4" ht="15.75" customHeight="1" x14ac:dyDescent="0.15">
      <c r="A1183" s="89" t="s">
        <v>10979</v>
      </c>
      <c r="B1183" s="89" t="s">
        <v>3591</v>
      </c>
      <c r="C1183" s="89">
        <v>3</v>
      </c>
      <c r="D1183" s="89" t="s">
        <v>6781</v>
      </c>
    </row>
    <row r="1184" spans="1:4" ht="15.75" customHeight="1" x14ac:dyDescent="0.15">
      <c r="A1184" s="89" t="s">
        <v>10980</v>
      </c>
      <c r="B1184" s="89" t="s">
        <v>3591</v>
      </c>
      <c r="C1184" s="89">
        <v>3</v>
      </c>
      <c r="D1184" s="89" t="s">
        <v>6781</v>
      </c>
    </row>
    <row r="1185" spans="1:4" ht="15.75" customHeight="1" x14ac:dyDescent="0.15">
      <c r="A1185" s="89" t="s">
        <v>10981</v>
      </c>
      <c r="B1185" s="89" t="s">
        <v>3591</v>
      </c>
      <c r="C1185" s="89">
        <v>3</v>
      </c>
      <c r="D1185" s="89" t="s">
        <v>6781</v>
      </c>
    </row>
    <row r="1186" spans="1:4" ht="15.75" customHeight="1" x14ac:dyDescent="0.15">
      <c r="A1186" s="89" t="s">
        <v>10982</v>
      </c>
      <c r="B1186" s="89" t="s">
        <v>3618</v>
      </c>
      <c r="C1186" s="89">
        <v>3</v>
      </c>
      <c r="D1186" s="89" t="s">
        <v>6797</v>
      </c>
    </row>
    <row r="1187" spans="1:4" ht="15.75" customHeight="1" x14ac:dyDescent="0.15">
      <c r="A1187" s="89" t="s">
        <v>10983</v>
      </c>
      <c r="B1187" s="89" t="s">
        <v>3618</v>
      </c>
      <c r="C1187" s="89">
        <v>3</v>
      </c>
      <c r="D1187" s="89" t="s">
        <v>6797</v>
      </c>
    </row>
    <row r="1188" spans="1:4" ht="15.75" customHeight="1" x14ac:dyDescent="0.15">
      <c r="A1188" s="89" t="s">
        <v>10984</v>
      </c>
      <c r="B1188" s="89" t="s">
        <v>3618</v>
      </c>
      <c r="C1188" s="89">
        <v>3</v>
      </c>
      <c r="D1188" s="89" t="s">
        <v>6797</v>
      </c>
    </row>
    <row r="1189" spans="1:4" ht="15.75" customHeight="1" x14ac:dyDescent="0.15">
      <c r="A1189" s="89" t="s">
        <v>10985</v>
      </c>
      <c r="B1189" s="89" t="s">
        <v>3618</v>
      </c>
      <c r="C1189" s="89">
        <v>3</v>
      </c>
      <c r="D1189" s="89" t="s">
        <v>6797</v>
      </c>
    </row>
    <row r="1190" spans="1:4" ht="15.75" customHeight="1" x14ac:dyDescent="0.15">
      <c r="A1190" s="89" t="s">
        <v>10986</v>
      </c>
      <c r="B1190" s="89" t="s">
        <v>3625</v>
      </c>
      <c r="C1190" s="89">
        <v>3</v>
      </c>
      <c r="D1190" s="89" t="s">
        <v>6801</v>
      </c>
    </row>
    <row r="1191" spans="1:4" ht="15.75" customHeight="1" x14ac:dyDescent="0.15">
      <c r="A1191" s="89" t="s">
        <v>10987</v>
      </c>
      <c r="B1191" s="89" t="s">
        <v>3558</v>
      </c>
      <c r="C1191" s="89">
        <v>3</v>
      </c>
      <c r="D1191" s="89" t="s">
        <v>6807</v>
      </c>
    </row>
    <row r="1192" spans="1:4" ht="15.75" customHeight="1" x14ac:dyDescent="0.15">
      <c r="A1192" s="89" t="s">
        <v>10988</v>
      </c>
      <c r="B1192" s="89" t="s">
        <v>3558</v>
      </c>
      <c r="C1192" s="89">
        <v>3</v>
      </c>
      <c r="D1192" s="89" t="s">
        <v>6807</v>
      </c>
    </row>
    <row r="1193" spans="1:4" ht="15.75" customHeight="1" x14ac:dyDescent="0.15">
      <c r="A1193" s="89" t="s">
        <v>10989</v>
      </c>
      <c r="B1193" s="89" t="s">
        <v>3558</v>
      </c>
      <c r="C1193" s="89">
        <v>3</v>
      </c>
      <c r="D1193" s="89" t="s">
        <v>6807</v>
      </c>
    </row>
    <row r="1194" spans="1:4" ht="15.75" customHeight="1" x14ac:dyDescent="0.15">
      <c r="A1194" s="89" t="s">
        <v>10990</v>
      </c>
      <c r="B1194" s="89" t="s">
        <v>3558</v>
      </c>
      <c r="C1194" s="89">
        <v>3</v>
      </c>
      <c r="D1194" s="89" t="s">
        <v>6807</v>
      </c>
    </row>
    <row r="1195" spans="1:4" ht="15.75" customHeight="1" x14ac:dyDescent="0.15">
      <c r="A1195" s="89" t="s">
        <v>10991</v>
      </c>
      <c r="B1195" s="89" t="s">
        <v>3558</v>
      </c>
      <c r="C1195" s="89">
        <v>3</v>
      </c>
      <c r="D1195" s="89" t="s">
        <v>6807</v>
      </c>
    </row>
    <row r="1196" spans="1:4" ht="15.75" customHeight="1" x14ac:dyDescent="0.15">
      <c r="A1196" s="89" t="s">
        <v>10992</v>
      </c>
      <c r="B1196" s="89" t="s">
        <v>3558</v>
      </c>
      <c r="C1196" s="89">
        <v>3</v>
      </c>
      <c r="D1196" s="89" t="s">
        <v>6807</v>
      </c>
    </row>
    <row r="1197" spans="1:4" ht="15.75" customHeight="1" x14ac:dyDescent="0.15">
      <c r="A1197" s="89" t="s">
        <v>10993</v>
      </c>
      <c r="B1197" s="89" t="s">
        <v>3558</v>
      </c>
      <c r="C1197" s="89">
        <v>3</v>
      </c>
      <c r="D1197" s="89" t="s">
        <v>6807</v>
      </c>
    </row>
    <row r="1198" spans="1:4" ht="15.75" customHeight="1" x14ac:dyDescent="0.15">
      <c r="A1198" s="89" t="s">
        <v>10994</v>
      </c>
      <c r="B1198" s="89" t="s">
        <v>3558</v>
      </c>
      <c r="C1198" s="89">
        <v>3</v>
      </c>
      <c r="D1198" s="89" t="s">
        <v>6807</v>
      </c>
    </row>
    <row r="1199" spans="1:4" ht="15.75" customHeight="1" x14ac:dyDescent="0.15">
      <c r="A1199" s="89" t="s">
        <v>10995</v>
      </c>
      <c r="B1199" s="89" t="s">
        <v>3558</v>
      </c>
      <c r="C1199" s="89">
        <v>3</v>
      </c>
      <c r="D1199" s="89" t="s">
        <v>6807</v>
      </c>
    </row>
    <row r="1200" spans="1:4" ht="15.75" customHeight="1" x14ac:dyDescent="0.15">
      <c r="A1200" s="89" t="s">
        <v>10996</v>
      </c>
      <c r="B1200" s="89" t="s">
        <v>3558</v>
      </c>
      <c r="C1200" s="89">
        <v>3</v>
      </c>
      <c r="D1200" s="89" t="s">
        <v>6807</v>
      </c>
    </row>
    <row r="1201" spans="1:4" ht="15.75" customHeight="1" x14ac:dyDescent="0.15">
      <c r="A1201" s="89" t="s">
        <v>10997</v>
      </c>
      <c r="B1201" s="89" t="s">
        <v>3558</v>
      </c>
      <c r="C1201" s="89">
        <v>3</v>
      </c>
      <c r="D1201" s="89" t="s">
        <v>6807</v>
      </c>
    </row>
    <row r="1202" spans="1:4" ht="15.75" customHeight="1" x14ac:dyDescent="0.15">
      <c r="A1202" s="89" t="s">
        <v>10998</v>
      </c>
      <c r="B1202" s="89" t="s">
        <v>3558</v>
      </c>
      <c r="C1202" s="89">
        <v>3</v>
      </c>
      <c r="D1202" s="89" t="s">
        <v>6807</v>
      </c>
    </row>
    <row r="1203" spans="1:4" ht="15.75" customHeight="1" x14ac:dyDescent="0.15">
      <c r="A1203" s="89" t="s">
        <v>10999</v>
      </c>
      <c r="B1203" s="89" t="s">
        <v>3558</v>
      </c>
      <c r="C1203" s="89">
        <v>3</v>
      </c>
      <c r="D1203" s="89" t="s">
        <v>6807</v>
      </c>
    </row>
    <row r="1204" spans="1:4" ht="15.75" customHeight="1" x14ac:dyDescent="0.15">
      <c r="A1204" s="89" t="s">
        <v>11000</v>
      </c>
      <c r="B1204" s="89" t="s">
        <v>3558</v>
      </c>
      <c r="C1204" s="89">
        <v>3</v>
      </c>
      <c r="D1204" s="89" t="s">
        <v>6807</v>
      </c>
    </row>
    <row r="1205" spans="1:4" ht="15.75" customHeight="1" x14ac:dyDescent="0.15">
      <c r="A1205" s="89" t="s">
        <v>11001</v>
      </c>
      <c r="B1205" s="89" t="s">
        <v>3558</v>
      </c>
      <c r="C1205" s="89">
        <v>3</v>
      </c>
      <c r="D1205" s="89" t="s">
        <v>6807</v>
      </c>
    </row>
    <row r="1206" spans="1:4" ht="15.75" customHeight="1" x14ac:dyDescent="0.15">
      <c r="A1206" s="89" t="s">
        <v>11002</v>
      </c>
      <c r="B1206" s="89" t="s">
        <v>3558</v>
      </c>
      <c r="C1206" s="89">
        <v>3</v>
      </c>
      <c r="D1206" s="89" t="s">
        <v>6807</v>
      </c>
    </row>
    <row r="1207" spans="1:4" ht="15.75" customHeight="1" x14ac:dyDescent="0.15">
      <c r="A1207" s="89" t="s">
        <v>11003</v>
      </c>
      <c r="B1207" s="89" t="s">
        <v>3558</v>
      </c>
      <c r="C1207" s="89">
        <v>3</v>
      </c>
      <c r="D1207" s="89" t="s">
        <v>6807</v>
      </c>
    </row>
    <row r="1208" spans="1:4" ht="15.75" customHeight="1" x14ac:dyDescent="0.15">
      <c r="A1208" s="89" t="s">
        <v>11004</v>
      </c>
      <c r="B1208" s="89" t="s">
        <v>3558</v>
      </c>
      <c r="C1208" s="89">
        <v>3</v>
      </c>
      <c r="D1208" s="89" t="s">
        <v>6807</v>
      </c>
    </row>
    <row r="1209" spans="1:4" ht="15.75" customHeight="1" x14ac:dyDescent="0.15">
      <c r="A1209" s="89" t="s">
        <v>11005</v>
      </c>
      <c r="B1209" s="89" t="s">
        <v>3558</v>
      </c>
      <c r="C1209" s="89">
        <v>3</v>
      </c>
      <c r="D1209" s="89" t="s">
        <v>6807</v>
      </c>
    </row>
    <row r="1210" spans="1:4" ht="15.75" customHeight="1" x14ac:dyDescent="0.15">
      <c r="A1210" s="89" t="s">
        <v>11006</v>
      </c>
      <c r="B1210" s="89" t="s">
        <v>3558</v>
      </c>
      <c r="C1210" s="89">
        <v>3</v>
      </c>
      <c r="D1210" s="89" t="s">
        <v>6807</v>
      </c>
    </row>
    <row r="1211" spans="1:4" ht="15.75" customHeight="1" x14ac:dyDescent="0.15">
      <c r="A1211" s="89" t="s">
        <v>11007</v>
      </c>
      <c r="B1211" s="89" t="s">
        <v>3558</v>
      </c>
      <c r="C1211" s="89">
        <v>3</v>
      </c>
      <c r="D1211" s="89" t="s">
        <v>6807</v>
      </c>
    </row>
    <row r="1212" spans="1:4" ht="15.75" customHeight="1" x14ac:dyDescent="0.15">
      <c r="A1212" s="89" t="s">
        <v>11008</v>
      </c>
      <c r="B1212" s="89" t="s">
        <v>3558</v>
      </c>
      <c r="C1212" s="89">
        <v>3</v>
      </c>
      <c r="D1212" s="89" t="s">
        <v>6807</v>
      </c>
    </row>
    <row r="1213" spans="1:4" ht="15.75" customHeight="1" x14ac:dyDescent="0.15">
      <c r="A1213" s="89" t="s">
        <v>11009</v>
      </c>
      <c r="B1213" s="89" t="s">
        <v>3558</v>
      </c>
      <c r="C1213" s="89">
        <v>3</v>
      </c>
      <c r="D1213" s="89" t="s">
        <v>6807</v>
      </c>
    </row>
    <row r="1214" spans="1:4" ht="15.75" customHeight="1" x14ac:dyDescent="0.15">
      <c r="A1214" s="89" t="s">
        <v>11010</v>
      </c>
      <c r="B1214" s="89" t="s">
        <v>3547</v>
      </c>
      <c r="C1214" s="89">
        <v>3</v>
      </c>
      <c r="D1214" s="89" t="s">
        <v>6788</v>
      </c>
    </row>
    <row r="1215" spans="1:4" ht="15.75" customHeight="1" x14ac:dyDescent="0.15">
      <c r="A1215" s="89" t="s">
        <v>11011</v>
      </c>
      <c r="B1215" s="89" t="s">
        <v>3547</v>
      </c>
      <c r="C1215" s="89">
        <v>3</v>
      </c>
      <c r="D1215" s="89" t="s">
        <v>6788</v>
      </c>
    </row>
    <row r="1216" spans="1:4" ht="15.75" customHeight="1" x14ac:dyDescent="0.15">
      <c r="A1216" s="89" t="s">
        <v>11012</v>
      </c>
      <c r="B1216" s="89" t="s">
        <v>3547</v>
      </c>
      <c r="C1216" s="89">
        <v>3</v>
      </c>
      <c r="D1216" s="89" t="s">
        <v>6788</v>
      </c>
    </row>
    <row r="1217" spans="1:4" ht="15.75" customHeight="1" x14ac:dyDescent="0.15">
      <c r="A1217" s="89" t="s">
        <v>11013</v>
      </c>
      <c r="B1217" s="89" t="s">
        <v>3547</v>
      </c>
      <c r="C1217" s="89">
        <v>3</v>
      </c>
      <c r="D1217" s="89" t="s">
        <v>6788</v>
      </c>
    </row>
    <row r="1218" spans="1:4" ht="15.75" customHeight="1" x14ac:dyDescent="0.15">
      <c r="A1218" s="89" t="s">
        <v>11014</v>
      </c>
      <c r="B1218" s="89" t="s">
        <v>3581</v>
      </c>
      <c r="C1218" s="89">
        <v>3</v>
      </c>
      <c r="D1218" s="89" t="s">
        <v>6809</v>
      </c>
    </row>
    <row r="1219" spans="1:4" ht="15.75" customHeight="1" x14ac:dyDescent="0.15">
      <c r="A1219" s="89" t="s">
        <v>11015</v>
      </c>
      <c r="B1219" s="89" t="s">
        <v>3581</v>
      </c>
      <c r="C1219" s="89">
        <v>3</v>
      </c>
      <c r="D1219" s="89" t="s">
        <v>6809</v>
      </c>
    </row>
    <row r="1220" spans="1:4" ht="15.75" customHeight="1" x14ac:dyDescent="0.15">
      <c r="A1220" s="89" t="s">
        <v>11016</v>
      </c>
      <c r="B1220" s="89" t="s">
        <v>3581</v>
      </c>
      <c r="C1220" s="89">
        <v>3</v>
      </c>
      <c r="D1220" s="89" t="s">
        <v>6809</v>
      </c>
    </row>
    <row r="1221" spans="1:4" ht="15.75" customHeight="1" x14ac:dyDescent="0.15">
      <c r="A1221" s="89" t="s">
        <v>11017</v>
      </c>
      <c r="B1221" s="89" t="s">
        <v>3581</v>
      </c>
      <c r="C1221" s="89">
        <v>3</v>
      </c>
      <c r="D1221" s="89" t="s">
        <v>6809</v>
      </c>
    </row>
    <row r="1222" spans="1:4" ht="15.75" customHeight="1" x14ac:dyDescent="0.15">
      <c r="A1222" s="89" t="s">
        <v>11018</v>
      </c>
      <c r="B1222" s="89" t="s">
        <v>3581</v>
      </c>
      <c r="C1222" s="89">
        <v>3</v>
      </c>
      <c r="D1222" s="89" t="s">
        <v>6809</v>
      </c>
    </row>
    <row r="1223" spans="1:4" ht="15.75" customHeight="1" x14ac:dyDescent="0.15">
      <c r="A1223" s="89" t="s">
        <v>11019</v>
      </c>
      <c r="B1223" s="89" t="s">
        <v>3581</v>
      </c>
      <c r="C1223" s="89">
        <v>3</v>
      </c>
      <c r="D1223" s="89" t="s">
        <v>6809</v>
      </c>
    </row>
    <row r="1224" spans="1:4" ht="15.75" customHeight="1" x14ac:dyDescent="0.15">
      <c r="A1224" s="89" t="s">
        <v>11020</v>
      </c>
      <c r="B1224" s="89" t="s">
        <v>3581</v>
      </c>
      <c r="C1224" s="89">
        <v>3</v>
      </c>
      <c r="D1224" s="89" t="s">
        <v>6809</v>
      </c>
    </row>
    <row r="1225" spans="1:4" ht="15.75" customHeight="1" x14ac:dyDescent="0.15">
      <c r="A1225" s="89" t="s">
        <v>11021</v>
      </c>
      <c r="B1225" s="89" t="s">
        <v>3581</v>
      </c>
      <c r="C1225" s="89">
        <v>3</v>
      </c>
      <c r="D1225" s="89" t="s">
        <v>6809</v>
      </c>
    </row>
    <row r="1226" spans="1:4" ht="15.75" customHeight="1" x14ac:dyDescent="0.15">
      <c r="A1226" s="89" t="s">
        <v>11022</v>
      </c>
      <c r="B1226" s="89" t="s">
        <v>3581</v>
      </c>
      <c r="C1226" s="89">
        <v>3</v>
      </c>
      <c r="D1226" s="89" t="s">
        <v>6809</v>
      </c>
    </row>
    <row r="1227" spans="1:4" ht="15.75" customHeight="1" x14ac:dyDescent="0.15">
      <c r="A1227" s="89" t="s">
        <v>11023</v>
      </c>
      <c r="B1227" s="89" t="s">
        <v>3581</v>
      </c>
      <c r="C1227" s="89">
        <v>3</v>
      </c>
      <c r="D1227" s="89" t="s">
        <v>6809</v>
      </c>
    </row>
    <row r="1228" spans="1:4" ht="15.75" customHeight="1" x14ac:dyDescent="0.15">
      <c r="A1228" s="89" t="s">
        <v>11024</v>
      </c>
      <c r="B1228" s="89" t="s">
        <v>3581</v>
      </c>
      <c r="C1228" s="89">
        <v>3</v>
      </c>
      <c r="D1228" s="89" t="s">
        <v>6809</v>
      </c>
    </row>
    <row r="1229" spans="1:4" ht="15.75" customHeight="1" x14ac:dyDescent="0.15">
      <c r="A1229" s="89" t="s">
        <v>11025</v>
      </c>
      <c r="B1229" s="89" t="s">
        <v>3583</v>
      </c>
      <c r="C1229" s="89">
        <v>3</v>
      </c>
      <c r="D1229" s="89" t="s">
        <v>6811</v>
      </c>
    </row>
    <row r="1230" spans="1:4" ht="15.75" customHeight="1" x14ac:dyDescent="0.15">
      <c r="A1230" s="89" t="s">
        <v>11026</v>
      </c>
      <c r="B1230" s="89" t="s">
        <v>3583</v>
      </c>
      <c r="C1230" s="89">
        <v>3</v>
      </c>
      <c r="D1230" s="89" t="s">
        <v>6811</v>
      </c>
    </row>
    <row r="1231" spans="1:4" ht="15.75" customHeight="1" x14ac:dyDescent="0.15">
      <c r="A1231" s="89" t="s">
        <v>11027</v>
      </c>
      <c r="B1231" s="89" t="s">
        <v>3583</v>
      </c>
      <c r="C1231" s="89">
        <v>3</v>
      </c>
      <c r="D1231" s="89" t="s">
        <v>6811</v>
      </c>
    </row>
    <row r="1232" spans="1:4" ht="15.75" customHeight="1" x14ac:dyDescent="0.15">
      <c r="A1232" s="89" t="s">
        <v>11028</v>
      </c>
      <c r="B1232" s="89" t="s">
        <v>3583</v>
      </c>
      <c r="C1232" s="89">
        <v>3</v>
      </c>
      <c r="D1232" s="89" t="s">
        <v>6811</v>
      </c>
    </row>
    <row r="1233" spans="1:4" ht="15.75" customHeight="1" x14ac:dyDescent="0.15">
      <c r="A1233" s="89" t="s">
        <v>11029</v>
      </c>
      <c r="B1233" s="89" t="s">
        <v>3583</v>
      </c>
      <c r="C1233" s="89">
        <v>3</v>
      </c>
      <c r="D1233" s="89" t="s">
        <v>6811</v>
      </c>
    </row>
    <row r="1234" spans="1:4" ht="15.75" customHeight="1" x14ac:dyDescent="0.15">
      <c r="A1234" s="89" t="s">
        <v>11030</v>
      </c>
      <c r="B1234" s="89" t="s">
        <v>3583</v>
      </c>
      <c r="C1234" s="89">
        <v>3</v>
      </c>
      <c r="D1234" s="89" t="s">
        <v>6811</v>
      </c>
    </row>
    <row r="1235" spans="1:4" ht="15.75" customHeight="1" x14ac:dyDescent="0.15">
      <c r="A1235" s="89" t="s">
        <v>11031</v>
      </c>
      <c r="B1235" s="89" t="s">
        <v>3583</v>
      </c>
      <c r="C1235" s="89">
        <v>3</v>
      </c>
      <c r="D1235" s="89" t="s">
        <v>6811</v>
      </c>
    </row>
    <row r="1236" spans="1:4" ht="15.75" customHeight="1" x14ac:dyDescent="0.15">
      <c r="A1236" s="89" t="s">
        <v>11032</v>
      </c>
      <c r="B1236" s="89" t="s">
        <v>3583</v>
      </c>
      <c r="C1236" s="89">
        <v>3</v>
      </c>
      <c r="D1236" s="89" t="s">
        <v>6811</v>
      </c>
    </row>
    <row r="1237" spans="1:4" ht="15.75" customHeight="1" x14ac:dyDescent="0.15">
      <c r="A1237" s="89" t="s">
        <v>11033</v>
      </c>
      <c r="B1237" s="89" t="s">
        <v>3584</v>
      </c>
      <c r="C1237" s="89">
        <v>3</v>
      </c>
      <c r="D1237" s="89" t="s">
        <v>6813</v>
      </c>
    </row>
    <row r="1238" spans="1:4" ht="15.75" customHeight="1" x14ac:dyDescent="0.15">
      <c r="A1238" s="89" t="s">
        <v>11034</v>
      </c>
      <c r="B1238" s="89" t="s">
        <v>3584</v>
      </c>
      <c r="C1238" s="89">
        <v>3</v>
      </c>
      <c r="D1238" s="89" t="s">
        <v>6813</v>
      </c>
    </row>
    <row r="1239" spans="1:4" ht="15.75" customHeight="1" x14ac:dyDescent="0.15">
      <c r="A1239" s="89" t="s">
        <v>11035</v>
      </c>
      <c r="B1239" s="89" t="s">
        <v>3584</v>
      </c>
      <c r="C1239" s="89">
        <v>3</v>
      </c>
      <c r="D1239" s="89" t="s">
        <v>6813</v>
      </c>
    </row>
    <row r="1240" spans="1:4" ht="15.75" customHeight="1" x14ac:dyDescent="0.15">
      <c r="A1240" s="89" t="s">
        <v>11036</v>
      </c>
      <c r="B1240" s="89" t="s">
        <v>3584</v>
      </c>
      <c r="C1240" s="89">
        <v>3</v>
      </c>
      <c r="D1240" s="89" t="s">
        <v>6813</v>
      </c>
    </row>
    <row r="1241" spans="1:4" ht="15.75" customHeight="1" x14ac:dyDescent="0.15">
      <c r="A1241" s="89" t="s">
        <v>11037</v>
      </c>
      <c r="B1241" s="89" t="s">
        <v>3584</v>
      </c>
      <c r="C1241" s="89">
        <v>3</v>
      </c>
      <c r="D1241" s="89" t="s">
        <v>6813</v>
      </c>
    </row>
    <row r="1242" spans="1:4" ht="15.75" customHeight="1" x14ac:dyDescent="0.15">
      <c r="A1242" s="89" t="s">
        <v>11038</v>
      </c>
      <c r="B1242" s="89" t="s">
        <v>3584</v>
      </c>
      <c r="C1242" s="89">
        <v>3</v>
      </c>
      <c r="D1242" s="89" t="s">
        <v>6813</v>
      </c>
    </row>
    <row r="1243" spans="1:4" ht="15.75" customHeight="1" x14ac:dyDescent="0.15">
      <c r="A1243" s="89" t="s">
        <v>11039</v>
      </c>
      <c r="B1243" s="89" t="s">
        <v>3584</v>
      </c>
      <c r="C1243" s="89">
        <v>3</v>
      </c>
      <c r="D1243" s="89" t="s">
        <v>6813</v>
      </c>
    </row>
    <row r="1244" spans="1:4" ht="15.75" customHeight="1" x14ac:dyDescent="0.15">
      <c r="A1244" s="89" t="s">
        <v>11040</v>
      </c>
      <c r="B1244" s="89" t="s">
        <v>3584</v>
      </c>
      <c r="C1244" s="89">
        <v>3</v>
      </c>
      <c r="D1244" s="89" t="s">
        <v>6813</v>
      </c>
    </row>
    <row r="1245" spans="1:4" ht="15.75" customHeight="1" x14ac:dyDescent="0.15">
      <c r="A1245" s="89" t="s">
        <v>11041</v>
      </c>
      <c r="B1245" s="89" t="s">
        <v>3585</v>
      </c>
      <c r="C1245" s="89">
        <v>3</v>
      </c>
      <c r="D1245" s="89" t="s">
        <v>5978</v>
      </c>
    </row>
    <row r="1246" spans="1:4" ht="15.75" customHeight="1" x14ac:dyDescent="0.15">
      <c r="A1246" s="89" t="s">
        <v>11042</v>
      </c>
      <c r="B1246" s="89" t="s">
        <v>3585</v>
      </c>
      <c r="C1246" s="89">
        <v>3</v>
      </c>
      <c r="D1246" s="89" t="s">
        <v>5978</v>
      </c>
    </row>
    <row r="1247" spans="1:4" ht="15.75" customHeight="1" x14ac:dyDescent="0.15">
      <c r="A1247" s="89" t="s">
        <v>11043</v>
      </c>
      <c r="B1247" s="89" t="s">
        <v>3624</v>
      </c>
      <c r="C1247" s="89">
        <v>3</v>
      </c>
      <c r="D1247" s="89" t="s">
        <v>6823</v>
      </c>
    </row>
    <row r="1248" spans="1:4" ht="15.75" customHeight="1" x14ac:dyDescent="0.15">
      <c r="A1248" s="89" t="s">
        <v>11044</v>
      </c>
      <c r="B1248" s="89" t="s">
        <v>3624</v>
      </c>
      <c r="C1248" s="89">
        <v>3</v>
      </c>
      <c r="D1248" s="89" t="s">
        <v>6823</v>
      </c>
    </row>
    <row r="1249" spans="1:4" ht="15.75" customHeight="1" x14ac:dyDescent="0.15">
      <c r="A1249" s="89" t="s">
        <v>11045</v>
      </c>
      <c r="B1249" s="89" t="s">
        <v>3624</v>
      </c>
      <c r="C1249" s="89">
        <v>3</v>
      </c>
      <c r="D1249" s="89" t="s">
        <v>6823</v>
      </c>
    </row>
    <row r="1250" spans="1:4" ht="15.75" customHeight="1" x14ac:dyDescent="0.15">
      <c r="A1250" s="89" t="s">
        <v>11046</v>
      </c>
      <c r="B1250" s="89" t="s">
        <v>3624</v>
      </c>
      <c r="C1250" s="89">
        <v>3</v>
      </c>
      <c r="D1250" s="89" t="s">
        <v>6823</v>
      </c>
    </row>
    <row r="1251" spans="1:4" ht="15.75" customHeight="1" x14ac:dyDescent="0.15">
      <c r="A1251" s="89" t="s">
        <v>11047</v>
      </c>
      <c r="B1251" s="89" t="s">
        <v>3624</v>
      </c>
      <c r="C1251" s="89">
        <v>3</v>
      </c>
      <c r="D1251" s="89" t="s">
        <v>6823</v>
      </c>
    </row>
    <row r="1252" spans="1:4" ht="15.75" customHeight="1" x14ac:dyDescent="0.15">
      <c r="A1252" s="89" t="s">
        <v>11048</v>
      </c>
      <c r="B1252" s="89" t="s">
        <v>3624</v>
      </c>
      <c r="C1252" s="89">
        <v>3</v>
      </c>
      <c r="D1252" s="89" t="s">
        <v>6823</v>
      </c>
    </row>
    <row r="1253" spans="1:4" ht="15.75" customHeight="1" x14ac:dyDescent="0.15">
      <c r="A1253" s="89" t="s">
        <v>11049</v>
      </c>
      <c r="B1253" s="89" t="s">
        <v>3624</v>
      </c>
      <c r="C1253" s="89">
        <v>3</v>
      </c>
      <c r="D1253" s="89" t="s">
        <v>6823</v>
      </c>
    </row>
    <row r="1254" spans="1:4" ht="15.75" customHeight="1" x14ac:dyDescent="0.15">
      <c r="A1254" s="89" t="s">
        <v>11050</v>
      </c>
      <c r="B1254" s="89" t="s">
        <v>3543</v>
      </c>
      <c r="C1254" s="89">
        <v>3</v>
      </c>
      <c r="D1254" s="89" t="s">
        <v>6881</v>
      </c>
    </row>
    <row r="1255" spans="1:4" ht="15.75" customHeight="1" x14ac:dyDescent="0.15">
      <c r="A1255" s="89" t="s">
        <v>11051</v>
      </c>
      <c r="B1255" s="89" t="s">
        <v>3611</v>
      </c>
      <c r="C1255" s="89">
        <v>3</v>
      </c>
      <c r="D1255" s="89" t="s">
        <v>6895</v>
      </c>
    </row>
    <row r="1256" spans="1:4" ht="15.75" customHeight="1" x14ac:dyDescent="0.15">
      <c r="A1256" s="89" t="s">
        <v>11052</v>
      </c>
      <c r="B1256" s="89" t="s">
        <v>3559</v>
      </c>
      <c r="C1256" s="89">
        <v>3</v>
      </c>
      <c r="D1256" s="89" t="s">
        <v>6826</v>
      </c>
    </row>
    <row r="1257" spans="1:4" ht="15.75" customHeight="1" x14ac:dyDescent="0.15">
      <c r="A1257" s="89" t="s">
        <v>11053</v>
      </c>
      <c r="B1257" s="89" t="s">
        <v>3559</v>
      </c>
      <c r="C1257" s="89">
        <v>3</v>
      </c>
      <c r="D1257" s="89" t="s">
        <v>6826</v>
      </c>
    </row>
    <row r="1258" spans="1:4" ht="15.75" customHeight="1" x14ac:dyDescent="0.15">
      <c r="A1258" s="89" t="s">
        <v>11054</v>
      </c>
      <c r="B1258" s="89" t="s">
        <v>3595</v>
      </c>
      <c r="C1258" s="89">
        <v>3</v>
      </c>
      <c r="D1258" s="89" t="s">
        <v>6828</v>
      </c>
    </row>
    <row r="1259" spans="1:4" ht="15.75" customHeight="1" x14ac:dyDescent="0.15">
      <c r="A1259" s="89" t="s">
        <v>11055</v>
      </c>
      <c r="B1259" s="89" t="s">
        <v>3620</v>
      </c>
      <c r="C1259" s="89">
        <v>3</v>
      </c>
      <c r="D1259" s="89" t="s">
        <v>6771</v>
      </c>
    </row>
    <row r="1260" spans="1:4" ht="15.75" customHeight="1" x14ac:dyDescent="0.15">
      <c r="A1260" s="89" t="s">
        <v>11056</v>
      </c>
      <c r="B1260" s="89" t="s">
        <v>3549</v>
      </c>
      <c r="C1260" s="89">
        <v>3</v>
      </c>
      <c r="D1260" s="89" t="s">
        <v>6803</v>
      </c>
    </row>
    <row r="1261" spans="1:4" ht="15.75" customHeight="1" x14ac:dyDescent="0.15">
      <c r="A1261" s="89" t="s">
        <v>11057</v>
      </c>
      <c r="B1261" s="89" t="s">
        <v>3549</v>
      </c>
      <c r="C1261" s="89">
        <v>3</v>
      </c>
      <c r="D1261" s="89" t="s">
        <v>6803</v>
      </c>
    </row>
    <row r="1262" spans="1:4" ht="15.75" customHeight="1" x14ac:dyDescent="0.15">
      <c r="A1262" s="89" t="s">
        <v>11058</v>
      </c>
      <c r="B1262" s="89" t="s">
        <v>3549</v>
      </c>
      <c r="C1262" s="89">
        <v>3</v>
      </c>
      <c r="D1262" s="89" t="s">
        <v>6803</v>
      </c>
    </row>
    <row r="1263" spans="1:4" ht="15.75" customHeight="1" x14ac:dyDescent="0.15">
      <c r="A1263" s="89" t="s">
        <v>11059</v>
      </c>
      <c r="B1263" s="89" t="s">
        <v>3549</v>
      </c>
      <c r="C1263" s="89">
        <v>3</v>
      </c>
      <c r="D1263" s="89" t="s">
        <v>6803</v>
      </c>
    </row>
    <row r="1264" spans="1:4" ht="15.75" customHeight="1" x14ac:dyDescent="0.15">
      <c r="A1264" s="89" t="s">
        <v>11060</v>
      </c>
      <c r="B1264" s="89" t="s">
        <v>3591</v>
      </c>
      <c r="C1264" s="89">
        <v>3</v>
      </c>
      <c r="D1264" s="89" t="s">
        <v>6781</v>
      </c>
    </row>
    <row r="1265" spans="1:4" ht="15.75" customHeight="1" x14ac:dyDescent="0.15">
      <c r="A1265" s="89" t="s">
        <v>11061</v>
      </c>
      <c r="B1265" s="89" t="s">
        <v>3557</v>
      </c>
      <c r="C1265" s="89">
        <v>3</v>
      </c>
      <c r="D1265" s="89" t="s">
        <v>6799</v>
      </c>
    </row>
    <row r="1266" spans="1:4" ht="15.75" customHeight="1" x14ac:dyDescent="0.15">
      <c r="A1266" s="89" t="s">
        <v>11062</v>
      </c>
      <c r="B1266" s="89" t="s">
        <v>3557</v>
      </c>
      <c r="C1266" s="89">
        <v>3</v>
      </c>
      <c r="D1266" s="89" t="s">
        <v>6799</v>
      </c>
    </row>
    <row r="1267" spans="1:4" ht="15.75" customHeight="1" x14ac:dyDescent="0.15">
      <c r="A1267" s="89" t="s">
        <v>11063</v>
      </c>
      <c r="B1267" s="89" t="s">
        <v>3617</v>
      </c>
      <c r="C1267" s="89">
        <v>3</v>
      </c>
      <c r="D1267" s="89" t="s">
        <v>6834</v>
      </c>
    </row>
    <row r="1268" spans="1:4" ht="15.75" customHeight="1" x14ac:dyDescent="0.15">
      <c r="A1268" s="89" t="s">
        <v>11064</v>
      </c>
      <c r="B1268" s="89" t="s">
        <v>3569</v>
      </c>
      <c r="C1268" s="89">
        <v>3</v>
      </c>
      <c r="D1268" s="89" t="s">
        <v>6890</v>
      </c>
    </row>
    <row r="1269" spans="1:4" ht="15.75" customHeight="1" x14ac:dyDescent="0.15">
      <c r="A1269" s="89" t="s">
        <v>11065</v>
      </c>
      <c r="B1269" s="89" t="s">
        <v>3629</v>
      </c>
      <c r="C1269" s="89">
        <v>3</v>
      </c>
      <c r="D1269" s="89" t="s">
        <v>6805</v>
      </c>
    </row>
    <row r="1270" spans="1:4" ht="15.75" customHeight="1" x14ac:dyDescent="0.15">
      <c r="A1270" s="89" t="s">
        <v>11066</v>
      </c>
      <c r="B1270" s="89" t="s">
        <v>3566</v>
      </c>
      <c r="C1270" s="89">
        <v>3</v>
      </c>
      <c r="D1270" s="89" t="s">
        <v>6790</v>
      </c>
    </row>
    <row r="1271" spans="1:4" ht="15.75" customHeight="1" x14ac:dyDescent="0.15">
      <c r="A1271" s="89" t="s">
        <v>11067</v>
      </c>
      <c r="B1271" s="89" t="s">
        <v>3568</v>
      </c>
      <c r="C1271" s="89">
        <v>3</v>
      </c>
      <c r="D1271" s="89" t="s">
        <v>6830</v>
      </c>
    </row>
    <row r="1272" spans="1:4" ht="15.75" customHeight="1" x14ac:dyDescent="0.15">
      <c r="A1272" s="89" t="s">
        <v>11068</v>
      </c>
      <c r="B1272" s="89" t="s">
        <v>3568</v>
      </c>
      <c r="C1272" s="89">
        <v>3</v>
      </c>
      <c r="D1272" s="89" t="s">
        <v>6830</v>
      </c>
    </row>
    <row r="1273" spans="1:4" ht="15.75" customHeight="1" x14ac:dyDescent="0.15">
      <c r="A1273" s="89" t="s">
        <v>11069</v>
      </c>
      <c r="B1273" s="89" t="s">
        <v>3604</v>
      </c>
      <c r="C1273" s="89">
        <v>3</v>
      </c>
      <c r="D1273" s="89" t="s">
        <v>6860</v>
      </c>
    </row>
    <row r="1274" spans="1:4" ht="15.75" customHeight="1" x14ac:dyDescent="0.15">
      <c r="A1274" s="89" t="s">
        <v>11070</v>
      </c>
      <c r="B1274" s="89" t="s">
        <v>3555</v>
      </c>
      <c r="C1274" s="89">
        <v>3</v>
      </c>
      <c r="D1274" s="89" t="s">
        <v>6888</v>
      </c>
    </row>
    <row r="1275" spans="1:4" ht="15.75" customHeight="1" x14ac:dyDescent="0.15">
      <c r="A1275" s="89" t="s">
        <v>11071</v>
      </c>
      <c r="B1275" s="89" t="s">
        <v>3555</v>
      </c>
      <c r="C1275" s="89">
        <v>3</v>
      </c>
      <c r="D1275" s="89" t="s">
        <v>6888</v>
      </c>
    </row>
    <row r="1276" spans="1:4" ht="15.75" customHeight="1" x14ac:dyDescent="0.15">
      <c r="A1276" s="89" t="s">
        <v>11072</v>
      </c>
      <c r="B1276" s="89" t="s">
        <v>3596</v>
      </c>
      <c r="C1276" s="89">
        <v>3</v>
      </c>
      <c r="D1276" s="89" t="s">
        <v>6783</v>
      </c>
    </row>
    <row r="1277" spans="1:4" ht="15.75" customHeight="1" x14ac:dyDescent="0.15">
      <c r="A1277" s="89" t="s">
        <v>11073</v>
      </c>
      <c r="B1277" s="89" t="s">
        <v>3596</v>
      </c>
      <c r="C1277" s="89">
        <v>3</v>
      </c>
      <c r="D1277" s="89" t="s">
        <v>6783</v>
      </c>
    </row>
    <row r="1278" spans="1:4" ht="15.75" customHeight="1" x14ac:dyDescent="0.15">
      <c r="A1278" s="89" t="s">
        <v>11074</v>
      </c>
      <c r="B1278" s="89" t="s">
        <v>3596</v>
      </c>
      <c r="C1278" s="89">
        <v>3</v>
      </c>
      <c r="D1278" s="89" t="s">
        <v>6783</v>
      </c>
    </row>
    <row r="1279" spans="1:4" ht="15.75" customHeight="1" x14ac:dyDescent="0.15">
      <c r="A1279" s="89" t="s">
        <v>11075</v>
      </c>
      <c r="B1279" s="89" t="s">
        <v>3579</v>
      </c>
      <c r="C1279" s="89">
        <v>3</v>
      </c>
      <c r="D1279" s="89" t="s">
        <v>6775</v>
      </c>
    </row>
    <row r="1280" spans="1:4" ht="15.75" customHeight="1" x14ac:dyDescent="0.15">
      <c r="A1280" s="89" t="s">
        <v>11076</v>
      </c>
      <c r="B1280" s="89" t="s">
        <v>3505</v>
      </c>
      <c r="C1280" s="89">
        <v>3</v>
      </c>
      <c r="D1280" s="89" t="s">
        <v>6664</v>
      </c>
    </row>
    <row r="1281" spans="1:4" ht="15.75" customHeight="1" x14ac:dyDescent="0.15">
      <c r="A1281" s="89" t="s">
        <v>11077</v>
      </c>
      <c r="B1281" s="89" t="s">
        <v>3505</v>
      </c>
      <c r="C1281" s="89">
        <v>3</v>
      </c>
      <c r="D1281" s="89" t="s">
        <v>6664</v>
      </c>
    </row>
    <row r="1282" spans="1:4" ht="15.75" customHeight="1" x14ac:dyDescent="0.15">
      <c r="A1282" s="89" t="s">
        <v>11078</v>
      </c>
      <c r="B1282" s="89" t="s">
        <v>3505</v>
      </c>
      <c r="C1282" s="89">
        <v>3</v>
      </c>
      <c r="D1282" s="89" t="s">
        <v>6664</v>
      </c>
    </row>
    <row r="1283" spans="1:4" ht="15.75" customHeight="1" x14ac:dyDescent="0.15">
      <c r="A1283" s="89" t="s">
        <v>11079</v>
      </c>
      <c r="B1283" s="89" t="s">
        <v>3505</v>
      </c>
      <c r="C1283" s="89">
        <v>3</v>
      </c>
      <c r="D1283" s="89" t="s">
        <v>6664</v>
      </c>
    </row>
    <row r="1284" spans="1:4" ht="15.75" customHeight="1" x14ac:dyDescent="0.15">
      <c r="A1284" s="89" t="s">
        <v>11080</v>
      </c>
      <c r="B1284" s="89" t="s">
        <v>3505</v>
      </c>
      <c r="C1284" s="89">
        <v>3</v>
      </c>
      <c r="D1284" s="89" t="s">
        <v>6664</v>
      </c>
    </row>
    <row r="1285" spans="1:4" ht="15.75" customHeight="1" x14ac:dyDescent="0.15">
      <c r="A1285" s="89" t="s">
        <v>11081</v>
      </c>
      <c r="B1285" s="89" t="s">
        <v>3505</v>
      </c>
      <c r="C1285" s="89">
        <v>3</v>
      </c>
      <c r="D1285" s="89" t="s">
        <v>6664</v>
      </c>
    </row>
    <row r="1286" spans="1:4" ht="15.75" customHeight="1" x14ac:dyDescent="0.15">
      <c r="A1286" s="89" t="s">
        <v>11082</v>
      </c>
      <c r="B1286" s="89" t="s">
        <v>3505</v>
      </c>
      <c r="C1286" s="89">
        <v>3</v>
      </c>
      <c r="D1286" s="89" t="s">
        <v>6664</v>
      </c>
    </row>
    <row r="1287" spans="1:4" ht="15.75" customHeight="1" x14ac:dyDescent="0.15">
      <c r="A1287" s="89" t="s">
        <v>11083</v>
      </c>
      <c r="B1287" s="89" t="s">
        <v>3505</v>
      </c>
      <c r="C1287" s="89">
        <v>3</v>
      </c>
      <c r="D1287" s="89" t="s">
        <v>6664</v>
      </c>
    </row>
    <row r="1288" spans="1:4" ht="15.75" customHeight="1" x14ac:dyDescent="0.15">
      <c r="A1288" s="89" t="s">
        <v>11084</v>
      </c>
      <c r="B1288" s="89" t="s">
        <v>3522</v>
      </c>
      <c r="C1288" s="89">
        <v>3</v>
      </c>
      <c r="D1288" s="89" t="s">
        <v>6686</v>
      </c>
    </row>
    <row r="1289" spans="1:4" ht="15.75" customHeight="1" x14ac:dyDescent="0.15">
      <c r="A1289" s="89" t="s">
        <v>11085</v>
      </c>
      <c r="B1289" s="89" t="s">
        <v>3522</v>
      </c>
      <c r="C1289" s="89">
        <v>3</v>
      </c>
      <c r="D1289" s="89" t="s">
        <v>6686</v>
      </c>
    </row>
    <row r="1290" spans="1:4" ht="15.75" customHeight="1" x14ac:dyDescent="0.15">
      <c r="A1290" s="89" t="s">
        <v>11086</v>
      </c>
      <c r="B1290" s="89" t="s">
        <v>3522</v>
      </c>
      <c r="C1290" s="89">
        <v>3</v>
      </c>
      <c r="D1290" s="89" t="s">
        <v>6686</v>
      </c>
    </row>
    <row r="1291" spans="1:4" ht="15.75" customHeight="1" x14ac:dyDescent="0.15">
      <c r="A1291" s="89" t="s">
        <v>11087</v>
      </c>
      <c r="B1291" s="89" t="s">
        <v>3522</v>
      </c>
      <c r="C1291" s="89">
        <v>3</v>
      </c>
      <c r="D1291" s="89" t="s">
        <v>6686</v>
      </c>
    </row>
    <row r="1292" spans="1:4" ht="15.75" customHeight="1" x14ac:dyDescent="0.15">
      <c r="A1292" s="89" t="s">
        <v>11088</v>
      </c>
      <c r="B1292" s="89" t="s">
        <v>3522</v>
      </c>
      <c r="C1292" s="89">
        <v>3</v>
      </c>
      <c r="D1292" s="89" t="s">
        <v>6686</v>
      </c>
    </row>
    <row r="1293" spans="1:4" ht="15.75" customHeight="1" x14ac:dyDescent="0.15">
      <c r="A1293" s="89" t="s">
        <v>11089</v>
      </c>
      <c r="B1293" s="89" t="s">
        <v>3522</v>
      </c>
      <c r="C1293" s="89">
        <v>3</v>
      </c>
      <c r="D1293" s="89" t="s">
        <v>6686</v>
      </c>
    </row>
    <row r="1294" spans="1:4" ht="15.75" customHeight="1" x14ac:dyDescent="0.15">
      <c r="A1294" s="89" t="s">
        <v>11090</v>
      </c>
      <c r="B1294" s="89" t="s">
        <v>3522</v>
      </c>
      <c r="C1294" s="89">
        <v>3</v>
      </c>
      <c r="D1294" s="89" t="s">
        <v>6686</v>
      </c>
    </row>
    <row r="1295" spans="1:4" ht="15.75" customHeight="1" x14ac:dyDescent="0.15">
      <c r="A1295" s="89" t="s">
        <v>11091</v>
      </c>
      <c r="B1295" s="89" t="s">
        <v>3515</v>
      </c>
      <c r="C1295" s="89">
        <v>3</v>
      </c>
      <c r="D1295" s="89" t="s">
        <v>6743</v>
      </c>
    </row>
    <row r="1296" spans="1:4" ht="15.75" customHeight="1" x14ac:dyDescent="0.15">
      <c r="A1296" s="89" t="s">
        <v>11092</v>
      </c>
      <c r="B1296" s="89" t="s">
        <v>3515</v>
      </c>
      <c r="C1296" s="89">
        <v>3</v>
      </c>
      <c r="D1296" s="89" t="s">
        <v>6743</v>
      </c>
    </row>
    <row r="1297" spans="1:4" ht="15.75" customHeight="1" x14ac:dyDescent="0.15">
      <c r="A1297" s="89" t="s">
        <v>11093</v>
      </c>
      <c r="B1297" s="89" t="s">
        <v>3515</v>
      </c>
      <c r="C1297" s="89">
        <v>3</v>
      </c>
      <c r="D1297" s="89" t="s">
        <v>6743</v>
      </c>
    </row>
    <row r="1298" spans="1:4" ht="15.75" customHeight="1" x14ac:dyDescent="0.15">
      <c r="A1298" s="89" t="s">
        <v>11094</v>
      </c>
      <c r="B1298" s="89" t="s">
        <v>3515</v>
      </c>
      <c r="C1298" s="89">
        <v>3</v>
      </c>
      <c r="D1298" s="89" t="s">
        <v>6743</v>
      </c>
    </row>
    <row r="1299" spans="1:4" ht="15.75" customHeight="1" x14ac:dyDescent="0.15">
      <c r="A1299" s="89" t="s">
        <v>11095</v>
      </c>
      <c r="B1299" s="89" t="s">
        <v>3515</v>
      </c>
      <c r="C1299" s="89">
        <v>3</v>
      </c>
      <c r="D1299" s="89" t="s">
        <v>6743</v>
      </c>
    </row>
    <row r="1300" spans="1:4" ht="15.75" customHeight="1" x14ac:dyDescent="0.15">
      <c r="A1300" s="89" t="s">
        <v>11096</v>
      </c>
      <c r="B1300" s="89" t="s">
        <v>3515</v>
      </c>
      <c r="C1300" s="89">
        <v>3</v>
      </c>
      <c r="D1300" s="89" t="s">
        <v>6743</v>
      </c>
    </row>
    <row r="1301" spans="1:4" ht="15.75" customHeight="1" x14ac:dyDescent="0.15">
      <c r="A1301" s="89" t="s">
        <v>11097</v>
      </c>
      <c r="B1301" s="89" t="s">
        <v>3515</v>
      </c>
      <c r="C1301" s="89">
        <v>3</v>
      </c>
      <c r="D1301" s="89" t="s">
        <v>6743</v>
      </c>
    </row>
    <row r="1302" spans="1:4" ht="15.75" customHeight="1" x14ac:dyDescent="0.15">
      <c r="A1302" s="89" t="s">
        <v>11098</v>
      </c>
      <c r="B1302" s="89" t="s">
        <v>3515</v>
      </c>
      <c r="C1302" s="89">
        <v>3</v>
      </c>
      <c r="D1302" s="89" t="s">
        <v>6743</v>
      </c>
    </row>
    <row r="1303" spans="1:4" ht="15.75" customHeight="1" x14ac:dyDescent="0.15">
      <c r="A1303" s="89" t="s">
        <v>11099</v>
      </c>
      <c r="B1303" s="89" t="s">
        <v>3515</v>
      </c>
      <c r="C1303" s="89">
        <v>3</v>
      </c>
      <c r="D1303" s="89" t="s">
        <v>6743</v>
      </c>
    </row>
    <row r="1304" spans="1:4" ht="15.75" customHeight="1" x14ac:dyDescent="0.15">
      <c r="A1304" s="89" t="s">
        <v>11100</v>
      </c>
      <c r="B1304" s="89" t="s">
        <v>3515</v>
      </c>
      <c r="C1304" s="89">
        <v>3</v>
      </c>
      <c r="D1304" s="89" t="s">
        <v>6743</v>
      </c>
    </row>
    <row r="1305" spans="1:4" ht="15.75" customHeight="1" x14ac:dyDescent="0.15">
      <c r="A1305" s="89" t="s">
        <v>11101</v>
      </c>
      <c r="B1305" s="89" t="s">
        <v>3515</v>
      </c>
      <c r="C1305" s="89">
        <v>3</v>
      </c>
      <c r="D1305" s="89" t="s">
        <v>6743</v>
      </c>
    </row>
    <row r="1306" spans="1:4" ht="15.75" customHeight="1" x14ac:dyDescent="0.15">
      <c r="A1306" s="89" t="s">
        <v>11102</v>
      </c>
      <c r="B1306" s="89" t="s">
        <v>3515</v>
      </c>
      <c r="C1306" s="89">
        <v>3</v>
      </c>
      <c r="D1306" s="89" t="s">
        <v>6743</v>
      </c>
    </row>
    <row r="1307" spans="1:4" ht="15.75" customHeight="1" x14ac:dyDescent="0.15">
      <c r="A1307" s="89" t="s">
        <v>11103</v>
      </c>
      <c r="B1307" s="89" t="s">
        <v>3515</v>
      </c>
      <c r="C1307" s="89">
        <v>3</v>
      </c>
      <c r="D1307" s="89" t="s">
        <v>6743</v>
      </c>
    </row>
    <row r="1308" spans="1:4" ht="15.75" customHeight="1" x14ac:dyDescent="0.15">
      <c r="A1308" s="89" t="s">
        <v>11104</v>
      </c>
      <c r="B1308" s="89" t="s">
        <v>3515</v>
      </c>
      <c r="C1308" s="89">
        <v>3</v>
      </c>
      <c r="D1308" s="89" t="s">
        <v>6743</v>
      </c>
    </row>
    <row r="1309" spans="1:4" ht="15.75" customHeight="1" x14ac:dyDescent="0.15">
      <c r="A1309" s="89" t="s">
        <v>11105</v>
      </c>
      <c r="B1309" s="89" t="s">
        <v>3515</v>
      </c>
      <c r="C1309" s="89">
        <v>3</v>
      </c>
      <c r="D1309" s="89" t="s">
        <v>6743</v>
      </c>
    </row>
    <row r="1310" spans="1:4" ht="15.75" customHeight="1" x14ac:dyDescent="0.15">
      <c r="A1310" s="89" t="s">
        <v>11106</v>
      </c>
      <c r="B1310" s="89" t="s">
        <v>3515</v>
      </c>
      <c r="C1310" s="89">
        <v>3</v>
      </c>
      <c r="D1310" s="89" t="s">
        <v>6743</v>
      </c>
    </row>
    <row r="1311" spans="1:4" ht="15.75" customHeight="1" x14ac:dyDescent="0.15">
      <c r="A1311" s="89" t="s">
        <v>11107</v>
      </c>
      <c r="B1311" s="89" t="s">
        <v>3515</v>
      </c>
      <c r="C1311" s="89">
        <v>3</v>
      </c>
      <c r="D1311" s="89" t="s">
        <v>6743</v>
      </c>
    </row>
    <row r="1312" spans="1:4" ht="15.75" customHeight="1" x14ac:dyDescent="0.15">
      <c r="A1312" s="89" t="s">
        <v>11108</v>
      </c>
      <c r="B1312" s="89" t="s">
        <v>3515</v>
      </c>
      <c r="C1312" s="89">
        <v>3</v>
      </c>
      <c r="D1312" s="89" t="s">
        <v>6743</v>
      </c>
    </row>
    <row r="1313" spans="1:4" ht="15.75" customHeight="1" x14ac:dyDescent="0.15">
      <c r="A1313" s="89" t="s">
        <v>11109</v>
      </c>
      <c r="B1313" s="89" t="s">
        <v>3515</v>
      </c>
      <c r="C1313" s="89">
        <v>3</v>
      </c>
      <c r="D1313" s="89" t="s">
        <v>6743</v>
      </c>
    </row>
    <row r="1314" spans="1:4" ht="15.75" customHeight="1" x14ac:dyDescent="0.15">
      <c r="A1314" s="89" t="s">
        <v>11110</v>
      </c>
      <c r="B1314" s="89" t="s">
        <v>3515</v>
      </c>
      <c r="C1314" s="89">
        <v>3</v>
      </c>
      <c r="D1314" s="89" t="s">
        <v>6743</v>
      </c>
    </row>
    <row r="1315" spans="1:4" ht="15.75" customHeight="1" x14ac:dyDescent="0.15">
      <c r="A1315" s="89" t="s">
        <v>11111</v>
      </c>
      <c r="B1315" s="89" t="s">
        <v>3515</v>
      </c>
      <c r="C1315" s="89">
        <v>3</v>
      </c>
      <c r="D1315" s="89" t="s">
        <v>6743</v>
      </c>
    </row>
    <row r="1316" spans="1:4" ht="15.75" customHeight="1" x14ac:dyDescent="0.15">
      <c r="A1316" s="89" t="s">
        <v>11112</v>
      </c>
      <c r="B1316" s="89" t="s">
        <v>3515</v>
      </c>
      <c r="C1316" s="89">
        <v>3</v>
      </c>
      <c r="D1316" s="89" t="s">
        <v>6743</v>
      </c>
    </row>
    <row r="1317" spans="1:4" ht="15.75" customHeight="1" x14ac:dyDescent="0.15">
      <c r="A1317" s="89" t="s">
        <v>11113</v>
      </c>
      <c r="B1317" s="89" t="s">
        <v>3515</v>
      </c>
      <c r="C1317" s="89">
        <v>3</v>
      </c>
      <c r="D1317" s="89" t="s">
        <v>6743</v>
      </c>
    </row>
    <row r="1318" spans="1:4" ht="15.75" customHeight="1" x14ac:dyDescent="0.15">
      <c r="A1318" s="89" t="s">
        <v>11114</v>
      </c>
      <c r="B1318" s="89" t="s">
        <v>3515</v>
      </c>
      <c r="C1318" s="89">
        <v>3</v>
      </c>
      <c r="D1318" s="89" t="s">
        <v>6743</v>
      </c>
    </row>
    <row r="1319" spans="1:4" ht="15.75" customHeight="1" x14ac:dyDescent="0.15">
      <c r="A1319" s="89" t="s">
        <v>11115</v>
      </c>
      <c r="B1319" s="89" t="s">
        <v>3515</v>
      </c>
      <c r="C1319" s="89">
        <v>3</v>
      </c>
      <c r="D1319" s="89" t="s">
        <v>6743</v>
      </c>
    </row>
    <row r="1320" spans="1:4" ht="15.75" customHeight="1" x14ac:dyDescent="0.15">
      <c r="A1320" s="89" t="s">
        <v>11116</v>
      </c>
      <c r="B1320" s="89" t="s">
        <v>3515</v>
      </c>
      <c r="C1320" s="89">
        <v>3</v>
      </c>
      <c r="D1320" s="89" t="s">
        <v>6743</v>
      </c>
    </row>
    <row r="1321" spans="1:4" ht="15.75" customHeight="1" x14ac:dyDescent="0.15">
      <c r="A1321" s="89" t="s">
        <v>11117</v>
      </c>
      <c r="B1321" s="89" t="s">
        <v>3515</v>
      </c>
      <c r="C1321" s="89">
        <v>3</v>
      </c>
      <c r="D1321" s="89" t="s">
        <v>6743</v>
      </c>
    </row>
    <row r="1322" spans="1:4" ht="15.75" customHeight="1" x14ac:dyDescent="0.15">
      <c r="A1322" s="89" t="s">
        <v>11118</v>
      </c>
      <c r="B1322" s="89" t="s">
        <v>3515</v>
      </c>
      <c r="C1322" s="89">
        <v>3</v>
      </c>
      <c r="D1322" s="89" t="s">
        <v>6743</v>
      </c>
    </row>
    <row r="1323" spans="1:4" ht="15.75" customHeight="1" x14ac:dyDescent="0.15">
      <c r="A1323" s="89" t="s">
        <v>11119</v>
      </c>
      <c r="B1323" s="89" t="s">
        <v>3515</v>
      </c>
      <c r="C1323" s="89">
        <v>3</v>
      </c>
      <c r="D1323" s="89" t="s">
        <v>6743</v>
      </c>
    </row>
    <row r="1324" spans="1:4" ht="15.75" customHeight="1" x14ac:dyDescent="0.15">
      <c r="A1324" s="89" t="s">
        <v>11120</v>
      </c>
      <c r="B1324" s="89" t="s">
        <v>3515</v>
      </c>
      <c r="C1324" s="89">
        <v>3</v>
      </c>
      <c r="D1324" s="89" t="s">
        <v>6743</v>
      </c>
    </row>
    <row r="1325" spans="1:4" ht="15.75" customHeight="1" x14ac:dyDescent="0.15">
      <c r="A1325" s="89" t="s">
        <v>11121</v>
      </c>
      <c r="B1325" s="89" t="s">
        <v>3515</v>
      </c>
      <c r="C1325" s="89">
        <v>3</v>
      </c>
      <c r="D1325" s="89" t="s">
        <v>6743</v>
      </c>
    </row>
    <row r="1326" spans="1:4" ht="15.75" customHeight="1" x14ac:dyDescent="0.15">
      <c r="A1326" s="89" t="s">
        <v>11122</v>
      </c>
      <c r="B1326" s="89" t="s">
        <v>3515</v>
      </c>
      <c r="C1326" s="89">
        <v>3</v>
      </c>
      <c r="D1326" s="89" t="s">
        <v>6743</v>
      </c>
    </row>
    <row r="1327" spans="1:4" ht="15.75" customHeight="1" x14ac:dyDescent="0.15">
      <c r="A1327" s="89" t="s">
        <v>11123</v>
      </c>
      <c r="B1327" s="89" t="s">
        <v>3515</v>
      </c>
      <c r="C1327" s="89">
        <v>3</v>
      </c>
      <c r="D1327" s="89" t="s">
        <v>6743</v>
      </c>
    </row>
    <row r="1328" spans="1:4" ht="15.75" customHeight="1" x14ac:dyDescent="0.15">
      <c r="A1328" s="89" t="s">
        <v>11124</v>
      </c>
      <c r="B1328" s="89" t="s">
        <v>3515</v>
      </c>
      <c r="C1328" s="89">
        <v>3</v>
      </c>
      <c r="D1328" s="89" t="s">
        <v>6743</v>
      </c>
    </row>
    <row r="1329" spans="1:4" ht="15.75" customHeight="1" x14ac:dyDescent="0.15">
      <c r="A1329" s="89" t="s">
        <v>11125</v>
      </c>
      <c r="B1329" s="89" t="s">
        <v>3515</v>
      </c>
      <c r="C1329" s="89">
        <v>3</v>
      </c>
      <c r="D1329" s="89" t="s">
        <v>6743</v>
      </c>
    </row>
    <row r="1330" spans="1:4" ht="15.75" customHeight="1" x14ac:dyDescent="0.15">
      <c r="A1330" s="89" t="s">
        <v>11126</v>
      </c>
      <c r="B1330" s="89" t="s">
        <v>3515</v>
      </c>
      <c r="C1330" s="89">
        <v>3</v>
      </c>
      <c r="D1330" s="89" t="s">
        <v>6743</v>
      </c>
    </row>
    <row r="1331" spans="1:4" ht="15.75" customHeight="1" x14ac:dyDescent="0.15">
      <c r="A1331" s="89" t="s">
        <v>11127</v>
      </c>
      <c r="B1331" s="89" t="s">
        <v>3515</v>
      </c>
      <c r="C1331" s="89">
        <v>3</v>
      </c>
      <c r="D1331" s="89" t="s">
        <v>6743</v>
      </c>
    </row>
    <row r="1332" spans="1:4" ht="15.75" customHeight="1" x14ac:dyDescent="0.15">
      <c r="A1332" s="89" t="s">
        <v>11128</v>
      </c>
      <c r="B1332" s="89" t="s">
        <v>3515</v>
      </c>
      <c r="C1332" s="89">
        <v>3</v>
      </c>
      <c r="D1332" s="89" t="s">
        <v>6743</v>
      </c>
    </row>
    <row r="1333" spans="1:4" ht="15.75" customHeight="1" x14ac:dyDescent="0.15">
      <c r="A1333" s="89" t="s">
        <v>11129</v>
      </c>
      <c r="B1333" s="89" t="s">
        <v>3515</v>
      </c>
      <c r="C1333" s="89">
        <v>3</v>
      </c>
      <c r="D1333" s="89" t="s">
        <v>6743</v>
      </c>
    </row>
    <row r="1334" spans="1:4" ht="15.75" customHeight="1" x14ac:dyDescent="0.15">
      <c r="A1334" s="89" t="s">
        <v>11130</v>
      </c>
      <c r="B1334" s="89" t="s">
        <v>3515</v>
      </c>
      <c r="C1334" s="89">
        <v>3</v>
      </c>
      <c r="D1334" s="89" t="s">
        <v>6743</v>
      </c>
    </row>
    <row r="1335" spans="1:4" ht="15.75" customHeight="1" x14ac:dyDescent="0.15">
      <c r="A1335" s="89" t="s">
        <v>11131</v>
      </c>
      <c r="B1335" s="89" t="s">
        <v>3515</v>
      </c>
      <c r="C1335" s="89">
        <v>3</v>
      </c>
      <c r="D1335" s="89" t="s">
        <v>6743</v>
      </c>
    </row>
    <row r="1336" spans="1:4" ht="15.75" customHeight="1" x14ac:dyDescent="0.15">
      <c r="A1336" s="89" t="s">
        <v>11132</v>
      </c>
      <c r="B1336" s="89" t="s">
        <v>3515</v>
      </c>
      <c r="C1336" s="89">
        <v>3</v>
      </c>
      <c r="D1336" s="89" t="s">
        <v>6743</v>
      </c>
    </row>
    <row r="1337" spans="1:4" ht="15.75" customHeight="1" x14ac:dyDescent="0.15">
      <c r="A1337" s="89" t="s">
        <v>11133</v>
      </c>
      <c r="B1337" s="89" t="s">
        <v>3515</v>
      </c>
      <c r="C1337" s="89">
        <v>3</v>
      </c>
      <c r="D1337" s="89" t="s">
        <v>6743</v>
      </c>
    </row>
    <row r="1338" spans="1:4" ht="15.75" customHeight="1" x14ac:dyDescent="0.15">
      <c r="A1338" s="89" t="s">
        <v>11134</v>
      </c>
      <c r="B1338" s="89" t="s">
        <v>3515</v>
      </c>
      <c r="C1338" s="89">
        <v>3</v>
      </c>
      <c r="D1338" s="89" t="s">
        <v>6743</v>
      </c>
    </row>
    <row r="1339" spans="1:4" ht="15.75" customHeight="1" x14ac:dyDescent="0.15">
      <c r="A1339" s="89" t="s">
        <v>11135</v>
      </c>
      <c r="B1339" s="89" t="s">
        <v>3515</v>
      </c>
      <c r="C1339" s="89">
        <v>3</v>
      </c>
      <c r="D1339" s="89" t="s">
        <v>6743</v>
      </c>
    </row>
    <row r="1340" spans="1:4" ht="15.75" customHeight="1" x14ac:dyDescent="0.15">
      <c r="A1340" s="89" t="s">
        <v>11136</v>
      </c>
      <c r="B1340" s="89" t="s">
        <v>3511</v>
      </c>
      <c r="C1340" s="89">
        <v>3</v>
      </c>
      <c r="D1340" s="89" t="s">
        <v>6666</v>
      </c>
    </row>
    <row r="1341" spans="1:4" ht="15.75" customHeight="1" x14ac:dyDescent="0.15">
      <c r="A1341" s="89" t="s">
        <v>11137</v>
      </c>
      <c r="B1341" s="89" t="s">
        <v>3511</v>
      </c>
      <c r="C1341" s="89">
        <v>3</v>
      </c>
      <c r="D1341" s="89" t="s">
        <v>6666</v>
      </c>
    </row>
    <row r="1342" spans="1:4" ht="15.75" customHeight="1" x14ac:dyDescent="0.15">
      <c r="A1342" s="89" t="s">
        <v>11138</v>
      </c>
      <c r="B1342" s="89" t="s">
        <v>3511</v>
      </c>
      <c r="C1342" s="89">
        <v>3</v>
      </c>
      <c r="D1342" s="89" t="s">
        <v>6666</v>
      </c>
    </row>
    <row r="1343" spans="1:4" ht="15.75" customHeight="1" x14ac:dyDescent="0.15">
      <c r="A1343" s="89" t="s">
        <v>11139</v>
      </c>
      <c r="B1343" s="89" t="s">
        <v>3511</v>
      </c>
      <c r="C1343" s="89">
        <v>3</v>
      </c>
      <c r="D1343" s="89" t="s">
        <v>6666</v>
      </c>
    </row>
    <row r="1344" spans="1:4" ht="15.75" customHeight="1" x14ac:dyDescent="0.15">
      <c r="A1344" s="89" t="s">
        <v>11140</v>
      </c>
      <c r="B1344" s="89" t="s">
        <v>3511</v>
      </c>
      <c r="C1344" s="89">
        <v>3</v>
      </c>
      <c r="D1344" s="89" t="s">
        <v>6666</v>
      </c>
    </row>
    <row r="1345" spans="1:4" ht="15.75" customHeight="1" x14ac:dyDescent="0.15">
      <c r="A1345" s="89" t="s">
        <v>11141</v>
      </c>
      <c r="B1345" s="89" t="s">
        <v>3511</v>
      </c>
      <c r="C1345" s="89">
        <v>3</v>
      </c>
      <c r="D1345" s="89" t="s">
        <v>6666</v>
      </c>
    </row>
    <row r="1346" spans="1:4" ht="15.75" customHeight="1" x14ac:dyDescent="0.15">
      <c r="A1346" s="89" t="s">
        <v>11142</v>
      </c>
      <c r="B1346" s="89" t="s">
        <v>3511</v>
      </c>
      <c r="C1346" s="89">
        <v>3</v>
      </c>
      <c r="D1346" s="89" t="s">
        <v>6666</v>
      </c>
    </row>
    <row r="1347" spans="1:4" ht="15.75" customHeight="1" x14ac:dyDescent="0.15">
      <c r="A1347" s="89" t="s">
        <v>11143</v>
      </c>
      <c r="B1347" s="89" t="s">
        <v>3511</v>
      </c>
      <c r="C1347" s="89">
        <v>3</v>
      </c>
      <c r="D1347" s="89" t="s">
        <v>6666</v>
      </c>
    </row>
    <row r="1348" spans="1:4" ht="15.75" customHeight="1" x14ac:dyDescent="0.15">
      <c r="A1348" s="89" t="s">
        <v>11144</v>
      </c>
      <c r="B1348" s="89" t="s">
        <v>3499</v>
      </c>
      <c r="C1348" s="89">
        <v>3</v>
      </c>
      <c r="D1348" s="89" t="s">
        <v>6729</v>
      </c>
    </row>
    <row r="1349" spans="1:4" ht="15.75" customHeight="1" x14ac:dyDescent="0.15">
      <c r="A1349" s="89" t="s">
        <v>11145</v>
      </c>
      <c r="B1349" s="89" t="s">
        <v>3492</v>
      </c>
      <c r="C1349" s="89">
        <v>3</v>
      </c>
      <c r="D1349" s="89" t="s">
        <v>6735</v>
      </c>
    </row>
    <row r="1350" spans="1:4" ht="15.75" customHeight="1" x14ac:dyDescent="0.15">
      <c r="A1350" s="89" t="s">
        <v>11146</v>
      </c>
      <c r="B1350" s="89" t="s">
        <v>3492</v>
      </c>
      <c r="C1350" s="89">
        <v>3</v>
      </c>
      <c r="D1350" s="89" t="s">
        <v>6735</v>
      </c>
    </row>
    <row r="1351" spans="1:4" ht="15.75" customHeight="1" x14ac:dyDescent="0.15">
      <c r="A1351" s="89" t="s">
        <v>11147</v>
      </c>
      <c r="B1351" s="89" t="s">
        <v>3521</v>
      </c>
      <c r="C1351" s="89">
        <v>3</v>
      </c>
      <c r="D1351" s="89" t="s">
        <v>6737</v>
      </c>
    </row>
    <row r="1352" spans="1:4" ht="15.75" customHeight="1" x14ac:dyDescent="0.15">
      <c r="A1352" s="89" t="s">
        <v>11148</v>
      </c>
      <c r="B1352" s="89" t="s">
        <v>3521</v>
      </c>
      <c r="C1352" s="89">
        <v>3</v>
      </c>
      <c r="D1352" s="89" t="s">
        <v>6737</v>
      </c>
    </row>
    <row r="1353" spans="1:4" ht="15.75" customHeight="1" x14ac:dyDescent="0.15">
      <c r="A1353" s="89" t="s">
        <v>11149</v>
      </c>
      <c r="B1353" s="89" t="s">
        <v>3490</v>
      </c>
      <c r="C1353" s="89">
        <v>3</v>
      </c>
      <c r="D1353" s="89" t="s">
        <v>6700</v>
      </c>
    </row>
    <row r="1354" spans="1:4" ht="15.75" customHeight="1" x14ac:dyDescent="0.15">
      <c r="A1354" s="89" t="s">
        <v>11150</v>
      </c>
      <c r="B1354" s="89" t="s">
        <v>3490</v>
      </c>
      <c r="C1354" s="89">
        <v>3</v>
      </c>
      <c r="D1354" s="89" t="s">
        <v>6700</v>
      </c>
    </row>
    <row r="1355" spans="1:4" ht="15.75" customHeight="1" x14ac:dyDescent="0.15">
      <c r="A1355" s="89" t="s">
        <v>11151</v>
      </c>
      <c r="B1355" s="89" t="s">
        <v>3490</v>
      </c>
      <c r="C1355" s="89">
        <v>3</v>
      </c>
      <c r="D1355" s="89" t="s">
        <v>6700</v>
      </c>
    </row>
    <row r="1356" spans="1:4" ht="15.75" customHeight="1" x14ac:dyDescent="0.15">
      <c r="A1356" s="89" t="s">
        <v>11152</v>
      </c>
      <c r="B1356" s="89" t="s">
        <v>3490</v>
      </c>
      <c r="C1356" s="89">
        <v>3</v>
      </c>
      <c r="D1356" s="89" t="s">
        <v>6700</v>
      </c>
    </row>
    <row r="1357" spans="1:4" ht="15.75" customHeight="1" x14ac:dyDescent="0.15">
      <c r="A1357" s="89" t="s">
        <v>11153</v>
      </c>
      <c r="B1357" s="89" t="s">
        <v>3490</v>
      </c>
      <c r="C1357" s="89">
        <v>3</v>
      </c>
      <c r="D1357" s="89" t="s">
        <v>6700</v>
      </c>
    </row>
    <row r="1358" spans="1:4" ht="15.75" customHeight="1" x14ac:dyDescent="0.15">
      <c r="A1358" s="89" t="s">
        <v>11154</v>
      </c>
      <c r="B1358" s="89" t="s">
        <v>3490</v>
      </c>
      <c r="C1358" s="89">
        <v>3</v>
      </c>
      <c r="D1358" s="89" t="s">
        <v>6700</v>
      </c>
    </row>
    <row r="1359" spans="1:4" ht="15.75" customHeight="1" x14ac:dyDescent="0.15">
      <c r="A1359" s="89" t="s">
        <v>11155</v>
      </c>
      <c r="B1359" s="89" t="s">
        <v>3485</v>
      </c>
      <c r="C1359" s="89">
        <v>3</v>
      </c>
      <c r="D1359" s="89" t="s">
        <v>5657</v>
      </c>
    </row>
    <row r="1360" spans="1:4" ht="15.75" customHeight="1" x14ac:dyDescent="0.15">
      <c r="A1360" s="89" t="s">
        <v>11156</v>
      </c>
      <c r="B1360" s="89" t="s">
        <v>3485</v>
      </c>
      <c r="C1360" s="89">
        <v>3</v>
      </c>
      <c r="D1360" s="89" t="s">
        <v>5657</v>
      </c>
    </row>
    <row r="1361" spans="1:4" ht="15.75" customHeight="1" x14ac:dyDescent="0.15">
      <c r="A1361" s="89" t="s">
        <v>11157</v>
      </c>
      <c r="B1361" s="89" t="s">
        <v>3485</v>
      </c>
      <c r="C1361" s="89">
        <v>3</v>
      </c>
      <c r="D1361" s="89" t="s">
        <v>5657</v>
      </c>
    </row>
    <row r="1362" spans="1:4" ht="15.75" customHeight="1" x14ac:dyDescent="0.15">
      <c r="A1362" s="89" t="s">
        <v>11158</v>
      </c>
      <c r="B1362" s="89" t="s">
        <v>3493</v>
      </c>
      <c r="C1362" s="89">
        <v>3</v>
      </c>
      <c r="D1362" s="89" t="s">
        <v>6676</v>
      </c>
    </row>
    <row r="1363" spans="1:4" ht="15.75" customHeight="1" x14ac:dyDescent="0.15">
      <c r="A1363" s="89" t="s">
        <v>11159</v>
      </c>
      <c r="B1363" s="89" t="s">
        <v>3493</v>
      </c>
      <c r="C1363" s="89">
        <v>3</v>
      </c>
      <c r="D1363" s="89" t="s">
        <v>6676</v>
      </c>
    </row>
    <row r="1364" spans="1:4" ht="15.75" customHeight="1" x14ac:dyDescent="0.15">
      <c r="A1364" s="89" t="s">
        <v>11160</v>
      </c>
      <c r="B1364" s="89" t="s">
        <v>3493</v>
      </c>
      <c r="C1364" s="89">
        <v>3</v>
      </c>
      <c r="D1364" s="89" t="s">
        <v>6676</v>
      </c>
    </row>
    <row r="1365" spans="1:4" ht="15.75" customHeight="1" x14ac:dyDescent="0.15">
      <c r="A1365" s="89" t="s">
        <v>11161</v>
      </c>
      <c r="B1365" s="89" t="s">
        <v>3488</v>
      </c>
      <c r="C1365" s="89">
        <v>3</v>
      </c>
      <c r="D1365" s="89" t="s">
        <v>6682</v>
      </c>
    </row>
    <row r="1366" spans="1:4" ht="15.75" customHeight="1" x14ac:dyDescent="0.15">
      <c r="A1366" s="89" t="s">
        <v>11162</v>
      </c>
      <c r="B1366" s="89" t="s">
        <v>3488</v>
      </c>
      <c r="C1366" s="89">
        <v>3</v>
      </c>
      <c r="D1366" s="89" t="s">
        <v>6682</v>
      </c>
    </row>
    <row r="1367" spans="1:4" ht="15.75" customHeight="1" x14ac:dyDescent="0.15">
      <c r="A1367" s="89" t="s">
        <v>11163</v>
      </c>
      <c r="B1367" s="89" t="s">
        <v>3488</v>
      </c>
      <c r="C1367" s="89">
        <v>3</v>
      </c>
      <c r="D1367" s="89" t="s">
        <v>6682</v>
      </c>
    </row>
    <row r="1368" spans="1:4" ht="15.75" customHeight="1" x14ac:dyDescent="0.15">
      <c r="A1368" s="89" t="s">
        <v>11164</v>
      </c>
      <c r="B1368" s="89" t="s">
        <v>3488</v>
      </c>
      <c r="C1368" s="89">
        <v>3</v>
      </c>
      <c r="D1368" s="89" t="s">
        <v>6682</v>
      </c>
    </row>
    <row r="1369" spans="1:4" ht="15.75" customHeight="1" x14ac:dyDescent="0.15">
      <c r="A1369" s="89" t="s">
        <v>11165</v>
      </c>
      <c r="B1369" s="89" t="s">
        <v>3488</v>
      </c>
      <c r="C1369" s="89">
        <v>3</v>
      </c>
      <c r="D1369" s="89" t="s">
        <v>6682</v>
      </c>
    </row>
    <row r="1370" spans="1:4" ht="15.75" customHeight="1" x14ac:dyDescent="0.15">
      <c r="A1370" s="89" t="s">
        <v>11166</v>
      </c>
      <c r="B1370" s="89" t="s">
        <v>3495</v>
      </c>
      <c r="C1370" s="89">
        <v>3</v>
      </c>
      <c r="D1370" s="89" t="s">
        <v>6705</v>
      </c>
    </row>
    <row r="1371" spans="1:4" ht="15.75" customHeight="1" x14ac:dyDescent="0.15">
      <c r="A1371" s="89" t="s">
        <v>11167</v>
      </c>
      <c r="B1371" s="89" t="s">
        <v>3495</v>
      </c>
      <c r="C1371" s="89">
        <v>3</v>
      </c>
      <c r="D1371" s="89" t="s">
        <v>6705</v>
      </c>
    </row>
    <row r="1372" spans="1:4" ht="15.75" customHeight="1" x14ac:dyDescent="0.15">
      <c r="A1372" s="89" t="s">
        <v>11168</v>
      </c>
      <c r="B1372" s="89" t="s">
        <v>3495</v>
      </c>
      <c r="C1372" s="89">
        <v>3</v>
      </c>
      <c r="D1372" s="89" t="s">
        <v>6705</v>
      </c>
    </row>
    <row r="1373" spans="1:4" ht="15.75" customHeight="1" x14ac:dyDescent="0.15">
      <c r="A1373" s="89" t="s">
        <v>11169</v>
      </c>
      <c r="B1373" s="89" t="s">
        <v>3495</v>
      </c>
      <c r="C1373" s="89">
        <v>3</v>
      </c>
      <c r="D1373" s="89" t="s">
        <v>6705</v>
      </c>
    </row>
    <row r="1374" spans="1:4" ht="15.75" customHeight="1" x14ac:dyDescent="0.15">
      <c r="A1374" s="89" t="s">
        <v>11170</v>
      </c>
      <c r="B1374" s="89" t="s">
        <v>3495</v>
      </c>
      <c r="C1374" s="89">
        <v>3</v>
      </c>
      <c r="D1374" s="89" t="s">
        <v>6705</v>
      </c>
    </row>
    <row r="1375" spans="1:4" ht="15.75" customHeight="1" x14ac:dyDescent="0.15">
      <c r="A1375" s="89" t="s">
        <v>11171</v>
      </c>
      <c r="B1375" s="89" t="s">
        <v>3495</v>
      </c>
      <c r="C1375" s="89">
        <v>3</v>
      </c>
      <c r="D1375" s="89" t="s">
        <v>6705</v>
      </c>
    </row>
    <row r="1376" spans="1:4" ht="15.75" customHeight="1" x14ac:dyDescent="0.15">
      <c r="A1376" s="89" t="s">
        <v>11172</v>
      </c>
      <c r="B1376" s="89" t="s">
        <v>3495</v>
      </c>
      <c r="C1376" s="89">
        <v>3</v>
      </c>
      <c r="D1376" s="89" t="s">
        <v>6705</v>
      </c>
    </row>
    <row r="1377" spans="1:4" ht="15.75" customHeight="1" x14ac:dyDescent="0.15">
      <c r="A1377" s="89" t="s">
        <v>11173</v>
      </c>
      <c r="B1377" s="89" t="s">
        <v>3495</v>
      </c>
      <c r="C1377" s="89">
        <v>3</v>
      </c>
      <c r="D1377" s="89" t="s">
        <v>6705</v>
      </c>
    </row>
    <row r="1378" spans="1:4" ht="15.75" customHeight="1" x14ac:dyDescent="0.15">
      <c r="A1378" s="89" t="s">
        <v>11174</v>
      </c>
      <c r="B1378" s="89" t="s">
        <v>3495</v>
      </c>
      <c r="C1378" s="89">
        <v>3</v>
      </c>
      <c r="D1378" s="89" t="s">
        <v>6705</v>
      </c>
    </row>
    <row r="1379" spans="1:4" ht="15.75" customHeight="1" x14ac:dyDescent="0.15">
      <c r="A1379" s="89" t="s">
        <v>11175</v>
      </c>
      <c r="B1379" s="89" t="s">
        <v>3495</v>
      </c>
      <c r="C1379" s="89">
        <v>3</v>
      </c>
      <c r="D1379" s="89" t="s">
        <v>6705</v>
      </c>
    </row>
    <row r="1380" spans="1:4" ht="15.75" customHeight="1" x14ac:dyDescent="0.15">
      <c r="A1380" s="89" t="s">
        <v>11176</v>
      </c>
      <c r="B1380" s="89" t="s">
        <v>3508</v>
      </c>
      <c r="C1380" s="89">
        <v>3</v>
      </c>
      <c r="D1380" s="89" t="s">
        <v>6733</v>
      </c>
    </row>
    <row r="1381" spans="1:4" ht="15.75" customHeight="1" x14ac:dyDescent="0.15">
      <c r="A1381" s="89" t="s">
        <v>11177</v>
      </c>
      <c r="B1381" s="89" t="s">
        <v>3508</v>
      </c>
      <c r="C1381" s="89">
        <v>3</v>
      </c>
      <c r="D1381" s="89" t="s">
        <v>6733</v>
      </c>
    </row>
    <row r="1382" spans="1:4" ht="15.75" customHeight="1" x14ac:dyDescent="0.15">
      <c r="A1382" s="89" t="s">
        <v>11178</v>
      </c>
      <c r="B1382" s="89" t="s">
        <v>3508</v>
      </c>
      <c r="C1382" s="89">
        <v>3</v>
      </c>
      <c r="D1382" s="89" t="s">
        <v>6733</v>
      </c>
    </row>
    <row r="1383" spans="1:4" ht="15.75" customHeight="1" x14ac:dyDescent="0.15">
      <c r="A1383" s="89" t="s">
        <v>11179</v>
      </c>
      <c r="B1383" s="89" t="s">
        <v>3508</v>
      </c>
      <c r="C1383" s="89">
        <v>3</v>
      </c>
      <c r="D1383" s="89" t="s">
        <v>6733</v>
      </c>
    </row>
    <row r="1384" spans="1:4" ht="15.75" customHeight="1" x14ac:dyDescent="0.15">
      <c r="A1384" s="89" t="s">
        <v>11180</v>
      </c>
      <c r="B1384" s="89" t="s">
        <v>3508</v>
      </c>
      <c r="C1384" s="89">
        <v>3</v>
      </c>
      <c r="D1384" s="89" t="s">
        <v>6733</v>
      </c>
    </row>
    <row r="1385" spans="1:4" ht="15.75" customHeight="1" x14ac:dyDescent="0.15">
      <c r="A1385" s="89" t="s">
        <v>11181</v>
      </c>
      <c r="B1385" s="89" t="s">
        <v>3508</v>
      </c>
      <c r="C1385" s="89">
        <v>3</v>
      </c>
      <c r="D1385" s="89" t="s">
        <v>6733</v>
      </c>
    </row>
    <row r="1386" spans="1:4" ht="15.75" customHeight="1" x14ac:dyDescent="0.15">
      <c r="A1386" s="89" t="s">
        <v>11182</v>
      </c>
      <c r="B1386" s="89" t="s">
        <v>3508</v>
      </c>
      <c r="C1386" s="89">
        <v>3</v>
      </c>
      <c r="D1386" s="89" t="s">
        <v>6733</v>
      </c>
    </row>
    <row r="1387" spans="1:4" ht="15.75" customHeight="1" x14ac:dyDescent="0.15">
      <c r="A1387" s="89" t="s">
        <v>11183</v>
      </c>
      <c r="B1387" s="89" t="s">
        <v>3508</v>
      </c>
      <c r="C1387" s="89">
        <v>3</v>
      </c>
      <c r="D1387" s="89" t="s">
        <v>6733</v>
      </c>
    </row>
    <row r="1388" spans="1:4" ht="15.75" customHeight="1" x14ac:dyDescent="0.15">
      <c r="A1388" s="89" t="s">
        <v>11184</v>
      </c>
      <c r="B1388" s="89" t="s">
        <v>3508</v>
      </c>
      <c r="C1388" s="89">
        <v>3</v>
      </c>
      <c r="D1388" s="89" t="s">
        <v>6733</v>
      </c>
    </row>
    <row r="1389" spans="1:4" ht="15.75" customHeight="1" x14ac:dyDescent="0.15">
      <c r="A1389" s="89" t="s">
        <v>11185</v>
      </c>
      <c r="B1389" s="89" t="s">
        <v>3532</v>
      </c>
      <c r="C1389" s="89">
        <v>3</v>
      </c>
      <c r="D1389" s="89" t="s">
        <v>6746</v>
      </c>
    </row>
    <row r="1390" spans="1:4" ht="15.75" customHeight="1" x14ac:dyDescent="0.15">
      <c r="A1390" s="89" t="s">
        <v>11186</v>
      </c>
      <c r="B1390" s="89" t="s">
        <v>3532</v>
      </c>
      <c r="C1390" s="89">
        <v>3</v>
      </c>
      <c r="D1390" s="89" t="s">
        <v>6746</v>
      </c>
    </row>
    <row r="1391" spans="1:4" ht="15.75" customHeight="1" x14ac:dyDescent="0.15">
      <c r="A1391" s="89" t="s">
        <v>11187</v>
      </c>
      <c r="B1391" s="89" t="s">
        <v>3532</v>
      </c>
      <c r="C1391" s="89">
        <v>3</v>
      </c>
      <c r="D1391" s="89" t="s">
        <v>6746</v>
      </c>
    </row>
    <row r="1392" spans="1:4" ht="15.75" customHeight="1" x14ac:dyDescent="0.15">
      <c r="A1392" s="89" t="s">
        <v>11188</v>
      </c>
      <c r="B1392" s="89" t="s">
        <v>3532</v>
      </c>
      <c r="C1392" s="89">
        <v>3</v>
      </c>
      <c r="D1392" s="89" t="s">
        <v>6746</v>
      </c>
    </row>
    <row r="1393" spans="1:4" ht="15.75" customHeight="1" x14ac:dyDescent="0.15">
      <c r="A1393" s="89" t="s">
        <v>11189</v>
      </c>
      <c r="B1393" s="89" t="s">
        <v>3532</v>
      </c>
      <c r="C1393" s="89">
        <v>3</v>
      </c>
      <c r="D1393" s="89" t="s">
        <v>6746</v>
      </c>
    </row>
    <row r="1394" spans="1:4" ht="15.75" customHeight="1" x14ac:dyDescent="0.15">
      <c r="A1394" s="89" t="s">
        <v>11190</v>
      </c>
      <c r="B1394" s="89" t="s">
        <v>3532</v>
      </c>
      <c r="C1394" s="89">
        <v>3</v>
      </c>
      <c r="D1394" s="89" t="s">
        <v>6746</v>
      </c>
    </row>
    <row r="1395" spans="1:4" ht="15.75" customHeight="1" x14ac:dyDescent="0.15">
      <c r="A1395" s="89" t="s">
        <v>11191</v>
      </c>
      <c r="B1395" s="89" t="s">
        <v>3532</v>
      </c>
      <c r="C1395" s="89">
        <v>3</v>
      </c>
      <c r="D1395" s="89" t="s">
        <v>6746</v>
      </c>
    </row>
    <row r="1396" spans="1:4" ht="15.75" customHeight="1" x14ac:dyDescent="0.15">
      <c r="A1396" s="89" t="s">
        <v>11192</v>
      </c>
      <c r="B1396" s="89" t="s">
        <v>3532</v>
      </c>
      <c r="C1396" s="89">
        <v>3</v>
      </c>
      <c r="D1396" s="89" t="s">
        <v>6746</v>
      </c>
    </row>
    <row r="1397" spans="1:4" ht="15.75" customHeight="1" x14ac:dyDescent="0.15">
      <c r="A1397" s="89" t="s">
        <v>11193</v>
      </c>
      <c r="B1397" s="89" t="s">
        <v>3529</v>
      </c>
      <c r="C1397" s="89">
        <v>3</v>
      </c>
      <c r="D1397" s="89" t="s">
        <v>6721</v>
      </c>
    </row>
    <row r="1398" spans="1:4" ht="15.75" customHeight="1" x14ac:dyDescent="0.15">
      <c r="A1398" s="89" t="s">
        <v>11194</v>
      </c>
      <c r="B1398" s="89" t="s">
        <v>3529</v>
      </c>
      <c r="C1398" s="89">
        <v>3</v>
      </c>
      <c r="D1398" s="89" t="s">
        <v>6721</v>
      </c>
    </row>
    <row r="1399" spans="1:4" ht="15.75" customHeight="1" x14ac:dyDescent="0.15">
      <c r="A1399" s="89" t="s">
        <v>11195</v>
      </c>
      <c r="B1399" s="89" t="s">
        <v>3529</v>
      </c>
      <c r="C1399" s="89">
        <v>3</v>
      </c>
      <c r="D1399" s="89" t="s">
        <v>6721</v>
      </c>
    </row>
    <row r="1400" spans="1:4" ht="15.75" customHeight="1" x14ac:dyDescent="0.15">
      <c r="A1400" s="89" t="s">
        <v>11196</v>
      </c>
      <c r="B1400" s="89" t="s">
        <v>3529</v>
      </c>
      <c r="C1400" s="89">
        <v>3</v>
      </c>
      <c r="D1400" s="89" t="s">
        <v>6721</v>
      </c>
    </row>
    <row r="1401" spans="1:4" ht="15.75" customHeight="1" x14ac:dyDescent="0.15">
      <c r="A1401" s="89" t="s">
        <v>11197</v>
      </c>
      <c r="B1401" s="89" t="s">
        <v>3529</v>
      </c>
      <c r="C1401" s="89">
        <v>3</v>
      </c>
      <c r="D1401" s="89" t="s">
        <v>6721</v>
      </c>
    </row>
    <row r="1402" spans="1:4" ht="15.75" customHeight="1" x14ac:dyDescent="0.15">
      <c r="A1402" s="89" t="s">
        <v>11198</v>
      </c>
      <c r="B1402" s="89" t="s">
        <v>3529</v>
      </c>
      <c r="C1402" s="89">
        <v>3</v>
      </c>
      <c r="D1402" s="89" t="s">
        <v>6721</v>
      </c>
    </row>
    <row r="1403" spans="1:4" ht="15.75" customHeight="1" x14ac:dyDescent="0.15">
      <c r="A1403" s="89" t="s">
        <v>11199</v>
      </c>
      <c r="B1403" s="89" t="s">
        <v>3529</v>
      </c>
      <c r="C1403" s="89">
        <v>3</v>
      </c>
      <c r="D1403" s="89" t="s">
        <v>6721</v>
      </c>
    </row>
    <row r="1404" spans="1:4" ht="15.75" customHeight="1" x14ac:dyDescent="0.15">
      <c r="A1404" s="89" t="s">
        <v>11200</v>
      </c>
      <c r="B1404" s="89" t="s">
        <v>3529</v>
      </c>
      <c r="C1404" s="89">
        <v>3</v>
      </c>
      <c r="D1404" s="89" t="s">
        <v>6721</v>
      </c>
    </row>
    <row r="1405" spans="1:4" ht="15.75" customHeight="1" x14ac:dyDescent="0.15">
      <c r="A1405" s="89" t="s">
        <v>11201</v>
      </c>
      <c r="B1405" s="89" t="s">
        <v>3529</v>
      </c>
      <c r="C1405" s="89">
        <v>3</v>
      </c>
      <c r="D1405" s="89" t="s">
        <v>6721</v>
      </c>
    </row>
    <row r="1406" spans="1:4" ht="15.75" customHeight="1" x14ac:dyDescent="0.15">
      <c r="A1406" s="89" t="s">
        <v>11202</v>
      </c>
      <c r="B1406" s="89" t="s">
        <v>3529</v>
      </c>
      <c r="C1406" s="89">
        <v>3</v>
      </c>
      <c r="D1406" s="89" t="s">
        <v>6721</v>
      </c>
    </row>
    <row r="1407" spans="1:4" ht="15.75" customHeight="1" x14ac:dyDescent="0.15">
      <c r="A1407" s="89" t="s">
        <v>11203</v>
      </c>
      <c r="B1407" s="89" t="s">
        <v>3529</v>
      </c>
      <c r="C1407" s="89">
        <v>3</v>
      </c>
      <c r="D1407" s="89" t="s">
        <v>6721</v>
      </c>
    </row>
    <row r="1408" spans="1:4" ht="15.75" customHeight="1" x14ac:dyDescent="0.15">
      <c r="A1408" s="89" t="s">
        <v>11204</v>
      </c>
      <c r="B1408" s="89" t="s">
        <v>3496</v>
      </c>
      <c r="C1408" s="89">
        <v>3</v>
      </c>
      <c r="D1408" s="89" t="s">
        <v>6688</v>
      </c>
    </row>
    <row r="1409" spans="1:4" ht="15.75" customHeight="1" x14ac:dyDescent="0.15">
      <c r="A1409" s="89" t="s">
        <v>11205</v>
      </c>
      <c r="B1409" s="89" t="s">
        <v>3496</v>
      </c>
      <c r="C1409" s="89">
        <v>3</v>
      </c>
      <c r="D1409" s="89" t="s">
        <v>6688</v>
      </c>
    </row>
    <row r="1410" spans="1:4" ht="15.75" customHeight="1" x14ac:dyDescent="0.15">
      <c r="A1410" s="89" t="s">
        <v>11206</v>
      </c>
      <c r="B1410" s="89" t="s">
        <v>3527</v>
      </c>
      <c r="C1410" s="89">
        <v>3</v>
      </c>
      <c r="D1410" s="89" t="s">
        <v>6715</v>
      </c>
    </row>
    <row r="1411" spans="1:4" ht="15.75" customHeight="1" x14ac:dyDescent="0.15">
      <c r="A1411" s="89" t="s">
        <v>11207</v>
      </c>
      <c r="B1411" s="89" t="s">
        <v>3527</v>
      </c>
      <c r="C1411" s="89">
        <v>3</v>
      </c>
      <c r="D1411" s="89" t="s">
        <v>6715</v>
      </c>
    </row>
    <row r="1412" spans="1:4" ht="15.75" customHeight="1" x14ac:dyDescent="0.15">
      <c r="A1412" s="89" t="s">
        <v>11208</v>
      </c>
      <c r="B1412" s="89" t="s">
        <v>3527</v>
      </c>
      <c r="C1412" s="89">
        <v>3</v>
      </c>
      <c r="D1412" s="89" t="s">
        <v>6715</v>
      </c>
    </row>
    <row r="1413" spans="1:4" ht="15.75" customHeight="1" x14ac:dyDescent="0.15">
      <c r="A1413" s="89" t="s">
        <v>11209</v>
      </c>
      <c r="B1413" s="89" t="s">
        <v>3527</v>
      </c>
      <c r="C1413" s="89">
        <v>3</v>
      </c>
      <c r="D1413" s="89" t="s">
        <v>6715</v>
      </c>
    </row>
    <row r="1414" spans="1:4" ht="15.75" customHeight="1" x14ac:dyDescent="0.15">
      <c r="A1414" s="89" t="s">
        <v>11210</v>
      </c>
      <c r="B1414" s="89" t="s">
        <v>3527</v>
      </c>
      <c r="C1414" s="89">
        <v>3</v>
      </c>
      <c r="D1414" s="89" t="s">
        <v>6715</v>
      </c>
    </row>
    <row r="1415" spans="1:4" ht="15.75" customHeight="1" x14ac:dyDescent="0.15">
      <c r="A1415" s="89" t="s">
        <v>11211</v>
      </c>
      <c r="B1415" s="89" t="s">
        <v>3527</v>
      </c>
      <c r="C1415" s="89">
        <v>3</v>
      </c>
      <c r="D1415" s="89" t="s">
        <v>6715</v>
      </c>
    </row>
    <row r="1416" spans="1:4" ht="15.75" customHeight="1" x14ac:dyDescent="0.15">
      <c r="A1416" s="89" t="s">
        <v>11212</v>
      </c>
      <c r="B1416" s="89" t="s">
        <v>3527</v>
      </c>
      <c r="C1416" s="89">
        <v>3</v>
      </c>
      <c r="D1416" s="89" t="s">
        <v>6715</v>
      </c>
    </row>
    <row r="1417" spans="1:4" ht="15.75" customHeight="1" x14ac:dyDescent="0.15">
      <c r="A1417" s="89" t="s">
        <v>11213</v>
      </c>
      <c r="B1417" s="89" t="s">
        <v>3527</v>
      </c>
      <c r="C1417" s="89">
        <v>3</v>
      </c>
      <c r="D1417" s="89" t="s">
        <v>6715</v>
      </c>
    </row>
    <row r="1418" spans="1:4" ht="15.75" customHeight="1" x14ac:dyDescent="0.15">
      <c r="A1418" s="89" t="s">
        <v>11214</v>
      </c>
      <c r="B1418" s="89" t="s">
        <v>3501</v>
      </c>
      <c r="C1418" s="89">
        <v>3</v>
      </c>
      <c r="D1418" s="89" t="s">
        <v>6684</v>
      </c>
    </row>
    <row r="1419" spans="1:4" ht="15.75" customHeight="1" x14ac:dyDescent="0.15">
      <c r="A1419" s="89" t="s">
        <v>11215</v>
      </c>
      <c r="B1419" s="89" t="s">
        <v>3501</v>
      </c>
      <c r="C1419" s="89">
        <v>3</v>
      </c>
      <c r="D1419" s="89" t="s">
        <v>6684</v>
      </c>
    </row>
    <row r="1420" spans="1:4" ht="15.75" customHeight="1" x14ac:dyDescent="0.15">
      <c r="A1420" s="89" t="s">
        <v>11216</v>
      </c>
      <c r="B1420" s="89" t="s">
        <v>3501</v>
      </c>
      <c r="C1420" s="89">
        <v>3</v>
      </c>
      <c r="D1420" s="89" t="s">
        <v>6684</v>
      </c>
    </row>
    <row r="1421" spans="1:4" ht="15.75" customHeight="1" x14ac:dyDescent="0.15">
      <c r="A1421" s="89" t="s">
        <v>11217</v>
      </c>
      <c r="B1421" s="89" t="s">
        <v>3501</v>
      </c>
      <c r="C1421" s="89">
        <v>3</v>
      </c>
      <c r="D1421" s="89" t="s">
        <v>6684</v>
      </c>
    </row>
    <row r="1422" spans="1:4" ht="15.75" customHeight="1" x14ac:dyDescent="0.15">
      <c r="A1422" s="89" t="s">
        <v>11218</v>
      </c>
      <c r="B1422" s="89" t="s">
        <v>3501</v>
      </c>
      <c r="C1422" s="89">
        <v>3</v>
      </c>
      <c r="D1422" s="89" t="s">
        <v>6684</v>
      </c>
    </row>
    <row r="1423" spans="1:4" ht="15.75" customHeight="1" x14ac:dyDescent="0.15">
      <c r="A1423" s="89" t="s">
        <v>11219</v>
      </c>
      <c r="B1423" s="89" t="s">
        <v>3501</v>
      </c>
      <c r="C1423" s="89">
        <v>3</v>
      </c>
      <c r="D1423" s="89" t="s">
        <v>6684</v>
      </c>
    </row>
    <row r="1424" spans="1:4" ht="15.75" customHeight="1" x14ac:dyDescent="0.15">
      <c r="A1424" s="89" t="s">
        <v>11220</v>
      </c>
      <c r="B1424" s="89" t="s">
        <v>3501</v>
      </c>
      <c r="C1424" s="89">
        <v>3</v>
      </c>
      <c r="D1424" s="89" t="s">
        <v>6684</v>
      </c>
    </row>
    <row r="1425" spans="1:4" ht="15.75" customHeight="1" x14ac:dyDescent="0.15">
      <c r="A1425" s="89" t="s">
        <v>11221</v>
      </c>
      <c r="B1425" s="89" t="s">
        <v>3501</v>
      </c>
      <c r="C1425" s="89">
        <v>3</v>
      </c>
      <c r="D1425" s="89" t="s">
        <v>6684</v>
      </c>
    </row>
    <row r="1426" spans="1:4" ht="15.75" customHeight="1" x14ac:dyDescent="0.15">
      <c r="A1426" s="89" t="s">
        <v>11222</v>
      </c>
      <c r="B1426" s="89" t="s">
        <v>3501</v>
      </c>
      <c r="C1426" s="89">
        <v>3</v>
      </c>
      <c r="D1426" s="89" t="s">
        <v>6684</v>
      </c>
    </row>
    <row r="1427" spans="1:4" ht="15.75" customHeight="1" x14ac:dyDescent="0.15">
      <c r="A1427" s="89" t="s">
        <v>11223</v>
      </c>
      <c r="B1427" s="89" t="s">
        <v>3501</v>
      </c>
      <c r="C1427" s="89">
        <v>3</v>
      </c>
      <c r="D1427" s="89" t="s">
        <v>6684</v>
      </c>
    </row>
    <row r="1428" spans="1:4" ht="15.75" customHeight="1" x14ac:dyDescent="0.15">
      <c r="A1428" s="89" t="s">
        <v>11224</v>
      </c>
      <c r="B1428" s="89" t="s">
        <v>3501</v>
      </c>
      <c r="C1428" s="89">
        <v>3</v>
      </c>
      <c r="D1428" s="89" t="s">
        <v>6684</v>
      </c>
    </row>
    <row r="1429" spans="1:4" ht="15.75" customHeight="1" x14ac:dyDescent="0.15">
      <c r="A1429" s="89" t="s">
        <v>11225</v>
      </c>
      <c r="B1429" s="89" t="s">
        <v>3526</v>
      </c>
      <c r="C1429" s="89">
        <v>3</v>
      </c>
      <c r="D1429" s="89" t="s">
        <v>454</v>
      </c>
    </row>
    <row r="1430" spans="1:4" ht="15.75" customHeight="1" x14ac:dyDescent="0.15">
      <c r="A1430" s="89" t="s">
        <v>11226</v>
      </c>
      <c r="B1430" s="89" t="s">
        <v>3526</v>
      </c>
      <c r="C1430" s="89">
        <v>3</v>
      </c>
      <c r="D1430" s="89" t="s">
        <v>454</v>
      </c>
    </row>
    <row r="1431" spans="1:4" ht="15.75" customHeight="1" x14ac:dyDescent="0.15">
      <c r="A1431" s="89" t="s">
        <v>11227</v>
      </c>
      <c r="B1431" s="89" t="s">
        <v>3509</v>
      </c>
      <c r="C1431" s="89">
        <v>3</v>
      </c>
      <c r="D1431" s="89" t="s">
        <v>6680</v>
      </c>
    </row>
    <row r="1432" spans="1:4" ht="15.75" customHeight="1" x14ac:dyDescent="0.15">
      <c r="A1432" s="89" t="s">
        <v>11228</v>
      </c>
      <c r="B1432" s="89" t="s">
        <v>3512</v>
      </c>
      <c r="C1432" s="89">
        <v>3</v>
      </c>
      <c r="D1432" s="89" t="s">
        <v>6670</v>
      </c>
    </row>
    <row r="1433" spans="1:4" ht="15.75" customHeight="1" x14ac:dyDescent="0.15">
      <c r="A1433" s="89" t="s">
        <v>11229</v>
      </c>
      <c r="B1433" s="89" t="s">
        <v>3512</v>
      </c>
      <c r="C1433" s="89">
        <v>3</v>
      </c>
      <c r="D1433" s="89" t="s">
        <v>6670</v>
      </c>
    </row>
    <row r="1434" spans="1:4" ht="15.75" customHeight="1" x14ac:dyDescent="0.15">
      <c r="A1434" s="89" t="s">
        <v>11230</v>
      </c>
      <c r="B1434" s="89" t="s">
        <v>3512</v>
      </c>
      <c r="C1434" s="89">
        <v>3</v>
      </c>
      <c r="D1434" s="89" t="s">
        <v>6670</v>
      </c>
    </row>
    <row r="1435" spans="1:4" ht="15.75" customHeight="1" x14ac:dyDescent="0.15">
      <c r="A1435" s="89" t="s">
        <v>11231</v>
      </c>
      <c r="B1435" s="89" t="s">
        <v>3530</v>
      </c>
      <c r="C1435" s="89">
        <v>3</v>
      </c>
      <c r="D1435" s="89" t="s">
        <v>6721</v>
      </c>
    </row>
    <row r="1436" spans="1:4" ht="15.75" customHeight="1" x14ac:dyDescent="0.15">
      <c r="A1436" s="89" t="s">
        <v>11232</v>
      </c>
      <c r="B1436" s="89" t="s">
        <v>3530</v>
      </c>
      <c r="C1436" s="89">
        <v>3</v>
      </c>
      <c r="D1436" s="89" t="s">
        <v>6721</v>
      </c>
    </row>
    <row r="1437" spans="1:4" ht="15.75" customHeight="1" x14ac:dyDescent="0.15">
      <c r="A1437" s="89" t="s">
        <v>11233</v>
      </c>
      <c r="B1437" s="89" t="s">
        <v>3494</v>
      </c>
      <c r="C1437" s="89">
        <v>3</v>
      </c>
      <c r="D1437" s="89" t="s">
        <v>6703</v>
      </c>
    </row>
    <row r="1438" spans="1:4" ht="15.75" customHeight="1" x14ac:dyDescent="0.15">
      <c r="A1438" s="89" t="s">
        <v>11234</v>
      </c>
      <c r="B1438" s="89" t="s">
        <v>3494</v>
      </c>
      <c r="C1438" s="89">
        <v>3</v>
      </c>
      <c r="D1438" s="89" t="s">
        <v>6703</v>
      </c>
    </row>
    <row r="1439" spans="1:4" ht="15.75" customHeight="1" x14ac:dyDescent="0.15">
      <c r="A1439" s="89" t="s">
        <v>11235</v>
      </c>
      <c r="B1439" s="89" t="s">
        <v>3494</v>
      </c>
      <c r="C1439" s="89">
        <v>3</v>
      </c>
      <c r="D1439" s="89" t="s">
        <v>6703</v>
      </c>
    </row>
    <row r="1440" spans="1:4" ht="15.75" customHeight="1" x14ac:dyDescent="0.15">
      <c r="A1440" s="89" t="s">
        <v>11236</v>
      </c>
      <c r="B1440" s="89" t="s">
        <v>3494</v>
      </c>
      <c r="C1440" s="89">
        <v>3</v>
      </c>
      <c r="D1440" s="89" t="s">
        <v>6703</v>
      </c>
    </row>
    <row r="1441" spans="1:4" ht="15.75" customHeight="1" x14ac:dyDescent="0.15">
      <c r="A1441" s="89" t="s">
        <v>11237</v>
      </c>
      <c r="B1441" s="89" t="s">
        <v>3494</v>
      </c>
      <c r="C1441" s="89">
        <v>3</v>
      </c>
      <c r="D1441" s="89" t="s">
        <v>6703</v>
      </c>
    </row>
    <row r="1442" spans="1:4" ht="15.75" customHeight="1" x14ac:dyDescent="0.15">
      <c r="A1442" s="89" t="s">
        <v>11238</v>
      </c>
      <c r="B1442" s="89" t="s">
        <v>3494</v>
      </c>
      <c r="C1442" s="89">
        <v>3</v>
      </c>
      <c r="D1442" s="89" t="s">
        <v>6703</v>
      </c>
    </row>
    <row r="1443" spans="1:4" ht="15.75" customHeight="1" x14ac:dyDescent="0.15">
      <c r="A1443" s="89" t="s">
        <v>11239</v>
      </c>
      <c r="B1443" s="89" t="s">
        <v>3500</v>
      </c>
      <c r="C1443" s="89">
        <v>3</v>
      </c>
      <c r="D1443" s="89" t="s">
        <v>6731</v>
      </c>
    </row>
    <row r="1444" spans="1:4" ht="15.75" customHeight="1" x14ac:dyDescent="0.15">
      <c r="A1444" s="89" t="s">
        <v>11240</v>
      </c>
      <c r="B1444" s="89" t="s">
        <v>3500</v>
      </c>
      <c r="C1444" s="89">
        <v>3</v>
      </c>
      <c r="D1444" s="89" t="s">
        <v>6731</v>
      </c>
    </row>
    <row r="1445" spans="1:4" ht="15.75" customHeight="1" x14ac:dyDescent="0.15">
      <c r="A1445" s="89" t="s">
        <v>11241</v>
      </c>
      <c r="B1445" s="89" t="s">
        <v>3500</v>
      </c>
      <c r="C1445" s="89">
        <v>3</v>
      </c>
      <c r="D1445" s="89" t="s">
        <v>6731</v>
      </c>
    </row>
    <row r="1446" spans="1:4" ht="15.75" customHeight="1" x14ac:dyDescent="0.15">
      <c r="A1446" s="89" t="s">
        <v>11242</v>
      </c>
      <c r="B1446" s="89" t="s">
        <v>3500</v>
      </c>
      <c r="C1446" s="89">
        <v>3</v>
      </c>
      <c r="D1446" s="89" t="s">
        <v>6731</v>
      </c>
    </row>
    <row r="1447" spans="1:4" ht="15.75" customHeight="1" x14ac:dyDescent="0.15">
      <c r="A1447" s="89" t="s">
        <v>11243</v>
      </c>
      <c r="B1447" s="89" t="s">
        <v>3500</v>
      </c>
      <c r="C1447" s="89">
        <v>3</v>
      </c>
      <c r="D1447" s="89" t="s">
        <v>6731</v>
      </c>
    </row>
    <row r="1448" spans="1:4" ht="15.75" customHeight="1" x14ac:dyDescent="0.15">
      <c r="A1448" s="89" t="s">
        <v>11244</v>
      </c>
      <c r="B1448" s="89" t="s">
        <v>3500</v>
      </c>
      <c r="C1448" s="89">
        <v>3</v>
      </c>
      <c r="D1448" s="89" t="s">
        <v>6731</v>
      </c>
    </row>
    <row r="1449" spans="1:4" ht="15.75" customHeight="1" x14ac:dyDescent="0.15">
      <c r="A1449" s="89" t="s">
        <v>11245</v>
      </c>
      <c r="B1449" s="89" t="s">
        <v>3500</v>
      </c>
      <c r="C1449" s="89">
        <v>3</v>
      </c>
      <c r="D1449" s="89" t="s">
        <v>6731</v>
      </c>
    </row>
    <row r="1450" spans="1:4" ht="15.75" customHeight="1" x14ac:dyDescent="0.15">
      <c r="A1450" s="89" t="s">
        <v>11246</v>
      </c>
      <c r="B1450" s="89" t="s">
        <v>3498</v>
      </c>
      <c r="C1450" s="89">
        <v>3</v>
      </c>
      <c r="D1450" s="89" t="s">
        <v>6693</v>
      </c>
    </row>
    <row r="1451" spans="1:4" ht="15.75" customHeight="1" x14ac:dyDescent="0.15">
      <c r="A1451" s="89" t="s">
        <v>11247</v>
      </c>
      <c r="B1451" s="89" t="s">
        <v>3506</v>
      </c>
      <c r="C1451" s="89">
        <v>3</v>
      </c>
      <c r="D1451" s="89" t="s">
        <v>5490</v>
      </c>
    </row>
    <row r="1452" spans="1:4" ht="15.75" customHeight="1" x14ac:dyDescent="0.15">
      <c r="A1452" s="89" t="s">
        <v>11248</v>
      </c>
      <c r="B1452" s="89" t="s">
        <v>3506</v>
      </c>
      <c r="C1452" s="89">
        <v>3</v>
      </c>
      <c r="D1452" s="89" t="s">
        <v>5490</v>
      </c>
    </row>
    <row r="1453" spans="1:4" ht="15.75" customHeight="1" x14ac:dyDescent="0.15">
      <c r="A1453" s="89" t="s">
        <v>11249</v>
      </c>
      <c r="B1453" s="89" t="s">
        <v>3506</v>
      </c>
      <c r="C1453" s="89">
        <v>3</v>
      </c>
      <c r="D1453" s="89" t="s">
        <v>5490</v>
      </c>
    </row>
    <row r="1454" spans="1:4" ht="15.75" customHeight="1" x14ac:dyDescent="0.15">
      <c r="A1454" s="89" t="s">
        <v>11250</v>
      </c>
      <c r="B1454" s="89" t="s">
        <v>3526</v>
      </c>
      <c r="C1454" s="89">
        <v>3</v>
      </c>
      <c r="D1454" s="89" t="s">
        <v>454</v>
      </c>
    </row>
    <row r="1455" spans="1:4" ht="15.75" customHeight="1" x14ac:dyDescent="0.15">
      <c r="A1455" s="89" t="s">
        <v>11251</v>
      </c>
      <c r="B1455" s="89" t="s">
        <v>3512</v>
      </c>
      <c r="C1455" s="89">
        <v>3</v>
      </c>
      <c r="D1455" s="89" t="s">
        <v>6670</v>
      </c>
    </row>
    <row r="1456" spans="1:4" ht="15.75" customHeight="1" x14ac:dyDescent="0.15">
      <c r="A1456" s="89" t="s">
        <v>11252</v>
      </c>
      <c r="B1456" s="89" t="s">
        <v>3523</v>
      </c>
      <c r="C1456" s="89">
        <v>3</v>
      </c>
      <c r="D1456" s="89" t="s">
        <v>6662</v>
      </c>
    </row>
    <row r="1457" spans="1:4" ht="15.75" customHeight="1" x14ac:dyDescent="0.15">
      <c r="A1457" s="89" t="s">
        <v>11253</v>
      </c>
      <c r="B1457" s="89" t="s">
        <v>3510</v>
      </c>
      <c r="C1457" s="89">
        <v>3</v>
      </c>
      <c r="D1457" s="89" t="s">
        <v>6655</v>
      </c>
    </row>
    <row r="1458" spans="1:4" ht="15.75" customHeight="1" x14ac:dyDescent="0.15">
      <c r="A1458" s="89" t="s">
        <v>11254</v>
      </c>
      <c r="B1458" s="89" t="s">
        <v>3510</v>
      </c>
      <c r="C1458" s="89">
        <v>3</v>
      </c>
      <c r="D1458" s="89" t="s">
        <v>6655</v>
      </c>
    </row>
    <row r="1459" spans="1:4" ht="15.75" customHeight="1" x14ac:dyDescent="0.15">
      <c r="A1459" s="89" t="s">
        <v>11255</v>
      </c>
      <c r="B1459" s="89" t="s">
        <v>3510</v>
      </c>
      <c r="C1459" s="89">
        <v>3</v>
      </c>
      <c r="D1459" s="89" t="s">
        <v>6655</v>
      </c>
    </row>
    <row r="1460" spans="1:4" ht="15.75" customHeight="1" x14ac:dyDescent="0.15">
      <c r="A1460" s="89" t="s">
        <v>11256</v>
      </c>
      <c r="B1460" s="89" t="s">
        <v>3510</v>
      </c>
      <c r="C1460" s="89">
        <v>3</v>
      </c>
      <c r="D1460" s="89" t="s">
        <v>6655</v>
      </c>
    </row>
    <row r="1461" spans="1:4" ht="15.75" customHeight="1" x14ac:dyDescent="0.15">
      <c r="A1461" s="89" t="s">
        <v>11257</v>
      </c>
      <c r="B1461" s="89" t="s">
        <v>3510</v>
      </c>
      <c r="C1461" s="89">
        <v>3</v>
      </c>
      <c r="D1461" s="89" t="s">
        <v>6655</v>
      </c>
    </row>
    <row r="1462" spans="1:4" ht="15.75" customHeight="1" x14ac:dyDescent="0.15">
      <c r="A1462" s="89" t="s">
        <v>11258</v>
      </c>
      <c r="B1462" s="89" t="s">
        <v>3510</v>
      </c>
      <c r="C1462" s="89">
        <v>3</v>
      </c>
      <c r="D1462" s="89" t="s">
        <v>6655</v>
      </c>
    </row>
    <row r="1463" spans="1:4" ht="15.75" customHeight="1" x14ac:dyDescent="0.15">
      <c r="A1463" s="89" t="s">
        <v>11259</v>
      </c>
      <c r="B1463" s="89" t="s">
        <v>3510</v>
      </c>
      <c r="C1463" s="89">
        <v>3</v>
      </c>
      <c r="D1463" s="89" t="s">
        <v>6655</v>
      </c>
    </row>
    <row r="1464" spans="1:4" ht="15.75" customHeight="1" x14ac:dyDescent="0.15">
      <c r="A1464" s="89" t="s">
        <v>11260</v>
      </c>
      <c r="B1464" s="89" t="s">
        <v>3510</v>
      </c>
      <c r="C1464" s="89">
        <v>3</v>
      </c>
      <c r="D1464" s="89" t="s">
        <v>6655</v>
      </c>
    </row>
    <row r="1465" spans="1:4" ht="15.75" customHeight="1" x14ac:dyDescent="0.15">
      <c r="A1465" s="89" t="s">
        <v>11261</v>
      </c>
      <c r="B1465" s="89" t="s">
        <v>3478</v>
      </c>
      <c r="C1465" s="89">
        <v>1</v>
      </c>
      <c r="D1465" s="89" t="s">
        <v>454</v>
      </c>
    </row>
    <row r="1466" spans="1:4" ht="15.75" customHeight="1" x14ac:dyDescent="0.15">
      <c r="A1466" s="89" t="s">
        <v>11262</v>
      </c>
      <c r="B1466" s="89" t="s">
        <v>3526</v>
      </c>
      <c r="C1466" s="89">
        <v>3</v>
      </c>
      <c r="D1466" s="89" t="s">
        <v>454</v>
      </c>
    </row>
    <row r="1467" spans="1:4" ht="15.75" customHeight="1" x14ac:dyDescent="0.15">
      <c r="A1467" s="89" t="s">
        <v>11263</v>
      </c>
      <c r="B1467" s="89" t="s">
        <v>3494</v>
      </c>
      <c r="C1467" s="89">
        <v>3</v>
      </c>
      <c r="D1467" s="89" t="s">
        <v>6703</v>
      </c>
    </row>
    <row r="1468" spans="1:4" ht="15.75" customHeight="1" x14ac:dyDescent="0.15">
      <c r="A1468" s="89" t="s">
        <v>11264</v>
      </c>
      <c r="B1468" s="89" t="s">
        <v>3478</v>
      </c>
      <c r="C1468" s="89">
        <v>1</v>
      </c>
      <c r="D1468" s="89" t="s">
        <v>454</v>
      </c>
    </row>
    <row r="1469" spans="1:4" ht="15.75" customHeight="1" x14ac:dyDescent="0.15">
      <c r="A1469" s="89" t="s">
        <v>11265</v>
      </c>
      <c r="B1469" s="89" t="s">
        <v>3478</v>
      </c>
      <c r="C1469" s="89">
        <v>1</v>
      </c>
      <c r="D1469" s="89" t="s">
        <v>454</v>
      </c>
    </row>
    <row r="1470" spans="1:4" ht="15.75" customHeight="1" x14ac:dyDescent="0.15">
      <c r="A1470" s="89" t="s">
        <v>11266</v>
      </c>
      <c r="B1470" s="89" t="s">
        <v>3526</v>
      </c>
      <c r="C1470" s="89">
        <v>3</v>
      </c>
      <c r="D1470" s="89" t="s">
        <v>454</v>
      </c>
    </row>
    <row r="1471" spans="1:4" ht="15.75" customHeight="1" x14ac:dyDescent="0.15">
      <c r="A1471" s="89" t="s">
        <v>11267</v>
      </c>
      <c r="B1471" s="89" t="s">
        <v>3500</v>
      </c>
      <c r="C1471" s="89">
        <v>3</v>
      </c>
      <c r="D1471" s="89" t="s">
        <v>6731</v>
      </c>
    </row>
    <row r="1472" spans="1:4" ht="15.75" customHeight="1" x14ac:dyDescent="0.15">
      <c r="A1472" s="89" t="s">
        <v>11268</v>
      </c>
      <c r="B1472" s="89" t="s">
        <v>3530</v>
      </c>
      <c r="C1472" s="89">
        <v>3</v>
      </c>
      <c r="D1472" s="89" t="s">
        <v>6721</v>
      </c>
    </row>
    <row r="1473" spans="1:4" ht="15.75" customHeight="1" x14ac:dyDescent="0.15">
      <c r="A1473" s="89" t="s">
        <v>11269</v>
      </c>
      <c r="B1473" s="89" t="s">
        <v>3500</v>
      </c>
      <c r="C1473" s="89">
        <v>3</v>
      </c>
      <c r="D1473" s="89" t="s">
        <v>6731</v>
      </c>
    </row>
    <row r="1474" spans="1:4" ht="15.75" customHeight="1" x14ac:dyDescent="0.15">
      <c r="A1474" s="89" t="s">
        <v>11270</v>
      </c>
      <c r="B1474" s="89" t="s">
        <v>3494</v>
      </c>
      <c r="C1474" s="89">
        <v>3</v>
      </c>
      <c r="D1474" s="89" t="s">
        <v>6703</v>
      </c>
    </row>
    <row r="1475" spans="1:4" ht="15.75" customHeight="1" x14ac:dyDescent="0.15">
      <c r="A1475" s="89" t="s">
        <v>11271</v>
      </c>
      <c r="B1475" s="89" t="s">
        <v>3500</v>
      </c>
      <c r="C1475" s="89">
        <v>3</v>
      </c>
      <c r="D1475" s="89" t="s">
        <v>6731</v>
      </c>
    </row>
    <row r="1476" spans="1:4" ht="15.75" customHeight="1" x14ac:dyDescent="0.15">
      <c r="A1476" s="89" t="s">
        <v>11272</v>
      </c>
      <c r="B1476" s="89" t="s">
        <v>3500</v>
      </c>
      <c r="C1476" s="89">
        <v>3</v>
      </c>
      <c r="D1476" s="89" t="s">
        <v>6731</v>
      </c>
    </row>
    <row r="1477" spans="1:4" ht="15.75" customHeight="1" x14ac:dyDescent="0.15">
      <c r="A1477" s="89" t="s">
        <v>11273</v>
      </c>
      <c r="B1477" s="89" t="s">
        <v>3530</v>
      </c>
      <c r="C1477" s="89">
        <v>3</v>
      </c>
      <c r="D1477" s="89" t="s">
        <v>6721</v>
      </c>
    </row>
    <row r="1478" spans="1:4" ht="15.75" customHeight="1" x14ac:dyDescent="0.15">
      <c r="A1478" s="89" t="s">
        <v>11274</v>
      </c>
      <c r="B1478" s="89" t="s">
        <v>3500</v>
      </c>
      <c r="C1478" s="89">
        <v>3</v>
      </c>
      <c r="D1478" s="89" t="s">
        <v>6731</v>
      </c>
    </row>
    <row r="1479" spans="1:4" ht="15.75" customHeight="1" x14ac:dyDescent="0.15">
      <c r="A1479" s="89" t="s">
        <v>11275</v>
      </c>
      <c r="B1479" s="89" t="s">
        <v>3500</v>
      </c>
      <c r="C1479" s="89">
        <v>3</v>
      </c>
      <c r="D1479" s="89" t="s">
        <v>6731</v>
      </c>
    </row>
    <row r="1480" spans="1:4" ht="15.75" customHeight="1" x14ac:dyDescent="0.15">
      <c r="A1480" s="89" t="s">
        <v>11276</v>
      </c>
      <c r="B1480" s="89" t="s">
        <v>3500</v>
      </c>
      <c r="C1480" s="89">
        <v>3</v>
      </c>
      <c r="D1480" s="89" t="s">
        <v>6731</v>
      </c>
    </row>
    <row r="1481" spans="1:4" ht="15.75" customHeight="1" x14ac:dyDescent="0.15">
      <c r="A1481" s="89" t="s">
        <v>11277</v>
      </c>
      <c r="B1481" s="89" t="s">
        <v>3494</v>
      </c>
      <c r="C1481" s="89">
        <v>3</v>
      </c>
      <c r="D1481" s="89" t="s">
        <v>6703</v>
      </c>
    </row>
    <row r="1482" spans="1:4" ht="15.75" customHeight="1" x14ac:dyDescent="0.15">
      <c r="A1482" s="89" t="s">
        <v>11278</v>
      </c>
      <c r="B1482" s="89" t="s">
        <v>3510</v>
      </c>
      <c r="C1482" s="89">
        <v>3</v>
      </c>
      <c r="D1482" s="89" t="s">
        <v>6655</v>
      </c>
    </row>
    <row r="1483" spans="1:4" ht="15.75" customHeight="1" x14ac:dyDescent="0.15">
      <c r="A1483" s="89" t="s">
        <v>11279</v>
      </c>
      <c r="B1483" s="89" t="s">
        <v>3494</v>
      </c>
      <c r="C1483" s="89">
        <v>3</v>
      </c>
      <c r="D1483" s="89" t="s">
        <v>6703</v>
      </c>
    </row>
    <row r="1484" spans="1:4" ht="15.75" customHeight="1" x14ac:dyDescent="0.15">
      <c r="A1484" s="89" t="s">
        <v>11280</v>
      </c>
      <c r="B1484" s="89" t="s">
        <v>3527</v>
      </c>
      <c r="C1484" s="89">
        <v>3</v>
      </c>
      <c r="D1484" s="89" t="s">
        <v>6715</v>
      </c>
    </row>
    <row r="1485" spans="1:4" ht="15.75" customHeight="1" x14ac:dyDescent="0.15">
      <c r="A1485" s="89" t="s">
        <v>11281</v>
      </c>
      <c r="B1485" s="89" t="s">
        <v>3485</v>
      </c>
      <c r="C1485" s="89">
        <v>3</v>
      </c>
      <c r="D1485" s="89" t="s">
        <v>5657</v>
      </c>
    </row>
    <row r="1486" spans="1:4" ht="15.75" customHeight="1" x14ac:dyDescent="0.15">
      <c r="A1486" s="89" t="s">
        <v>11282</v>
      </c>
      <c r="B1486" s="89" t="s">
        <v>3502</v>
      </c>
      <c r="C1486" s="89">
        <v>3</v>
      </c>
      <c r="D1486" s="89" t="s">
        <v>6260</v>
      </c>
    </row>
    <row r="1487" spans="1:4" ht="15.75" customHeight="1" x14ac:dyDescent="0.15">
      <c r="A1487" s="89" t="s">
        <v>11283</v>
      </c>
      <c r="B1487" s="89" t="s">
        <v>3487</v>
      </c>
      <c r="C1487" s="89">
        <v>3</v>
      </c>
      <c r="D1487" s="89" t="s">
        <v>6059</v>
      </c>
    </row>
    <row r="1488" spans="1:4" ht="15.75" customHeight="1" x14ac:dyDescent="0.15">
      <c r="A1488" s="89" t="s">
        <v>11284</v>
      </c>
      <c r="B1488" s="89" t="s">
        <v>3507</v>
      </c>
      <c r="C1488" s="89">
        <v>3</v>
      </c>
      <c r="D1488" s="89" t="s">
        <v>6723</v>
      </c>
    </row>
    <row r="1489" spans="1:4" ht="15.75" customHeight="1" x14ac:dyDescent="0.15">
      <c r="A1489" s="89" t="s">
        <v>11285</v>
      </c>
      <c r="B1489" s="89" t="s">
        <v>3507</v>
      </c>
      <c r="C1489" s="89">
        <v>3</v>
      </c>
      <c r="D1489" s="89" t="s">
        <v>6723</v>
      </c>
    </row>
    <row r="1490" spans="1:4" ht="15.75" customHeight="1" x14ac:dyDescent="0.15">
      <c r="A1490" s="89" t="s">
        <v>11286</v>
      </c>
      <c r="B1490" s="89" t="s">
        <v>3507</v>
      </c>
      <c r="C1490" s="89">
        <v>3</v>
      </c>
      <c r="D1490" s="89" t="s">
        <v>6723</v>
      </c>
    </row>
    <row r="1491" spans="1:4" ht="15.75" customHeight="1" x14ac:dyDescent="0.15">
      <c r="A1491" s="89" t="s">
        <v>11287</v>
      </c>
      <c r="B1491" s="89" t="s">
        <v>3507</v>
      </c>
      <c r="C1491" s="89">
        <v>3</v>
      </c>
      <c r="D1491" s="89" t="s">
        <v>6723</v>
      </c>
    </row>
    <row r="1492" spans="1:4" ht="15.75" customHeight="1" x14ac:dyDescent="0.15">
      <c r="A1492" s="89" t="s">
        <v>11288</v>
      </c>
      <c r="B1492" s="89" t="s">
        <v>3507</v>
      </c>
      <c r="C1492" s="89">
        <v>3</v>
      </c>
      <c r="D1492" s="89" t="s">
        <v>6723</v>
      </c>
    </row>
    <row r="1493" spans="1:4" ht="15.75" customHeight="1" x14ac:dyDescent="0.15">
      <c r="A1493" s="89" t="s">
        <v>11289</v>
      </c>
      <c r="B1493" s="89" t="s">
        <v>3525</v>
      </c>
      <c r="C1493" s="89">
        <v>3</v>
      </c>
      <c r="D1493" s="89" t="s">
        <v>6741</v>
      </c>
    </row>
    <row r="1494" spans="1:4" ht="15.75" customHeight="1" x14ac:dyDescent="0.15">
      <c r="A1494" s="89" t="s">
        <v>11290</v>
      </c>
      <c r="B1494" s="89" t="s">
        <v>3525</v>
      </c>
      <c r="C1494" s="89">
        <v>3</v>
      </c>
      <c r="D1494" s="89" t="s">
        <v>6741</v>
      </c>
    </row>
    <row r="1495" spans="1:4" ht="15.75" customHeight="1" x14ac:dyDescent="0.15">
      <c r="A1495" s="89" t="s">
        <v>11291</v>
      </c>
      <c r="B1495" s="89" t="s">
        <v>3525</v>
      </c>
      <c r="C1495" s="89">
        <v>3</v>
      </c>
      <c r="D1495" s="89" t="s">
        <v>6741</v>
      </c>
    </row>
    <row r="1496" spans="1:4" ht="15.75" customHeight="1" x14ac:dyDescent="0.15">
      <c r="A1496" s="89" t="s">
        <v>11292</v>
      </c>
      <c r="B1496" s="89" t="s">
        <v>3501</v>
      </c>
      <c r="C1496" s="89">
        <v>3</v>
      </c>
      <c r="D1496" s="89" t="s">
        <v>6684</v>
      </c>
    </row>
    <row r="1497" spans="1:4" ht="15.75" customHeight="1" x14ac:dyDescent="0.15">
      <c r="A1497" s="89" t="s">
        <v>11293</v>
      </c>
      <c r="B1497" s="89" t="s">
        <v>3500</v>
      </c>
      <c r="C1497" s="89">
        <v>3</v>
      </c>
      <c r="D1497" s="89" t="s">
        <v>6731</v>
      </c>
    </row>
    <row r="1498" spans="1:4" ht="15.75" customHeight="1" x14ac:dyDescent="0.15">
      <c r="A1498" s="89" t="s">
        <v>11294</v>
      </c>
      <c r="B1498" s="89" t="s">
        <v>3500</v>
      </c>
      <c r="C1498" s="89">
        <v>3</v>
      </c>
      <c r="D1498" s="89" t="s">
        <v>6731</v>
      </c>
    </row>
    <row r="1499" spans="1:4" ht="15.75" customHeight="1" x14ac:dyDescent="0.15">
      <c r="A1499" s="89" t="s">
        <v>11295</v>
      </c>
      <c r="B1499" s="89" t="s">
        <v>3500</v>
      </c>
      <c r="C1499" s="89">
        <v>3</v>
      </c>
      <c r="D1499" s="89" t="s">
        <v>6731</v>
      </c>
    </row>
    <row r="1500" spans="1:4" ht="15.75" customHeight="1" x14ac:dyDescent="0.15">
      <c r="A1500" s="89" t="s">
        <v>11296</v>
      </c>
      <c r="B1500" s="89" t="s">
        <v>3500</v>
      </c>
      <c r="C1500" s="89">
        <v>3</v>
      </c>
      <c r="D1500" s="89" t="s">
        <v>6731</v>
      </c>
    </row>
    <row r="1501" spans="1:4" ht="15.75" customHeight="1" x14ac:dyDescent="0.15">
      <c r="A1501" s="89" t="s">
        <v>11297</v>
      </c>
      <c r="B1501" s="89" t="s">
        <v>3500</v>
      </c>
      <c r="C1501" s="89">
        <v>3</v>
      </c>
      <c r="D1501" s="89" t="s">
        <v>6731</v>
      </c>
    </row>
    <row r="1502" spans="1:4" ht="15.75" customHeight="1" x14ac:dyDescent="0.15">
      <c r="A1502" s="89" t="s">
        <v>11298</v>
      </c>
      <c r="B1502" s="89" t="s">
        <v>3500</v>
      </c>
      <c r="C1502" s="89">
        <v>3</v>
      </c>
      <c r="D1502" s="89" t="s">
        <v>6731</v>
      </c>
    </row>
    <row r="1503" spans="1:4" ht="15.75" customHeight="1" x14ac:dyDescent="0.15">
      <c r="A1503" s="89" t="s">
        <v>11299</v>
      </c>
      <c r="B1503" s="89" t="s">
        <v>3500</v>
      </c>
      <c r="C1503" s="89">
        <v>3</v>
      </c>
      <c r="D1503" s="89" t="s">
        <v>6731</v>
      </c>
    </row>
    <row r="1504" spans="1:4" ht="15.75" customHeight="1" x14ac:dyDescent="0.15">
      <c r="A1504" s="89" t="s">
        <v>11300</v>
      </c>
      <c r="B1504" s="89" t="s">
        <v>3500</v>
      </c>
      <c r="C1504" s="89">
        <v>3</v>
      </c>
      <c r="D1504" s="89" t="s">
        <v>6731</v>
      </c>
    </row>
    <row r="1505" spans="1:4" ht="15.75" customHeight="1" x14ac:dyDescent="0.15">
      <c r="A1505" s="89" t="s">
        <v>11301</v>
      </c>
      <c r="B1505" s="89" t="s">
        <v>3500</v>
      </c>
      <c r="C1505" s="89">
        <v>3</v>
      </c>
      <c r="D1505" s="89" t="s">
        <v>6731</v>
      </c>
    </row>
    <row r="1506" spans="1:4" ht="15.75" customHeight="1" x14ac:dyDescent="0.15">
      <c r="A1506" s="89" t="s">
        <v>11302</v>
      </c>
      <c r="B1506" s="89" t="s">
        <v>3509</v>
      </c>
      <c r="C1506" s="89">
        <v>3</v>
      </c>
      <c r="D1506" s="89" t="s">
        <v>6680</v>
      </c>
    </row>
    <row r="1507" spans="1:4" ht="15.75" customHeight="1" x14ac:dyDescent="0.15">
      <c r="A1507" s="89" t="s">
        <v>11303</v>
      </c>
      <c r="B1507" s="89" t="s">
        <v>3509</v>
      </c>
      <c r="C1507" s="89">
        <v>3</v>
      </c>
      <c r="D1507" s="89" t="s">
        <v>6680</v>
      </c>
    </row>
    <row r="1508" spans="1:4" ht="15.75" customHeight="1" x14ac:dyDescent="0.15">
      <c r="A1508" s="89" t="s">
        <v>11304</v>
      </c>
      <c r="B1508" s="89" t="s">
        <v>3509</v>
      </c>
      <c r="C1508" s="89">
        <v>3</v>
      </c>
      <c r="D1508" s="89" t="s">
        <v>6680</v>
      </c>
    </row>
    <row r="1509" spans="1:4" ht="15.75" customHeight="1" x14ac:dyDescent="0.15">
      <c r="A1509" s="89" t="s">
        <v>11305</v>
      </c>
      <c r="B1509" s="89" t="s">
        <v>3509</v>
      </c>
      <c r="C1509" s="89">
        <v>3</v>
      </c>
      <c r="D1509" s="89" t="s">
        <v>6680</v>
      </c>
    </row>
    <row r="1510" spans="1:4" ht="15.75" customHeight="1" x14ac:dyDescent="0.15">
      <c r="A1510" s="89" t="s">
        <v>11306</v>
      </c>
      <c r="B1510" s="89" t="s">
        <v>3509</v>
      </c>
      <c r="C1510" s="89">
        <v>3</v>
      </c>
      <c r="D1510" s="89" t="s">
        <v>6680</v>
      </c>
    </row>
    <row r="1511" spans="1:4" ht="15.75" customHeight="1" x14ac:dyDescent="0.15">
      <c r="A1511" s="89" t="s">
        <v>11307</v>
      </c>
      <c r="B1511" s="89" t="s">
        <v>3509</v>
      </c>
      <c r="C1511" s="89">
        <v>3</v>
      </c>
      <c r="D1511" s="89" t="s">
        <v>6680</v>
      </c>
    </row>
    <row r="1512" spans="1:4" ht="15.75" customHeight="1" x14ac:dyDescent="0.15">
      <c r="A1512" s="89" t="s">
        <v>11308</v>
      </c>
      <c r="B1512" s="89" t="s">
        <v>3509</v>
      </c>
      <c r="C1512" s="89">
        <v>3</v>
      </c>
      <c r="D1512" s="89" t="s">
        <v>6680</v>
      </c>
    </row>
    <row r="1513" spans="1:4" ht="15.75" customHeight="1" x14ac:dyDescent="0.15">
      <c r="A1513" s="89" t="s">
        <v>11309</v>
      </c>
      <c r="B1513" s="89" t="s">
        <v>3509</v>
      </c>
      <c r="C1513" s="89">
        <v>3</v>
      </c>
      <c r="D1513" s="89" t="s">
        <v>6680</v>
      </c>
    </row>
    <row r="1514" spans="1:4" ht="15.75" customHeight="1" x14ac:dyDescent="0.15">
      <c r="A1514" s="89" t="s">
        <v>11310</v>
      </c>
      <c r="B1514" s="89" t="s">
        <v>3509</v>
      </c>
      <c r="C1514" s="89">
        <v>3</v>
      </c>
      <c r="D1514" s="89" t="s">
        <v>6680</v>
      </c>
    </row>
    <row r="1515" spans="1:4" ht="15.75" customHeight="1" x14ac:dyDescent="0.15">
      <c r="A1515" s="89" t="s">
        <v>11311</v>
      </c>
      <c r="B1515" s="89" t="s">
        <v>3509</v>
      </c>
      <c r="C1515" s="89">
        <v>3</v>
      </c>
      <c r="D1515" s="89" t="s">
        <v>6680</v>
      </c>
    </row>
    <row r="1516" spans="1:4" ht="15.75" customHeight="1" x14ac:dyDescent="0.15">
      <c r="A1516" s="89" t="s">
        <v>11312</v>
      </c>
      <c r="B1516" s="89" t="s">
        <v>3509</v>
      </c>
      <c r="C1516" s="89">
        <v>3</v>
      </c>
      <c r="D1516" s="89" t="s">
        <v>6680</v>
      </c>
    </row>
    <row r="1517" spans="1:4" ht="15.75" customHeight="1" x14ac:dyDescent="0.15">
      <c r="A1517" s="89" t="s">
        <v>11313</v>
      </c>
      <c r="B1517" s="89" t="s">
        <v>3494</v>
      </c>
      <c r="C1517" s="89">
        <v>3</v>
      </c>
      <c r="D1517" s="89" t="s">
        <v>6703</v>
      </c>
    </row>
    <row r="1518" spans="1:4" ht="15.75" customHeight="1" x14ac:dyDescent="0.15">
      <c r="A1518" s="89" t="s">
        <v>11314</v>
      </c>
      <c r="B1518" s="89" t="s">
        <v>3494</v>
      </c>
      <c r="C1518" s="89">
        <v>3</v>
      </c>
      <c r="D1518" s="89" t="s">
        <v>6703</v>
      </c>
    </row>
    <row r="1519" spans="1:4" ht="15.75" customHeight="1" x14ac:dyDescent="0.15">
      <c r="A1519" s="89" t="s">
        <v>11315</v>
      </c>
      <c r="B1519" s="89" t="s">
        <v>3494</v>
      </c>
      <c r="C1519" s="89">
        <v>3</v>
      </c>
      <c r="D1519" s="89" t="s">
        <v>6703</v>
      </c>
    </row>
    <row r="1520" spans="1:4" ht="15.75" customHeight="1" x14ac:dyDescent="0.15">
      <c r="A1520" s="89" t="s">
        <v>11316</v>
      </c>
      <c r="B1520" s="89" t="s">
        <v>3494</v>
      </c>
      <c r="C1520" s="89">
        <v>3</v>
      </c>
      <c r="D1520" s="89" t="s">
        <v>6703</v>
      </c>
    </row>
    <row r="1521" spans="1:4" ht="15.75" customHeight="1" x14ac:dyDescent="0.15">
      <c r="A1521" s="89" t="s">
        <v>11317</v>
      </c>
      <c r="B1521" s="89" t="s">
        <v>3494</v>
      </c>
      <c r="C1521" s="89">
        <v>3</v>
      </c>
      <c r="D1521" s="89" t="s">
        <v>6703</v>
      </c>
    </row>
    <row r="1522" spans="1:4" ht="15.75" customHeight="1" x14ac:dyDescent="0.15">
      <c r="A1522" s="89" t="s">
        <v>11318</v>
      </c>
      <c r="B1522" s="89" t="s">
        <v>3494</v>
      </c>
      <c r="C1522" s="89">
        <v>3</v>
      </c>
      <c r="D1522" s="89" t="s">
        <v>6703</v>
      </c>
    </row>
    <row r="1523" spans="1:4" ht="15.75" customHeight="1" x14ac:dyDescent="0.15">
      <c r="A1523" s="89" t="s">
        <v>11319</v>
      </c>
      <c r="B1523" s="89" t="s">
        <v>3494</v>
      </c>
      <c r="C1523" s="89">
        <v>3</v>
      </c>
      <c r="D1523" s="89" t="s">
        <v>6703</v>
      </c>
    </row>
    <row r="1524" spans="1:4" ht="15.75" customHeight="1" x14ac:dyDescent="0.15">
      <c r="A1524" s="89" t="s">
        <v>11320</v>
      </c>
      <c r="B1524" s="89" t="s">
        <v>3494</v>
      </c>
      <c r="C1524" s="89">
        <v>3</v>
      </c>
      <c r="D1524" s="89" t="s">
        <v>6703</v>
      </c>
    </row>
    <row r="1525" spans="1:4" ht="15.75" customHeight="1" x14ac:dyDescent="0.15">
      <c r="A1525" s="89" t="s">
        <v>11321</v>
      </c>
      <c r="B1525" s="89" t="s">
        <v>3509</v>
      </c>
      <c r="C1525" s="89">
        <v>3</v>
      </c>
      <c r="D1525" s="89" t="s">
        <v>6680</v>
      </c>
    </row>
    <row r="1526" spans="1:4" ht="15.75" customHeight="1" x14ac:dyDescent="0.15">
      <c r="A1526" s="89" t="s">
        <v>11322</v>
      </c>
      <c r="B1526" s="89" t="s">
        <v>3526</v>
      </c>
      <c r="C1526" s="89">
        <v>3</v>
      </c>
      <c r="D1526" s="89" t="s">
        <v>454</v>
      </c>
    </row>
    <row r="1527" spans="1:4" ht="15.75" customHeight="1" x14ac:dyDescent="0.15">
      <c r="A1527" s="89" t="s">
        <v>11323</v>
      </c>
      <c r="B1527" s="89" t="s">
        <v>3484</v>
      </c>
      <c r="C1527" s="89">
        <v>3</v>
      </c>
      <c r="D1527" s="89" t="s">
        <v>6653</v>
      </c>
    </row>
    <row r="1528" spans="1:4" ht="15.75" customHeight="1" x14ac:dyDescent="0.15">
      <c r="A1528" s="89" t="s">
        <v>11324</v>
      </c>
      <c r="B1528" s="89" t="s">
        <v>3523</v>
      </c>
      <c r="C1528" s="89">
        <v>3</v>
      </c>
      <c r="D1528" s="89" t="s">
        <v>6662</v>
      </c>
    </row>
    <row r="1529" spans="1:4" ht="15.75" customHeight="1" x14ac:dyDescent="0.15">
      <c r="A1529" s="89" t="s">
        <v>11325</v>
      </c>
      <c r="B1529" s="89" t="s">
        <v>3530</v>
      </c>
      <c r="C1529" s="89">
        <v>3</v>
      </c>
      <c r="D1529" s="89" t="s">
        <v>6721</v>
      </c>
    </row>
    <row r="1530" spans="1:4" ht="15.75" customHeight="1" x14ac:dyDescent="0.15">
      <c r="A1530" s="89" t="s">
        <v>11326</v>
      </c>
      <c r="B1530" s="89" t="s">
        <v>3486</v>
      </c>
      <c r="C1530" s="89">
        <v>3</v>
      </c>
      <c r="D1530" s="89" t="s">
        <v>6678</v>
      </c>
    </row>
    <row r="1531" spans="1:4" ht="15.75" customHeight="1" x14ac:dyDescent="0.15">
      <c r="A1531" s="89" t="s">
        <v>11327</v>
      </c>
      <c r="B1531" s="89" t="s">
        <v>3531</v>
      </c>
      <c r="C1531" s="89">
        <v>3</v>
      </c>
      <c r="D1531" s="89" t="s">
        <v>6668</v>
      </c>
    </row>
    <row r="1532" spans="1:4" ht="15.75" customHeight="1" x14ac:dyDescent="0.15">
      <c r="A1532" s="89" t="s">
        <v>11328</v>
      </c>
      <c r="B1532" s="89" t="s">
        <v>3517</v>
      </c>
      <c r="C1532" s="89">
        <v>3</v>
      </c>
      <c r="D1532" s="89" t="s">
        <v>5488</v>
      </c>
    </row>
    <row r="1533" spans="1:4" ht="15.75" customHeight="1" x14ac:dyDescent="0.15">
      <c r="A1533" s="89" t="s">
        <v>11329</v>
      </c>
      <c r="B1533" s="89" t="s">
        <v>3533</v>
      </c>
      <c r="C1533" s="89">
        <v>3</v>
      </c>
      <c r="D1533" s="89" t="s">
        <v>6725</v>
      </c>
    </row>
    <row r="1534" spans="1:4" ht="15.75" customHeight="1" x14ac:dyDescent="0.15">
      <c r="A1534" s="89" t="s">
        <v>11330</v>
      </c>
      <c r="B1534" s="89" t="s">
        <v>3493</v>
      </c>
      <c r="C1534" s="89">
        <v>3</v>
      </c>
      <c r="D1534" s="89" t="s">
        <v>6676</v>
      </c>
    </row>
    <row r="1535" spans="1:4" ht="15.75" customHeight="1" x14ac:dyDescent="0.15">
      <c r="A1535" s="89" t="s">
        <v>11331</v>
      </c>
      <c r="B1535" s="89" t="s">
        <v>3509</v>
      </c>
      <c r="C1535" s="89">
        <v>3</v>
      </c>
      <c r="D1535" s="89" t="s">
        <v>6680</v>
      </c>
    </row>
    <row r="1536" spans="1:4" ht="15.75" customHeight="1" x14ac:dyDescent="0.15">
      <c r="A1536" s="89" t="s">
        <v>11332</v>
      </c>
      <c r="B1536" s="89" t="s">
        <v>3484</v>
      </c>
      <c r="C1536" s="89">
        <v>3</v>
      </c>
      <c r="D1536" s="89" t="s">
        <v>6653</v>
      </c>
    </row>
    <row r="1537" spans="1:4" ht="15.75" customHeight="1" x14ac:dyDescent="0.15">
      <c r="A1537" s="89" t="s">
        <v>11333</v>
      </c>
      <c r="B1537" s="89" t="s">
        <v>3484</v>
      </c>
      <c r="C1537" s="89">
        <v>3</v>
      </c>
      <c r="D1537" s="89" t="s">
        <v>6653</v>
      </c>
    </row>
    <row r="1538" spans="1:4" ht="15.75" customHeight="1" x14ac:dyDescent="0.15">
      <c r="A1538" s="89" t="s">
        <v>11334</v>
      </c>
      <c r="B1538" s="89" t="s">
        <v>3484</v>
      </c>
      <c r="C1538" s="89">
        <v>3</v>
      </c>
      <c r="D1538" s="89" t="s">
        <v>6653</v>
      </c>
    </row>
    <row r="1539" spans="1:4" ht="15.75" customHeight="1" x14ac:dyDescent="0.15">
      <c r="A1539" s="89" t="s">
        <v>11335</v>
      </c>
      <c r="B1539" s="89" t="s">
        <v>3484</v>
      </c>
      <c r="C1539" s="89">
        <v>3</v>
      </c>
      <c r="D1539" s="89" t="s">
        <v>6653</v>
      </c>
    </row>
    <row r="1540" spans="1:4" ht="15.75" customHeight="1" x14ac:dyDescent="0.15">
      <c r="A1540" s="89" t="s">
        <v>11336</v>
      </c>
      <c r="B1540" s="89" t="s">
        <v>3484</v>
      </c>
      <c r="C1540" s="89">
        <v>3</v>
      </c>
      <c r="D1540" s="89" t="s">
        <v>6653</v>
      </c>
    </row>
    <row r="1541" spans="1:4" ht="15.75" customHeight="1" x14ac:dyDescent="0.15">
      <c r="A1541" s="89" t="s">
        <v>11337</v>
      </c>
      <c r="B1541" s="89" t="s">
        <v>3484</v>
      </c>
      <c r="C1541" s="89">
        <v>3</v>
      </c>
      <c r="D1541" s="89" t="s">
        <v>6653</v>
      </c>
    </row>
    <row r="1542" spans="1:4" ht="15.75" customHeight="1" x14ac:dyDescent="0.15">
      <c r="A1542" s="89" t="s">
        <v>11338</v>
      </c>
      <c r="B1542" s="89" t="s">
        <v>3484</v>
      </c>
      <c r="C1542" s="89">
        <v>3</v>
      </c>
      <c r="D1542" s="89" t="s">
        <v>6653</v>
      </c>
    </row>
    <row r="1543" spans="1:4" ht="15.75" customHeight="1" x14ac:dyDescent="0.15">
      <c r="A1543" s="89" t="s">
        <v>11339</v>
      </c>
      <c r="B1543" s="89" t="s">
        <v>3484</v>
      </c>
      <c r="C1543" s="89">
        <v>3</v>
      </c>
      <c r="D1543" s="89" t="s">
        <v>6653</v>
      </c>
    </row>
    <row r="1544" spans="1:4" ht="15.75" customHeight="1" x14ac:dyDescent="0.15">
      <c r="A1544" s="89" t="s">
        <v>11340</v>
      </c>
      <c r="B1544" s="89" t="s">
        <v>3484</v>
      </c>
      <c r="C1544" s="89">
        <v>3</v>
      </c>
      <c r="D1544" s="89" t="s">
        <v>6653</v>
      </c>
    </row>
    <row r="1545" spans="1:4" ht="15.75" customHeight="1" x14ac:dyDescent="0.15">
      <c r="A1545" s="89" t="s">
        <v>11341</v>
      </c>
      <c r="B1545" s="89" t="s">
        <v>3484</v>
      </c>
      <c r="C1545" s="89">
        <v>3</v>
      </c>
      <c r="D1545" s="89" t="s">
        <v>6653</v>
      </c>
    </row>
    <row r="1546" spans="1:4" ht="15.75" customHeight="1" x14ac:dyDescent="0.15">
      <c r="A1546" s="89" t="s">
        <v>11342</v>
      </c>
      <c r="B1546" s="89" t="s">
        <v>3484</v>
      </c>
      <c r="C1546" s="89">
        <v>3</v>
      </c>
      <c r="D1546" s="89" t="s">
        <v>6653</v>
      </c>
    </row>
    <row r="1547" spans="1:4" ht="15.75" customHeight="1" x14ac:dyDescent="0.15">
      <c r="A1547" s="89" t="s">
        <v>11343</v>
      </c>
      <c r="B1547" s="89" t="s">
        <v>3484</v>
      </c>
      <c r="C1547" s="89">
        <v>3</v>
      </c>
      <c r="D1547" s="89" t="s">
        <v>6653</v>
      </c>
    </row>
    <row r="1548" spans="1:4" ht="15.75" customHeight="1" x14ac:dyDescent="0.15">
      <c r="A1548" s="89" t="s">
        <v>11344</v>
      </c>
      <c r="B1548" s="89" t="s">
        <v>3484</v>
      </c>
      <c r="C1548" s="89">
        <v>3</v>
      </c>
      <c r="D1548" s="89" t="s">
        <v>6653</v>
      </c>
    </row>
    <row r="1549" spans="1:4" ht="15.75" customHeight="1" x14ac:dyDescent="0.15">
      <c r="A1549" s="89" t="s">
        <v>11345</v>
      </c>
      <c r="B1549" s="89" t="s">
        <v>3484</v>
      </c>
      <c r="C1549" s="89">
        <v>3</v>
      </c>
      <c r="D1549" s="89" t="s">
        <v>6653</v>
      </c>
    </row>
    <row r="1550" spans="1:4" ht="15.75" customHeight="1" x14ac:dyDescent="0.15">
      <c r="A1550" s="89" t="s">
        <v>11346</v>
      </c>
      <c r="B1550" s="89" t="s">
        <v>3484</v>
      </c>
      <c r="C1550" s="89">
        <v>3</v>
      </c>
      <c r="D1550" s="89" t="s">
        <v>6653</v>
      </c>
    </row>
    <row r="1551" spans="1:4" ht="15.75" customHeight="1" x14ac:dyDescent="0.15">
      <c r="A1551" s="89" t="s">
        <v>11347</v>
      </c>
      <c r="B1551" s="89" t="s">
        <v>3484</v>
      </c>
      <c r="C1551" s="89">
        <v>3</v>
      </c>
      <c r="D1551" s="89" t="s">
        <v>6653</v>
      </c>
    </row>
    <row r="1552" spans="1:4" ht="15.75" customHeight="1" x14ac:dyDescent="0.15">
      <c r="A1552" s="89" t="s">
        <v>11348</v>
      </c>
      <c r="B1552" s="89" t="s">
        <v>3484</v>
      </c>
      <c r="C1552" s="89">
        <v>3</v>
      </c>
      <c r="D1552" s="89" t="s">
        <v>6653</v>
      </c>
    </row>
    <row r="1553" spans="1:4" ht="15.75" customHeight="1" x14ac:dyDescent="0.15">
      <c r="A1553" s="89" t="s">
        <v>11349</v>
      </c>
      <c r="B1553" s="89" t="s">
        <v>3484</v>
      </c>
      <c r="C1553" s="89">
        <v>3</v>
      </c>
      <c r="D1553" s="89" t="s">
        <v>6653</v>
      </c>
    </row>
    <row r="1554" spans="1:4" ht="15.75" customHeight="1" x14ac:dyDescent="0.15">
      <c r="A1554" s="89" t="s">
        <v>11350</v>
      </c>
      <c r="B1554" s="89" t="s">
        <v>3484</v>
      </c>
      <c r="C1554" s="89">
        <v>3</v>
      </c>
      <c r="D1554" s="89" t="s">
        <v>6653</v>
      </c>
    </row>
    <row r="1555" spans="1:4" ht="15.75" customHeight="1" x14ac:dyDescent="0.15">
      <c r="A1555" s="89" t="s">
        <v>11351</v>
      </c>
      <c r="B1555" s="89" t="s">
        <v>3484</v>
      </c>
      <c r="C1555" s="89">
        <v>3</v>
      </c>
      <c r="D1555" s="89" t="s">
        <v>6653</v>
      </c>
    </row>
    <row r="1556" spans="1:4" ht="15.75" customHeight="1" x14ac:dyDescent="0.15">
      <c r="A1556" s="89" t="s">
        <v>11352</v>
      </c>
      <c r="B1556" s="89" t="s">
        <v>3484</v>
      </c>
      <c r="C1556" s="89">
        <v>3</v>
      </c>
      <c r="D1556" s="89" t="s">
        <v>6653</v>
      </c>
    </row>
    <row r="1557" spans="1:4" ht="15.75" customHeight="1" x14ac:dyDescent="0.15">
      <c r="A1557" s="89" t="s">
        <v>11353</v>
      </c>
      <c r="B1557" s="89" t="s">
        <v>3484</v>
      </c>
      <c r="C1557" s="89">
        <v>3</v>
      </c>
      <c r="D1557" s="89" t="s">
        <v>6653</v>
      </c>
    </row>
    <row r="1558" spans="1:4" ht="15.75" customHeight="1" x14ac:dyDescent="0.15">
      <c r="A1558" s="89" t="s">
        <v>11354</v>
      </c>
      <c r="B1558" s="89" t="s">
        <v>3484</v>
      </c>
      <c r="C1558" s="89">
        <v>3</v>
      </c>
      <c r="D1558" s="89" t="s">
        <v>6653</v>
      </c>
    </row>
    <row r="1559" spans="1:4" ht="15.75" customHeight="1" x14ac:dyDescent="0.15">
      <c r="A1559" s="89" t="s">
        <v>11355</v>
      </c>
      <c r="B1559" s="89" t="s">
        <v>3484</v>
      </c>
      <c r="C1559" s="89">
        <v>3</v>
      </c>
      <c r="D1559" s="89" t="s">
        <v>6653</v>
      </c>
    </row>
    <row r="1560" spans="1:4" ht="15.75" customHeight="1" x14ac:dyDescent="0.15">
      <c r="A1560" s="89" t="s">
        <v>11356</v>
      </c>
      <c r="B1560" s="89" t="s">
        <v>3484</v>
      </c>
      <c r="C1560" s="89">
        <v>3</v>
      </c>
      <c r="D1560" s="89" t="s">
        <v>6653</v>
      </c>
    </row>
    <row r="1561" spans="1:4" ht="15.75" customHeight="1" x14ac:dyDescent="0.15">
      <c r="A1561" s="89" t="s">
        <v>11357</v>
      </c>
      <c r="B1561" s="89" t="s">
        <v>3484</v>
      </c>
      <c r="C1561" s="89">
        <v>3</v>
      </c>
      <c r="D1561" s="89" t="s">
        <v>6653</v>
      </c>
    </row>
    <row r="1562" spans="1:4" ht="15.75" customHeight="1" x14ac:dyDescent="0.15">
      <c r="A1562" s="89" t="s">
        <v>11358</v>
      </c>
      <c r="B1562" s="89" t="s">
        <v>3484</v>
      </c>
      <c r="C1562" s="89">
        <v>3</v>
      </c>
      <c r="D1562" s="89" t="s">
        <v>6653</v>
      </c>
    </row>
    <row r="1563" spans="1:4" ht="15.75" customHeight="1" x14ac:dyDescent="0.15">
      <c r="A1563" s="89" t="s">
        <v>11359</v>
      </c>
      <c r="B1563" s="89" t="s">
        <v>3484</v>
      </c>
      <c r="C1563" s="89">
        <v>3</v>
      </c>
      <c r="D1563" s="89" t="s">
        <v>6653</v>
      </c>
    </row>
    <row r="1564" spans="1:4" ht="15.75" customHeight="1" x14ac:dyDescent="0.15">
      <c r="A1564" s="89" t="s">
        <v>11360</v>
      </c>
      <c r="B1564" s="89" t="s">
        <v>3484</v>
      </c>
      <c r="C1564" s="89">
        <v>3</v>
      </c>
      <c r="D1564" s="89" t="s">
        <v>6653</v>
      </c>
    </row>
    <row r="1565" spans="1:4" ht="15.75" customHeight="1" x14ac:dyDescent="0.15">
      <c r="A1565" s="89" t="s">
        <v>11361</v>
      </c>
      <c r="B1565" s="89" t="s">
        <v>3484</v>
      </c>
      <c r="C1565" s="89">
        <v>3</v>
      </c>
      <c r="D1565" s="89" t="s">
        <v>6653</v>
      </c>
    </row>
    <row r="1566" spans="1:4" ht="15.75" customHeight="1" x14ac:dyDescent="0.15">
      <c r="A1566" s="89" t="s">
        <v>11362</v>
      </c>
      <c r="B1566" s="89" t="s">
        <v>3484</v>
      </c>
      <c r="C1566" s="89">
        <v>3</v>
      </c>
      <c r="D1566" s="89" t="s">
        <v>6653</v>
      </c>
    </row>
    <row r="1567" spans="1:4" ht="15.75" customHeight="1" x14ac:dyDescent="0.15">
      <c r="A1567" s="89" t="s">
        <v>11363</v>
      </c>
      <c r="B1567" s="89" t="s">
        <v>3484</v>
      </c>
      <c r="C1567" s="89">
        <v>3</v>
      </c>
      <c r="D1567" s="89" t="s">
        <v>6653</v>
      </c>
    </row>
    <row r="1568" spans="1:4" ht="15.75" customHeight="1" x14ac:dyDescent="0.15">
      <c r="A1568" s="89" t="s">
        <v>11364</v>
      </c>
      <c r="B1568" s="89" t="s">
        <v>3484</v>
      </c>
      <c r="C1568" s="89">
        <v>3</v>
      </c>
      <c r="D1568" s="89" t="s">
        <v>6653</v>
      </c>
    </row>
    <row r="1569" spans="1:4" ht="15.75" customHeight="1" x14ac:dyDescent="0.15">
      <c r="A1569" s="89" t="s">
        <v>11365</v>
      </c>
      <c r="B1569" s="89" t="s">
        <v>3484</v>
      </c>
      <c r="C1569" s="89">
        <v>3</v>
      </c>
      <c r="D1569" s="89" t="s">
        <v>6653</v>
      </c>
    </row>
    <row r="1570" spans="1:4" ht="15.75" customHeight="1" x14ac:dyDescent="0.15">
      <c r="A1570" s="89" t="s">
        <v>11366</v>
      </c>
      <c r="B1570" s="89" t="s">
        <v>3484</v>
      </c>
      <c r="C1570" s="89">
        <v>3</v>
      </c>
      <c r="D1570" s="89" t="s">
        <v>6653</v>
      </c>
    </row>
    <row r="1571" spans="1:4" ht="15.75" customHeight="1" x14ac:dyDescent="0.15">
      <c r="A1571" s="89" t="s">
        <v>11367</v>
      </c>
      <c r="B1571" s="89" t="s">
        <v>3484</v>
      </c>
      <c r="C1571" s="89">
        <v>3</v>
      </c>
      <c r="D1571" s="89" t="s">
        <v>6653</v>
      </c>
    </row>
    <row r="1572" spans="1:4" ht="15.75" customHeight="1" x14ac:dyDescent="0.15">
      <c r="A1572" s="89" t="s">
        <v>11368</v>
      </c>
      <c r="B1572" s="89" t="s">
        <v>3484</v>
      </c>
      <c r="C1572" s="89">
        <v>3</v>
      </c>
      <c r="D1572" s="89" t="s">
        <v>6653</v>
      </c>
    </row>
    <row r="1573" spans="1:4" ht="15.75" customHeight="1" x14ac:dyDescent="0.15">
      <c r="A1573" s="89" t="s">
        <v>11369</v>
      </c>
      <c r="B1573" s="89" t="s">
        <v>3484</v>
      </c>
      <c r="C1573" s="89">
        <v>3</v>
      </c>
      <c r="D1573" s="89" t="s">
        <v>6653</v>
      </c>
    </row>
    <row r="1574" spans="1:4" ht="15.75" customHeight="1" x14ac:dyDescent="0.15">
      <c r="A1574" s="89" t="s">
        <v>11370</v>
      </c>
      <c r="B1574" s="89" t="s">
        <v>3526</v>
      </c>
      <c r="C1574" s="89">
        <v>3</v>
      </c>
      <c r="D1574" s="89" t="s">
        <v>454</v>
      </c>
    </row>
    <row r="1575" spans="1:4" ht="15.75" customHeight="1" x14ac:dyDescent="0.15">
      <c r="A1575" s="89" t="s">
        <v>11371</v>
      </c>
      <c r="B1575" s="89" t="s">
        <v>3526</v>
      </c>
      <c r="C1575" s="89">
        <v>3</v>
      </c>
      <c r="D1575" s="89" t="s">
        <v>454</v>
      </c>
    </row>
    <row r="1576" spans="1:4" ht="15.75" customHeight="1" x14ac:dyDescent="0.15">
      <c r="A1576" s="89" t="s">
        <v>11372</v>
      </c>
      <c r="B1576" s="89" t="s">
        <v>3526</v>
      </c>
      <c r="C1576" s="89">
        <v>3</v>
      </c>
      <c r="D1576" s="89" t="s">
        <v>454</v>
      </c>
    </row>
    <row r="1577" spans="1:4" ht="15.75" customHeight="1" x14ac:dyDescent="0.15">
      <c r="A1577" s="89" t="s">
        <v>11373</v>
      </c>
      <c r="B1577" s="89" t="s">
        <v>3526</v>
      </c>
      <c r="C1577" s="89">
        <v>3</v>
      </c>
      <c r="D1577" s="89" t="s">
        <v>454</v>
      </c>
    </row>
    <row r="1578" spans="1:4" ht="15.75" customHeight="1" x14ac:dyDescent="0.15">
      <c r="A1578" s="89" t="s">
        <v>11374</v>
      </c>
      <c r="B1578" s="89" t="s">
        <v>3526</v>
      </c>
      <c r="C1578" s="89">
        <v>3</v>
      </c>
      <c r="D1578" s="89" t="s">
        <v>454</v>
      </c>
    </row>
    <row r="1579" spans="1:4" ht="15.75" customHeight="1" x14ac:dyDescent="0.15">
      <c r="A1579" s="89" t="s">
        <v>11375</v>
      </c>
      <c r="B1579" s="89" t="s">
        <v>3526</v>
      </c>
      <c r="C1579" s="89">
        <v>3</v>
      </c>
      <c r="D1579" s="89" t="s">
        <v>454</v>
      </c>
    </row>
    <row r="1580" spans="1:4" ht="15.75" customHeight="1" x14ac:dyDescent="0.15">
      <c r="A1580" s="89" t="s">
        <v>11376</v>
      </c>
      <c r="B1580" s="89" t="s">
        <v>3526</v>
      </c>
      <c r="C1580" s="89">
        <v>3</v>
      </c>
      <c r="D1580" s="89" t="s">
        <v>454</v>
      </c>
    </row>
    <row r="1581" spans="1:4" ht="15.75" customHeight="1" x14ac:dyDescent="0.15">
      <c r="A1581" s="89" t="s">
        <v>11377</v>
      </c>
      <c r="B1581" s="89" t="s">
        <v>3526</v>
      </c>
      <c r="C1581" s="89">
        <v>3</v>
      </c>
      <c r="D1581" s="89" t="s">
        <v>454</v>
      </c>
    </row>
    <row r="1582" spans="1:4" ht="15.75" customHeight="1" x14ac:dyDescent="0.15">
      <c r="A1582" s="89" t="s">
        <v>11378</v>
      </c>
      <c r="B1582" s="89" t="s">
        <v>3526</v>
      </c>
      <c r="C1582" s="89">
        <v>3</v>
      </c>
      <c r="D1582" s="89" t="s">
        <v>454</v>
      </c>
    </row>
    <row r="1583" spans="1:4" ht="15.75" customHeight="1" x14ac:dyDescent="0.15">
      <c r="A1583" s="89" t="s">
        <v>11379</v>
      </c>
      <c r="B1583" s="89" t="s">
        <v>3526</v>
      </c>
      <c r="C1583" s="89">
        <v>3</v>
      </c>
      <c r="D1583" s="89" t="s">
        <v>454</v>
      </c>
    </row>
    <row r="1584" spans="1:4" ht="15.75" customHeight="1" x14ac:dyDescent="0.15">
      <c r="A1584" s="89" t="s">
        <v>11380</v>
      </c>
      <c r="B1584" s="89" t="s">
        <v>3526</v>
      </c>
      <c r="C1584" s="89">
        <v>3</v>
      </c>
      <c r="D1584" s="89" t="s">
        <v>454</v>
      </c>
    </row>
    <row r="1585" spans="1:4" ht="15.75" customHeight="1" x14ac:dyDescent="0.15">
      <c r="A1585" s="89" t="s">
        <v>11381</v>
      </c>
      <c r="B1585" s="89" t="s">
        <v>3526</v>
      </c>
      <c r="C1585" s="89">
        <v>3</v>
      </c>
      <c r="D1585" s="89" t="s">
        <v>454</v>
      </c>
    </row>
    <row r="1586" spans="1:4" ht="15.75" customHeight="1" x14ac:dyDescent="0.15">
      <c r="A1586" s="89" t="s">
        <v>11382</v>
      </c>
      <c r="B1586" s="89" t="s">
        <v>3526</v>
      </c>
      <c r="C1586" s="89">
        <v>3</v>
      </c>
      <c r="D1586" s="89" t="s">
        <v>454</v>
      </c>
    </row>
    <row r="1587" spans="1:4" ht="15.75" customHeight="1" x14ac:dyDescent="0.15">
      <c r="A1587" s="89" t="s">
        <v>11383</v>
      </c>
      <c r="B1587" s="89" t="s">
        <v>3526</v>
      </c>
      <c r="C1587" s="89">
        <v>3</v>
      </c>
      <c r="D1587" s="89" t="s">
        <v>454</v>
      </c>
    </row>
    <row r="1588" spans="1:4" ht="15.75" customHeight="1" x14ac:dyDescent="0.15">
      <c r="A1588" s="89" t="s">
        <v>11384</v>
      </c>
      <c r="B1588" s="89" t="s">
        <v>3526</v>
      </c>
      <c r="C1588" s="89">
        <v>3</v>
      </c>
      <c r="D1588" s="89" t="s">
        <v>454</v>
      </c>
    </row>
    <row r="1589" spans="1:4" ht="15.75" customHeight="1" x14ac:dyDescent="0.15">
      <c r="A1589" s="89" t="s">
        <v>11385</v>
      </c>
      <c r="B1589" s="89" t="s">
        <v>3526</v>
      </c>
      <c r="C1589" s="89">
        <v>3</v>
      </c>
      <c r="D1589" s="89" t="s">
        <v>454</v>
      </c>
    </row>
    <row r="1590" spans="1:4" ht="15.75" customHeight="1" x14ac:dyDescent="0.15">
      <c r="A1590" s="89" t="s">
        <v>11386</v>
      </c>
      <c r="B1590" s="89" t="s">
        <v>3412</v>
      </c>
      <c r="C1590" s="89">
        <v>3</v>
      </c>
      <c r="D1590" s="89" t="s">
        <v>6645</v>
      </c>
    </row>
    <row r="1591" spans="1:4" ht="15.75" customHeight="1" x14ac:dyDescent="0.15">
      <c r="A1591" s="89" t="s">
        <v>11387</v>
      </c>
      <c r="B1591" s="89" t="s">
        <v>3418</v>
      </c>
      <c r="C1591" s="89">
        <v>3</v>
      </c>
      <c r="D1591" s="89" t="s">
        <v>6566</v>
      </c>
    </row>
    <row r="1592" spans="1:4" ht="15.75" customHeight="1" x14ac:dyDescent="0.15">
      <c r="A1592" s="89" t="s">
        <v>11388</v>
      </c>
      <c r="B1592" s="89" t="s">
        <v>3444</v>
      </c>
      <c r="C1592" s="89">
        <v>3</v>
      </c>
      <c r="D1592" s="89" t="s">
        <v>6545</v>
      </c>
    </row>
    <row r="1593" spans="1:4" ht="15.75" customHeight="1" x14ac:dyDescent="0.15">
      <c r="A1593" s="89" t="s">
        <v>11389</v>
      </c>
      <c r="B1593" s="89" t="s">
        <v>3413</v>
      </c>
      <c r="C1593" s="89">
        <v>3</v>
      </c>
      <c r="D1593" s="89" t="s">
        <v>6541</v>
      </c>
    </row>
    <row r="1594" spans="1:4" ht="15.75" customHeight="1" x14ac:dyDescent="0.15">
      <c r="A1594" s="89" t="s">
        <v>11390</v>
      </c>
      <c r="B1594" s="89" t="s">
        <v>3413</v>
      </c>
      <c r="C1594" s="89">
        <v>3</v>
      </c>
      <c r="D1594" s="89" t="s">
        <v>6541</v>
      </c>
    </row>
    <row r="1595" spans="1:4" ht="15.75" customHeight="1" x14ac:dyDescent="0.15">
      <c r="A1595" s="89" t="s">
        <v>11391</v>
      </c>
      <c r="B1595" s="89" t="s">
        <v>3413</v>
      </c>
      <c r="C1595" s="89">
        <v>3</v>
      </c>
      <c r="D1595" s="89" t="s">
        <v>6541</v>
      </c>
    </row>
    <row r="1596" spans="1:4" ht="15.75" customHeight="1" x14ac:dyDescent="0.15">
      <c r="A1596" s="89" t="s">
        <v>11392</v>
      </c>
      <c r="B1596" s="89" t="s">
        <v>3462</v>
      </c>
      <c r="C1596" s="89">
        <v>3</v>
      </c>
      <c r="D1596" s="89" t="s">
        <v>6568</v>
      </c>
    </row>
    <row r="1597" spans="1:4" ht="15.75" customHeight="1" x14ac:dyDescent="0.15">
      <c r="A1597" s="89" t="s">
        <v>11393</v>
      </c>
      <c r="B1597" s="89" t="s">
        <v>3408</v>
      </c>
      <c r="C1597" s="89">
        <v>3</v>
      </c>
      <c r="D1597" s="89" t="s">
        <v>6584</v>
      </c>
    </row>
    <row r="1598" spans="1:4" ht="15.75" customHeight="1" x14ac:dyDescent="0.15">
      <c r="A1598" s="89" t="s">
        <v>11394</v>
      </c>
      <c r="B1598" s="89" t="s">
        <v>3447</v>
      </c>
      <c r="C1598" s="89">
        <v>3</v>
      </c>
      <c r="D1598" s="89" t="s">
        <v>6085</v>
      </c>
    </row>
    <row r="1599" spans="1:4" ht="15.75" customHeight="1" x14ac:dyDescent="0.15">
      <c r="A1599" s="89" t="s">
        <v>11395</v>
      </c>
      <c r="B1599" s="89" t="s">
        <v>3470</v>
      </c>
      <c r="C1599" s="89">
        <v>3</v>
      </c>
      <c r="D1599" s="89" t="s">
        <v>6621</v>
      </c>
    </row>
    <row r="1600" spans="1:4" ht="15.75" customHeight="1" x14ac:dyDescent="0.15">
      <c r="A1600" s="89" t="s">
        <v>11396</v>
      </c>
      <c r="B1600" s="89" t="s">
        <v>3442</v>
      </c>
      <c r="C1600" s="89">
        <v>3</v>
      </c>
      <c r="D1600" s="89" t="s">
        <v>215</v>
      </c>
    </row>
    <row r="1601" spans="1:4" ht="15.75" customHeight="1" x14ac:dyDescent="0.15">
      <c r="A1601" s="89" t="s">
        <v>11397</v>
      </c>
      <c r="B1601" s="89" t="s">
        <v>3419</v>
      </c>
      <c r="C1601" s="89">
        <v>3</v>
      </c>
      <c r="D1601" s="89" t="s">
        <v>6574</v>
      </c>
    </row>
    <row r="1602" spans="1:4" ht="15.75" customHeight="1" x14ac:dyDescent="0.15">
      <c r="A1602" s="89" t="s">
        <v>11398</v>
      </c>
      <c r="B1602" s="89" t="s">
        <v>3470</v>
      </c>
      <c r="C1602" s="89">
        <v>3</v>
      </c>
      <c r="D1602" s="89" t="s">
        <v>6621</v>
      </c>
    </row>
    <row r="1603" spans="1:4" ht="15.75" customHeight="1" x14ac:dyDescent="0.15">
      <c r="A1603" s="89" t="s">
        <v>11399</v>
      </c>
      <c r="B1603" s="89" t="s">
        <v>3411</v>
      </c>
      <c r="C1603" s="89">
        <v>3</v>
      </c>
      <c r="D1603" s="89" t="s">
        <v>6641</v>
      </c>
    </row>
    <row r="1604" spans="1:4" ht="15.75" customHeight="1" x14ac:dyDescent="0.15">
      <c r="A1604" s="89" t="s">
        <v>11400</v>
      </c>
      <c r="B1604" s="89" t="s">
        <v>3476</v>
      </c>
      <c r="C1604" s="89">
        <v>3</v>
      </c>
      <c r="D1604" s="89" t="s">
        <v>6638</v>
      </c>
    </row>
    <row r="1605" spans="1:4" ht="15.75" customHeight="1" x14ac:dyDescent="0.15">
      <c r="A1605" s="89" t="s">
        <v>11401</v>
      </c>
      <c r="B1605" s="89" t="s">
        <v>3458</v>
      </c>
      <c r="C1605" s="89">
        <v>3</v>
      </c>
      <c r="D1605" s="89" t="s">
        <v>6562</v>
      </c>
    </row>
    <row r="1606" spans="1:4" ht="15.75" customHeight="1" x14ac:dyDescent="0.15">
      <c r="A1606" s="89" t="s">
        <v>11402</v>
      </c>
      <c r="B1606" s="89" t="s">
        <v>3424</v>
      </c>
      <c r="C1606" s="89">
        <v>3</v>
      </c>
      <c r="D1606" s="89" t="s">
        <v>6551</v>
      </c>
    </row>
    <row r="1607" spans="1:4" ht="15.75" customHeight="1" x14ac:dyDescent="0.15">
      <c r="A1607" s="89" t="s">
        <v>11403</v>
      </c>
      <c r="B1607" s="89" t="s">
        <v>3453</v>
      </c>
      <c r="C1607" s="89">
        <v>3</v>
      </c>
      <c r="D1607" s="89" t="s">
        <v>454</v>
      </c>
    </row>
    <row r="1608" spans="1:4" ht="15.75" customHeight="1" x14ac:dyDescent="0.15">
      <c r="A1608" s="89" t="s">
        <v>11404</v>
      </c>
      <c r="B1608" s="89" t="s">
        <v>3410</v>
      </c>
      <c r="C1608" s="89">
        <v>3</v>
      </c>
      <c r="D1608" s="89" t="s">
        <v>6624</v>
      </c>
    </row>
    <row r="1609" spans="1:4" ht="15.75" customHeight="1" x14ac:dyDescent="0.15">
      <c r="A1609" s="89" t="s">
        <v>11405</v>
      </c>
      <c r="B1609" s="89" t="s">
        <v>3419</v>
      </c>
      <c r="C1609" s="89">
        <v>3</v>
      </c>
      <c r="D1609" s="89" t="s">
        <v>6574</v>
      </c>
    </row>
    <row r="1610" spans="1:4" ht="15.75" customHeight="1" x14ac:dyDescent="0.15">
      <c r="A1610" s="89" t="s">
        <v>11406</v>
      </c>
      <c r="B1610" s="89" t="s">
        <v>3452</v>
      </c>
      <c r="C1610" s="89">
        <v>3</v>
      </c>
      <c r="D1610" s="89" t="s">
        <v>214</v>
      </c>
    </row>
    <row r="1611" spans="1:4" ht="15.75" customHeight="1" x14ac:dyDescent="0.15">
      <c r="A1611" s="89" t="s">
        <v>11407</v>
      </c>
      <c r="B1611" s="89" t="s">
        <v>3455</v>
      </c>
      <c r="C1611" s="89">
        <v>3</v>
      </c>
      <c r="D1611" s="89" t="s">
        <v>6613</v>
      </c>
    </row>
    <row r="1612" spans="1:4" ht="15.75" customHeight="1" x14ac:dyDescent="0.15">
      <c r="A1612" s="89" t="s">
        <v>11408</v>
      </c>
      <c r="B1612" s="89" t="s">
        <v>3441</v>
      </c>
      <c r="C1612" s="89">
        <v>3</v>
      </c>
      <c r="D1612" s="89" t="s">
        <v>6630</v>
      </c>
    </row>
    <row r="1613" spans="1:4" ht="15.75" customHeight="1" x14ac:dyDescent="0.15">
      <c r="A1613" s="89" t="s">
        <v>11409</v>
      </c>
      <c r="B1613" s="89" t="s">
        <v>3412</v>
      </c>
      <c r="C1613" s="89">
        <v>3</v>
      </c>
      <c r="D1613" s="89" t="s">
        <v>6645</v>
      </c>
    </row>
    <row r="1614" spans="1:4" ht="15.75" customHeight="1" x14ac:dyDescent="0.15">
      <c r="A1614" s="89" t="s">
        <v>11410</v>
      </c>
      <c r="B1614" s="89" t="s">
        <v>3426</v>
      </c>
      <c r="C1614" s="89">
        <v>3</v>
      </c>
      <c r="D1614" s="89" t="s">
        <v>6534</v>
      </c>
    </row>
    <row r="1615" spans="1:4" ht="15.75" customHeight="1" x14ac:dyDescent="0.15">
      <c r="A1615" s="89" t="s">
        <v>11411</v>
      </c>
      <c r="B1615" s="89" t="s">
        <v>3431</v>
      </c>
      <c r="C1615" s="89">
        <v>3</v>
      </c>
      <c r="D1615" s="89" t="s">
        <v>6626</v>
      </c>
    </row>
    <row r="1616" spans="1:4" ht="15.75" customHeight="1" x14ac:dyDescent="0.15">
      <c r="A1616" s="89" t="s">
        <v>11412</v>
      </c>
      <c r="B1616" s="89" t="s">
        <v>3450</v>
      </c>
      <c r="C1616" s="89">
        <v>3</v>
      </c>
      <c r="D1616" s="89" t="s">
        <v>6528</v>
      </c>
    </row>
    <row r="1617" spans="1:4" ht="15.75" customHeight="1" x14ac:dyDescent="0.15">
      <c r="A1617" s="89" t="s">
        <v>11413</v>
      </c>
      <c r="B1617" s="89" t="s">
        <v>3471</v>
      </c>
      <c r="C1617" s="89">
        <v>3</v>
      </c>
      <c r="D1617" s="89" t="s">
        <v>6594</v>
      </c>
    </row>
    <row r="1618" spans="1:4" ht="15.75" customHeight="1" x14ac:dyDescent="0.15">
      <c r="A1618" s="89" t="s">
        <v>11414</v>
      </c>
      <c r="B1618" s="89" t="s">
        <v>3475</v>
      </c>
      <c r="C1618" s="89">
        <v>3</v>
      </c>
      <c r="D1618" s="89" t="s">
        <v>6598</v>
      </c>
    </row>
    <row r="1619" spans="1:4" ht="15.75" customHeight="1" x14ac:dyDescent="0.15">
      <c r="A1619" s="89" t="s">
        <v>11415</v>
      </c>
      <c r="B1619" s="89" t="s">
        <v>3447</v>
      </c>
      <c r="C1619" s="89">
        <v>3</v>
      </c>
      <c r="D1619" s="89" t="s">
        <v>6085</v>
      </c>
    </row>
    <row r="1620" spans="1:4" ht="15.75" customHeight="1" x14ac:dyDescent="0.15">
      <c r="A1620" s="89" t="s">
        <v>11416</v>
      </c>
      <c r="B1620" s="89" t="s">
        <v>3428</v>
      </c>
      <c r="C1620" s="89">
        <v>3</v>
      </c>
      <c r="D1620" s="89" t="s">
        <v>6632</v>
      </c>
    </row>
    <row r="1621" spans="1:4" ht="15.75" customHeight="1" x14ac:dyDescent="0.15">
      <c r="A1621" s="89" t="s">
        <v>11417</v>
      </c>
      <c r="B1621" s="89" t="s">
        <v>3418</v>
      </c>
      <c r="C1621" s="89">
        <v>3</v>
      </c>
      <c r="D1621" s="89" t="s">
        <v>6566</v>
      </c>
    </row>
    <row r="1622" spans="1:4" ht="15.75" customHeight="1" x14ac:dyDescent="0.15">
      <c r="A1622" s="89" t="s">
        <v>11418</v>
      </c>
      <c r="B1622" s="89" t="s">
        <v>3416</v>
      </c>
      <c r="C1622" s="89">
        <v>3</v>
      </c>
      <c r="D1622" s="89" t="s">
        <v>6536</v>
      </c>
    </row>
    <row r="1623" spans="1:4" ht="15.75" customHeight="1" x14ac:dyDescent="0.15">
      <c r="A1623" s="89" t="s">
        <v>11419</v>
      </c>
      <c r="B1623" s="89" t="s">
        <v>3452</v>
      </c>
      <c r="C1623" s="89">
        <v>3</v>
      </c>
      <c r="D1623" s="89" t="s">
        <v>214</v>
      </c>
    </row>
    <row r="1624" spans="1:4" ht="15.75" customHeight="1" x14ac:dyDescent="0.15">
      <c r="A1624" s="89" t="s">
        <v>11420</v>
      </c>
      <c r="B1624" s="89" t="s">
        <v>3452</v>
      </c>
      <c r="C1624" s="89">
        <v>3</v>
      </c>
      <c r="D1624" s="89" t="s">
        <v>214</v>
      </c>
    </row>
    <row r="1625" spans="1:4" ht="15.75" customHeight="1" x14ac:dyDescent="0.15">
      <c r="A1625" s="89" t="s">
        <v>11421</v>
      </c>
      <c r="B1625" s="89" t="s">
        <v>3472</v>
      </c>
      <c r="C1625" s="89">
        <v>3</v>
      </c>
      <c r="D1625" s="89" t="s">
        <v>6517</v>
      </c>
    </row>
    <row r="1626" spans="1:4" ht="15.75" customHeight="1" x14ac:dyDescent="0.15">
      <c r="A1626" s="89" t="s">
        <v>11422</v>
      </c>
      <c r="B1626" s="89" t="s">
        <v>3436</v>
      </c>
      <c r="C1626" s="89">
        <v>3</v>
      </c>
      <c r="D1626" s="89" t="s">
        <v>6538</v>
      </c>
    </row>
    <row r="1627" spans="1:4" ht="15.75" customHeight="1" x14ac:dyDescent="0.15">
      <c r="A1627" s="89" t="s">
        <v>11423</v>
      </c>
      <c r="B1627" s="89" t="s">
        <v>3440</v>
      </c>
      <c r="C1627" s="89">
        <v>3</v>
      </c>
      <c r="D1627" s="89" t="s">
        <v>6543</v>
      </c>
    </row>
    <row r="1628" spans="1:4" ht="15.75" customHeight="1" x14ac:dyDescent="0.15">
      <c r="A1628" s="89" t="s">
        <v>11424</v>
      </c>
      <c r="B1628" s="89" t="s">
        <v>3460</v>
      </c>
      <c r="C1628" s="89">
        <v>3</v>
      </c>
      <c r="D1628" s="89" t="s">
        <v>6530</v>
      </c>
    </row>
    <row r="1629" spans="1:4" ht="15.75" customHeight="1" x14ac:dyDescent="0.15">
      <c r="A1629" s="89" t="s">
        <v>11425</v>
      </c>
      <c r="B1629" s="89" t="s">
        <v>3455</v>
      </c>
      <c r="C1629" s="89">
        <v>3</v>
      </c>
      <c r="D1629" s="89" t="s">
        <v>6613</v>
      </c>
    </row>
    <row r="1630" spans="1:4" ht="15.75" customHeight="1" x14ac:dyDescent="0.15">
      <c r="A1630" s="89" t="s">
        <v>11426</v>
      </c>
      <c r="B1630" s="89" t="s">
        <v>3445</v>
      </c>
      <c r="C1630" s="89">
        <v>3</v>
      </c>
      <c r="D1630" s="89" t="s">
        <v>6606</v>
      </c>
    </row>
    <row r="1631" spans="1:4" ht="15.75" customHeight="1" x14ac:dyDescent="0.15">
      <c r="A1631" s="89" t="s">
        <v>11427</v>
      </c>
      <c r="B1631" s="89" t="s">
        <v>3432</v>
      </c>
      <c r="C1631" s="89">
        <v>3</v>
      </c>
      <c r="D1631" s="89" t="s">
        <v>6580</v>
      </c>
    </row>
    <row r="1632" spans="1:4" ht="15.75" customHeight="1" x14ac:dyDescent="0.15">
      <c r="A1632" s="89" t="s">
        <v>11428</v>
      </c>
      <c r="B1632" s="89" t="s">
        <v>3434</v>
      </c>
      <c r="C1632" s="89">
        <v>3</v>
      </c>
      <c r="D1632" s="89" t="s">
        <v>6521</v>
      </c>
    </row>
    <row r="1633" spans="1:4" ht="15.75" customHeight="1" x14ac:dyDescent="0.15">
      <c r="A1633" s="89" t="s">
        <v>11429</v>
      </c>
      <c r="B1633" s="89" t="s">
        <v>3452</v>
      </c>
      <c r="C1633" s="89">
        <v>3</v>
      </c>
      <c r="D1633" s="89" t="s">
        <v>214</v>
      </c>
    </row>
    <row r="1634" spans="1:4" ht="15.75" customHeight="1" x14ac:dyDescent="0.15">
      <c r="A1634" s="89" t="s">
        <v>11430</v>
      </c>
      <c r="B1634" s="89" t="s">
        <v>3452</v>
      </c>
      <c r="C1634" s="89">
        <v>3</v>
      </c>
      <c r="D1634" s="89" t="s">
        <v>214</v>
      </c>
    </row>
    <row r="1635" spans="1:4" ht="15.75" customHeight="1" x14ac:dyDescent="0.15">
      <c r="A1635" s="89" t="s">
        <v>11431</v>
      </c>
      <c r="B1635" s="89" t="s">
        <v>3452</v>
      </c>
      <c r="C1635" s="89">
        <v>3</v>
      </c>
      <c r="D1635" s="89" t="s">
        <v>214</v>
      </c>
    </row>
    <row r="1636" spans="1:4" ht="15.75" customHeight="1" x14ac:dyDescent="0.15">
      <c r="A1636" s="89" t="s">
        <v>11432</v>
      </c>
      <c r="B1636" s="89" t="s">
        <v>3452</v>
      </c>
      <c r="C1636" s="89">
        <v>3</v>
      </c>
      <c r="D1636" s="89" t="s">
        <v>214</v>
      </c>
    </row>
    <row r="1637" spans="1:4" ht="15.75" customHeight="1" x14ac:dyDescent="0.15">
      <c r="A1637" s="89" t="s">
        <v>11433</v>
      </c>
      <c r="B1637" s="89" t="s">
        <v>3415</v>
      </c>
      <c r="C1637" s="89">
        <v>3</v>
      </c>
      <c r="D1637" s="89" t="s">
        <v>6647</v>
      </c>
    </row>
    <row r="1638" spans="1:4" ht="15.75" customHeight="1" x14ac:dyDescent="0.15">
      <c r="A1638" s="89" t="s">
        <v>11434</v>
      </c>
      <c r="B1638" s="89" t="s">
        <v>3405</v>
      </c>
      <c r="C1638" s="89">
        <v>3</v>
      </c>
      <c r="D1638" s="89" t="s">
        <v>6578</v>
      </c>
    </row>
    <row r="1639" spans="1:4" ht="15.75" customHeight="1" x14ac:dyDescent="0.15">
      <c r="A1639" s="89" t="s">
        <v>11435</v>
      </c>
      <c r="B1639" s="89" t="s">
        <v>3411</v>
      </c>
      <c r="C1639" s="89">
        <v>3</v>
      </c>
      <c r="D1639" s="89" t="s">
        <v>6641</v>
      </c>
    </row>
    <row r="1640" spans="1:4" ht="15.75" customHeight="1" x14ac:dyDescent="0.15">
      <c r="A1640" s="89" t="s">
        <v>11436</v>
      </c>
      <c r="B1640" s="89" t="s">
        <v>3447</v>
      </c>
      <c r="C1640" s="89">
        <v>3</v>
      </c>
      <c r="D1640" s="89" t="s">
        <v>6085</v>
      </c>
    </row>
    <row r="1641" spans="1:4" ht="15.75" customHeight="1" x14ac:dyDescent="0.15">
      <c r="A1641" s="89" t="s">
        <v>11437</v>
      </c>
      <c r="B1641" s="89" t="s">
        <v>3447</v>
      </c>
      <c r="C1641" s="89">
        <v>3</v>
      </c>
      <c r="D1641" s="89" t="s">
        <v>6085</v>
      </c>
    </row>
    <row r="1642" spans="1:4" ht="15.75" customHeight="1" x14ac:dyDescent="0.15">
      <c r="A1642" s="89" t="s">
        <v>11438</v>
      </c>
      <c r="B1642" s="89" t="s">
        <v>3435</v>
      </c>
      <c r="C1642" s="89">
        <v>3</v>
      </c>
      <c r="D1642" s="89" t="s">
        <v>6523</v>
      </c>
    </row>
    <row r="1643" spans="1:4" ht="15.75" customHeight="1" x14ac:dyDescent="0.15">
      <c r="A1643" s="89" t="s">
        <v>11439</v>
      </c>
      <c r="B1643" s="89" t="s">
        <v>3459</v>
      </c>
      <c r="C1643" s="89">
        <v>3</v>
      </c>
      <c r="D1643" s="89" t="s">
        <v>6564</v>
      </c>
    </row>
    <row r="1644" spans="1:4" ht="15.75" customHeight="1" x14ac:dyDescent="0.15">
      <c r="A1644" s="89" t="s">
        <v>11440</v>
      </c>
      <c r="B1644" s="89" t="s">
        <v>3450</v>
      </c>
      <c r="C1644" s="89">
        <v>3</v>
      </c>
      <c r="D1644" s="89" t="s">
        <v>6528</v>
      </c>
    </row>
    <row r="1645" spans="1:4" ht="15.75" customHeight="1" x14ac:dyDescent="0.15">
      <c r="A1645" s="89" t="s">
        <v>11441</v>
      </c>
      <c r="B1645" s="89" t="s">
        <v>3446</v>
      </c>
      <c r="C1645" s="89">
        <v>3</v>
      </c>
      <c r="D1645" s="89" t="s">
        <v>6244</v>
      </c>
    </row>
    <row r="1646" spans="1:4" ht="15.75" customHeight="1" x14ac:dyDescent="0.15">
      <c r="A1646" s="89" t="s">
        <v>11442</v>
      </c>
      <c r="B1646" s="89" t="s">
        <v>3472</v>
      </c>
      <c r="C1646" s="89">
        <v>3</v>
      </c>
      <c r="D1646" s="89" t="s">
        <v>6517</v>
      </c>
    </row>
    <row r="1647" spans="1:4" ht="15.75" customHeight="1" x14ac:dyDescent="0.15">
      <c r="A1647" s="89" t="s">
        <v>11443</v>
      </c>
      <c r="B1647" s="89" t="s">
        <v>3473</v>
      </c>
      <c r="C1647" s="89">
        <v>3</v>
      </c>
      <c r="D1647" s="89" t="s">
        <v>6519</v>
      </c>
    </row>
    <row r="1648" spans="1:4" ht="15.75" customHeight="1" x14ac:dyDescent="0.15">
      <c r="A1648" s="89" t="s">
        <v>11444</v>
      </c>
      <c r="B1648" s="89" t="s">
        <v>3473</v>
      </c>
      <c r="C1648" s="89">
        <v>3</v>
      </c>
      <c r="D1648" s="89" t="s">
        <v>6519</v>
      </c>
    </row>
    <row r="1649" spans="1:4" ht="15.75" customHeight="1" x14ac:dyDescent="0.15">
      <c r="A1649" s="89" t="s">
        <v>11445</v>
      </c>
      <c r="B1649" s="89" t="s">
        <v>3472</v>
      </c>
      <c r="C1649" s="89">
        <v>3</v>
      </c>
      <c r="D1649" s="89" t="s">
        <v>6517</v>
      </c>
    </row>
    <row r="1650" spans="1:4" ht="15.75" customHeight="1" x14ac:dyDescent="0.15">
      <c r="A1650" s="89" t="s">
        <v>11446</v>
      </c>
      <c r="B1650" s="89" t="s">
        <v>3472</v>
      </c>
      <c r="C1650" s="89">
        <v>3</v>
      </c>
      <c r="D1650" s="89" t="s">
        <v>6517</v>
      </c>
    </row>
    <row r="1651" spans="1:4" ht="15.75" customHeight="1" x14ac:dyDescent="0.15">
      <c r="A1651" s="89" t="s">
        <v>11447</v>
      </c>
      <c r="B1651" s="89" t="s">
        <v>3422</v>
      </c>
      <c r="C1651" s="89">
        <v>3</v>
      </c>
      <c r="D1651" s="89" t="s">
        <v>6619</v>
      </c>
    </row>
    <row r="1652" spans="1:4" ht="15.75" customHeight="1" x14ac:dyDescent="0.15">
      <c r="A1652" s="89" t="s">
        <v>11448</v>
      </c>
      <c r="B1652" s="89" t="s">
        <v>3448</v>
      </c>
      <c r="C1652" s="89">
        <v>3</v>
      </c>
      <c r="D1652" s="89" t="s">
        <v>6608</v>
      </c>
    </row>
    <row r="1653" spans="1:4" ht="15.75" customHeight="1" x14ac:dyDescent="0.15">
      <c r="A1653" s="89" t="s">
        <v>11449</v>
      </c>
      <c r="B1653" s="89" t="s">
        <v>3473</v>
      </c>
      <c r="C1653" s="89">
        <v>3</v>
      </c>
      <c r="D1653" s="89" t="s">
        <v>6519</v>
      </c>
    </row>
    <row r="1654" spans="1:4" ht="15.75" customHeight="1" x14ac:dyDescent="0.15">
      <c r="A1654" s="89" t="s">
        <v>11450</v>
      </c>
      <c r="B1654" s="89" t="s">
        <v>3466</v>
      </c>
      <c r="C1654" s="89">
        <v>3</v>
      </c>
      <c r="D1654" s="89" t="s">
        <v>6617</v>
      </c>
    </row>
    <row r="1655" spans="1:4" ht="15.75" customHeight="1" x14ac:dyDescent="0.15">
      <c r="A1655" s="89" t="s">
        <v>11451</v>
      </c>
      <c r="B1655" s="89" t="s">
        <v>3422</v>
      </c>
      <c r="C1655" s="89">
        <v>3</v>
      </c>
      <c r="D1655" s="89" t="s">
        <v>6619</v>
      </c>
    </row>
    <row r="1656" spans="1:4" ht="15.75" customHeight="1" x14ac:dyDescent="0.15">
      <c r="A1656" s="89" t="s">
        <v>11452</v>
      </c>
      <c r="B1656" s="89" t="s">
        <v>3467</v>
      </c>
      <c r="C1656" s="89">
        <v>3</v>
      </c>
      <c r="D1656" s="89" t="s">
        <v>6636</v>
      </c>
    </row>
    <row r="1657" spans="1:4" ht="15.75" customHeight="1" x14ac:dyDescent="0.15">
      <c r="A1657" s="89" t="s">
        <v>11453</v>
      </c>
      <c r="B1657" s="89" t="s">
        <v>3423</v>
      </c>
      <c r="C1657" s="89">
        <v>3</v>
      </c>
      <c r="D1657" s="89" t="s">
        <v>6628</v>
      </c>
    </row>
    <row r="1658" spans="1:4" ht="15.75" customHeight="1" x14ac:dyDescent="0.15">
      <c r="A1658" s="89" t="s">
        <v>11454</v>
      </c>
      <c r="B1658" s="89" t="s">
        <v>3418</v>
      </c>
      <c r="C1658" s="89">
        <v>3</v>
      </c>
      <c r="D1658" s="89" t="s">
        <v>6566</v>
      </c>
    </row>
    <row r="1659" spans="1:4" ht="15.75" customHeight="1" x14ac:dyDescent="0.15">
      <c r="A1659" s="89" t="s">
        <v>11455</v>
      </c>
      <c r="B1659" s="89" t="s">
        <v>3419</v>
      </c>
      <c r="C1659" s="89">
        <v>3</v>
      </c>
      <c r="D1659" s="89" t="s">
        <v>6574</v>
      </c>
    </row>
    <row r="1660" spans="1:4" ht="15.75" customHeight="1" x14ac:dyDescent="0.15">
      <c r="A1660" s="89" t="s">
        <v>11456</v>
      </c>
      <c r="B1660" s="89" t="s">
        <v>3419</v>
      </c>
      <c r="C1660" s="89">
        <v>3</v>
      </c>
      <c r="D1660" s="89" t="s">
        <v>6574</v>
      </c>
    </row>
    <row r="1661" spans="1:4" ht="15.75" customHeight="1" x14ac:dyDescent="0.15">
      <c r="A1661" s="89" t="s">
        <v>11457</v>
      </c>
      <c r="B1661" s="89" t="s">
        <v>3419</v>
      </c>
      <c r="C1661" s="89">
        <v>3</v>
      </c>
      <c r="D1661" s="89" t="s">
        <v>6574</v>
      </c>
    </row>
    <row r="1662" spans="1:4" ht="15.75" customHeight="1" x14ac:dyDescent="0.15">
      <c r="A1662" s="89" t="s">
        <v>11458</v>
      </c>
      <c r="B1662" s="89" t="s">
        <v>3422</v>
      </c>
      <c r="C1662" s="89">
        <v>3</v>
      </c>
      <c r="D1662" s="89" t="s">
        <v>6619</v>
      </c>
    </row>
    <row r="1663" spans="1:4" ht="15.75" customHeight="1" x14ac:dyDescent="0.15">
      <c r="A1663" s="89" t="s">
        <v>11459</v>
      </c>
      <c r="B1663" s="89" t="s">
        <v>3422</v>
      </c>
      <c r="C1663" s="89">
        <v>3</v>
      </c>
      <c r="D1663" s="89" t="s">
        <v>6619</v>
      </c>
    </row>
    <row r="1664" spans="1:4" ht="15.75" customHeight="1" x14ac:dyDescent="0.15">
      <c r="A1664" s="89" t="s">
        <v>11460</v>
      </c>
      <c r="B1664" s="89" t="s">
        <v>3422</v>
      </c>
      <c r="C1664" s="89">
        <v>3</v>
      </c>
      <c r="D1664" s="89" t="s">
        <v>6619</v>
      </c>
    </row>
    <row r="1665" spans="1:4" ht="15.75" customHeight="1" x14ac:dyDescent="0.15">
      <c r="A1665" s="89" t="s">
        <v>11461</v>
      </c>
      <c r="B1665" s="89" t="s">
        <v>3422</v>
      </c>
      <c r="C1665" s="89">
        <v>3</v>
      </c>
      <c r="D1665" s="89" t="s">
        <v>6619</v>
      </c>
    </row>
    <row r="1666" spans="1:4" ht="15.75" customHeight="1" x14ac:dyDescent="0.15">
      <c r="A1666" s="89" t="s">
        <v>11462</v>
      </c>
      <c r="B1666" s="89" t="s">
        <v>3422</v>
      </c>
      <c r="C1666" s="89">
        <v>3</v>
      </c>
      <c r="D1666" s="89" t="s">
        <v>6619</v>
      </c>
    </row>
    <row r="1667" spans="1:4" ht="15.75" customHeight="1" x14ac:dyDescent="0.15">
      <c r="A1667" s="89" t="s">
        <v>11463</v>
      </c>
      <c r="B1667" s="89" t="s">
        <v>3422</v>
      </c>
      <c r="C1667" s="89">
        <v>3</v>
      </c>
      <c r="D1667" s="89" t="s">
        <v>6619</v>
      </c>
    </row>
    <row r="1668" spans="1:4" ht="15.75" customHeight="1" x14ac:dyDescent="0.15">
      <c r="A1668" s="89" t="s">
        <v>11464</v>
      </c>
      <c r="B1668" s="89" t="s">
        <v>3422</v>
      </c>
      <c r="C1668" s="89">
        <v>3</v>
      </c>
      <c r="D1668" s="89" t="s">
        <v>6619</v>
      </c>
    </row>
    <row r="1669" spans="1:4" ht="15.75" customHeight="1" x14ac:dyDescent="0.15">
      <c r="A1669" s="89" t="s">
        <v>11465</v>
      </c>
      <c r="B1669" s="89" t="s">
        <v>3422</v>
      </c>
      <c r="C1669" s="89">
        <v>3</v>
      </c>
      <c r="D1669" s="89" t="s">
        <v>6619</v>
      </c>
    </row>
    <row r="1670" spans="1:4" ht="15.75" customHeight="1" x14ac:dyDescent="0.15">
      <c r="A1670" s="89" t="s">
        <v>11466</v>
      </c>
      <c r="B1670" s="89" t="s">
        <v>3470</v>
      </c>
      <c r="C1670" s="89">
        <v>3</v>
      </c>
      <c r="D1670" s="89" t="s">
        <v>6621</v>
      </c>
    </row>
    <row r="1671" spans="1:4" ht="15.75" customHeight="1" x14ac:dyDescent="0.15">
      <c r="A1671" s="89" t="s">
        <v>11467</v>
      </c>
      <c r="B1671" s="89" t="s">
        <v>3470</v>
      </c>
      <c r="C1671" s="89">
        <v>3</v>
      </c>
      <c r="D1671" s="89" t="s">
        <v>6621</v>
      </c>
    </row>
    <row r="1672" spans="1:4" ht="15.75" customHeight="1" x14ac:dyDescent="0.15">
      <c r="A1672" s="89" t="s">
        <v>11468</v>
      </c>
      <c r="B1672" s="89" t="s">
        <v>3476</v>
      </c>
      <c r="C1672" s="89">
        <v>3</v>
      </c>
      <c r="D1672" s="89" t="s">
        <v>6638</v>
      </c>
    </row>
    <row r="1673" spans="1:4" ht="15.75" customHeight="1" x14ac:dyDescent="0.15">
      <c r="A1673" s="89" t="s">
        <v>11469</v>
      </c>
      <c r="B1673" s="89" t="s">
        <v>3423</v>
      </c>
      <c r="C1673" s="89">
        <v>3</v>
      </c>
      <c r="D1673" s="89" t="s">
        <v>6628</v>
      </c>
    </row>
    <row r="1674" spans="1:4" ht="15.75" customHeight="1" x14ac:dyDescent="0.15">
      <c r="A1674" s="89" t="s">
        <v>11470</v>
      </c>
      <c r="B1674" s="89" t="s">
        <v>3467</v>
      </c>
      <c r="C1674" s="89">
        <v>3</v>
      </c>
      <c r="D1674" s="89" t="s">
        <v>6636</v>
      </c>
    </row>
    <row r="1675" spans="1:4" ht="15.75" customHeight="1" x14ac:dyDescent="0.15">
      <c r="A1675" s="89" t="s">
        <v>11471</v>
      </c>
      <c r="B1675" s="89" t="s">
        <v>3467</v>
      </c>
      <c r="C1675" s="89">
        <v>3</v>
      </c>
      <c r="D1675" s="89" t="s">
        <v>6636</v>
      </c>
    </row>
    <row r="1676" spans="1:4" ht="15.75" customHeight="1" x14ac:dyDescent="0.15">
      <c r="A1676" s="89" t="s">
        <v>11472</v>
      </c>
      <c r="B1676" s="89" t="s">
        <v>3470</v>
      </c>
      <c r="C1676" s="89">
        <v>3</v>
      </c>
      <c r="D1676" s="89" t="s">
        <v>6621</v>
      </c>
    </row>
    <row r="1677" spans="1:4" ht="15.75" customHeight="1" x14ac:dyDescent="0.15">
      <c r="A1677" s="89" t="s">
        <v>11473</v>
      </c>
      <c r="B1677" s="89" t="s">
        <v>3431</v>
      </c>
      <c r="C1677" s="89">
        <v>3</v>
      </c>
      <c r="D1677" s="89" t="s">
        <v>6626</v>
      </c>
    </row>
    <row r="1678" spans="1:4" ht="15.75" customHeight="1" x14ac:dyDescent="0.15">
      <c r="A1678" s="89" t="s">
        <v>11474</v>
      </c>
      <c r="B1678" s="89" t="s">
        <v>3450</v>
      </c>
      <c r="C1678" s="89">
        <v>3</v>
      </c>
      <c r="D1678" s="89" t="s">
        <v>6528</v>
      </c>
    </row>
    <row r="1679" spans="1:4" ht="15.75" customHeight="1" x14ac:dyDescent="0.15">
      <c r="A1679" s="89" t="s">
        <v>11475</v>
      </c>
      <c r="B1679" s="89" t="s">
        <v>3452</v>
      </c>
      <c r="C1679" s="89">
        <v>3</v>
      </c>
      <c r="D1679" s="89" t="s">
        <v>214</v>
      </c>
    </row>
    <row r="1680" spans="1:4" ht="15.75" customHeight="1" x14ac:dyDescent="0.15">
      <c r="A1680" s="89" t="s">
        <v>11476</v>
      </c>
      <c r="B1680" s="89" t="s">
        <v>3452</v>
      </c>
      <c r="C1680" s="89">
        <v>3</v>
      </c>
      <c r="D1680" s="89" t="s">
        <v>214</v>
      </c>
    </row>
    <row r="1681" spans="1:4" ht="15.75" customHeight="1" x14ac:dyDescent="0.15">
      <c r="A1681" s="89" t="s">
        <v>11477</v>
      </c>
      <c r="B1681" s="89" t="s">
        <v>3452</v>
      </c>
      <c r="C1681" s="89">
        <v>3</v>
      </c>
      <c r="D1681" s="89" t="s">
        <v>214</v>
      </c>
    </row>
    <row r="1682" spans="1:4" ht="15.75" customHeight="1" x14ac:dyDescent="0.15">
      <c r="A1682" s="89" t="s">
        <v>11478</v>
      </c>
      <c r="B1682" s="89" t="s">
        <v>3472</v>
      </c>
      <c r="C1682" s="89">
        <v>3</v>
      </c>
      <c r="D1682" s="89" t="s">
        <v>6517</v>
      </c>
    </row>
    <row r="1683" spans="1:4" ht="15.75" customHeight="1" x14ac:dyDescent="0.15">
      <c r="A1683" s="89" t="s">
        <v>11479</v>
      </c>
      <c r="B1683" s="89" t="s">
        <v>3465</v>
      </c>
      <c r="C1683" s="89">
        <v>3</v>
      </c>
      <c r="D1683" s="89" t="s">
        <v>6590</v>
      </c>
    </row>
    <row r="1684" spans="1:4" ht="15.75" customHeight="1" x14ac:dyDescent="0.15">
      <c r="A1684" s="89" t="s">
        <v>11480</v>
      </c>
      <c r="B1684" s="89" t="s">
        <v>3442</v>
      </c>
      <c r="C1684" s="89">
        <v>3</v>
      </c>
      <c r="D1684" s="89" t="s">
        <v>215</v>
      </c>
    </row>
    <row r="1685" spans="1:4" ht="15.75" customHeight="1" x14ac:dyDescent="0.15">
      <c r="A1685" s="89" t="s">
        <v>11481</v>
      </c>
      <c r="B1685" s="89" t="s">
        <v>3431</v>
      </c>
      <c r="C1685" s="89">
        <v>3</v>
      </c>
      <c r="D1685" s="89" t="s">
        <v>6626</v>
      </c>
    </row>
    <row r="1686" spans="1:4" ht="15.75" customHeight="1" x14ac:dyDescent="0.15">
      <c r="A1686" s="89" t="s">
        <v>11482</v>
      </c>
      <c r="B1686" s="89" t="s">
        <v>3446</v>
      </c>
      <c r="C1686" s="89">
        <v>3</v>
      </c>
      <c r="D1686" s="89" t="s">
        <v>6244</v>
      </c>
    </row>
    <row r="1687" spans="1:4" ht="15.75" customHeight="1" x14ac:dyDescent="0.15">
      <c r="A1687" s="89" t="s">
        <v>11483</v>
      </c>
      <c r="B1687" s="89" t="s">
        <v>3442</v>
      </c>
      <c r="C1687" s="89">
        <v>3</v>
      </c>
      <c r="D1687" s="89" t="s">
        <v>215</v>
      </c>
    </row>
    <row r="1688" spans="1:4" ht="15.75" customHeight="1" x14ac:dyDescent="0.15">
      <c r="A1688" s="89" t="s">
        <v>11484</v>
      </c>
      <c r="B1688" s="89" t="s">
        <v>3430</v>
      </c>
      <c r="C1688" s="89">
        <v>3</v>
      </c>
      <c r="D1688" s="89" t="s">
        <v>6634</v>
      </c>
    </row>
    <row r="1689" spans="1:4" ht="15.75" customHeight="1" x14ac:dyDescent="0.15">
      <c r="A1689" s="89" t="s">
        <v>11485</v>
      </c>
      <c r="B1689" s="89" t="s">
        <v>3452</v>
      </c>
      <c r="C1689" s="89">
        <v>3</v>
      </c>
      <c r="D1689" s="89" t="s">
        <v>214</v>
      </c>
    </row>
    <row r="1690" spans="1:4" ht="15.75" customHeight="1" x14ac:dyDescent="0.15">
      <c r="A1690" s="89" t="s">
        <v>11486</v>
      </c>
      <c r="B1690" s="89" t="s">
        <v>3452</v>
      </c>
      <c r="C1690" s="89">
        <v>3</v>
      </c>
      <c r="D1690" s="89" t="s">
        <v>214</v>
      </c>
    </row>
    <row r="1691" spans="1:4" ht="15.75" customHeight="1" x14ac:dyDescent="0.15">
      <c r="A1691" s="89" t="s">
        <v>11487</v>
      </c>
      <c r="B1691" s="89" t="s">
        <v>3452</v>
      </c>
      <c r="C1691" s="89">
        <v>3</v>
      </c>
      <c r="D1691" s="89" t="s">
        <v>214</v>
      </c>
    </row>
    <row r="1692" spans="1:4" ht="15.75" customHeight="1" x14ac:dyDescent="0.15">
      <c r="A1692" s="89" t="s">
        <v>11488</v>
      </c>
      <c r="B1692" s="89" t="s">
        <v>3442</v>
      </c>
      <c r="C1692" s="89">
        <v>3</v>
      </c>
      <c r="D1692" s="89" t="s">
        <v>215</v>
      </c>
    </row>
    <row r="1693" spans="1:4" ht="15.75" customHeight="1" x14ac:dyDescent="0.15">
      <c r="A1693" s="89" t="s">
        <v>11489</v>
      </c>
      <c r="B1693" s="89" t="s">
        <v>3452</v>
      </c>
      <c r="C1693" s="89">
        <v>3</v>
      </c>
      <c r="D1693" s="89" t="s">
        <v>214</v>
      </c>
    </row>
    <row r="1694" spans="1:4" ht="15.75" customHeight="1" x14ac:dyDescent="0.15">
      <c r="A1694" s="89" t="s">
        <v>11490</v>
      </c>
      <c r="B1694" s="89" t="s">
        <v>3452</v>
      </c>
      <c r="C1694" s="89">
        <v>3</v>
      </c>
      <c r="D1694" s="89" t="s">
        <v>214</v>
      </c>
    </row>
    <row r="1695" spans="1:4" ht="15.75" customHeight="1" x14ac:dyDescent="0.15">
      <c r="A1695" s="89" t="s">
        <v>11491</v>
      </c>
      <c r="B1695" s="89" t="s">
        <v>3452</v>
      </c>
      <c r="C1695" s="89">
        <v>3</v>
      </c>
      <c r="D1695" s="89" t="s">
        <v>214</v>
      </c>
    </row>
    <row r="1696" spans="1:4" ht="15.75" customHeight="1" x14ac:dyDescent="0.15">
      <c r="A1696" s="89" t="s">
        <v>11492</v>
      </c>
      <c r="B1696" s="89" t="s">
        <v>3452</v>
      </c>
      <c r="C1696" s="89">
        <v>3</v>
      </c>
      <c r="D1696" s="89" t="s">
        <v>214</v>
      </c>
    </row>
    <row r="1697" spans="1:4" ht="15.75" customHeight="1" x14ac:dyDescent="0.15">
      <c r="A1697" s="89" t="s">
        <v>11493</v>
      </c>
      <c r="B1697" s="89" t="s">
        <v>3452</v>
      </c>
      <c r="C1697" s="89">
        <v>3</v>
      </c>
      <c r="D1697" s="89" t="s">
        <v>214</v>
      </c>
    </row>
    <row r="1698" spans="1:4" ht="15.75" customHeight="1" x14ac:dyDescent="0.15">
      <c r="A1698" s="89" t="s">
        <v>11494</v>
      </c>
      <c r="B1698" s="89" t="s">
        <v>3474</v>
      </c>
      <c r="C1698" s="89">
        <v>3</v>
      </c>
      <c r="D1698" s="89" t="s">
        <v>6596</v>
      </c>
    </row>
    <row r="1699" spans="1:4" ht="15.75" customHeight="1" x14ac:dyDescent="0.15">
      <c r="A1699" s="89" t="s">
        <v>11495</v>
      </c>
      <c r="B1699" s="89" t="s">
        <v>3474</v>
      </c>
      <c r="C1699" s="89">
        <v>3</v>
      </c>
      <c r="D1699" s="89" t="s">
        <v>6596</v>
      </c>
    </row>
    <row r="1700" spans="1:4" ht="15.75" customHeight="1" x14ac:dyDescent="0.15">
      <c r="A1700" s="89" t="s">
        <v>11496</v>
      </c>
      <c r="B1700" s="89" t="s">
        <v>3407</v>
      </c>
      <c r="C1700" s="89">
        <v>3</v>
      </c>
      <c r="D1700" s="89" t="s">
        <v>6525</v>
      </c>
    </row>
    <row r="1701" spans="1:4" ht="15.75" customHeight="1" x14ac:dyDescent="0.15">
      <c r="A1701" s="89" t="s">
        <v>11497</v>
      </c>
      <c r="B1701" s="89" t="s">
        <v>3463</v>
      </c>
      <c r="C1701" s="89">
        <v>3</v>
      </c>
      <c r="D1701" s="89" t="s">
        <v>6570</v>
      </c>
    </row>
    <row r="1702" spans="1:4" ht="15.75" customHeight="1" x14ac:dyDescent="0.15">
      <c r="A1702" s="89" t="s">
        <v>11498</v>
      </c>
      <c r="B1702" s="89" t="s">
        <v>3463</v>
      </c>
      <c r="C1702" s="89">
        <v>3</v>
      </c>
      <c r="D1702" s="89" t="s">
        <v>6570</v>
      </c>
    </row>
    <row r="1703" spans="1:4" ht="15.75" customHeight="1" x14ac:dyDescent="0.15">
      <c r="A1703" s="89" t="s">
        <v>11499</v>
      </c>
      <c r="B1703" s="89" t="s">
        <v>3455</v>
      </c>
      <c r="C1703" s="89">
        <v>3</v>
      </c>
      <c r="D1703" s="89" t="s">
        <v>6613</v>
      </c>
    </row>
    <row r="1704" spans="1:4" ht="15.75" customHeight="1" x14ac:dyDescent="0.15">
      <c r="A1704" s="89" t="s">
        <v>11500</v>
      </c>
      <c r="B1704" s="89" t="s">
        <v>3448</v>
      </c>
      <c r="C1704" s="89">
        <v>3</v>
      </c>
      <c r="D1704" s="89" t="s">
        <v>6608</v>
      </c>
    </row>
    <row r="1705" spans="1:4" ht="15.75" customHeight="1" x14ac:dyDescent="0.15">
      <c r="A1705" s="89" t="s">
        <v>11501</v>
      </c>
      <c r="B1705" s="89" t="s">
        <v>3426</v>
      </c>
      <c r="C1705" s="89">
        <v>3</v>
      </c>
      <c r="D1705" s="89" t="s">
        <v>6534</v>
      </c>
    </row>
    <row r="1706" spans="1:4" ht="15.75" customHeight="1" x14ac:dyDescent="0.15">
      <c r="A1706" s="89" t="s">
        <v>11502</v>
      </c>
      <c r="B1706" s="89" t="s">
        <v>3454</v>
      </c>
      <c r="C1706" s="89">
        <v>3</v>
      </c>
      <c r="D1706" s="89" t="s">
        <v>6611</v>
      </c>
    </row>
    <row r="1707" spans="1:4" ht="15.75" customHeight="1" x14ac:dyDescent="0.15">
      <c r="A1707" s="89" t="s">
        <v>11503</v>
      </c>
      <c r="B1707" s="89" t="s">
        <v>3454</v>
      </c>
      <c r="C1707" s="89">
        <v>3</v>
      </c>
      <c r="D1707" s="89" t="s">
        <v>6611</v>
      </c>
    </row>
    <row r="1708" spans="1:4" ht="15.75" customHeight="1" x14ac:dyDescent="0.15">
      <c r="A1708" s="89" t="s">
        <v>11504</v>
      </c>
      <c r="B1708" s="89" t="s">
        <v>3422</v>
      </c>
      <c r="C1708" s="89">
        <v>3</v>
      </c>
      <c r="D1708" s="89" t="s">
        <v>6619</v>
      </c>
    </row>
    <row r="1709" spans="1:4" ht="15.75" customHeight="1" x14ac:dyDescent="0.15">
      <c r="A1709" s="89" t="s">
        <v>11505</v>
      </c>
      <c r="B1709" s="89" t="s">
        <v>3422</v>
      </c>
      <c r="C1709" s="89">
        <v>3</v>
      </c>
      <c r="D1709" s="89" t="s">
        <v>6619</v>
      </c>
    </row>
    <row r="1710" spans="1:4" ht="15.75" customHeight="1" x14ac:dyDescent="0.15">
      <c r="A1710" s="89" t="s">
        <v>11506</v>
      </c>
      <c r="B1710" s="89" t="s">
        <v>3422</v>
      </c>
      <c r="C1710" s="89">
        <v>3</v>
      </c>
      <c r="D1710" s="89" t="s">
        <v>6619</v>
      </c>
    </row>
    <row r="1711" spans="1:4" ht="15.75" customHeight="1" x14ac:dyDescent="0.15">
      <c r="A1711" s="89" t="s">
        <v>11507</v>
      </c>
      <c r="B1711" s="89" t="s">
        <v>3422</v>
      </c>
      <c r="C1711" s="89">
        <v>3</v>
      </c>
      <c r="D1711" s="89" t="s">
        <v>6619</v>
      </c>
    </row>
    <row r="1712" spans="1:4" ht="15.75" customHeight="1" x14ac:dyDescent="0.15">
      <c r="A1712" s="89" t="s">
        <v>11508</v>
      </c>
      <c r="B1712" s="89" t="s">
        <v>3422</v>
      </c>
      <c r="C1712" s="89">
        <v>3</v>
      </c>
      <c r="D1712" s="89" t="s">
        <v>6619</v>
      </c>
    </row>
    <row r="1713" spans="1:4" ht="15.75" customHeight="1" x14ac:dyDescent="0.15">
      <c r="A1713" s="89" t="s">
        <v>11509</v>
      </c>
      <c r="B1713" s="89" t="s">
        <v>3446</v>
      </c>
      <c r="C1713" s="89">
        <v>3</v>
      </c>
      <c r="D1713" s="89" t="s">
        <v>6244</v>
      </c>
    </row>
    <row r="1714" spans="1:4" ht="15.75" customHeight="1" x14ac:dyDescent="0.15">
      <c r="A1714" s="89" t="s">
        <v>11510</v>
      </c>
      <c r="B1714" s="89" t="s">
        <v>3446</v>
      </c>
      <c r="C1714" s="89">
        <v>3</v>
      </c>
      <c r="D1714" s="89" t="s">
        <v>6244</v>
      </c>
    </row>
    <row r="1715" spans="1:4" ht="15.75" customHeight="1" x14ac:dyDescent="0.15">
      <c r="A1715" s="89" t="s">
        <v>11511</v>
      </c>
      <c r="B1715" s="89" t="s">
        <v>3446</v>
      </c>
      <c r="C1715" s="89">
        <v>3</v>
      </c>
      <c r="D1715" s="89" t="s">
        <v>6244</v>
      </c>
    </row>
    <row r="1716" spans="1:4" ht="15.75" customHeight="1" x14ac:dyDescent="0.15">
      <c r="A1716" s="89" t="s">
        <v>11512</v>
      </c>
      <c r="B1716" s="89" t="s">
        <v>3446</v>
      </c>
      <c r="C1716" s="89">
        <v>3</v>
      </c>
      <c r="D1716" s="89" t="s">
        <v>6244</v>
      </c>
    </row>
    <row r="1717" spans="1:4" ht="15.75" customHeight="1" x14ac:dyDescent="0.15">
      <c r="A1717" s="89" t="s">
        <v>11513</v>
      </c>
      <c r="B1717" s="89" t="s">
        <v>3452</v>
      </c>
      <c r="C1717" s="89">
        <v>3</v>
      </c>
      <c r="D1717" s="89" t="s">
        <v>214</v>
      </c>
    </row>
    <row r="1718" spans="1:4" ht="15.75" customHeight="1" x14ac:dyDescent="0.15">
      <c r="A1718" s="89" t="s">
        <v>11514</v>
      </c>
      <c r="B1718" s="89" t="s">
        <v>3452</v>
      </c>
      <c r="C1718" s="89">
        <v>3</v>
      </c>
      <c r="D1718" s="89" t="s">
        <v>214</v>
      </c>
    </row>
    <row r="1719" spans="1:4" ht="15.75" customHeight="1" x14ac:dyDescent="0.15">
      <c r="A1719" s="89" t="s">
        <v>11515</v>
      </c>
      <c r="B1719" s="89" t="s">
        <v>3431</v>
      </c>
      <c r="C1719" s="89">
        <v>3</v>
      </c>
      <c r="D1719" s="89" t="s">
        <v>6626</v>
      </c>
    </row>
    <row r="1720" spans="1:4" ht="15.75" customHeight="1" x14ac:dyDescent="0.15">
      <c r="A1720" s="89" t="s">
        <v>11516</v>
      </c>
      <c r="B1720" s="89" t="s">
        <v>3431</v>
      </c>
      <c r="C1720" s="89">
        <v>3</v>
      </c>
      <c r="D1720" s="89" t="s">
        <v>6626</v>
      </c>
    </row>
    <row r="1721" spans="1:4" ht="15.75" customHeight="1" x14ac:dyDescent="0.15">
      <c r="A1721" s="89" t="s">
        <v>11517</v>
      </c>
      <c r="B1721" s="89" t="s">
        <v>3424</v>
      </c>
      <c r="C1721" s="89">
        <v>3</v>
      </c>
      <c r="D1721" s="89" t="s">
        <v>6551</v>
      </c>
    </row>
    <row r="1722" spans="1:4" ht="15.75" customHeight="1" x14ac:dyDescent="0.15">
      <c r="A1722" s="89" t="s">
        <v>11518</v>
      </c>
      <c r="B1722" s="89" t="s">
        <v>3452</v>
      </c>
      <c r="C1722" s="89">
        <v>3</v>
      </c>
      <c r="D1722" s="89" t="s">
        <v>214</v>
      </c>
    </row>
    <row r="1723" spans="1:4" ht="15.75" customHeight="1" x14ac:dyDescent="0.15">
      <c r="A1723" s="89" t="s">
        <v>11519</v>
      </c>
      <c r="B1723" s="89" t="s">
        <v>3370</v>
      </c>
      <c r="C1723" s="89">
        <v>3</v>
      </c>
      <c r="D1723" s="89" t="s">
        <v>6463</v>
      </c>
    </row>
    <row r="1724" spans="1:4" ht="15.75" customHeight="1" x14ac:dyDescent="0.15">
      <c r="A1724" s="89" t="s">
        <v>11520</v>
      </c>
      <c r="B1724" s="89" t="s">
        <v>3370</v>
      </c>
      <c r="C1724" s="89">
        <v>3</v>
      </c>
      <c r="D1724" s="89" t="s">
        <v>6463</v>
      </c>
    </row>
    <row r="1725" spans="1:4" ht="15.75" customHeight="1" x14ac:dyDescent="0.15">
      <c r="A1725" s="89" t="s">
        <v>11521</v>
      </c>
      <c r="B1725" s="89" t="s">
        <v>3370</v>
      </c>
      <c r="C1725" s="89">
        <v>3</v>
      </c>
      <c r="D1725" s="89" t="s">
        <v>6463</v>
      </c>
    </row>
    <row r="1726" spans="1:4" ht="15.75" customHeight="1" x14ac:dyDescent="0.15">
      <c r="A1726" s="89" t="s">
        <v>11522</v>
      </c>
      <c r="B1726" s="89" t="s">
        <v>3370</v>
      </c>
      <c r="C1726" s="89">
        <v>3</v>
      </c>
      <c r="D1726" s="89" t="s">
        <v>6463</v>
      </c>
    </row>
    <row r="1727" spans="1:4" ht="15.75" customHeight="1" x14ac:dyDescent="0.15">
      <c r="A1727" s="89" t="s">
        <v>11523</v>
      </c>
      <c r="B1727" s="89" t="s">
        <v>3370</v>
      </c>
      <c r="C1727" s="89">
        <v>3</v>
      </c>
      <c r="D1727" s="89" t="s">
        <v>6463</v>
      </c>
    </row>
    <row r="1728" spans="1:4" ht="15.75" customHeight="1" x14ac:dyDescent="0.15">
      <c r="A1728" s="89" t="s">
        <v>11524</v>
      </c>
      <c r="B1728" s="89" t="s">
        <v>3370</v>
      </c>
      <c r="C1728" s="89">
        <v>3</v>
      </c>
      <c r="D1728" s="89" t="s">
        <v>6463</v>
      </c>
    </row>
    <row r="1729" spans="1:4" ht="15.75" customHeight="1" x14ac:dyDescent="0.15">
      <c r="A1729" s="89" t="s">
        <v>11525</v>
      </c>
      <c r="B1729" s="89" t="s">
        <v>3370</v>
      </c>
      <c r="C1729" s="89">
        <v>3</v>
      </c>
      <c r="D1729" s="89" t="s">
        <v>6463</v>
      </c>
    </row>
    <row r="1730" spans="1:4" ht="15.75" customHeight="1" x14ac:dyDescent="0.15">
      <c r="A1730" s="89" t="s">
        <v>11526</v>
      </c>
      <c r="B1730" s="89" t="s">
        <v>3370</v>
      </c>
      <c r="C1730" s="89">
        <v>3</v>
      </c>
      <c r="D1730" s="89" t="s">
        <v>6463</v>
      </c>
    </row>
    <row r="1731" spans="1:4" ht="15.75" customHeight="1" x14ac:dyDescent="0.15">
      <c r="A1731" s="89" t="s">
        <v>11527</v>
      </c>
      <c r="B1731" s="89" t="s">
        <v>3370</v>
      </c>
      <c r="C1731" s="89">
        <v>3</v>
      </c>
      <c r="D1731" s="89" t="s">
        <v>6463</v>
      </c>
    </row>
    <row r="1732" spans="1:4" ht="15.75" customHeight="1" x14ac:dyDescent="0.15">
      <c r="A1732" s="89" t="s">
        <v>11528</v>
      </c>
      <c r="B1732" s="89" t="s">
        <v>3370</v>
      </c>
      <c r="C1732" s="89">
        <v>3</v>
      </c>
      <c r="D1732" s="89" t="s">
        <v>6463</v>
      </c>
    </row>
    <row r="1733" spans="1:4" ht="15.75" customHeight="1" x14ac:dyDescent="0.15">
      <c r="A1733" s="89" t="s">
        <v>11529</v>
      </c>
      <c r="B1733" s="89" t="s">
        <v>3370</v>
      </c>
      <c r="C1733" s="89">
        <v>3</v>
      </c>
      <c r="D1733" s="89" t="s">
        <v>6463</v>
      </c>
    </row>
    <row r="1734" spans="1:4" ht="15.75" customHeight="1" x14ac:dyDescent="0.15">
      <c r="A1734" s="89" t="s">
        <v>11530</v>
      </c>
      <c r="B1734" s="89" t="s">
        <v>3370</v>
      </c>
      <c r="C1734" s="89">
        <v>3</v>
      </c>
      <c r="D1734" s="89" t="s">
        <v>6463</v>
      </c>
    </row>
    <row r="1735" spans="1:4" ht="15.75" customHeight="1" x14ac:dyDescent="0.15">
      <c r="A1735" s="89" t="s">
        <v>11531</v>
      </c>
      <c r="B1735" s="89" t="s">
        <v>3370</v>
      </c>
      <c r="C1735" s="89">
        <v>3</v>
      </c>
      <c r="D1735" s="89" t="s">
        <v>6463</v>
      </c>
    </row>
    <row r="1736" spans="1:4" ht="15.75" customHeight="1" x14ac:dyDescent="0.15">
      <c r="A1736" s="89" t="s">
        <v>11532</v>
      </c>
      <c r="B1736" s="89" t="s">
        <v>3370</v>
      </c>
      <c r="C1736" s="89">
        <v>3</v>
      </c>
      <c r="D1736" s="89" t="s">
        <v>6463</v>
      </c>
    </row>
    <row r="1737" spans="1:4" ht="15.75" customHeight="1" x14ac:dyDescent="0.15">
      <c r="A1737" s="89" t="s">
        <v>11533</v>
      </c>
      <c r="B1737" s="89" t="s">
        <v>3370</v>
      </c>
      <c r="C1737" s="89">
        <v>3</v>
      </c>
      <c r="D1737" s="89" t="s">
        <v>6463</v>
      </c>
    </row>
    <row r="1738" spans="1:4" ht="15.75" customHeight="1" x14ac:dyDescent="0.15">
      <c r="A1738" s="89" t="s">
        <v>11534</v>
      </c>
      <c r="B1738" s="89" t="s">
        <v>3370</v>
      </c>
      <c r="C1738" s="89">
        <v>3</v>
      </c>
      <c r="D1738" s="89" t="s">
        <v>6463</v>
      </c>
    </row>
    <row r="1739" spans="1:4" ht="15.75" customHeight="1" x14ac:dyDescent="0.15">
      <c r="A1739" s="89" t="s">
        <v>11535</v>
      </c>
      <c r="B1739" s="89" t="s">
        <v>3360</v>
      </c>
      <c r="C1739" s="89">
        <v>3</v>
      </c>
      <c r="D1739" s="89" t="s">
        <v>6461</v>
      </c>
    </row>
    <row r="1740" spans="1:4" ht="15.75" customHeight="1" x14ac:dyDescent="0.15">
      <c r="A1740" s="89" t="s">
        <v>11536</v>
      </c>
      <c r="B1740" s="89" t="s">
        <v>3360</v>
      </c>
      <c r="C1740" s="89">
        <v>3</v>
      </c>
      <c r="D1740" s="89" t="s">
        <v>6461</v>
      </c>
    </row>
    <row r="1741" spans="1:4" ht="15.75" customHeight="1" x14ac:dyDescent="0.15">
      <c r="A1741" s="89" t="s">
        <v>11537</v>
      </c>
      <c r="B1741" s="89" t="s">
        <v>3360</v>
      </c>
      <c r="C1741" s="89">
        <v>3</v>
      </c>
      <c r="D1741" s="89" t="s">
        <v>6461</v>
      </c>
    </row>
    <row r="1742" spans="1:4" ht="15.75" customHeight="1" x14ac:dyDescent="0.15">
      <c r="A1742" s="89" t="s">
        <v>11538</v>
      </c>
      <c r="B1742" s="89" t="s">
        <v>3360</v>
      </c>
      <c r="C1742" s="89">
        <v>3</v>
      </c>
      <c r="D1742" s="89" t="s">
        <v>6461</v>
      </c>
    </row>
    <row r="1743" spans="1:4" ht="15.75" customHeight="1" x14ac:dyDescent="0.15">
      <c r="A1743" s="89" t="s">
        <v>11539</v>
      </c>
      <c r="B1743" s="89" t="s">
        <v>3360</v>
      </c>
      <c r="C1743" s="89">
        <v>3</v>
      </c>
      <c r="D1743" s="89" t="s">
        <v>6461</v>
      </c>
    </row>
    <row r="1744" spans="1:4" ht="15.75" customHeight="1" x14ac:dyDescent="0.15">
      <c r="A1744" s="89" t="s">
        <v>11540</v>
      </c>
      <c r="B1744" s="89" t="s">
        <v>3360</v>
      </c>
      <c r="C1744" s="89">
        <v>3</v>
      </c>
      <c r="D1744" s="89" t="s">
        <v>6461</v>
      </c>
    </row>
    <row r="1745" spans="1:4" ht="15.75" customHeight="1" x14ac:dyDescent="0.15">
      <c r="A1745" s="89" t="s">
        <v>11541</v>
      </c>
      <c r="B1745" s="89" t="s">
        <v>3340</v>
      </c>
      <c r="C1745" s="89">
        <v>3</v>
      </c>
      <c r="D1745" s="89" t="s">
        <v>6378</v>
      </c>
    </row>
    <row r="1746" spans="1:4" ht="15.75" customHeight="1" x14ac:dyDescent="0.15">
      <c r="A1746" s="89" t="s">
        <v>11542</v>
      </c>
      <c r="B1746" s="89" t="s">
        <v>3349</v>
      </c>
      <c r="C1746" s="89">
        <v>3</v>
      </c>
      <c r="D1746" s="89" t="s">
        <v>6358</v>
      </c>
    </row>
    <row r="1747" spans="1:4" ht="15.75" customHeight="1" x14ac:dyDescent="0.15">
      <c r="A1747" s="89" t="s">
        <v>11543</v>
      </c>
      <c r="B1747" s="89" t="s">
        <v>3349</v>
      </c>
      <c r="C1747" s="89">
        <v>3</v>
      </c>
      <c r="D1747" s="89" t="s">
        <v>6358</v>
      </c>
    </row>
    <row r="1748" spans="1:4" ht="15.75" customHeight="1" x14ac:dyDescent="0.15">
      <c r="A1748" s="89" t="s">
        <v>11544</v>
      </c>
      <c r="B1748" s="89" t="s">
        <v>3349</v>
      </c>
      <c r="C1748" s="89">
        <v>3</v>
      </c>
      <c r="D1748" s="89" t="s">
        <v>6358</v>
      </c>
    </row>
    <row r="1749" spans="1:4" ht="15.75" customHeight="1" x14ac:dyDescent="0.15">
      <c r="A1749" s="89" t="s">
        <v>11545</v>
      </c>
      <c r="B1749" s="89" t="s">
        <v>3349</v>
      </c>
      <c r="C1749" s="89">
        <v>3</v>
      </c>
      <c r="D1749" s="89" t="s">
        <v>6358</v>
      </c>
    </row>
    <row r="1750" spans="1:4" ht="15.75" customHeight="1" x14ac:dyDescent="0.15">
      <c r="A1750" s="89" t="s">
        <v>11546</v>
      </c>
      <c r="B1750" s="89" t="s">
        <v>3317</v>
      </c>
      <c r="C1750" s="89">
        <v>3</v>
      </c>
      <c r="D1750" s="89" t="s">
        <v>6388</v>
      </c>
    </row>
    <row r="1751" spans="1:4" ht="15.75" customHeight="1" x14ac:dyDescent="0.15">
      <c r="A1751" s="89" t="s">
        <v>11547</v>
      </c>
      <c r="B1751" s="89" t="s">
        <v>3318</v>
      </c>
      <c r="C1751" s="89">
        <v>3</v>
      </c>
      <c r="D1751" s="89" t="s">
        <v>6380</v>
      </c>
    </row>
    <row r="1752" spans="1:4" ht="15.75" customHeight="1" x14ac:dyDescent="0.15">
      <c r="A1752" s="89" t="s">
        <v>11548</v>
      </c>
      <c r="B1752" s="89" t="s">
        <v>3318</v>
      </c>
      <c r="C1752" s="89">
        <v>3</v>
      </c>
      <c r="D1752" s="89" t="s">
        <v>6380</v>
      </c>
    </row>
    <row r="1753" spans="1:4" ht="15.75" customHeight="1" x14ac:dyDescent="0.15">
      <c r="A1753" s="89" t="s">
        <v>11549</v>
      </c>
      <c r="B1753" s="89" t="s">
        <v>3318</v>
      </c>
      <c r="C1753" s="89">
        <v>3</v>
      </c>
      <c r="D1753" s="89" t="s">
        <v>6380</v>
      </c>
    </row>
    <row r="1754" spans="1:4" ht="15.75" customHeight="1" x14ac:dyDescent="0.15">
      <c r="A1754" s="89" t="s">
        <v>11550</v>
      </c>
      <c r="B1754" s="89" t="s">
        <v>3318</v>
      </c>
      <c r="C1754" s="89">
        <v>3</v>
      </c>
      <c r="D1754" s="89" t="s">
        <v>6380</v>
      </c>
    </row>
    <row r="1755" spans="1:4" ht="15.75" customHeight="1" x14ac:dyDescent="0.15">
      <c r="A1755" s="89" t="s">
        <v>11551</v>
      </c>
      <c r="B1755" s="89" t="s">
        <v>3318</v>
      </c>
      <c r="C1755" s="89">
        <v>3</v>
      </c>
      <c r="D1755" s="89" t="s">
        <v>6380</v>
      </c>
    </row>
    <row r="1756" spans="1:4" ht="15.75" customHeight="1" x14ac:dyDescent="0.15">
      <c r="A1756" s="89" t="s">
        <v>11552</v>
      </c>
      <c r="B1756" s="89" t="s">
        <v>3318</v>
      </c>
      <c r="C1756" s="89">
        <v>3</v>
      </c>
      <c r="D1756" s="89" t="s">
        <v>6380</v>
      </c>
    </row>
    <row r="1757" spans="1:4" ht="15.75" customHeight="1" x14ac:dyDescent="0.15">
      <c r="A1757" s="89" t="s">
        <v>11553</v>
      </c>
      <c r="B1757" s="89" t="s">
        <v>3318</v>
      </c>
      <c r="C1757" s="89">
        <v>3</v>
      </c>
      <c r="D1757" s="89" t="s">
        <v>6380</v>
      </c>
    </row>
    <row r="1758" spans="1:4" ht="15.75" customHeight="1" x14ac:dyDescent="0.15">
      <c r="A1758" s="89" t="s">
        <v>11554</v>
      </c>
      <c r="B1758" s="89" t="s">
        <v>3318</v>
      </c>
      <c r="C1758" s="89">
        <v>3</v>
      </c>
      <c r="D1758" s="89" t="s">
        <v>6380</v>
      </c>
    </row>
    <row r="1759" spans="1:4" ht="15.75" customHeight="1" x14ac:dyDescent="0.15">
      <c r="A1759" s="89" t="s">
        <v>11555</v>
      </c>
      <c r="B1759" s="89" t="s">
        <v>3318</v>
      </c>
      <c r="C1759" s="89">
        <v>3</v>
      </c>
      <c r="D1759" s="89" t="s">
        <v>6380</v>
      </c>
    </row>
    <row r="1760" spans="1:4" ht="15.75" customHeight="1" x14ac:dyDescent="0.15">
      <c r="A1760" s="89" t="s">
        <v>11556</v>
      </c>
      <c r="B1760" s="89" t="s">
        <v>3343</v>
      </c>
      <c r="C1760" s="89">
        <v>3</v>
      </c>
      <c r="D1760" s="89" t="s">
        <v>6356</v>
      </c>
    </row>
    <row r="1761" spans="1:5" ht="15.75" customHeight="1" x14ac:dyDescent="0.15">
      <c r="A1761" s="89" t="s">
        <v>11557</v>
      </c>
      <c r="B1761" s="89" t="s">
        <v>3343</v>
      </c>
      <c r="C1761" s="89">
        <v>3</v>
      </c>
      <c r="D1761" s="89" t="s">
        <v>6356</v>
      </c>
    </row>
    <row r="1762" spans="1:5" ht="15.75" customHeight="1" x14ac:dyDescent="0.15">
      <c r="A1762" s="89" t="s">
        <v>11558</v>
      </c>
      <c r="B1762" s="89" t="s">
        <v>3343</v>
      </c>
      <c r="C1762" s="89">
        <v>3</v>
      </c>
      <c r="D1762" s="89" t="s">
        <v>6356</v>
      </c>
    </row>
    <row r="1763" spans="1:5" ht="15.75" customHeight="1" x14ac:dyDescent="0.15">
      <c r="A1763" s="89" t="s">
        <v>11559</v>
      </c>
      <c r="B1763" s="89" t="s">
        <v>3343</v>
      </c>
      <c r="C1763" s="89">
        <v>3</v>
      </c>
      <c r="D1763" s="89" t="s">
        <v>6356</v>
      </c>
    </row>
    <row r="1764" spans="1:5" ht="15.75" customHeight="1" x14ac:dyDescent="0.15">
      <c r="A1764" s="89" t="s">
        <v>11560</v>
      </c>
      <c r="B1764" s="89" t="s">
        <v>3343</v>
      </c>
      <c r="C1764" s="89">
        <v>3</v>
      </c>
      <c r="D1764" s="89" t="s">
        <v>6356</v>
      </c>
    </row>
    <row r="1765" spans="1:5" ht="15.75" customHeight="1" x14ac:dyDescent="0.15">
      <c r="A1765" s="89" t="s">
        <v>11561</v>
      </c>
      <c r="B1765" s="89" t="s">
        <v>3343</v>
      </c>
      <c r="C1765" s="89">
        <v>3</v>
      </c>
      <c r="D1765" s="89" t="s">
        <v>6356</v>
      </c>
    </row>
    <row r="1766" spans="1:5" ht="15.75" customHeight="1" x14ac:dyDescent="0.15">
      <c r="A1766" s="89" t="s">
        <v>11562</v>
      </c>
      <c r="B1766" s="89" t="s">
        <v>3343</v>
      </c>
      <c r="C1766" s="89">
        <v>3</v>
      </c>
      <c r="D1766" s="89" t="s">
        <v>6356</v>
      </c>
    </row>
    <row r="1767" spans="1:5" ht="15.75" customHeight="1" x14ac:dyDescent="0.15">
      <c r="A1767" s="89" t="s">
        <v>11563</v>
      </c>
      <c r="B1767" s="89" t="s">
        <v>3343</v>
      </c>
      <c r="C1767" s="89">
        <v>3</v>
      </c>
      <c r="D1767" s="89" t="s">
        <v>6356</v>
      </c>
    </row>
    <row r="1768" spans="1:5" ht="15.75" customHeight="1" x14ac:dyDescent="0.15">
      <c r="A1768" s="89" t="s">
        <v>11564</v>
      </c>
      <c r="B1768" s="89" t="s">
        <v>3331</v>
      </c>
      <c r="C1768" s="89">
        <v>3</v>
      </c>
      <c r="D1768" s="89" t="s">
        <v>6402</v>
      </c>
    </row>
    <row r="1769" spans="1:5" ht="15.75" customHeight="1" x14ac:dyDescent="0.15">
      <c r="A1769" s="89" t="s">
        <v>11565</v>
      </c>
      <c r="B1769" s="89" t="s">
        <v>3354</v>
      </c>
      <c r="C1769" s="89">
        <v>3</v>
      </c>
      <c r="D1769" s="89" t="s">
        <v>6392</v>
      </c>
    </row>
    <row r="1770" spans="1:5" ht="15.75" customHeight="1" x14ac:dyDescent="0.15">
      <c r="A1770" s="89" t="s">
        <v>11566</v>
      </c>
      <c r="B1770" s="89" t="s">
        <v>3354</v>
      </c>
      <c r="C1770" s="89">
        <v>3</v>
      </c>
      <c r="D1770" s="89" t="s">
        <v>6392</v>
      </c>
    </row>
    <row r="1771" spans="1:5" ht="15.75" customHeight="1" x14ac:dyDescent="0.15">
      <c r="A1771" s="89" t="s">
        <v>11567</v>
      </c>
      <c r="B1771" s="89" t="s">
        <v>11568</v>
      </c>
      <c r="C1771" s="89">
        <v>4</v>
      </c>
      <c r="D1771" s="89" t="s">
        <v>11569</v>
      </c>
      <c r="E1771" s="89" t="s">
        <v>3319</v>
      </c>
    </row>
    <row r="1772" spans="1:5" ht="15.75" customHeight="1" x14ac:dyDescent="0.15">
      <c r="A1772" s="89" t="s">
        <v>11570</v>
      </c>
      <c r="B1772" s="89" t="s">
        <v>3346</v>
      </c>
      <c r="C1772" s="89">
        <v>3</v>
      </c>
      <c r="D1772" s="89" t="s">
        <v>6425</v>
      </c>
    </row>
    <row r="1773" spans="1:5" ht="15.75" customHeight="1" x14ac:dyDescent="0.15">
      <c r="A1773" s="89" t="s">
        <v>11571</v>
      </c>
      <c r="B1773" s="89" t="s">
        <v>3324</v>
      </c>
      <c r="C1773" s="89">
        <v>3</v>
      </c>
      <c r="D1773" s="89" t="s">
        <v>6400</v>
      </c>
    </row>
    <row r="1774" spans="1:5" ht="15.75" customHeight="1" x14ac:dyDescent="0.15">
      <c r="A1774" s="89" t="s">
        <v>11572</v>
      </c>
      <c r="B1774" s="89" t="s">
        <v>3343</v>
      </c>
      <c r="C1774" s="89">
        <v>3</v>
      </c>
      <c r="D1774" s="89" t="s">
        <v>6356</v>
      </c>
    </row>
    <row r="1775" spans="1:5" ht="15.75" customHeight="1" x14ac:dyDescent="0.15">
      <c r="A1775" s="89" t="s">
        <v>11573</v>
      </c>
      <c r="B1775" s="89" t="s">
        <v>3322</v>
      </c>
      <c r="C1775" s="89">
        <v>3</v>
      </c>
      <c r="D1775" s="89" t="s">
        <v>6423</v>
      </c>
    </row>
    <row r="1776" spans="1:5" ht="15.75" customHeight="1" x14ac:dyDescent="0.15">
      <c r="A1776" s="89" t="s">
        <v>11574</v>
      </c>
      <c r="B1776" s="89" t="s">
        <v>3353</v>
      </c>
      <c r="C1776" s="89">
        <v>3</v>
      </c>
      <c r="D1776" s="89" t="s">
        <v>6436</v>
      </c>
    </row>
    <row r="1777" spans="1:4" ht="15.75" customHeight="1" x14ac:dyDescent="0.15">
      <c r="A1777" s="89" t="s">
        <v>11575</v>
      </c>
      <c r="B1777" s="89" t="s">
        <v>6382</v>
      </c>
      <c r="C1777" s="89">
        <v>3</v>
      </c>
      <c r="D1777" s="89" t="s">
        <v>6383</v>
      </c>
    </row>
    <row r="1778" spans="1:4" ht="15.75" customHeight="1" x14ac:dyDescent="0.15">
      <c r="A1778" s="89" t="s">
        <v>11576</v>
      </c>
      <c r="B1778" s="89" t="s">
        <v>6382</v>
      </c>
      <c r="C1778" s="89">
        <v>3</v>
      </c>
      <c r="D1778" s="89" t="s">
        <v>6383</v>
      </c>
    </row>
    <row r="1779" spans="1:4" ht="15.75" customHeight="1" x14ac:dyDescent="0.15">
      <c r="A1779" s="89" t="s">
        <v>11577</v>
      </c>
      <c r="B1779" s="89" t="s">
        <v>6382</v>
      </c>
      <c r="C1779" s="89">
        <v>3</v>
      </c>
      <c r="D1779" s="89" t="s">
        <v>6383</v>
      </c>
    </row>
    <row r="1780" spans="1:4" ht="15.75" customHeight="1" x14ac:dyDescent="0.15">
      <c r="A1780" s="89" t="s">
        <v>11578</v>
      </c>
      <c r="B1780" s="89" t="s">
        <v>6382</v>
      </c>
      <c r="C1780" s="89">
        <v>3</v>
      </c>
      <c r="D1780" s="89" t="s">
        <v>6383</v>
      </c>
    </row>
    <row r="1781" spans="1:4" ht="15.75" customHeight="1" x14ac:dyDescent="0.15">
      <c r="A1781" s="89" t="s">
        <v>11579</v>
      </c>
      <c r="B1781" s="89" t="s">
        <v>3347</v>
      </c>
      <c r="C1781" s="89">
        <v>3</v>
      </c>
      <c r="D1781" s="89" t="s">
        <v>6427</v>
      </c>
    </row>
    <row r="1782" spans="1:4" ht="15.75" customHeight="1" x14ac:dyDescent="0.15">
      <c r="A1782" s="89" t="s">
        <v>11580</v>
      </c>
      <c r="B1782" s="89" t="s">
        <v>3312</v>
      </c>
      <c r="C1782" s="89">
        <v>3</v>
      </c>
      <c r="D1782" s="89" t="s">
        <v>6390</v>
      </c>
    </row>
    <row r="1783" spans="1:4" ht="15.75" customHeight="1" x14ac:dyDescent="0.15">
      <c r="A1783" s="89" t="s">
        <v>11581</v>
      </c>
      <c r="B1783" s="89" t="s">
        <v>3345</v>
      </c>
      <c r="C1783" s="89">
        <v>3</v>
      </c>
      <c r="D1783" s="89" t="s">
        <v>5657</v>
      </c>
    </row>
    <row r="1784" spans="1:4" ht="15.75" customHeight="1" x14ac:dyDescent="0.15">
      <c r="A1784" s="89" t="s">
        <v>11582</v>
      </c>
      <c r="B1784" s="89" t="s">
        <v>3344</v>
      </c>
      <c r="C1784" s="89">
        <v>3</v>
      </c>
      <c r="D1784" s="89" t="s">
        <v>6407</v>
      </c>
    </row>
    <row r="1785" spans="1:4" ht="15.75" customHeight="1" x14ac:dyDescent="0.15">
      <c r="A1785" s="89" t="s">
        <v>11583</v>
      </c>
      <c r="B1785" s="89" t="s">
        <v>3339</v>
      </c>
      <c r="C1785" s="89">
        <v>3</v>
      </c>
      <c r="D1785" s="89" t="s">
        <v>6374</v>
      </c>
    </row>
    <row r="1786" spans="1:4" ht="15.75" customHeight="1" x14ac:dyDescent="0.15">
      <c r="A1786" s="89" t="s">
        <v>11584</v>
      </c>
      <c r="B1786" s="89" t="s">
        <v>3326</v>
      </c>
      <c r="C1786" s="89">
        <v>3</v>
      </c>
      <c r="D1786" s="89" t="s">
        <v>6411</v>
      </c>
    </row>
    <row r="1787" spans="1:4" ht="15.75" customHeight="1" x14ac:dyDescent="0.15">
      <c r="A1787" s="89" t="s">
        <v>11585</v>
      </c>
      <c r="B1787" s="89" t="s">
        <v>3336</v>
      </c>
      <c r="C1787" s="89">
        <v>3</v>
      </c>
      <c r="D1787" s="89" t="s">
        <v>6350</v>
      </c>
    </row>
    <row r="1788" spans="1:4" ht="15.75" customHeight="1" x14ac:dyDescent="0.15">
      <c r="A1788" s="89" t="s">
        <v>11586</v>
      </c>
      <c r="B1788" s="89" t="s">
        <v>3324</v>
      </c>
      <c r="C1788" s="89">
        <v>3</v>
      </c>
      <c r="D1788" s="89" t="s">
        <v>6400</v>
      </c>
    </row>
    <row r="1789" spans="1:4" ht="15.75" customHeight="1" x14ac:dyDescent="0.15">
      <c r="A1789" s="89" t="s">
        <v>11587</v>
      </c>
      <c r="B1789" s="89" t="s">
        <v>6382</v>
      </c>
      <c r="C1789" s="89">
        <v>3</v>
      </c>
      <c r="D1789" s="89" t="s">
        <v>6383</v>
      </c>
    </row>
    <row r="1790" spans="1:4" ht="15.75" customHeight="1" x14ac:dyDescent="0.15">
      <c r="A1790" s="89" t="s">
        <v>11588</v>
      </c>
      <c r="B1790" s="89" t="s">
        <v>3346</v>
      </c>
      <c r="C1790" s="89">
        <v>3</v>
      </c>
      <c r="D1790" s="89" t="s">
        <v>6425</v>
      </c>
    </row>
    <row r="1791" spans="1:4" ht="15.75" customHeight="1" x14ac:dyDescent="0.15">
      <c r="A1791" s="89" t="s">
        <v>11589</v>
      </c>
      <c r="B1791" s="89" t="s">
        <v>3310</v>
      </c>
      <c r="C1791" s="89">
        <v>3</v>
      </c>
      <c r="D1791" s="89" t="s">
        <v>6409</v>
      </c>
    </row>
    <row r="1792" spans="1:4" ht="15.75" customHeight="1" x14ac:dyDescent="0.15">
      <c r="A1792" s="89" t="s">
        <v>11590</v>
      </c>
      <c r="B1792" s="89" t="s">
        <v>3338</v>
      </c>
      <c r="C1792" s="89">
        <v>3</v>
      </c>
      <c r="D1792" s="89" t="s">
        <v>6352</v>
      </c>
    </row>
    <row r="1793" spans="1:4" ht="15.75" customHeight="1" x14ac:dyDescent="0.15">
      <c r="A1793" s="89" t="s">
        <v>11591</v>
      </c>
      <c r="B1793" s="89" t="s">
        <v>3325</v>
      </c>
      <c r="C1793" s="89">
        <v>3</v>
      </c>
      <c r="D1793" s="89" t="s">
        <v>5391</v>
      </c>
    </row>
    <row r="1794" spans="1:4" ht="15.75" customHeight="1" x14ac:dyDescent="0.15">
      <c r="A1794" s="89" t="s">
        <v>11592</v>
      </c>
      <c r="B1794" s="89" t="s">
        <v>3348</v>
      </c>
      <c r="C1794" s="89">
        <v>3</v>
      </c>
      <c r="D1794" s="89" t="s">
        <v>6429</v>
      </c>
    </row>
    <row r="1795" spans="1:4" ht="15.75" customHeight="1" x14ac:dyDescent="0.15">
      <c r="A1795" s="89" t="s">
        <v>11593</v>
      </c>
      <c r="B1795" s="89" t="s">
        <v>3344</v>
      </c>
      <c r="C1795" s="89">
        <v>3</v>
      </c>
      <c r="D1795" s="89" t="s">
        <v>6407</v>
      </c>
    </row>
    <row r="1796" spans="1:4" ht="15.75" customHeight="1" x14ac:dyDescent="0.15">
      <c r="A1796" s="89" t="s">
        <v>11594</v>
      </c>
      <c r="B1796" s="89" t="s">
        <v>3320</v>
      </c>
      <c r="C1796" s="89">
        <v>3</v>
      </c>
      <c r="D1796" s="89" t="s">
        <v>6413</v>
      </c>
    </row>
    <row r="1797" spans="1:4" ht="15.75" customHeight="1" x14ac:dyDescent="0.15">
      <c r="A1797" s="89" t="s">
        <v>11595</v>
      </c>
      <c r="B1797" s="89" t="s">
        <v>3326</v>
      </c>
      <c r="C1797" s="89">
        <v>3</v>
      </c>
      <c r="D1797" s="89" t="s">
        <v>6411</v>
      </c>
    </row>
    <row r="1798" spans="1:4" ht="15.75" customHeight="1" x14ac:dyDescent="0.15">
      <c r="A1798" s="89" t="s">
        <v>11596</v>
      </c>
      <c r="B1798" s="89" t="s">
        <v>3324</v>
      </c>
      <c r="C1798" s="89">
        <v>3</v>
      </c>
      <c r="D1798" s="89" t="s">
        <v>6400</v>
      </c>
    </row>
    <row r="1799" spans="1:4" ht="15.75" customHeight="1" x14ac:dyDescent="0.15">
      <c r="A1799" s="89" t="s">
        <v>11597</v>
      </c>
      <c r="B1799" s="89" t="s">
        <v>3318</v>
      </c>
      <c r="C1799" s="89">
        <v>3</v>
      </c>
      <c r="D1799" s="89" t="s">
        <v>6380</v>
      </c>
    </row>
    <row r="1800" spans="1:4" ht="15.75" customHeight="1" x14ac:dyDescent="0.15">
      <c r="A1800" s="89" t="s">
        <v>11598</v>
      </c>
      <c r="B1800" s="89" t="s">
        <v>3322</v>
      </c>
      <c r="C1800" s="89">
        <v>3</v>
      </c>
      <c r="D1800" s="89" t="s">
        <v>6423</v>
      </c>
    </row>
    <row r="1801" spans="1:4" ht="15.75" customHeight="1" x14ac:dyDescent="0.15">
      <c r="A1801" s="89" t="s">
        <v>11599</v>
      </c>
      <c r="B1801" s="89" t="s">
        <v>3316</v>
      </c>
      <c r="C1801" s="89">
        <v>3</v>
      </c>
      <c r="D1801" s="89" t="s">
        <v>6376</v>
      </c>
    </row>
    <row r="1802" spans="1:4" ht="15.75" customHeight="1" x14ac:dyDescent="0.15">
      <c r="A1802" s="89" t="s">
        <v>11600</v>
      </c>
      <c r="B1802" s="89" t="s">
        <v>3355</v>
      </c>
      <c r="C1802" s="89">
        <v>3</v>
      </c>
      <c r="D1802" s="89" t="s">
        <v>6394</v>
      </c>
    </row>
    <row r="1803" spans="1:4" ht="15.75" customHeight="1" x14ac:dyDescent="0.15">
      <c r="A1803" s="89" t="s">
        <v>11601</v>
      </c>
      <c r="B1803" s="89" t="s">
        <v>3345</v>
      </c>
      <c r="C1803" s="89">
        <v>3</v>
      </c>
      <c r="D1803" s="89" t="s">
        <v>5657</v>
      </c>
    </row>
    <row r="1804" spans="1:4" ht="15.75" customHeight="1" x14ac:dyDescent="0.15">
      <c r="A1804" s="89" t="s">
        <v>11602</v>
      </c>
      <c r="B1804" s="89" t="s">
        <v>3345</v>
      </c>
      <c r="C1804" s="89">
        <v>3</v>
      </c>
      <c r="D1804" s="89" t="s">
        <v>5657</v>
      </c>
    </row>
    <row r="1805" spans="1:4" ht="15.75" customHeight="1" x14ac:dyDescent="0.15">
      <c r="A1805" s="89" t="s">
        <v>11603</v>
      </c>
      <c r="B1805" s="89" t="s">
        <v>6382</v>
      </c>
      <c r="C1805" s="89">
        <v>3</v>
      </c>
      <c r="D1805" s="89" t="s">
        <v>6383</v>
      </c>
    </row>
    <row r="1806" spans="1:4" ht="15.75" customHeight="1" x14ac:dyDescent="0.15">
      <c r="A1806" s="89" t="s">
        <v>11604</v>
      </c>
      <c r="B1806" s="89" t="s">
        <v>6382</v>
      </c>
      <c r="C1806" s="89">
        <v>3</v>
      </c>
      <c r="D1806" s="89" t="s">
        <v>6383</v>
      </c>
    </row>
    <row r="1807" spans="1:4" ht="15.75" customHeight="1" x14ac:dyDescent="0.15">
      <c r="A1807" s="89" t="s">
        <v>11605</v>
      </c>
      <c r="B1807" s="89" t="s">
        <v>6382</v>
      </c>
      <c r="C1807" s="89">
        <v>3</v>
      </c>
      <c r="D1807" s="89" t="s">
        <v>6383</v>
      </c>
    </row>
    <row r="1808" spans="1:4" ht="15.75" customHeight="1" x14ac:dyDescent="0.15">
      <c r="A1808" s="89" t="s">
        <v>11606</v>
      </c>
      <c r="B1808" s="89" t="s">
        <v>6382</v>
      </c>
      <c r="C1808" s="89">
        <v>3</v>
      </c>
      <c r="D1808" s="89" t="s">
        <v>6383</v>
      </c>
    </row>
    <row r="1809" spans="1:4" ht="15.75" customHeight="1" x14ac:dyDescent="0.15">
      <c r="A1809" s="89" t="s">
        <v>11607</v>
      </c>
      <c r="B1809" s="89" t="s">
        <v>6382</v>
      </c>
      <c r="C1809" s="89">
        <v>3</v>
      </c>
      <c r="D1809" s="89" t="s">
        <v>6383</v>
      </c>
    </row>
    <row r="1810" spans="1:4" ht="15.75" customHeight="1" x14ac:dyDescent="0.15">
      <c r="A1810" s="89" t="s">
        <v>11608</v>
      </c>
      <c r="B1810" s="89" t="s">
        <v>6382</v>
      </c>
      <c r="C1810" s="89">
        <v>3</v>
      </c>
      <c r="D1810" s="89" t="s">
        <v>6383</v>
      </c>
    </row>
    <row r="1811" spans="1:4" ht="15.75" customHeight="1" x14ac:dyDescent="0.15">
      <c r="A1811" s="89" t="s">
        <v>11609</v>
      </c>
      <c r="B1811" s="89" t="s">
        <v>3317</v>
      </c>
      <c r="C1811" s="89">
        <v>3</v>
      </c>
      <c r="D1811" s="89" t="s">
        <v>6388</v>
      </c>
    </row>
    <row r="1812" spans="1:4" ht="15.75" customHeight="1" x14ac:dyDescent="0.15">
      <c r="A1812" s="89" t="s">
        <v>11610</v>
      </c>
      <c r="B1812" s="89" t="s">
        <v>3308</v>
      </c>
      <c r="C1812" s="89">
        <v>3</v>
      </c>
      <c r="D1812" s="89" t="s">
        <v>6366</v>
      </c>
    </row>
    <row r="1813" spans="1:4" ht="15.75" customHeight="1" x14ac:dyDescent="0.15">
      <c r="A1813" s="89" t="s">
        <v>11611</v>
      </c>
      <c r="B1813" s="89" t="s">
        <v>6382</v>
      </c>
      <c r="C1813" s="89">
        <v>3</v>
      </c>
      <c r="D1813" s="89" t="s">
        <v>6383</v>
      </c>
    </row>
    <row r="1814" spans="1:4" ht="15.75" customHeight="1" x14ac:dyDescent="0.15">
      <c r="A1814" s="89" t="s">
        <v>11612</v>
      </c>
      <c r="B1814" s="89" t="s">
        <v>6382</v>
      </c>
      <c r="C1814" s="89">
        <v>3</v>
      </c>
      <c r="D1814" s="89" t="s">
        <v>6383</v>
      </c>
    </row>
    <row r="1815" spans="1:4" ht="15.75" customHeight="1" x14ac:dyDescent="0.15">
      <c r="A1815" s="89" t="s">
        <v>11613</v>
      </c>
      <c r="B1815" s="89" t="s">
        <v>3339</v>
      </c>
      <c r="C1815" s="89">
        <v>3</v>
      </c>
      <c r="D1815" s="89" t="s">
        <v>6374</v>
      </c>
    </row>
    <row r="1816" spans="1:4" ht="15.75" customHeight="1" x14ac:dyDescent="0.15">
      <c r="A1816" s="89" t="s">
        <v>11614</v>
      </c>
      <c r="B1816" s="89" t="s">
        <v>3336</v>
      </c>
      <c r="C1816" s="89">
        <v>3</v>
      </c>
      <c r="D1816" s="89" t="s">
        <v>6350</v>
      </c>
    </row>
    <row r="1817" spans="1:4" ht="15.75" customHeight="1" x14ac:dyDescent="0.15">
      <c r="A1817" s="89" t="s">
        <v>11615</v>
      </c>
      <c r="B1817" s="89" t="s">
        <v>3336</v>
      </c>
      <c r="C1817" s="89">
        <v>3</v>
      </c>
      <c r="D1817" s="89" t="s">
        <v>6350</v>
      </c>
    </row>
    <row r="1818" spans="1:4" ht="15.75" customHeight="1" x14ac:dyDescent="0.15">
      <c r="A1818" s="89" t="s">
        <v>11616</v>
      </c>
      <c r="B1818" s="89" t="s">
        <v>3308</v>
      </c>
      <c r="C1818" s="89">
        <v>3</v>
      </c>
      <c r="D1818" s="89" t="s">
        <v>6366</v>
      </c>
    </row>
    <row r="1819" spans="1:4" ht="15.75" customHeight="1" x14ac:dyDescent="0.15">
      <c r="A1819" s="89" t="s">
        <v>11617</v>
      </c>
      <c r="B1819" s="89" t="s">
        <v>3318</v>
      </c>
      <c r="C1819" s="89">
        <v>3</v>
      </c>
      <c r="D1819" s="89" t="s">
        <v>6380</v>
      </c>
    </row>
    <row r="1820" spans="1:4" ht="15.75" customHeight="1" x14ac:dyDescent="0.15">
      <c r="A1820" s="89" t="s">
        <v>11618</v>
      </c>
      <c r="B1820" s="89" t="s">
        <v>3318</v>
      </c>
      <c r="C1820" s="89">
        <v>3</v>
      </c>
      <c r="D1820" s="89" t="s">
        <v>6380</v>
      </c>
    </row>
    <row r="1821" spans="1:4" ht="15.75" customHeight="1" x14ac:dyDescent="0.15">
      <c r="A1821" s="89" t="s">
        <v>11619</v>
      </c>
      <c r="B1821" s="89" t="s">
        <v>3310</v>
      </c>
      <c r="C1821" s="89">
        <v>3</v>
      </c>
      <c r="D1821" s="89" t="s">
        <v>6409</v>
      </c>
    </row>
    <row r="1822" spans="1:4" ht="15.75" customHeight="1" x14ac:dyDescent="0.15">
      <c r="A1822" s="89" t="s">
        <v>11620</v>
      </c>
      <c r="B1822" s="89" t="s">
        <v>3310</v>
      </c>
      <c r="C1822" s="89">
        <v>3</v>
      </c>
      <c r="D1822" s="89" t="s">
        <v>6409</v>
      </c>
    </row>
    <row r="1823" spans="1:4" ht="15.75" customHeight="1" x14ac:dyDescent="0.15">
      <c r="A1823" s="89" t="s">
        <v>11621</v>
      </c>
      <c r="B1823" s="89" t="s">
        <v>3339</v>
      </c>
      <c r="C1823" s="89">
        <v>3</v>
      </c>
      <c r="D1823" s="89" t="s">
        <v>6374</v>
      </c>
    </row>
    <row r="1824" spans="1:4" ht="15.75" customHeight="1" x14ac:dyDescent="0.15">
      <c r="A1824" s="89" t="s">
        <v>11622</v>
      </c>
      <c r="B1824" s="89" t="s">
        <v>3328</v>
      </c>
      <c r="C1824" s="89">
        <v>3</v>
      </c>
      <c r="D1824" s="89" t="s">
        <v>6303</v>
      </c>
    </row>
    <row r="1825" spans="1:4" ht="15.75" customHeight="1" x14ac:dyDescent="0.15">
      <c r="A1825" s="89" t="s">
        <v>11623</v>
      </c>
      <c r="B1825" s="89" t="s">
        <v>3328</v>
      </c>
      <c r="C1825" s="89">
        <v>3</v>
      </c>
      <c r="D1825" s="89" t="s">
        <v>6303</v>
      </c>
    </row>
    <row r="1826" spans="1:4" ht="15.75" customHeight="1" x14ac:dyDescent="0.15">
      <c r="A1826" s="89" t="s">
        <v>11624</v>
      </c>
      <c r="B1826" s="89" t="s">
        <v>3328</v>
      </c>
      <c r="C1826" s="89">
        <v>3</v>
      </c>
      <c r="D1826" s="89" t="s">
        <v>6303</v>
      </c>
    </row>
    <row r="1827" spans="1:4" ht="15.75" customHeight="1" x14ac:dyDescent="0.15">
      <c r="A1827" s="89" t="s">
        <v>11625</v>
      </c>
      <c r="B1827" s="89" t="s">
        <v>3328</v>
      </c>
      <c r="C1827" s="89">
        <v>3</v>
      </c>
      <c r="D1827" s="89" t="s">
        <v>6303</v>
      </c>
    </row>
    <row r="1828" spans="1:4" ht="15.75" customHeight="1" x14ac:dyDescent="0.15">
      <c r="A1828" s="89" t="s">
        <v>11626</v>
      </c>
      <c r="B1828" s="89" t="s">
        <v>3328</v>
      </c>
      <c r="C1828" s="89">
        <v>3</v>
      </c>
      <c r="D1828" s="89" t="s">
        <v>6303</v>
      </c>
    </row>
    <row r="1829" spans="1:4" ht="15.75" customHeight="1" x14ac:dyDescent="0.15">
      <c r="A1829" s="89" t="s">
        <v>11627</v>
      </c>
      <c r="B1829" s="89" t="s">
        <v>3328</v>
      </c>
      <c r="C1829" s="89">
        <v>3</v>
      </c>
      <c r="D1829" s="89" t="s">
        <v>6303</v>
      </c>
    </row>
    <row r="1830" spans="1:4" ht="15.75" customHeight="1" x14ac:dyDescent="0.15">
      <c r="A1830" s="89" t="s">
        <v>11628</v>
      </c>
      <c r="B1830" s="89" t="s">
        <v>3335</v>
      </c>
      <c r="C1830" s="89">
        <v>3</v>
      </c>
      <c r="D1830" s="89" t="s">
        <v>6348</v>
      </c>
    </row>
    <row r="1831" spans="1:4" ht="15.75" customHeight="1" x14ac:dyDescent="0.15">
      <c r="A1831" s="89" t="s">
        <v>11629</v>
      </c>
      <c r="B1831" s="89" t="s">
        <v>3335</v>
      </c>
      <c r="C1831" s="89">
        <v>3</v>
      </c>
      <c r="D1831" s="89" t="s">
        <v>6348</v>
      </c>
    </row>
    <row r="1832" spans="1:4" ht="15.75" customHeight="1" x14ac:dyDescent="0.15">
      <c r="A1832" s="89" t="s">
        <v>11630</v>
      </c>
      <c r="B1832" s="89" t="s">
        <v>3335</v>
      </c>
      <c r="C1832" s="89">
        <v>3</v>
      </c>
      <c r="D1832" s="89" t="s">
        <v>6348</v>
      </c>
    </row>
    <row r="1833" spans="1:4" ht="15.75" customHeight="1" x14ac:dyDescent="0.15">
      <c r="A1833" s="89" t="s">
        <v>11631</v>
      </c>
      <c r="B1833" s="89" t="s">
        <v>3309</v>
      </c>
      <c r="C1833" s="89">
        <v>3</v>
      </c>
      <c r="D1833" s="89" t="s">
        <v>6404</v>
      </c>
    </row>
    <row r="1834" spans="1:4" ht="15.75" customHeight="1" x14ac:dyDescent="0.15">
      <c r="A1834" s="89" t="s">
        <v>11632</v>
      </c>
      <c r="B1834" s="89" t="s">
        <v>3309</v>
      </c>
      <c r="C1834" s="89">
        <v>3</v>
      </c>
      <c r="D1834" s="89" t="s">
        <v>6404</v>
      </c>
    </row>
    <row r="1835" spans="1:4" ht="15.75" customHeight="1" x14ac:dyDescent="0.15">
      <c r="A1835" s="89" t="s">
        <v>11633</v>
      </c>
      <c r="B1835" s="89" t="s">
        <v>3309</v>
      </c>
      <c r="C1835" s="89">
        <v>3</v>
      </c>
      <c r="D1835" s="89" t="s">
        <v>6404</v>
      </c>
    </row>
    <row r="1836" spans="1:4" ht="15.75" customHeight="1" x14ac:dyDescent="0.15">
      <c r="A1836" s="89" t="s">
        <v>11634</v>
      </c>
      <c r="B1836" s="89" t="s">
        <v>3309</v>
      </c>
      <c r="C1836" s="89">
        <v>3</v>
      </c>
      <c r="D1836" s="89" t="s">
        <v>6404</v>
      </c>
    </row>
    <row r="1837" spans="1:4" ht="15.75" customHeight="1" x14ac:dyDescent="0.15">
      <c r="A1837" s="89" t="s">
        <v>11635</v>
      </c>
      <c r="B1837" s="89" t="s">
        <v>3336</v>
      </c>
      <c r="C1837" s="89">
        <v>3</v>
      </c>
      <c r="D1837" s="89" t="s">
        <v>6350</v>
      </c>
    </row>
    <row r="1838" spans="1:4" ht="15.75" customHeight="1" x14ac:dyDescent="0.15">
      <c r="A1838" s="89" t="s">
        <v>11636</v>
      </c>
      <c r="B1838" s="89" t="s">
        <v>3336</v>
      </c>
      <c r="C1838" s="89">
        <v>3</v>
      </c>
      <c r="D1838" s="89" t="s">
        <v>6350</v>
      </c>
    </row>
    <row r="1839" spans="1:4" ht="15.75" customHeight="1" x14ac:dyDescent="0.15">
      <c r="A1839" s="89" t="s">
        <v>11637</v>
      </c>
      <c r="B1839" s="89" t="s">
        <v>3336</v>
      </c>
      <c r="C1839" s="89">
        <v>3</v>
      </c>
      <c r="D1839" s="89" t="s">
        <v>6350</v>
      </c>
    </row>
    <row r="1840" spans="1:4" ht="15.75" customHeight="1" x14ac:dyDescent="0.15">
      <c r="A1840" s="89" t="s">
        <v>11638</v>
      </c>
      <c r="B1840" s="89" t="s">
        <v>3336</v>
      </c>
      <c r="C1840" s="89">
        <v>3</v>
      </c>
      <c r="D1840" s="89" t="s">
        <v>6350</v>
      </c>
    </row>
    <row r="1841" spans="1:4" ht="15.75" customHeight="1" x14ac:dyDescent="0.15">
      <c r="A1841" s="89" t="s">
        <v>11639</v>
      </c>
      <c r="B1841" s="89" t="s">
        <v>3336</v>
      </c>
      <c r="C1841" s="89">
        <v>3</v>
      </c>
      <c r="D1841" s="89" t="s">
        <v>6350</v>
      </c>
    </row>
    <row r="1842" spans="1:4" ht="15.75" customHeight="1" x14ac:dyDescent="0.15">
      <c r="A1842" s="89" t="s">
        <v>11640</v>
      </c>
      <c r="B1842" s="89" t="s">
        <v>3336</v>
      </c>
      <c r="C1842" s="89">
        <v>3</v>
      </c>
      <c r="D1842" s="89" t="s">
        <v>6350</v>
      </c>
    </row>
    <row r="1843" spans="1:4" ht="15.75" customHeight="1" x14ac:dyDescent="0.15">
      <c r="A1843" s="89" t="s">
        <v>11641</v>
      </c>
      <c r="B1843" s="89" t="s">
        <v>3322</v>
      </c>
      <c r="C1843" s="89">
        <v>3</v>
      </c>
      <c r="D1843" s="89" t="s">
        <v>6423</v>
      </c>
    </row>
    <row r="1844" spans="1:4" ht="15.75" customHeight="1" x14ac:dyDescent="0.15">
      <c r="A1844" s="89" t="s">
        <v>11642</v>
      </c>
      <c r="B1844" s="89" t="s">
        <v>3322</v>
      </c>
      <c r="C1844" s="89">
        <v>3</v>
      </c>
      <c r="D1844" s="89" t="s">
        <v>6423</v>
      </c>
    </row>
    <row r="1845" spans="1:4" ht="15.75" customHeight="1" x14ac:dyDescent="0.15">
      <c r="A1845" s="89" t="s">
        <v>11643</v>
      </c>
      <c r="B1845" s="89" t="s">
        <v>3322</v>
      </c>
      <c r="C1845" s="89">
        <v>3</v>
      </c>
      <c r="D1845" s="89" t="s">
        <v>6423</v>
      </c>
    </row>
    <row r="1846" spans="1:4" ht="15.75" customHeight="1" x14ac:dyDescent="0.15">
      <c r="A1846" s="89" t="s">
        <v>11644</v>
      </c>
      <c r="B1846" s="89" t="s">
        <v>3322</v>
      </c>
      <c r="C1846" s="89">
        <v>3</v>
      </c>
      <c r="D1846" s="89" t="s">
        <v>6423</v>
      </c>
    </row>
    <row r="1847" spans="1:4" ht="15.75" customHeight="1" x14ac:dyDescent="0.15">
      <c r="A1847" s="89" t="s">
        <v>11645</v>
      </c>
      <c r="B1847" s="89" t="s">
        <v>3322</v>
      </c>
      <c r="C1847" s="89">
        <v>3</v>
      </c>
      <c r="D1847" s="89" t="s">
        <v>6423</v>
      </c>
    </row>
    <row r="1848" spans="1:4" ht="15.75" customHeight="1" x14ac:dyDescent="0.15">
      <c r="A1848" s="89" t="s">
        <v>11646</v>
      </c>
      <c r="B1848" s="89" t="s">
        <v>3322</v>
      </c>
      <c r="C1848" s="89">
        <v>3</v>
      </c>
      <c r="D1848" s="89" t="s">
        <v>6423</v>
      </c>
    </row>
    <row r="1849" spans="1:4" ht="15.75" customHeight="1" x14ac:dyDescent="0.15">
      <c r="A1849" s="89" t="s">
        <v>11647</v>
      </c>
      <c r="B1849" s="89" t="s">
        <v>3322</v>
      </c>
      <c r="C1849" s="89">
        <v>3</v>
      </c>
      <c r="D1849" s="89" t="s">
        <v>6423</v>
      </c>
    </row>
    <row r="1850" spans="1:4" ht="15.75" customHeight="1" x14ac:dyDescent="0.15">
      <c r="A1850" s="89" t="s">
        <v>11648</v>
      </c>
      <c r="B1850" s="89" t="s">
        <v>3322</v>
      </c>
      <c r="C1850" s="89">
        <v>3</v>
      </c>
      <c r="D1850" s="89" t="s">
        <v>6423</v>
      </c>
    </row>
    <row r="1851" spans="1:4" ht="15.75" customHeight="1" x14ac:dyDescent="0.15">
      <c r="A1851" s="89" t="s">
        <v>11649</v>
      </c>
      <c r="B1851" s="89" t="s">
        <v>3322</v>
      </c>
      <c r="C1851" s="89">
        <v>3</v>
      </c>
      <c r="D1851" s="89" t="s">
        <v>6423</v>
      </c>
    </row>
    <row r="1852" spans="1:4" ht="15.75" customHeight="1" x14ac:dyDescent="0.15">
      <c r="A1852" s="89" t="s">
        <v>11650</v>
      </c>
      <c r="B1852" s="89" t="s">
        <v>3322</v>
      </c>
      <c r="C1852" s="89">
        <v>3</v>
      </c>
      <c r="D1852" s="89" t="s">
        <v>6423</v>
      </c>
    </row>
    <row r="1853" spans="1:4" ht="15.75" customHeight="1" x14ac:dyDescent="0.15">
      <c r="A1853" s="89" t="s">
        <v>11651</v>
      </c>
      <c r="B1853" s="89" t="s">
        <v>3322</v>
      </c>
      <c r="C1853" s="89">
        <v>3</v>
      </c>
      <c r="D1853" s="89" t="s">
        <v>6423</v>
      </c>
    </row>
    <row r="1854" spans="1:4" ht="15.75" customHeight="1" x14ac:dyDescent="0.15">
      <c r="A1854" s="89" t="s">
        <v>11652</v>
      </c>
      <c r="B1854" s="89" t="s">
        <v>3322</v>
      </c>
      <c r="C1854" s="89">
        <v>3</v>
      </c>
      <c r="D1854" s="89" t="s">
        <v>6423</v>
      </c>
    </row>
    <row r="1855" spans="1:4" ht="15.75" customHeight="1" x14ac:dyDescent="0.15">
      <c r="A1855" s="89" t="s">
        <v>11653</v>
      </c>
      <c r="B1855" s="89" t="s">
        <v>3322</v>
      </c>
      <c r="C1855" s="89">
        <v>3</v>
      </c>
      <c r="D1855" s="89" t="s">
        <v>6423</v>
      </c>
    </row>
    <row r="1856" spans="1:4" ht="15.75" customHeight="1" x14ac:dyDescent="0.15">
      <c r="A1856" s="89" t="s">
        <v>11654</v>
      </c>
      <c r="B1856" s="89" t="s">
        <v>3322</v>
      </c>
      <c r="C1856" s="89">
        <v>3</v>
      </c>
      <c r="D1856" s="89" t="s">
        <v>6423</v>
      </c>
    </row>
    <row r="1857" spans="1:5" ht="15.75" customHeight="1" x14ac:dyDescent="0.15">
      <c r="A1857" s="89" t="s">
        <v>11655</v>
      </c>
      <c r="B1857" s="89" t="s">
        <v>3322</v>
      </c>
      <c r="C1857" s="89">
        <v>3</v>
      </c>
      <c r="D1857" s="89" t="s">
        <v>6423</v>
      </c>
    </row>
    <row r="1858" spans="1:5" ht="15.75" customHeight="1" x14ac:dyDescent="0.15">
      <c r="A1858" s="89" t="s">
        <v>11656</v>
      </c>
      <c r="B1858" s="89" t="s">
        <v>3322</v>
      </c>
      <c r="C1858" s="89">
        <v>3</v>
      </c>
      <c r="D1858" s="89" t="s">
        <v>6423</v>
      </c>
    </row>
    <row r="1859" spans="1:5" ht="15.75" customHeight="1" x14ac:dyDescent="0.15">
      <c r="A1859" s="89" t="s">
        <v>11657</v>
      </c>
      <c r="B1859" s="89" t="s">
        <v>3322</v>
      </c>
      <c r="C1859" s="89">
        <v>3</v>
      </c>
      <c r="D1859" s="89" t="s">
        <v>6423</v>
      </c>
    </row>
    <row r="1860" spans="1:5" ht="15.75" customHeight="1" x14ac:dyDescent="0.15">
      <c r="A1860" s="89" t="s">
        <v>11658</v>
      </c>
      <c r="B1860" s="89" t="s">
        <v>3322</v>
      </c>
      <c r="C1860" s="89">
        <v>3</v>
      </c>
      <c r="D1860" s="89" t="s">
        <v>6423</v>
      </c>
    </row>
    <row r="1861" spans="1:5" ht="15.75" customHeight="1" x14ac:dyDescent="0.15">
      <c r="A1861" s="89" t="s">
        <v>11659</v>
      </c>
      <c r="B1861" s="89" t="s">
        <v>3322</v>
      </c>
      <c r="C1861" s="89">
        <v>3</v>
      </c>
      <c r="D1861" s="89" t="s">
        <v>6423</v>
      </c>
    </row>
    <row r="1862" spans="1:5" ht="15.75" customHeight="1" x14ac:dyDescent="0.15">
      <c r="A1862" s="89" t="s">
        <v>11660</v>
      </c>
      <c r="B1862" s="89" t="s">
        <v>3347</v>
      </c>
      <c r="C1862" s="89">
        <v>3</v>
      </c>
      <c r="D1862" s="89" t="s">
        <v>6427</v>
      </c>
    </row>
    <row r="1863" spans="1:5" ht="15.75" customHeight="1" x14ac:dyDescent="0.15">
      <c r="A1863" s="89" t="s">
        <v>11661</v>
      </c>
      <c r="B1863" s="89" t="s">
        <v>3347</v>
      </c>
      <c r="C1863" s="89">
        <v>3</v>
      </c>
      <c r="D1863" s="89" t="s">
        <v>6427</v>
      </c>
    </row>
    <row r="1864" spans="1:5" ht="15.75" customHeight="1" x14ac:dyDescent="0.15">
      <c r="A1864" s="89" t="s">
        <v>11662</v>
      </c>
      <c r="B1864" s="89" t="s">
        <v>11663</v>
      </c>
      <c r="C1864" s="89">
        <v>4</v>
      </c>
      <c r="D1864" s="89" t="s">
        <v>11664</v>
      </c>
      <c r="E1864" s="89" t="s">
        <v>3347</v>
      </c>
    </row>
    <row r="1865" spans="1:5" ht="15.75" customHeight="1" x14ac:dyDescent="0.15">
      <c r="A1865" s="89" t="s">
        <v>11665</v>
      </c>
      <c r="B1865" s="89" t="s">
        <v>3347</v>
      </c>
      <c r="C1865" s="89">
        <v>3</v>
      </c>
      <c r="D1865" s="89" t="s">
        <v>6427</v>
      </c>
    </row>
    <row r="1866" spans="1:5" ht="15.75" customHeight="1" x14ac:dyDescent="0.15">
      <c r="A1866" s="89" t="s">
        <v>11666</v>
      </c>
      <c r="B1866" s="89" t="s">
        <v>3347</v>
      </c>
      <c r="C1866" s="89">
        <v>3</v>
      </c>
      <c r="D1866" s="89" t="s">
        <v>6427</v>
      </c>
    </row>
    <row r="1867" spans="1:5" ht="15.75" customHeight="1" x14ac:dyDescent="0.15">
      <c r="A1867" s="89" t="s">
        <v>11667</v>
      </c>
      <c r="B1867" s="89" t="s">
        <v>3347</v>
      </c>
      <c r="C1867" s="89">
        <v>3</v>
      </c>
      <c r="D1867" s="89" t="s">
        <v>6427</v>
      </c>
    </row>
    <row r="1868" spans="1:5" ht="15.75" customHeight="1" x14ac:dyDescent="0.15">
      <c r="A1868" s="89" t="s">
        <v>11668</v>
      </c>
      <c r="B1868" s="89" t="s">
        <v>3347</v>
      </c>
      <c r="C1868" s="89">
        <v>3</v>
      </c>
      <c r="D1868" s="89" t="s">
        <v>6427</v>
      </c>
    </row>
    <row r="1869" spans="1:5" ht="15.75" customHeight="1" x14ac:dyDescent="0.15">
      <c r="A1869" s="89" t="s">
        <v>11669</v>
      </c>
      <c r="B1869" s="89" t="s">
        <v>3347</v>
      </c>
      <c r="C1869" s="89">
        <v>3</v>
      </c>
      <c r="D1869" s="89" t="s">
        <v>6427</v>
      </c>
    </row>
    <row r="1870" spans="1:5" ht="15.75" customHeight="1" x14ac:dyDescent="0.15">
      <c r="A1870" s="89" t="s">
        <v>11670</v>
      </c>
      <c r="B1870" s="89" t="s">
        <v>3347</v>
      </c>
      <c r="C1870" s="89">
        <v>3</v>
      </c>
      <c r="D1870" s="89" t="s">
        <v>6427</v>
      </c>
    </row>
    <row r="1871" spans="1:5" ht="15.75" customHeight="1" x14ac:dyDescent="0.15">
      <c r="A1871" s="89" t="s">
        <v>11671</v>
      </c>
      <c r="B1871" s="89" t="s">
        <v>3347</v>
      </c>
      <c r="C1871" s="89">
        <v>3</v>
      </c>
      <c r="D1871" s="89" t="s">
        <v>6427</v>
      </c>
    </row>
    <row r="1872" spans="1:5" ht="15.75" customHeight="1" x14ac:dyDescent="0.15">
      <c r="A1872" s="89" t="s">
        <v>11672</v>
      </c>
      <c r="B1872" s="89" t="s">
        <v>3347</v>
      </c>
      <c r="C1872" s="89">
        <v>3</v>
      </c>
      <c r="D1872" s="89" t="s">
        <v>6427</v>
      </c>
    </row>
    <row r="1873" spans="1:4" ht="15.75" customHeight="1" x14ac:dyDescent="0.15">
      <c r="A1873" s="89" t="s">
        <v>11673</v>
      </c>
      <c r="B1873" s="89" t="s">
        <v>3347</v>
      </c>
      <c r="C1873" s="89">
        <v>3</v>
      </c>
      <c r="D1873" s="89" t="s">
        <v>6427</v>
      </c>
    </row>
    <row r="1874" spans="1:4" ht="15.75" customHeight="1" x14ac:dyDescent="0.15">
      <c r="A1874" s="89" t="s">
        <v>11674</v>
      </c>
      <c r="B1874" s="89" t="s">
        <v>3347</v>
      </c>
      <c r="C1874" s="89">
        <v>3</v>
      </c>
      <c r="D1874" s="89" t="s">
        <v>6427</v>
      </c>
    </row>
    <row r="1875" spans="1:4" ht="15.75" customHeight="1" x14ac:dyDescent="0.15">
      <c r="A1875" s="89" t="s">
        <v>11675</v>
      </c>
      <c r="B1875" s="89" t="s">
        <v>3347</v>
      </c>
      <c r="C1875" s="89">
        <v>3</v>
      </c>
      <c r="D1875" s="89" t="s">
        <v>6427</v>
      </c>
    </row>
    <row r="1876" spans="1:4" ht="15.75" customHeight="1" x14ac:dyDescent="0.15">
      <c r="A1876" s="89" t="s">
        <v>11676</v>
      </c>
      <c r="B1876" s="89" t="s">
        <v>3347</v>
      </c>
      <c r="C1876" s="89">
        <v>3</v>
      </c>
      <c r="D1876" s="89" t="s">
        <v>6427</v>
      </c>
    </row>
    <row r="1877" spans="1:4" ht="15.75" customHeight="1" x14ac:dyDescent="0.15">
      <c r="A1877" s="89" t="s">
        <v>11677</v>
      </c>
      <c r="B1877" s="89" t="s">
        <v>3347</v>
      </c>
      <c r="C1877" s="89">
        <v>3</v>
      </c>
      <c r="D1877" s="89" t="s">
        <v>6427</v>
      </c>
    </row>
    <row r="1878" spans="1:4" ht="15.75" customHeight="1" x14ac:dyDescent="0.15">
      <c r="A1878" s="89" t="s">
        <v>11678</v>
      </c>
      <c r="B1878" s="89" t="s">
        <v>3347</v>
      </c>
      <c r="C1878" s="89">
        <v>3</v>
      </c>
      <c r="D1878" s="89" t="s">
        <v>6427</v>
      </c>
    </row>
    <row r="1879" spans="1:4" ht="15.75" customHeight="1" x14ac:dyDescent="0.15">
      <c r="A1879" s="89" t="s">
        <v>11679</v>
      </c>
      <c r="B1879" s="89" t="s">
        <v>3347</v>
      </c>
      <c r="C1879" s="89">
        <v>3</v>
      </c>
      <c r="D1879" s="89" t="s">
        <v>6427</v>
      </c>
    </row>
    <row r="1880" spans="1:4" ht="15.75" customHeight="1" x14ac:dyDescent="0.15">
      <c r="A1880" s="89" t="s">
        <v>11680</v>
      </c>
      <c r="B1880" s="89" t="s">
        <v>3347</v>
      </c>
      <c r="C1880" s="89">
        <v>3</v>
      </c>
      <c r="D1880" s="89" t="s">
        <v>6427</v>
      </c>
    </row>
    <row r="1881" spans="1:4" ht="15.75" customHeight="1" x14ac:dyDescent="0.15">
      <c r="A1881" s="89" t="s">
        <v>11681</v>
      </c>
      <c r="B1881" s="89" t="s">
        <v>3347</v>
      </c>
      <c r="C1881" s="89">
        <v>3</v>
      </c>
      <c r="D1881" s="89" t="s">
        <v>6427</v>
      </c>
    </row>
    <row r="1882" spans="1:4" ht="15.75" customHeight="1" x14ac:dyDescent="0.15">
      <c r="A1882" s="89" t="s">
        <v>11682</v>
      </c>
      <c r="B1882" s="89" t="s">
        <v>3347</v>
      </c>
      <c r="C1882" s="89">
        <v>3</v>
      </c>
      <c r="D1882" s="89" t="s">
        <v>6427</v>
      </c>
    </row>
    <row r="1883" spans="1:4" ht="15.75" customHeight="1" x14ac:dyDescent="0.15">
      <c r="A1883" s="89" t="s">
        <v>11683</v>
      </c>
      <c r="B1883" s="89" t="s">
        <v>3347</v>
      </c>
      <c r="C1883" s="89">
        <v>3</v>
      </c>
      <c r="D1883" s="89" t="s">
        <v>6427</v>
      </c>
    </row>
    <row r="1884" spans="1:4" ht="15.75" customHeight="1" x14ac:dyDescent="0.15">
      <c r="A1884" s="89" t="s">
        <v>11684</v>
      </c>
      <c r="B1884" s="89" t="s">
        <v>3347</v>
      </c>
      <c r="C1884" s="89">
        <v>3</v>
      </c>
      <c r="D1884" s="89" t="s">
        <v>6427</v>
      </c>
    </row>
    <row r="1885" spans="1:4" ht="15.75" customHeight="1" x14ac:dyDescent="0.15">
      <c r="A1885" s="89" t="s">
        <v>11685</v>
      </c>
      <c r="B1885" s="89" t="s">
        <v>3347</v>
      </c>
      <c r="C1885" s="89">
        <v>3</v>
      </c>
      <c r="D1885" s="89" t="s">
        <v>6427</v>
      </c>
    </row>
    <row r="1886" spans="1:4" ht="15.75" customHeight="1" x14ac:dyDescent="0.15">
      <c r="A1886" s="89" t="s">
        <v>11686</v>
      </c>
      <c r="B1886" s="89" t="s">
        <v>3347</v>
      </c>
      <c r="C1886" s="89">
        <v>3</v>
      </c>
      <c r="D1886" s="89" t="s">
        <v>6427</v>
      </c>
    </row>
    <row r="1887" spans="1:4" ht="15.75" customHeight="1" x14ac:dyDescent="0.15">
      <c r="A1887" s="89" t="s">
        <v>11687</v>
      </c>
      <c r="B1887" s="89" t="s">
        <v>3347</v>
      </c>
      <c r="C1887" s="89">
        <v>3</v>
      </c>
      <c r="D1887" s="89" t="s">
        <v>6427</v>
      </c>
    </row>
    <row r="1888" spans="1:4" ht="15.75" customHeight="1" x14ac:dyDescent="0.15">
      <c r="A1888" s="89" t="s">
        <v>11688</v>
      </c>
      <c r="B1888" s="89" t="s">
        <v>3347</v>
      </c>
      <c r="C1888" s="89">
        <v>3</v>
      </c>
      <c r="D1888" s="89" t="s">
        <v>6427</v>
      </c>
    </row>
    <row r="1889" spans="1:4" ht="15.75" customHeight="1" x14ac:dyDescent="0.15">
      <c r="A1889" s="89" t="s">
        <v>11689</v>
      </c>
      <c r="B1889" s="89" t="s">
        <v>3347</v>
      </c>
      <c r="C1889" s="89">
        <v>3</v>
      </c>
      <c r="D1889" s="89" t="s">
        <v>6427</v>
      </c>
    </row>
    <row r="1890" spans="1:4" ht="15.75" customHeight="1" x14ac:dyDescent="0.15">
      <c r="A1890" s="89" t="s">
        <v>11690</v>
      </c>
      <c r="B1890" s="89" t="s">
        <v>3347</v>
      </c>
      <c r="C1890" s="89">
        <v>3</v>
      </c>
      <c r="D1890" s="89" t="s">
        <v>6427</v>
      </c>
    </row>
    <row r="1891" spans="1:4" ht="15.75" customHeight="1" x14ac:dyDescent="0.15">
      <c r="A1891" s="89" t="s">
        <v>11691</v>
      </c>
      <c r="B1891" s="89" t="s">
        <v>3347</v>
      </c>
      <c r="C1891" s="89">
        <v>3</v>
      </c>
      <c r="D1891" s="89" t="s">
        <v>6427</v>
      </c>
    </row>
    <row r="1892" spans="1:4" ht="15.75" customHeight="1" x14ac:dyDescent="0.15">
      <c r="A1892" s="89" t="s">
        <v>11692</v>
      </c>
      <c r="B1892" s="89" t="s">
        <v>3347</v>
      </c>
      <c r="C1892" s="89">
        <v>3</v>
      </c>
      <c r="D1892" s="89" t="s">
        <v>6427</v>
      </c>
    </row>
    <row r="1893" spans="1:4" ht="15.75" customHeight="1" x14ac:dyDescent="0.15">
      <c r="A1893" s="89" t="s">
        <v>11693</v>
      </c>
      <c r="B1893" s="89" t="s">
        <v>3347</v>
      </c>
      <c r="C1893" s="89">
        <v>3</v>
      </c>
      <c r="D1893" s="89" t="s">
        <v>6427</v>
      </c>
    </row>
    <row r="1894" spans="1:4" ht="15.75" customHeight="1" x14ac:dyDescent="0.15">
      <c r="A1894" s="89" t="s">
        <v>11694</v>
      </c>
      <c r="B1894" s="89" t="s">
        <v>3347</v>
      </c>
      <c r="C1894" s="89">
        <v>3</v>
      </c>
      <c r="D1894" s="89" t="s">
        <v>6427</v>
      </c>
    </row>
    <row r="1895" spans="1:4" ht="15.75" customHeight="1" x14ac:dyDescent="0.15">
      <c r="A1895" s="89" t="s">
        <v>11695</v>
      </c>
      <c r="B1895" s="89" t="s">
        <v>3347</v>
      </c>
      <c r="C1895" s="89">
        <v>3</v>
      </c>
      <c r="D1895" s="89" t="s">
        <v>6427</v>
      </c>
    </row>
    <row r="1896" spans="1:4" ht="15.75" customHeight="1" x14ac:dyDescent="0.15">
      <c r="A1896" s="89" t="s">
        <v>11696</v>
      </c>
      <c r="B1896" s="89" t="s">
        <v>3347</v>
      </c>
      <c r="C1896" s="89">
        <v>3</v>
      </c>
      <c r="D1896" s="89" t="s">
        <v>6427</v>
      </c>
    </row>
    <row r="1897" spans="1:4" ht="15.75" customHeight="1" x14ac:dyDescent="0.15">
      <c r="A1897" s="89" t="s">
        <v>11697</v>
      </c>
      <c r="B1897" s="89" t="s">
        <v>3347</v>
      </c>
      <c r="C1897" s="89">
        <v>3</v>
      </c>
      <c r="D1897" s="89" t="s">
        <v>6427</v>
      </c>
    </row>
    <row r="1898" spans="1:4" ht="15.75" customHeight="1" x14ac:dyDescent="0.15">
      <c r="A1898" s="89" t="s">
        <v>11698</v>
      </c>
      <c r="B1898" s="89" t="s">
        <v>3347</v>
      </c>
      <c r="C1898" s="89">
        <v>3</v>
      </c>
      <c r="D1898" s="89" t="s">
        <v>6427</v>
      </c>
    </row>
    <row r="1899" spans="1:4" ht="15.75" customHeight="1" x14ac:dyDescent="0.15">
      <c r="A1899" s="89" t="s">
        <v>11699</v>
      </c>
      <c r="B1899" s="89" t="s">
        <v>3347</v>
      </c>
      <c r="C1899" s="89">
        <v>3</v>
      </c>
      <c r="D1899" s="89" t="s">
        <v>6427</v>
      </c>
    </row>
    <row r="1900" spans="1:4" ht="15.75" customHeight="1" x14ac:dyDescent="0.15">
      <c r="A1900" s="89" t="s">
        <v>11700</v>
      </c>
      <c r="B1900" s="89" t="s">
        <v>3347</v>
      </c>
      <c r="C1900" s="89">
        <v>3</v>
      </c>
      <c r="D1900" s="89" t="s">
        <v>6427</v>
      </c>
    </row>
    <row r="1901" spans="1:4" ht="15.75" customHeight="1" x14ac:dyDescent="0.15">
      <c r="A1901" s="89" t="s">
        <v>11701</v>
      </c>
      <c r="B1901" s="89" t="s">
        <v>3347</v>
      </c>
      <c r="C1901" s="89">
        <v>3</v>
      </c>
      <c r="D1901" s="89" t="s">
        <v>6427</v>
      </c>
    </row>
    <row r="1902" spans="1:4" ht="15.75" customHeight="1" x14ac:dyDescent="0.15">
      <c r="A1902" s="89" t="s">
        <v>11702</v>
      </c>
      <c r="B1902" s="89" t="s">
        <v>3347</v>
      </c>
      <c r="C1902" s="89">
        <v>3</v>
      </c>
      <c r="D1902" s="89" t="s">
        <v>6427</v>
      </c>
    </row>
    <row r="1903" spans="1:4" ht="15.75" customHeight="1" x14ac:dyDescent="0.15">
      <c r="A1903" s="89" t="s">
        <v>11703</v>
      </c>
      <c r="B1903" s="89" t="s">
        <v>3347</v>
      </c>
      <c r="C1903" s="89">
        <v>3</v>
      </c>
      <c r="D1903" s="89" t="s">
        <v>6427</v>
      </c>
    </row>
    <row r="1904" spans="1:4" ht="15.75" customHeight="1" x14ac:dyDescent="0.15">
      <c r="A1904" s="89" t="s">
        <v>11704</v>
      </c>
      <c r="B1904" s="89" t="s">
        <v>3347</v>
      </c>
      <c r="C1904" s="89">
        <v>3</v>
      </c>
      <c r="D1904" s="89" t="s">
        <v>6427</v>
      </c>
    </row>
    <row r="1905" spans="1:4" ht="15.75" customHeight="1" x14ac:dyDescent="0.15">
      <c r="A1905" s="89" t="s">
        <v>11705</v>
      </c>
      <c r="B1905" s="89" t="s">
        <v>3347</v>
      </c>
      <c r="C1905" s="89">
        <v>3</v>
      </c>
      <c r="D1905" s="89" t="s">
        <v>6427</v>
      </c>
    </row>
    <row r="1906" spans="1:4" ht="15.75" customHeight="1" x14ac:dyDescent="0.15">
      <c r="A1906" s="89" t="s">
        <v>11706</v>
      </c>
      <c r="B1906" s="89" t="s">
        <v>3347</v>
      </c>
      <c r="C1906" s="89">
        <v>3</v>
      </c>
      <c r="D1906" s="89" t="s">
        <v>6427</v>
      </c>
    </row>
    <row r="1907" spans="1:4" ht="15.75" customHeight="1" x14ac:dyDescent="0.15">
      <c r="A1907" s="89" t="s">
        <v>11707</v>
      </c>
      <c r="B1907" s="89" t="s">
        <v>3347</v>
      </c>
      <c r="C1907" s="89">
        <v>3</v>
      </c>
      <c r="D1907" s="89" t="s">
        <v>6427</v>
      </c>
    </row>
    <row r="1908" spans="1:4" ht="15.75" customHeight="1" x14ac:dyDescent="0.15">
      <c r="A1908" s="89" t="s">
        <v>11708</v>
      </c>
      <c r="B1908" s="89" t="s">
        <v>3347</v>
      </c>
      <c r="C1908" s="89">
        <v>3</v>
      </c>
      <c r="D1908" s="89" t="s">
        <v>6427</v>
      </c>
    </row>
    <row r="1909" spans="1:4" ht="15.75" customHeight="1" x14ac:dyDescent="0.15">
      <c r="A1909" s="89" t="s">
        <v>11709</v>
      </c>
      <c r="B1909" s="89" t="s">
        <v>3347</v>
      </c>
      <c r="C1909" s="89">
        <v>3</v>
      </c>
      <c r="D1909" s="89" t="s">
        <v>6427</v>
      </c>
    </row>
    <row r="1910" spans="1:4" ht="15.75" customHeight="1" x14ac:dyDescent="0.15">
      <c r="A1910" s="89" t="s">
        <v>11710</v>
      </c>
      <c r="B1910" s="89" t="s">
        <v>3347</v>
      </c>
      <c r="C1910" s="89">
        <v>3</v>
      </c>
      <c r="D1910" s="89" t="s">
        <v>6427</v>
      </c>
    </row>
    <row r="1911" spans="1:4" ht="15.75" customHeight="1" x14ac:dyDescent="0.15">
      <c r="A1911" s="89" t="s">
        <v>11711</v>
      </c>
      <c r="B1911" s="89" t="s">
        <v>3347</v>
      </c>
      <c r="C1911" s="89">
        <v>3</v>
      </c>
      <c r="D1911" s="89" t="s">
        <v>6427</v>
      </c>
    </row>
    <row r="1912" spans="1:4" ht="15.75" customHeight="1" x14ac:dyDescent="0.15">
      <c r="A1912" s="89" t="s">
        <v>11712</v>
      </c>
      <c r="B1912" s="89" t="s">
        <v>3347</v>
      </c>
      <c r="C1912" s="89">
        <v>3</v>
      </c>
      <c r="D1912" s="89" t="s">
        <v>6427</v>
      </c>
    </row>
    <row r="1913" spans="1:4" ht="15.75" customHeight="1" x14ac:dyDescent="0.15">
      <c r="A1913" s="89" t="s">
        <v>11713</v>
      </c>
      <c r="B1913" s="89" t="s">
        <v>3347</v>
      </c>
      <c r="C1913" s="89">
        <v>3</v>
      </c>
      <c r="D1913" s="89" t="s">
        <v>6427</v>
      </c>
    </row>
    <row r="1914" spans="1:4" ht="15.75" customHeight="1" x14ac:dyDescent="0.15">
      <c r="A1914" s="89" t="s">
        <v>11714</v>
      </c>
      <c r="B1914" s="89" t="s">
        <v>3347</v>
      </c>
      <c r="C1914" s="89">
        <v>3</v>
      </c>
      <c r="D1914" s="89" t="s">
        <v>6427</v>
      </c>
    </row>
    <row r="1915" spans="1:4" ht="15.75" customHeight="1" x14ac:dyDescent="0.15">
      <c r="A1915" s="89" t="s">
        <v>11715</v>
      </c>
      <c r="B1915" s="89" t="s">
        <v>3347</v>
      </c>
      <c r="C1915" s="89">
        <v>3</v>
      </c>
      <c r="D1915" s="89" t="s">
        <v>6427</v>
      </c>
    </row>
    <row r="1916" spans="1:4" ht="15.75" customHeight="1" x14ac:dyDescent="0.15">
      <c r="A1916" s="89" t="s">
        <v>11716</v>
      </c>
      <c r="B1916" s="89" t="s">
        <v>3347</v>
      </c>
      <c r="C1916" s="89">
        <v>3</v>
      </c>
      <c r="D1916" s="89" t="s">
        <v>6427</v>
      </c>
    </row>
    <row r="1917" spans="1:4" ht="15.75" customHeight="1" x14ac:dyDescent="0.15">
      <c r="A1917" s="89" t="s">
        <v>11717</v>
      </c>
      <c r="B1917" s="89" t="s">
        <v>3347</v>
      </c>
      <c r="C1917" s="89">
        <v>3</v>
      </c>
      <c r="D1917" s="89" t="s">
        <v>6427</v>
      </c>
    </row>
    <row r="1918" spans="1:4" ht="15.75" customHeight="1" x14ac:dyDescent="0.15">
      <c r="A1918" s="89" t="s">
        <v>11718</v>
      </c>
      <c r="B1918" s="89" t="s">
        <v>3347</v>
      </c>
      <c r="C1918" s="89">
        <v>3</v>
      </c>
      <c r="D1918" s="89" t="s">
        <v>6427</v>
      </c>
    </row>
    <row r="1919" spans="1:4" ht="15.75" customHeight="1" x14ac:dyDescent="0.15">
      <c r="A1919" s="89" t="s">
        <v>11719</v>
      </c>
      <c r="B1919" s="89" t="s">
        <v>3347</v>
      </c>
      <c r="C1919" s="89">
        <v>3</v>
      </c>
      <c r="D1919" s="89" t="s">
        <v>6427</v>
      </c>
    </row>
    <row r="1920" spans="1:4" ht="15.75" customHeight="1" x14ac:dyDescent="0.15">
      <c r="A1920" s="89" t="s">
        <v>11720</v>
      </c>
      <c r="B1920" s="89" t="s">
        <v>3347</v>
      </c>
      <c r="C1920" s="89">
        <v>3</v>
      </c>
      <c r="D1920" s="89" t="s">
        <v>6427</v>
      </c>
    </row>
    <row r="1921" spans="1:4" ht="15.75" customHeight="1" x14ac:dyDescent="0.15">
      <c r="A1921" s="89" t="s">
        <v>11721</v>
      </c>
      <c r="B1921" s="89" t="s">
        <v>3347</v>
      </c>
      <c r="C1921" s="89">
        <v>3</v>
      </c>
      <c r="D1921" s="89" t="s">
        <v>6427</v>
      </c>
    </row>
    <row r="1922" spans="1:4" ht="15.75" customHeight="1" x14ac:dyDescent="0.15">
      <c r="A1922" s="89" t="s">
        <v>11722</v>
      </c>
      <c r="B1922" s="89" t="s">
        <v>3347</v>
      </c>
      <c r="C1922" s="89">
        <v>3</v>
      </c>
      <c r="D1922" s="89" t="s">
        <v>6427</v>
      </c>
    </row>
    <row r="1923" spans="1:4" ht="15.75" customHeight="1" x14ac:dyDescent="0.15">
      <c r="A1923" s="89" t="s">
        <v>11723</v>
      </c>
      <c r="B1923" s="89" t="s">
        <v>3347</v>
      </c>
      <c r="C1923" s="89">
        <v>3</v>
      </c>
      <c r="D1923" s="89" t="s">
        <v>6427</v>
      </c>
    </row>
    <row r="1924" spans="1:4" ht="15.75" customHeight="1" x14ac:dyDescent="0.15">
      <c r="A1924" s="89" t="s">
        <v>11724</v>
      </c>
      <c r="B1924" s="89" t="s">
        <v>3347</v>
      </c>
      <c r="C1924" s="89">
        <v>3</v>
      </c>
      <c r="D1924" s="89" t="s">
        <v>6427</v>
      </c>
    </row>
    <row r="1925" spans="1:4" ht="15.75" customHeight="1" x14ac:dyDescent="0.15">
      <c r="A1925" s="89" t="s">
        <v>11725</v>
      </c>
      <c r="B1925" s="89" t="s">
        <v>3347</v>
      </c>
      <c r="C1925" s="89">
        <v>3</v>
      </c>
      <c r="D1925" s="89" t="s">
        <v>6427</v>
      </c>
    </row>
    <row r="1926" spans="1:4" ht="15.75" customHeight="1" x14ac:dyDescent="0.15">
      <c r="A1926" s="89" t="s">
        <v>11726</v>
      </c>
      <c r="B1926" s="89" t="s">
        <v>3347</v>
      </c>
      <c r="C1926" s="89">
        <v>3</v>
      </c>
      <c r="D1926" s="89" t="s">
        <v>6427</v>
      </c>
    </row>
    <row r="1927" spans="1:4" ht="15.75" customHeight="1" x14ac:dyDescent="0.15">
      <c r="A1927" s="89" t="s">
        <v>11727</v>
      </c>
      <c r="B1927" s="89" t="s">
        <v>3347</v>
      </c>
      <c r="C1927" s="89">
        <v>3</v>
      </c>
      <c r="D1927" s="89" t="s">
        <v>6427</v>
      </c>
    </row>
    <row r="1928" spans="1:4" ht="15.75" customHeight="1" x14ac:dyDescent="0.15">
      <c r="A1928" s="89" t="s">
        <v>11728</v>
      </c>
      <c r="B1928" s="89" t="s">
        <v>3347</v>
      </c>
      <c r="C1928" s="89">
        <v>3</v>
      </c>
      <c r="D1928" s="89" t="s">
        <v>6427</v>
      </c>
    </row>
    <row r="1929" spans="1:4" ht="15.75" customHeight="1" x14ac:dyDescent="0.15">
      <c r="A1929" s="89" t="s">
        <v>11729</v>
      </c>
      <c r="B1929" s="89" t="s">
        <v>3347</v>
      </c>
      <c r="C1929" s="89">
        <v>3</v>
      </c>
      <c r="D1929" s="89" t="s">
        <v>6427</v>
      </c>
    </row>
    <row r="1930" spans="1:4" ht="15.75" customHeight="1" x14ac:dyDescent="0.15">
      <c r="A1930" s="89" t="s">
        <v>11730</v>
      </c>
      <c r="B1930" s="89" t="s">
        <v>3347</v>
      </c>
      <c r="C1930" s="89">
        <v>3</v>
      </c>
      <c r="D1930" s="89" t="s">
        <v>6427</v>
      </c>
    </row>
    <row r="1931" spans="1:4" ht="15.75" customHeight="1" x14ac:dyDescent="0.15">
      <c r="A1931" s="89" t="s">
        <v>11731</v>
      </c>
      <c r="B1931" s="89" t="s">
        <v>3347</v>
      </c>
      <c r="C1931" s="89">
        <v>3</v>
      </c>
      <c r="D1931" s="89" t="s">
        <v>6427</v>
      </c>
    </row>
    <row r="1932" spans="1:4" ht="15.75" customHeight="1" x14ac:dyDescent="0.15">
      <c r="A1932" s="89" t="s">
        <v>11732</v>
      </c>
      <c r="B1932" s="89" t="s">
        <v>3347</v>
      </c>
      <c r="C1932" s="89">
        <v>3</v>
      </c>
      <c r="D1932" s="89" t="s">
        <v>6427</v>
      </c>
    </row>
    <row r="1933" spans="1:4" ht="15.75" customHeight="1" x14ac:dyDescent="0.15">
      <c r="A1933" s="89" t="s">
        <v>11733</v>
      </c>
      <c r="B1933" s="89" t="s">
        <v>3347</v>
      </c>
      <c r="C1933" s="89">
        <v>3</v>
      </c>
      <c r="D1933" s="89" t="s">
        <v>6427</v>
      </c>
    </row>
    <row r="1934" spans="1:4" ht="15.75" customHeight="1" x14ac:dyDescent="0.15">
      <c r="A1934" s="89" t="s">
        <v>11734</v>
      </c>
      <c r="B1934" s="89" t="s">
        <v>3347</v>
      </c>
      <c r="C1934" s="89">
        <v>3</v>
      </c>
      <c r="D1934" s="89" t="s">
        <v>6427</v>
      </c>
    </row>
    <row r="1935" spans="1:4" ht="15.75" customHeight="1" x14ac:dyDescent="0.15">
      <c r="A1935" s="89" t="s">
        <v>11735</v>
      </c>
      <c r="B1935" s="89" t="s">
        <v>3347</v>
      </c>
      <c r="C1935" s="89">
        <v>3</v>
      </c>
      <c r="D1935" s="89" t="s">
        <v>6427</v>
      </c>
    </row>
    <row r="1936" spans="1:4" ht="15.75" customHeight="1" x14ac:dyDescent="0.15">
      <c r="A1936" s="89" t="s">
        <v>11736</v>
      </c>
      <c r="B1936" s="89" t="s">
        <v>3347</v>
      </c>
      <c r="C1936" s="89">
        <v>3</v>
      </c>
      <c r="D1936" s="89" t="s">
        <v>6427</v>
      </c>
    </row>
    <row r="1937" spans="1:5" ht="15.75" customHeight="1" x14ac:dyDescent="0.15">
      <c r="A1937" s="89" t="s">
        <v>11737</v>
      </c>
      <c r="B1937" s="89" t="s">
        <v>3347</v>
      </c>
      <c r="C1937" s="89">
        <v>3</v>
      </c>
      <c r="D1937" s="89" t="s">
        <v>6427</v>
      </c>
    </row>
    <row r="1938" spans="1:5" ht="15.75" customHeight="1" x14ac:dyDescent="0.15">
      <c r="A1938" s="89" t="s">
        <v>11738</v>
      </c>
      <c r="B1938" s="89" t="s">
        <v>3347</v>
      </c>
      <c r="C1938" s="89">
        <v>3</v>
      </c>
      <c r="D1938" s="89" t="s">
        <v>6427</v>
      </c>
    </row>
    <row r="1939" spans="1:5" ht="15.75" customHeight="1" x14ac:dyDescent="0.15">
      <c r="A1939" s="89" t="s">
        <v>11739</v>
      </c>
      <c r="B1939" s="89" t="s">
        <v>3347</v>
      </c>
      <c r="C1939" s="89">
        <v>3</v>
      </c>
      <c r="D1939" s="89" t="s">
        <v>6427</v>
      </c>
    </row>
    <row r="1940" spans="1:5" ht="15.75" customHeight="1" x14ac:dyDescent="0.15">
      <c r="A1940" s="89" t="s">
        <v>11740</v>
      </c>
      <c r="B1940" s="89" t="s">
        <v>3347</v>
      </c>
      <c r="C1940" s="89">
        <v>3</v>
      </c>
      <c r="D1940" s="89" t="s">
        <v>6427</v>
      </c>
    </row>
    <row r="1941" spans="1:5" ht="15.75" customHeight="1" x14ac:dyDescent="0.15">
      <c r="A1941" s="89" t="s">
        <v>11741</v>
      </c>
      <c r="B1941" s="89" t="s">
        <v>3347</v>
      </c>
      <c r="C1941" s="89">
        <v>3</v>
      </c>
      <c r="D1941" s="89" t="s">
        <v>6427</v>
      </c>
    </row>
    <row r="1942" spans="1:5" ht="15.75" customHeight="1" x14ac:dyDescent="0.15">
      <c r="A1942" s="89" t="s">
        <v>11742</v>
      </c>
      <c r="B1942" s="89" t="s">
        <v>3347</v>
      </c>
      <c r="C1942" s="89">
        <v>3</v>
      </c>
      <c r="D1942" s="89" t="s">
        <v>6427</v>
      </c>
    </row>
    <row r="1943" spans="1:5" ht="15.75" customHeight="1" x14ac:dyDescent="0.15">
      <c r="A1943" s="89" t="s">
        <v>11743</v>
      </c>
      <c r="B1943" s="89" t="s">
        <v>3347</v>
      </c>
      <c r="C1943" s="89">
        <v>3</v>
      </c>
      <c r="D1943" s="89" t="s">
        <v>6427</v>
      </c>
    </row>
    <row r="1944" spans="1:5" ht="15.75" customHeight="1" x14ac:dyDescent="0.15">
      <c r="A1944" s="89" t="s">
        <v>11744</v>
      </c>
      <c r="B1944" s="89" t="s">
        <v>3347</v>
      </c>
      <c r="C1944" s="89">
        <v>3</v>
      </c>
      <c r="D1944" s="89" t="s">
        <v>6427</v>
      </c>
    </row>
    <row r="1945" spans="1:5" ht="15.75" customHeight="1" x14ac:dyDescent="0.15">
      <c r="A1945" s="89" t="s">
        <v>11745</v>
      </c>
      <c r="B1945" s="89" t="s">
        <v>3347</v>
      </c>
      <c r="C1945" s="89">
        <v>3</v>
      </c>
      <c r="D1945" s="89" t="s">
        <v>6427</v>
      </c>
    </row>
    <row r="1946" spans="1:5" ht="15.75" customHeight="1" x14ac:dyDescent="0.15">
      <c r="A1946" s="89" t="s">
        <v>11746</v>
      </c>
      <c r="B1946" s="89" t="s">
        <v>11663</v>
      </c>
      <c r="C1946" s="89">
        <v>4</v>
      </c>
      <c r="D1946" s="89" t="s">
        <v>11664</v>
      </c>
      <c r="E1946" s="89" t="s">
        <v>3347</v>
      </c>
    </row>
    <row r="1947" spans="1:5" ht="15.75" customHeight="1" x14ac:dyDescent="0.15">
      <c r="A1947" s="89" t="s">
        <v>11747</v>
      </c>
      <c r="B1947" s="89" t="s">
        <v>3347</v>
      </c>
      <c r="C1947" s="89">
        <v>3</v>
      </c>
      <c r="D1947" s="89" t="s">
        <v>6427</v>
      </c>
    </row>
    <row r="1948" spans="1:5" ht="15.75" customHeight="1" x14ac:dyDescent="0.15">
      <c r="A1948" s="89" t="s">
        <v>11748</v>
      </c>
      <c r="B1948" s="89" t="s">
        <v>3347</v>
      </c>
      <c r="C1948" s="89">
        <v>3</v>
      </c>
      <c r="D1948" s="89" t="s">
        <v>6427</v>
      </c>
    </row>
    <row r="1949" spans="1:5" ht="15.75" customHeight="1" x14ac:dyDescent="0.15">
      <c r="A1949" s="89" t="s">
        <v>11749</v>
      </c>
      <c r="B1949" s="89" t="s">
        <v>3347</v>
      </c>
      <c r="C1949" s="89">
        <v>3</v>
      </c>
      <c r="D1949" s="89" t="s">
        <v>6427</v>
      </c>
    </row>
    <row r="1950" spans="1:5" ht="15.75" customHeight="1" x14ac:dyDescent="0.15">
      <c r="A1950" s="89" t="s">
        <v>11750</v>
      </c>
      <c r="B1950" s="89" t="s">
        <v>3347</v>
      </c>
      <c r="C1950" s="89">
        <v>3</v>
      </c>
      <c r="D1950" s="89" t="s">
        <v>6427</v>
      </c>
    </row>
    <row r="1951" spans="1:5" ht="15.75" customHeight="1" x14ac:dyDescent="0.15">
      <c r="A1951" s="89" t="s">
        <v>11751</v>
      </c>
      <c r="B1951" s="89" t="s">
        <v>3347</v>
      </c>
      <c r="C1951" s="89">
        <v>3</v>
      </c>
      <c r="D1951" s="89" t="s">
        <v>6427</v>
      </c>
    </row>
    <row r="1952" spans="1:5" ht="15.75" customHeight="1" x14ac:dyDescent="0.15">
      <c r="A1952" s="89" t="s">
        <v>11752</v>
      </c>
      <c r="B1952" s="89" t="s">
        <v>3347</v>
      </c>
      <c r="C1952" s="89">
        <v>3</v>
      </c>
      <c r="D1952" s="89" t="s">
        <v>6427</v>
      </c>
    </row>
    <row r="1953" spans="1:4" ht="15.75" customHeight="1" x14ac:dyDescent="0.15">
      <c r="A1953" s="89" t="s">
        <v>11753</v>
      </c>
      <c r="B1953" s="89" t="s">
        <v>3347</v>
      </c>
      <c r="C1953" s="89">
        <v>3</v>
      </c>
      <c r="D1953" s="89" t="s">
        <v>6427</v>
      </c>
    </row>
    <row r="1954" spans="1:4" ht="15.75" customHeight="1" x14ac:dyDescent="0.15">
      <c r="A1954" s="89" t="s">
        <v>11754</v>
      </c>
      <c r="B1954" s="89" t="s">
        <v>3347</v>
      </c>
      <c r="C1954" s="89">
        <v>3</v>
      </c>
      <c r="D1954" s="89" t="s">
        <v>6427</v>
      </c>
    </row>
    <row r="1955" spans="1:4" ht="15.75" customHeight="1" x14ac:dyDescent="0.15">
      <c r="A1955" s="89" t="s">
        <v>11755</v>
      </c>
      <c r="B1955" s="89" t="s">
        <v>3347</v>
      </c>
      <c r="C1955" s="89">
        <v>3</v>
      </c>
      <c r="D1955" s="89" t="s">
        <v>6427</v>
      </c>
    </row>
    <row r="1956" spans="1:4" ht="15.75" customHeight="1" x14ac:dyDescent="0.15">
      <c r="A1956" s="89" t="s">
        <v>11756</v>
      </c>
      <c r="B1956" s="89" t="s">
        <v>3347</v>
      </c>
      <c r="C1956" s="89">
        <v>3</v>
      </c>
      <c r="D1956" s="89" t="s">
        <v>6427</v>
      </c>
    </row>
    <row r="1957" spans="1:4" ht="15.75" customHeight="1" x14ac:dyDescent="0.15">
      <c r="A1957" s="89" t="s">
        <v>11757</v>
      </c>
      <c r="B1957" s="89" t="s">
        <v>3347</v>
      </c>
      <c r="C1957" s="89">
        <v>3</v>
      </c>
      <c r="D1957" s="89" t="s">
        <v>6427</v>
      </c>
    </row>
    <row r="1958" spans="1:4" ht="15.75" customHeight="1" x14ac:dyDescent="0.15">
      <c r="A1958" s="89" t="s">
        <v>11758</v>
      </c>
      <c r="B1958" s="89" t="s">
        <v>3347</v>
      </c>
      <c r="C1958" s="89">
        <v>3</v>
      </c>
      <c r="D1958" s="89" t="s">
        <v>6427</v>
      </c>
    </row>
    <row r="1959" spans="1:4" ht="15.75" customHeight="1" x14ac:dyDescent="0.15">
      <c r="A1959" s="89" t="s">
        <v>11759</v>
      </c>
      <c r="B1959" s="89" t="s">
        <v>3347</v>
      </c>
      <c r="C1959" s="89">
        <v>3</v>
      </c>
      <c r="D1959" s="89" t="s">
        <v>6427</v>
      </c>
    </row>
    <row r="1960" spans="1:4" ht="15.75" customHeight="1" x14ac:dyDescent="0.15">
      <c r="A1960" s="89" t="s">
        <v>11760</v>
      </c>
      <c r="B1960" s="89" t="s">
        <v>3347</v>
      </c>
      <c r="C1960" s="89">
        <v>3</v>
      </c>
      <c r="D1960" s="89" t="s">
        <v>6427</v>
      </c>
    </row>
    <row r="1961" spans="1:4" ht="15.75" customHeight="1" x14ac:dyDescent="0.15">
      <c r="A1961" s="89" t="s">
        <v>11761</v>
      </c>
      <c r="B1961" s="89" t="s">
        <v>3347</v>
      </c>
      <c r="C1961" s="89">
        <v>3</v>
      </c>
      <c r="D1961" s="89" t="s">
        <v>6427</v>
      </c>
    </row>
    <row r="1962" spans="1:4" ht="15.75" customHeight="1" x14ac:dyDescent="0.15">
      <c r="A1962" s="89" t="s">
        <v>11762</v>
      </c>
      <c r="B1962" s="89" t="s">
        <v>3347</v>
      </c>
      <c r="C1962" s="89">
        <v>3</v>
      </c>
      <c r="D1962" s="89" t="s">
        <v>6427</v>
      </c>
    </row>
    <row r="1963" spans="1:4" ht="15.75" customHeight="1" x14ac:dyDescent="0.15">
      <c r="A1963" s="89" t="s">
        <v>11763</v>
      </c>
      <c r="B1963" s="89" t="s">
        <v>3347</v>
      </c>
      <c r="C1963" s="89">
        <v>3</v>
      </c>
      <c r="D1963" s="89" t="s">
        <v>6427</v>
      </c>
    </row>
    <row r="1964" spans="1:4" ht="15.75" customHeight="1" x14ac:dyDescent="0.15">
      <c r="A1964" s="89" t="s">
        <v>11764</v>
      </c>
      <c r="B1964" s="89" t="s">
        <v>3347</v>
      </c>
      <c r="C1964" s="89">
        <v>3</v>
      </c>
      <c r="D1964" s="89" t="s">
        <v>6427</v>
      </c>
    </row>
    <row r="1965" spans="1:4" ht="15.75" customHeight="1" x14ac:dyDescent="0.15">
      <c r="A1965" s="89" t="s">
        <v>11765</v>
      </c>
      <c r="B1965" s="89" t="s">
        <v>3347</v>
      </c>
      <c r="C1965" s="89">
        <v>3</v>
      </c>
      <c r="D1965" s="89" t="s">
        <v>6427</v>
      </c>
    </row>
    <row r="1966" spans="1:4" ht="15.75" customHeight="1" x14ac:dyDescent="0.15">
      <c r="A1966" s="89" t="s">
        <v>11766</v>
      </c>
      <c r="B1966" s="89" t="s">
        <v>3347</v>
      </c>
      <c r="C1966" s="89">
        <v>3</v>
      </c>
      <c r="D1966" s="89" t="s">
        <v>6427</v>
      </c>
    </row>
    <row r="1967" spans="1:4" ht="15.75" customHeight="1" x14ac:dyDescent="0.15">
      <c r="A1967" s="89" t="s">
        <v>11767</v>
      </c>
      <c r="B1967" s="89" t="s">
        <v>3347</v>
      </c>
      <c r="C1967" s="89">
        <v>3</v>
      </c>
      <c r="D1967" s="89" t="s">
        <v>6427</v>
      </c>
    </row>
    <row r="1968" spans="1:4" ht="15.75" customHeight="1" x14ac:dyDescent="0.15">
      <c r="A1968" s="89" t="s">
        <v>11768</v>
      </c>
      <c r="B1968" s="89" t="s">
        <v>3347</v>
      </c>
      <c r="C1968" s="89">
        <v>3</v>
      </c>
      <c r="D1968" s="89" t="s">
        <v>6427</v>
      </c>
    </row>
    <row r="1969" spans="1:5" ht="15.75" customHeight="1" x14ac:dyDescent="0.15">
      <c r="A1969" s="89" t="s">
        <v>11769</v>
      </c>
      <c r="B1969" s="89" t="s">
        <v>3347</v>
      </c>
      <c r="C1969" s="89">
        <v>3</v>
      </c>
      <c r="D1969" s="89" t="s">
        <v>6427</v>
      </c>
    </row>
    <row r="1970" spans="1:5" ht="15.75" customHeight="1" x14ac:dyDescent="0.15">
      <c r="A1970" s="89" t="s">
        <v>11770</v>
      </c>
      <c r="B1970" s="89" t="s">
        <v>3347</v>
      </c>
      <c r="C1970" s="89">
        <v>3</v>
      </c>
      <c r="D1970" s="89" t="s">
        <v>6427</v>
      </c>
    </row>
    <row r="1971" spans="1:5" ht="15.75" customHeight="1" x14ac:dyDescent="0.15">
      <c r="A1971" s="89" t="s">
        <v>11771</v>
      </c>
      <c r="B1971" s="89" t="s">
        <v>3347</v>
      </c>
      <c r="C1971" s="89">
        <v>3</v>
      </c>
      <c r="D1971" s="89" t="s">
        <v>6427</v>
      </c>
    </row>
    <row r="1972" spans="1:5" ht="15.75" customHeight="1" x14ac:dyDescent="0.15">
      <c r="A1972" s="89" t="s">
        <v>11772</v>
      </c>
      <c r="B1972" s="89" t="s">
        <v>3347</v>
      </c>
      <c r="C1972" s="89">
        <v>3</v>
      </c>
      <c r="D1972" s="89" t="s">
        <v>6427</v>
      </c>
    </row>
    <row r="1973" spans="1:5" ht="15.75" customHeight="1" x14ac:dyDescent="0.15">
      <c r="A1973" s="89" t="s">
        <v>11773</v>
      </c>
      <c r="B1973" s="89" t="s">
        <v>3347</v>
      </c>
      <c r="C1973" s="89">
        <v>3</v>
      </c>
      <c r="D1973" s="89" t="s">
        <v>6427</v>
      </c>
    </row>
    <row r="1974" spans="1:5" ht="15.75" customHeight="1" x14ac:dyDescent="0.15">
      <c r="A1974" s="89" t="s">
        <v>11774</v>
      </c>
      <c r="B1974" s="89" t="s">
        <v>3347</v>
      </c>
      <c r="C1974" s="89">
        <v>3</v>
      </c>
      <c r="D1974" s="89" t="s">
        <v>6427</v>
      </c>
    </row>
    <row r="1975" spans="1:5" ht="15.75" customHeight="1" x14ac:dyDescent="0.15">
      <c r="A1975" s="89" t="s">
        <v>11775</v>
      </c>
      <c r="B1975" s="89" t="s">
        <v>3347</v>
      </c>
      <c r="C1975" s="89">
        <v>3</v>
      </c>
      <c r="D1975" s="89" t="s">
        <v>6427</v>
      </c>
    </row>
    <row r="1976" spans="1:5" ht="15.75" customHeight="1" x14ac:dyDescent="0.15">
      <c r="A1976" s="89" t="s">
        <v>11776</v>
      </c>
      <c r="B1976" s="89" t="s">
        <v>3347</v>
      </c>
      <c r="C1976" s="89">
        <v>3</v>
      </c>
      <c r="D1976" s="89" t="s">
        <v>6427</v>
      </c>
    </row>
    <row r="1977" spans="1:5" ht="15.75" customHeight="1" x14ac:dyDescent="0.15">
      <c r="A1977" s="89" t="s">
        <v>11777</v>
      </c>
      <c r="B1977" s="89" t="s">
        <v>3347</v>
      </c>
      <c r="C1977" s="89">
        <v>3</v>
      </c>
      <c r="D1977" s="89" t="s">
        <v>6427</v>
      </c>
    </row>
    <row r="1978" spans="1:5" ht="15.75" customHeight="1" x14ac:dyDescent="0.15">
      <c r="A1978" s="89" t="s">
        <v>11778</v>
      </c>
      <c r="B1978" s="89" t="s">
        <v>11663</v>
      </c>
      <c r="C1978" s="89">
        <v>4</v>
      </c>
      <c r="D1978" s="89" t="s">
        <v>11664</v>
      </c>
      <c r="E1978" s="89" t="s">
        <v>3347</v>
      </c>
    </row>
    <row r="1979" spans="1:5" ht="15.75" customHeight="1" x14ac:dyDescent="0.15">
      <c r="A1979" s="89" t="s">
        <v>11779</v>
      </c>
      <c r="B1979" s="89" t="s">
        <v>3337</v>
      </c>
      <c r="C1979" s="89">
        <v>3</v>
      </c>
      <c r="D1979" s="89" t="s">
        <v>6002</v>
      </c>
    </row>
    <row r="1980" spans="1:5" ht="15.75" customHeight="1" x14ac:dyDescent="0.15">
      <c r="A1980" s="89" t="s">
        <v>11780</v>
      </c>
      <c r="B1980" s="89" t="s">
        <v>3337</v>
      </c>
      <c r="C1980" s="89">
        <v>3</v>
      </c>
      <c r="D1980" s="89" t="s">
        <v>6002</v>
      </c>
    </row>
    <row r="1981" spans="1:5" ht="15.75" customHeight="1" x14ac:dyDescent="0.15">
      <c r="A1981" s="89" t="s">
        <v>11781</v>
      </c>
      <c r="B1981" s="89" t="s">
        <v>3333</v>
      </c>
      <c r="C1981" s="89">
        <v>3</v>
      </c>
      <c r="D1981" s="89" t="s">
        <v>5976</v>
      </c>
    </row>
    <row r="1982" spans="1:5" ht="15.75" customHeight="1" x14ac:dyDescent="0.15">
      <c r="A1982" s="89" t="s">
        <v>11782</v>
      </c>
      <c r="B1982" s="89" t="s">
        <v>3333</v>
      </c>
      <c r="C1982" s="89">
        <v>3</v>
      </c>
      <c r="D1982" s="89" t="s">
        <v>5976</v>
      </c>
    </row>
    <row r="1983" spans="1:5" ht="15.75" customHeight="1" x14ac:dyDescent="0.15">
      <c r="A1983" s="89" t="s">
        <v>11783</v>
      </c>
      <c r="B1983" s="89" t="s">
        <v>3333</v>
      </c>
      <c r="C1983" s="89">
        <v>3</v>
      </c>
      <c r="D1983" s="89" t="s">
        <v>5976</v>
      </c>
    </row>
    <row r="1984" spans="1:5" ht="15.75" customHeight="1" x14ac:dyDescent="0.15">
      <c r="A1984" s="89" t="s">
        <v>11784</v>
      </c>
      <c r="B1984" s="89" t="s">
        <v>3333</v>
      </c>
      <c r="C1984" s="89">
        <v>3</v>
      </c>
      <c r="D1984" s="89" t="s">
        <v>5976</v>
      </c>
    </row>
    <row r="1985" spans="1:4" ht="15.75" customHeight="1" x14ac:dyDescent="0.15">
      <c r="A1985" s="89" t="s">
        <v>11785</v>
      </c>
      <c r="B1985" s="89" t="s">
        <v>3333</v>
      </c>
      <c r="C1985" s="89">
        <v>3</v>
      </c>
      <c r="D1985" s="89" t="s">
        <v>5976</v>
      </c>
    </row>
    <row r="1986" spans="1:4" ht="15.75" customHeight="1" x14ac:dyDescent="0.15">
      <c r="A1986" s="89" t="s">
        <v>11786</v>
      </c>
      <c r="B1986" s="89" t="s">
        <v>6382</v>
      </c>
      <c r="C1986" s="89">
        <v>3</v>
      </c>
      <c r="D1986" s="89" t="s">
        <v>6383</v>
      </c>
    </row>
    <row r="1987" spans="1:4" ht="15.75" customHeight="1" x14ac:dyDescent="0.15">
      <c r="A1987" s="89" t="s">
        <v>11787</v>
      </c>
      <c r="B1987" s="89" t="s">
        <v>6382</v>
      </c>
      <c r="C1987" s="89">
        <v>3</v>
      </c>
      <c r="D1987" s="89" t="s">
        <v>6383</v>
      </c>
    </row>
    <row r="1988" spans="1:4" ht="15.75" customHeight="1" x14ac:dyDescent="0.15">
      <c r="A1988" s="89" t="s">
        <v>11788</v>
      </c>
      <c r="B1988" s="89" t="s">
        <v>6382</v>
      </c>
      <c r="C1988" s="89">
        <v>3</v>
      </c>
      <c r="D1988" s="89" t="s">
        <v>6383</v>
      </c>
    </row>
    <row r="1989" spans="1:4" ht="15.75" customHeight="1" x14ac:dyDescent="0.15">
      <c r="A1989" s="89" t="s">
        <v>11789</v>
      </c>
      <c r="B1989" s="89" t="s">
        <v>6382</v>
      </c>
      <c r="C1989" s="89">
        <v>3</v>
      </c>
      <c r="D1989" s="89" t="s">
        <v>6383</v>
      </c>
    </row>
    <row r="1990" spans="1:4" ht="15.75" customHeight="1" x14ac:dyDescent="0.15">
      <c r="A1990" s="89" t="s">
        <v>11790</v>
      </c>
      <c r="B1990" s="89" t="s">
        <v>6382</v>
      </c>
      <c r="C1990" s="89">
        <v>3</v>
      </c>
      <c r="D1990" s="89" t="s">
        <v>6383</v>
      </c>
    </row>
    <row r="1991" spans="1:4" ht="15.75" customHeight="1" x14ac:dyDescent="0.15">
      <c r="A1991" s="89" t="s">
        <v>11791</v>
      </c>
      <c r="B1991" s="89" t="s">
        <v>6382</v>
      </c>
      <c r="C1991" s="89">
        <v>3</v>
      </c>
      <c r="D1991" s="89" t="s">
        <v>6383</v>
      </c>
    </row>
    <row r="1992" spans="1:4" ht="15.75" customHeight="1" x14ac:dyDescent="0.15">
      <c r="A1992" s="89" t="s">
        <v>11792</v>
      </c>
      <c r="B1992" s="89" t="s">
        <v>6382</v>
      </c>
      <c r="C1992" s="89">
        <v>3</v>
      </c>
      <c r="D1992" s="89" t="s">
        <v>6383</v>
      </c>
    </row>
    <row r="1993" spans="1:4" ht="15.75" customHeight="1" x14ac:dyDescent="0.15">
      <c r="A1993" s="89" t="s">
        <v>11793</v>
      </c>
      <c r="B1993" s="89" t="s">
        <v>6382</v>
      </c>
      <c r="C1993" s="89">
        <v>3</v>
      </c>
      <c r="D1993" s="89" t="s">
        <v>6383</v>
      </c>
    </row>
    <row r="1994" spans="1:4" ht="15.75" customHeight="1" x14ac:dyDescent="0.15">
      <c r="A1994" s="89" t="s">
        <v>11794</v>
      </c>
      <c r="B1994" s="89" t="s">
        <v>6382</v>
      </c>
      <c r="C1994" s="89">
        <v>3</v>
      </c>
      <c r="D1994" s="89" t="s">
        <v>6383</v>
      </c>
    </row>
    <row r="1995" spans="1:4" ht="15.75" customHeight="1" x14ac:dyDescent="0.15">
      <c r="A1995" s="89" t="s">
        <v>11795</v>
      </c>
      <c r="B1995" s="89" t="s">
        <v>6382</v>
      </c>
      <c r="C1995" s="89">
        <v>3</v>
      </c>
      <c r="D1995" s="89" t="s">
        <v>6383</v>
      </c>
    </row>
    <row r="1996" spans="1:4" ht="15.75" customHeight="1" x14ac:dyDescent="0.15">
      <c r="A1996" s="89" t="s">
        <v>11796</v>
      </c>
      <c r="B1996" s="89" t="s">
        <v>6382</v>
      </c>
      <c r="C1996" s="89">
        <v>3</v>
      </c>
      <c r="D1996" s="89" t="s">
        <v>6383</v>
      </c>
    </row>
    <row r="1997" spans="1:4" ht="15.75" customHeight="1" x14ac:dyDescent="0.15">
      <c r="A1997" s="89" t="s">
        <v>11797</v>
      </c>
      <c r="B1997" s="89" t="s">
        <v>3346</v>
      </c>
      <c r="C1997" s="89">
        <v>3</v>
      </c>
      <c r="D1997" s="89" t="s">
        <v>6425</v>
      </c>
    </row>
    <row r="1998" spans="1:4" ht="15.75" customHeight="1" x14ac:dyDescent="0.15">
      <c r="A1998" s="89" t="s">
        <v>11798</v>
      </c>
      <c r="B1998" s="89" t="s">
        <v>3346</v>
      </c>
      <c r="C1998" s="89">
        <v>3</v>
      </c>
      <c r="D1998" s="89" t="s">
        <v>6425</v>
      </c>
    </row>
    <row r="1999" spans="1:4" ht="15.75" customHeight="1" x14ac:dyDescent="0.15">
      <c r="A1999" s="89" t="s">
        <v>11799</v>
      </c>
      <c r="B1999" s="89" t="s">
        <v>3312</v>
      </c>
      <c r="C1999" s="89">
        <v>3</v>
      </c>
      <c r="D1999" s="89" t="s">
        <v>6390</v>
      </c>
    </row>
    <row r="2000" spans="1:4" ht="15.75" customHeight="1" x14ac:dyDescent="0.15">
      <c r="A2000" s="89" t="s">
        <v>11800</v>
      </c>
      <c r="B2000" s="89" t="s">
        <v>3346</v>
      </c>
      <c r="C2000" s="89">
        <v>3</v>
      </c>
      <c r="D2000" s="89" t="s">
        <v>6425</v>
      </c>
    </row>
    <row r="2001" spans="1:4" ht="15.75" customHeight="1" x14ac:dyDescent="0.15">
      <c r="A2001" s="89" t="s">
        <v>11801</v>
      </c>
      <c r="B2001" s="89" t="s">
        <v>3346</v>
      </c>
      <c r="C2001" s="89">
        <v>3</v>
      </c>
      <c r="D2001" s="89" t="s">
        <v>6425</v>
      </c>
    </row>
    <row r="2002" spans="1:4" ht="15.75" customHeight="1" x14ac:dyDescent="0.15">
      <c r="A2002" s="89" t="s">
        <v>11802</v>
      </c>
      <c r="B2002" s="89" t="s">
        <v>3346</v>
      </c>
      <c r="C2002" s="89">
        <v>3</v>
      </c>
      <c r="D2002" s="89" t="s">
        <v>6425</v>
      </c>
    </row>
    <row r="2003" spans="1:4" ht="15.75" customHeight="1" x14ac:dyDescent="0.15">
      <c r="A2003" s="89" t="s">
        <v>11803</v>
      </c>
      <c r="B2003" s="89" t="s">
        <v>3346</v>
      </c>
      <c r="C2003" s="89">
        <v>3</v>
      </c>
      <c r="D2003" s="89" t="s">
        <v>6425</v>
      </c>
    </row>
    <row r="2004" spans="1:4" ht="15.75" customHeight="1" x14ac:dyDescent="0.15">
      <c r="A2004" s="89" t="s">
        <v>11804</v>
      </c>
      <c r="B2004" s="89" t="s">
        <v>3346</v>
      </c>
      <c r="C2004" s="89">
        <v>3</v>
      </c>
      <c r="D2004" s="89" t="s">
        <v>6425</v>
      </c>
    </row>
    <row r="2005" spans="1:4" ht="15.75" customHeight="1" x14ac:dyDescent="0.15">
      <c r="A2005" s="89" t="s">
        <v>11805</v>
      </c>
      <c r="B2005" s="89" t="s">
        <v>3308</v>
      </c>
      <c r="C2005" s="89">
        <v>3</v>
      </c>
      <c r="D2005" s="89" t="s">
        <v>6366</v>
      </c>
    </row>
    <row r="2006" spans="1:4" ht="15.75" customHeight="1" x14ac:dyDescent="0.15">
      <c r="A2006" s="89" t="s">
        <v>11806</v>
      </c>
      <c r="B2006" s="89" t="s">
        <v>3308</v>
      </c>
      <c r="C2006" s="89">
        <v>3</v>
      </c>
      <c r="D2006" s="89" t="s">
        <v>6366</v>
      </c>
    </row>
    <row r="2007" spans="1:4" ht="15.75" customHeight="1" x14ac:dyDescent="0.15">
      <c r="A2007" s="89" t="s">
        <v>11807</v>
      </c>
      <c r="B2007" s="89" t="s">
        <v>3308</v>
      </c>
      <c r="C2007" s="89">
        <v>3</v>
      </c>
      <c r="D2007" s="89" t="s">
        <v>6366</v>
      </c>
    </row>
    <row r="2008" spans="1:4" ht="15.75" customHeight="1" x14ac:dyDescent="0.15">
      <c r="A2008" s="89" t="s">
        <v>11808</v>
      </c>
      <c r="B2008" s="89" t="s">
        <v>3308</v>
      </c>
      <c r="C2008" s="89">
        <v>3</v>
      </c>
      <c r="D2008" s="89" t="s">
        <v>6366</v>
      </c>
    </row>
    <row r="2009" spans="1:4" ht="15.75" customHeight="1" x14ac:dyDescent="0.15">
      <c r="A2009" s="89" t="s">
        <v>11809</v>
      </c>
      <c r="B2009" s="89" t="s">
        <v>6382</v>
      </c>
      <c r="C2009" s="89">
        <v>3</v>
      </c>
      <c r="D2009" s="89" t="s">
        <v>6383</v>
      </c>
    </row>
    <row r="2010" spans="1:4" ht="15.75" customHeight="1" x14ac:dyDescent="0.15">
      <c r="A2010" s="89" t="s">
        <v>11810</v>
      </c>
      <c r="B2010" s="89" t="s">
        <v>6382</v>
      </c>
      <c r="C2010" s="89">
        <v>3</v>
      </c>
      <c r="D2010" s="89" t="s">
        <v>6383</v>
      </c>
    </row>
    <row r="2011" spans="1:4" ht="15.75" customHeight="1" x14ac:dyDescent="0.15">
      <c r="A2011" s="89" t="s">
        <v>11811</v>
      </c>
      <c r="B2011" s="89" t="s">
        <v>6382</v>
      </c>
      <c r="C2011" s="89">
        <v>3</v>
      </c>
      <c r="D2011" s="89" t="s">
        <v>6383</v>
      </c>
    </row>
    <row r="2012" spans="1:4" ht="15.75" customHeight="1" x14ac:dyDescent="0.15">
      <c r="A2012" s="89" t="s">
        <v>11812</v>
      </c>
      <c r="B2012" s="89" t="s">
        <v>6382</v>
      </c>
      <c r="C2012" s="89">
        <v>3</v>
      </c>
      <c r="D2012" s="89" t="s">
        <v>6383</v>
      </c>
    </row>
    <row r="2013" spans="1:4" ht="15.75" customHeight="1" x14ac:dyDescent="0.15">
      <c r="A2013" s="89" t="s">
        <v>11813</v>
      </c>
      <c r="B2013" s="89" t="s">
        <v>6382</v>
      </c>
      <c r="C2013" s="89">
        <v>3</v>
      </c>
      <c r="D2013" s="89" t="s">
        <v>6383</v>
      </c>
    </row>
    <row r="2014" spans="1:4" ht="15.75" customHeight="1" x14ac:dyDescent="0.15">
      <c r="A2014" s="89" t="s">
        <v>11814</v>
      </c>
      <c r="B2014" s="89" t="s">
        <v>6382</v>
      </c>
      <c r="C2014" s="89">
        <v>3</v>
      </c>
      <c r="D2014" s="89" t="s">
        <v>6383</v>
      </c>
    </row>
    <row r="2015" spans="1:4" ht="15.75" customHeight="1" x14ac:dyDescent="0.15">
      <c r="A2015" s="89" t="s">
        <v>11815</v>
      </c>
      <c r="B2015" s="89" t="s">
        <v>6382</v>
      </c>
      <c r="C2015" s="89">
        <v>3</v>
      </c>
      <c r="D2015" s="89" t="s">
        <v>6383</v>
      </c>
    </row>
    <row r="2016" spans="1:4" ht="15.75" customHeight="1" x14ac:dyDescent="0.15">
      <c r="A2016" s="89" t="s">
        <v>11816</v>
      </c>
      <c r="B2016" s="89" t="s">
        <v>6382</v>
      </c>
      <c r="C2016" s="89">
        <v>3</v>
      </c>
      <c r="D2016" s="89" t="s">
        <v>6383</v>
      </c>
    </row>
    <row r="2017" spans="1:4" ht="15.75" customHeight="1" x14ac:dyDescent="0.15">
      <c r="A2017" s="89" t="s">
        <v>11817</v>
      </c>
      <c r="B2017" s="89" t="s">
        <v>6382</v>
      </c>
      <c r="C2017" s="89">
        <v>3</v>
      </c>
      <c r="D2017" s="89" t="s">
        <v>6383</v>
      </c>
    </row>
    <row r="2018" spans="1:4" ht="15.75" customHeight="1" x14ac:dyDescent="0.15">
      <c r="A2018" s="89" t="s">
        <v>11818</v>
      </c>
      <c r="B2018" s="89" t="s">
        <v>6382</v>
      </c>
      <c r="C2018" s="89">
        <v>3</v>
      </c>
      <c r="D2018" s="89" t="s">
        <v>6383</v>
      </c>
    </row>
    <row r="2019" spans="1:4" ht="15.75" customHeight="1" x14ac:dyDescent="0.15">
      <c r="A2019" s="89" t="s">
        <v>11819</v>
      </c>
      <c r="B2019" s="89" t="s">
        <v>6382</v>
      </c>
      <c r="C2019" s="89">
        <v>3</v>
      </c>
      <c r="D2019" s="89" t="s">
        <v>6383</v>
      </c>
    </row>
    <row r="2020" spans="1:4" ht="15.75" customHeight="1" x14ac:dyDescent="0.15">
      <c r="A2020" s="89" t="s">
        <v>11820</v>
      </c>
      <c r="B2020" s="89" t="s">
        <v>6382</v>
      </c>
      <c r="C2020" s="89">
        <v>3</v>
      </c>
      <c r="D2020" s="89" t="s">
        <v>6383</v>
      </c>
    </row>
    <row r="2021" spans="1:4" ht="15.75" customHeight="1" x14ac:dyDescent="0.15">
      <c r="A2021" s="89" t="s">
        <v>11821</v>
      </c>
      <c r="B2021" s="89" t="s">
        <v>3355</v>
      </c>
      <c r="C2021" s="89">
        <v>3</v>
      </c>
      <c r="D2021" s="89" t="s">
        <v>6394</v>
      </c>
    </row>
    <row r="2022" spans="1:4" ht="15.75" customHeight="1" x14ac:dyDescent="0.15">
      <c r="A2022" s="89" t="s">
        <v>11822</v>
      </c>
      <c r="B2022" s="89" t="s">
        <v>6382</v>
      </c>
      <c r="C2022" s="89">
        <v>3</v>
      </c>
      <c r="D2022" s="89" t="s">
        <v>6383</v>
      </c>
    </row>
    <row r="2023" spans="1:4" ht="15.75" customHeight="1" x14ac:dyDescent="0.15">
      <c r="A2023" s="89" t="s">
        <v>11823</v>
      </c>
      <c r="B2023" s="89" t="s">
        <v>6382</v>
      </c>
      <c r="C2023" s="89">
        <v>3</v>
      </c>
      <c r="D2023" s="89" t="s">
        <v>6383</v>
      </c>
    </row>
    <row r="2024" spans="1:4" ht="15.75" customHeight="1" x14ac:dyDescent="0.15">
      <c r="A2024" s="89" t="s">
        <v>11824</v>
      </c>
      <c r="B2024" s="89" t="s">
        <v>6382</v>
      </c>
      <c r="C2024" s="89">
        <v>3</v>
      </c>
      <c r="D2024" s="89" t="s">
        <v>6383</v>
      </c>
    </row>
    <row r="2025" spans="1:4" ht="15.75" customHeight="1" x14ac:dyDescent="0.15">
      <c r="A2025" s="89" t="s">
        <v>11825</v>
      </c>
      <c r="B2025" s="89" t="s">
        <v>6382</v>
      </c>
      <c r="C2025" s="89">
        <v>3</v>
      </c>
      <c r="D2025" s="89" t="s">
        <v>6383</v>
      </c>
    </row>
    <row r="2026" spans="1:4" ht="15.75" customHeight="1" x14ac:dyDescent="0.15">
      <c r="A2026" s="89" t="s">
        <v>11826</v>
      </c>
      <c r="B2026" s="89" t="s">
        <v>6382</v>
      </c>
      <c r="C2026" s="89">
        <v>3</v>
      </c>
      <c r="D2026" s="89" t="s">
        <v>6383</v>
      </c>
    </row>
    <row r="2027" spans="1:4" ht="15.75" customHeight="1" x14ac:dyDescent="0.15">
      <c r="A2027" s="89" t="s">
        <v>11827</v>
      </c>
      <c r="B2027" s="89" t="s">
        <v>6382</v>
      </c>
      <c r="C2027" s="89">
        <v>3</v>
      </c>
      <c r="D2027" s="89" t="s">
        <v>6383</v>
      </c>
    </row>
    <row r="2028" spans="1:4" ht="15.75" customHeight="1" x14ac:dyDescent="0.15">
      <c r="A2028" s="89" t="s">
        <v>11828</v>
      </c>
      <c r="B2028" s="89" t="s">
        <v>3334</v>
      </c>
      <c r="C2028" s="89">
        <v>3</v>
      </c>
      <c r="D2028" s="89" t="s">
        <v>5731</v>
      </c>
    </row>
    <row r="2029" spans="1:4" ht="15.75" customHeight="1" x14ac:dyDescent="0.15">
      <c r="A2029" s="89" t="s">
        <v>11829</v>
      </c>
      <c r="B2029" s="89" t="s">
        <v>3334</v>
      </c>
      <c r="C2029" s="89">
        <v>3</v>
      </c>
      <c r="D2029" s="89" t="s">
        <v>5731</v>
      </c>
    </row>
    <row r="2030" spans="1:4" ht="15.75" customHeight="1" x14ac:dyDescent="0.15">
      <c r="A2030" s="89" t="s">
        <v>11830</v>
      </c>
      <c r="B2030" s="89" t="s">
        <v>3334</v>
      </c>
      <c r="C2030" s="89">
        <v>3</v>
      </c>
      <c r="D2030" s="89" t="s">
        <v>5731</v>
      </c>
    </row>
    <row r="2031" spans="1:4" ht="15.75" customHeight="1" x14ac:dyDescent="0.15">
      <c r="A2031" s="89" t="s">
        <v>11831</v>
      </c>
      <c r="B2031" s="89" t="s">
        <v>3334</v>
      </c>
      <c r="C2031" s="89">
        <v>3</v>
      </c>
      <c r="D2031" s="89" t="s">
        <v>5731</v>
      </c>
    </row>
    <row r="2032" spans="1:4" ht="15.75" customHeight="1" x14ac:dyDescent="0.15">
      <c r="A2032" s="89" t="s">
        <v>11832</v>
      </c>
      <c r="B2032" s="89" t="s">
        <v>3334</v>
      </c>
      <c r="C2032" s="89">
        <v>3</v>
      </c>
      <c r="D2032" s="89" t="s">
        <v>5731</v>
      </c>
    </row>
    <row r="2033" spans="1:4" ht="15.75" customHeight="1" x14ac:dyDescent="0.15">
      <c r="A2033" s="89" t="s">
        <v>11833</v>
      </c>
      <c r="B2033" s="89" t="s">
        <v>3334</v>
      </c>
      <c r="C2033" s="89">
        <v>3</v>
      </c>
      <c r="D2033" s="89" t="s">
        <v>5731</v>
      </c>
    </row>
    <row r="2034" spans="1:4" ht="15.75" customHeight="1" x14ac:dyDescent="0.15">
      <c r="A2034" s="89" t="s">
        <v>11834</v>
      </c>
      <c r="B2034" s="89" t="s">
        <v>3334</v>
      </c>
      <c r="C2034" s="89">
        <v>3</v>
      </c>
      <c r="D2034" s="89" t="s">
        <v>5731</v>
      </c>
    </row>
    <row r="2035" spans="1:4" ht="15.75" customHeight="1" x14ac:dyDescent="0.15">
      <c r="A2035" s="89" t="s">
        <v>11835</v>
      </c>
      <c r="B2035" s="89" t="s">
        <v>3334</v>
      </c>
      <c r="C2035" s="89">
        <v>3</v>
      </c>
      <c r="D2035" s="89" t="s">
        <v>5731</v>
      </c>
    </row>
    <row r="2036" spans="1:4" ht="15.75" customHeight="1" x14ac:dyDescent="0.15">
      <c r="A2036" s="89" t="s">
        <v>11836</v>
      </c>
      <c r="B2036" s="89" t="s">
        <v>3334</v>
      </c>
      <c r="C2036" s="89">
        <v>3</v>
      </c>
      <c r="D2036" s="89" t="s">
        <v>5731</v>
      </c>
    </row>
    <row r="2037" spans="1:4" ht="15.75" customHeight="1" x14ac:dyDescent="0.15">
      <c r="A2037" s="89" t="s">
        <v>11837</v>
      </c>
      <c r="B2037" s="89" t="s">
        <v>3334</v>
      </c>
      <c r="C2037" s="89">
        <v>3</v>
      </c>
      <c r="D2037" s="89" t="s">
        <v>5731</v>
      </c>
    </row>
    <row r="2038" spans="1:4" ht="15.75" customHeight="1" x14ac:dyDescent="0.15">
      <c r="A2038" s="89" t="s">
        <v>11838</v>
      </c>
      <c r="B2038" s="89" t="s">
        <v>233</v>
      </c>
      <c r="C2038" s="89">
        <v>3</v>
      </c>
      <c r="D2038" s="89" t="s">
        <v>6287</v>
      </c>
    </row>
    <row r="2039" spans="1:4" ht="15.75" customHeight="1" x14ac:dyDescent="0.15">
      <c r="A2039" s="89" t="s">
        <v>11839</v>
      </c>
      <c r="B2039" s="89" t="s">
        <v>233</v>
      </c>
      <c r="C2039" s="89">
        <v>3</v>
      </c>
      <c r="D2039" s="89" t="s">
        <v>6287</v>
      </c>
    </row>
    <row r="2040" spans="1:4" ht="15.75" customHeight="1" x14ac:dyDescent="0.15">
      <c r="A2040" s="89" t="s">
        <v>11840</v>
      </c>
      <c r="B2040" s="89" t="s">
        <v>233</v>
      </c>
      <c r="C2040" s="89">
        <v>3</v>
      </c>
      <c r="D2040" s="89" t="s">
        <v>6287</v>
      </c>
    </row>
    <row r="2041" spans="1:4" ht="15.75" customHeight="1" x14ac:dyDescent="0.15">
      <c r="A2041" s="89" t="s">
        <v>11841</v>
      </c>
      <c r="B2041" s="89" t="s">
        <v>233</v>
      </c>
      <c r="C2041" s="89">
        <v>3</v>
      </c>
      <c r="D2041" s="89" t="s">
        <v>6287</v>
      </c>
    </row>
    <row r="2042" spans="1:4" ht="15.75" customHeight="1" x14ac:dyDescent="0.15">
      <c r="A2042" s="89" t="s">
        <v>11842</v>
      </c>
      <c r="B2042" s="89" t="s">
        <v>233</v>
      </c>
      <c r="C2042" s="89">
        <v>3</v>
      </c>
      <c r="D2042" s="89" t="s">
        <v>6287</v>
      </c>
    </row>
    <row r="2043" spans="1:4" ht="15.75" customHeight="1" x14ac:dyDescent="0.15">
      <c r="A2043" s="89" t="s">
        <v>11843</v>
      </c>
      <c r="B2043" s="89" t="s">
        <v>233</v>
      </c>
      <c r="C2043" s="89">
        <v>3</v>
      </c>
      <c r="D2043" s="89" t="s">
        <v>6287</v>
      </c>
    </row>
    <row r="2044" spans="1:4" ht="15.75" customHeight="1" x14ac:dyDescent="0.15">
      <c r="A2044" s="89" t="s">
        <v>11844</v>
      </c>
      <c r="B2044" s="89" t="s">
        <v>233</v>
      </c>
      <c r="C2044" s="89">
        <v>3</v>
      </c>
      <c r="D2044" s="89" t="s">
        <v>6287</v>
      </c>
    </row>
    <row r="2045" spans="1:4" ht="15.75" customHeight="1" x14ac:dyDescent="0.15">
      <c r="A2045" s="89" t="s">
        <v>11845</v>
      </c>
      <c r="B2045" s="89" t="s">
        <v>233</v>
      </c>
      <c r="C2045" s="89">
        <v>3</v>
      </c>
      <c r="D2045" s="89" t="s">
        <v>6287</v>
      </c>
    </row>
    <row r="2046" spans="1:4" ht="15.75" customHeight="1" x14ac:dyDescent="0.15">
      <c r="A2046" s="89" t="s">
        <v>11846</v>
      </c>
      <c r="B2046" s="89" t="s">
        <v>233</v>
      </c>
      <c r="C2046" s="89">
        <v>3</v>
      </c>
      <c r="D2046" s="89" t="s">
        <v>6287</v>
      </c>
    </row>
    <row r="2047" spans="1:4" ht="15.75" customHeight="1" x14ac:dyDescent="0.15">
      <c r="A2047" s="89" t="s">
        <v>11847</v>
      </c>
      <c r="B2047" s="89" t="s">
        <v>233</v>
      </c>
      <c r="C2047" s="89">
        <v>3</v>
      </c>
      <c r="D2047" s="89" t="s">
        <v>6287</v>
      </c>
    </row>
    <row r="2048" spans="1:4" ht="15.75" customHeight="1" x14ac:dyDescent="0.15">
      <c r="A2048" s="89" t="s">
        <v>11848</v>
      </c>
      <c r="B2048" s="89" t="s">
        <v>233</v>
      </c>
      <c r="C2048" s="89">
        <v>3</v>
      </c>
      <c r="D2048" s="89" t="s">
        <v>6287</v>
      </c>
    </row>
    <row r="2049" spans="1:4" ht="15.75" customHeight="1" x14ac:dyDescent="0.15">
      <c r="A2049" s="89" t="s">
        <v>11849</v>
      </c>
      <c r="B2049" s="89" t="s">
        <v>233</v>
      </c>
      <c r="C2049" s="89">
        <v>3</v>
      </c>
      <c r="D2049" s="89" t="s">
        <v>6287</v>
      </c>
    </row>
    <row r="2050" spans="1:4" ht="15.75" customHeight="1" x14ac:dyDescent="0.15">
      <c r="A2050" s="89" t="s">
        <v>11850</v>
      </c>
      <c r="B2050" s="89" t="s">
        <v>233</v>
      </c>
      <c r="C2050" s="89">
        <v>3</v>
      </c>
      <c r="D2050" s="89" t="s">
        <v>6287</v>
      </c>
    </row>
    <row r="2051" spans="1:4" ht="15.75" customHeight="1" x14ac:dyDescent="0.15">
      <c r="A2051" s="89" t="s">
        <v>11851</v>
      </c>
      <c r="B2051" s="89" t="s">
        <v>233</v>
      </c>
      <c r="C2051" s="89">
        <v>3</v>
      </c>
      <c r="D2051" s="89" t="s">
        <v>6287</v>
      </c>
    </row>
    <row r="2052" spans="1:4" ht="15.75" customHeight="1" x14ac:dyDescent="0.15">
      <c r="A2052" s="89" t="s">
        <v>11852</v>
      </c>
      <c r="B2052" s="89" t="s">
        <v>233</v>
      </c>
      <c r="C2052" s="89">
        <v>3</v>
      </c>
      <c r="D2052" s="89" t="s">
        <v>6287</v>
      </c>
    </row>
    <row r="2053" spans="1:4" ht="15.75" customHeight="1" x14ac:dyDescent="0.15">
      <c r="A2053" s="89" t="s">
        <v>11853</v>
      </c>
      <c r="B2053" s="89" t="s">
        <v>233</v>
      </c>
      <c r="C2053" s="89">
        <v>3</v>
      </c>
      <c r="D2053" s="89" t="s">
        <v>6287</v>
      </c>
    </row>
    <row r="2054" spans="1:4" ht="15.75" customHeight="1" x14ac:dyDescent="0.15">
      <c r="A2054" s="89" t="s">
        <v>11854</v>
      </c>
      <c r="B2054" s="89" t="s">
        <v>233</v>
      </c>
      <c r="C2054" s="89">
        <v>3</v>
      </c>
      <c r="D2054" s="89" t="s">
        <v>6287</v>
      </c>
    </row>
    <row r="2055" spans="1:4" ht="15.75" customHeight="1" x14ac:dyDescent="0.15">
      <c r="A2055" s="89" t="s">
        <v>11855</v>
      </c>
      <c r="B2055" s="89" t="s">
        <v>233</v>
      </c>
      <c r="C2055" s="89">
        <v>3</v>
      </c>
      <c r="D2055" s="89" t="s">
        <v>6287</v>
      </c>
    </row>
    <row r="2056" spans="1:4" ht="15.75" customHeight="1" x14ac:dyDescent="0.15">
      <c r="A2056" s="89" t="s">
        <v>11856</v>
      </c>
      <c r="B2056" s="89" t="s">
        <v>233</v>
      </c>
      <c r="C2056" s="89">
        <v>3</v>
      </c>
      <c r="D2056" s="89" t="s">
        <v>6287</v>
      </c>
    </row>
    <row r="2057" spans="1:4" ht="15.75" customHeight="1" x14ac:dyDescent="0.15">
      <c r="A2057" s="89" t="s">
        <v>11857</v>
      </c>
      <c r="B2057" s="89" t="s">
        <v>233</v>
      </c>
      <c r="C2057" s="89">
        <v>3</v>
      </c>
      <c r="D2057" s="89" t="s">
        <v>6287</v>
      </c>
    </row>
    <row r="2058" spans="1:4" ht="15.75" customHeight="1" x14ac:dyDescent="0.15">
      <c r="A2058" s="89" t="s">
        <v>11858</v>
      </c>
      <c r="B2058" s="89" t="s">
        <v>233</v>
      </c>
      <c r="C2058" s="89">
        <v>3</v>
      </c>
      <c r="D2058" s="89" t="s">
        <v>6287</v>
      </c>
    </row>
    <row r="2059" spans="1:4" ht="15.75" customHeight="1" x14ac:dyDescent="0.15">
      <c r="A2059" s="89" t="s">
        <v>11859</v>
      </c>
      <c r="B2059" s="89" t="s">
        <v>233</v>
      </c>
      <c r="C2059" s="89">
        <v>3</v>
      </c>
      <c r="D2059" s="89" t="s">
        <v>6287</v>
      </c>
    </row>
    <row r="2060" spans="1:4" ht="15.75" customHeight="1" x14ac:dyDescent="0.15">
      <c r="A2060" s="89" t="s">
        <v>11860</v>
      </c>
      <c r="B2060" s="89" t="s">
        <v>233</v>
      </c>
      <c r="C2060" s="89">
        <v>3</v>
      </c>
      <c r="D2060" s="89" t="s">
        <v>6287</v>
      </c>
    </row>
    <row r="2061" spans="1:4" ht="15.75" customHeight="1" x14ac:dyDescent="0.15">
      <c r="A2061" s="89" t="s">
        <v>11861</v>
      </c>
      <c r="B2061" s="89" t="s">
        <v>233</v>
      </c>
      <c r="C2061" s="89">
        <v>3</v>
      </c>
      <c r="D2061" s="89" t="s">
        <v>6287</v>
      </c>
    </row>
    <row r="2062" spans="1:4" ht="15.75" customHeight="1" x14ac:dyDescent="0.15">
      <c r="A2062" s="89" t="s">
        <v>11862</v>
      </c>
      <c r="B2062" s="89" t="s">
        <v>233</v>
      </c>
      <c r="C2062" s="89">
        <v>3</v>
      </c>
      <c r="D2062" s="89" t="s">
        <v>6287</v>
      </c>
    </row>
    <row r="2063" spans="1:4" ht="15.75" customHeight="1" x14ac:dyDescent="0.15">
      <c r="A2063" s="89" t="s">
        <v>11863</v>
      </c>
      <c r="B2063" s="89" t="s">
        <v>233</v>
      </c>
      <c r="C2063" s="89">
        <v>3</v>
      </c>
      <c r="D2063" s="89" t="s">
        <v>6287</v>
      </c>
    </row>
    <row r="2064" spans="1:4" ht="15.75" customHeight="1" x14ac:dyDescent="0.15">
      <c r="A2064" s="89" t="s">
        <v>11864</v>
      </c>
      <c r="B2064" s="89" t="s">
        <v>233</v>
      </c>
      <c r="C2064" s="89">
        <v>3</v>
      </c>
      <c r="D2064" s="89" t="s">
        <v>6287</v>
      </c>
    </row>
    <row r="2065" spans="1:4" ht="15.75" customHeight="1" x14ac:dyDescent="0.15">
      <c r="A2065" s="89" t="s">
        <v>11865</v>
      </c>
      <c r="B2065" s="89" t="s">
        <v>233</v>
      </c>
      <c r="C2065" s="89">
        <v>3</v>
      </c>
      <c r="D2065" s="89" t="s">
        <v>6287</v>
      </c>
    </row>
    <row r="2066" spans="1:4" ht="15.75" customHeight="1" x14ac:dyDescent="0.15">
      <c r="A2066" s="89" t="s">
        <v>11866</v>
      </c>
      <c r="B2066" s="89" t="s">
        <v>233</v>
      </c>
      <c r="C2066" s="89">
        <v>3</v>
      </c>
      <c r="D2066" s="89" t="s">
        <v>6287</v>
      </c>
    </row>
    <row r="2067" spans="1:4" ht="15.75" customHeight="1" x14ac:dyDescent="0.15">
      <c r="A2067" s="89" t="s">
        <v>11867</v>
      </c>
      <c r="B2067" s="89" t="s">
        <v>233</v>
      </c>
      <c r="C2067" s="89">
        <v>3</v>
      </c>
      <c r="D2067" s="89" t="s">
        <v>6287</v>
      </c>
    </row>
    <row r="2068" spans="1:4" ht="15.75" customHeight="1" x14ac:dyDescent="0.15">
      <c r="A2068" s="89" t="s">
        <v>11868</v>
      </c>
      <c r="B2068" s="89" t="s">
        <v>233</v>
      </c>
      <c r="C2068" s="89">
        <v>3</v>
      </c>
      <c r="D2068" s="89" t="s">
        <v>6287</v>
      </c>
    </row>
    <row r="2069" spans="1:4" ht="15.75" customHeight="1" x14ac:dyDescent="0.15">
      <c r="A2069" s="89" t="s">
        <v>11869</v>
      </c>
      <c r="B2069" s="89" t="s">
        <v>233</v>
      </c>
      <c r="C2069" s="89">
        <v>3</v>
      </c>
      <c r="D2069" s="89" t="s">
        <v>6287</v>
      </c>
    </row>
    <row r="2070" spans="1:4" ht="15.75" customHeight="1" x14ac:dyDescent="0.15">
      <c r="A2070" s="89" t="s">
        <v>11870</v>
      </c>
      <c r="B2070" s="89" t="s">
        <v>233</v>
      </c>
      <c r="C2070" s="89">
        <v>3</v>
      </c>
      <c r="D2070" s="89" t="s">
        <v>6287</v>
      </c>
    </row>
    <row r="2071" spans="1:4" ht="15.75" customHeight="1" x14ac:dyDescent="0.15">
      <c r="A2071" s="89" t="s">
        <v>11871</v>
      </c>
      <c r="B2071" s="89" t="s">
        <v>233</v>
      </c>
      <c r="C2071" s="89">
        <v>3</v>
      </c>
      <c r="D2071" s="89" t="s">
        <v>6287</v>
      </c>
    </row>
    <row r="2072" spans="1:4" ht="15.75" customHeight="1" x14ac:dyDescent="0.15">
      <c r="A2072" s="89" t="s">
        <v>11872</v>
      </c>
      <c r="B2072" s="89" t="s">
        <v>233</v>
      </c>
      <c r="C2072" s="89">
        <v>3</v>
      </c>
      <c r="D2072" s="89" t="s">
        <v>6287</v>
      </c>
    </row>
    <row r="2073" spans="1:4" ht="15.75" customHeight="1" x14ac:dyDescent="0.15">
      <c r="A2073" s="89" t="s">
        <v>11873</v>
      </c>
      <c r="B2073" s="89" t="s">
        <v>233</v>
      </c>
      <c r="C2073" s="89">
        <v>3</v>
      </c>
      <c r="D2073" s="89" t="s">
        <v>6287</v>
      </c>
    </row>
    <row r="2074" spans="1:4" ht="15.75" customHeight="1" x14ac:dyDescent="0.15">
      <c r="A2074" s="89" t="s">
        <v>11874</v>
      </c>
      <c r="B2074" s="89" t="s">
        <v>233</v>
      </c>
      <c r="C2074" s="89">
        <v>3</v>
      </c>
      <c r="D2074" s="89" t="s">
        <v>6287</v>
      </c>
    </row>
    <row r="2075" spans="1:4" ht="15.75" customHeight="1" x14ac:dyDescent="0.15">
      <c r="A2075" s="89" t="s">
        <v>11875</v>
      </c>
      <c r="B2075" s="89" t="s">
        <v>233</v>
      </c>
      <c r="C2075" s="89">
        <v>3</v>
      </c>
      <c r="D2075" s="89" t="s">
        <v>6287</v>
      </c>
    </row>
    <row r="2076" spans="1:4" ht="15.75" customHeight="1" x14ac:dyDescent="0.15">
      <c r="A2076" s="89" t="s">
        <v>11876</v>
      </c>
      <c r="B2076" s="89" t="s">
        <v>233</v>
      </c>
      <c r="C2076" s="89">
        <v>3</v>
      </c>
      <c r="D2076" s="89" t="s">
        <v>6287</v>
      </c>
    </row>
    <row r="2077" spans="1:4" ht="15.75" customHeight="1" x14ac:dyDescent="0.15">
      <c r="A2077" s="89" t="s">
        <v>11877</v>
      </c>
      <c r="B2077" s="89" t="s">
        <v>233</v>
      </c>
      <c r="C2077" s="89">
        <v>3</v>
      </c>
      <c r="D2077" s="89" t="s">
        <v>6287</v>
      </c>
    </row>
    <row r="2078" spans="1:4" ht="15.75" customHeight="1" x14ac:dyDescent="0.15">
      <c r="A2078" s="89" t="s">
        <v>11878</v>
      </c>
      <c r="B2078" s="89" t="s">
        <v>233</v>
      </c>
      <c r="C2078" s="89">
        <v>3</v>
      </c>
      <c r="D2078" s="89" t="s">
        <v>6287</v>
      </c>
    </row>
    <row r="2079" spans="1:4" ht="15.75" customHeight="1" x14ac:dyDescent="0.15">
      <c r="A2079" s="89" t="s">
        <v>11879</v>
      </c>
      <c r="B2079" s="89" t="s">
        <v>233</v>
      </c>
      <c r="C2079" s="89">
        <v>3</v>
      </c>
      <c r="D2079" s="89" t="s">
        <v>6287</v>
      </c>
    </row>
    <row r="2080" spans="1:4" ht="15.75" customHeight="1" x14ac:dyDescent="0.15">
      <c r="A2080" s="89" t="s">
        <v>11880</v>
      </c>
      <c r="B2080" s="89" t="s">
        <v>233</v>
      </c>
      <c r="C2080" s="89">
        <v>3</v>
      </c>
      <c r="D2080" s="89" t="s">
        <v>6287</v>
      </c>
    </row>
    <row r="2081" spans="1:4" ht="15.75" customHeight="1" x14ac:dyDescent="0.15">
      <c r="A2081" s="89" t="s">
        <v>11881</v>
      </c>
      <c r="B2081" s="89" t="s">
        <v>233</v>
      </c>
      <c r="C2081" s="89">
        <v>3</v>
      </c>
      <c r="D2081" s="89" t="s">
        <v>6287</v>
      </c>
    </row>
    <row r="2082" spans="1:4" ht="15.75" customHeight="1" x14ac:dyDescent="0.15">
      <c r="A2082" s="89" t="s">
        <v>11882</v>
      </c>
      <c r="B2082" s="89" t="s">
        <v>233</v>
      </c>
      <c r="C2082" s="89">
        <v>3</v>
      </c>
      <c r="D2082" s="89" t="s">
        <v>6287</v>
      </c>
    </row>
    <row r="2083" spans="1:4" ht="15.75" customHeight="1" x14ac:dyDescent="0.15">
      <c r="A2083" s="89" t="s">
        <v>11883</v>
      </c>
      <c r="B2083" s="89" t="s">
        <v>233</v>
      </c>
      <c r="C2083" s="89">
        <v>3</v>
      </c>
      <c r="D2083" s="89" t="s">
        <v>6287</v>
      </c>
    </row>
    <row r="2084" spans="1:4" ht="15.75" customHeight="1" x14ac:dyDescent="0.15">
      <c r="A2084" s="89" t="s">
        <v>11884</v>
      </c>
      <c r="B2084" s="89" t="s">
        <v>233</v>
      </c>
      <c r="C2084" s="89">
        <v>3</v>
      </c>
      <c r="D2084" s="89" t="s">
        <v>6287</v>
      </c>
    </row>
    <row r="2085" spans="1:4" ht="15.75" customHeight="1" x14ac:dyDescent="0.15">
      <c r="A2085" s="89" t="s">
        <v>11885</v>
      </c>
      <c r="B2085" s="89" t="s">
        <v>233</v>
      </c>
      <c r="C2085" s="89">
        <v>3</v>
      </c>
      <c r="D2085" s="89" t="s">
        <v>6287</v>
      </c>
    </row>
    <row r="2086" spans="1:4" ht="15.75" customHeight="1" x14ac:dyDescent="0.15">
      <c r="A2086" s="89" t="s">
        <v>11886</v>
      </c>
      <c r="B2086" s="89" t="s">
        <v>233</v>
      </c>
      <c r="C2086" s="89">
        <v>3</v>
      </c>
      <c r="D2086" s="89" t="s">
        <v>6287</v>
      </c>
    </row>
    <row r="2087" spans="1:4" ht="15.75" customHeight="1" x14ac:dyDescent="0.15">
      <c r="A2087" s="89" t="s">
        <v>11887</v>
      </c>
      <c r="B2087" s="89" t="s">
        <v>233</v>
      </c>
      <c r="C2087" s="89">
        <v>3</v>
      </c>
      <c r="D2087" s="89" t="s">
        <v>6287</v>
      </c>
    </row>
    <row r="2088" spans="1:4" ht="15.75" customHeight="1" x14ac:dyDescent="0.15">
      <c r="A2088" s="89" t="s">
        <v>11888</v>
      </c>
      <c r="B2088" s="89" t="s">
        <v>233</v>
      </c>
      <c r="C2088" s="89">
        <v>3</v>
      </c>
      <c r="D2088" s="89" t="s">
        <v>6287</v>
      </c>
    </row>
    <row r="2089" spans="1:4" ht="15.75" customHeight="1" x14ac:dyDescent="0.15">
      <c r="A2089" s="89" t="s">
        <v>11889</v>
      </c>
      <c r="B2089" s="89" t="s">
        <v>233</v>
      </c>
      <c r="C2089" s="89">
        <v>3</v>
      </c>
      <c r="D2089" s="89" t="s">
        <v>6287</v>
      </c>
    </row>
    <row r="2090" spans="1:4" ht="15.75" customHeight="1" x14ac:dyDescent="0.15">
      <c r="A2090" s="89" t="s">
        <v>11890</v>
      </c>
      <c r="B2090" s="89" t="s">
        <v>233</v>
      </c>
      <c r="C2090" s="89">
        <v>3</v>
      </c>
      <c r="D2090" s="89" t="s">
        <v>6287</v>
      </c>
    </row>
    <row r="2091" spans="1:4" ht="15.75" customHeight="1" x14ac:dyDescent="0.15">
      <c r="A2091" s="89" t="s">
        <v>11891</v>
      </c>
      <c r="B2091" s="89" t="s">
        <v>233</v>
      </c>
      <c r="C2091" s="89">
        <v>3</v>
      </c>
      <c r="D2091" s="89" t="s">
        <v>6287</v>
      </c>
    </row>
    <row r="2092" spans="1:4" ht="15.75" customHeight="1" x14ac:dyDescent="0.15">
      <c r="A2092" s="89" t="s">
        <v>11892</v>
      </c>
      <c r="B2092" s="89" t="s">
        <v>233</v>
      </c>
      <c r="C2092" s="89">
        <v>3</v>
      </c>
      <c r="D2092" s="89" t="s">
        <v>6287</v>
      </c>
    </row>
    <row r="2093" spans="1:4" ht="15.75" customHeight="1" x14ac:dyDescent="0.15">
      <c r="A2093" s="89" t="s">
        <v>11893</v>
      </c>
      <c r="B2093" s="89" t="s">
        <v>233</v>
      </c>
      <c r="C2093" s="89">
        <v>3</v>
      </c>
      <c r="D2093" s="89" t="s">
        <v>6287</v>
      </c>
    </row>
    <row r="2094" spans="1:4" ht="15.75" customHeight="1" x14ac:dyDescent="0.15">
      <c r="A2094" s="89" t="s">
        <v>11894</v>
      </c>
      <c r="B2094" s="89" t="s">
        <v>233</v>
      </c>
      <c r="C2094" s="89">
        <v>3</v>
      </c>
      <c r="D2094" s="89" t="s">
        <v>6287</v>
      </c>
    </row>
    <row r="2095" spans="1:4" ht="15.75" customHeight="1" x14ac:dyDescent="0.15">
      <c r="A2095" s="89" t="s">
        <v>11895</v>
      </c>
      <c r="B2095" s="89" t="s">
        <v>233</v>
      </c>
      <c r="C2095" s="89">
        <v>3</v>
      </c>
      <c r="D2095" s="89" t="s">
        <v>6287</v>
      </c>
    </row>
    <row r="2096" spans="1:4" ht="15.75" customHeight="1" x14ac:dyDescent="0.15">
      <c r="A2096" s="89" t="s">
        <v>11896</v>
      </c>
      <c r="B2096" s="89" t="s">
        <v>233</v>
      </c>
      <c r="C2096" s="89">
        <v>3</v>
      </c>
      <c r="D2096" s="89" t="s">
        <v>6287</v>
      </c>
    </row>
    <row r="2097" spans="1:4" ht="15.75" customHeight="1" x14ac:dyDescent="0.15">
      <c r="A2097" s="89" t="s">
        <v>11897</v>
      </c>
      <c r="B2097" s="89" t="s">
        <v>233</v>
      </c>
      <c r="C2097" s="89">
        <v>3</v>
      </c>
      <c r="D2097" s="89" t="s">
        <v>6287</v>
      </c>
    </row>
    <row r="2098" spans="1:4" ht="15.75" customHeight="1" x14ac:dyDescent="0.15">
      <c r="A2098" s="89" t="s">
        <v>11898</v>
      </c>
      <c r="B2098" s="89" t="s">
        <v>233</v>
      </c>
      <c r="C2098" s="89">
        <v>3</v>
      </c>
      <c r="D2098" s="89" t="s">
        <v>6287</v>
      </c>
    </row>
    <row r="2099" spans="1:4" ht="15.75" customHeight="1" x14ac:dyDescent="0.15">
      <c r="A2099" s="89" t="s">
        <v>11899</v>
      </c>
      <c r="B2099" s="89" t="s">
        <v>233</v>
      </c>
      <c r="C2099" s="89">
        <v>3</v>
      </c>
      <c r="D2099" s="89" t="s">
        <v>6287</v>
      </c>
    </row>
    <row r="2100" spans="1:4" ht="15.75" customHeight="1" x14ac:dyDescent="0.15">
      <c r="A2100" s="89" t="s">
        <v>11900</v>
      </c>
      <c r="B2100" s="89" t="s">
        <v>233</v>
      </c>
      <c r="C2100" s="89">
        <v>3</v>
      </c>
      <c r="D2100" s="89" t="s">
        <v>6287</v>
      </c>
    </row>
    <row r="2101" spans="1:4" ht="15.75" customHeight="1" x14ac:dyDescent="0.15">
      <c r="A2101" s="89" t="s">
        <v>11901</v>
      </c>
      <c r="B2101" s="89" t="s">
        <v>233</v>
      </c>
      <c r="C2101" s="89">
        <v>3</v>
      </c>
      <c r="D2101" s="89" t="s">
        <v>6287</v>
      </c>
    </row>
    <row r="2102" spans="1:4" ht="15.75" customHeight="1" x14ac:dyDescent="0.15">
      <c r="A2102" s="89" t="s">
        <v>11902</v>
      </c>
      <c r="B2102" s="89" t="s">
        <v>233</v>
      </c>
      <c r="C2102" s="89">
        <v>3</v>
      </c>
      <c r="D2102" s="89" t="s">
        <v>6287</v>
      </c>
    </row>
    <row r="2103" spans="1:4" ht="15.75" customHeight="1" x14ac:dyDescent="0.15">
      <c r="A2103" s="89" t="s">
        <v>11903</v>
      </c>
      <c r="B2103" s="89" t="s">
        <v>233</v>
      </c>
      <c r="C2103" s="89">
        <v>3</v>
      </c>
      <c r="D2103" s="89" t="s">
        <v>6287</v>
      </c>
    </row>
    <row r="2104" spans="1:4" ht="15.75" customHeight="1" x14ac:dyDescent="0.15">
      <c r="A2104" s="89" t="s">
        <v>11904</v>
      </c>
      <c r="B2104" s="89" t="s">
        <v>233</v>
      </c>
      <c r="C2104" s="89">
        <v>3</v>
      </c>
      <c r="D2104" s="89" t="s">
        <v>6287</v>
      </c>
    </row>
    <row r="2105" spans="1:4" ht="15.75" customHeight="1" x14ac:dyDescent="0.15">
      <c r="A2105" s="89" t="s">
        <v>11905</v>
      </c>
      <c r="B2105" s="89" t="s">
        <v>233</v>
      </c>
      <c r="C2105" s="89">
        <v>3</v>
      </c>
      <c r="D2105" s="89" t="s">
        <v>6287</v>
      </c>
    </row>
    <row r="2106" spans="1:4" ht="15.75" customHeight="1" x14ac:dyDescent="0.15">
      <c r="A2106" s="89" t="s">
        <v>11906</v>
      </c>
      <c r="B2106" s="89" t="s">
        <v>233</v>
      </c>
      <c r="C2106" s="89">
        <v>3</v>
      </c>
      <c r="D2106" s="89" t="s">
        <v>6287</v>
      </c>
    </row>
    <row r="2107" spans="1:4" ht="15.75" customHeight="1" x14ac:dyDescent="0.15">
      <c r="A2107" s="89" t="s">
        <v>11907</v>
      </c>
      <c r="B2107" s="89" t="s">
        <v>233</v>
      </c>
      <c r="C2107" s="89">
        <v>3</v>
      </c>
      <c r="D2107" s="89" t="s">
        <v>6287</v>
      </c>
    </row>
    <row r="2108" spans="1:4" ht="15.75" customHeight="1" x14ac:dyDescent="0.15">
      <c r="A2108" s="89" t="s">
        <v>11908</v>
      </c>
      <c r="B2108" s="89" t="s">
        <v>233</v>
      </c>
      <c r="C2108" s="89">
        <v>3</v>
      </c>
      <c r="D2108" s="89" t="s">
        <v>6287</v>
      </c>
    </row>
    <row r="2109" spans="1:4" ht="15.75" customHeight="1" x14ac:dyDescent="0.15">
      <c r="A2109" s="89" t="s">
        <v>11909</v>
      </c>
      <c r="B2109" s="89" t="s">
        <v>233</v>
      </c>
      <c r="C2109" s="89">
        <v>3</v>
      </c>
      <c r="D2109" s="89" t="s">
        <v>6287</v>
      </c>
    </row>
    <row r="2110" spans="1:4" ht="15.75" customHeight="1" x14ac:dyDescent="0.15">
      <c r="A2110" s="89" t="s">
        <v>11910</v>
      </c>
      <c r="B2110" s="89" t="s">
        <v>233</v>
      </c>
      <c r="C2110" s="89">
        <v>3</v>
      </c>
      <c r="D2110" s="89" t="s">
        <v>6287</v>
      </c>
    </row>
    <row r="2111" spans="1:4" ht="15.75" customHeight="1" x14ac:dyDescent="0.15">
      <c r="A2111" s="89" t="s">
        <v>11911</v>
      </c>
      <c r="B2111" s="89" t="s">
        <v>233</v>
      </c>
      <c r="C2111" s="89">
        <v>3</v>
      </c>
      <c r="D2111" s="89" t="s">
        <v>6287</v>
      </c>
    </row>
    <row r="2112" spans="1:4" ht="15.75" customHeight="1" x14ac:dyDescent="0.15">
      <c r="A2112" s="89" t="s">
        <v>11912</v>
      </c>
      <c r="B2112" s="89" t="s">
        <v>233</v>
      </c>
      <c r="C2112" s="89">
        <v>3</v>
      </c>
      <c r="D2112" s="89" t="s">
        <v>6287</v>
      </c>
    </row>
    <row r="2113" spans="1:4" ht="15.75" customHeight="1" x14ac:dyDescent="0.15">
      <c r="A2113" s="89" t="s">
        <v>11913</v>
      </c>
      <c r="B2113" s="89" t="s">
        <v>233</v>
      </c>
      <c r="C2113" s="89">
        <v>3</v>
      </c>
      <c r="D2113" s="89" t="s">
        <v>6287</v>
      </c>
    </row>
    <row r="2114" spans="1:4" ht="15.75" customHeight="1" x14ac:dyDescent="0.15">
      <c r="A2114" s="89" t="s">
        <v>11914</v>
      </c>
      <c r="B2114" s="89" t="s">
        <v>233</v>
      </c>
      <c r="C2114" s="89">
        <v>3</v>
      </c>
      <c r="D2114" s="89" t="s">
        <v>6287</v>
      </c>
    </row>
    <row r="2115" spans="1:4" ht="15.75" customHeight="1" x14ac:dyDescent="0.15">
      <c r="A2115" s="89" t="s">
        <v>11915</v>
      </c>
      <c r="B2115" s="89" t="s">
        <v>233</v>
      </c>
      <c r="C2115" s="89">
        <v>3</v>
      </c>
      <c r="D2115" s="89" t="s">
        <v>6287</v>
      </c>
    </row>
    <row r="2116" spans="1:4" ht="15.75" customHeight="1" x14ac:dyDescent="0.15">
      <c r="A2116" s="89" t="s">
        <v>11916</v>
      </c>
      <c r="B2116" s="89" t="s">
        <v>233</v>
      </c>
      <c r="C2116" s="89">
        <v>3</v>
      </c>
      <c r="D2116" s="89" t="s">
        <v>6287</v>
      </c>
    </row>
    <row r="2117" spans="1:4" ht="15.75" customHeight="1" x14ac:dyDescent="0.15">
      <c r="A2117" s="89" t="s">
        <v>11917</v>
      </c>
      <c r="B2117" s="89" t="s">
        <v>233</v>
      </c>
      <c r="C2117" s="89">
        <v>3</v>
      </c>
      <c r="D2117" s="89" t="s">
        <v>6287</v>
      </c>
    </row>
    <row r="2118" spans="1:4" ht="15.75" customHeight="1" x14ac:dyDescent="0.15">
      <c r="A2118" s="89" t="s">
        <v>11918</v>
      </c>
      <c r="B2118" s="89" t="s">
        <v>233</v>
      </c>
      <c r="C2118" s="89">
        <v>3</v>
      </c>
      <c r="D2118" s="89" t="s">
        <v>6287</v>
      </c>
    </row>
    <row r="2119" spans="1:4" ht="15.75" customHeight="1" x14ac:dyDescent="0.15">
      <c r="A2119" s="89" t="s">
        <v>11919</v>
      </c>
      <c r="B2119" s="89" t="s">
        <v>233</v>
      </c>
      <c r="C2119" s="89">
        <v>3</v>
      </c>
      <c r="D2119" s="89" t="s">
        <v>6287</v>
      </c>
    </row>
    <row r="2120" spans="1:4" ht="15.75" customHeight="1" x14ac:dyDescent="0.15">
      <c r="A2120" s="89" t="s">
        <v>11920</v>
      </c>
      <c r="B2120" s="89" t="s">
        <v>233</v>
      </c>
      <c r="C2120" s="89">
        <v>3</v>
      </c>
      <c r="D2120" s="89" t="s">
        <v>6287</v>
      </c>
    </row>
    <row r="2121" spans="1:4" ht="15.75" customHeight="1" x14ac:dyDescent="0.15">
      <c r="A2121" s="89" t="s">
        <v>11921</v>
      </c>
      <c r="B2121" s="89" t="s">
        <v>233</v>
      </c>
      <c r="C2121" s="89">
        <v>3</v>
      </c>
      <c r="D2121" s="89" t="s">
        <v>6287</v>
      </c>
    </row>
    <row r="2122" spans="1:4" ht="15.75" customHeight="1" x14ac:dyDescent="0.15">
      <c r="A2122" s="89" t="s">
        <v>11922</v>
      </c>
      <c r="B2122" s="89" t="s">
        <v>233</v>
      </c>
      <c r="C2122" s="89">
        <v>3</v>
      </c>
      <c r="D2122" s="89" t="s">
        <v>6287</v>
      </c>
    </row>
    <row r="2123" spans="1:4" ht="15.75" customHeight="1" x14ac:dyDescent="0.15">
      <c r="A2123" s="89" t="s">
        <v>11923</v>
      </c>
      <c r="B2123" s="89" t="s">
        <v>233</v>
      </c>
      <c r="C2123" s="89">
        <v>3</v>
      </c>
      <c r="D2123" s="89" t="s">
        <v>6287</v>
      </c>
    </row>
    <row r="2124" spans="1:4" ht="15.75" customHeight="1" x14ac:dyDescent="0.15">
      <c r="A2124" s="89" t="s">
        <v>11924</v>
      </c>
      <c r="B2124" s="89" t="s">
        <v>233</v>
      </c>
      <c r="C2124" s="89">
        <v>3</v>
      </c>
      <c r="D2124" s="89" t="s">
        <v>6287</v>
      </c>
    </row>
    <row r="2125" spans="1:4" ht="15.75" customHeight="1" x14ac:dyDescent="0.15">
      <c r="A2125" s="89" t="s">
        <v>11925</v>
      </c>
      <c r="B2125" s="89" t="s">
        <v>233</v>
      </c>
      <c r="C2125" s="89">
        <v>3</v>
      </c>
      <c r="D2125" s="89" t="s">
        <v>6287</v>
      </c>
    </row>
    <row r="2126" spans="1:4" ht="15.75" customHeight="1" x14ac:dyDescent="0.15">
      <c r="A2126" s="89" t="s">
        <v>11926</v>
      </c>
      <c r="B2126" s="89" t="s">
        <v>233</v>
      </c>
      <c r="C2126" s="89">
        <v>3</v>
      </c>
      <c r="D2126" s="89" t="s">
        <v>6287</v>
      </c>
    </row>
    <row r="2127" spans="1:4" ht="15.75" customHeight="1" x14ac:dyDescent="0.15">
      <c r="A2127" s="89" t="s">
        <v>11927</v>
      </c>
      <c r="B2127" s="89" t="s">
        <v>233</v>
      </c>
      <c r="C2127" s="89">
        <v>3</v>
      </c>
      <c r="D2127" s="89" t="s">
        <v>6287</v>
      </c>
    </row>
    <row r="2128" spans="1:4" ht="15.75" customHeight="1" x14ac:dyDescent="0.15">
      <c r="A2128" s="89" t="s">
        <v>11928</v>
      </c>
      <c r="B2128" s="89" t="s">
        <v>233</v>
      </c>
      <c r="C2128" s="89">
        <v>3</v>
      </c>
      <c r="D2128" s="89" t="s">
        <v>6287</v>
      </c>
    </row>
    <row r="2129" spans="1:4" ht="15.75" customHeight="1" x14ac:dyDescent="0.15">
      <c r="A2129" s="89" t="s">
        <v>11929</v>
      </c>
      <c r="B2129" s="89" t="s">
        <v>233</v>
      </c>
      <c r="C2129" s="89">
        <v>3</v>
      </c>
      <c r="D2129" s="89" t="s">
        <v>6287</v>
      </c>
    </row>
    <row r="2130" spans="1:4" ht="15.75" customHeight="1" x14ac:dyDescent="0.15">
      <c r="A2130" s="89" t="s">
        <v>11930</v>
      </c>
      <c r="B2130" s="89" t="s">
        <v>233</v>
      </c>
      <c r="C2130" s="89">
        <v>3</v>
      </c>
      <c r="D2130" s="89" t="s">
        <v>6287</v>
      </c>
    </row>
    <row r="2131" spans="1:4" ht="15.75" customHeight="1" x14ac:dyDescent="0.15">
      <c r="A2131" s="89" t="s">
        <v>11931</v>
      </c>
      <c r="B2131" s="89" t="s">
        <v>233</v>
      </c>
      <c r="C2131" s="89">
        <v>3</v>
      </c>
      <c r="D2131" s="89" t="s">
        <v>6287</v>
      </c>
    </row>
    <row r="2132" spans="1:4" ht="15.75" customHeight="1" x14ac:dyDescent="0.15">
      <c r="A2132" s="89" t="s">
        <v>11932</v>
      </c>
      <c r="B2132" s="89" t="s">
        <v>233</v>
      </c>
      <c r="C2132" s="89">
        <v>3</v>
      </c>
      <c r="D2132" s="89" t="s">
        <v>6287</v>
      </c>
    </row>
    <row r="2133" spans="1:4" ht="15.75" customHeight="1" x14ac:dyDescent="0.15">
      <c r="A2133" s="89" t="s">
        <v>11933</v>
      </c>
      <c r="B2133" s="89" t="s">
        <v>233</v>
      </c>
      <c r="C2133" s="89">
        <v>3</v>
      </c>
      <c r="D2133" s="89" t="s">
        <v>6287</v>
      </c>
    </row>
    <row r="2134" spans="1:4" ht="15.75" customHeight="1" x14ac:dyDescent="0.15">
      <c r="A2134" s="89" t="s">
        <v>11934</v>
      </c>
      <c r="B2134" s="89" t="s">
        <v>233</v>
      </c>
      <c r="C2134" s="89">
        <v>3</v>
      </c>
      <c r="D2134" s="89" t="s">
        <v>6287</v>
      </c>
    </row>
    <row r="2135" spans="1:4" ht="15.75" customHeight="1" x14ac:dyDescent="0.15">
      <c r="A2135" s="89" t="s">
        <v>11935</v>
      </c>
      <c r="B2135" s="89" t="s">
        <v>233</v>
      </c>
      <c r="C2135" s="89">
        <v>3</v>
      </c>
      <c r="D2135" s="89" t="s">
        <v>6287</v>
      </c>
    </row>
    <row r="2136" spans="1:4" ht="15.75" customHeight="1" x14ac:dyDescent="0.15">
      <c r="A2136" s="89" t="s">
        <v>11936</v>
      </c>
      <c r="B2136" s="89" t="s">
        <v>233</v>
      </c>
      <c r="C2136" s="89">
        <v>3</v>
      </c>
      <c r="D2136" s="89" t="s">
        <v>6287</v>
      </c>
    </row>
    <row r="2137" spans="1:4" ht="15.75" customHeight="1" x14ac:dyDescent="0.15">
      <c r="A2137" s="89" t="s">
        <v>11937</v>
      </c>
      <c r="B2137" s="89" t="s">
        <v>233</v>
      </c>
      <c r="C2137" s="89">
        <v>3</v>
      </c>
      <c r="D2137" s="89" t="s">
        <v>6287</v>
      </c>
    </row>
    <row r="2138" spans="1:4" ht="15.75" customHeight="1" x14ac:dyDescent="0.15">
      <c r="A2138" s="89" t="s">
        <v>11938</v>
      </c>
      <c r="B2138" s="89" t="s">
        <v>233</v>
      </c>
      <c r="C2138" s="89">
        <v>3</v>
      </c>
      <c r="D2138" s="89" t="s">
        <v>6287</v>
      </c>
    </row>
    <row r="2139" spans="1:4" ht="15.75" customHeight="1" x14ac:dyDescent="0.15">
      <c r="A2139" s="89" t="s">
        <v>11939</v>
      </c>
      <c r="B2139" s="89" t="s">
        <v>233</v>
      </c>
      <c r="C2139" s="89">
        <v>3</v>
      </c>
      <c r="D2139" s="89" t="s">
        <v>6287</v>
      </c>
    </row>
    <row r="2140" spans="1:4" ht="15.75" customHeight="1" x14ac:dyDescent="0.15">
      <c r="A2140" s="89" t="s">
        <v>11940</v>
      </c>
      <c r="B2140" s="89" t="s">
        <v>233</v>
      </c>
      <c r="C2140" s="89">
        <v>3</v>
      </c>
      <c r="D2140" s="89" t="s">
        <v>6287</v>
      </c>
    </row>
    <row r="2141" spans="1:4" ht="15.75" customHeight="1" x14ac:dyDescent="0.15">
      <c r="A2141" s="89" t="s">
        <v>11941</v>
      </c>
      <c r="B2141" s="89" t="s">
        <v>233</v>
      </c>
      <c r="C2141" s="89">
        <v>3</v>
      </c>
      <c r="D2141" s="89" t="s">
        <v>6287</v>
      </c>
    </row>
    <row r="2142" spans="1:4" ht="15.75" customHeight="1" x14ac:dyDescent="0.15">
      <c r="A2142" s="89" t="s">
        <v>11942</v>
      </c>
      <c r="B2142" s="89" t="s">
        <v>233</v>
      </c>
      <c r="C2142" s="89">
        <v>3</v>
      </c>
      <c r="D2142" s="89" t="s">
        <v>6287</v>
      </c>
    </row>
    <row r="2143" spans="1:4" ht="15.75" customHeight="1" x14ac:dyDescent="0.15">
      <c r="A2143" s="89" t="s">
        <v>11943</v>
      </c>
      <c r="B2143" s="89" t="s">
        <v>233</v>
      </c>
      <c r="C2143" s="89">
        <v>3</v>
      </c>
      <c r="D2143" s="89" t="s">
        <v>6287</v>
      </c>
    </row>
    <row r="2144" spans="1:4" ht="15.75" customHeight="1" x14ac:dyDescent="0.15">
      <c r="A2144" s="89" t="s">
        <v>11944</v>
      </c>
      <c r="B2144" s="89" t="s">
        <v>233</v>
      </c>
      <c r="C2144" s="89">
        <v>3</v>
      </c>
      <c r="D2144" s="89" t="s">
        <v>6287</v>
      </c>
    </row>
    <row r="2145" spans="1:4" ht="15.75" customHeight="1" x14ac:dyDescent="0.15">
      <c r="A2145" s="89" t="s">
        <v>11945</v>
      </c>
      <c r="B2145" s="89" t="s">
        <v>233</v>
      </c>
      <c r="C2145" s="89">
        <v>3</v>
      </c>
      <c r="D2145" s="89" t="s">
        <v>6287</v>
      </c>
    </row>
    <row r="2146" spans="1:4" ht="15.75" customHeight="1" x14ac:dyDescent="0.15">
      <c r="A2146" s="89" t="s">
        <v>11946</v>
      </c>
      <c r="B2146" s="89" t="s">
        <v>233</v>
      </c>
      <c r="C2146" s="89">
        <v>3</v>
      </c>
      <c r="D2146" s="89" t="s">
        <v>6287</v>
      </c>
    </row>
    <row r="2147" spans="1:4" ht="15.75" customHeight="1" x14ac:dyDescent="0.15">
      <c r="A2147" s="89" t="s">
        <v>11947</v>
      </c>
      <c r="B2147" s="89" t="s">
        <v>233</v>
      </c>
      <c r="C2147" s="89">
        <v>3</v>
      </c>
      <c r="D2147" s="89" t="s">
        <v>6287</v>
      </c>
    </row>
    <row r="2148" spans="1:4" ht="15.75" customHeight="1" x14ac:dyDescent="0.15">
      <c r="A2148" s="89" t="s">
        <v>11948</v>
      </c>
      <c r="B2148" s="89" t="s">
        <v>233</v>
      </c>
      <c r="C2148" s="89">
        <v>3</v>
      </c>
      <c r="D2148" s="89" t="s">
        <v>6287</v>
      </c>
    </row>
    <row r="2149" spans="1:4" ht="15.75" customHeight="1" x14ac:dyDescent="0.15">
      <c r="A2149" s="89" t="s">
        <v>11949</v>
      </c>
      <c r="B2149" s="89" t="s">
        <v>233</v>
      </c>
      <c r="C2149" s="89">
        <v>3</v>
      </c>
      <c r="D2149" s="89" t="s">
        <v>6287</v>
      </c>
    </row>
    <row r="2150" spans="1:4" ht="15.75" customHeight="1" x14ac:dyDescent="0.15">
      <c r="A2150" s="89" t="s">
        <v>11950</v>
      </c>
      <c r="B2150" s="89" t="s">
        <v>233</v>
      </c>
      <c r="C2150" s="89">
        <v>3</v>
      </c>
      <c r="D2150" s="89" t="s">
        <v>6287</v>
      </c>
    </row>
    <row r="2151" spans="1:4" ht="15.75" customHeight="1" x14ac:dyDescent="0.15">
      <c r="A2151" s="89" t="s">
        <v>11951</v>
      </c>
      <c r="B2151" s="89" t="s">
        <v>233</v>
      </c>
      <c r="C2151" s="89">
        <v>3</v>
      </c>
      <c r="D2151" s="89" t="s">
        <v>6287</v>
      </c>
    </row>
    <row r="2152" spans="1:4" ht="15.75" customHeight="1" x14ac:dyDescent="0.15">
      <c r="A2152" s="89" t="s">
        <v>11952</v>
      </c>
      <c r="B2152" s="89" t="s">
        <v>233</v>
      </c>
      <c r="C2152" s="89">
        <v>3</v>
      </c>
      <c r="D2152" s="89" t="s">
        <v>6287</v>
      </c>
    </row>
    <row r="2153" spans="1:4" ht="15.75" customHeight="1" x14ac:dyDescent="0.15">
      <c r="A2153" s="89" t="s">
        <v>11953</v>
      </c>
      <c r="B2153" s="89" t="s">
        <v>233</v>
      </c>
      <c r="C2153" s="89">
        <v>3</v>
      </c>
      <c r="D2153" s="89" t="s">
        <v>6287</v>
      </c>
    </row>
    <row r="2154" spans="1:4" ht="15.75" customHeight="1" x14ac:dyDescent="0.15">
      <c r="A2154" s="89" t="s">
        <v>11954</v>
      </c>
      <c r="B2154" s="89" t="s">
        <v>233</v>
      </c>
      <c r="C2154" s="89">
        <v>3</v>
      </c>
      <c r="D2154" s="89" t="s">
        <v>6287</v>
      </c>
    </row>
    <row r="2155" spans="1:4" ht="15.75" customHeight="1" x14ac:dyDescent="0.15">
      <c r="A2155" s="89" t="s">
        <v>11955</v>
      </c>
      <c r="B2155" s="89" t="s">
        <v>233</v>
      </c>
      <c r="C2155" s="89">
        <v>3</v>
      </c>
      <c r="D2155" s="89" t="s">
        <v>6287</v>
      </c>
    </row>
    <row r="2156" spans="1:4" ht="15.75" customHeight="1" x14ac:dyDescent="0.15">
      <c r="A2156" s="89" t="s">
        <v>11956</v>
      </c>
      <c r="B2156" s="89" t="s">
        <v>233</v>
      </c>
      <c r="C2156" s="89">
        <v>3</v>
      </c>
      <c r="D2156" s="89" t="s">
        <v>6287</v>
      </c>
    </row>
    <row r="2157" spans="1:4" ht="15.75" customHeight="1" x14ac:dyDescent="0.15">
      <c r="A2157" s="89" t="s">
        <v>11957</v>
      </c>
      <c r="B2157" s="89" t="s">
        <v>233</v>
      </c>
      <c r="C2157" s="89">
        <v>3</v>
      </c>
      <c r="D2157" s="89" t="s">
        <v>6287</v>
      </c>
    </row>
    <row r="2158" spans="1:4" ht="15.75" customHeight="1" x14ac:dyDescent="0.15">
      <c r="A2158" s="89" t="s">
        <v>11958</v>
      </c>
      <c r="B2158" s="89" t="s">
        <v>233</v>
      </c>
      <c r="C2158" s="89">
        <v>3</v>
      </c>
      <c r="D2158" s="89" t="s">
        <v>6287</v>
      </c>
    </row>
    <row r="2159" spans="1:4" ht="15.75" customHeight="1" x14ac:dyDescent="0.15">
      <c r="A2159" s="89" t="s">
        <v>11959</v>
      </c>
      <c r="B2159" s="89" t="s">
        <v>233</v>
      </c>
      <c r="C2159" s="89">
        <v>3</v>
      </c>
      <c r="D2159" s="89" t="s">
        <v>6287</v>
      </c>
    </row>
    <row r="2160" spans="1:4" ht="15.75" customHeight="1" x14ac:dyDescent="0.15">
      <c r="A2160" s="89" t="s">
        <v>11960</v>
      </c>
      <c r="B2160" s="89" t="s">
        <v>233</v>
      </c>
      <c r="C2160" s="89">
        <v>3</v>
      </c>
      <c r="D2160" s="89" t="s">
        <v>6287</v>
      </c>
    </row>
    <row r="2161" spans="1:4" ht="15.75" customHeight="1" x14ac:dyDescent="0.15">
      <c r="A2161" s="89" t="s">
        <v>11961</v>
      </c>
      <c r="B2161" s="89" t="s">
        <v>233</v>
      </c>
      <c r="C2161" s="89">
        <v>3</v>
      </c>
      <c r="D2161" s="89" t="s">
        <v>6287</v>
      </c>
    </row>
    <row r="2162" spans="1:4" ht="15.75" customHeight="1" x14ac:dyDescent="0.15">
      <c r="A2162" s="89" t="s">
        <v>11962</v>
      </c>
      <c r="B2162" s="89" t="s">
        <v>233</v>
      </c>
      <c r="C2162" s="89">
        <v>3</v>
      </c>
      <c r="D2162" s="89" t="s">
        <v>6287</v>
      </c>
    </row>
    <row r="2163" spans="1:4" ht="15.75" customHeight="1" x14ac:dyDescent="0.15">
      <c r="A2163" s="89" t="s">
        <v>11963</v>
      </c>
      <c r="B2163" s="89" t="s">
        <v>233</v>
      </c>
      <c r="C2163" s="89">
        <v>3</v>
      </c>
      <c r="D2163" s="89" t="s">
        <v>6287</v>
      </c>
    </row>
    <row r="2164" spans="1:4" ht="15.75" customHeight="1" x14ac:dyDescent="0.15">
      <c r="A2164" s="89" t="s">
        <v>11964</v>
      </c>
      <c r="B2164" s="89" t="s">
        <v>233</v>
      </c>
      <c r="C2164" s="89">
        <v>3</v>
      </c>
      <c r="D2164" s="89" t="s">
        <v>6287</v>
      </c>
    </row>
    <row r="2165" spans="1:4" ht="15.75" customHeight="1" x14ac:dyDescent="0.15">
      <c r="A2165" s="89" t="s">
        <v>11965</v>
      </c>
      <c r="B2165" s="89" t="s">
        <v>233</v>
      </c>
      <c r="C2165" s="89">
        <v>3</v>
      </c>
      <c r="D2165" s="89" t="s">
        <v>6287</v>
      </c>
    </row>
    <row r="2166" spans="1:4" ht="15.75" customHeight="1" x14ac:dyDescent="0.15">
      <c r="A2166" s="89" t="s">
        <v>11966</v>
      </c>
      <c r="B2166" s="89" t="s">
        <v>233</v>
      </c>
      <c r="C2166" s="89">
        <v>3</v>
      </c>
      <c r="D2166" s="89" t="s">
        <v>6287</v>
      </c>
    </row>
    <row r="2167" spans="1:4" ht="15.75" customHeight="1" x14ac:dyDescent="0.15">
      <c r="A2167" s="89" t="s">
        <v>11967</v>
      </c>
      <c r="B2167" s="89" t="s">
        <v>233</v>
      </c>
      <c r="C2167" s="89">
        <v>3</v>
      </c>
      <c r="D2167" s="89" t="s">
        <v>6287</v>
      </c>
    </row>
    <row r="2168" spans="1:4" ht="15.75" customHeight="1" x14ac:dyDescent="0.15">
      <c r="A2168" s="89" t="s">
        <v>11968</v>
      </c>
      <c r="B2168" s="89" t="s">
        <v>233</v>
      </c>
      <c r="C2168" s="89">
        <v>3</v>
      </c>
      <c r="D2168" s="89" t="s">
        <v>6287</v>
      </c>
    </row>
    <row r="2169" spans="1:4" ht="15.75" customHeight="1" x14ac:dyDescent="0.15">
      <c r="A2169" s="89" t="s">
        <v>11969</v>
      </c>
      <c r="B2169" s="89" t="s">
        <v>233</v>
      </c>
      <c r="C2169" s="89">
        <v>3</v>
      </c>
      <c r="D2169" s="89" t="s">
        <v>6287</v>
      </c>
    </row>
    <row r="2170" spans="1:4" ht="15.75" customHeight="1" x14ac:dyDescent="0.15">
      <c r="A2170" s="89" t="s">
        <v>11970</v>
      </c>
      <c r="B2170" s="89" t="s">
        <v>233</v>
      </c>
      <c r="C2170" s="89">
        <v>3</v>
      </c>
      <c r="D2170" s="89" t="s">
        <v>6287</v>
      </c>
    </row>
    <row r="2171" spans="1:4" ht="15.75" customHeight="1" x14ac:dyDescent="0.15">
      <c r="A2171" s="89" t="s">
        <v>11971</v>
      </c>
      <c r="B2171" s="89" t="s">
        <v>233</v>
      </c>
      <c r="C2171" s="89">
        <v>3</v>
      </c>
      <c r="D2171" s="89" t="s">
        <v>6287</v>
      </c>
    </row>
    <row r="2172" spans="1:4" ht="15.75" customHeight="1" x14ac:dyDescent="0.15">
      <c r="A2172" s="89" t="s">
        <v>11972</v>
      </c>
      <c r="B2172" s="89" t="s">
        <v>233</v>
      </c>
      <c r="C2172" s="89">
        <v>3</v>
      </c>
      <c r="D2172" s="89" t="s">
        <v>6287</v>
      </c>
    </row>
    <row r="2173" spans="1:4" ht="15.75" customHeight="1" x14ac:dyDescent="0.15">
      <c r="A2173" s="89" t="s">
        <v>11973</v>
      </c>
      <c r="B2173" s="89" t="s">
        <v>233</v>
      </c>
      <c r="C2173" s="89">
        <v>3</v>
      </c>
      <c r="D2173" s="89" t="s">
        <v>6287</v>
      </c>
    </row>
    <row r="2174" spans="1:4" ht="15.75" customHeight="1" x14ac:dyDescent="0.15">
      <c r="A2174" s="89" t="s">
        <v>11974</v>
      </c>
      <c r="B2174" s="89" t="s">
        <v>233</v>
      </c>
      <c r="C2174" s="89">
        <v>3</v>
      </c>
      <c r="D2174" s="89" t="s">
        <v>6287</v>
      </c>
    </row>
    <row r="2175" spans="1:4" ht="15.75" customHeight="1" x14ac:dyDescent="0.15">
      <c r="A2175" s="89" t="s">
        <v>11975</v>
      </c>
      <c r="B2175" s="89" t="s">
        <v>233</v>
      </c>
      <c r="C2175" s="89">
        <v>3</v>
      </c>
      <c r="D2175" s="89" t="s">
        <v>6287</v>
      </c>
    </row>
    <row r="2176" spans="1:4" ht="15.75" customHeight="1" x14ac:dyDescent="0.15">
      <c r="A2176" s="89" t="s">
        <v>11976</v>
      </c>
      <c r="B2176" s="89" t="s">
        <v>233</v>
      </c>
      <c r="C2176" s="89">
        <v>3</v>
      </c>
      <c r="D2176" s="89" t="s">
        <v>6287</v>
      </c>
    </row>
    <row r="2177" spans="1:4" ht="15.75" customHeight="1" x14ac:dyDescent="0.15">
      <c r="A2177" s="89" t="s">
        <v>11977</v>
      </c>
      <c r="B2177" s="89" t="s">
        <v>233</v>
      </c>
      <c r="C2177" s="89">
        <v>3</v>
      </c>
      <c r="D2177" s="89" t="s">
        <v>6287</v>
      </c>
    </row>
    <row r="2178" spans="1:4" ht="15.75" customHeight="1" x14ac:dyDescent="0.15">
      <c r="A2178" s="89" t="s">
        <v>11978</v>
      </c>
      <c r="B2178" s="89" t="s">
        <v>233</v>
      </c>
      <c r="C2178" s="89">
        <v>3</v>
      </c>
      <c r="D2178" s="89" t="s">
        <v>6287</v>
      </c>
    </row>
    <row r="2179" spans="1:4" ht="15.75" customHeight="1" x14ac:dyDescent="0.15">
      <c r="A2179" s="89" t="s">
        <v>11979</v>
      </c>
      <c r="B2179" s="89" t="s">
        <v>233</v>
      </c>
      <c r="C2179" s="89">
        <v>3</v>
      </c>
      <c r="D2179" s="89" t="s">
        <v>6287</v>
      </c>
    </row>
    <row r="2180" spans="1:4" ht="15.75" customHeight="1" x14ac:dyDescent="0.15">
      <c r="A2180" s="89" t="s">
        <v>11980</v>
      </c>
      <c r="B2180" s="89" t="s">
        <v>233</v>
      </c>
      <c r="C2180" s="89">
        <v>3</v>
      </c>
      <c r="D2180" s="89" t="s">
        <v>6287</v>
      </c>
    </row>
    <row r="2181" spans="1:4" ht="15.75" customHeight="1" x14ac:dyDescent="0.15">
      <c r="A2181" s="89" t="s">
        <v>11981</v>
      </c>
      <c r="B2181" s="89" t="s">
        <v>233</v>
      </c>
      <c r="C2181" s="89">
        <v>3</v>
      </c>
      <c r="D2181" s="89" t="s">
        <v>6287</v>
      </c>
    </row>
    <row r="2182" spans="1:4" ht="15.75" customHeight="1" x14ac:dyDescent="0.15">
      <c r="A2182" s="89" t="s">
        <v>11982</v>
      </c>
      <c r="B2182" s="89" t="s">
        <v>233</v>
      </c>
      <c r="C2182" s="89">
        <v>3</v>
      </c>
      <c r="D2182" s="89" t="s">
        <v>6287</v>
      </c>
    </row>
    <row r="2183" spans="1:4" ht="15.75" customHeight="1" x14ac:dyDescent="0.15">
      <c r="A2183" s="89" t="s">
        <v>11983</v>
      </c>
      <c r="B2183" s="89" t="s">
        <v>233</v>
      </c>
      <c r="C2183" s="89">
        <v>3</v>
      </c>
      <c r="D2183" s="89" t="s">
        <v>6287</v>
      </c>
    </row>
    <row r="2184" spans="1:4" ht="15.75" customHeight="1" x14ac:dyDescent="0.15">
      <c r="A2184" s="89" t="s">
        <v>11984</v>
      </c>
      <c r="B2184" s="89" t="s">
        <v>233</v>
      </c>
      <c r="C2184" s="89">
        <v>3</v>
      </c>
      <c r="D2184" s="89" t="s">
        <v>6287</v>
      </c>
    </row>
    <row r="2185" spans="1:4" ht="15.75" customHeight="1" x14ac:dyDescent="0.15">
      <c r="A2185" s="89" t="s">
        <v>11985</v>
      </c>
      <c r="B2185" s="89" t="s">
        <v>233</v>
      </c>
      <c r="C2185" s="89">
        <v>3</v>
      </c>
      <c r="D2185" s="89" t="s">
        <v>6287</v>
      </c>
    </row>
    <row r="2186" spans="1:4" ht="15.75" customHeight="1" x14ac:dyDescent="0.15">
      <c r="A2186" s="89" t="s">
        <v>11986</v>
      </c>
      <c r="B2186" s="89" t="s">
        <v>233</v>
      </c>
      <c r="C2186" s="89">
        <v>3</v>
      </c>
      <c r="D2186" s="89" t="s">
        <v>6287</v>
      </c>
    </row>
    <row r="2187" spans="1:4" ht="15.75" customHeight="1" x14ac:dyDescent="0.15">
      <c r="A2187" s="89" t="s">
        <v>11987</v>
      </c>
      <c r="B2187" s="89" t="s">
        <v>233</v>
      </c>
      <c r="C2187" s="89">
        <v>3</v>
      </c>
      <c r="D2187" s="89" t="s">
        <v>6287</v>
      </c>
    </row>
    <row r="2188" spans="1:4" ht="15.75" customHeight="1" x14ac:dyDescent="0.15">
      <c r="A2188" s="89" t="s">
        <v>11988</v>
      </c>
      <c r="B2188" s="89" t="s">
        <v>233</v>
      </c>
      <c r="C2188" s="89">
        <v>3</v>
      </c>
      <c r="D2188" s="89" t="s">
        <v>6287</v>
      </c>
    </row>
    <row r="2189" spans="1:4" ht="15.75" customHeight="1" x14ac:dyDescent="0.15">
      <c r="A2189" s="89" t="s">
        <v>11989</v>
      </c>
      <c r="B2189" s="89" t="s">
        <v>233</v>
      </c>
      <c r="C2189" s="89">
        <v>3</v>
      </c>
      <c r="D2189" s="89" t="s">
        <v>6287</v>
      </c>
    </row>
    <row r="2190" spans="1:4" ht="15.75" customHeight="1" x14ac:dyDescent="0.15">
      <c r="A2190" s="89" t="s">
        <v>11990</v>
      </c>
      <c r="B2190" s="89" t="s">
        <v>233</v>
      </c>
      <c r="C2190" s="89">
        <v>3</v>
      </c>
      <c r="D2190" s="89" t="s">
        <v>6287</v>
      </c>
    </row>
    <row r="2191" spans="1:4" ht="15.75" customHeight="1" x14ac:dyDescent="0.15">
      <c r="A2191" s="89" t="s">
        <v>11991</v>
      </c>
      <c r="B2191" s="89" t="s">
        <v>233</v>
      </c>
      <c r="C2191" s="89">
        <v>3</v>
      </c>
      <c r="D2191" s="89" t="s">
        <v>6287</v>
      </c>
    </row>
    <row r="2192" spans="1:4" ht="15.75" customHeight="1" x14ac:dyDescent="0.15">
      <c r="A2192" s="89" t="s">
        <v>11992</v>
      </c>
      <c r="B2192" s="89" t="s">
        <v>233</v>
      </c>
      <c r="C2192" s="89">
        <v>3</v>
      </c>
      <c r="D2192" s="89" t="s">
        <v>6287</v>
      </c>
    </row>
    <row r="2193" spans="1:4" ht="15.75" customHeight="1" x14ac:dyDescent="0.15">
      <c r="A2193" s="89" t="s">
        <v>11993</v>
      </c>
      <c r="B2193" s="89" t="s">
        <v>233</v>
      </c>
      <c r="C2193" s="89">
        <v>3</v>
      </c>
      <c r="D2193" s="89" t="s">
        <v>6287</v>
      </c>
    </row>
    <row r="2194" spans="1:4" ht="15.75" customHeight="1" x14ac:dyDescent="0.15">
      <c r="A2194" s="89" t="s">
        <v>11994</v>
      </c>
      <c r="B2194" s="89" t="s">
        <v>233</v>
      </c>
      <c r="C2194" s="89">
        <v>3</v>
      </c>
      <c r="D2194" s="89" t="s">
        <v>6287</v>
      </c>
    </row>
    <row r="2195" spans="1:4" ht="15.75" customHeight="1" x14ac:dyDescent="0.15">
      <c r="A2195" s="89" t="s">
        <v>11995</v>
      </c>
      <c r="B2195" s="89" t="s">
        <v>233</v>
      </c>
      <c r="C2195" s="89">
        <v>3</v>
      </c>
      <c r="D2195" s="89" t="s">
        <v>6287</v>
      </c>
    </row>
    <row r="2196" spans="1:4" ht="15.75" customHeight="1" x14ac:dyDescent="0.15">
      <c r="A2196" s="89" t="s">
        <v>11996</v>
      </c>
      <c r="B2196" s="89" t="s">
        <v>233</v>
      </c>
      <c r="C2196" s="89">
        <v>3</v>
      </c>
      <c r="D2196" s="89" t="s">
        <v>6287</v>
      </c>
    </row>
    <row r="2197" spans="1:4" ht="15.75" customHeight="1" x14ac:dyDescent="0.15">
      <c r="A2197" s="89" t="s">
        <v>11997</v>
      </c>
      <c r="B2197" s="89" t="s">
        <v>233</v>
      </c>
      <c r="C2197" s="89">
        <v>3</v>
      </c>
      <c r="D2197" s="89" t="s">
        <v>6287</v>
      </c>
    </row>
    <row r="2198" spans="1:4" ht="15.75" customHeight="1" x14ac:dyDescent="0.15">
      <c r="A2198" s="89" t="s">
        <v>11998</v>
      </c>
      <c r="B2198" s="89" t="s">
        <v>233</v>
      </c>
      <c r="C2198" s="89">
        <v>3</v>
      </c>
      <c r="D2198" s="89" t="s">
        <v>6287</v>
      </c>
    </row>
    <row r="2199" spans="1:4" ht="15.75" customHeight="1" x14ac:dyDescent="0.15">
      <c r="A2199" s="89" t="s">
        <v>11999</v>
      </c>
      <c r="B2199" s="89" t="s">
        <v>233</v>
      </c>
      <c r="C2199" s="89">
        <v>3</v>
      </c>
      <c r="D2199" s="89" t="s">
        <v>6287</v>
      </c>
    </row>
    <row r="2200" spans="1:4" ht="15.75" customHeight="1" x14ac:dyDescent="0.15">
      <c r="A2200" s="89" t="s">
        <v>12000</v>
      </c>
      <c r="B2200" s="89" t="s">
        <v>233</v>
      </c>
      <c r="C2200" s="89">
        <v>3</v>
      </c>
      <c r="D2200" s="89" t="s">
        <v>6287</v>
      </c>
    </row>
    <row r="2201" spans="1:4" ht="15.75" customHeight="1" x14ac:dyDescent="0.15">
      <c r="A2201" s="89" t="s">
        <v>12001</v>
      </c>
      <c r="B2201" s="89" t="s">
        <v>233</v>
      </c>
      <c r="C2201" s="89">
        <v>3</v>
      </c>
      <c r="D2201" s="89" t="s">
        <v>6287</v>
      </c>
    </row>
    <row r="2202" spans="1:4" ht="15.75" customHeight="1" x14ac:dyDescent="0.15">
      <c r="A2202" s="89" t="s">
        <v>12002</v>
      </c>
      <c r="B2202" s="89" t="s">
        <v>233</v>
      </c>
      <c r="C2202" s="89">
        <v>3</v>
      </c>
      <c r="D2202" s="89" t="s">
        <v>6287</v>
      </c>
    </row>
    <row r="2203" spans="1:4" ht="15.75" customHeight="1" x14ac:dyDescent="0.15">
      <c r="A2203" s="89" t="s">
        <v>12003</v>
      </c>
      <c r="B2203" s="89" t="s">
        <v>233</v>
      </c>
      <c r="C2203" s="89">
        <v>3</v>
      </c>
      <c r="D2203" s="89" t="s">
        <v>6287</v>
      </c>
    </row>
    <row r="2204" spans="1:4" ht="15.75" customHeight="1" x14ac:dyDescent="0.15">
      <c r="A2204" s="89" t="s">
        <v>12004</v>
      </c>
      <c r="B2204" s="89" t="s">
        <v>233</v>
      </c>
      <c r="C2204" s="89">
        <v>3</v>
      </c>
      <c r="D2204" s="89" t="s">
        <v>6287</v>
      </c>
    </row>
    <row r="2205" spans="1:4" ht="15.75" customHeight="1" x14ac:dyDescent="0.15">
      <c r="A2205" s="89" t="s">
        <v>12005</v>
      </c>
      <c r="B2205" s="89" t="s">
        <v>233</v>
      </c>
      <c r="C2205" s="89">
        <v>3</v>
      </c>
      <c r="D2205" s="89" t="s">
        <v>6287</v>
      </c>
    </row>
    <row r="2206" spans="1:4" ht="15.75" customHeight="1" x14ac:dyDescent="0.15">
      <c r="A2206" s="89" t="s">
        <v>12006</v>
      </c>
      <c r="B2206" s="89" t="s">
        <v>233</v>
      </c>
      <c r="C2206" s="89">
        <v>3</v>
      </c>
      <c r="D2206" s="89" t="s">
        <v>6287</v>
      </c>
    </row>
    <row r="2207" spans="1:4" ht="15.75" customHeight="1" x14ac:dyDescent="0.15">
      <c r="A2207" s="89" t="s">
        <v>12007</v>
      </c>
      <c r="B2207" s="89" t="s">
        <v>233</v>
      </c>
      <c r="C2207" s="89">
        <v>3</v>
      </c>
      <c r="D2207" s="89" t="s">
        <v>6287</v>
      </c>
    </row>
    <row r="2208" spans="1:4" ht="15.75" customHeight="1" x14ac:dyDescent="0.15">
      <c r="A2208" s="89" t="s">
        <v>12008</v>
      </c>
      <c r="B2208" s="89" t="s">
        <v>233</v>
      </c>
      <c r="C2208" s="89">
        <v>3</v>
      </c>
      <c r="D2208" s="89" t="s">
        <v>6287</v>
      </c>
    </row>
    <row r="2209" spans="1:4" ht="15.75" customHeight="1" x14ac:dyDescent="0.15">
      <c r="A2209" s="89" t="s">
        <v>12009</v>
      </c>
      <c r="B2209" s="89" t="s">
        <v>233</v>
      </c>
      <c r="C2209" s="89">
        <v>3</v>
      </c>
      <c r="D2209" s="89" t="s">
        <v>6287</v>
      </c>
    </row>
    <row r="2210" spans="1:4" ht="15.75" customHeight="1" x14ac:dyDescent="0.15">
      <c r="A2210" s="89" t="s">
        <v>12010</v>
      </c>
      <c r="B2210" s="89" t="s">
        <v>233</v>
      </c>
      <c r="C2210" s="89">
        <v>3</v>
      </c>
      <c r="D2210" s="89" t="s">
        <v>6287</v>
      </c>
    </row>
    <row r="2211" spans="1:4" ht="15.75" customHeight="1" x14ac:dyDescent="0.15">
      <c r="A2211" s="89" t="s">
        <v>12011</v>
      </c>
      <c r="B2211" s="89" t="s">
        <v>233</v>
      </c>
      <c r="C2211" s="89">
        <v>3</v>
      </c>
      <c r="D2211" s="89" t="s">
        <v>6287</v>
      </c>
    </row>
    <row r="2212" spans="1:4" ht="15.75" customHeight="1" x14ac:dyDescent="0.15">
      <c r="A2212" s="89" t="s">
        <v>12012</v>
      </c>
      <c r="B2212" s="89" t="s">
        <v>233</v>
      </c>
      <c r="C2212" s="89">
        <v>3</v>
      </c>
      <c r="D2212" s="89" t="s">
        <v>6287</v>
      </c>
    </row>
    <row r="2213" spans="1:4" ht="15.75" customHeight="1" x14ac:dyDescent="0.15">
      <c r="A2213" s="89" t="s">
        <v>12013</v>
      </c>
      <c r="B2213" s="89" t="s">
        <v>233</v>
      </c>
      <c r="C2213" s="89">
        <v>3</v>
      </c>
      <c r="D2213" s="89" t="s">
        <v>6287</v>
      </c>
    </row>
    <row r="2214" spans="1:4" ht="15.75" customHeight="1" x14ac:dyDescent="0.15">
      <c r="A2214" s="89" t="s">
        <v>12014</v>
      </c>
      <c r="B2214" s="89" t="s">
        <v>233</v>
      </c>
      <c r="C2214" s="89">
        <v>3</v>
      </c>
      <c r="D2214" s="89" t="s">
        <v>6287</v>
      </c>
    </row>
    <row r="2215" spans="1:4" ht="15.75" customHeight="1" x14ac:dyDescent="0.15">
      <c r="A2215" s="89" t="s">
        <v>12015</v>
      </c>
      <c r="B2215" s="89" t="s">
        <v>233</v>
      </c>
      <c r="C2215" s="89">
        <v>3</v>
      </c>
      <c r="D2215" s="89" t="s">
        <v>6287</v>
      </c>
    </row>
    <row r="2216" spans="1:4" ht="15.75" customHeight="1" x14ac:dyDescent="0.15">
      <c r="A2216" s="89" t="s">
        <v>12016</v>
      </c>
      <c r="B2216" s="89" t="s">
        <v>233</v>
      </c>
      <c r="C2216" s="89">
        <v>3</v>
      </c>
      <c r="D2216" s="89" t="s">
        <v>6287</v>
      </c>
    </row>
    <row r="2217" spans="1:4" ht="15.75" customHeight="1" x14ac:dyDescent="0.15">
      <c r="A2217" s="89" t="s">
        <v>12017</v>
      </c>
      <c r="B2217" s="89" t="s">
        <v>233</v>
      </c>
      <c r="C2217" s="89">
        <v>3</v>
      </c>
      <c r="D2217" s="89" t="s">
        <v>6287</v>
      </c>
    </row>
    <row r="2218" spans="1:4" ht="15.75" customHeight="1" x14ac:dyDescent="0.15">
      <c r="A2218" s="89" t="s">
        <v>12018</v>
      </c>
      <c r="B2218" s="89" t="s">
        <v>233</v>
      </c>
      <c r="C2218" s="89">
        <v>3</v>
      </c>
      <c r="D2218" s="89" t="s">
        <v>6287</v>
      </c>
    </row>
    <row r="2219" spans="1:4" ht="15.75" customHeight="1" x14ac:dyDescent="0.15">
      <c r="A2219" s="89" t="s">
        <v>12019</v>
      </c>
      <c r="B2219" s="89" t="s">
        <v>233</v>
      </c>
      <c r="C2219" s="89">
        <v>3</v>
      </c>
      <c r="D2219" s="89" t="s">
        <v>6287</v>
      </c>
    </row>
    <row r="2220" spans="1:4" ht="15.75" customHeight="1" x14ac:dyDescent="0.15">
      <c r="A2220" s="89" t="s">
        <v>12020</v>
      </c>
      <c r="B2220" s="89" t="s">
        <v>233</v>
      </c>
      <c r="C2220" s="89">
        <v>3</v>
      </c>
      <c r="D2220" s="89" t="s">
        <v>6287</v>
      </c>
    </row>
    <row r="2221" spans="1:4" ht="15.75" customHeight="1" x14ac:dyDescent="0.15">
      <c r="A2221" s="89" t="s">
        <v>12021</v>
      </c>
      <c r="B2221" s="89" t="s">
        <v>233</v>
      </c>
      <c r="C2221" s="89">
        <v>3</v>
      </c>
      <c r="D2221" s="89" t="s">
        <v>6287</v>
      </c>
    </row>
    <row r="2222" spans="1:4" ht="15.75" customHeight="1" x14ac:dyDescent="0.15">
      <c r="A2222" s="89" t="s">
        <v>12022</v>
      </c>
      <c r="B2222" s="89" t="s">
        <v>233</v>
      </c>
      <c r="C2222" s="89">
        <v>3</v>
      </c>
      <c r="D2222" s="89" t="s">
        <v>6287</v>
      </c>
    </row>
    <row r="2223" spans="1:4" ht="15.75" customHeight="1" x14ac:dyDescent="0.15">
      <c r="A2223" s="89" t="s">
        <v>12023</v>
      </c>
      <c r="B2223" s="89" t="s">
        <v>233</v>
      </c>
      <c r="C2223" s="89">
        <v>3</v>
      </c>
      <c r="D2223" s="89" t="s">
        <v>6287</v>
      </c>
    </row>
    <row r="2224" spans="1:4" ht="15.75" customHeight="1" x14ac:dyDescent="0.15">
      <c r="A2224" s="89" t="s">
        <v>12024</v>
      </c>
      <c r="B2224" s="89" t="s">
        <v>233</v>
      </c>
      <c r="C2224" s="89">
        <v>3</v>
      </c>
      <c r="D2224" s="89" t="s">
        <v>6287</v>
      </c>
    </row>
    <row r="2225" spans="1:4" ht="15.75" customHeight="1" x14ac:dyDescent="0.15">
      <c r="A2225" s="89" t="s">
        <v>12025</v>
      </c>
      <c r="B2225" s="89" t="s">
        <v>233</v>
      </c>
      <c r="C2225" s="89">
        <v>3</v>
      </c>
      <c r="D2225" s="89" t="s">
        <v>6287</v>
      </c>
    </row>
    <row r="2226" spans="1:4" ht="15.75" customHeight="1" x14ac:dyDescent="0.15">
      <c r="A2226" s="89" t="s">
        <v>12026</v>
      </c>
      <c r="B2226" s="89" t="s">
        <v>233</v>
      </c>
      <c r="C2226" s="89">
        <v>3</v>
      </c>
      <c r="D2226" s="89" t="s">
        <v>6287</v>
      </c>
    </row>
    <row r="2227" spans="1:4" ht="15.75" customHeight="1" x14ac:dyDescent="0.15">
      <c r="A2227" s="89" t="s">
        <v>12027</v>
      </c>
      <c r="B2227" s="89" t="s">
        <v>233</v>
      </c>
      <c r="C2227" s="89">
        <v>3</v>
      </c>
      <c r="D2227" s="89" t="s">
        <v>6287</v>
      </c>
    </row>
    <row r="2228" spans="1:4" ht="15.75" customHeight="1" x14ac:dyDescent="0.15">
      <c r="A2228" s="89" t="s">
        <v>12028</v>
      </c>
      <c r="B2228" s="89" t="s">
        <v>233</v>
      </c>
      <c r="C2228" s="89">
        <v>3</v>
      </c>
      <c r="D2228" s="89" t="s">
        <v>6287</v>
      </c>
    </row>
    <row r="2229" spans="1:4" ht="15.75" customHeight="1" x14ac:dyDescent="0.15">
      <c r="A2229" s="89" t="s">
        <v>12029</v>
      </c>
      <c r="B2229" s="89" t="s">
        <v>233</v>
      </c>
      <c r="C2229" s="89">
        <v>3</v>
      </c>
      <c r="D2229" s="89" t="s">
        <v>6287</v>
      </c>
    </row>
    <row r="2230" spans="1:4" ht="15.75" customHeight="1" x14ac:dyDescent="0.15">
      <c r="A2230" s="89" t="s">
        <v>12030</v>
      </c>
      <c r="B2230" s="89" t="s">
        <v>233</v>
      </c>
      <c r="C2230" s="89">
        <v>3</v>
      </c>
      <c r="D2230" s="89" t="s">
        <v>6287</v>
      </c>
    </row>
    <row r="2231" spans="1:4" ht="15.75" customHeight="1" x14ac:dyDescent="0.15">
      <c r="A2231" s="89" t="s">
        <v>12031</v>
      </c>
      <c r="B2231" s="89" t="s">
        <v>233</v>
      </c>
      <c r="C2231" s="89">
        <v>3</v>
      </c>
      <c r="D2231" s="89" t="s">
        <v>6287</v>
      </c>
    </row>
    <row r="2232" spans="1:4" ht="15.75" customHeight="1" x14ac:dyDescent="0.15">
      <c r="A2232" s="89" t="s">
        <v>12032</v>
      </c>
      <c r="B2232" s="89" t="s">
        <v>233</v>
      </c>
      <c r="C2232" s="89">
        <v>3</v>
      </c>
      <c r="D2232" s="89" t="s">
        <v>6287</v>
      </c>
    </row>
    <row r="2233" spans="1:4" ht="15.75" customHeight="1" x14ac:dyDescent="0.15">
      <c r="A2233" s="89" t="s">
        <v>12033</v>
      </c>
      <c r="B2233" s="89" t="s">
        <v>233</v>
      </c>
      <c r="C2233" s="89">
        <v>3</v>
      </c>
      <c r="D2233" s="89" t="s">
        <v>6287</v>
      </c>
    </row>
    <row r="2234" spans="1:4" ht="15.75" customHeight="1" x14ac:dyDescent="0.15">
      <c r="A2234" s="89" t="s">
        <v>12034</v>
      </c>
      <c r="B2234" s="89" t="s">
        <v>233</v>
      </c>
      <c r="C2234" s="89">
        <v>3</v>
      </c>
      <c r="D2234" s="89" t="s">
        <v>6287</v>
      </c>
    </row>
    <row r="2235" spans="1:4" ht="15.75" customHeight="1" x14ac:dyDescent="0.15">
      <c r="A2235" s="89" t="s">
        <v>12035</v>
      </c>
      <c r="B2235" s="89" t="s">
        <v>233</v>
      </c>
      <c r="C2235" s="89">
        <v>3</v>
      </c>
      <c r="D2235" s="89" t="s">
        <v>6287</v>
      </c>
    </row>
    <row r="2236" spans="1:4" ht="15.75" customHeight="1" x14ac:dyDescent="0.15">
      <c r="A2236" s="89" t="s">
        <v>12036</v>
      </c>
      <c r="B2236" s="89" t="s">
        <v>233</v>
      </c>
      <c r="C2236" s="89">
        <v>3</v>
      </c>
      <c r="D2236" s="89" t="s">
        <v>6287</v>
      </c>
    </row>
    <row r="2237" spans="1:4" ht="15.75" customHeight="1" x14ac:dyDescent="0.15">
      <c r="A2237" s="89" t="s">
        <v>12037</v>
      </c>
      <c r="B2237" s="89" t="s">
        <v>233</v>
      </c>
      <c r="C2237" s="89">
        <v>3</v>
      </c>
      <c r="D2237" s="89" t="s">
        <v>6287</v>
      </c>
    </row>
    <row r="2238" spans="1:4" ht="15.75" customHeight="1" x14ac:dyDescent="0.15">
      <c r="A2238" s="89" t="s">
        <v>12038</v>
      </c>
      <c r="B2238" s="89" t="s">
        <v>233</v>
      </c>
      <c r="C2238" s="89">
        <v>3</v>
      </c>
      <c r="D2238" s="89" t="s">
        <v>6287</v>
      </c>
    </row>
    <row r="2239" spans="1:4" ht="15.75" customHeight="1" x14ac:dyDescent="0.15">
      <c r="A2239" s="89" t="s">
        <v>12039</v>
      </c>
      <c r="B2239" s="89" t="s">
        <v>233</v>
      </c>
      <c r="C2239" s="89">
        <v>3</v>
      </c>
      <c r="D2239" s="89" t="s">
        <v>6287</v>
      </c>
    </row>
    <row r="2240" spans="1:4" ht="15.75" customHeight="1" x14ac:dyDescent="0.15">
      <c r="A2240" s="89" t="s">
        <v>12040</v>
      </c>
      <c r="B2240" s="89" t="s">
        <v>233</v>
      </c>
      <c r="C2240" s="89">
        <v>3</v>
      </c>
      <c r="D2240" s="89" t="s">
        <v>6287</v>
      </c>
    </row>
    <row r="2241" spans="1:4" ht="15.75" customHeight="1" x14ac:dyDescent="0.15">
      <c r="A2241" s="89" t="s">
        <v>12041</v>
      </c>
      <c r="B2241" s="89" t="s">
        <v>233</v>
      </c>
      <c r="C2241" s="89">
        <v>3</v>
      </c>
      <c r="D2241" s="89" t="s">
        <v>6287</v>
      </c>
    </row>
    <row r="2242" spans="1:4" ht="15.75" customHeight="1" x14ac:dyDescent="0.15">
      <c r="A2242" s="89" t="s">
        <v>12042</v>
      </c>
      <c r="B2242" s="89" t="s">
        <v>233</v>
      </c>
      <c r="C2242" s="89">
        <v>3</v>
      </c>
      <c r="D2242" s="89" t="s">
        <v>6287</v>
      </c>
    </row>
    <row r="2243" spans="1:4" ht="15.75" customHeight="1" x14ac:dyDescent="0.15">
      <c r="A2243" s="89" t="s">
        <v>12043</v>
      </c>
      <c r="B2243" s="89" t="s">
        <v>233</v>
      </c>
      <c r="C2243" s="89">
        <v>3</v>
      </c>
      <c r="D2243" s="89" t="s">
        <v>6287</v>
      </c>
    </row>
    <row r="2244" spans="1:4" ht="15.75" customHeight="1" x14ac:dyDescent="0.15">
      <c r="A2244" s="89" t="s">
        <v>12044</v>
      </c>
      <c r="B2244" s="89" t="s">
        <v>233</v>
      </c>
      <c r="C2244" s="89">
        <v>3</v>
      </c>
      <c r="D2244" s="89" t="s">
        <v>6287</v>
      </c>
    </row>
    <row r="2245" spans="1:4" ht="15.75" customHeight="1" x14ac:dyDescent="0.15">
      <c r="A2245" s="89" t="s">
        <v>12045</v>
      </c>
      <c r="B2245" s="89" t="s">
        <v>233</v>
      </c>
      <c r="C2245" s="89">
        <v>3</v>
      </c>
      <c r="D2245" s="89" t="s">
        <v>6287</v>
      </c>
    </row>
    <row r="2246" spans="1:4" ht="15.75" customHeight="1" x14ac:dyDescent="0.15">
      <c r="A2246" s="89" t="s">
        <v>12046</v>
      </c>
      <c r="B2246" s="89" t="s">
        <v>233</v>
      </c>
      <c r="C2246" s="89">
        <v>3</v>
      </c>
      <c r="D2246" s="89" t="s">
        <v>6287</v>
      </c>
    </row>
    <row r="2247" spans="1:4" ht="15.75" customHeight="1" x14ac:dyDescent="0.15">
      <c r="A2247" s="89" t="s">
        <v>12047</v>
      </c>
      <c r="B2247" s="89" t="s">
        <v>233</v>
      </c>
      <c r="C2247" s="89">
        <v>3</v>
      </c>
      <c r="D2247" s="89" t="s">
        <v>6287</v>
      </c>
    </row>
    <row r="2248" spans="1:4" ht="15.75" customHeight="1" x14ac:dyDescent="0.15">
      <c r="A2248" s="89" t="s">
        <v>12048</v>
      </c>
      <c r="B2248" s="89" t="s">
        <v>233</v>
      </c>
      <c r="C2248" s="89">
        <v>3</v>
      </c>
      <c r="D2248" s="89" t="s">
        <v>6287</v>
      </c>
    </row>
    <row r="2249" spans="1:4" ht="15.75" customHeight="1" x14ac:dyDescent="0.15">
      <c r="A2249" s="89" t="s">
        <v>12049</v>
      </c>
      <c r="B2249" s="89" t="s">
        <v>233</v>
      </c>
      <c r="C2249" s="89">
        <v>3</v>
      </c>
      <c r="D2249" s="89" t="s">
        <v>6287</v>
      </c>
    </row>
    <row r="2250" spans="1:4" ht="15.75" customHeight="1" x14ac:dyDescent="0.15">
      <c r="A2250" s="89" t="s">
        <v>12050</v>
      </c>
      <c r="B2250" s="89" t="s">
        <v>233</v>
      </c>
      <c r="C2250" s="89">
        <v>3</v>
      </c>
      <c r="D2250" s="89" t="s">
        <v>6287</v>
      </c>
    </row>
    <row r="2251" spans="1:4" ht="15.75" customHeight="1" x14ac:dyDescent="0.15">
      <c r="A2251" s="89" t="s">
        <v>12051</v>
      </c>
      <c r="B2251" s="89" t="s">
        <v>233</v>
      </c>
      <c r="C2251" s="89">
        <v>3</v>
      </c>
      <c r="D2251" s="89" t="s">
        <v>6287</v>
      </c>
    </row>
    <row r="2252" spans="1:4" ht="15.75" customHeight="1" x14ac:dyDescent="0.15">
      <c r="A2252" s="89" t="s">
        <v>12052</v>
      </c>
      <c r="B2252" s="89" t="s">
        <v>233</v>
      </c>
      <c r="C2252" s="89">
        <v>3</v>
      </c>
      <c r="D2252" s="89" t="s">
        <v>6287</v>
      </c>
    </row>
    <row r="2253" spans="1:4" ht="15.75" customHeight="1" x14ac:dyDescent="0.15">
      <c r="A2253" s="89" t="s">
        <v>12053</v>
      </c>
      <c r="B2253" s="89" t="s">
        <v>233</v>
      </c>
      <c r="C2253" s="89">
        <v>3</v>
      </c>
      <c r="D2253" s="89" t="s">
        <v>6287</v>
      </c>
    </row>
    <row r="2254" spans="1:4" ht="15.75" customHeight="1" x14ac:dyDescent="0.15">
      <c r="A2254" s="89" t="s">
        <v>12054</v>
      </c>
      <c r="B2254" s="89" t="s">
        <v>233</v>
      </c>
      <c r="C2254" s="89">
        <v>3</v>
      </c>
      <c r="D2254" s="89" t="s">
        <v>6287</v>
      </c>
    </row>
    <row r="2255" spans="1:4" ht="15.75" customHeight="1" x14ac:dyDescent="0.15">
      <c r="A2255" s="89" t="s">
        <v>12055</v>
      </c>
      <c r="B2255" s="89" t="s">
        <v>233</v>
      </c>
      <c r="C2255" s="89">
        <v>3</v>
      </c>
      <c r="D2255" s="89" t="s">
        <v>6287</v>
      </c>
    </row>
    <row r="2256" spans="1:4" ht="15.75" customHeight="1" x14ac:dyDescent="0.15">
      <c r="A2256" s="89" t="s">
        <v>12056</v>
      </c>
      <c r="B2256" s="89" t="s">
        <v>233</v>
      </c>
      <c r="C2256" s="89">
        <v>3</v>
      </c>
      <c r="D2256" s="89" t="s">
        <v>6287</v>
      </c>
    </row>
    <row r="2257" spans="1:4" ht="15.75" customHeight="1" x14ac:dyDescent="0.15">
      <c r="A2257" s="89" t="s">
        <v>12057</v>
      </c>
      <c r="B2257" s="89" t="s">
        <v>233</v>
      </c>
      <c r="C2257" s="89">
        <v>3</v>
      </c>
      <c r="D2257" s="89" t="s">
        <v>6287</v>
      </c>
    </row>
    <row r="2258" spans="1:4" ht="15.75" customHeight="1" x14ac:dyDescent="0.15">
      <c r="A2258" s="89" t="s">
        <v>12058</v>
      </c>
      <c r="B2258" s="89" t="s">
        <v>233</v>
      </c>
      <c r="C2258" s="89">
        <v>3</v>
      </c>
      <c r="D2258" s="89" t="s">
        <v>6287</v>
      </c>
    </row>
    <row r="2259" spans="1:4" ht="15.75" customHeight="1" x14ac:dyDescent="0.15">
      <c r="A2259" s="89" t="s">
        <v>12059</v>
      </c>
      <c r="B2259" s="89" t="s">
        <v>233</v>
      </c>
      <c r="C2259" s="89">
        <v>3</v>
      </c>
      <c r="D2259" s="89" t="s">
        <v>6287</v>
      </c>
    </row>
    <row r="2260" spans="1:4" ht="15.75" customHeight="1" x14ac:dyDescent="0.15">
      <c r="A2260" s="89" t="s">
        <v>12060</v>
      </c>
      <c r="B2260" s="89" t="s">
        <v>233</v>
      </c>
      <c r="C2260" s="89">
        <v>3</v>
      </c>
      <c r="D2260" s="89" t="s">
        <v>6287</v>
      </c>
    </row>
    <row r="2261" spans="1:4" ht="15.75" customHeight="1" x14ac:dyDescent="0.15">
      <c r="A2261" s="89" t="s">
        <v>12061</v>
      </c>
      <c r="B2261" s="89" t="s">
        <v>233</v>
      </c>
      <c r="C2261" s="89">
        <v>3</v>
      </c>
      <c r="D2261" s="89" t="s">
        <v>6287</v>
      </c>
    </row>
    <row r="2262" spans="1:4" ht="15.75" customHeight="1" x14ac:dyDescent="0.15">
      <c r="A2262" s="89" t="s">
        <v>12062</v>
      </c>
      <c r="B2262" s="89" t="s">
        <v>233</v>
      </c>
      <c r="C2262" s="89">
        <v>3</v>
      </c>
      <c r="D2262" s="89" t="s">
        <v>6287</v>
      </c>
    </row>
    <row r="2263" spans="1:4" ht="15.75" customHeight="1" x14ac:dyDescent="0.15">
      <c r="A2263" s="89" t="s">
        <v>12063</v>
      </c>
      <c r="B2263" s="89" t="s">
        <v>233</v>
      </c>
      <c r="C2263" s="89">
        <v>3</v>
      </c>
      <c r="D2263" s="89" t="s">
        <v>6287</v>
      </c>
    </row>
    <row r="2264" spans="1:4" ht="15.75" customHeight="1" x14ac:dyDescent="0.15">
      <c r="A2264" s="89" t="s">
        <v>12064</v>
      </c>
      <c r="B2264" s="89" t="s">
        <v>233</v>
      </c>
      <c r="C2264" s="89">
        <v>3</v>
      </c>
      <c r="D2264" s="89" t="s">
        <v>6287</v>
      </c>
    </row>
    <row r="2265" spans="1:4" ht="15.75" customHeight="1" x14ac:dyDescent="0.15">
      <c r="A2265" s="89" t="s">
        <v>12065</v>
      </c>
      <c r="B2265" s="89" t="s">
        <v>233</v>
      </c>
      <c r="C2265" s="89">
        <v>3</v>
      </c>
      <c r="D2265" s="89" t="s">
        <v>6287</v>
      </c>
    </row>
    <row r="2266" spans="1:4" ht="15.75" customHeight="1" x14ac:dyDescent="0.15">
      <c r="A2266" s="89" t="s">
        <v>12066</v>
      </c>
      <c r="B2266" s="89" t="s">
        <v>233</v>
      </c>
      <c r="C2266" s="89">
        <v>3</v>
      </c>
      <c r="D2266" s="89" t="s">
        <v>6287</v>
      </c>
    </row>
    <row r="2267" spans="1:4" ht="15.75" customHeight="1" x14ac:dyDescent="0.15">
      <c r="A2267" s="89" t="s">
        <v>12067</v>
      </c>
      <c r="B2267" s="89" t="s">
        <v>233</v>
      </c>
      <c r="C2267" s="89">
        <v>3</v>
      </c>
      <c r="D2267" s="89" t="s">
        <v>6287</v>
      </c>
    </row>
    <row r="2268" spans="1:4" ht="15.75" customHeight="1" x14ac:dyDescent="0.15">
      <c r="A2268" s="89" t="s">
        <v>12068</v>
      </c>
      <c r="B2268" s="89" t="s">
        <v>233</v>
      </c>
      <c r="C2268" s="89">
        <v>3</v>
      </c>
      <c r="D2268" s="89" t="s">
        <v>6287</v>
      </c>
    </row>
    <row r="2269" spans="1:4" ht="15.75" customHeight="1" x14ac:dyDescent="0.15">
      <c r="A2269" s="89" t="s">
        <v>12069</v>
      </c>
      <c r="B2269" s="89" t="s">
        <v>233</v>
      </c>
      <c r="C2269" s="89">
        <v>3</v>
      </c>
      <c r="D2269" s="89" t="s">
        <v>6287</v>
      </c>
    </row>
    <row r="2270" spans="1:4" ht="15.75" customHeight="1" x14ac:dyDescent="0.15">
      <c r="A2270" s="89" t="s">
        <v>12070</v>
      </c>
      <c r="B2270" s="89" t="s">
        <v>233</v>
      </c>
      <c r="C2270" s="89">
        <v>3</v>
      </c>
      <c r="D2270" s="89" t="s">
        <v>6287</v>
      </c>
    </row>
    <row r="2271" spans="1:4" ht="15.75" customHeight="1" x14ac:dyDescent="0.15">
      <c r="A2271" s="89" t="s">
        <v>12071</v>
      </c>
      <c r="B2271" s="89" t="s">
        <v>233</v>
      </c>
      <c r="C2271" s="89">
        <v>3</v>
      </c>
      <c r="D2271" s="89" t="s">
        <v>6287</v>
      </c>
    </row>
    <row r="2272" spans="1:4" ht="15.75" customHeight="1" x14ac:dyDescent="0.15">
      <c r="A2272" s="89" t="s">
        <v>12072</v>
      </c>
      <c r="B2272" s="89" t="s">
        <v>233</v>
      </c>
      <c r="C2272" s="89">
        <v>3</v>
      </c>
      <c r="D2272" s="89" t="s">
        <v>6287</v>
      </c>
    </row>
    <row r="2273" spans="1:4" ht="15.75" customHeight="1" x14ac:dyDescent="0.15">
      <c r="A2273" s="89" t="s">
        <v>12073</v>
      </c>
      <c r="B2273" s="89" t="s">
        <v>233</v>
      </c>
      <c r="C2273" s="89">
        <v>3</v>
      </c>
      <c r="D2273" s="89" t="s">
        <v>6287</v>
      </c>
    </row>
    <row r="2274" spans="1:4" ht="15.75" customHeight="1" x14ac:dyDescent="0.15">
      <c r="A2274" s="89" t="s">
        <v>12074</v>
      </c>
      <c r="B2274" s="89" t="s">
        <v>233</v>
      </c>
      <c r="C2274" s="89">
        <v>3</v>
      </c>
      <c r="D2274" s="89" t="s">
        <v>6287</v>
      </c>
    </row>
    <row r="2275" spans="1:4" ht="15.75" customHeight="1" x14ac:dyDescent="0.15">
      <c r="A2275" s="89" t="s">
        <v>12075</v>
      </c>
      <c r="B2275" s="89" t="s">
        <v>233</v>
      </c>
      <c r="C2275" s="89">
        <v>3</v>
      </c>
      <c r="D2275" s="89" t="s">
        <v>6287</v>
      </c>
    </row>
    <row r="2276" spans="1:4" ht="15.75" customHeight="1" x14ac:dyDescent="0.15">
      <c r="A2276" s="89" t="s">
        <v>12076</v>
      </c>
      <c r="B2276" s="89" t="s">
        <v>233</v>
      </c>
      <c r="C2276" s="89">
        <v>3</v>
      </c>
      <c r="D2276" s="89" t="s">
        <v>6287</v>
      </c>
    </row>
    <row r="2277" spans="1:4" ht="15.75" customHeight="1" x14ac:dyDescent="0.15">
      <c r="A2277" s="89" t="s">
        <v>12077</v>
      </c>
      <c r="B2277" s="89" t="s">
        <v>233</v>
      </c>
      <c r="C2277" s="89">
        <v>3</v>
      </c>
      <c r="D2277" s="89" t="s">
        <v>6287</v>
      </c>
    </row>
    <row r="2278" spans="1:4" ht="15.75" customHeight="1" x14ac:dyDescent="0.15">
      <c r="A2278" s="89" t="s">
        <v>12078</v>
      </c>
      <c r="B2278" s="89" t="s">
        <v>233</v>
      </c>
      <c r="C2278" s="89">
        <v>3</v>
      </c>
      <c r="D2278" s="89" t="s">
        <v>6287</v>
      </c>
    </row>
    <row r="2279" spans="1:4" ht="15.75" customHeight="1" x14ac:dyDescent="0.15">
      <c r="A2279" s="89" t="s">
        <v>12079</v>
      </c>
      <c r="B2279" s="89" t="s">
        <v>233</v>
      </c>
      <c r="C2279" s="89">
        <v>3</v>
      </c>
      <c r="D2279" s="89" t="s">
        <v>6287</v>
      </c>
    </row>
    <row r="2280" spans="1:4" ht="15.75" customHeight="1" x14ac:dyDescent="0.15">
      <c r="A2280" s="89" t="s">
        <v>12080</v>
      </c>
      <c r="B2280" s="89" t="s">
        <v>233</v>
      </c>
      <c r="C2280" s="89">
        <v>3</v>
      </c>
      <c r="D2280" s="89" t="s">
        <v>6287</v>
      </c>
    </row>
    <row r="2281" spans="1:4" ht="15.75" customHeight="1" x14ac:dyDescent="0.15">
      <c r="A2281" s="89" t="s">
        <v>12081</v>
      </c>
      <c r="B2281" s="89" t="s">
        <v>233</v>
      </c>
      <c r="C2281" s="89">
        <v>3</v>
      </c>
      <c r="D2281" s="89" t="s">
        <v>6287</v>
      </c>
    </row>
    <row r="2282" spans="1:4" ht="15.75" customHeight="1" x14ac:dyDescent="0.15">
      <c r="A2282" s="89" t="s">
        <v>12082</v>
      </c>
      <c r="B2282" s="89" t="s">
        <v>233</v>
      </c>
      <c r="C2282" s="89">
        <v>3</v>
      </c>
      <c r="D2282" s="89" t="s">
        <v>6287</v>
      </c>
    </row>
    <row r="2283" spans="1:4" ht="15.75" customHeight="1" x14ac:dyDescent="0.15">
      <c r="A2283" s="89" t="s">
        <v>12083</v>
      </c>
      <c r="B2283" s="89" t="s">
        <v>233</v>
      </c>
      <c r="C2283" s="89">
        <v>3</v>
      </c>
      <c r="D2283" s="89" t="s">
        <v>6287</v>
      </c>
    </row>
    <row r="2284" spans="1:4" ht="15.75" customHeight="1" x14ac:dyDescent="0.15">
      <c r="A2284" s="89" t="s">
        <v>12084</v>
      </c>
      <c r="B2284" s="89" t="s">
        <v>233</v>
      </c>
      <c r="C2284" s="89">
        <v>3</v>
      </c>
      <c r="D2284" s="89" t="s">
        <v>6287</v>
      </c>
    </row>
    <row r="2285" spans="1:4" ht="15.75" customHeight="1" x14ac:dyDescent="0.15">
      <c r="A2285" s="89" t="s">
        <v>12085</v>
      </c>
      <c r="B2285" s="89" t="s">
        <v>233</v>
      </c>
      <c r="C2285" s="89">
        <v>3</v>
      </c>
      <c r="D2285" s="89" t="s">
        <v>6287</v>
      </c>
    </row>
    <row r="2286" spans="1:4" ht="15.75" customHeight="1" x14ac:dyDescent="0.15">
      <c r="A2286" s="89" t="s">
        <v>12086</v>
      </c>
      <c r="B2286" s="89" t="s">
        <v>233</v>
      </c>
      <c r="C2286" s="89">
        <v>3</v>
      </c>
      <c r="D2286" s="89" t="s">
        <v>6287</v>
      </c>
    </row>
    <row r="2287" spans="1:4" ht="15.75" customHeight="1" x14ac:dyDescent="0.15">
      <c r="A2287" s="89" t="s">
        <v>12087</v>
      </c>
      <c r="B2287" s="89" t="s">
        <v>233</v>
      </c>
      <c r="C2287" s="89">
        <v>3</v>
      </c>
      <c r="D2287" s="89" t="s">
        <v>6287</v>
      </c>
    </row>
    <row r="2288" spans="1:4" ht="15.75" customHeight="1" x14ac:dyDescent="0.15">
      <c r="A2288" s="89" t="s">
        <v>12088</v>
      </c>
      <c r="B2288" s="89" t="s">
        <v>233</v>
      </c>
      <c r="C2288" s="89">
        <v>3</v>
      </c>
      <c r="D2288" s="89" t="s">
        <v>6287</v>
      </c>
    </row>
    <row r="2289" spans="1:4" ht="15.75" customHeight="1" x14ac:dyDescent="0.15">
      <c r="A2289" s="89" t="s">
        <v>12089</v>
      </c>
      <c r="B2289" s="89" t="s">
        <v>233</v>
      </c>
      <c r="C2289" s="89">
        <v>3</v>
      </c>
      <c r="D2289" s="89" t="s">
        <v>6287</v>
      </c>
    </row>
    <row r="2290" spans="1:4" ht="15.75" customHeight="1" x14ac:dyDescent="0.15">
      <c r="A2290" s="89" t="s">
        <v>12090</v>
      </c>
      <c r="B2290" s="89" t="s">
        <v>233</v>
      </c>
      <c r="C2290" s="89">
        <v>3</v>
      </c>
      <c r="D2290" s="89" t="s">
        <v>6287</v>
      </c>
    </row>
    <row r="2291" spans="1:4" ht="15.75" customHeight="1" x14ac:dyDescent="0.15">
      <c r="A2291" s="89" t="s">
        <v>12091</v>
      </c>
      <c r="B2291" s="89" t="s">
        <v>233</v>
      </c>
      <c r="C2291" s="89">
        <v>3</v>
      </c>
      <c r="D2291" s="89" t="s">
        <v>6287</v>
      </c>
    </row>
    <row r="2292" spans="1:4" ht="15.75" customHeight="1" x14ac:dyDescent="0.15">
      <c r="A2292" s="89" t="s">
        <v>12092</v>
      </c>
      <c r="B2292" s="89" t="s">
        <v>233</v>
      </c>
      <c r="C2292" s="89">
        <v>3</v>
      </c>
      <c r="D2292" s="89" t="s">
        <v>6287</v>
      </c>
    </row>
    <row r="2293" spans="1:4" ht="15.75" customHeight="1" x14ac:dyDescent="0.15">
      <c r="A2293" s="89" t="s">
        <v>12093</v>
      </c>
      <c r="B2293" s="89" t="s">
        <v>233</v>
      </c>
      <c r="C2293" s="89">
        <v>3</v>
      </c>
      <c r="D2293" s="89" t="s">
        <v>6287</v>
      </c>
    </row>
    <row r="2294" spans="1:4" ht="15.75" customHeight="1" x14ac:dyDescent="0.15">
      <c r="A2294" s="89" t="s">
        <v>12094</v>
      </c>
      <c r="B2294" s="89" t="s">
        <v>233</v>
      </c>
      <c r="C2294" s="89">
        <v>3</v>
      </c>
      <c r="D2294" s="89" t="s">
        <v>6287</v>
      </c>
    </row>
    <row r="2295" spans="1:4" ht="15.75" customHeight="1" x14ac:dyDescent="0.15">
      <c r="A2295" s="89" t="s">
        <v>12095</v>
      </c>
      <c r="B2295" s="89" t="s">
        <v>233</v>
      </c>
      <c r="C2295" s="89">
        <v>3</v>
      </c>
      <c r="D2295" s="89" t="s">
        <v>6287</v>
      </c>
    </row>
    <row r="2296" spans="1:4" ht="15.75" customHeight="1" x14ac:dyDescent="0.15">
      <c r="A2296" s="89" t="s">
        <v>12096</v>
      </c>
      <c r="B2296" s="89" t="s">
        <v>233</v>
      </c>
      <c r="C2296" s="89">
        <v>3</v>
      </c>
      <c r="D2296" s="89" t="s">
        <v>6287</v>
      </c>
    </row>
    <row r="2297" spans="1:4" ht="15.75" customHeight="1" x14ac:dyDescent="0.15">
      <c r="A2297" s="89" t="s">
        <v>12097</v>
      </c>
      <c r="B2297" s="89" t="s">
        <v>233</v>
      </c>
      <c r="C2297" s="89">
        <v>3</v>
      </c>
      <c r="D2297" s="89" t="s">
        <v>6287</v>
      </c>
    </row>
    <row r="2298" spans="1:4" ht="15.75" customHeight="1" x14ac:dyDescent="0.15">
      <c r="A2298" s="89" t="s">
        <v>12098</v>
      </c>
      <c r="B2298" s="89" t="s">
        <v>233</v>
      </c>
      <c r="C2298" s="89">
        <v>3</v>
      </c>
      <c r="D2298" s="89" t="s">
        <v>6287</v>
      </c>
    </row>
    <row r="2299" spans="1:4" ht="15.75" customHeight="1" x14ac:dyDescent="0.15">
      <c r="A2299" s="89" t="s">
        <v>12099</v>
      </c>
      <c r="B2299" s="89" t="s">
        <v>233</v>
      </c>
      <c r="C2299" s="89">
        <v>3</v>
      </c>
      <c r="D2299" s="89" t="s">
        <v>6287</v>
      </c>
    </row>
    <row r="2300" spans="1:4" ht="15.75" customHeight="1" x14ac:dyDescent="0.15">
      <c r="A2300" s="89" t="s">
        <v>12100</v>
      </c>
      <c r="B2300" s="89" t="s">
        <v>233</v>
      </c>
      <c r="C2300" s="89">
        <v>3</v>
      </c>
      <c r="D2300" s="89" t="s">
        <v>6287</v>
      </c>
    </row>
    <row r="2301" spans="1:4" ht="15.75" customHeight="1" x14ac:dyDescent="0.15">
      <c r="A2301" s="89" t="s">
        <v>12101</v>
      </c>
      <c r="B2301" s="89" t="s">
        <v>233</v>
      </c>
      <c r="C2301" s="89">
        <v>3</v>
      </c>
      <c r="D2301" s="89" t="s">
        <v>6287</v>
      </c>
    </row>
    <row r="2302" spans="1:4" ht="15.75" customHeight="1" x14ac:dyDescent="0.15">
      <c r="A2302" s="89" t="s">
        <v>12102</v>
      </c>
      <c r="B2302" s="89" t="s">
        <v>233</v>
      </c>
      <c r="C2302" s="89">
        <v>3</v>
      </c>
      <c r="D2302" s="89" t="s">
        <v>6287</v>
      </c>
    </row>
    <row r="2303" spans="1:4" ht="15.75" customHeight="1" x14ac:dyDescent="0.15">
      <c r="A2303" s="89" t="s">
        <v>12103</v>
      </c>
      <c r="B2303" s="89" t="s">
        <v>233</v>
      </c>
      <c r="C2303" s="89">
        <v>3</v>
      </c>
      <c r="D2303" s="89" t="s">
        <v>6287</v>
      </c>
    </row>
    <row r="2304" spans="1:4" ht="15.75" customHeight="1" x14ac:dyDescent="0.15">
      <c r="A2304" s="89" t="s">
        <v>12104</v>
      </c>
      <c r="B2304" s="89" t="s">
        <v>233</v>
      </c>
      <c r="C2304" s="89">
        <v>3</v>
      </c>
      <c r="D2304" s="89" t="s">
        <v>6287</v>
      </c>
    </row>
    <row r="2305" spans="1:4" ht="15.75" customHeight="1" x14ac:dyDescent="0.15">
      <c r="A2305" s="89" t="s">
        <v>12105</v>
      </c>
      <c r="B2305" s="89" t="s">
        <v>233</v>
      </c>
      <c r="C2305" s="89">
        <v>3</v>
      </c>
      <c r="D2305" s="89" t="s">
        <v>6287</v>
      </c>
    </row>
    <row r="2306" spans="1:4" ht="15.75" customHeight="1" x14ac:dyDescent="0.15">
      <c r="A2306" s="89" t="s">
        <v>12106</v>
      </c>
      <c r="B2306" s="89" t="s">
        <v>233</v>
      </c>
      <c r="C2306" s="89">
        <v>3</v>
      </c>
      <c r="D2306" s="89" t="s">
        <v>6287</v>
      </c>
    </row>
    <row r="2307" spans="1:4" ht="15.75" customHeight="1" x14ac:dyDescent="0.15">
      <c r="A2307" s="89" t="s">
        <v>12107</v>
      </c>
      <c r="B2307" s="89" t="s">
        <v>233</v>
      </c>
      <c r="C2307" s="89">
        <v>3</v>
      </c>
      <c r="D2307" s="89" t="s">
        <v>6287</v>
      </c>
    </row>
    <row r="2308" spans="1:4" ht="15.75" customHeight="1" x14ac:dyDescent="0.15">
      <c r="A2308" s="89" t="s">
        <v>12108</v>
      </c>
      <c r="B2308" s="89" t="s">
        <v>233</v>
      </c>
      <c r="C2308" s="89">
        <v>3</v>
      </c>
      <c r="D2308" s="89" t="s">
        <v>6287</v>
      </c>
    </row>
    <row r="2309" spans="1:4" ht="15.75" customHeight="1" x14ac:dyDescent="0.15">
      <c r="A2309" s="89" t="s">
        <v>12109</v>
      </c>
      <c r="B2309" s="89" t="s">
        <v>233</v>
      </c>
      <c r="C2309" s="89">
        <v>3</v>
      </c>
      <c r="D2309" s="89" t="s">
        <v>6287</v>
      </c>
    </row>
    <row r="2310" spans="1:4" ht="15.75" customHeight="1" x14ac:dyDescent="0.15">
      <c r="A2310" s="89" t="s">
        <v>12110</v>
      </c>
      <c r="B2310" s="89" t="s">
        <v>233</v>
      </c>
      <c r="C2310" s="89">
        <v>3</v>
      </c>
      <c r="D2310" s="89" t="s">
        <v>6287</v>
      </c>
    </row>
    <row r="2311" spans="1:4" ht="15.75" customHeight="1" x14ac:dyDescent="0.15">
      <c r="A2311" s="89" t="s">
        <v>12111</v>
      </c>
      <c r="B2311" s="89" t="s">
        <v>233</v>
      </c>
      <c r="C2311" s="89">
        <v>3</v>
      </c>
      <c r="D2311" s="89" t="s">
        <v>6287</v>
      </c>
    </row>
    <row r="2312" spans="1:4" ht="15.75" customHeight="1" x14ac:dyDescent="0.15">
      <c r="A2312" s="89" t="s">
        <v>12112</v>
      </c>
      <c r="B2312" s="89" t="s">
        <v>233</v>
      </c>
      <c r="C2312" s="89">
        <v>3</v>
      </c>
      <c r="D2312" s="89" t="s">
        <v>6287</v>
      </c>
    </row>
    <row r="2313" spans="1:4" ht="15.75" customHeight="1" x14ac:dyDescent="0.15">
      <c r="A2313" s="89" t="s">
        <v>12113</v>
      </c>
      <c r="B2313" s="89" t="s">
        <v>233</v>
      </c>
      <c r="C2313" s="89">
        <v>3</v>
      </c>
      <c r="D2313" s="89" t="s">
        <v>6287</v>
      </c>
    </row>
    <row r="2314" spans="1:4" ht="15.75" customHeight="1" x14ac:dyDescent="0.15">
      <c r="A2314" s="89" t="s">
        <v>12114</v>
      </c>
      <c r="B2314" s="89" t="s">
        <v>233</v>
      </c>
      <c r="C2314" s="89">
        <v>3</v>
      </c>
      <c r="D2314" s="89" t="s">
        <v>6287</v>
      </c>
    </row>
    <row r="2315" spans="1:4" ht="15.75" customHeight="1" x14ac:dyDescent="0.15">
      <c r="A2315" s="89" t="s">
        <v>12115</v>
      </c>
      <c r="B2315" s="89" t="s">
        <v>233</v>
      </c>
      <c r="C2315" s="89">
        <v>3</v>
      </c>
      <c r="D2315" s="89" t="s">
        <v>6287</v>
      </c>
    </row>
    <row r="2316" spans="1:4" ht="15.75" customHeight="1" x14ac:dyDescent="0.15">
      <c r="A2316" s="89" t="s">
        <v>12116</v>
      </c>
      <c r="B2316" s="89" t="s">
        <v>233</v>
      </c>
      <c r="C2316" s="89">
        <v>3</v>
      </c>
      <c r="D2316" s="89" t="s">
        <v>6287</v>
      </c>
    </row>
    <row r="2317" spans="1:4" ht="15.75" customHeight="1" x14ac:dyDescent="0.15">
      <c r="A2317" s="89" t="s">
        <v>12117</v>
      </c>
      <c r="B2317" s="89" t="s">
        <v>233</v>
      </c>
      <c r="C2317" s="89">
        <v>3</v>
      </c>
      <c r="D2317" s="89" t="s">
        <v>6287</v>
      </c>
    </row>
    <row r="2318" spans="1:4" ht="15.75" customHeight="1" x14ac:dyDescent="0.15">
      <c r="A2318" s="89" t="s">
        <v>12118</v>
      </c>
      <c r="B2318" s="89" t="s">
        <v>233</v>
      </c>
      <c r="C2318" s="89">
        <v>3</v>
      </c>
      <c r="D2318" s="89" t="s">
        <v>6287</v>
      </c>
    </row>
    <row r="2319" spans="1:4" ht="15.75" customHeight="1" x14ac:dyDescent="0.15">
      <c r="A2319" s="89" t="s">
        <v>12119</v>
      </c>
      <c r="B2319" s="89" t="s">
        <v>233</v>
      </c>
      <c r="C2319" s="89">
        <v>3</v>
      </c>
      <c r="D2319" s="89" t="s">
        <v>6287</v>
      </c>
    </row>
    <row r="2320" spans="1:4" ht="15.75" customHeight="1" x14ac:dyDescent="0.15">
      <c r="A2320" s="89" t="s">
        <v>12120</v>
      </c>
      <c r="B2320" s="89" t="s">
        <v>233</v>
      </c>
      <c r="C2320" s="89">
        <v>3</v>
      </c>
      <c r="D2320" s="89" t="s">
        <v>6287</v>
      </c>
    </row>
    <row r="2321" spans="1:4" ht="15.75" customHeight="1" x14ac:dyDescent="0.15">
      <c r="A2321" s="89" t="s">
        <v>12121</v>
      </c>
      <c r="B2321" s="89" t="s">
        <v>233</v>
      </c>
      <c r="C2321" s="89">
        <v>3</v>
      </c>
      <c r="D2321" s="89" t="s">
        <v>6287</v>
      </c>
    </row>
    <row r="2322" spans="1:4" ht="15.75" customHeight="1" x14ac:dyDescent="0.15">
      <c r="A2322" s="89" t="s">
        <v>12122</v>
      </c>
      <c r="B2322" s="89" t="s">
        <v>233</v>
      </c>
      <c r="C2322" s="89">
        <v>3</v>
      </c>
      <c r="D2322" s="89" t="s">
        <v>6287</v>
      </c>
    </row>
    <row r="2323" spans="1:4" ht="15.75" customHeight="1" x14ac:dyDescent="0.15">
      <c r="A2323" s="89" t="s">
        <v>12123</v>
      </c>
      <c r="B2323" s="89" t="s">
        <v>233</v>
      </c>
      <c r="C2323" s="89">
        <v>3</v>
      </c>
      <c r="D2323" s="89" t="s">
        <v>6287</v>
      </c>
    </row>
    <row r="2324" spans="1:4" ht="15.75" customHeight="1" x14ac:dyDescent="0.15">
      <c r="A2324" s="89" t="s">
        <v>12124</v>
      </c>
      <c r="B2324" s="89" t="s">
        <v>233</v>
      </c>
      <c r="C2324" s="89">
        <v>3</v>
      </c>
      <c r="D2324" s="89" t="s">
        <v>6287</v>
      </c>
    </row>
    <row r="2325" spans="1:4" ht="15.75" customHeight="1" x14ac:dyDescent="0.15">
      <c r="A2325" s="89" t="s">
        <v>12125</v>
      </c>
      <c r="B2325" s="89" t="s">
        <v>233</v>
      </c>
      <c r="C2325" s="89">
        <v>3</v>
      </c>
      <c r="D2325" s="89" t="s">
        <v>6287</v>
      </c>
    </row>
    <row r="2326" spans="1:4" ht="15.75" customHeight="1" x14ac:dyDescent="0.15">
      <c r="A2326" s="89" t="s">
        <v>12126</v>
      </c>
      <c r="B2326" s="89" t="s">
        <v>233</v>
      </c>
      <c r="C2326" s="89">
        <v>3</v>
      </c>
      <c r="D2326" s="89" t="s">
        <v>6287</v>
      </c>
    </row>
    <row r="2327" spans="1:4" ht="15.75" customHeight="1" x14ac:dyDescent="0.15">
      <c r="A2327" s="89" t="s">
        <v>12127</v>
      </c>
      <c r="B2327" s="89" t="s">
        <v>233</v>
      </c>
      <c r="C2327" s="89">
        <v>3</v>
      </c>
      <c r="D2327" s="89" t="s">
        <v>6287</v>
      </c>
    </row>
    <row r="2328" spans="1:4" ht="15.75" customHeight="1" x14ac:dyDescent="0.15">
      <c r="A2328" s="89" t="s">
        <v>12128</v>
      </c>
      <c r="B2328" s="89" t="s">
        <v>233</v>
      </c>
      <c r="C2328" s="89">
        <v>3</v>
      </c>
      <c r="D2328" s="89" t="s">
        <v>6287</v>
      </c>
    </row>
    <row r="2329" spans="1:4" ht="15.75" customHeight="1" x14ac:dyDescent="0.15">
      <c r="A2329" s="89" t="s">
        <v>12129</v>
      </c>
      <c r="B2329" s="89" t="s">
        <v>233</v>
      </c>
      <c r="C2329" s="89">
        <v>3</v>
      </c>
      <c r="D2329" s="89" t="s">
        <v>6287</v>
      </c>
    </row>
    <row r="2330" spans="1:4" ht="15.75" customHeight="1" x14ac:dyDescent="0.15">
      <c r="A2330" s="89" t="s">
        <v>12130</v>
      </c>
      <c r="B2330" s="89" t="s">
        <v>233</v>
      </c>
      <c r="C2330" s="89">
        <v>3</v>
      </c>
      <c r="D2330" s="89" t="s">
        <v>6287</v>
      </c>
    </row>
    <row r="2331" spans="1:4" ht="15.75" customHeight="1" x14ac:dyDescent="0.15">
      <c r="A2331" s="89" t="s">
        <v>12131</v>
      </c>
      <c r="B2331" s="89" t="s">
        <v>233</v>
      </c>
      <c r="C2331" s="89">
        <v>3</v>
      </c>
      <c r="D2331" s="89" t="s">
        <v>6287</v>
      </c>
    </row>
    <row r="2332" spans="1:4" ht="15.75" customHeight="1" x14ac:dyDescent="0.15">
      <c r="A2332" s="89" t="s">
        <v>12132</v>
      </c>
      <c r="B2332" s="89" t="s">
        <v>233</v>
      </c>
      <c r="C2332" s="89">
        <v>3</v>
      </c>
      <c r="D2332" s="89" t="s">
        <v>6287</v>
      </c>
    </row>
    <row r="2333" spans="1:4" ht="15.75" customHeight="1" x14ac:dyDescent="0.15">
      <c r="A2333" s="89" t="s">
        <v>12133</v>
      </c>
      <c r="B2333" s="89" t="s">
        <v>233</v>
      </c>
      <c r="C2333" s="89">
        <v>3</v>
      </c>
      <c r="D2333" s="89" t="s">
        <v>6287</v>
      </c>
    </row>
    <row r="2334" spans="1:4" ht="15.75" customHeight="1" x14ac:dyDescent="0.15">
      <c r="A2334" s="89" t="s">
        <v>12134</v>
      </c>
      <c r="B2334" s="89" t="s">
        <v>233</v>
      </c>
      <c r="C2334" s="89">
        <v>3</v>
      </c>
      <c r="D2334" s="89" t="s">
        <v>6287</v>
      </c>
    </row>
    <row r="2335" spans="1:4" ht="15.75" customHeight="1" x14ac:dyDescent="0.15">
      <c r="A2335" s="89" t="s">
        <v>12135</v>
      </c>
      <c r="B2335" s="89" t="s">
        <v>233</v>
      </c>
      <c r="C2335" s="89">
        <v>3</v>
      </c>
      <c r="D2335" s="89" t="s">
        <v>6287</v>
      </c>
    </row>
    <row r="2336" spans="1:4" ht="15.75" customHeight="1" x14ac:dyDescent="0.15">
      <c r="A2336" s="89" t="s">
        <v>12136</v>
      </c>
      <c r="B2336" s="89" t="s">
        <v>233</v>
      </c>
      <c r="C2336" s="89">
        <v>3</v>
      </c>
      <c r="D2336" s="89" t="s">
        <v>6287</v>
      </c>
    </row>
    <row r="2337" spans="1:4" ht="15.75" customHeight="1" x14ac:dyDescent="0.15">
      <c r="A2337" s="89" t="s">
        <v>12137</v>
      </c>
      <c r="B2337" s="89" t="s">
        <v>233</v>
      </c>
      <c r="C2337" s="89">
        <v>3</v>
      </c>
      <c r="D2337" s="89" t="s">
        <v>6287</v>
      </c>
    </row>
    <row r="2338" spans="1:4" ht="15.75" customHeight="1" x14ac:dyDescent="0.15">
      <c r="A2338" s="89" t="s">
        <v>12138</v>
      </c>
      <c r="B2338" s="89" t="s">
        <v>233</v>
      </c>
      <c r="C2338" s="89">
        <v>3</v>
      </c>
      <c r="D2338" s="89" t="s">
        <v>6287</v>
      </c>
    </row>
    <row r="2339" spans="1:4" ht="15.75" customHeight="1" x14ac:dyDescent="0.15">
      <c r="A2339" s="89" t="s">
        <v>12139</v>
      </c>
      <c r="B2339" s="89" t="s">
        <v>233</v>
      </c>
      <c r="C2339" s="89">
        <v>3</v>
      </c>
      <c r="D2339" s="89" t="s">
        <v>6287</v>
      </c>
    </row>
    <row r="2340" spans="1:4" ht="15.75" customHeight="1" x14ac:dyDescent="0.15">
      <c r="A2340" s="89" t="s">
        <v>12140</v>
      </c>
      <c r="B2340" s="89" t="s">
        <v>233</v>
      </c>
      <c r="C2340" s="89">
        <v>3</v>
      </c>
      <c r="D2340" s="89" t="s">
        <v>6287</v>
      </c>
    </row>
    <row r="2341" spans="1:4" ht="15.75" customHeight="1" x14ac:dyDescent="0.15">
      <c r="A2341" s="89" t="s">
        <v>12141</v>
      </c>
      <c r="B2341" s="89" t="s">
        <v>233</v>
      </c>
      <c r="C2341" s="89">
        <v>3</v>
      </c>
      <c r="D2341" s="89" t="s">
        <v>6287</v>
      </c>
    </row>
    <row r="2342" spans="1:4" ht="15.75" customHeight="1" x14ac:dyDescent="0.15">
      <c r="A2342" s="89" t="s">
        <v>12142</v>
      </c>
      <c r="B2342" s="89" t="s">
        <v>233</v>
      </c>
      <c r="C2342" s="89">
        <v>3</v>
      </c>
      <c r="D2342" s="89" t="s">
        <v>6287</v>
      </c>
    </row>
    <row r="2343" spans="1:4" ht="15.75" customHeight="1" x14ac:dyDescent="0.15">
      <c r="A2343" s="89" t="s">
        <v>12143</v>
      </c>
      <c r="B2343" s="89" t="s">
        <v>233</v>
      </c>
      <c r="C2343" s="89">
        <v>3</v>
      </c>
      <c r="D2343" s="89" t="s">
        <v>6287</v>
      </c>
    </row>
    <row r="2344" spans="1:4" ht="15.75" customHeight="1" x14ac:dyDescent="0.15">
      <c r="A2344" s="89" t="s">
        <v>12144</v>
      </c>
      <c r="B2344" s="89" t="s">
        <v>233</v>
      </c>
      <c r="C2344" s="89">
        <v>3</v>
      </c>
      <c r="D2344" s="89" t="s">
        <v>6287</v>
      </c>
    </row>
    <row r="2345" spans="1:4" ht="15.75" customHeight="1" x14ac:dyDescent="0.15">
      <c r="A2345" s="89" t="s">
        <v>12145</v>
      </c>
      <c r="B2345" s="89" t="s">
        <v>233</v>
      </c>
      <c r="C2345" s="89">
        <v>3</v>
      </c>
      <c r="D2345" s="89" t="s">
        <v>6287</v>
      </c>
    </row>
    <row r="2346" spans="1:4" ht="15.75" customHeight="1" x14ac:dyDescent="0.15">
      <c r="A2346" s="89" t="s">
        <v>12146</v>
      </c>
      <c r="B2346" s="89" t="s">
        <v>233</v>
      </c>
      <c r="C2346" s="89">
        <v>3</v>
      </c>
      <c r="D2346" s="89" t="s">
        <v>6287</v>
      </c>
    </row>
    <row r="2347" spans="1:4" ht="15.75" customHeight="1" x14ac:dyDescent="0.15">
      <c r="A2347" s="89" t="s">
        <v>12147</v>
      </c>
      <c r="B2347" s="89" t="s">
        <v>233</v>
      </c>
      <c r="C2347" s="89">
        <v>3</v>
      </c>
      <c r="D2347" s="89" t="s">
        <v>6287</v>
      </c>
    </row>
    <row r="2348" spans="1:4" ht="15.75" customHeight="1" x14ac:dyDescent="0.15">
      <c r="A2348" s="89" t="s">
        <v>12148</v>
      </c>
      <c r="B2348" s="89" t="s">
        <v>233</v>
      </c>
      <c r="C2348" s="89">
        <v>3</v>
      </c>
      <c r="D2348" s="89" t="s">
        <v>6287</v>
      </c>
    </row>
    <row r="2349" spans="1:4" ht="15.75" customHeight="1" x14ac:dyDescent="0.15">
      <c r="A2349" s="89" t="s">
        <v>12149</v>
      </c>
      <c r="B2349" s="89" t="s">
        <v>233</v>
      </c>
      <c r="C2349" s="89">
        <v>3</v>
      </c>
      <c r="D2349" s="89" t="s">
        <v>6287</v>
      </c>
    </row>
    <row r="2350" spans="1:4" ht="15.75" customHeight="1" x14ac:dyDescent="0.15">
      <c r="A2350" s="89" t="s">
        <v>12150</v>
      </c>
      <c r="B2350" s="89" t="s">
        <v>233</v>
      </c>
      <c r="C2350" s="89">
        <v>3</v>
      </c>
      <c r="D2350" s="89" t="s">
        <v>6287</v>
      </c>
    </row>
    <row r="2351" spans="1:4" ht="15.75" customHeight="1" x14ac:dyDescent="0.15">
      <c r="A2351" s="89" t="s">
        <v>12151</v>
      </c>
      <c r="B2351" s="89" t="s">
        <v>233</v>
      </c>
      <c r="C2351" s="89">
        <v>3</v>
      </c>
      <c r="D2351" s="89" t="s">
        <v>6287</v>
      </c>
    </row>
    <row r="2352" spans="1:4" ht="15.75" customHeight="1" x14ac:dyDescent="0.15">
      <c r="A2352" s="89" t="s">
        <v>12152</v>
      </c>
      <c r="B2352" s="89" t="s">
        <v>233</v>
      </c>
      <c r="C2352" s="89">
        <v>3</v>
      </c>
      <c r="D2352" s="89" t="s">
        <v>6287</v>
      </c>
    </row>
    <row r="2353" spans="1:4" ht="15.75" customHeight="1" x14ac:dyDescent="0.15">
      <c r="A2353" s="89" t="s">
        <v>12153</v>
      </c>
      <c r="B2353" s="89" t="s">
        <v>233</v>
      </c>
      <c r="C2353" s="89">
        <v>3</v>
      </c>
      <c r="D2353" s="89" t="s">
        <v>6287</v>
      </c>
    </row>
    <row r="2354" spans="1:4" ht="15.75" customHeight="1" x14ac:dyDescent="0.15">
      <c r="A2354" s="89" t="s">
        <v>12154</v>
      </c>
      <c r="B2354" s="89" t="s">
        <v>233</v>
      </c>
      <c r="C2354" s="89">
        <v>3</v>
      </c>
      <c r="D2354" s="89" t="s">
        <v>6287</v>
      </c>
    </row>
    <row r="2355" spans="1:4" ht="15.75" customHeight="1" x14ac:dyDescent="0.15">
      <c r="A2355" s="89" t="s">
        <v>12155</v>
      </c>
      <c r="B2355" s="89" t="s">
        <v>233</v>
      </c>
      <c r="C2355" s="89">
        <v>3</v>
      </c>
      <c r="D2355" s="89" t="s">
        <v>6287</v>
      </c>
    </row>
    <row r="2356" spans="1:4" ht="15.75" customHeight="1" x14ac:dyDescent="0.15">
      <c r="A2356" s="89" t="s">
        <v>12156</v>
      </c>
      <c r="B2356" s="89" t="s">
        <v>233</v>
      </c>
      <c r="C2356" s="89">
        <v>3</v>
      </c>
      <c r="D2356" s="89" t="s">
        <v>6287</v>
      </c>
    </row>
    <row r="2357" spans="1:4" ht="15.75" customHeight="1" x14ac:dyDescent="0.15">
      <c r="A2357" s="89" t="s">
        <v>12157</v>
      </c>
      <c r="B2357" s="89" t="s">
        <v>233</v>
      </c>
      <c r="C2357" s="89">
        <v>3</v>
      </c>
      <c r="D2357" s="89" t="s">
        <v>6287</v>
      </c>
    </row>
    <row r="2358" spans="1:4" ht="15.75" customHeight="1" x14ac:dyDescent="0.15">
      <c r="A2358" s="89" t="s">
        <v>12158</v>
      </c>
      <c r="B2358" s="89" t="s">
        <v>233</v>
      </c>
      <c r="C2358" s="89">
        <v>3</v>
      </c>
      <c r="D2358" s="89" t="s">
        <v>6287</v>
      </c>
    </row>
    <row r="2359" spans="1:4" ht="15.75" customHeight="1" x14ac:dyDescent="0.15">
      <c r="A2359" s="89" t="s">
        <v>12159</v>
      </c>
      <c r="B2359" s="89" t="s">
        <v>233</v>
      </c>
      <c r="C2359" s="89">
        <v>3</v>
      </c>
      <c r="D2359" s="89" t="s">
        <v>6287</v>
      </c>
    </row>
    <row r="2360" spans="1:4" ht="15.75" customHeight="1" x14ac:dyDescent="0.15">
      <c r="A2360" s="89" t="s">
        <v>12160</v>
      </c>
      <c r="B2360" s="89" t="s">
        <v>233</v>
      </c>
      <c r="C2360" s="89">
        <v>3</v>
      </c>
      <c r="D2360" s="89" t="s">
        <v>6287</v>
      </c>
    </row>
    <row r="2361" spans="1:4" ht="15.75" customHeight="1" x14ac:dyDescent="0.15">
      <c r="A2361" s="89" t="s">
        <v>12161</v>
      </c>
      <c r="B2361" s="89" t="s">
        <v>233</v>
      </c>
      <c r="C2361" s="89">
        <v>3</v>
      </c>
      <c r="D2361" s="89" t="s">
        <v>6287</v>
      </c>
    </row>
    <row r="2362" spans="1:4" ht="15.75" customHeight="1" x14ac:dyDescent="0.15">
      <c r="A2362" s="89" t="s">
        <v>12162</v>
      </c>
      <c r="B2362" s="89" t="s">
        <v>233</v>
      </c>
      <c r="C2362" s="89">
        <v>3</v>
      </c>
      <c r="D2362" s="89" t="s">
        <v>6287</v>
      </c>
    </row>
    <row r="2363" spans="1:4" ht="15.75" customHeight="1" x14ac:dyDescent="0.15">
      <c r="A2363" s="89" t="s">
        <v>12163</v>
      </c>
      <c r="B2363" s="89" t="s">
        <v>233</v>
      </c>
      <c r="C2363" s="89">
        <v>3</v>
      </c>
      <c r="D2363" s="89" t="s">
        <v>6287</v>
      </c>
    </row>
    <row r="2364" spans="1:4" ht="15.75" customHeight="1" x14ac:dyDescent="0.15">
      <c r="A2364" s="89" t="s">
        <v>12164</v>
      </c>
      <c r="B2364" s="89" t="s">
        <v>233</v>
      </c>
      <c r="C2364" s="89">
        <v>3</v>
      </c>
      <c r="D2364" s="89" t="s">
        <v>6287</v>
      </c>
    </row>
    <row r="2365" spans="1:4" ht="15.75" customHeight="1" x14ac:dyDescent="0.15">
      <c r="A2365" s="89" t="s">
        <v>12165</v>
      </c>
      <c r="B2365" s="89" t="s">
        <v>233</v>
      </c>
      <c r="C2365" s="89">
        <v>3</v>
      </c>
      <c r="D2365" s="89" t="s">
        <v>6287</v>
      </c>
    </row>
    <row r="2366" spans="1:4" ht="15.75" customHeight="1" x14ac:dyDescent="0.15">
      <c r="A2366" s="89" t="s">
        <v>12166</v>
      </c>
      <c r="B2366" s="89" t="s">
        <v>233</v>
      </c>
      <c r="C2366" s="89">
        <v>3</v>
      </c>
      <c r="D2366" s="89" t="s">
        <v>6287</v>
      </c>
    </row>
    <row r="2367" spans="1:4" ht="15.75" customHeight="1" x14ac:dyDescent="0.15">
      <c r="A2367" s="89" t="s">
        <v>12167</v>
      </c>
      <c r="B2367" s="89" t="s">
        <v>233</v>
      </c>
      <c r="C2367" s="89">
        <v>3</v>
      </c>
      <c r="D2367" s="89" t="s">
        <v>6287</v>
      </c>
    </row>
    <row r="2368" spans="1:4" ht="15.75" customHeight="1" x14ac:dyDescent="0.15">
      <c r="A2368" s="89" t="s">
        <v>12168</v>
      </c>
      <c r="B2368" s="89" t="s">
        <v>233</v>
      </c>
      <c r="C2368" s="89">
        <v>3</v>
      </c>
      <c r="D2368" s="89" t="s">
        <v>6287</v>
      </c>
    </row>
    <row r="2369" spans="1:4" ht="15.75" customHeight="1" x14ac:dyDescent="0.15">
      <c r="A2369" s="89" t="s">
        <v>12169</v>
      </c>
      <c r="B2369" s="89" t="s">
        <v>233</v>
      </c>
      <c r="C2369" s="89">
        <v>3</v>
      </c>
      <c r="D2369" s="89" t="s">
        <v>6287</v>
      </c>
    </row>
    <row r="2370" spans="1:4" ht="15.75" customHeight="1" x14ac:dyDescent="0.15">
      <c r="A2370" s="89" t="s">
        <v>12170</v>
      </c>
      <c r="B2370" s="89" t="s">
        <v>233</v>
      </c>
      <c r="C2370" s="89">
        <v>3</v>
      </c>
      <c r="D2370" s="89" t="s">
        <v>6287</v>
      </c>
    </row>
    <row r="2371" spans="1:4" ht="15.75" customHeight="1" x14ac:dyDescent="0.15">
      <c r="A2371" s="89" t="s">
        <v>12171</v>
      </c>
      <c r="B2371" s="89" t="s">
        <v>233</v>
      </c>
      <c r="C2371" s="89">
        <v>3</v>
      </c>
      <c r="D2371" s="89" t="s">
        <v>6287</v>
      </c>
    </row>
    <row r="2372" spans="1:4" ht="15.75" customHeight="1" x14ac:dyDescent="0.15">
      <c r="A2372" s="89" t="s">
        <v>12172</v>
      </c>
      <c r="B2372" s="89" t="s">
        <v>233</v>
      </c>
      <c r="C2372" s="89">
        <v>3</v>
      </c>
      <c r="D2372" s="89" t="s">
        <v>6287</v>
      </c>
    </row>
    <row r="2373" spans="1:4" ht="15.75" customHeight="1" x14ac:dyDescent="0.15">
      <c r="A2373" s="89" t="s">
        <v>12173</v>
      </c>
      <c r="B2373" s="89" t="s">
        <v>233</v>
      </c>
      <c r="C2373" s="89">
        <v>3</v>
      </c>
      <c r="D2373" s="89" t="s">
        <v>6287</v>
      </c>
    </row>
    <row r="2374" spans="1:4" ht="15.75" customHeight="1" x14ac:dyDescent="0.15">
      <c r="A2374" s="89" t="s">
        <v>12174</v>
      </c>
      <c r="B2374" s="89" t="s">
        <v>233</v>
      </c>
      <c r="C2374" s="89">
        <v>3</v>
      </c>
      <c r="D2374" s="89" t="s">
        <v>6287</v>
      </c>
    </row>
    <row r="2375" spans="1:4" ht="15.75" customHeight="1" x14ac:dyDescent="0.15">
      <c r="A2375" s="89" t="s">
        <v>12175</v>
      </c>
      <c r="B2375" s="89" t="s">
        <v>233</v>
      </c>
      <c r="C2375" s="89">
        <v>3</v>
      </c>
      <c r="D2375" s="89" t="s">
        <v>6287</v>
      </c>
    </row>
    <row r="2376" spans="1:4" ht="15.75" customHeight="1" x14ac:dyDescent="0.15">
      <c r="A2376" s="89" t="s">
        <v>12176</v>
      </c>
      <c r="B2376" s="89" t="s">
        <v>233</v>
      </c>
      <c r="C2376" s="89">
        <v>3</v>
      </c>
      <c r="D2376" s="89" t="s">
        <v>6287</v>
      </c>
    </row>
    <row r="2377" spans="1:4" ht="15.75" customHeight="1" x14ac:dyDescent="0.15">
      <c r="A2377" s="89" t="s">
        <v>12177</v>
      </c>
      <c r="B2377" s="89" t="s">
        <v>233</v>
      </c>
      <c r="C2377" s="89">
        <v>3</v>
      </c>
      <c r="D2377" s="89" t="s">
        <v>6287</v>
      </c>
    </row>
    <row r="2378" spans="1:4" ht="15.75" customHeight="1" x14ac:dyDescent="0.15">
      <c r="A2378" s="89" t="s">
        <v>12178</v>
      </c>
      <c r="B2378" s="89" t="s">
        <v>233</v>
      </c>
      <c r="C2378" s="89">
        <v>3</v>
      </c>
      <c r="D2378" s="89" t="s">
        <v>6287</v>
      </c>
    </row>
    <row r="2379" spans="1:4" ht="15.75" customHeight="1" x14ac:dyDescent="0.15">
      <c r="A2379" s="89" t="s">
        <v>12179</v>
      </c>
      <c r="B2379" s="89" t="s">
        <v>233</v>
      </c>
      <c r="C2379" s="89">
        <v>3</v>
      </c>
      <c r="D2379" s="89" t="s">
        <v>6287</v>
      </c>
    </row>
    <row r="2380" spans="1:4" ht="15.75" customHeight="1" x14ac:dyDescent="0.15">
      <c r="A2380" s="89" t="s">
        <v>12180</v>
      </c>
      <c r="B2380" s="89" t="s">
        <v>233</v>
      </c>
      <c r="C2380" s="89">
        <v>3</v>
      </c>
      <c r="D2380" s="89" t="s">
        <v>6287</v>
      </c>
    </row>
    <row r="2381" spans="1:4" ht="15.75" customHeight="1" x14ac:dyDescent="0.15">
      <c r="A2381" s="89" t="s">
        <v>12181</v>
      </c>
      <c r="B2381" s="89" t="s">
        <v>233</v>
      </c>
      <c r="C2381" s="89">
        <v>3</v>
      </c>
      <c r="D2381" s="89" t="s">
        <v>6287</v>
      </c>
    </row>
    <row r="2382" spans="1:4" ht="15.75" customHeight="1" x14ac:dyDescent="0.15">
      <c r="A2382" s="89" t="s">
        <v>12182</v>
      </c>
      <c r="B2382" s="89" t="s">
        <v>233</v>
      </c>
      <c r="C2382" s="89">
        <v>3</v>
      </c>
      <c r="D2382" s="89" t="s">
        <v>6287</v>
      </c>
    </row>
    <row r="2383" spans="1:4" ht="15.75" customHeight="1" x14ac:dyDescent="0.15">
      <c r="A2383" s="89" t="s">
        <v>12183</v>
      </c>
      <c r="B2383" s="89" t="s">
        <v>233</v>
      </c>
      <c r="C2383" s="89">
        <v>3</v>
      </c>
      <c r="D2383" s="89" t="s">
        <v>6287</v>
      </c>
    </row>
    <row r="2384" spans="1:4" ht="15.75" customHeight="1" x14ac:dyDescent="0.15">
      <c r="A2384" s="89" t="s">
        <v>12184</v>
      </c>
      <c r="B2384" s="89" t="s">
        <v>233</v>
      </c>
      <c r="C2384" s="89">
        <v>3</v>
      </c>
      <c r="D2384" s="89" t="s">
        <v>6287</v>
      </c>
    </row>
    <row r="2385" spans="1:4" ht="15.75" customHeight="1" x14ac:dyDescent="0.15">
      <c r="A2385" s="89" t="s">
        <v>12185</v>
      </c>
      <c r="B2385" s="89" t="s">
        <v>233</v>
      </c>
      <c r="C2385" s="89">
        <v>3</v>
      </c>
      <c r="D2385" s="89" t="s">
        <v>6287</v>
      </c>
    </row>
    <row r="2386" spans="1:4" ht="15.75" customHeight="1" x14ac:dyDescent="0.15">
      <c r="A2386" s="89" t="s">
        <v>12186</v>
      </c>
      <c r="B2386" s="89" t="s">
        <v>233</v>
      </c>
      <c r="C2386" s="89">
        <v>3</v>
      </c>
      <c r="D2386" s="89" t="s">
        <v>6287</v>
      </c>
    </row>
    <row r="2387" spans="1:4" ht="15.75" customHeight="1" x14ac:dyDescent="0.15">
      <c r="A2387" s="89" t="s">
        <v>12187</v>
      </c>
      <c r="B2387" s="89" t="s">
        <v>233</v>
      </c>
      <c r="C2387" s="89">
        <v>3</v>
      </c>
      <c r="D2387" s="89" t="s">
        <v>6287</v>
      </c>
    </row>
    <row r="2388" spans="1:4" ht="15.75" customHeight="1" x14ac:dyDescent="0.15">
      <c r="A2388" s="89" t="s">
        <v>12188</v>
      </c>
      <c r="B2388" s="89" t="s">
        <v>233</v>
      </c>
      <c r="C2388" s="89">
        <v>3</v>
      </c>
      <c r="D2388" s="89" t="s">
        <v>6287</v>
      </c>
    </row>
    <row r="2389" spans="1:4" ht="15.75" customHeight="1" x14ac:dyDescent="0.15">
      <c r="A2389" s="89" t="s">
        <v>12189</v>
      </c>
      <c r="B2389" s="89" t="s">
        <v>233</v>
      </c>
      <c r="C2389" s="89">
        <v>3</v>
      </c>
      <c r="D2389" s="89" t="s">
        <v>6287</v>
      </c>
    </row>
    <row r="2390" spans="1:4" ht="15.75" customHeight="1" x14ac:dyDescent="0.15">
      <c r="A2390" s="89" t="s">
        <v>12190</v>
      </c>
      <c r="B2390" s="89" t="s">
        <v>233</v>
      </c>
      <c r="C2390" s="89">
        <v>3</v>
      </c>
      <c r="D2390" s="89" t="s">
        <v>6287</v>
      </c>
    </row>
    <row r="2391" spans="1:4" ht="15.75" customHeight="1" x14ac:dyDescent="0.15">
      <c r="A2391" s="89" t="s">
        <v>12191</v>
      </c>
      <c r="B2391" s="89" t="s">
        <v>233</v>
      </c>
      <c r="C2391" s="89">
        <v>3</v>
      </c>
      <c r="D2391" s="89" t="s">
        <v>6287</v>
      </c>
    </row>
    <row r="2392" spans="1:4" ht="15.75" customHeight="1" x14ac:dyDescent="0.15">
      <c r="A2392" s="89" t="s">
        <v>12192</v>
      </c>
      <c r="B2392" s="89" t="s">
        <v>233</v>
      </c>
      <c r="C2392" s="89">
        <v>3</v>
      </c>
      <c r="D2392" s="89" t="s">
        <v>6287</v>
      </c>
    </row>
    <row r="2393" spans="1:4" ht="15.75" customHeight="1" x14ac:dyDescent="0.15">
      <c r="A2393" s="89" t="s">
        <v>12193</v>
      </c>
      <c r="B2393" s="89" t="s">
        <v>233</v>
      </c>
      <c r="C2393" s="89">
        <v>3</v>
      </c>
      <c r="D2393" s="89" t="s">
        <v>6287</v>
      </c>
    </row>
    <row r="2394" spans="1:4" ht="15.75" customHeight="1" x14ac:dyDescent="0.15">
      <c r="A2394" s="89" t="s">
        <v>12194</v>
      </c>
      <c r="B2394" s="89" t="s">
        <v>233</v>
      </c>
      <c r="C2394" s="89">
        <v>3</v>
      </c>
      <c r="D2394" s="89" t="s">
        <v>6287</v>
      </c>
    </row>
    <row r="2395" spans="1:4" ht="15.75" customHeight="1" x14ac:dyDescent="0.15">
      <c r="A2395" s="89" t="s">
        <v>12195</v>
      </c>
      <c r="B2395" s="89" t="s">
        <v>233</v>
      </c>
      <c r="C2395" s="89">
        <v>3</v>
      </c>
      <c r="D2395" s="89" t="s">
        <v>6287</v>
      </c>
    </row>
    <row r="2396" spans="1:4" ht="15.75" customHeight="1" x14ac:dyDescent="0.15">
      <c r="A2396" s="89" t="s">
        <v>12196</v>
      </c>
      <c r="B2396" s="89" t="s">
        <v>233</v>
      </c>
      <c r="C2396" s="89">
        <v>3</v>
      </c>
      <c r="D2396" s="89" t="s">
        <v>6287</v>
      </c>
    </row>
    <row r="2397" spans="1:4" ht="15.75" customHeight="1" x14ac:dyDescent="0.15">
      <c r="A2397" s="89" t="s">
        <v>12197</v>
      </c>
      <c r="B2397" s="89" t="s">
        <v>233</v>
      </c>
      <c r="C2397" s="89">
        <v>3</v>
      </c>
      <c r="D2397" s="89" t="s">
        <v>6287</v>
      </c>
    </row>
    <row r="2398" spans="1:4" ht="15.75" customHeight="1" x14ac:dyDescent="0.15">
      <c r="A2398" s="89" t="s">
        <v>12198</v>
      </c>
      <c r="B2398" s="89" t="s">
        <v>233</v>
      </c>
      <c r="C2398" s="89">
        <v>3</v>
      </c>
      <c r="D2398" s="89" t="s">
        <v>6287</v>
      </c>
    </row>
    <row r="2399" spans="1:4" ht="15.75" customHeight="1" x14ac:dyDescent="0.15">
      <c r="A2399" s="89" t="s">
        <v>12199</v>
      </c>
      <c r="B2399" s="89" t="s">
        <v>233</v>
      </c>
      <c r="C2399" s="89">
        <v>3</v>
      </c>
      <c r="D2399" s="89" t="s">
        <v>6287</v>
      </c>
    </row>
    <row r="2400" spans="1:4" ht="15.75" customHeight="1" x14ac:dyDescent="0.15">
      <c r="A2400" s="89" t="s">
        <v>12200</v>
      </c>
      <c r="B2400" s="89" t="s">
        <v>233</v>
      </c>
      <c r="C2400" s="89">
        <v>3</v>
      </c>
      <c r="D2400" s="89" t="s">
        <v>6287</v>
      </c>
    </row>
    <row r="2401" spans="1:4" ht="15.75" customHeight="1" x14ac:dyDescent="0.15">
      <c r="A2401" s="89" t="s">
        <v>12201</v>
      </c>
      <c r="B2401" s="89" t="s">
        <v>233</v>
      </c>
      <c r="C2401" s="89">
        <v>3</v>
      </c>
      <c r="D2401" s="89" t="s">
        <v>6287</v>
      </c>
    </row>
    <row r="2402" spans="1:4" ht="15.75" customHeight="1" x14ac:dyDescent="0.15">
      <c r="A2402" s="89" t="s">
        <v>12202</v>
      </c>
      <c r="B2402" s="89" t="s">
        <v>233</v>
      </c>
      <c r="C2402" s="89">
        <v>3</v>
      </c>
      <c r="D2402" s="89" t="s">
        <v>6287</v>
      </c>
    </row>
    <row r="2403" spans="1:4" ht="15.75" customHeight="1" x14ac:dyDescent="0.15">
      <c r="A2403" s="89" t="s">
        <v>12203</v>
      </c>
      <c r="B2403" s="89" t="s">
        <v>233</v>
      </c>
      <c r="C2403" s="89">
        <v>3</v>
      </c>
      <c r="D2403" s="89" t="s">
        <v>6287</v>
      </c>
    </row>
    <row r="2404" spans="1:4" ht="15.75" customHeight="1" x14ac:dyDescent="0.15">
      <c r="A2404" s="89" t="s">
        <v>12204</v>
      </c>
      <c r="B2404" s="89" t="s">
        <v>233</v>
      </c>
      <c r="C2404" s="89">
        <v>3</v>
      </c>
      <c r="D2404" s="89" t="s">
        <v>6287</v>
      </c>
    </row>
    <row r="2405" spans="1:4" ht="15.75" customHeight="1" x14ac:dyDescent="0.15">
      <c r="A2405" s="89" t="s">
        <v>12205</v>
      </c>
      <c r="B2405" s="89" t="s">
        <v>233</v>
      </c>
      <c r="C2405" s="89">
        <v>3</v>
      </c>
      <c r="D2405" s="89" t="s">
        <v>6287</v>
      </c>
    </row>
    <row r="2406" spans="1:4" ht="15.75" customHeight="1" x14ac:dyDescent="0.15">
      <c r="A2406" s="89" t="s">
        <v>12206</v>
      </c>
      <c r="B2406" s="89" t="s">
        <v>233</v>
      </c>
      <c r="C2406" s="89">
        <v>3</v>
      </c>
      <c r="D2406" s="89" t="s">
        <v>6287</v>
      </c>
    </row>
    <row r="2407" spans="1:4" ht="15.75" customHeight="1" x14ac:dyDescent="0.15">
      <c r="A2407" s="89" t="s">
        <v>12207</v>
      </c>
      <c r="B2407" s="89" t="s">
        <v>233</v>
      </c>
      <c r="C2407" s="89">
        <v>3</v>
      </c>
      <c r="D2407" s="89" t="s">
        <v>6287</v>
      </c>
    </row>
    <row r="2408" spans="1:4" ht="15.75" customHeight="1" x14ac:dyDescent="0.15">
      <c r="A2408" s="89" t="s">
        <v>12208</v>
      </c>
      <c r="B2408" s="89" t="s">
        <v>233</v>
      </c>
      <c r="C2408" s="89">
        <v>3</v>
      </c>
      <c r="D2408" s="89" t="s">
        <v>6287</v>
      </c>
    </row>
    <row r="2409" spans="1:4" ht="15.75" customHeight="1" x14ac:dyDescent="0.15">
      <c r="A2409" s="89" t="s">
        <v>12209</v>
      </c>
      <c r="B2409" s="89" t="s">
        <v>233</v>
      </c>
      <c r="C2409" s="89">
        <v>3</v>
      </c>
      <c r="D2409" s="89" t="s">
        <v>6287</v>
      </c>
    </row>
    <row r="2410" spans="1:4" ht="15.75" customHeight="1" x14ac:dyDescent="0.15">
      <c r="A2410" s="89" t="s">
        <v>12210</v>
      </c>
      <c r="B2410" s="89" t="s">
        <v>233</v>
      </c>
      <c r="C2410" s="89">
        <v>3</v>
      </c>
      <c r="D2410" s="89" t="s">
        <v>6287</v>
      </c>
    </row>
    <row r="2411" spans="1:4" ht="15.75" customHeight="1" x14ac:dyDescent="0.15">
      <c r="A2411" s="89" t="s">
        <v>12211</v>
      </c>
      <c r="B2411" s="89" t="s">
        <v>233</v>
      </c>
      <c r="C2411" s="89">
        <v>3</v>
      </c>
      <c r="D2411" s="89" t="s">
        <v>6287</v>
      </c>
    </row>
    <row r="2412" spans="1:4" ht="15.75" customHeight="1" x14ac:dyDescent="0.15">
      <c r="A2412" s="89" t="s">
        <v>12212</v>
      </c>
      <c r="B2412" s="89" t="s">
        <v>233</v>
      </c>
      <c r="C2412" s="89">
        <v>3</v>
      </c>
      <c r="D2412" s="89" t="s">
        <v>6287</v>
      </c>
    </row>
    <row r="2413" spans="1:4" ht="15.75" customHeight="1" x14ac:dyDescent="0.15">
      <c r="A2413" s="89" t="s">
        <v>12213</v>
      </c>
      <c r="B2413" s="89" t="s">
        <v>233</v>
      </c>
      <c r="C2413" s="89">
        <v>3</v>
      </c>
      <c r="D2413" s="89" t="s">
        <v>6287</v>
      </c>
    </row>
    <row r="2414" spans="1:4" ht="15.75" customHeight="1" x14ac:dyDescent="0.15">
      <c r="A2414" s="89" t="s">
        <v>12214</v>
      </c>
      <c r="B2414" s="89" t="s">
        <v>233</v>
      </c>
      <c r="C2414" s="89">
        <v>3</v>
      </c>
      <c r="D2414" s="89" t="s">
        <v>6287</v>
      </c>
    </row>
    <row r="2415" spans="1:4" ht="15.75" customHeight="1" x14ac:dyDescent="0.15">
      <c r="A2415" s="89" t="s">
        <v>12215</v>
      </c>
      <c r="B2415" s="89" t="s">
        <v>233</v>
      </c>
      <c r="C2415" s="89">
        <v>3</v>
      </c>
      <c r="D2415" s="89" t="s">
        <v>6287</v>
      </c>
    </row>
    <row r="2416" spans="1:4" ht="15.75" customHeight="1" x14ac:dyDescent="0.15">
      <c r="A2416" s="89" t="s">
        <v>12216</v>
      </c>
      <c r="B2416" s="89" t="s">
        <v>233</v>
      </c>
      <c r="C2416" s="89">
        <v>3</v>
      </c>
      <c r="D2416" s="89" t="s">
        <v>6287</v>
      </c>
    </row>
    <row r="2417" spans="1:4" ht="15.75" customHeight="1" x14ac:dyDescent="0.15">
      <c r="A2417" s="89" t="s">
        <v>12217</v>
      </c>
      <c r="B2417" s="89" t="s">
        <v>233</v>
      </c>
      <c r="C2417" s="89">
        <v>3</v>
      </c>
      <c r="D2417" s="89" t="s">
        <v>6287</v>
      </c>
    </row>
    <row r="2418" spans="1:4" ht="15.75" customHeight="1" x14ac:dyDescent="0.15">
      <c r="A2418" s="89" t="s">
        <v>12218</v>
      </c>
      <c r="B2418" s="89" t="s">
        <v>233</v>
      </c>
      <c r="C2418" s="89">
        <v>3</v>
      </c>
      <c r="D2418" s="89" t="s">
        <v>6287</v>
      </c>
    </row>
    <row r="2419" spans="1:4" ht="15.75" customHeight="1" x14ac:dyDescent="0.15">
      <c r="A2419" s="89" t="s">
        <v>12219</v>
      </c>
      <c r="B2419" s="89" t="s">
        <v>233</v>
      </c>
      <c r="C2419" s="89">
        <v>3</v>
      </c>
      <c r="D2419" s="89" t="s">
        <v>6287</v>
      </c>
    </row>
    <row r="2420" spans="1:4" ht="15.75" customHeight="1" x14ac:dyDescent="0.15">
      <c r="A2420" s="89" t="s">
        <v>12220</v>
      </c>
      <c r="B2420" s="89" t="s">
        <v>233</v>
      </c>
      <c r="C2420" s="89">
        <v>3</v>
      </c>
      <c r="D2420" s="89" t="s">
        <v>6287</v>
      </c>
    </row>
    <row r="2421" spans="1:4" ht="15.75" customHeight="1" x14ac:dyDescent="0.15">
      <c r="A2421" s="89" t="s">
        <v>12221</v>
      </c>
      <c r="B2421" s="89" t="s">
        <v>233</v>
      </c>
      <c r="C2421" s="89">
        <v>3</v>
      </c>
      <c r="D2421" s="89" t="s">
        <v>6287</v>
      </c>
    </row>
    <row r="2422" spans="1:4" ht="15.75" customHeight="1" x14ac:dyDescent="0.15">
      <c r="A2422" s="89" t="s">
        <v>12222</v>
      </c>
      <c r="B2422" s="89" t="s">
        <v>233</v>
      </c>
      <c r="C2422" s="89">
        <v>3</v>
      </c>
      <c r="D2422" s="89" t="s">
        <v>6287</v>
      </c>
    </row>
    <row r="2423" spans="1:4" ht="15.75" customHeight="1" x14ac:dyDescent="0.15">
      <c r="A2423" s="89" t="s">
        <v>12223</v>
      </c>
      <c r="B2423" s="89" t="s">
        <v>233</v>
      </c>
      <c r="C2423" s="89">
        <v>3</v>
      </c>
      <c r="D2423" s="89" t="s">
        <v>6287</v>
      </c>
    </row>
    <row r="2424" spans="1:4" ht="15.75" customHeight="1" x14ac:dyDescent="0.15">
      <c r="A2424" s="89" t="s">
        <v>12224</v>
      </c>
      <c r="B2424" s="89" t="s">
        <v>233</v>
      </c>
      <c r="C2424" s="89">
        <v>3</v>
      </c>
      <c r="D2424" s="89" t="s">
        <v>6287</v>
      </c>
    </row>
    <row r="2425" spans="1:4" ht="15.75" customHeight="1" x14ac:dyDescent="0.15">
      <c r="A2425" s="89" t="s">
        <v>12225</v>
      </c>
      <c r="B2425" s="89" t="s">
        <v>233</v>
      </c>
      <c r="C2425" s="89">
        <v>3</v>
      </c>
      <c r="D2425" s="89" t="s">
        <v>6287</v>
      </c>
    </row>
    <row r="2426" spans="1:4" ht="15.75" customHeight="1" x14ac:dyDescent="0.15">
      <c r="A2426" s="89" t="s">
        <v>12226</v>
      </c>
      <c r="B2426" s="89" t="s">
        <v>233</v>
      </c>
      <c r="C2426" s="89">
        <v>3</v>
      </c>
      <c r="D2426" s="89" t="s">
        <v>6287</v>
      </c>
    </row>
    <row r="2427" spans="1:4" ht="15.75" customHeight="1" x14ac:dyDescent="0.15">
      <c r="A2427" s="89" t="s">
        <v>12227</v>
      </c>
      <c r="B2427" s="89" t="s">
        <v>233</v>
      </c>
      <c r="C2427" s="89">
        <v>3</v>
      </c>
      <c r="D2427" s="89" t="s">
        <v>6287</v>
      </c>
    </row>
    <row r="2428" spans="1:4" ht="15.75" customHeight="1" x14ac:dyDescent="0.15">
      <c r="A2428" s="89" t="s">
        <v>12228</v>
      </c>
      <c r="B2428" s="89" t="s">
        <v>233</v>
      </c>
      <c r="C2428" s="89">
        <v>3</v>
      </c>
      <c r="D2428" s="89" t="s">
        <v>6287</v>
      </c>
    </row>
    <row r="2429" spans="1:4" ht="15.75" customHeight="1" x14ac:dyDescent="0.15">
      <c r="A2429" s="89" t="s">
        <v>12229</v>
      </c>
      <c r="B2429" s="89" t="s">
        <v>233</v>
      </c>
      <c r="C2429" s="89">
        <v>3</v>
      </c>
      <c r="D2429" s="89" t="s">
        <v>6287</v>
      </c>
    </row>
    <row r="2430" spans="1:4" ht="15.75" customHeight="1" x14ac:dyDescent="0.15">
      <c r="A2430" s="89" t="s">
        <v>12230</v>
      </c>
      <c r="B2430" s="89" t="s">
        <v>233</v>
      </c>
      <c r="C2430" s="89">
        <v>3</v>
      </c>
      <c r="D2430" s="89" t="s">
        <v>6287</v>
      </c>
    </row>
    <row r="2431" spans="1:4" ht="15.75" customHeight="1" x14ac:dyDescent="0.15">
      <c r="A2431" s="89" t="s">
        <v>12231</v>
      </c>
      <c r="B2431" s="89" t="s">
        <v>233</v>
      </c>
      <c r="C2431" s="89">
        <v>3</v>
      </c>
      <c r="D2431" s="89" t="s">
        <v>6287</v>
      </c>
    </row>
    <row r="2432" spans="1:4" ht="15.75" customHeight="1" x14ac:dyDescent="0.15">
      <c r="A2432" s="89" t="s">
        <v>12232</v>
      </c>
      <c r="B2432" s="89" t="s">
        <v>233</v>
      </c>
      <c r="C2432" s="89">
        <v>3</v>
      </c>
      <c r="D2432" s="89" t="s">
        <v>6287</v>
      </c>
    </row>
    <row r="2433" spans="1:4" ht="15.75" customHeight="1" x14ac:dyDescent="0.15">
      <c r="A2433" s="89" t="s">
        <v>12233</v>
      </c>
      <c r="B2433" s="89" t="s">
        <v>233</v>
      </c>
      <c r="C2433" s="89">
        <v>3</v>
      </c>
      <c r="D2433" s="89" t="s">
        <v>6287</v>
      </c>
    </row>
    <row r="2434" spans="1:4" ht="15.75" customHeight="1" x14ac:dyDescent="0.15">
      <c r="A2434" s="89" t="s">
        <v>12234</v>
      </c>
      <c r="B2434" s="89" t="s">
        <v>233</v>
      </c>
      <c r="C2434" s="89">
        <v>3</v>
      </c>
      <c r="D2434" s="89" t="s">
        <v>6287</v>
      </c>
    </row>
    <row r="2435" spans="1:4" ht="15.75" customHeight="1" x14ac:dyDescent="0.15">
      <c r="A2435" s="89" t="s">
        <v>12235</v>
      </c>
      <c r="B2435" s="89" t="s">
        <v>233</v>
      </c>
      <c r="C2435" s="89">
        <v>3</v>
      </c>
      <c r="D2435" s="89" t="s">
        <v>6287</v>
      </c>
    </row>
    <row r="2436" spans="1:4" ht="15.75" customHeight="1" x14ac:dyDescent="0.15">
      <c r="A2436" s="89" t="s">
        <v>12236</v>
      </c>
      <c r="B2436" s="89" t="s">
        <v>233</v>
      </c>
      <c r="C2436" s="89">
        <v>3</v>
      </c>
      <c r="D2436" s="89" t="s">
        <v>6287</v>
      </c>
    </row>
    <row r="2437" spans="1:4" ht="15.75" customHeight="1" x14ac:dyDescent="0.15">
      <c r="A2437" s="89" t="s">
        <v>12237</v>
      </c>
      <c r="B2437" s="89" t="s">
        <v>233</v>
      </c>
      <c r="C2437" s="89">
        <v>3</v>
      </c>
      <c r="D2437" s="89" t="s">
        <v>6287</v>
      </c>
    </row>
    <row r="2438" spans="1:4" ht="15.75" customHeight="1" x14ac:dyDescent="0.15">
      <c r="A2438" s="89" t="s">
        <v>12238</v>
      </c>
      <c r="B2438" s="89" t="s">
        <v>233</v>
      </c>
      <c r="C2438" s="89">
        <v>3</v>
      </c>
      <c r="D2438" s="89" t="s">
        <v>6287</v>
      </c>
    </row>
    <row r="2439" spans="1:4" ht="15.75" customHeight="1" x14ac:dyDescent="0.15">
      <c r="A2439" s="89" t="s">
        <v>12239</v>
      </c>
      <c r="B2439" s="89" t="s">
        <v>233</v>
      </c>
      <c r="C2439" s="89">
        <v>3</v>
      </c>
      <c r="D2439" s="89" t="s">
        <v>6287</v>
      </c>
    </row>
    <row r="2440" spans="1:4" ht="15.75" customHeight="1" x14ac:dyDescent="0.15">
      <c r="A2440" s="89" t="s">
        <v>12240</v>
      </c>
      <c r="B2440" s="89" t="s">
        <v>233</v>
      </c>
      <c r="C2440" s="89">
        <v>3</v>
      </c>
      <c r="D2440" s="89" t="s">
        <v>6287</v>
      </c>
    </row>
    <row r="2441" spans="1:4" ht="15.75" customHeight="1" x14ac:dyDescent="0.15">
      <c r="A2441" s="89" t="s">
        <v>12241</v>
      </c>
      <c r="B2441" s="89" t="s">
        <v>233</v>
      </c>
      <c r="C2441" s="89">
        <v>3</v>
      </c>
      <c r="D2441" s="89" t="s">
        <v>6287</v>
      </c>
    </row>
    <row r="2442" spans="1:4" ht="15.75" customHeight="1" x14ac:dyDescent="0.15">
      <c r="A2442" s="89" t="s">
        <v>12242</v>
      </c>
      <c r="B2442" s="89" t="s">
        <v>233</v>
      </c>
      <c r="C2442" s="89">
        <v>3</v>
      </c>
      <c r="D2442" s="89" t="s">
        <v>6287</v>
      </c>
    </row>
    <row r="2443" spans="1:4" ht="15.75" customHeight="1" x14ac:dyDescent="0.15">
      <c r="A2443" s="89" t="s">
        <v>12243</v>
      </c>
      <c r="B2443" s="89" t="s">
        <v>233</v>
      </c>
      <c r="C2443" s="89">
        <v>3</v>
      </c>
      <c r="D2443" s="89" t="s">
        <v>6287</v>
      </c>
    </row>
    <row r="2444" spans="1:4" ht="15.75" customHeight="1" x14ac:dyDescent="0.15">
      <c r="A2444" s="89" t="s">
        <v>12244</v>
      </c>
      <c r="B2444" s="89" t="s">
        <v>233</v>
      </c>
      <c r="C2444" s="89">
        <v>3</v>
      </c>
      <c r="D2444" s="89" t="s">
        <v>6287</v>
      </c>
    </row>
    <row r="2445" spans="1:4" ht="15.75" customHeight="1" x14ac:dyDescent="0.15">
      <c r="A2445" s="89" t="s">
        <v>12245</v>
      </c>
      <c r="B2445" s="89" t="s">
        <v>233</v>
      </c>
      <c r="C2445" s="89">
        <v>3</v>
      </c>
      <c r="D2445" s="89" t="s">
        <v>6287</v>
      </c>
    </row>
    <row r="2446" spans="1:4" ht="15.75" customHeight="1" x14ac:dyDescent="0.15">
      <c r="A2446" s="89" t="s">
        <v>12246</v>
      </c>
      <c r="B2446" s="89" t="s">
        <v>233</v>
      </c>
      <c r="C2446" s="89">
        <v>3</v>
      </c>
      <c r="D2446" s="89" t="s">
        <v>6287</v>
      </c>
    </row>
    <row r="2447" spans="1:4" ht="15.75" customHeight="1" x14ac:dyDescent="0.15">
      <c r="A2447" s="89" t="s">
        <v>12247</v>
      </c>
      <c r="B2447" s="89" t="s">
        <v>233</v>
      </c>
      <c r="C2447" s="89">
        <v>3</v>
      </c>
      <c r="D2447" s="89" t="s">
        <v>6287</v>
      </c>
    </row>
    <row r="2448" spans="1:4" ht="15.75" customHeight="1" x14ac:dyDescent="0.15">
      <c r="A2448" s="89" t="s">
        <v>12248</v>
      </c>
      <c r="B2448" s="89" t="s">
        <v>233</v>
      </c>
      <c r="C2448" s="89">
        <v>3</v>
      </c>
      <c r="D2448" s="89" t="s">
        <v>6287</v>
      </c>
    </row>
    <row r="2449" spans="1:4" ht="15.75" customHeight="1" x14ac:dyDescent="0.15">
      <c r="A2449" s="89" t="s">
        <v>12249</v>
      </c>
      <c r="B2449" s="89" t="s">
        <v>233</v>
      </c>
      <c r="C2449" s="89">
        <v>3</v>
      </c>
      <c r="D2449" s="89" t="s">
        <v>6287</v>
      </c>
    </row>
    <row r="2450" spans="1:4" ht="15.75" customHeight="1" x14ac:dyDescent="0.15">
      <c r="A2450" s="89" t="s">
        <v>12250</v>
      </c>
      <c r="B2450" s="89" t="s">
        <v>233</v>
      </c>
      <c r="C2450" s="89">
        <v>3</v>
      </c>
      <c r="D2450" s="89" t="s">
        <v>6287</v>
      </c>
    </row>
    <row r="2451" spans="1:4" ht="15.75" customHeight="1" x14ac:dyDescent="0.15">
      <c r="A2451" s="89" t="s">
        <v>12251</v>
      </c>
      <c r="B2451" s="89" t="s">
        <v>233</v>
      </c>
      <c r="C2451" s="89">
        <v>3</v>
      </c>
      <c r="D2451" s="89" t="s">
        <v>6287</v>
      </c>
    </row>
    <row r="2452" spans="1:4" ht="15.75" customHeight="1" x14ac:dyDescent="0.15">
      <c r="A2452" s="89" t="s">
        <v>12252</v>
      </c>
      <c r="B2452" s="89" t="s">
        <v>233</v>
      </c>
      <c r="C2452" s="89">
        <v>3</v>
      </c>
      <c r="D2452" s="89" t="s">
        <v>6287</v>
      </c>
    </row>
    <row r="2453" spans="1:4" ht="15.75" customHeight="1" x14ac:dyDescent="0.15">
      <c r="A2453" s="89" t="s">
        <v>12253</v>
      </c>
      <c r="B2453" s="89" t="s">
        <v>233</v>
      </c>
      <c r="C2453" s="89">
        <v>3</v>
      </c>
      <c r="D2453" s="89" t="s">
        <v>6287</v>
      </c>
    </row>
    <row r="2454" spans="1:4" ht="15.75" customHeight="1" x14ac:dyDescent="0.15">
      <c r="A2454" s="89" t="s">
        <v>12254</v>
      </c>
      <c r="B2454" s="89" t="s">
        <v>233</v>
      </c>
      <c r="C2454" s="89">
        <v>3</v>
      </c>
      <c r="D2454" s="89" t="s">
        <v>6287</v>
      </c>
    </row>
    <row r="2455" spans="1:4" ht="15.75" customHeight="1" x14ac:dyDescent="0.15">
      <c r="A2455" s="89" t="s">
        <v>12255</v>
      </c>
      <c r="B2455" s="89" t="s">
        <v>233</v>
      </c>
      <c r="C2455" s="89">
        <v>3</v>
      </c>
      <c r="D2455" s="89" t="s">
        <v>6287</v>
      </c>
    </row>
    <row r="2456" spans="1:4" ht="15.75" customHeight="1" x14ac:dyDescent="0.15">
      <c r="A2456" s="89" t="s">
        <v>12256</v>
      </c>
      <c r="B2456" s="89" t="s">
        <v>233</v>
      </c>
      <c r="C2456" s="89">
        <v>3</v>
      </c>
      <c r="D2456" s="89" t="s">
        <v>6287</v>
      </c>
    </row>
    <row r="2457" spans="1:4" ht="15.75" customHeight="1" x14ac:dyDescent="0.15">
      <c r="A2457" s="89" t="s">
        <v>12257</v>
      </c>
      <c r="B2457" s="89" t="s">
        <v>233</v>
      </c>
      <c r="C2457" s="89">
        <v>3</v>
      </c>
      <c r="D2457" s="89" t="s">
        <v>6287</v>
      </c>
    </row>
    <row r="2458" spans="1:4" ht="15.75" customHeight="1" x14ac:dyDescent="0.15">
      <c r="A2458" s="89" t="s">
        <v>12258</v>
      </c>
      <c r="B2458" s="89" t="s">
        <v>233</v>
      </c>
      <c r="C2458" s="89">
        <v>3</v>
      </c>
      <c r="D2458" s="89" t="s">
        <v>6287</v>
      </c>
    </row>
    <row r="2459" spans="1:4" ht="15.75" customHeight="1" x14ac:dyDescent="0.15">
      <c r="A2459" s="89" t="s">
        <v>12259</v>
      </c>
      <c r="B2459" s="89" t="s">
        <v>233</v>
      </c>
      <c r="C2459" s="89">
        <v>3</v>
      </c>
      <c r="D2459" s="89" t="s">
        <v>6287</v>
      </c>
    </row>
    <row r="2460" spans="1:4" ht="15.75" customHeight="1" x14ac:dyDescent="0.15">
      <c r="A2460" s="89" t="s">
        <v>12260</v>
      </c>
      <c r="B2460" s="89" t="s">
        <v>233</v>
      </c>
      <c r="C2460" s="89">
        <v>3</v>
      </c>
      <c r="D2460" s="89" t="s">
        <v>6287</v>
      </c>
    </row>
    <row r="2461" spans="1:4" ht="15.75" customHeight="1" x14ac:dyDescent="0.15">
      <c r="A2461" s="89" t="s">
        <v>12261</v>
      </c>
      <c r="B2461" s="89" t="s">
        <v>233</v>
      </c>
      <c r="C2461" s="89">
        <v>3</v>
      </c>
      <c r="D2461" s="89" t="s">
        <v>6287</v>
      </c>
    </row>
    <row r="2462" spans="1:4" ht="15.75" customHeight="1" x14ac:dyDescent="0.15">
      <c r="A2462" s="89" t="s">
        <v>12262</v>
      </c>
      <c r="B2462" s="89" t="s">
        <v>233</v>
      </c>
      <c r="C2462" s="89">
        <v>3</v>
      </c>
      <c r="D2462" s="89" t="s">
        <v>6287</v>
      </c>
    </row>
    <row r="2463" spans="1:4" ht="15.75" customHeight="1" x14ac:dyDescent="0.15">
      <c r="A2463" s="89" t="s">
        <v>12263</v>
      </c>
      <c r="B2463" s="89" t="s">
        <v>233</v>
      </c>
      <c r="C2463" s="89">
        <v>3</v>
      </c>
      <c r="D2463" s="89" t="s">
        <v>6287</v>
      </c>
    </row>
    <row r="2464" spans="1:4" ht="15.75" customHeight="1" x14ac:dyDescent="0.15">
      <c r="A2464" s="89" t="s">
        <v>12264</v>
      </c>
      <c r="B2464" s="89" t="s">
        <v>233</v>
      </c>
      <c r="C2464" s="89">
        <v>3</v>
      </c>
      <c r="D2464" s="89" t="s">
        <v>6287</v>
      </c>
    </row>
    <row r="2465" spans="1:4" ht="15.75" customHeight="1" x14ac:dyDescent="0.15">
      <c r="A2465" s="89" t="s">
        <v>12265</v>
      </c>
      <c r="B2465" s="89" t="s">
        <v>233</v>
      </c>
      <c r="C2465" s="89">
        <v>3</v>
      </c>
      <c r="D2465" s="89" t="s">
        <v>6287</v>
      </c>
    </row>
    <row r="2466" spans="1:4" ht="15.75" customHeight="1" x14ac:dyDescent="0.15">
      <c r="A2466" s="89" t="s">
        <v>12266</v>
      </c>
      <c r="B2466" s="89" t="s">
        <v>233</v>
      </c>
      <c r="C2466" s="89">
        <v>3</v>
      </c>
      <c r="D2466" s="89" t="s">
        <v>6287</v>
      </c>
    </row>
    <row r="2467" spans="1:4" ht="15.75" customHeight="1" x14ac:dyDescent="0.15">
      <c r="A2467" s="89" t="s">
        <v>12267</v>
      </c>
      <c r="B2467" s="89" t="s">
        <v>233</v>
      </c>
      <c r="C2467" s="89">
        <v>3</v>
      </c>
      <c r="D2467" s="89" t="s">
        <v>6287</v>
      </c>
    </row>
    <row r="2468" spans="1:4" ht="15.75" customHeight="1" x14ac:dyDescent="0.15">
      <c r="A2468" s="89" t="s">
        <v>12268</v>
      </c>
      <c r="B2468" s="89" t="s">
        <v>233</v>
      </c>
      <c r="C2468" s="89">
        <v>3</v>
      </c>
      <c r="D2468" s="89" t="s">
        <v>6287</v>
      </c>
    </row>
    <row r="2469" spans="1:4" ht="15.75" customHeight="1" x14ac:dyDescent="0.15">
      <c r="A2469" s="89" t="s">
        <v>12269</v>
      </c>
      <c r="B2469" s="89" t="s">
        <v>233</v>
      </c>
      <c r="C2469" s="89">
        <v>3</v>
      </c>
      <c r="D2469" s="89" t="s">
        <v>6287</v>
      </c>
    </row>
    <row r="2470" spans="1:4" ht="15.75" customHeight="1" x14ac:dyDescent="0.15">
      <c r="A2470" s="89" t="s">
        <v>12270</v>
      </c>
      <c r="B2470" s="89" t="s">
        <v>233</v>
      </c>
      <c r="C2470" s="89">
        <v>3</v>
      </c>
      <c r="D2470" s="89" t="s">
        <v>6287</v>
      </c>
    </row>
    <row r="2471" spans="1:4" ht="15.75" customHeight="1" x14ac:dyDescent="0.15">
      <c r="A2471" s="89" t="s">
        <v>12271</v>
      </c>
      <c r="B2471" s="89" t="s">
        <v>233</v>
      </c>
      <c r="C2471" s="89">
        <v>3</v>
      </c>
      <c r="D2471" s="89" t="s">
        <v>6287</v>
      </c>
    </row>
    <row r="2472" spans="1:4" ht="15.75" customHeight="1" x14ac:dyDescent="0.15">
      <c r="A2472" s="89" t="s">
        <v>12272</v>
      </c>
      <c r="B2472" s="89" t="s">
        <v>233</v>
      </c>
      <c r="C2472" s="89">
        <v>3</v>
      </c>
      <c r="D2472" s="89" t="s">
        <v>6287</v>
      </c>
    </row>
    <row r="2473" spans="1:4" ht="15.75" customHeight="1" x14ac:dyDescent="0.15">
      <c r="A2473" s="89" t="s">
        <v>12273</v>
      </c>
      <c r="B2473" s="89" t="s">
        <v>233</v>
      </c>
      <c r="C2473" s="89">
        <v>3</v>
      </c>
      <c r="D2473" s="89" t="s">
        <v>6287</v>
      </c>
    </row>
    <row r="2474" spans="1:4" ht="15.75" customHeight="1" x14ac:dyDescent="0.15">
      <c r="A2474" s="89" t="s">
        <v>12274</v>
      </c>
      <c r="B2474" s="89" t="s">
        <v>233</v>
      </c>
      <c r="C2474" s="89">
        <v>3</v>
      </c>
      <c r="D2474" s="89" t="s">
        <v>6287</v>
      </c>
    </row>
    <row r="2475" spans="1:4" ht="15.75" customHeight="1" x14ac:dyDescent="0.15">
      <c r="A2475" s="89" t="s">
        <v>12275</v>
      </c>
      <c r="B2475" s="89" t="s">
        <v>233</v>
      </c>
      <c r="C2475" s="89">
        <v>3</v>
      </c>
      <c r="D2475" s="89" t="s">
        <v>6287</v>
      </c>
    </row>
    <row r="2476" spans="1:4" ht="15.75" customHeight="1" x14ac:dyDescent="0.15">
      <c r="A2476" s="89" t="s">
        <v>12276</v>
      </c>
      <c r="B2476" s="89" t="s">
        <v>233</v>
      </c>
      <c r="C2476" s="89">
        <v>3</v>
      </c>
      <c r="D2476" s="89" t="s">
        <v>6287</v>
      </c>
    </row>
    <row r="2477" spans="1:4" ht="15.75" customHeight="1" x14ac:dyDescent="0.15">
      <c r="A2477" s="89" t="s">
        <v>12277</v>
      </c>
      <c r="B2477" s="89" t="s">
        <v>233</v>
      </c>
      <c r="C2477" s="89">
        <v>3</v>
      </c>
      <c r="D2477" s="89" t="s">
        <v>6287</v>
      </c>
    </row>
    <row r="2478" spans="1:4" ht="15.75" customHeight="1" x14ac:dyDescent="0.15">
      <c r="A2478" s="89" t="s">
        <v>12278</v>
      </c>
      <c r="B2478" s="89" t="s">
        <v>233</v>
      </c>
      <c r="C2478" s="89">
        <v>3</v>
      </c>
      <c r="D2478" s="89" t="s">
        <v>6287</v>
      </c>
    </row>
    <row r="2479" spans="1:4" ht="15.75" customHeight="1" x14ac:dyDescent="0.15">
      <c r="A2479" s="89" t="s">
        <v>12279</v>
      </c>
      <c r="B2479" s="89" t="s">
        <v>233</v>
      </c>
      <c r="C2479" s="89">
        <v>3</v>
      </c>
      <c r="D2479" s="89" t="s">
        <v>6287</v>
      </c>
    </row>
    <row r="2480" spans="1:4" ht="15.75" customHeight="1" x14ac:dyDescent="0.15">
      <c r="A2480" s="89" t="s">
        <v>12280</v>
      </c>
      <c r="B2480" s="89" t="s">
        <v>233</v>
      </c>
      <c r="C2480" s="89">
        <v>3</v>
      </c>
      <c r="D2480" s="89" t="s">
        <v>6287</v>
      </c>
    </row>
    <row r="2481" spans="1:4" ht="15.75" customHeight="1" x14ac:dyDescent="0.15">
      <c r="A2481" s="89" t="s">
        <v>12281</v>
      </c>
      <c r="B2481" s="89" t="s">
        <v>233</v>
      </c>
      <c r="C2481" s="89">
        <v>3</v>
      </c>
      <c r="D2481" s="89" t="s">
        <v>6287</v>
      </c>
    </row>
    <row r="2482" spans="1:4" ht="15.75" customHeight="1" x14ac:dyDescent="0.15">
      <c r="A2482" s="89" t="s">
        <v>12282</v>
      </c>
      <c r="B2482" s="89" t="s">
        <v>233</v>
      </c>
      <c r="C2482" s="89">
        <v>3</v>
      </c>
      <c r="D2482" s="89" t="s">
        <v>6287</v>
      </c>
    </row>
    <row r="2483" spans="1:4" ht="15.75" customHeight="1" x14ac:dyDescent="0.15">
      <c r="A2483" s="89" t="s">
        <v>12283</v>
      </c>
      <c r="B2483" s="89" t="s">
        <v>233</v>
      </c>
      <c r="C2483" s="89">
        <v>3</v>
      </c>
      <c r="D2483" s="89" t="s">
        <v>6287</v>
      </c>
    </row>
    <row r="2484" spans="1:4" ht="15.75" customHeight="1" x14ac:dyDescent="0.15">
      <c r="A2484" s="89" t="s">
        <v>12284</v>
      </c>
      <c r="B2484" s="89" t="s">
        <v>233</v>
      </c>
      <c r="C2484" s="89">
        <v>3</v>
      </c>
      <c r="D2484" s="89" t="s">
        <v>6287</v>
      </c>
    </row>
    <row r="2485" spans="1:4" ht="15.75" customHeight="1" x14ac:dyDescent="0.15">
      <c r="A2485" s="89" t="s">
        <v>12285</v>
      </c>
      <c r="B2485" s="89" t="s">
        <v>233</v>
      </c>
      <c r="C2485" s="89">
        <v>3</v>
      </c>
      <c r="D2485" s="89" t="s">
        <v>6287</v>
      </c>
    </row>
    <row r="2486" spans="1:4" ht="15.75" customHeight="1" x14ac:dyDescent="0.15">
      <c r="A2486" s="89" t="s">
        <v>12286</v>
      </c>
      <c r="B2486" s="89" t="s">
        <v>233</v>
      </c>
      <c r="C2486" s="89">
        <v>3</v>
      </c>
      <c r="D2486" s="89" t="s">
        <v>6287</v>
      </c>
    </row>
    <row r="2487" spans="1:4" ht="15.75" customHeight="1" x14ac:dyDescent="0.15">
      <c r="A2487" s="89" t="s">
        <v>12287</v>
      </c>
      <c r="B2487" s="89" t="s">
        <v>233</v>
      </c>
      <c r="C2487" s="89">
        <v>3</v>
      </c>
      <c r="D2487" s="89" t="s">
        <v>6287</v>
      </c>
    </row>
    <row r="2488" spans="1:4" ht="15.75" customHeight="1" x14ac:dyDescent="0.15">
      <c r="A2488" s="89" t="s">
        <v>12288</v>
      </c>
      <c r="B2488" s="89" t="s">
        <v>233</v>
      </c>
      <c r="C2488" s="89">
        <v>3</v>
      </c>
      <c r="D2488" s="89" t="s">
        <v>6287</v>
      </c>
    </row>
    <row r="2489" spans="1:4" ht="15.75" customHeight="1" x14ac:dyDescent="0.15">
      <c r="A2489" s="89" t="s">
        <v>12289</v>
      </c>
      <c r="B2489" s="89" t="s">
        <v>233</v>
      </c>
      <c r="C2489" s="89">
        <v>3</v>
      </c>
      <c r="D2489" s="89" t="s">
        <v>6287</v>
      </c>
    </row>
    <row r="2490" spans="1:4" ht="15.75" customHeight="1" x14ac:dyDescent="0.15">
      <c r="A2490" s="89" t="s">
        <v>12290</v>
      </c>
      <c r="B2490" s="89" t="s">
        <v>233</v>
      </c>
      <c r="C2490" s="89">
        <v>3</v>
      </c>
      <c r="D2490" s="89" t="s">
        <v>6287</v>
      </c>
    </row>
    <row r="2491" spans="1:4" ht="15.75" customHeight="1" x14ac:dyDescent="0.15">
      <c r="A2491" s="89" t="s">
        <v>12291</v>
      </c>
      <c r="B2491" s="89" t="s">
        <v>233</v>
      </c>
      <c r="C2491" s="89">
        <v>3</v>
      </c>
      <c r="D2491" s="89" t="s">
        <v>6287</v>
      </c>
    </row>
    <row r="2492" spans="1:4" ht="15.75" customHeight="1" x14ac:dyDescent="0.15">
      <c r="A2492" s="89" t="s">
        <v>12292</v>
      </c>
      <c r="B2492" s="89" t="s">
        <v>233</v>
      </c>
      <c r="C2492" s="89">
        <v>3</v>
      </c>
      <c r="D2492" s="89" t="s">
        <v>6287</v>
      </c>
    </row>
    <row r="2493" spans="1:4" ht="15.75" customHeight="1" x14ac:dyDescent="0.15">
      <c r="A2493" s="89" t="s">
        <v>12293</v>
      </c>
      <c r="B2493" s="89" t="s">
        <v>233</v>
      </c>
      <c r="C2493" s="89">
        <v>3</v>
      </c>
      <c r="D2493" s="89" t="s">
        <v>6287</v>
      </c>
    </row>
    <row r="2494" spans="1:4" ht="15.75" customHeight="1" x14ac:dyDescent="0.15">
      <c r="A2494" s="89" t="s">
        <v>12294</v>
      </c>
      <c r="B2494" s="89" t="s">
        <v>233</v>
      </c>
      <c r="C2494" s="89">
        <v>3</v>
      </c>
      <c r="D2494" s="89" t="s">
        <v>6287</v>
      </c>
    </row>
    <row r="2495" spans="1:4" ht="15.75" customHeight="1" x14ac:dyDescent="0.15">
      <c r="A2495" s="89" t="s">
        <v>12295</v>
      </c>
      <c r="B2495" s="89" t="s">
        <v>233</v>
      </c>
      <c r="C2495" s="89">
        <v>3</v>
      </c>
      <c r="D2495" s="89" t="s">
        <v>6287</v>
      </c>
    </row>
    <row r="2496" spans="1:4" ht="15.75" customHeight="1" x14ac:dyDescent="0.15">
      <c r="A2496" s="89" t="s">
        <v>12296</v>
      </c>
      <c r="B2496" s="89" t="s">
        <v>233</v>
      </c>
      <c r="C2496" s="89">
        <v>3</v>
      </c>
      <c r="D2496" s="89" t="s">
        <v>6287</v>
      </c>
    </row>
    <row r="2497" spans="1:4" ht="15.75" customHeight="1" x14ac:dyDescent="0.15">
      <c r="A2497" s="89" t="s">
        <v>12297</v>
      </c>
      <c r="B2497" s="89" t="s">
        <v>233</v>
      </c>
      <c r="C2497" s="89">
        <v>3</v>
      </c>
      <c r="D2497" s="89" t="s">
        <v>6287</v>
      </c>
    </row>
    <row r="2498" spans="1:4" ht="15.75" customHeight="1" x14ac:dyDescent="0.15">
      <c r="A2498" s="89" t="s">
        <v>12298</v>
      </c>
      <c r="B2498" s="89" t="s">
        <v>233</v>
      </c>
      <c r="C2498" s="89">
        <v>3</v>
      </c>
      <c r="D2498" s="89" t="s">
        <v>6287</v>
      </c>
    </row>
    <row r="2499" spans="1:4" ht="15.75" customHeight="1" x14ac:dyDescent="0.15">
      <c r="A2499" s="89" t="s">
        <v>12299</v>
      </c>
      <c r="B2499" s="89" t="s">
        <v>233</v>
      </c>
      <c r="C2499" s="89">
        <v>3</v>
      </c>
      <c r="D2499" s="89" t="s">
        <v>6287</v>
      </c>
    </row>
    <row r="2500" spans="1:4" ht="15.75" customHeight="1" x14ac:dyDescent="0.15">
      <c r="A2500" s="89" t="s">
        <v>12300</v>
      </c>
      <c r="B2500" s="89" t="s">
        <v>233</v>
      </c>
      <c r="C2500" s="89">
        <v>3</v>
      </c>
      <c r="D2500" s="89" t="s">
        <v>6287</v>
      </c>
    </row>
    <row r="2501" spans="1:4" ht="15.75" customHeight="1" x14ac:dyDescent="0.15">
      <c r="A2501" s="89" t="s">
        <v>12301</v>
      </c>
      <c r="B2501" s="89" t="s">
        <v>233</v>
      </c>
      <c r="C2501" s="89">
        <v>3</v>
      </c>
      <c r="D2501" s="89" t="s">
        <v>6287</v>
      </c>
    </row>
    <row r="2502" spans="1:4" ht="15.75" customHeight="1" x14ac:dyDescent="0.15">
      <c r="A2502" s="89" t="s">
        <v>12302</v>
      </c>
      <c r="B2502" s="89" t="s">
        <v>233</v>
      </c>
      <c r="C2502" s="89">
        <v>3</v>
      </c>
      <c r="D2502" s="89" t="s">
        <v>6287</v>
      </c>
    </row>
    <row r="2503" spans="1:4" ht="15.75" customHeight="1" x14ac:dyDescent="0.15">
      <c r="A2503" s="89" t="s">
        <v>12303</v>
      </c>
      <c r="B2503" s="89" t="s">
        <v>233</v>
      </c>
      <c r="C2503" s="89">
        <v>3</v>
      </c>
      <c r="D2503" s="89" t="s">
        <v>6287</v>
      </c>
    </row>
    <row r="2504" spans="1:4" ht="15.75" customHeight="1" x14ac:dyDescent="0.15">
      <c r="A2504" s="89" t="s">
        <v>12304</v>
      </c>
      <c r="B2504" s="89" t="s">
        <v>233</v>
      </c>
      <c r="C2504" s="89">
        <v>3</v>
      </c>
      <c r="D2504" s="89" t="s">
        <v>6287</v>
      </c>
    </row>
    <row r="2505" spans="1:4" ht="15.75" customHeight="1" x14ac:dyDescent="0.15">
      <c r="A2505" s="89" t="s">
        <v>12305</v>
      </c>
      <c r="B2505" s="89" t="s">
        <v>233</v>
      </c>
      <c r="C2505" s="89">
        <v>3</v>
      </c>
      <c r="D2505" s="89" t="s">
        <v>6287</v>
      </c>
    </row>
    <row r="2506" spans="1:4" ht="15.75" customHeight="1" x14ac:dyDescent="0.15">
      <c r="A2506" s="89" t="s">
        <v>12306</v>
      </c>
      <c r="B2506" s="89" t="s">
        <v>233</v>
      </c>
      <c r="C2506" s="89">
        <v>3</v>
      </c>
      <c r="D2506" s="89" t="s">
        <v>6287</v>
      </c>
    </row>
    <row r="2507" spans="1:4" ht="15.75" customHeight="1" x14ac:dyDescent="0.15">
      <c r="A2507" s="89" t="s">
        <v>12307</v>
      </c>
      <c r="B2507" s="89" t="s">
        <v>233</v>
      </c>
      <c r="C2507" s="89">
        <v>3</v>
      </c>
      <c r="D2507" s="89" t="s">
        <v>6287</v>
      </c>
    </row>
    <row r="2508" spans="1:4" ht="15.75" customHeight="1" x14ac:dyDescent="0.15">
      <c r="A2508" s="89" t="s">
        <v>12308</v>
      </c>
      <c r="B2508" s="89" t="s">
        <v>233</v>
      </c>
      <c r="C2508" s="89">
        <v>3</v>
      </c>
      <c r="D2508" s="89" t="s">
        <v>6287</v>
      </c>
    </row>
    <row r="2509" spans="1:4" ht="15.75" customHeight="1" x14ac:dyDescent="0.15">
      <c r="A2509" s="89" t="s">
        <v>12309</v>
      </c>
      <c r="B2509" s="89" t="s">
        <v>233</v>
      </c>
      <c r="C2509" s="89">
        <v>3</v>
      </c>
      <c r="D2509" s="89" t="s">
        <v>6287</v>
      </c>
    </row>
    <row r="2510" spans="1:4" ht="15.75" customHeight="1" x14ac:dyDescent="0.15">
      <c r="A2510" s="89" t="s">
        <v>12310</v>
      </c>
      <c r="B2510" s="89" t="s">
        <v>233</v>
      </c>
      <c r="C2510" s="89">
        <v>3</v>
      </c>
      <c r="D2510" s="89" t="s">
        <v>6287</v>
      </c>
    </row>
    <row r="2511" spans="1:4" ht="15.75" customHeight="1" x14ac:dyDescent="0.15">
      <c r="A2511" s="89" t="s">
        <v>12311</v>
      </c>
      <c r="B2511" s="89" t="s">
        <v>233</v>
      </c>
      <c r="C2511" s="89">
        <v>3</v>
      </c>
      <c r="D2511" s="89" t="s">
        <v>6287</v>
      </c>
    </row>
    <row r="2512" spans="1:4" ht="15.75" customHeight="1" x14ac:dyDescent="0.15">
      <c r="A2512" s="89" t="s">
        <v>12312</v>
      </c>
      <c r="B2512" s="89" t="s">
        <v>233</v>
      </c>
      <c r="C2512" s="89">
        <v>3</v>
      </c>
      <c r="D2512" s="89" t="s">
        <v>6287</v>
      </c>
    </row>
    <row r="2513" spans="1:4" ht="15.75" customHeight="1" x14ac:dyDescent="0.15">
      <c r="A2513" s="89" t="s">
        <v>12313</v>
      </c>
      <c r="B2513" s="89" t="s">
        <v>233</v>
      </c>
      <c r="C2513" s="89">
        <v>3</v>
      </c>
      <c r="D2513" s="89" t="s">
        <v>6287</v>
      </c>
    </row>
    <row r="2514" spans="1:4" ht="15.75" customHeight="1" x14ac:dyDescent="0.15">
      <c r="A2514" s="89" t="s">
        <v>12314</v>
      </c>
      <c r="B2514" s="89" t="s">
        <v>233</v>
      </c>
      <c r="C2514" s="89">
        <v>3</v>
      </c>
      <c r="D2514" s="89" t="s">
        <v>6287</v>
      </c>
    </row>
    <row r="2515" spans="1:4" ht="15.75" customHeight="1" x14ac:dyDescent="0.15">
      <c r="A2515" s="89" t="s">
        <v>12315</v>
      </c>
      <c r="B2515" s="89" t="s">
        <v>233</v>
      </c>
      <c r="C2515" s="89">
        <v>3</v>
      </c>
      <c r="D2515" s="89" t="s">
        <v>6287</v>
      </c>
    </row>
    <row r="2516" spans="1:4" ht="15.75" customHeight="1" x14ac:dyDescent="0.15">
      <c r="A2516" s="89" t="s">
        <v>12316</v>
      </c>
      <c r="B2516" s="89" t="s">
        <v>233</v>
      </c>
      <c r="C2516" s="89">
        <v>3</v>
      </c>
      <c r="D2516" s="89" t="s">
        <v>6287</v>
      </c>
    </row>
    <row r="2517" spans="1:4" ht="15.75" customHeight="1" x14ac:dyDescent="0.15">
      <c r="A2517" s="89" t="s">
        <v>12317</v>
      </c>
      <c r="B2517" s="89" t="s">
        <v>233</v>
      </c>
      <c r="C2517" s="89">
        <v>3</v>
      </c>
      <c r="D2517" s="89" t="s">
        <v>6287</v>
      </c>
    </row>
    <row r="2518" spans="1:4" ht="15.75" customHeight="1" x14ac:dyDescent="0.15">
      <c r="A2518" s="89" t="s">
        <v>12318</v>
      </c>
      <c r="B2518" s="89" t="s">
        <v>233</v>
      </c>
      <c r="C2518" s="89">
        <v>3</v>
      </c>
      <c r="D2518" s="89" t="s">
        <v>6287</v>
      </c>
    </row>
    <row r="2519" spans="1:4" ht="15.75" customHeight="1" x14ac:dyDescent="0.15">
      <c r="A2519" s="89" t="s">
        <v>12319</v>
      </c>
      <c r="B2519" s="89" t="s">
        <v>233</v>
      </c>
      <c r="C2519" s="89">
        <v>3</v>
      </c>
      <c r="D2519" s="89" t="s">
        <v>6287</v>
      </c>
    </row>
    <row r="2520" spans="1:4" ht="15.75" customHeight="1" x14ac:dyDescent="0.15">
      <c r="A2520" s="89" t="s">
        <v>12320</v>
      </c>
      <c r="B2520" s="89" t="s">
        <v>233</v>
      </c>
      <c r="C2520" s="89">
        <v>3</v>
      </c>
      <c r="D2520" s="89" t="s">
        <v>6287</v>
      </c>
    </row>
    <row r="2521" spans="1:4" ht="15.75" customHeight="1" x14ac:dyDescent="0.15">
      <c r="A2521" s="89" t="s">
        <v>12321</v>
      </c>
      <c r="B2521" s="89" t="s">
        <v>233</v>
      </c>
      <c r="C2521" s="89">
        <v>3</v>
      </c>
      <c r="D2521" s="89" t="s">
        <v>6287</v>
      </c>
    </row>
    <row r="2522" spans="1:4" ht="15.75" customHeight="1" x14ac:dyDescent="0.15">
      <c r="A2522" s="89" t="s">
        <v>12322</v>
      </c>
      <c r="B2522" s="89" t="s">
        <v>233</v>
      </c>
      <c r="C2522" s="89">
        <v>3</v>
      </c>
      <c r="D2522" s="89" t="s">
        <v>6287</v>
      </c>
    </row>
    <row r="2523" spans="1:4" ht="15.75" customHeight="1" x14ac:dyDescent="0.15">
      <c r="A2523" s="89" t="s">
        <v>12323</v>
      </c>
      <c r="B2523" s="89" t="s">
        <v>233</v>
      </c>
      <c r="C2523" s="89">
        <v>3</v>
      </c>
      <c r="D2523" s="89" t="s">
        <v>6287</v>
      </c>
    </row>
    <row r="2524" spans="1:4" ht="15.75" customHeight="1" x14ac:dyDescent="0.15">
      <c r="A2524" s="89" t="s">
        <v>12324</v>
      </c>
      <c r="B2524" s="89" t="s">
        <v>233</v>
      </c>
      <c r="C2524" s="89">
        <v>3</v>
      </c>
      <c r="D2524" s="89" t="s">
        <v>6287</v>
      </c>
    </row>
    <row r="2525" spans="1:4" ht="15.75" customHeight="1" x14ac:dyDescent="0.15">
      <c r="A2525" s="89" t="s">
        <v>12325</v>
      </c>
      <c r="B2525" s="89" t="s">
        <v>233</v>
      </c>
      <c r="C2525" s="89">
        <v>3</v>
      </c>
      <c r="D2525" s="89" t="s">
        <v>6287</v>
      </c>
    </row>
    <row r="2526" spans="1:4" ht="15.75" customHeight="1" x14ac:dyDescent="0.15">
      <c r="A2526" s="89" t="s">
        <v>12326</v>
      </c>
      <c r="B2526" s="89" t="s">
        <v>233</v>
      </c>
      <c r="C2526" s="89">
        <v>3</v>
      </c>
      <c r="D2526" s="89" t="s">
        <v>6287</v>
      </c>
    </row>
    <row r="2527" spans="1:4" ht="15.75" customHeight="1" x14ac:dyDescent="0.15">
      <c r="A2527" s="89" t="s">
        <v>12327</v>
      </c>
      <c r="B2527" s="89" t="s">
        <v>233</v>
      </c>
      <c r="C2527" s="89">
        <v>3</v>
      </c>
      <c r="D2527" s="89" t="s">
        <v>6287</v>
      </c>
    </row>
    <row r="2528" spans="1:4" ht="15.75" customHeight="1" x14ac:dyDescent="0.15">
      <c r="A2528" s="89" t="s">
        <v>12328</v>
      </c>
      <c r="B2528" s="89" t="s">
        <v>233</v>
      </c>
      <c r="C2528" s="89">
        <v>3</v>
      </c>
      <c r="D2528" s="89" t="s">
        <v>6287</v>
      </c>
    </row>
    <row r="2529" spans="1:4" ht="15.75" customHeight="1" x14ac:dyDescent="0.15">
      <c r="A2529" s="89" t="s">
        <v>12329</v>
      </c>
      <c r="B2529" s="89" t="s">
        <v>233</v>
      </c>
      <c r="C2529" s="89">
        <v>3</v>
      </c>
      <c r="D2529" s="89" t="s">
        <v>6287</v>
      </c>
    </row>
    <row r="2530" spans="1:4" ht="15.75" customHeight="1" x14ac:dyDescent="0.15">
      <c r="A2530" s="89" t="s">
        <v>12330</v>
      </c>
      <c r="B2530" s="89" t="s">
        <v>233</v>
      </c>
      <c r="C2530" s="89">
        <v>3</v>
      </c>
      <c r="D2530" s="89" t="s">
        <v>6287</v>
      </c>
    </row>
    <row r="2531" spans="1:4" ht="15.75" customHeight="1" x14ac:dyDescent="0.15">
      <c r="A2531" s="89" t="s">
        <v>12331</v>
      </c>
      <c r="B2531" s="89" t="s">
        <v>233</v>
      </c>
      <c r="C2531" s="89">
        <v>3</v>
      </c>
      <c r="D2531" s="89" t="s">
        <v>6287</v>
      </c>
    </row>
    <row r="2532" spans="1:4" ht="15.75" customHeight="1" x14ac:dyDescent="0.15">
      <c r="A2532" s="89" t="s">
        <v>12332</v>
      </c>
      <c r="B2532" s="89" t="s">
        <v>233</v>
      </c>
      <c r="C2532" s="89">
        <v>3</v>
      </c>
      <c r="D2532" s="89" t="s">
        <v>6287</v>
      </c>
    </row>
    <row r="2533" spans="1:4" ht="15.75" customHeight="1" x14ac:dyDescent="0.15">
      <c r="A2533" s="89" t="s">
        <v>12333</v>
      </c>
      <c r="B2533" s="89" t="s">
        <v>233</v>
      </c>
      <c r="C2533" s="89">
        <v>3</v>
      </c>
      <c r="D2533" s="89" t="s">
        <v>6287</v>
      </c>
    </row>
    <row r="2534" spans="1:4" ht="15.75" customHeight="1" x14ac:dyDescent="0.15">
      <c r="A2534" s="89" t="s">
        <v>12334</v>
      </c>
      <c r="B2534" s="89" t="s">
        <v>233</v>
      </c>
      <c r="C2534" s="89">
        <v>3</v>
      </c>
      <c r="D2534" s="89" t="s">
        <v>6287</v>
      </c>
    </row>
    <row r="2535" spans="1:4" ht="15.75" customHeight="1" x14ac:dyDescent="0.15">
      <c r="A2535" s="89" t="s">
        <v>12335</v>
      </c>
      <c r="B2535" s="89" t="s">
        <v>233</v>
      </c>
      <c r="C2535" s="89">
        <v>3</v>
      </c>
      <c r="D2535" s="89" t="s">
        <v>6287</v>
      </c>
    </row>
    <row r="2536" spans="1:4" ht="15.75" customHeight="1" x14ac:dyDescent="0.15">
      <c r="A2536" s="89" t="s">
        <v>12336</v>
      </c>
      <c r="B2536" s="89" t="s">
        <v>233</v>
      </c>
      <c r="C2536" s="89">
        <v>3</v>
      </c>
      <c r="D2536" s="89" t="s">
        <v>6287</v>
      </c>
    </row>
    <row r="2537" spans="1:4" ht="15.75" customHeight="1" x14ac:dyDescent="0.15">
      <c r="A2537" s="89" t="s">
        <v>12337</v>
      </c>
      <c r="B2537" s="89" t="s">
        <v>233</v>
      </c>
      <c r="C2537" s="89">
        <v>3</v>
      </c>
      <c r="D2537" s="89" t="s">
        <v>6287</v>
      </c>
    </row>
    <row r="2538" spans="1:4" ht="15.75" customHeight="1" x14ac:dyDescent="0.15">
      <c r="A2538" s="89" t="s">
        <v>12338</v>
      </c>
      <c r="B2538" s="89" t="s">
        <v>233</v>
      </c>
      <c r="C2538" s="89">
        <v>3</v>
      </c>
      <c r="D2538" s="89" t="s">
        <v>6287</v>
      </c>
    </row>
    <row r="2539" spans="1:4" ht="15.75" customHeight="1" x14ac:dyDescent="0.15">
      <c r="A2539" s="89" t="s">
        <v>12339</v>
      </c>
      <c r="B2539" s="89" t="s">
        <v>233</v>
      </c>
      <c r="C2539" s="89">
        <v>3</v>
      </c>
      <c r="D2539" s="89" t="s">
        <v>6287</v>
      </c>
    </row>
    <row r="2540" spans="1:4" ht="15.75" customHeight="1" x14ac:dyDescent="0.15">
      <c r="A2540" s="89" t="s">
        <v>12340</v>
      </c>
      <c r="B2540" s="89" t="s">
        <v>233</v>
      </c>
      <c r="C2540" s="89">
        <v>3</v>
      </c>
      <c r="D2540" s="89" t="s">
        <v>6287</v>
      </c>
    </row>
    <row r="2541" spans="1:4" ht="15.75" customHeight="1" x14ac:dyDescent="0.15">
      <c r="A2541" s="89" t="s">
        <v>12341</v>
      </c>
      <c r="B2541" s="89" t="s">
        <v>233</v>
      </c>
      <c r="C2541" s="89">
        <v>3</v>
      </c>
      <c r="D2541" s="89" t="s">
        <v>6287</v>
      </c>
    </row>
    <row r="2542" spans="1:4" ht="15.75" customHeight="1" x14ac:dyDescent="0.15">
      <c r="A2542" s="89" t="s">
        <v>12342</v>
      </c>
      <c r="B2542" s="89" t="s">
        <v>233</v>
      </c>
      <c r="C2542" s="89">
        <v>3</v>
      </c>
      <c r="D2542" s="89" t="s">
        <v>6287</v>
      </c>
    </row>
    <row r="2543" spans="1:4" ht="15.75" customHeight="1" x14ac:dyDescent="0.15">
      <c r="A2543" s="89" t="s">
        <v>12343</v>
      </c>
      <c r="B2543" s="89" t="s">
        <v>233</v>
      </c>
      <c r="C2543" s="89">
        <v>3</v>
      </c>
      <c r="D2543" s="89" t="s">
        <v>6287</v>
      </c>
    </row>
    <row r="2544" spans="1:4" ht="15.75" customHeight="1" x14ac:dyDescent="0.15">
      <c r="A2544" s="89" t="s">
        <v>12344</v>
      </c>
      <c r="B2544" s="89" t="s">
        <v>233</v>
      </c>
      <c r="C2544" s="89">
        <v>3</v>
      </c>
      <c r="D2544" s="89" t="s">
        <v>6287</v>
      </c>
    </row>
    <row r="2545" spans="1:4" ht="15.75" customHeight="1" x14ac:dyDescent="0.15">
      <c r="A2545" s="89" t="s">
        <v>12345</v>
      </c>
      <c r="B2545" s="89" t="s">
        <v>233</v>
      </c>
      <c r="C2545" s="89">
        <v>3</v>
      </c>
      <c r="D2545" s="89" t="s">
        <v>6287</v>
      </c>
    </row>
    <row r="2546" spans="1:4" ht="15.75" customHeight="1" x14ac:dyDescent="0.15">
      <c r="A2546" s="89" t="s">
        <v>12346</v>
      </c>
      <c r="B2546" s="89" t="s">
        <v>233</v>
      </c>
      <c r="C2546" s="89">
        <v>3</v>
      </c>
      <c r="D2546" s="89" t="s">
        <v>6287</v>
      </c>
    </row>
    <row r="2547" spans="1:4" ht="15.75" customHeight="1" x14ac:dyDescent="0.15">
      <c r="A2547" s="89" t="s">
        <v>12347</v>
      </c>
      <c r="B2547" s="89" t="s">
        <v>233</v>
      </c>
      <c r="C2547" s="89">
        <v>3</v>
      </c>
      <c r="D2547" s="89" t="s">
        <v>6287</v>
      </c>
    </row>
    <row r="2548" spans="1:4" ht="15.75" customHeight="1" x14ac:dyDescent="0.15">
      <c r="A2548" s="89" t="s">
        <v>12348</v>
      </c>
      <c r="B2548" s="89" t="s">
        <v>233</v>
      </c>
      <c r="C2548" s="89">
        <v>3</v>
      </c>
      <c r="D2548" s="89" t="s">
        <v>6287</v>
      </c>
    </row>
    <row r="2549" spans="1:4" ht="15.75" customHeight="1" x14ac:dyDescent="0.15">
      <c r="A2549" s="89" t="s">
        <v>12349</v>
      </c>
      <c r="B2549" s="89" t="s">
        <v>233</v>
      </c>
      <c r="C2549" s="89">
        <v>3</v>
      </c>
      <c r="D2549" s="89" t="s">
        <v>6287</v>
      </c>
    </row>
    <row r="2550" spans="1:4" ht="15.75" customHeight="1" x14ac:dyDescent="0.15">
      <c r="A2550" s="89" t="s">
        <v>12350</v>
      </c>
      <c r="B2550" s="89" t="s">
        <v>233</v>
      </c>
      <c r="C2550" s="89">
        <v>3</v>
      </c>
      <c r="D2550" s="89" t="s">
        <v>6287</v>
      </c>
    </row>
    <row r="2551" spans="1:4" ht="15.75" customHeight="1" x14ac:dyDescent="0.15">
      <c r="A2551" s="89" t="s">
        <v>12351</v>
      </c>
      <c r="B2551" s="89" t="s">
        <v>233</v>
      </c>
      <c r="C2551" s="89">
        <v>3</v>
      </c>
      <c r="D2551" s="89" t="s">
        <v>6287</v>
      </c>
    </row>
    <row r="2552" spans="1:4" ht="15.75" customHeight="1" x14ac:dyDescent="0.15">
      <c r="A2552" s="89" t="s">
        <v>12352</v>
      </c>
      <c r="B2552" s="89" t="s">
        <v>233</v>
      </c>
      <c r="C2552" s="89">
        <v>3</v>
      </c>
      <c r="D2552" s="89" t="s">
        <v>6287</v>
      </c>
    </row>
    <row r="2553" spans="1:4" ht="15.75" customHeight="1" x14ac:dyDescent="0.15">
      <c r="A2553" s="89" t="s">
        <v>12353</v>
      </c>
      <c r="B2553" s="89" t="s">
        <v>233</v>
      </c>
      <c r="C2553" s="89">
        <v>3</v>
      </c>
      <c r="D2553" s="89" t="s">
        <v>6287</v>
      </c>
    </row>
    <row r="2554" spans="1:4" ht="15.75" customHeight="1" x14ac:dyDescent="0.15">
      <c r="A2554" s="89" t="s">
        <v>12354</v>
      </c>
      <c r="B2554" s="89" t="s">
        <v>233</v>
      </c>
      <c r="C2554" s="89">
        <v>3</v>
      </c>
      <c r="D2554" s="89" t="s">
        <v>6287</v>
      </c>
    </row>
    <row r="2555" spans="1:4" ht="15.75" customHeight="1" x14ac:dyDescent="0.15">
      <c r="A2555" s="89" t="s">
        <v>12355</v>
      </c>
      <c r="B2555" s="89" t="s">
        <v>233</v>
      </c>
      <c r="C2555" s="89">
        <v>3</v>
      </c>
      <c r="D2555" s="89" t="s">
        <v>6287</v>
      </c>
    </row>
    <row r="2556" spans="1:4" ht="15.75" customHeight="1" x14ac:dyDescent="0.15">
      <c r="A2556" s="89" t="s">
        <v>12356</v>
      </c>
      <c r="B2556" s="89" t="s">
        <v>233</v>
      </c>
      <c r="C2556" s="89">
        <v>3</v>
      </c>
      <c r="D2556" s="89" t="s">
        <v>6287</v>
      </c>
    </row>
    <row r="2557" spans="1:4" ht="15.75" customHeight="1" x14ac:dyDescent="0.15">
      <c r="A2557" s="89" t="s">
        <v>12357</v>
      </c>
      <c r="B2557" s="89" t="s">
        <v>233</v>
      </c>
      <c r="C2557" s="89">
        <v>3</v>
      </c>
      <c r="D2557" s="89" t="s">
        <v>6287</v>
      </c>
    </row>
    <row r="2558" spans="1:4" ht="15.75" customHeight="1" x14ac:dyDescent="0.15">
      <c r="A2558" s="89" t="s">
        <v>12358</v>
      </c>
      <c r="B2558" s="89" t="s">
        <v>233</v>
      </c>
      <c r="C2558" s="89">
        <v>3</v>
      </c>
      <c r="D2558" s="89" t="s">
        <v>6287</v>
      </c>
    </row>
    <row r="2559" spans="1:4" ht="15.75" customHeight="1" x14ac:dyDescent="0.15">
      <c r="A2559" s="89" t="s">
        <v>12359</v>
      </c>
      <c r="B2559" s="89" t="s">
        <v>233</v>
      </c>
      <c r="C2559" s="89">
        <v>3</v>
      </c>
      <c r="D2559" s="89" t="s">
        <v>6287</v>
      </c>
    </row>
    <row r="2560" spans="1:4" ht="15.75" customHeight="1" x14ac:dyDescent="0.15">
      <c r="A2560" s="89" t="s">
        <v>12360</v>
      </c>
      <c r="B2560" s="89" t="s">
        <v>233</v>
      </c>
      <c r="C2560" s="89">
        <v>3</v>
      </c>
      <c r="D2560" s="89" t="s">
        <v>6287</v>
      </c>
    </row>
    <row r="2561" spans="1:4" ht="15.75" customHeight="1" x14ac:dyDescent="0.15">
      <c r="A2561" s="89" t="s">
        <v>12361</v>
      </c>
      <c r="B2561" s="89" t="s">
        <v>233</v>
      </c>
      <c r="C2561" s="89">
        <v>3</v>
      </c>
      <c r="D2561" s="89" t="s">
        <v>6287</v>
      </c>
    </row>
    <row r="2562" spans="1:4" ht="15.75" customHeight="1" x14ac:dyDescent="0.15">
      <c r="A2562" s="89" t="s">
        <v>12362</v>
      </c>
      <c r="B2562" s="89" t="s">
        <v>233</v>
      </c>
      <c r="C2562" s="89">
        <v>3</v>
      </c>
      <c r="D2562" s="89" t="s">
        <v>6287</v>
      </c>
    </row>
    <row r="2563" spans="1:4" ht="15.75" customHeight="1" x14ac:dyDescent="0.15">
      <c r="A2563" s="89" t="s">
        <v>12363</v>
      </c>
      <c r="B2563" s="89" t="s">
        <v>233</v>
      </c>
      <c r="C2563" s="89">
        <v>3</v>
      </c>
      <c r="D2563" s="89" t="s">
        <v>6287</v>
      </c>
    </row>
    <row r="2564" spans="1:4" ht="15.75" customHeight="1" x14ac:dyDescent="0.15">
      <c r="A2564" s="89" t="s">
        <v>12364</v>
      </c>
      <c r="B2564" s="89" t="s">
        <v>233</v>
      </c>
      <c r="C2564" s="89">
        <v>3</v>
      </c>
      <c r="D2564" s="89" t="s">
        <v>6287</v>
      </c>
    </row>
    <row r="2565" spans="1:4" ht="15.75" customHeight="1" x14ac:dyDescent="0.15">
      <c r="A2565" s="89" t="s">
        <v>12365</v>
      </c>
      <c r="B2565" s="89" t="s">
        <v>233</v>
      </c>
      <c r="C2565" s="89">
        <v>3</v>
      </c>
      <c r="D2565" s="89" t="s">
        <v>6287</v>
      </c>
    </row>
    <row r="2566" spans="1:4" ht="15.75" customHeight="1" x14ac:dyDescent="0.15">
      <c r="A2566" s="89" t="s">
        <v>12366</v>
      </c>
      <c r="B2566" s="89" t="s">
        <v>233</v>
      </c>
      <c r="C2566" s="89">
        <v>3</v>
      </c>
      <c r="D2566" s="89" t="s">
        <v>6287</v>
      </c>
    </row>
    <row r="2567" spans="1:4" ht="15.75" customHeight="1" x14ac:dyDescent="0.15">
      <c r="A2567" s="89" t="s">
        <v>12367</v>
      </c>
      <c r="B2567" s="89" t="s">
        <v>233</v>
      </c>
      <c r="C2567" s="89">
        <v>3</v>
      </c>
      <c r="D2567" s="89" t="s">
        <v>6287</v>
      </c>
    </row>
    <row r="2568" spans="1:4" ht="15.75" customHeight="1" x14ac:dyDescent="0.15">
      <c r="A2568" s="89" t="s">
        <v>12368</v>
      </c>
      <c r="B2568" s="89" t="s">
        <v>233</v>
      </c>
      <c r="C2568" s="89">
        <v>3</v>
      </c>
      <c r="D2568" s="89" t="s">
        <v>6287</v>
      </c>
    </row>
    <row r="2569" spans="1:4" ht="15.75" customHeight="1" x14ac:dyDescent="0.15">
      <c r="A2569" s="89" t="s">
        <v>12369</v>
      </c>
      <c r="B2569" s="89" t="s">
        <v>233</v>
      </c>
      <c r="C2569" s="89">
        <v>3</v>
      </c>
      <c r="D2569" s="89" t="s">
        <v>6287</v>
      </c>
    </row>
    <row r="2570" spans="1:4" ht="15.75" customHeight="1" x14ac:dyDescent="0.15">
      <c r="A2570" s="89" t="s">
        <v>12370</v>
      </c>
      <c r="B2570" s="89" t="s">
        <v>233</v>
      </c>
      <c r="C2570" s="89">
        <v>3</v>
      </c>
      <c r="D2570" s="89" t="s">
        <v>6287</v>
      </c>
    </row>
    <row r="2571" spans="1:4" ht="15.75" customHeight="1" x14ac:dyDescent="0.15">
      <c r="A2571" s="89" t="s">
        <v>12371</v>
      </c>
      <c r="B2571" s="89" t="s">
        <v>233</v>
      </c>
      <c r="C2571" s="89">
        <v>3</v>
      </c>
      <c r="D2571" s="89" t="s">
        <v>6287</v>
      </c>
    </row>
    <row r="2572" spans="1:4" ht="15.75" customHeight="1" x14ac:dyDescent="0.15">
      <c r="A2572" s="89" t="s">
        <v>12372</v>
      </c>
      <c r="B2572" s="89" t="s">
        <v>233</v>
      </c>
      <c r="C2572" s="89">
        <v>3</v>
      </c>
      <c r="D2572" s="89" t="s">
        <v>6287</v>
      </c>
    </row>
    <row r="2573" spans="1:4" ht="15.75" customHeight="1" x14ac:dyDescent="0.15">
      <c r="A2573" s="89" t="s">
        <v>12373</v>
      </c>
      <c r="B2573" s="89" t="s">
        <v>233</v>
      </c>
      <c r="C2573" s="89">
        <v>3</v>
      </c>
      <c r="D2573" s="89" t="s">
        <v>6287</v>
      </c>
    </row>
    <row r="2574" spans="1:4" ht="15.75" customHeight="1" x14ac:dyDescent="0.15">
      <c r="A2574" s="89" t="s">
        <v>12374</v>
      </c>
      <c r="B2574" s="89" t="s">
        <v>233</v>
      </c>
      <c r="C2574" s="89">
        <v>3</v>
      </c>
      <c r="D2574" s="89" t="s">
        <v>6287</v>
      </c>
    </row>
    <row r="2575" spans="1:4" ht="15.75" customHeight="1" x14ac:dyDescent="0.15">
      <c r="A2575" s="89" t="s">
        <v>12375</v>
      </c>
      <c r="B2575" s="89" t="s">
        <v>233</v>
      </c>
      <c r="C2575" s="89">
        <v>3</v>
      </c>
      <c r="D2575" s="89" t="s">
        <v>6287</v>
      </c>
    </row>
    <row r="2576" spans="1:4" ht="15.75" customHeight="1" x14ac:dyDescent="0.15">
      <c r="A2576" s="89" t="s">
        <v>12376</v>
      </c>
      <c r="B2576" s="89" t="s">
        <v>233</v>
      </c>
      <c r="C2576" s="89">
        <v>3</v>
      </c>
      <c r="D2576" s="89" t="s">
        <v>6287</v>
      </c>
    </row>
    <row r="2577" spans="1:4" ht="15.75" customHeight="1" x14ac:dyDescent="0.15">
      <c r="A2577" s="89" t="s">
        <v>12377</v>
      </c>
      <c r="B2577" s="89" t="s">
        <v>233</v>
      </c>
      <c r="C2577" s="89">
        <v>3</v>
      </c>
      <c r="D2577" s="89" t="s">
        <v>6287</v>
      </c>
    </row>
    <row r="2578" spans="1:4" ht="15.75" customHeight="1" x14ac:dyDescent="0.15">
      <c r="A2578" s="89" t="s">
        <v>12378</v>
      </c>
      <c r="B2578" s="89" t="s">
        <v>233</v>
      </c>
      <c r="C2578" s="89">
        <v>3</v>
      </c>
      <c r="D2578" s="89" t="s">
        <v>6287</v>
      </c>
    </row>
    <row r="2579" spans="1:4" ht="15.75" customHeight="1" x14ac:dyDescent="0.15">
      <c r="A2579" s="89" t="s">
        <v>12379</v>
      </c>
      <c r="B2579" s="89" t="s">
        <v>233</v>
      </c>
      <c r="C2579" s="89">
        <v>3</v>
      </c>
      <c r="D2579" s="89" t="s">
        <v>6287</v>
      </c>
    </row>
    <row r="2580" spans="1:4" ht="15.75" customHeight="1" x14ac:dyDescent="0.15">
      <c r="A2580" s="89" t="s">
        <v>12380</v>
      </c>
      <c r="B2580" s="89" t="s">
        <v>233</v>
      </c>
      <c r="C2580" s="89">
        <v>3</v>
      </c>
      <c r="D2580" s="89" t="s">
        <v>6287</v>
      </c>
    </row>
    <row r="2581" spans="1:4" ht="15.75" customHeight="1" x14ac:dyDescent="0.15">
      <c r="A2581" s="89" t="s">
        <v>12381</v>
      </c>
      <c r="B2581" s="89" t="s">
        <v>233</v>
      </c>
      <c r="C2581" s="89">
        <v>3</v>
      </c>
      <c r="D2581" s="89" t="s">
        <v>6287</v>
      </c>
    </row>
    <row r="2582" spans="1:4" ht="15.75" customHeight="1" x14ac:dyDescent="0.15">
      <c r="A2582" s="89" t="s">
        <v>12382</v>
      </c>
      <c r="B2582" s="89" t="s">
        <v>233</v>
      </c>
      <c r="C2582" s="89">
        <v>3</v>
      </c>
      <c r="D2582" s="89" t="s">
        <v>6287</v>
      </c>
    </row>
    <row r="2583" spans="1:4" ht="15.75" customHeight="1" x14ac:dyDescent="0.15">
      <c r="A2583" s="89" t="s">
        <v>12383</v>
      </c>
      <c r="B2583" s="89" t="s">
        <v>233</v>
      </c>
      <c r="C2583" s="89">
        <v>3</v>
      </c>
      <c r="D2583" s="89" t="s">
        <v>6287</v>
      </c>
    </row>
    <row r="2584" spans="1:4" ht="15.75" customHeight="1" x14ac:dyDescent="0.15">
      <c r="A2584" s="89" t="s">
        <v>12384</v>
      </c>
      <c r="B2584" s="89" t="s">
        <v>233</v>
      </c>
      <c r="C2584" s="89">
        <v>3</v>
      </c>
      <c r="D2584" s="89" t="s">
        <v>6287</v>
      </c>
    </row>
    <row r="2585" spans="1:4" ht="15.75" customHeight="1" x14ac:dyDescent="0.15">
      <c r="A2585" s="89" t="s">
        <v>12385</v>
      </c>
      <c r="B2585" s="89" t="s">
        <v>233</v>
      </c>
      <c r="C2585" s="89">
        <v>3</v>
      </c>
      <c r="D2585" s="89" t="s">
        <v>6287</v>
      </c>
    </row>
    <row r="2586" spans="1:4" ht="15.75" customHeight="1" x14ac:dyDescent="0.15">
      <c r="A2586" s="89" t="s">
        <v>12386</v>
      </c>
      <c r="B2586" s="89" t="s">
        <v>233</v>
      </c>
      <c r="C2586" s="89">
        <v>3</v>
      </c>
      <c r="D2586" s="89" t="s">
        <v>6287</v>
      </c>
    </row>
    <row r="2587" spans="1:4" ht="15.75" customHeight="1" x14ac:dyDescent="0.15">
      <c r="A2587" s="89" t="s">
        <v>12387</v>
      </c>
      <c r="B2587" s="89" t="s">
        <v>233</v>
      </c>
      <c r="C2587" s="89">
        <v>3</v>
      </c>
      <c r="D2587" s="89" t="s">
        <v>6287</v>
      </c>
    </row>
    <row r="2588" spans="1:4" ht="15.75" customHeight="1" x14ac:dyDescent="0.15">
      <c r="A2588" s="89" t="s">
        <v>12388</v>
      </c>
      <c r="B2588" s="89" t="s">
        <v>233</v>
      </c>
      <c r="C2588" s="89">
        <v>3</v>
      </c>
      <c r="D2588" s="89" t="s">
        <v>6287</v>
      </c>
    </row>
    <row r="2589" spans="1:4" ht="15.75" customHeight="1" x14ac:dyDescent="0.15">
      <c r="A2589" s="89" t="s">
        <v>12389</v>
      </c>
      <c r="B2589" s="89" t="s">
        <v>233</v>
      </c>
      <c r="C2589" s="89">
        <v>3</v>
      </c>
      <c r="D2589" s="89" t="s">
        <v>6287</v>
      </c>
    </row>
    <row r="2590" spans="1:4" ht="15.75" customHeight="1" x14ac:dyDescent="0.15">
      <c r="A2590" s="89" t="s">
        <v>12390</v>
      </c>
      <c r="B2590" s="89" t="s">
        <v>233</v>
      </c>
      <c r="C2590" s="89">
        <v>3</v>
      </c>
      <c r="D2590" s="89" t="s">
        <v>6287</v>
      </c>
    </row>
    <row r="2591" spans="1:4" ht="15.75" customHeight="1" x14ac:dyDescent="0.15">
      <c r="A2591" s="89" t="s">
        <v>12391</v>
      </c>
      <c r="B2591" s="89" t="s">
        <v>233</v>
      </c>
      <c r="C2591" s="89">
        <v>3</v>
      </c>
      <c r="D2591" s="89" t="s">
        <v>6287</v>
      </c>
    </row>
    <row r="2592" spans="1:4" ht="15.75" customHeight="1" x14ac:dyDescent="0.15">
      <c r="A2592" s="89" t="s">
        <v>12392</v>
      </c>
      <c r="B2592" s="89" t="s">
        <v>233</v>
      </c>
      <c r="C2592" s="89">
        <v>3</v>
      </c>
      <c r="D2592" s="89" t="s">
        <v>6287</v>
      </c>
    </row>
    <row r="2593" spans="1:4" ht="15.75" customHeight="1" x14ac:dyDescent="0.15">
      <c r="A2593" s="89" t="s">
        <v>12393</v>
      </c>
      <c r="B2593" s="89" t="s">
        <v>233</v>
      </c>
      <c r="C2593" s="89">
        <v>3</v>
      </c>
      <c r="D2593" s="89" t="s">
        <v>6287</v>
      </c>
    </row>
    <row r="2594" spans="1:4" ht="15.75" customHeight="1" x14ac:dyDescent="0.15">
      <c r="A2594" s="89" t="s">
        <v>12394</v>
      </c>
      <c r="B2594" s="89" t="s">
        <v>233</v>
      </c>
      <c r="C2594" s="89">
        <v>3</v>
      </c>
      <c r="D2594" s="89" t="s">
        <v>6287</v>
      </c>
    </row>
    <row r="2595" spans="1:4" ht="15.75" customHeight="1" x14ac:dyDescent="0.15">
      <c r="A2595" s="89" t="s">
        <v>12395</v>
      </c>
      <c r="B2595" s="89" t="s">
        <v>233</v>
      </c>
      <c r="C2595" s="89">
        <v>3</v>
      </c>
      <c r="D2595" s="89" t="s">
        <v>6287</v>
      </c>
    </row>
    <row r="2596" spans="1:4" ht="15.75" customHeight="1" x14ac:dyDescent="0.15">
      <c r="A2596" s="89" t="s">
        <v>12396</v>
      </c>
      <c r="B2596" s="89" t="s">
        <v>233</v>
      </c>
      <c r="C2596" s="89">
        <v>3</v>
      </c>
      <c r="D2596" s="89" t="s">
        <v>6287</v>
      </c>
    </row>
    <row r="2597" spans="1:4" ht="15.75" customHeight="1" x14ac:dyDescent="0.15">
      <c r="A2597" s="89" t="s">
        <v>12397</v>
      </c>
      <c r="B2597" s="89" t="s">
        <v>233</v>
      </c>
      <c r="C2597" s="89">
        <v>3</v>
      </c>
      <c r="D2597" s="89" t="s">
        <v>6287</v>
      </c>
    </row>
    <row r="2598" spans="1:4" ht="15.75" customHeight="1" x14ac:dyDescent="0.15">
      <c r="A2598" s="89" t="s">
        <v>12398</v>
      </c>
      <c r="B2598" s="89" t="s">
        <v>233</v>
      </c>
      <c r="C2598" s="89">
        <v>3</v>
      </c>
      <c r="D2598" s="89" t="s">
        <v>6287</v>
      </c>
    </row>
    <row r="2599" spans="1:4" ht="15.75" customHeight="1" x14ac:dyDescent="0.15">
      <c r="A2599" s="89" t="s">
        <v>12399</v>
      </c>
      <c r="B2599" s="89" t="s">
        <v>233</v>
      </c>
      <c r="C2599" s="89">
        <v>3</v>
      </c>
      <c r="D2599" s="89" t="s">
        <v>6287</v>
      </c>
    </row>
    <row r="2600" spans="1:4" ht="15.75" customHeight="1" x14ac:dyDescent="0.15">
      <c r="A2600" s="89" t="s">
        <v>12400</v>
      </c>
      <c r="B2600" s="89" t="s">
        <v>233</v>
      </c>
      <c r="C2600" s="89">
        <v>3</v>
      </c>
      <c r="D2600" s="89" t="s">
        <v>6287</v>
      </c>
    </row>
    <row r="2601" spans="1:4" ht="15.75" customHeight="1" x14ac:dyDescent="0.15">
      <c r="A2601" s="89" t="s">
        <v>12401</v>
      </c>
      <c r="B2601" s="89" t="s">
        <v>233</v>
      </c>
      <c r="C2601" s="89">
        <v>3</v>
      </c>
      <c r="D2601" s="89" t="s">
        <v>6287</v>
      </c>
    </row>
    <row r="2602" spans="1:4" ht="15.75" customHeight="1" x14ac:dyDescent="0.15">
      <c r="A2602" s="89" t="s">
        <v>12402</v>
      </c>
      <c r="B2602" s="89" t="s">
        <v>233</v>
      </c>
      <c r="C2602" s="89">
        <v>3</v>
      </c>
      <c r="D2602" s="89" t="s">
        <v>6287</v>
      </c>
    </row>
    <row r="2603" spans="1:4" ht="15.75" customHeight="1" x14ac:dyDescent="0.15">
      <c r="A2603" s="89" t="s">
        <v>12403</v>
      </c>
      <c r="B2603" s="89" t="s">
        <v>233</v>
      </c>
      <c r="C2603" s="89">
        <v>3</v>
      </c>
      <c r="D2603" s="89" t="s">
        <v>6287</v>
      </c>
    </row>
    <row r="2604" spans="1:4" ht="15.75" customHeight="1" x14ac:dyDescent="0.15">
      <c r="A2604" s="89" t="s">
        <v>12404</v>
      </c>
      <c r="B2604" s="89" t="s">
        <v>233</v>
      </c>
      <c r="C2604" s="89">
        <v>3</v>
      </c>
      <c r="D2604" s="89" t="s">
        <v>6287</v>
      </c>
    </row>
    <row r="2605" spans="1:4" ht="15.75" customHeight="1" x14ac:dyDescent="0.15">
      <c r="A2605" s="89" t="s">
        <v>12405</v>
      </c>
      <c r="B2605" s="89" t="s">
        <v>233</v>
      </c>
      <c r="C2605" s="89">
        <v>3</v>
      </c>
      <c r="D2605" s="89" t="s">
        <v>6287</v>
      </c>
    </row>
    <row r="2606" spans="1:4" ht="15.75" customHeight="1" x14ac:dyDescent="0.15">
      <c r="A2606" s="89" t="s">
        <v>12406</v>
      </c>
      <c r="B2606" s="89" t="s">
        <v>233</v>
      </c>
      <c r="C2606" s="89">
        <v>3</v>
      </c>
      <c r="D2606" s="89" t="s">
        <v>6287</v>
      </c>
    </row>
    <row r="2607" spans="1:4" ht="15.75" customHeight="1" x14ac:dyDescent="0.15">
      <c r="A2607" s="89" t="s">
        <v>12407</v>
      </c>
      <c r="B2607" s="89" t="s">
        <v>233</v>
      </c>
      <c r="C2607" s="89">
        <v>3</v>
      </c>
      <c r="D2607" s="89" t="s">
        <v>6287</v>
      </c>
    </row>
    <row r="2608" spans="1:4" ht="15.75" customHeight="1" x14ac:dyDescent="0.15">
      <c r="A2608" s="89" t="s">
        <v>12408</v>
      </c>
      <c r="B2608" s="89" t="s">
        <v>233</v>
      </c>
      <c r="C2608" s="89">
        <v>3</v>
      </c>
      <c r="D2608" s="89" t="s">
        <v>6287</v>
      </c>
    </row>
    <row r="2609" spans="1:4" ht="15.75" customHeight="1" x14ac:dyDescent="0.15">
      <c r="A2609" s="89" t="s">
        <v>12409</v>
      </c>
      <c r="B2609" s="89" t="s">
        <v>233</v>
      </c>
      <c r="C2609" s="89">
        <v>3</v>
      </c>
      <c r="D2609" s="89" t="s">
        <v>6287</v>
      </c>
    </row>
    <row r="2610" spans="1:4" ht="15.75" customHeight="1" x14ac:dyDescent="0.15">
      <c r="A2610" s="89" t="s">
        <v>12410</v>
      </c>
      <c r="B2610" s="89" t="s">
        <v>233</v>
      </c>
      <c r="C2610" s="89">
        <v>3</v>
      </c>
      <c r="D2610" s="89" t="s">
        <v>6287</v>
      </c>
    </row>
    <row r="2611" spans="1:4" ht="15.75" customHeight="1" x14ac:dyDescent="0.15">
      <c r="A2611" s="89" t="s">
        <v>12411</v>
      </c>
      <c r="B2611" s="89" t="s">
        <v>233</v>
      </c>
      <c r="C2611" s="89">
        <v>3</v>
      </c>
      <c r="D2611" s="89" t="s">
        <v>6287</v>
      </c>
    </row>
    <row r="2612" spans="1:4" ht="15.75" customHeight="1" x14ac:dyDescent="0.15">
      <c r="A2612" s="89" t="s">
        <v>12412</v>
      </c>
      <c r="B2612" s="89" t="s">
        <v>233</v>
      </c>
      <c r="C2612" s="89">
        <v>3</v>
      </c>
      <c r="D2612" s="89" t="s">
        <v>6287</v>
      </c>
    </row>
    <row r="2613" spans="1:4" ht="15.75" customHeight="1" x14ac:dyDescent="0.15">
      <c r="A2613" s="89" t="s">
        <v>12413</v>
      </c>
      <c r="B2613" s="89" t="s">
        <v>233</v>
      </c>
      <c r="C2613" s="89">
        <v>3</v>
      </c>
      <c r="D2613" s="89" t="s">
        <v>6287</v>
      </c>
    </row>
    <row r="2614" spans="1:4" ht="15.75" customHeight="1" x14ac:dyDescent="0.15">
      <c r="A2614" s="89" t="s">
        <v>12414</v>
      </c>
      <c r="B2614" s="89" t="s">
        <v>233</v>
      </c>
      <c r="C2614" s="89">
        <v>3</v>
      </c>
      <c r="D2614" s="89" t="s">
        <v>6287</v>
      </c>
    </row>
    <row r="2615" spans="1:4" ht="15.75" customHeight="1" x14ac:dyDescent="0.15">
      <c r="A2615" s="89" t="s">
        <v>12415</v>
      </c>
      <c r="B2615" s="89" t="s">
        <v>233</v>
      </c>
      <c r="C2615" s="89">
        <v>3</v>
      </c>
      <c r="D2615" s="89" t="s">
        <v>6287</v>
      </c>
    </row>
    <row r="2616" spans="1:4" ht="15.75" customHeight="1" x14ac:dyDescent="0.15">
      <c r="A2616" s="89" t="s">
        <v>12416</v>
      </c>
      <c r="B2616" s="89" t="s">
        <v>233</v>
      </c>
      <c r="C2616" s="89">
        <v>3</v>
      </c>
      <c r="D2616" s="89" t="s">
        <v>6287</v>
      </c>
    </row>
    <row r="2617" spans="1:4" ht="15.75" customHeight="1" x14ac:dyDescent="0.15">
      <c r="A2617" s="89" t="s">
        <v>12417</v>
      </c>
      <c r="B2617" s="89" t="s">
        <v>233</v>
      </c>
      <c r="C2617" s="89">
        <v>3</v>
      </c>
      <c r="D2617" s="89" t="s">
        <v>6287</v>
      </c>
    </row>
    <row r="2618" spans="1:4" ht="15.75" customHeight="1" x14ac:dyDescent="0.15">
      <c r="A2618" s="89" t="s">
        <v>12418</v>
      </c>
      <c r="B2618" s="89" t="s">
        <v>233</v>
      </c>
      <c r="C2618" s="89">
        <v>3</v>
      </c>
      <c r="D2618" s="89" t="s">
        <v>6287</v>
      </c>
    </row>
    <row r="2619" spans="1:4" ht="15.75" customHeight="1" x14ac:dyDescent="0.15">
      <c r="A2619" s="89" t="s">
        <v>12419</v>
      </c>
      <c r="B2619" s="89" t="s">
        <v>233</v>
      </c>
      <c r="C2619" s="89">
        <v>3</v>
      </c>
      <c r="D2619" s="89" t="s">
        <v>6287</v>
      </c>
    </row>
    <row r="2620" spans="1:4" ht="15.75" customHeight="1" x14ac:dyDescent="0.15">
      <c r="A2620" s="89" t="s">
        <v>12420</v>
      </c>
      <c r="B2620" s="89" t="s">
        <v>233</v>
      </c>
      <c r="C2620" s="89">
        <v>3</v>
      </c>
      <c r="D2620" s="89" t="s">
        <v>6287</v>
      </c>
    </row>
    <row r="2621" spans="1:4" ht="15.75" customHeight="1" x14ac:dyDescent="0.15">
      <c r="A2621" s="89" t="s">
        <v>12421</v>
      </c>
      <c r="B2621" s="89" t="s">
        <v>233</v>
      </c>
      <c r="C2621" s="89">
        <v>3</v>
      </c>
      <c r="D2621" s="89" t="s">
        <v>6287</v>
      </c>
    </row>
    <row r="2622" spans="1:4" ht="15.75" customHeight="1" x14ac:dyDescent="0.15">
      <c r="A2622" s="89" t="s">
        <v>12422</v>
      </c>
      <c r="B2622" s="89" t="s">
        <v>233</v>
      </c>
      <c r="C2622" s="89">
        <v>3</v>
      </c>
      <c r="D2622" s="89" t="s">
        <v>6287</v>
      </c>
    </row>
    <row r="2623" spans="1:4" ht="15.75" customHeight="1" x14ac:dyDescent="0.15">
      <c r="A2623" s="89" t="s">
        <v>12423</v>
      </c>
      <c r="B2623" s="89" t="s">
        <v>233</v>
      </c>
      <c r="C2623" s="89">
        <v>3</v>
      </c>
      <c r="D2623" s="89" t="s">
        <v>6287</v>
      </c>
    </row>
    <row r="2624" spans="1:4" ht="15.75" customHeight="1" x14ac:dyDescent="0.15">
      <c r="A2624" s="89" t="s">
        <v>12424</v>
      </c>
      <c r="B2624" s="89" t="s">
        <v>233</v>
      </c>
      <c r="C2624" s="89">
        <v>3</v>
      </c>
      <c r="D2624" s="89" t="s">
        <v>6287</v>
      </c>
    </row>
    <row r="2625" spans="1:4" ht="15.75" customHeight="1" x14ac:dyDescent="0.15">
      <c r="A2625" s="89" t="s">
        <v>12425</v>
      </c>
      <c r="B2625" s="89" t="s">
        <v>233</v>
      </c>
      <c r="C2625" s="89">
        <v>3</v>
      </c>
      <c r="D2625" s="89" t="s">
        <v>6287</v>
      </c>
    </row>
    <row r="2626" spans="1:4" ht="15.75" customHeight="1" x14ac:dyDescent="0.15">
      <c r="A2626" s="89" t="s">
        <v>12426</v>
      </c>
      <c r="B2626" s="89" t="s">
        <v>233</v>
      </c>
      <c r="C2626" s="89">
        <v>3</v>
      </c>
      <c r="D2626" s="89" t="s">
        <v>6287</v>
      </c>
    </row>
    <row r="2627" spans="1:4" ht="15.75" customHeight="1" x14ac:dyDescent="0.15">
      <c r="A2627" s="89" t="s">
        <v>12427</v>
      </c>
      <c r="B2627" s="89" t="s">
        <v>233</v>
      </c>
      <c r="C2627" s="89">
        <v>3</v>
      </c>
      <c r="D2627" s="89" t="s">
        <v>6287</v>
      </c>
    </row>
    <row r="2628" spans="1:4" ht="15.75" customHeight="1" x14ac:dyDescent="0.15">
      <c r="A2628" s="89" t="s">
        <v>12428</v>
      </c>
      <c r="B2628" s="89" t="s">
        <v>233</v>
      </c>
      <c r="C2628" s="89">
        <v>3</v>
      </c>
      <c r="D2628" s="89" t="s">
        <v>6287</v>
      </c>
    </row>
    <row r="2629" spans="1:4" ht="15.75" customHeight="1" x14ac:dyDescent="0.15">
      <c r="A2629" s="89" t="s">
        <v>12429</v>
      </c>
      <c r="B2629" s="89" t="s">
        <v>233</v>
      </c>
      <c r="C2629" s="89">
        <v>3</v>
      </c>
      <c r="D2629" s="89" t="s">
        <v>6287</v>
      </c>
    </row>
    <row r="2630" spans="1:4" ht="15.75" customHeight="1" x14ac:dyDescent="0.15">
      <c r="A2630" s="89" t="s">
        <v>12430</v>
      </c>
      <c r="B2630" s="89" t="s">
        <v>233</v>
      </c>
      <c r="C2630" s="89">
        <v>3</v>
      </c>
      <c r="D2630" s="89" t="s">
        <v>6287</v>
      </c>
    </row>
    <row r="2631" spans="1:4" ht="15.75" customHeight="1" x14ac:dyDescent="0.15">
      <c r="A2631" s="89" t="s">
        <v>12431</v>
      </c>
      <c r="B2631" s="89" t="s">
        <v>233</v>
      </c>
      <c r="C2631" s="89">
        <v>3</v>
      </c>
      <c r="D2631" s="89" t="s">
        <v>6287</v>
      </c>
    </row>
    <row r="2632" spans="1:4" ht="15.75" customHeight="1" x14ac:dyDescent="0.15">
      <c r="A2632" s="89" t="s">
        <v>12432</v>
      </c>
      <c r="B2632" s="89" t="s">
        <v>233</v>
      </c>
      <c r="C2632" s="89">
        <v>3</v>
      </c>
      <c r="D2632" s="89" t="s">
        <v>6287</v>
      </c>
    </row>
    <row r="2633" spans="1:4" ht="15.75" customHeight="1" x14ac:dyDescent="0.15">
      <c r="A2633" s="89" t="s">
        <v>12433</v>
      </c>
      <c r="B2633" s="89" t="s">
        <v>233</v>
      </c>
      <c r="C2633" s="89">
        <v>3</v>
      </c>
      <c r="D2633" s="89" t="s">
        <v>6287</v>
      </c>
    </row>
    <row r="2634" spans="1:4" ht="15.75" customHeight="1" x14ac:dyDescent="0.15">
      <c r="A2634" s="89" t="s">
        <v>12434</v>
      </c>
      <c r="B2634" s="89" t="s">
        <v>233</v>
      </c>
      <c r="C2634" s="89">
        <v>3</v>
      </c>
      <c r="D2634" s="89" t="s">
        <v>6287</v>
      </c>
    </row>
    <row r="2635" spans="1:4" ht="15.75" customHeight="1" x14ac:dyDescent="0.15">
      <c r="A2635" s="89" t="s">
        <v>12435</v>
      </c>
      <c r="B2635" s="89" t="s">
        <v>233</v>
      </c>
      <c r="C2635" s="89">
        <v>3</v>
      </c>
      <c r="D2635" s="89" t="s">
        <v>6287</v>
      </c>
    </row>
    <row r="2636" spans="1:4" ht="15.75" customHeight="1" x14ac:dyDescent="0.15">
      <c r="A2636" s="89" t="s">
        <v>12436</v>
      </c>
      <c r="B2636" s="89" t="s">
        <v>233</v>
      </c>
      <c r="C2636" s="89">
        <v>3</v>
      </c>
      <c r="D2636" s="89" t="s">
        <v>6287</v>
      </c>
    </row>
    <row r="2637" spans="1:4" ht="15.75" customHeight="1" x14ac:dyDescent="0.15">
      <c r="A2637" s="89" t="s">
        <v>12437</v>
      </c>
      <c r="B2637" s="89" t="s">
        <v>233</v>
      </c>
      <c r="C2637" s="89">
        <v>3</v>
      </c>
      <c r="D2637" s="89" t="s">
        <v>6287</v>
      </c>
    </row>
    <row r="2638" spans="1:4" ht="15.75" customHeight="1" x14ac:dyDescent="0.15">
      <c r="A2638" s="89" t="s">
        <v>12438</v>
      </c>
      <c r="B2638" s="89" t="s">
        <v>233</v>
      </c>
      <c r="C2638" s="89">
        <v>3</v>
      </c>
      <c r="D2638" s="89" t="s">
        <v>6287</v>
      </c>
    </row>
    <row r="2639" spans="1:4" ht="15.75" customHeight="1" x14ac:dyDescent="0.15">
      <c r="A2639" s="89" t="s">
        <v>12439</v>
      </c>
      <c r="B2639" s="89" t="s">
        <v>233</v>
      </c>
      <c r="C2639" s="89">
        <v>3</v>
      </c>
      <c r="D2639" s="89" t="s">
        <v>6287</v>
      </c>
    </row>
    <row r="2640" spans="1:4" ht="15.75" customHeight="1" x14ac:dyDescent="0.15">
      <c r="A2640" s="89" t="s">
        <v>12440</v>
      </c>
      <c r="B2640" s="89" t="s">
        <v>233</v>
      </c>
      <c r="C2640" s="89">
        <v>3</v>
      </c>
      <c r="D2640" s="89" t="s">
        <v>6287</v>
      </c>
    </row>
    <row r="2641" spans="1:4" ht="15.75" customHeight="1" x14ac:dyDescent="0.15">
      <c r="A2641" s="89" t="s">
        <v>12441</v>
      </c>
      <c r="B2641" s="89" t="s">
        <v>233</v>
      </c>
      <c r="C2641" s="89">
        <v>3</v>
      </c>
      <c r="D2641" s="89" t="s">
        <v>6287</v>
      </c>
    </row>
    <row r="2642" spans="1:4" ht="15.75" customHeight="1" x14ac:dyDescent="0.15">
      <c r="A2642" s="89" t="s">
        <v>12442</v>
      </c>
      <c r="B2642" s="89" t="s">
        <v>233</v>
      </c>
      <c r="C2642" s="89">
        <v>3</v>
      </c>
      <c r="D2642" s="89" t="s">
        <v>6287</v>
      </c>
    </row>
    <row r="2643" spans="1:4" ht="15.75" customHeight="1" x14ac:dyDescent="0.15">
      <c r="A2643" s="89" t="s">
        <v>12443</v>
      </c>
      <c r="B2643" s="89" t="s">
        <v>233</v>
      </c>
      <c r="C2643" s="89">
        <v>3</v>
      </c>
      <c r="D2643" s="89" t="s">
        <v>6287</v>
      </c>
    </row>
    <row r="2644" spans="1:4" ht="15.75" customHeight="1" x14ac:dyDescent="0.15">
      <c r="A2644" s="89" t="s">
        <v>12444</v>
      </c>
      <c r="B2644" s="89" t="s">
        <v>233</v>
      </c>
      <c r="C2644" s="89">
        <v>3</v>
      </c>
      <c r="D2644" s="89" t="s">
        <v>6287</v>
      </c>
    </row>
    <row r="2645" spans="1:4" ht="15.75" customHeight="1" x14ac:dyDescent="0.15">
      <c r="A2645" s="89" t="s">
        <v>12445</v>
      </c>
      <c r="B2645" s="89" t="s">
        <v>233</v>
      </c>
      <c r="C2645" s="89">
        <v>3</v>
      </c>
      <c r="D2645" s="89" t="s">
        <v>6287</v>
      </c>
    </row>
    <row r="2646" spans="1:4" ht="15.75" customHeight="1" x14ac:dyDescent="0.15">
      <c r="A2646" s="89" t="s">
        <v>12446</v>
      </c>
      <c r="B2646" s="89" t="s">
        <v>233</v>
      </c>
      <c r="C2646" s="89">
        <v>3</v>
      </c>
      <c r="D2646" s="89" t="s">
        <v>6287</v>
      </c>
    </row>
    <row r="2647" spans="1:4" ht="15.75" customHeight="1" x14ac:dyDescent="0.15">
      <c r="A2647" s="89" t="s">
        <v>12447</v>
      </c>
      <c r="B2647" s="89" t="s">
        <v>233</v>
      </c>
      <c r="C2647" s="89">
        <v>3</v>
      </c>
      <c r="D2647" s="89" t="s">
        <v>6287</v>
      </c>
    </row>
    <row r="2648" spans="1:4" ht="15.75" customHeight="1" x14ac:dyDescent="0.15">
      <c r="A2648" s="89" t="s">
        <v>12448</v>
      </c>
      <c r="B2648" s="89" t="s">
        <v>233</v>
      </c>
      <c r="C2648" s="89">
        <v>3</v>
      </c>
      <c r="D2648" s="89" t="s">
        <v>6287</v>
      </c>
    </row>
    <row r="2649" spans="1:4" ht="15.75" customHeight="1" x14ac:dyDescent="0.15">
      <c r="A2649" s="89" t="s">
        <v>12449</v>
      </c>
      <c r="B2649" s="89" t="s">
        <v>233</v>
      </c>
      <c r="C2649" s="89">
        <v>3</v>
      </c>
      <c r="D2649" s="89" t="s">
        <v>6287</v>
      </c>
    </row>
    <row r="2650" spans="1:4" ht="15.75" customHeight="1" x14ac:dyDescent="0.15">
      <c r="A2650" s="89" t="s">
        <v>12450</v>
      </c>
      <c r="B2650" s="89" t="s">
        <v>233</v>
      </c>
      <c r="C2650" s="89">
        <v>3</v>
      </c>
      <c r="D2650" s="89" t="s">
        <v>6287</v>
      </c>
    </row>
    <row r="2651" spans="1:4" ht="15.75" customHeight="1" x14ac:dyDescent="0.15">
      <c r="A2651" s="89" t="s">
        <v>12451</v>
      </c>
      <c r="B2651" s="89" t="s">
        <v>233</v>
      </c>
      <c r="C2651" s="89">
        <v>3</v>
      </c>
      <c r="D2651" s="89" t="s">
        <v>6287</v>
      </c>
    </row>
    <row r="2652" spans="1:4" ht="15.75" customHeight="1" x14ac:dyDescent="0.15">
      <c r="A2652" s="89" t="s">
        <v>12452</v>
      </c>
      <c r="B2652" s="89" t="s">
        <v>233</v>
      </c>
      <c r="C2652" s="89">
        <v>3</v>
      </c>
      <c r="D2652" s="89" t="s">
        <v>6287</v>
      </c>
    </row>
    <row r="2653" spans="1:4" ht="15.75" customHeight="1" x14ac:dyDescent="0.15">
      <c r="A2653" s="89" t="s">
        <v>12453</v>
      </c>
      <c r="B2653" s="89" t="s">
        <v>233</v>
      </c>
      <c r="C2653" s="89">
        <v>3</v>
      </c>
      <c r="D2653" s="89" t="s">
        <v>6287</v>
      </c>
    </row>
    <row r="2654" spans="1:4" ht="15.75" customHeight="1" x14ac:dyDescent="0.15">
      <c r="A2654" s="89" t="s">
        <v>12454</v>
      </c>
      <c r="B2654" s="89" t="s">
        <v>233</v>
      </c>
      <c r="C2654" s="89">
        <v>3</v>
      </c>
      <c r="D2654" s="89" t="s">
        <v>6287</v>
      </c>
    </row>
    <row r="2655" spans="1:4" ht="15.75" customHeight="1" x14ac:dyDescent="0.15">
      <c r="A2655" s="89" t="s">
        <v>12455</v>
      </c>
      <c r="B2655" s="89" t="s">
        <v>233</v>
      </c>
      <c r="C2655" s="89">
        <v>3</v>
      </c>
      <c r="D2655" s="89" t="s">
        <v>6287</v>
      </c>
    </row>
    <row r="2656" spans="1:4" ht="15.75" customHeight="1" x14ac:dyDescent="0.15">
      <c r="A2656" s="89" t="s">
        <v>12456</v>
      </c>
      <c r="B2656" s="89" t="s">
        <v>233</v>
      </c>
      <c r="C2656" s="89">
        <v>3</v>
      </c>
      <c r="D2656" s="89" t="s">
        <v>6287</v>
      </c>
    </row>
    <row r="2657" spans="1:4" ht="15.75" customHeight="1" x14ac:dyDescent="0.15">
      <c r="A2657" s="89" t="s">
        <v>12457</v>
      </c>
      <c r="B2657" s="89" t="s">
        <v>233</v>
      </c>
      <c r="C2657" s="89">
        <v>3</v>
      </c>
      <c r="D2657" s="89" t="s">
        <v>6287</v>
      </c>
    </row>
    <row r="2658" spans="1:4" ht="15.75" customHeight="1" x14ac:dyDescent="0.15">
      <c r="A2658" s="89" t="s">
        <v>12458</v>
      </c>
      <c r="B2658" s="89" t="s">
        <v>233</v>
      </c>
      <c r="C2658" s="89">
        <v>3</v>
      </c>
      <c r="D2658" s="89" t="s">
        <v>6287</v>
      </c>
    </row>
    <row r="2659" spans="1:4" ht="15.75" customHeight="1" x14ac:dyDescent="0.15">
      <c r="A2659" s="89" t="s">
        <v>12459</v>
      </c>
      <c r="B2659" s="89" t="s">
        <v>233</v>
      </c>
      <c r="C2659" s="89">
        <v>3</v>
      </c>
      <c r="D2659" s="89" t="s">
        <v>6287</v>
      </c>
    </row>
    <row r="2660" spans="1:4" ht="15.75" customHeight="1" x14ac:dyDescent="0.15">
      <c r="A2660" s="89" t="s">
        <v>12460</v>
      </c>
      <c r="B2660" s="89" t="s">
        <v>233</v>
      </c>
      <c r="C2660" s="89">
        <v>3</v>
      </c>
      <c r="D2660" s="89" t="s">
        <v>6287</v>
      </c>
    </row>
    <row r="2661" spans="1:4" ht="15.75" customHeight="1" x14ac:dyDescent="0.15">
      <c r="A2661" s="89" t="s">
        <v>12461</v>
      </c>
      <c r="B2661" s="89" t="s">
        <v>233</v>
      </c>
      <c r="C2661" s="89">
        <v>3</v>
      </c>
      <c r="D2661" s="89" t="s">
        <v>6287</v>
      </c>
    </row>
    <row r="2662" spans="1:4" ht="15.75" customHeight="1" x14ac:dyDescent="0.15">
      <c r="A2662" s="89" t="s">
        <v>12462</v>
      </c>
      <c r="B2662" s="89" t="s">
        <v>3275</v>
      </c>
      <c r="C2662" s="89">
        <v>3</v>
      </c>
      <c r="D2662" s="89" t="s">
        <v>6299</v>
      </c>
    </row>
    <row r="2663" spans="1:4" ht="15.75" customHeight="1" x14ac:dyDescent="0.15">
      <c r="A2663" s="89" t="s">
        <v>12463</v>
      </c>
      <c r="B2663" s="89" t="s">
        <v>3275</v>
      </c>
      <c r="C2663" s="89">
        <v>3</v>
      </c>
      <c r="D2663" s="89" t="s">
        <v>6299</v>
      </c>
    </row>
    <row r="2664" spans="1:4" ht="15.75" customHeight="1" x14ac:dyDescent="0.15">
      <c r="A2664" s="89" t="s">
        <v>12464</v>
      </c>
      <c r="B2664" s="89" t="s">
        <v>3275</v>
      </c>
      <c r="C2664" s="89">
        <v>3</v>
      </c>
      <c r="D2664" s="89" t="s">
        <v>6299</v>
      </c>
    </row>
    <row r="2665" spans="1:4" ht="15.75" customHeight="1" x14ac:dyDescent="0.15">
      <c r="A2665" s="89" t="s">
        <v>12465</v>
      </c>
      <c r="B2665" s="89" t="s">
        <v>3275</v>
      </c>
      <c r="C2665" s="89">
        <v>3</v>
      </c>
      <c r="D2665" s="89" t="s">
        <v>6299</v>
      </c>
    </row>
    <row r="2666" spans="1:4" ht="15.75" customHeight="1" x14ac:dyDescent="0.15">
      <c r="A2666" s="89" t="s">
        <v>12466</v>
      </c>
      <c r="B2666" s="89" t="s">
        <v>3275</v>
      </c>
      <c r="C2666" s="89">
        <v>3</v>
      </c>
      <c r="D2666" s="89" t="s">
        <v>6299</v>
      </c>
    </row>
    <row r="2667" spans="1:4" ht="15.75" customHeight="1" x14ac:dyDescent="0.15">
      <c r="A2667" s="89" t="s">
        <v>12467</v>
      </c>
      <c r="B2667" s="89" t="s">
        <v>3275</v>
      </c>
      <c r="C2667" s="89">
        <v>3</v>
      </c>
      <c r="D2667" s="89" t="s">
        <v>6299</v>
      </c>
    </row>
    <row r="2668" spans="1:4" ht="15.75" customHeight="1" x14ac:dyDescent="0.15">
      <c r="A2668" s="89" t="s">
        <v>12468</v>
      </c>
      <c r="B2668" s="89" t="s">
        <v>3275</v>
      </c>
      <c r="C2668" s="89">
        <v>3</v>
      </c>
      <c r="D2668" s="89" t="s">
        <v>6299</v>
      </c>
    </row>
    <row r="2669" spans="1:4" ht="15.75" customHeight="1" x14ac:dyDescent="0.15">
      <c r="A2669" s="89" t="s">
        <v>12469</v>
      </c>
      <c r="B2669" s="89" t="s">
        <v>3275</v>
      </c>
      <c r="C2669" s="89">
        <v>3</v>
      </c>
      <c r="D2669" s="89" t="s">
        <v>6299</v>
      </c>
    </row>
    <row r="2670" spans="1:4" ht="15.75" customHeight="1" x14ac:dyDescent="0.15">
      <c r="A2670" s="89" t="s">
        <v>12470</v>
      </c>
      <c r="B2670" s="89" t="s">
        <v>3275</v>
      </c>
      <c r="C2670" s="89">
        <v>3</v>
      </c>
      <c r="D2670" s="89" t="s">
        <v>6299</v>
      </c>
    </row>
    <row r="2671" spans="1:4" ht="15.75" customHeight="1" x14ac:dyDescent="0.15">
      <c r="A2671" s="89" t="s">
        <v>12471</v>
      </c>
      <c r="B2671" s="89" t="s">
        <v>3275</v>
      </c>
      <c r="C2671" s="89">
        <v>3</v>
      </c>
      <c r="D2671" s="89" t="s">
        <v>6299</v>
      </c>
    </row>
    <row r="2672" spans="1:4" ht="15.75" customHeight="1" x14ac:dyDescent="0.15">
      <c r="A2672" s="89" t="s">
        <v>12472</v>
      </c>
      <c r="B2672" s="89" t="s">
        <v>3275</v>
      </c>
      <c r="C2672" s="89">
        <v>3</v>
      </c>
      <c r="D2672" s="89" t="s">
        <v>6299</v>
      </c>
    </row>
    <row r="2673" spans="1:4" ht="15.75" customHeight="1" x14ac:dyDescent="0.15">
      <c r="A2673" s="89" t="s">
        <v>12473</v>
      </c>
      <c r="B2673" s="89" t="s">
        <v>3275</v>
      </c>
      <c r="C2673" s="89">
        <v>3</v>
      </c>
      <c r="D2673" s="89" t="s">
        <v>6299</v>
      </c>
    </row>
    <row r="2674" spans="1:4" ht="15.75" customHeight="1" x14ac:dyDescent="0.15">
      <c r="A2674" s="89" t="s">
        <v>12474</v>
      </c>
      <c r="B2674" s="89" t="s">
        <v>3275</v>
      </c>
      <c r="C2674" s="89">
        <v>3</v>
      </c>
      <c r="D2674" s="89" t="s">
        <v>6299</v>
      </c>
    </row>
    <row r="2675" spans="1:4" ht="15.75" customHeight="1" x14ac:dyDescent="0.15">
      <c r="A2675" s="89" t="s">
        <v>12475</v>
      </c>
      <c r="B2675" s="89" t="s">
        <v>3275</v>
      </c>
      <c r="C2675" s="89">
        <v>3</v>
      </c>
      <c r="D2675" s="89" t="s">
        <v>6299</v>
      </c>
    </row>
    <row r="2676" spans="1:4" ht="15.75" customHeight="1" x14ac:dyDescent="0.15">
      <c r="A2676" s="89" t="s">
        <v>12476</v>
      </c>
      <c r="B2676" s="89" t="s">
        <v>3275</v>
      </c>
      <c r="C2676" s="89">
        <v>3</v>
      </c>
      <c r="D2676" s="89" t="s">
        <v>6299</v>
      </c>
    </row>
    <row r="2677" spans="1:4" ht="15.75" customHeight="1" x14ac:dyDescent="0.15">
      <c r="A2677" s="89" t="s">
        <v>12477</v>
      </c>
      <c r="B2677" s="89" t="s">
        <v>3275</v>
      </c>
      <c r="C2677" s="89">
        <v>3</v>
      </c>
      <c r="D2677" s="89" t="s">
        <v>6299</v>
      </c>
    </row>
    <row r="2678" spans="1:4" ht="15.75" customHeight="1" x14ac:dyDescent="0.15">
      <c r="A2678" s="89" t="s">
        <v>12478</v>
      </c>
      <c r="B2678" s="89" t="s">
        <v>3275</v>
      </c>
      <c r="C2678" s="89">
        <v>3</v>
      </c>
      <c r="D2678" s="89" t="s">
        <v>6299</v>
      </c>
    </row>
    <row r="2679" spans="1:4" ht="15.75" customHeight="1" x14ac:dyDescent="0.15">
      <c r="A2679" s="89" t="s">
        <v>12479</v>
      </c>
      <c r="B2679" s="89" t="s">
        <v>3275</v>
      </c>
      <c r="C2679" s="89">
        <v>3</v>
      </c>
      <c r="D2679" s="89" t="s">
        <v>6299</v>
      </c>
    </row>
    <row r="2680" spans="1:4" ht="15.75" customHeight="1" x14ac:dyDescent="0.15">
      <c r="A2680" s="89" t="s">
        <v>12480</v>
      </c>
      <c r="B2680" s="89" t="s">
        <v>3275</v>
      </c>
      <c r="C2680" s="89">
        <v>3</v>
      </c>
      <c r="D2680" s="89" t="s">
        <v>6299</v>
      </c>
    </row>
    <row r="2681" spans="1:4" ht="15.75" customHeight="1" x14ac:dyDescent="0.15">
      <c r="A2681" s="89" t="s">
        <v>12481</v>
      </c>
      <c r="B2681" s="89" t="s">
        <v>3275</v>
      </c>
      <c r="C2681" s="89">
        <v>3</v>
      </c>
      <c r="D2681" s="89" t="s">
        <v>6299</v>
      </c>
    </row>
    <row r="2682" spans="1:4" ht="15.75" customHeight="1" x14ac:dyDescent="0.15">
      <c r="A2682" s="89" t="s">
        <v>12482</v>
      </c>
      <c r="B2682" s="89" t="s">
        <v>3275</v>
      </c>
      <c r="C2682" s="89">
        <v>3</v>
      </c>
      <c r="D2682" s="89" t="s">
        <v>6299</v>
      </c>
    </row>
    <row r="2683" spans="1:4" ht="15.75" customHeight="1" x14ac:dyDescent="0.15">
      <c r="A2683" s="89" t="s">
        <v>12483</v>
      </c>
      <c r="B2683" s="89" t="s">
        <v>3275</v>
      </c>
      <c r="C2683" s="89">
        <v>3</v>
      </c>
      <c r="D2683" s="89" t="s">
        <v>6299</v>
      </c>
    </row>
    <row r="2684" spans="1:4" ht="15.75" customHeight="1" x14ac:dyDescent="0.15">
      <c r="A2684" s="89" t="s">
        <v>12484</v>
      </c>
      <c r="B2684" s="89" t="s">
        <v>3275</v>
      </c>
      <c r="C2684" s="89">
        <v>3</v>
      </c>
      <c r="D2684" s="89" t="s">
        <v>6299</v>
      </c>
    </row>
    <row r="2685" spans="1:4" ht="15.75" customHeight="1" x14ac:dyDescent="0.15">
      <c r="A2685" s="89" t="s">
        <v>12485</v>
      </c>
      <c r="B2685" s="89" t="s">
        <v>3275</v>
      </c>
      <c r="C2685" s="89">
        <v>3</v>
      </c>
      <c r="D2685" s="89" t="s">
        <v>6299</v>
      </c>
    </row>
    <row r="2686" spans="1:4" ht="15.75" customHeight="1" x14ac:dyDescent="0.15">
      <c r="A2686" s="89" t="s">
        <v>12486</v>
      </c>
      <c r="B2686" s="89" t="s">
        <v>3299</v>
      </c>
      <c r="C2686" s="89">
        <v>3</v>
      </c>
      <c r="D2686" s="89" t="s">
        <v>6339</v>
      </c>
    </row>
    <row r="2687" spans="1:4" ht="15.75" customHeight="1" x14ac:dyDescent="0.15">
      <c r="A2687" s="89" t="s">
        <v>12487</v>
      </c>
      <c r="B2687" s="89" t="s">
        <v>3299</v>
      </c>
      <c r="C2687" s="89">
        <v>3</v>
      </c>
      <c r="D2687" s="89" t="s">
        <v>6339</v>
      </c>
    </row>
    <row r="2688" spans="1:4" ht="15.75" customHeight="1" x14ac:dyDescent="0.15">
      <c r="A2688" s="89" t="s">
        <v>12488</v>
      </c>
      <c r="B2688" s="89" t="s">
        <v>3299</v>
      </c>
      <c r="C2688" s="89">
        <v>3</v>
      </c>
      <c r="D2688" s="89" t="s">
        <v>6339</v>
      </c>
    </row>
    <row r="2689" spans="1:4" ht="15.75" customHeight="1" x14ac:dyDescent="0.15">
      <c r="A2689" s="89" t="s">
        <v>12489</v>
      </c>
      <c r="B2689" s="89" t="s">
        <v>3248</v>
      </c>
      <c r="C2689" s="89">
        <v>3</v>
      </c>
      <c r="D2689" s="89" t="s">
        <v>6260</v>
      </c>
    </row>
    <row r="2690" spans="1:4" ht="15.75" customHeight="1" x14ac:dyDescent="0.15">
      <c r="A2690" s="89" t="s">
        <v>12490</v>
      </c>
      <c r="B2690" s="89" t="s">
        <v>3248</v>
      </c>
      <c r="C2690" s="89">
        <v>3</v>
      </c>
      <c r="D2690" s="89" t="s">
        <v>6260</v>
      </c>
    </row>
    <row r="2691" spans="1:4" ht="15.75" customHeight="1" x14ac:dyDescent="0.15">
      <c r="A2691" s="89" t="s">
        <v>12491</v>
      </c>
      <c r="B2691" s="89" t="s">
        <v>3248</v>
      </c>
      <c r="C2691" s="89">
        <v>3</v>
      </c>
      <c r="D2691" s="89" t="s">
        <v>6260</v>
      </c>
    </row>
    <row r="2692" spans="1:4" ht="15.75" customHeight="1" x14ac:dyDescent="0.15">
      <c r="A2692" s="89" t="s">
        <v>12492</v>
      </c>
      <c r="B2692" s="89" t="s">
        <v>3248</v>
      </c>
      <c r="C2692" s="89">
        <v>3</v>
      </c>
      <c r="D2692" s="89" t="s">
        <v>6260</v>
      </c>
    </row>
    <row r="2693" spans="1:4" ht="15.75" customHeight="1" x14ac:dyDescent="0.15">
      <c r="A2693" s="89" t="s">
        <v>12493</v>
      </c>
      <c r="B2693" s="89" t="s">
        <v>3266</v>
      </c>
      <c r="C2693" s="89">
        <v>3</v>
      </c>
      <c r="D2693" s="89" t="s">
        <v>5537</v>
      </c>
    </row>
    <row r="2694" spans="1:4" ht="15.75" customHeight="1" x14ac:dyDescent="0.15">
      <c r="A2694" s="89" t="s">
        <v>12494</v>
      </c>
      <c r="B2694" s="89" t="s">
        <v>3266</v>
      </c>
      <c r="C2694" s="89">
        <v>3</v>
      </c>
      <c r="D2694" s="89" t="s">
        <v>5537</v>
      </c>
    </row>
    <row r="2695" spans="1:4" ht="15.75" customHeight="1" x14ac:dyDescent="0.15">
      <c r="A2695" s="89" t="s">
        <v>12495</v>
      </c>
      <c r="B2695" s="89" t="s">
        <v>3266</v>
      </c>
      <c r="C2695" s="89">
        <v>3</v>
      </c>
      <c r="D2695" s="89" t="s">
        <v>5537</v>
      </c>
    </row>
    <row r="2696" spans="1:4" ht="15.75" customHeight="1" x14ac:dyDescent="0.15">
      <c r="A2696" s="89" t="s">
        <v>12496</v>
      </c>
      <c r="B2696" s="89" t="s">
        <v>3266</v>
      </c>
      <c r="C2696" s="89">
        <v>3</v>
      </c>
      <c r="D2696" s="89" t="s">
        <v>5537</v>
      </c>
    </row>
    <row r="2697" spans="1:4" ht="15.75" customHeight="1" x14ac:dyDescent="0.15">
      <c r="A2697" s="89" t="s">
        <v>12497</v>
      </c>
      <c r="B2697" s="89" t="s">
        <v>3266</v>
      </c>
      <c r="C2697" s="89">
        <v>3</v>
      </c>
      <c r="D2697" s="89" t="s">
        <v>5537</v>
      </c>
    </row>
    <row r="2698" spans="1:4" ht="15.75" customHeight="1" x14ac:dyDescent="0.15">
      <c r="A2698" s="89" t="s">
        <v>12498</v>
      </c>
      <c r="B2698" s="89" t="s">
        <v>3266</v>
      </c>
      <c r="C2698" s="89">
        <v>3</v>
      </c>
      <c r="D2698" s="89" t="s">
        <v>5537</v>
      </c>
    </row>
    <row r="2699" spans="1:4" ht="15.75" customHeight="1" x14ac:dyDescent="0.15">
      <c r="A2699" s="89" t="s">
        <v>12499</v>
      </c>
      <c r="B2699" s="89" t="s">
        <v>3266</v>
      </c>
      <c r="C2699" s="89">
        <v>3</v>
      </c>
      <c r="D2699" s="89" t="s">
        <v>5537</v>
      </c>
    </row>
    <row r="2700" spans="1:4" ht="15.75" customHeight="1" x14ac:dyDescent="0.15">
      <c r="A2700" s="89" t="s">
        <v>12500</v>
      </c>
      <c r="B2700" s="89" t="s">
        <v>3266</v>
      </c>
      <c r="C2700" s="89">
        <v>3</v>
      </c>
      <c r="D2700" s="89" t="s">
        <v>5537</v>
      </c>
    </row>
    <row r="2701" spans="1:4" ht="15.75" customHeight="1" x14ac:dyDescent="0.15">
      <c r="A2701" s="89" t="s">
        <v>12501</v>
      </c>
      <c r="B2701" s="89" t="s">
        <v>3266</v>
      </c>
      <c r="C2701" s="89">
        <v>3</v>
      </c>
      <c r="D2701" s="89" t="s">
        <v>5537</v>
      </c>
    </row>
    <row r="2702" spans="1:4" ht="15.75" customHeight="1" x14ac:dyDescent="0.15">
      <c r="A2702" s="89" t="s">
        <v>12502</v>
      </c>
      <c r="B2702" s="89" t="s">
        <v>3266</v>
      </c>
      <c r="C2702" s="89">
        <v>3</v>
      </c>
      <c r="D2702" s="89" t="s">
        <v>5537</v>
      </c>
    </row>
    <row r="2703" spans="1:4" ht="15.75" customHeight="1" x14ac:dyDescent="0.15">
      <c r="A2703" s="89" t="s">
        <v>12503</v>
      </c>
      <c r="B2703" s="89" t="s">
        <v>3266</v>
      </c>
      <c r="C2703" s="89">
        <v>3</v>
      </c>
      <c r="D2703" s="89" t="s">
        <v>5537</v>
      </c>
    </row>
    <row r="2704" spans="1:4" ht="15.75" customHeight="1" x14ac:dyDescent="0.15">
      <c r="A2704" s="89" t="s">
        <v>12504</v>
      </c>
      <c r="B2704" s="89" t="s">
        <v>3298</v>
      </c>
      <c r="C2704" s="89">
        <v>3</v>
      </c>
      <c r="D2704" s="89" t="s">
        <v>5569</v>
      </c>
    </row>
    <row r="2705" spans="1:4" ht="15.75" customHeight="1" x14ac:dyDescent="0.15">
      <c r="A2705" s="89" t="s">
        <v>12505</v>
      </c>
      <c r="B2705" s="89" t="s">
        <v>3298</v>
      </c>
      <c r="C2705" s="89">
        <v>3</v>
      </c>
      <c r="D2705" s="89" t="s">
        <v>5569</v>
      </c>
    </row>
    <row r="2706" spans="1:4" ht="15.75" customHeight="1" x14ac:dyDescent="0.15">
      <c r="A2706" s="89" t="s">
        <v>12506</v>
      </c>
      <c r="B2706" s="89" t="s">
        <v>3298</v>
      </c>
      <c r="C2706" s="89">
        <v>3</v>
      </c>
      <c r="D2706" s="89" t="s">
        <v>5569</v>
      </c>
    </row>
    <row r="2707" spans="1:4" ht="15.75" customHeight="1" x14ac:dyDescent="0.15">
      <c r="A2707" s="89" t="s">
        <v>12507</v>
      </c>
      <c r="B2707" s="89" t="s">
        <v>3298</v>
      </c>
      <c r="C2707" s="89">
        <v>3</v>
      </c>
      <c r="D2707" s="89" t="s">
        <v>5569</v>
      </c>
    </row>
    <row r="2708" spans="1:4" ht="15.75" customHeight="1" x14ac:dyDescent="0.15">
      <c r="A2708" s="89" t="s">
        <v>12508</v>
      </c>
      <c r="B2708" s="89" t="s">
        <v>3298</v>
      </c>
      <c r="C2708" s="89">
        <v>3</v>
      </c>
      <c r="D2708" s="89" t="s">
        <v>5569</v>
      </c>
    </row>
    <row r="2709" spans="1:4" ht="15.75" customHeight="1" x14ac:dyDescent="0.15">
      <c r="A2709" s="89" t="s">
        <v>12509</v>
      </c>
      <c r="B2709" s="89" t="s">
        <v>3298</v>
      </c>
      <c r="C2709" s="89">
        <v>3</v>
      </c>
      <c r="D2709" s="89" t="s">
        <v>5569</v>
      </c>
    </row>
    <row r="2710" spans="1:4" ht="15.75" customHeight="1" x14ac:dyDescent="0.15">
      <c r="A2710" s="89" t="s">
        <v>12510</v>
      </c>
      <c r="B2710" s="89" t="s">
        <v>3298</v>
      </c>
      <c r="C2710" s="89">
        <v>3</v>
      </c>
      <c r="D2710" s="89" t="s">
        <v>5569</v>
      </c>
    </row>
    <row r="2711" spans="1:4" ht="15.75" customHeight="1" x14ac:dyDescent="0.15">
      <c r="A2711" s="89" t="s">
        <v>12511</v>
      </c>
      <c r="B2711" s="89" t="s">
        <v>3298</v>
      </c>
      <c r="C2711" s="89">
        <v>3</v>
      </c>
      <c r="D2711" s="89" t="s">
        <v>5569</v>
      </c>
    </row>
    <row r="2712" spans="1:4" ht="15.75" customHeight="1" x14ac:dyDescent="0.15">
      <c r="A2712" s="89" t="s">
        <v>12512</v>
      </c>
      <c r="B2712" s="89" t="s">
        <v>3298</v>
      </c>
      <c r="C2712" s="89">
        <v>3</v>
      </c>
      <c r="D2712" s="89" t="s">
        <v>5569</v>
      </c>
    </row>
    <row r="2713" spans="1:4" ht="15.75" customHeight="1" x14ac:dyDescent="0.15">
      <c r="A2713" s="89" t="s">
        <v>12513</v>
      </c>
      <c r="B2713" s="89" t="s">
        <v>3298</v>
      </c>
      <c r="C2713" s="89">
        <v>3</v>
      </c>
      <c r="D2713" s="89" t="s">
        <v>5569</v>
      </c>
    </row>
    <row r="2714" spans="1:4" ht="15.75" customHeight="1" x14ac:dyDescent="0.15">
      <c r="A2714" s="89" t="s">
        <v>12514</v>
      </c>
      <c r="B2714" s="89" t="s">
        <v>3298</v>
      </c>
      <c r="C2714" s="89">
        <v>3</v>
      </c>
      <c r="D2714" s="89" t="s">
        <v>5569</v>
      </c>
    </row>
    <row r="2715" spans="1:4" ht="15.75" customHeight="1" x14ac:dyDescent="0.15">
      <c r="A2715" s="89" t="s">
        <v>12515</v>
      </c>
      <c r="B2715" s="89" t="s">
        <v>3298</v>
      </c>
      <c r="C2715" s="89">
        <v>3</v>
      </c>
      <c r="D2715" s="89" t="s">
        <v>5569</v>
      </c>
    </row>
    <row r="2716" spans="1:4" ht="15.75" customHeight="1" x14ac:dyDescent="0.15">
      <c r="A2716" s="89" t="s">
        <v>12516</v>
      </c>
      <c r="B2716" s="89" t="s">
        <v>3302</v>
      </c>
      <c r="C2716" s="89">
        <v>3</v>
      </c>
      <c r="D2716" s="89" t="s">
        <v>6256</v>
      </c>
    </row>
    <row r="2717" spans="1:4" ht="15.75" customHeight="1" x14ac:dyDescent="0.15">
      <c r="A2717" s="89" t="s">
        <v>12517</v>
      </c>
      <c r="B2717" s="89" t="s">
        <v>3302</v>
      </c>
      <c r="C2717" s="89">
        <v>3</v>
      </c>
      <c r="D2717" s="89" t="s">
        <v>6256</v>
      </c>
    </row>
    <row r="2718" spans="1:4" ht="15.75" customHeight="1" x14ac:dyDescent="0.15">
      <c r="A2718" s="89" t="s">
        <v>12518</v>
      </c>
      <c r="B2718" s="89" t="s">
        <v>3302</v>
      </c>
      <c r="C2718" s="89">
        <v>3</v>
      </c>
      <c r="D2718" s="89" t="s">
        <v>6256</v>
      </c>
    </row>
    <row r="2719" spans="1:4" ht="15.75" customHeight="1" x14ac:dyDescent="0.15">
      <c r="A2719" s="89" t="s">
        <v>12519</v>
      </c>
      <c r="B2719" s="89" t="s">
        <v>3302</v>
      </c>
      <c r="C2719" s="89">
        <v>3</v>
      </c>
      <c r="D2719" s="89" t="s">
        <v>6256</v>
      </c>
    </row>
    <row r="2720" spans="1:4" ht="15.75" customHeight="1" x14ac:dyDescent="0.15">
      <c r="A2720" s="89" t="s">
        <v>12520</v>
      </c>
      <c r="B2720" s="89" t="s">
        <v>3302</v>
      </c>
      <c r="C2720" s="89">
        <v>3</v>
      </c>
      <c r="D2720" s="89" t="s">
        <v>6256</v>
      </c>
    </row>
    <row r="2721" spans="1:4" ht="15.75" customHeight="1" x14ac:dyDescent="0.15">
      <c r="A2721" s="89" t="s">
        <v>12521</v>
      </c>
      <c r="B2721" s="89" t="s">
        <v>3302</v>
      </c>
      <c r="C2721" s="89">
        <v>3</v>
      </c>
      <c r="D2721" s="89" t="s">
        <v>6256</v>
      </c>
    </row>
    <row r="2722" spans="1:4" ht="15.75" customHeight="1" x14ac:dyDescent="0.15">
      <c r="A2722" s="89" t="s">
        <v>12522</v>
      </c>
      <c r="B2722" s="89" t="s">
        <v>3302</v>
      </c>
      <c r="C2722" s="89">
        <v>3</v>
      </c>
      <c r="D2722" s="89" t="s">
        <v>6256</v>
      </c>
    </row>
    <row r="2723" spans="1:4" ht="15.75" customHeight="1" x14ac:dyDescent="0.15">
      <c r="A2723" s="89" t="s">
        <v>12523</v>
      </c>
      <c r="B2723" s="89" t="s">
        <v>3302</v>
      </c>
      <c r="C2723" s="89">
        <v>3</v>
      </c>
      <c r="D2723" s="89" t="s">
        <v>6256</v>
      </c>
    </row>
    <row r="2724" spans="1:4" ht="15.75" customHeight="1" x14ac:dyDescent="0.15">
      <c r="A2724" s="89" t="s">
        <v>12524</v>
      </c>
      <c r="B2724" s="89" t="s">
        <v>3302</v>
      </c>
      <c r="C2724" s="89">
        <v>3</v>
      </c>
      <c r="D2724" s="89" t="s">
        <v>6256</v>
      </c>
    </row>
    <row r="2725" spans="1:4" ht="15.75" customHeight="1" x14ac:dyDescent="0.15">
      <c r="A2725" s="89" t="s">
        <v>12525</v>
      </c>
      <c r="B2725" s="89" t="s">
        <v>3302</v>
      </c>
      <c r="C2725" s="89">
        <v>3</v>
      </c>
      <c r="D2725" s="89" t="s">
        <v>6256</v>
      </c>
    </row>
    <row r="2726" spans="1:4" ht="15.75" customHeight="1" x14ac:dyDescent="0.15">
      <c r="A2726" s="89" t="s">
        <v>12526</v>
      </c>
      <c r="B2726" s="89" t="s">
        <v>3302</v>
      </c>
      <c r="C2726" s="89">
        <v>3</v>
      </c>
      <c r="D2726" s="89" t="s">
        <v>6256</v>
      </c>
    </row>
    <row r="2727" spans="1:4" ht="15.75" customHeight="1" x14ac:dyDescent="0.15">
      <c r="A2727" s="89" t="s">
        <v>12527</v>
      </c>
      <c r="B2727" s="89" t="s">
        <v>3302</v>
      </c>
      <c r="C2727" s="89">
        <v>3</v>
      </c>
      <c r="D2727" s="89" t="s">
        <v>6256</v>
      </c>
    </row>
    <row r="2728" spans="1:4" ht="15.75" customHeight="1" x14ac:dyDescent="0.15">
      <c r="A2728" s="89" t="s">
        <v>12528</v>
      </c>
      <c r="B2728" s="89" t="s">
        <v>3302</v>
      </c>
      <c r="C2728" s="89">
        <v>3</v>
      </c>
      <c r="D2728" s="89" t="s">
        <v>6256</v>
      </c>
    </row>
    <row r="2729" spans="1:4" ht="15.75" customHeight="1" x14ac:dyDescent="0.15">
      <c r="A2729" s="89" t="s">
        <v>12529</v>
      </c>
      <c r="B2729" s="89" t="s">
        <v>3302</v>
      </c>
      <c r="C2729" s="89">
        <v>3</v>
      </c>
      <c r="D2729" s="89" t="s">
        <v>6256</v>
      </c>
    </row>
    <row r="2730" spans="1:4" ht="15.75" customHeight="1" x14ac:dyDescent="0.15">
      <c r="A2730" s="89" t="s">
        <v>12530</v>
      </c>
      <c r="B2730" s="89" t="s">
        <v>3302</v>
      </c>
      <c r="C2730" s="89">
        <v>3</v>
      </c>
      <c r="D2730" s="89" t="s">
        <v>6256</v>
      </c>
    </row>
    <row r="2731" spans="1:4" ht="15.75" customHeight="1" x14ac:dyDescent="0.15">
      <c r="A2731" s="89" t="s">
        <v>12531</v>
      </c>
      <c r="B2731" s="89" t="s">
        <v>3302</v>
      </c>
      <c r="C2731" s="89">
        <v>3</v>
      </c>
      <c r="D2731" s="89" t="s">
        <v>6256</v>
      </c>
    </row>
    <row r="2732" spans="1:4" ht="15.75" customHeight="1" x14ac:dyDescent="0.15">
      <c r="A2732" s="89" t="s">
        <v>12532</v>
      </c>
      <c r="B2732" s="89" t="s">
        <v>3302</v>
      </c>
      <c r="C2732" s="89">
        <v>3</v>
      </c>
      <c r="D2732" s="89" t="s">
        <v>6256</v>
      </c>
    </row>
    <row r="2733" spans="1:4" ht="15.75" customHeight="1" x14ac:dyDescent="0.15">
      <c r="A2733" s="89" t="s">
        <v>12533</v>
      </c>
      <c r="B2733" s="89" t="s">
        <v>3302</v>
      </c>
      <c r="C2733" s="89">
        <v>3</v>
      </c>
      <c r="D2733" s="89" t="s">
        <v>6256</v>
      </c>
    </row>
    <row r="2734" spans="1:4" ht="15.75" customHeight="1" x14ac:dyDescent="0.15">
      <c r="A2734" s="89" t="s">
        <v>12534</v>
      </c>
      <c r="B2734" s="89" t="s">
        <v>3302</v>
      </c>
      <c r="C2734" s="89">
        <v>3</v>
      </c>
      <c r="D2734" s="89" t="s">
        <v>6256</v>
      </c>
    </row>
    <row r="2735" spans="1:4" ht="15.75" customHeight="1" x14ac:dyDescent="0.15">
      <c r="A2735" s="89" t="s">
        <v>12535</v>
      </c>
      <c r="B2735" s="89" t="s">
        <v>3302</v>
      </c>
      <c r="C2735" s="89">
        <v>3</v>
      </c>
      <c r="D2735" s="89" t="s">
        <v>6256</v>
      </c>
    </row>
    <row r="2736" spans="1:4" ht="15.75" customHeight="1" x14ac:dyDescent="0.15">
      <c r="A2736" s="89" t="s">
        <v>12536</v>
      </c>
      <c r="B2736" s="89" t="s">
        <v>3302</v>
      </c>
      <c r="C2736" s="89">
        <v>3</v>
      </c>
      <c r="D2736" s="89" t="s">
        <v>6256</v>
      </c>
    </row>
    <row r="2737" spans="1:4" ht="15.75" customHeight="1" x14ac:dyDescent="0.15">
      <c r="A2737" s="89" t="s">
        <v>12537</v>
      </c>
      <c r="B2737" s="89" t="s">
        <v>3239</v>
      </c>
      <c r="C2737" s="89">
        <v>3</v>
      </c>
      <c r="D2737" s="89" t="s">
        <v>6242</v>
      </c>
    </row>
    <row r="2738" spans="1:4" ht="15.75" customHeight="1" x14ac:dyDescent="0.15">
      <c r="A2738" s="89" t="s">
        <v>12538</v>
      </c>
      <c r="B2738" s="89" t="s">
        <v>3235</v>
      </c>
      <c r="C2738" s="89">
        <v>3</v>
      </c>
      <c r="D2738" s="89" t="s">
        <v>6271</v>
      </c>
    </row>
    <row r="2739" spans="1:4" ht="15.75" customHeight="1" x14ac:dyDescent="0.15">
      <c r="A2739" s="89" t="s">
        <v>12539</v>
      </c>
      <c r="B2739" s="89" t="s">
        <v>3235</v>
      </c>
      <c r="C2739" s="89">
        <v>3</v>
      </c>
      <c r="D2739" s="89" t="s">
        <v>6271</v>
      </c>
    </row>
    <row r="2740" spans="1:4" ht="15.75" customHeight="1" x14ac:dyDescent="0.15">
      <c r="A2740" s="89" t="s">
        <v>12540</v>
      </c>
      <c r="B2740" s="89" t="s">
        <v>3235</v>
      </c>
      <c r="C2740" s="89">
        <v>3</v>
      </c>
      <c r="D2740" s="89" t="s">
        <v>6271</v>
      </c>
    </row>
    <row r="2741" spans="1:4" ht="15.75" customHeight="1" x14ac:dyDescent="0.15">
      <c r="A2741" s="89" t="s">
        <v>12541</v>
      </c>
      <c r="B2741" s="89" t="s">
        <v>3235</v>
      </c>
      <c r="C2741" s="89">
        <v>3</v>
      </c>
      <c r="D2741" s="89" t="s">
        <v>6271</v>
      </c>
    </row>
    <row r="2742" spans="1:4" ht="15.75" customHeight="1" x14ac:dyDescent="0.15">
      <c r="A2742" s="89" t="s">
        <v>12542</v>
      </c>
      <c r="B2742" s="89" t="s">
        <v>3235</v>
      </c>
      <c r="C2742" s="89">
        <v>3</v>
      </c>
      <c r="D2742" s="89" t="s">
        <v>6271</v>
      </c>
    </row>
    <row r="2743" spans="1:4" ht="15.75" customHeight="1" x14ac:dyDescent="0.15">
      <c r="A2743" s="89" t="s">
        <v>12543</v>
      </c>
      <c r="B2743" s="89" t="s">
        <v>3235</v>
      </c>
      <c r="C2743" s="89">
        <v>3</v>
      </c>
      <c r="D2743" s="89" t="s">
        <v>6271</v>
      </c>
    </row>
    <row r="2744" spans="1:4" ht="15.75" customHeight="1" x14ac:dyDescent="0.15">
      <c r="A2744" s="89" t="s">
        <v>12544</v>
      </c>
      <c r="B2744" s="89" t="s">
        <v>3235</v>
      </c>
      <c r="C2744" s="89">
        <v>3</v>
      </c>
      <c r="D2744" s="89" t="s">
        <v>6271</v>
      </c>
    </row>
    <row r="2745" spans="1:4" ht="15.75" customHeight="1" x14ac:dyDescent="0.15">
      <c r="A2745" s="89" t="s">
        <v>12545</v>
      </c>
      <c r="B2745" s="89" t="s">
        <v>3235</v>
      </c>
      <c r="C2745" s="89">
        <v>3</v>
      </c>
      <c r="D2745" s="89" t="s">
        <v>6271</v>
      </c>
    </row>
    <row r="2746" spans="1:4" ht="15.75" customHeight="1" x14ac:dyDescent="0.15">
      <c r="A2746" s="89" t="s">
        <v>12546</v>
      </c>
      <c r="B2746" s="89" t="s">
        <v>3235</v>
      </c>
      <c r="C2746" s="89">
        <v>3</v>
      </c>
      <c r="D2746" s="89" t="s">
        <v>6271</v>
      </c>
    </row>
    <row r="2747" spans="1:4" ht="15.75" customHeight="1" x14ac:dyDescent="0.15">
      <c r="A2747" s="89" t="s">
        <v>12547</v>
      </c>
      <c r="B2747" s="89" t="s">
        <v>3235</v>
      </c>
      <c r="C2747" s="89">
        <v>3</v>
      </c>
      <c r="D2747" s="89" t="s">
        <v>6271</v>
      </c>
    </row>
    <row r="2748" spans="1:4" ht="15.75" customHeight="1" x14ac:dyDescent="0.15">
      <c r="A2748" s="89" t="s">
        <v>12548</v>
      </c>
      <c r="B2748" s="89" t="s">
        <v>3235</v>
      </c>
      <c r="C2748" s="89">
        <v>3</v>
      </c>
      <c r="D2748" s="89" t="s">
        <v>6271</v>
      </c>
    </row>
    <row r="2749" spans="1:4" ht="15.75" customHeight="1" x14ac:dyDescent="0.15">
      <c r="A2749" s="89" t="s">
        <v>12549</v>
      </c>
      <c r="B2749" s="89" t="s">
        <v>3292</v>
      </c>
      <c r="C2749" s="89">
        <v>3</v>
      </c>
      <c r="D2749" s="89" t="s">
        <v>6248</v>
      </c>
    </row>
    <row r="2750" spans="1:4" ht="15.75" customHeight="1" x14ac:dyDescent="0.15">
      <c r="A2750" s="89" t="s">
        <v>12550</v>
      </c>
      <c r="B2750" s="89" t="s">
        <v>3298</v>
      </c>
      <c r="C2750" s="89">
        <v>3</v>
      </c>
      <c r="D2750" s="89" t="s">
        <v>5569</v>
      </c>
    </row>
    <row r="2751" spans="1:4" ht="15.75" customHeight="1" x14ac:dyDescent="0.15">
      <c r="A2751" s="89" t="s">
        <v>12551</v>
      </c>
      <c r="B2751" s="89" t="s">
        <v>3270</v>
      </c>
      <c r="C2751" s="89">
        <v>3</v>
      </c>
      <c r="D2751" s="89" t="s">
        <v>6238</v>
      </c>
    </row>
    <row r="2752" spans="1:4" ht="15.75" customHeight="1" x14ac:dyDescent="0.15">
      <c r="A2752" s="89" t="s">
        <v>12552</v>
      </c>
      <c r="B2752" s="89" t="s">
        <v>3302</v>
      </c>
      <c r="C2752" s="89">
        <v>3</v>
      </c>
      <c r="D2752" s="89" t="s">
        <v>6256</v>
      </c>
    </row>
    <row r="2753" spans="1:4" ht="15.75" customHeight="1" x14ac:dyDescent="0.15">
      <c r="A2753" s="89" t="s">
        <v>12553</v>
      </c>
      <c r="B2753" s="89" t="s">
        <v>3264</v>
      </c>
      <c r="C2753" s="89">
        <v>3</v>
      </c>
      <c r="D2753" s="89" t="s">
        <v>6328</v>
      </c>
    </row>
    <row r="2754" spans="1:4" ht="15.75" customHeight="1" x14ac:dyDescent="0.15">
      <c r="A2754" s="89" t="s">
        <v>12554</v>
      </c>
      <c r="B2754" s="89" t="s">
        <v>3300</v>
      </c>
      <c r="C2754" s="89">
        <v>3</v>
      </c>
      <c r="D2754" s="89" t="s">
        <v>6324</v>
      </c>
    </row>
    <row r="2755" spans="1:4" ht="15.75" customHeight="1" x14ac:dyDescent="0.15">
      <c r="A2755" s="89" t="s">
        <v>12555</v>
      </c>
      <c r="B2755" s="89" t="s">
        <v>3271</v>
      </c>
      <c r="C2755" s="89">
        <v>3</v>
      </c>
      <c r="D2755" s="89" t="s">
        <v>6330</v>
      </c>
    </row>
    <row r="2756" spans="1:4" ht="15.75" customHeight="1" x14ac:dyDescent="0.15">
      <c r="A2756" s="89" t="s">
        <v>12556</v>
      </c>
      <c r="B2756" s="89" t="s">
        <v>3264</v>
      </c>
      <c r="C2756" s="89">
        <v>3</v>
      </c>
      <c r="D2756" s="89" t="s">
        <v>6328</v>
      </c>
    </row>
    <row r="2757" spans="1:4" ht="15.75" customHeight="1" x14ac:dyDescent="0.15">
      <c r="A2757" s="89" t="s">
        <v>12557</v>
      </c>
      <c r="B2757" s="89" t="s">
        <v>3254</v>
      </c>
      <c r="C2757" s="89">
        <v>3</v>
      </c>
      <c r="D2757" s="89" t="s">
        <v>6252</v>
      </c>
    </row>
    <row r="2758" spans="1:4" ht="15.75" customHeight="1" x14ac:dyDescent="0.15">
      <c r="A2758" s="89" t="s">
        <v>12558</v>
      </c>
      <c r="B2758" s="89" t="s">
        <v>3254</v>
      </c>
      <c r="C2758" s="89">
        <v>3</v>
      </c>
      <c r="D2758" s="89" t="s">
        <v>6252</v>
      </c>
    </row>
    <row r="2759" spans="1:4" ht="15.75" customHeight="1" x14ac:dyDescent="0.15">
      <c r="A2759" s="89" t="s">
        <v>12559</v>
      </c>
      <c r="B2759" s="89" t="s">
        <v>3254</v>
      </c>
      <c r="C2759" s="89">
        <v>3</v>
      </c>
      <c r="D2759" s="89" t="s">
        <v>6252</v>
      </c>
    </row>
    <row r="2760" spans="1:4" ht="15.75" customHeight="1" x14ac:dyDescent="0.15">
      <c r="A2760" s="89" t="s">
        <v>12560</v>
      </c>
      <c r="B2760" s="89" t="s">
        <v>3238</v>
      </c>
      <c r="C2760" s="89">
        <v>3</v>
      </c>
      <c r="D2760" s="89" t="s">
        <v>6264</v>
      </c>
    </row>
    <row r="2761" spans="1:4" ht="15.75" customHeight="1" x14ac:dyDescent="0.15">
      <c r="A2761" s="89" t="s">
        <v>12561</v>
      </c>
      <c r="B2761" s="89" t="s">
        <v>3238</v>
      </c>
      <c r="C2761" s="89">
        <v>3</v>
      </c>
      <c r="D2761" s="89" t="s">
        <v>6264</v>
      </c>
    </row>
    <row r="2762" spans="1:4" ht="15.75" customHeight="1" x14ac:dyDescent="0.15">
      <c r="A2762" s="89" t="s">
        <v>12562</v>
      </c>
      <c r="B2762" s="89" t="s">
        <v>3238</v>
      </c>
      <c r="C2762" s="89">
        <v>3</v>
      </c>
      <c r="D2762" s="89" t="s">
        <v>6264</v>
      </c>
    </row>
    <row r="2763" spans="1:4" ht="15.75" customHeight="1" x14ac:dyDescent="0.15">
      <c r="A2763" s="89" t="s">
        <v>12563</v>
      </c>
      <c r="B2763" s="89" t="s">
        <v>3238</v>
      </c>
      <c r="C2763" s="89">
        <v>3</v>
      </c>
      <c r="D2763" s="89" t="s">
        <v>6264</v>
      </c>
    </row>
    <row r="2764" spans="1:4" ht="15.75" customHeight="1" x14ac:dyDescent="0.15">
      <c r="A2764" s="89" t="s">
        <v>12564</v>
      </c>
      <c r="B2764" s="89" t="s">
        <v>3238</v>
      </c>
      <c r="C2764" s="89">
        <v>3</v>
      </c>
      <c r="D2764" s="89" t="s">
        <v>6264</v>
      </c>
    </row>
    <row r="2765" spans="1:4" ht="15.75" customHeight="1" x14ac:dyDescent="0.15">
      <c r="A2765" s="89" t="s">
        <v>12565</v>
      </c>
      <c r="B2765" s="89" t="s">
        <v>3238</v>
      </c>
      <c r="C2765" s="89">
        <v>3</v>
      </c>
      <c r="D2765" s="89" t="s">
        <v>6264</v>
      </c>
    </row>
    <row r="2766" spans="1:4" ht="15.75" customHeight="1" x14ac:dyDescent="0.15">
      <c r="A2766" s="89" t="s">
        <v>12566</v>
      </c>
      <c r="B2766" s="89" t="s">
        <v>3238</v>
      </c>
      <c r="C2766" s="89">
        <v>3</v>
      </c>
      <c r="D2766" s="89" t="s">
        <v>6264</v>
      </c>
    </row>
    <row r="2767" spans="1:4" ht="15.75" customHeight="1" x14ac:dyDescent="0.15">
      <c r="A2767" s="89" t="s">
        <v>12567</v>
      </c>
      <c r="B2767" s="89" t="s">
        <v>3238</v>
      </c>
      <c r="C2767" s="89">
        <v>3</v>
      </c>
      <c r="D2767" s="89" t="s">
        <v>6264</v>
      </c>
    </row>
    <row r="2768" spans="1:4" ht="15.75" customHeight="1" x14ac:dyDescent="0.15">
      <c r="A2768" s="89" t="s">
        <v>12568</v>
      </c>
      <c r="B2768" s="89" t="s">
        <v>3238</v>
      </c>
      <c r="C2768" s="89">
        <v>3</v>
      </c>
      <c r="D2768" s="89" t="s">
        <v>6264</v>
      </c>
    </row>
    <row r="2769" spans="1:4" ht="15.75" customHeight="1" x14ac:dyDescent="0.15">
      <c r="A2769" s="89" t="s">
        <v>12569</v>
      </c>
      <c r="B2769" s="89" t="s">
        <v>3238</v>
      </c>
      <c r="C2769" s="89">
        <v>3</v>
      </c>
      <c r="D2769" s="89" t="s">
        <v>6264</v>
      </c>
    </row>
    <row r="2770" spans="1:4" ht="15.75" customHeight="1" x14ac:dyDescent="0.15">
      <c r="A2770" s="89" t="s">
        <v>12570</v>
      </c>
      <c r="B2770" s="89" t="s">
        <v>3238</v>
      </c>
      <c r="C2770" s="89">
        <v>3</v>
      </c>
      <c r="D2770" s="89" t="s">
        <v>6264</v>
      </c>
    </row>
    <row r="2771" spans="1:4" ht="15.75" customHeight="1" x14ac:dyDescent="0.15">
      <c r="A2771" s="89" t="s">
        <v>12571</v>
      </c>
      <c r="B2771" s="89" t="s">
        <v>3238</v>
      </c>
      <c r="C2771" s="89">
        <v>3</v>
      </c>
      <c r="D2771" s="89" t="s">
        <v>6264</v>
      </c>
    </row>
    <row r="2772" spans="1:4" ht="15.75" customHeight="1" x14ac:dyDescent="0.15">
      <c r="A2772" s="89" t="s">
        <v>12572</v>
      </c>
      <c r="B2772" s="89" t="s">
        <v>3252</v>
      </c>
      <c r="C2772" s="89">
        <v>3</v>
      </c>
      <c r="D2772" s="89" t="s">
        <v>6311</v>
      </c>
    </row>
    <row r="2773" spans="1:4" ht="15.75" customHeight="1" x14ac:dyDescent="0.15">
      <c r="A2773" s="89" t="s">
        <v>12573</v>
      </c>
      <c r="B2773" s="89" t="s">
        <v>3252</v>
      </c>
      <c r="C2773" s="89">
        <v>3</v>
      </c>
      <c r="D2773" s="89" t="s">
        <v>6311</v>
      </c>
    </row>
    <row r="2774" spans="1:4" ht="15.75" customHeight="1" x14ac:dyDescent="0.15">
      <c r="A2774" s="89" t="s">
        <v>12574</v>
      </c>
      <c r="B2774" s="89" t="s">
        <v>3252</v>
      </c>
      <c r="C2774" s="89">
        <v>3</v>
      </c>
      <c r="D2774" s="89" t="s">
        <v>6311</v>
      </c>
    </row>
    <row r="2775" spans="1:4" ht="15.75" customHeight="1" x14ac:dyDescent="0.15">
      <c r="A2775" s="89" t="s">
        <v>12575</v>
      </c>
      <c r="B2775" s="89" t="s">
        <v>3252</v>
      </c>
      <c r="C2775" s="89">
        <v>3</v>
      </c>
      <c r="D2775" s="89" t="s">
        <v>6311</v>
      </c>
    </row>
    <row r="2776" spans="1:4" ht="15.75" customHeight="1" x14ac:dyDescent="0.15">
      <c r="A2776" s="89" t="s">
        <v>12576</v>
      </c>
      <c r="B2776" s="89" t="s">
        <v>3251</v>
      </c>
      <c r="C2776" s="89">
        <v>3</v>
      </c>
      <c r="D2776" s="89" t="s">
        <v>5420</v>
      </c>
    </row>
    <row r="2777" spans="1:4" ht="15.75" customHeight="1" x14ac:dyDescent="0.15">
      <c r="A2777" s="89" t="s">
        <v>12577</v>
      </c>
      <c r="B2777" s="89" t="s">
        <v>3251</v>
      </c>
      <c r="C2777" s="89">
        <v>3</v>
      </c>
      <c r="D2777" s="89" t="s">
        <v>5420</v>
      </c>
    </row>
    <row r="2778" spans="1:4" ht="15.75" customHeight="1" x14ac:dyDescent="0.15">
      <c r="A2778" s="89" t="s">
        <v>12578</v>
      </c>
      <c r="B2778" s="89" t="s">
        <v>3244</v>
      </c>
      <c r="C2778" s="89">
        <v>3</v>
      </c>
      <c r="D2778" s="89" t="s">
        <v>6258</v>
      </c>
    </row>
    <row r="2779" spans="1:4" ht="15.75" customHeight="1" x14ac:dyDescent="0.15">
      <c r="A2779" s="89" t="s">
        <v>12579</v>
      </c>
      <c r="B2779" s="89" t="s">
        <v>3244</v>
      </c>
      <c r="C2779" s="89">
        <v>3</v>
      </c>
      <c r="D2779" s="89" t="s">
        <v>6258</v>
      </c>
    </row>
    <row r="2780" spans="1:4" ht="15.75" customHeight="1" x14ac:dyDescent="0.15">
      <c r="A2780" s="89" t="s">
        <v>12580</v>
      </c>
      <c r="B2780" s="89" t="s">
        <v>3244</v>
      </c>
      <c r="C2780" s="89">
        <v>3</v>
      </c>
      <c r="D2780" s="89" t="s">
        <v>6258</v>
      </c>
    </row>
    <row r="2781" spans="1:4" ht="15.75" customHeight="1" x14ac:dyDescent="0.15">
      <c r="A2781" s="89" t="s">
        <v>12581</v>
      </c>
      <c r="B2781" s="89" t="s">
        <v>3244</v>
      </c>
      <c r="C2781" s="89">
        <v>3</v>
      </c>
      <c r="D2781" s="89" t="s">
        <v>6258</v>
      </c>
    </row>
    <row r="2782" spans="1:4" ht="15.75" customHeight="1" x14ac:dyDescent="0.15">
      <c r="A2782" s="89" t="s">
        <v>12582</v>
      </c>
      <c r="B2782" s="89" t="s">
        <v>3244</v>
      </c>
      <c r="C2782" s="89">
        <v>3</v>
      </c>
      <c r="D2782" s="89" t="s">
        <v>6258</v>
      </c>
    </row>
    <row r="2783" spans="1:4" ht="15.75" customHeight="1" x14ac:dyDescent="0.15">
      <c r="A2783" s="89" t="s">
        <v>12583</v>
      </c>
      <c r="B2783" s="89" t="s">
        <v>3244</v>
      </c>
      <c r="C2783" s="89">
        <v>3</v>
      </c>
      <c r="D2783" s="89" t="s">
        <v>6258</v>
      </c>
    </row>
    <row r="2784" spans="1:4" ht="15.75" customHeight="1" x14ac:dyDescent="0.15">
      <c r="A2784" s="89" t="s">
        <v>12584</v>
      </c>
      <c r="B2784" s="89" t="s">
        <v>3244</v>
      </c>
      <c r="C2784" s="89">
        <v>3</v>
      </c>
      <c r="D2784" s="89" t="s">
        <v>6258</v>
      </c>
    </row>
    <row r="2785" spans="1:4" ht="15.75" customHeight="1" x14ac:dyDescent="0.15">
      <c r="A2785" s="89" t="s">
        <v>12585</v>
      </c>
      <c r="B2785" s="89" t="s">
        <v>3244</v>
      </c>
      <c r="C2785" s="89">
        <v>3</v>
      </c>
      <c r="D2785" s="89" t="s">
        <v>6258</v>
      </c>
    </row>
    <row r="2786" spans="1:4" ht="15.75" customHeight="1" x14ac:dyDescent="0.15">
      <c r="A2786" s="89" t="s">
        <v>12586</v>
      </c>
      <c r="B2786" s="89" t="s">
        <v>3278</v>
      </c>
      <c r="C2786" s="89">
        <v>3</v>
      </c>
      <c r="D2786" s="89" t="s">
        <v>6244</v>
      </c>
    </row>
    <row r="2787" spans="1:4" ht="15.75" customHeight="1" x14ac:dyDescent="0.15">
      <c r="A2787" s="89" t="s">
        <v>12587</v>
      </c>
      <c r="B2787" s="89" t="s">
        <v>3278</v>
      </c>
      <c r="C2787" s="89">
        <v>3</v>
      </c>
      <c r="D2787" s="89" t="s">
        <v>6244</v>
      </c>
    </row>
    <row r="2788" spans="1:4" ht="15.75" customHeight="1" x14ac:dyDescent="0.15">
      <c r="A2788" s="89" t="s">
        <v>12588</v>
      </c>
      <c r="B2788" s="89" t="s">
        <v>3278</v>
      </c>
      <c r="C2788" s="89">
        <v>3</v>
      </c>
      <c r="D2788" s="89" t="s">
        <v>6244</v>
      </c>
    </row>
    <row r="2789" spans="1:4" ht="15.75" customHeight="1" x14ac:dyDescent="0.15">
      <c r="A2789" s="89" t="s">
        <v>12589</v>
      </c>
      <c r="B2789" s="89" t="s">
        <v>3278</v>
      </c>
      <c r="C2789" s="89">
        <v>3</v>
      </c>
      <c r="D2789" s="89" t="s">
        <v>6244</v>
      </c>
    </row>
    <row r="2790" spans="1:4" ht="15.75" customHeight="1" x14ac:dyDescent="0.15">
      <c r="A2790" s="89" t="s">
        <v>12590</v>
      </c>
      <c r="B2790" s="89" t="s">
        <v>3278</v>
      </c>
      <c r="C2790" s="89">
        <v>3</v>
      </c>
      <c r="D2790" s="89" t="s">
        <v>6244</v>
      </c>
    </row>
    <row r="2791" spans="1:4" ht="15.75" customHeight="1" x14ac:dyDescent="0.15">
      <c r="A2791" s="89" t="s">
        <v>12591</v>
      </c>
      <c r="B2791" s="89" t="s">
        <v>3278</v>
      </c>
      <c r="C2791" s="89">
        <v>3</v>
      </c>
      <c r="D2791" s="89" t="s">
        <v>6244</v>
      </c>
    </row>
    <row r="2792" spans="1:4" ht="15.75" customHeight="1" x14ac:dyDescent="0.15">
      <c r="A2792" s="89" t="s">
        <v>12592</v>
      </c>
      <c r="B2792" s="89" t="s">
        <v>3278</v>
      </c>
      <c r="C2792" s="89">
        <v>3</v>
      </c>
      <c r="D2792" s="89" t="s">
        <v>6244</v>
      </c>
    </row>
    <row r="2793" spans="1:4" ht="15.75" customHeight="1" x14ac:dyDescent="0.15">
      <c r="A2793" s="89" t="s">
        <v>12593</v>
      </c>
      <c r="B2793" s="89" t="s">
        <v>3278</v>
      </c>
      <c r="C2793" s="89">
        <v>3</v>
      </c>
      <c r="D2793" s="89" t="s">
        <v>6244</v>
      </c>
    </row>
    <row r="2794" spans="1:4" ht="15.75" customHeight="1" x14ac:dyDescent="0.15">
      <c r="A2794" s="89" t="s">
        <v>12594</v>
      </c>
      <c r="B2794" s="89" t="s">
        <v>3278</v>
      </c>
      <c r="C2794" s="89">
        <v>3</v>
      </c>
      <c r="D2794" s="89" t="s">
        <v>6244</v>
      </c>
    </row>
    <row r="2795" spans="1:4" ht="15.75" customHeight="1" x14ac:dyDescent="0.15">
      <c r="A2795" s="89" t="s">
        <v>12595</v>
      </c>
      <c r="B2795" s="89" t="s">
        <v>3278</v>
      </c>
      <c r="C2795" s="89">
        <v>3</v>
      </c>
      <c r="D2795" s="89" t="s">
        <v>6244</v>
      </c>
    </row>
    <row r="2796" spans="1:4" ht="15.75" customHeight="1" x14ac:dyDescent="0.15">
      <c r="A2796" s="89" t="s">
        <v>12596</v>
      </c>
      <c r="B2796" s="89" t="s">
        <v>3278</v>
      </c>
      <c r="C2796" s="89">
        <v>3</v>
      </c>
      <c r="D2796" s="89" t="s">
        <v>6244</v>
      </c>
    </row>
    <row r="2797" spans="1:4" ht="15.75" customHeight="1" x14ac:dyDescent="0.15">
      <c r="A2797" s="89" t="s">
        <v>12597</v>
      </c>
      <c r="B2797" s="89" t="s">
        <v>3278</v>
      </c>
      <c r="C2797" s="89">
        <v>3</v>
      </c>
      <c r="D2797" s="89" t="s">
        <v>6244</v>
      </c>
    </row>
    <row r="2798" spans="1:4" ht="15.75" customHeight="1" x14ac:dyDescent="0.15">
      <c r="A2798" s="89" t="s">
        <v>12598</v>
      </c>
      <c r="B2798" s="89" t="s">
        <v>3278</v>
      </c>
      <c r="C2798" s="89">
        <v>3</v>
      </c>
      <c r="D2798" s="89" t="s">
        <v>6244</v>
      </c>
    </row>
    <row r="2799" spans="1:4" ht="15.75" customHeight="1" x14ac:dyDescent="0.15">
      <c r="A2799" s="89" t="s">
        <v>12599</v>
      </c>
      <c r="B2799" s="89" t="s">
        <v>3278</v>
      </c>
      <c r="C2799" s="89">
        <v>3</v>
      </c>
      <c r="D2799" s="89" t="s">
        <v>6244</v>
      </c>
    </row>
    <row r="2800" spans="1:4" ht="15.75" customHeight="1" x14ac:dyDescent="0.15">
      <c r="A2800" s="89" t="s">
        <v>12600</v>
      </c>
      <c r="B2800" s="89" t="s">
        <v>3278</v>
      </c>
      <c r="C2800" s="89">
        <v>3</v>
      </c>
      <c r="D2800" s="89" t="s">
        <v>6244</v>
      </c>
    </row>
    <row r="2801" spans="1:4" ht="15.75" customHeight="1" x14ac:dyDescent="0.15">
      <c r="A2801" s="89" t="s">
        <v>12601</v>
      </c>
      <c r="B2801" s="89" t="s">
        <v>3278</v>
      </c>
      <c r="C2801" s="89">
        <v>3</v>
      </c>
      <c r="D2801" s="89" t="s">
        <v>6244</v>
      </c>
    </row>
    <row r="2802" spans="1:4" ht="15.75" customHeight="1" x14ac:dyDescent="0.15">
      <c r="A2802" s="89" t="s">
        <v>12602</v>
      </c>
      <c r="B2802" s="89" t="s">
        <v>3278</v>
      </c>
      <c r="C2802" s="89">
        <v>3</v>
      </c>
      <c r="D2802" s="89" t="s">
        <v>6244</v>
      </c>
    </row>
    <row r="2803" spans="1:4" ht="15.75" customHeight="1" x14ac:dyDescent="0.15">
      <c r="A2803" s="89" t="s">
        <v>12603</v>
      </c>
      <c r="B2803" s="89" t="s">
        <v>3278</v>
      </c>
      <c r="C2803" s="89">
        <v>3</v>
      </c>
      <c r="D2803" s="89" t="s">
        <v>6244</v>
      </c>
    </row>
    <row r="2804" spans="1:4" ht="15.75" customHeight="1" x14ac:dyDescent="0.15">
      <c r="A2804" s="89" t="s">
        <v>12604</v>
      </c>
      <c r="B2804" s="89" t="s">
        <v>3278</v>
      </c>
      <c r="C2804" s="89">
        <v>3</v>
      </c>
      <c r="D2804" s="89" t="s">
        <v>6244</v>
      </c>
    </row>
    <row r="2805" spans="1:4" ht="15.75" customHeight="1" x14ac:dyDescent="0.15">
      <c r="A2805" s="89" t="s">
        <v>12605</v>
      </c>
      <c r="B2805" s="89" t="s">
        <v>3272</v>
      </c>
      <c r="C2805" s="89">
        <v>3</v>
      </c>
      <c r="D2805" s="89" t="s">
        <v>6240</v>
      </c>
    </row>
    <row r="2806" spans="1:4" ht="15.75" customHeight="1" x14ac:dyDescent="0.15">
      <c r="A2806" s="89" t="s">
        <v>12606</v>
      </c>
      <c r="B2806" s="89" t="s">
        <v>3272</v>
      </c>
      <c r="C2806" s="89">
        <v>3</v>
      </c>
      <c r="D2806" s="89" t="s">
        <v>6240</v>
      </c>
    </row>
    <row r="2807" spans="1:4" ht="15.75" customHeight="1" x14ac:dyDescent="0.15">
      <c r="A2807" s="89" t="s">
        <v>12607</v>
      </c>
      <c r="B2807" s="89" t="s">
        <v>3272</v>
      </c>
      <c r="C2807" s="89">
        <v>3</v>
      </c>
      <c r="D2807" s="89" t="s">
        <v>6240</v>
      </c>
    </row>
    <row r="2808" spans="1:4" ht="15.75" customHeight="1" x14ac:dyDescent="0.15">
      <c r="A2808" s="89" t="s">
        <v>12608</v>
      </c>
      <c r="B2808" s="89" t="s">
        <v>3272</v>
      </c>
      <c r="C2808" s="89">
        <v>3</v>
      </c>
      <c r="D2808" s="89" t="s">
        <v>6240</v>
      </c>
    </row>
    <row r="2809" spans="1:4" ht="15.75" customHeight="1" x14ac:dyDescent="0.15">
      <c r="A2809" s="89" t="s">
        <v>12609</v>
      </c>
      <c r="B2809" s="89" t="s">
        <v>3272</v>
      </c>
      <c r="C2809" s="89">
        <v>3</v>
      </c>
      <c r="D2809" s="89" t="s">
        <v>6240</v>
      </c>
    </row>
    <row r="2810" spans="1:4" ht="15.75" customHeight="1" x14ac:dyDescent="0.15">
      <c r="A2810" s="89" t="s">
        <v>12610</v>
      </c>
      <c r="B2810" s="89" t="s">
        <v>3272</v>
      </c>
      <c r="C2810" s="89">
        <v>3</v>
      </c>
      <c r="D2810" s="89" t="s">
        <v>6240</v>
      </c>
    </row>
    <row r="2811" spans="1:4" ht="15.75" customHeight="1" x14ac:dyDescent="0.15">
      <c r="A2811" s="89" t="s">
        <v>12611</v>
      </c>
      <c r="B2811" s="89" t="s">
        <v>3272</v>
      </c>
      <c r="C2811" s="89">
        <v>3</v>
      </c>
      <c r="D2811" s="89" t="s">
        <v>6240</v>
      </c>
    </row>
    <row r="2812" spans="1:4" ht="15.75" customHeight="1" x14ac:dyDescent="0.15">
      <c r="A2812" s="89" t="s">
        <v>12612</v>
      </c>
      <c r="B2812" s="89" t="s">
        <v>3272</v>
      </c>
      <c r="C2812" s="89">
        <v>3</v>
      </c>
      <c r="D2812" s="89" t="s">
        <v>6240</v>
      </c>
    </row>
    <row r="2813" spans="1:4" ht="15.75" customHeight="1" x14ac:dyDescent="0.15">
      <c r="A2813" s="89" t="s">
        <v>12613</v>
      </c>
      <c r="B2813" s="89" t="s">
        <v>3245</v>
      </c>
      <c r="C2813" s="89">
        <v>3</v>
      </c>
      <c r="D2813" s="89" t="s">
        <v>6275</v>
      </c>
    </row>
    <row r="2814" spans="1:4" ht="15.75" customHeight="1" x14ac:dyDescent="0.15">
      <c r="A2814" s="89" t="s">
        <v>12614</v>
      </c>
      <c r="B2814" s="89" t="s">
        <v>3245</v>
      </c>
      <c r="C2814" s="89">
        <v>3</v>
      </c>
      <c r="D2814" s="89" t="s">
        <v>6275</v>
      </c>
    </row>
    <row r="2815" spans="1:4" ht="15.75" customHeight="1" x14ac:dyDescent="0.15">
      <c r="A2815" s="89" t="s">
        <v>12615</v>
      </c>
      <c r="B2815" s="89" t="s">
        <v>3245</v>
      </c>
      <c r="C2815" s="89">
        <v>3</v>
      </c>
      <c r="D2815" s="89" t="s">
        <v>6275</v>
      </c>
    </row>
    <row r="2816" spans="1:4" ht="15.75" customHeight="1" x14ac:dyDescent="0.15">
      <c r="A2816" s="89" t="s">
        <v>12616</v>
      </c>
      <c r="B2816" s="89" t="s">
        <v>3245</v>
      </c>
      <c r="C2816" s="89">
        <v>3</v>
      </c>
      <c r="D2816" s="89" t="s">
        <v>6275</v>
      </c>
    </row>
    <row r="2817" spans="1:4" ht="15.75" customHeight="1" x14ac:dyDescent="0.15">
      <c r="A2817" s="89" t="s">
        <v>12617</v>
      </c>
      <c r="B2817" s="89" t="s">
        <v>3245</v>
      </c>
      <c r="C2817" s="89">
        <v>3</v>
      </c>
      <c r="D2817" s="89" t="s">
        <v>6275</v>
      </c>
    </row>
    <row r="2818" spans="1:4" ht="15.75" customHeight="1" x14ac:dyDescent="0.15">
      <c r="A2818" s="89" t="s">
        <v>12618</v>
      </c>
      <c r="B2818" s="89" t="s">
        <v>3245</v>
      </c>
      <c r="C2818" s="89">
        <v>3</v>
      </c>
      <c r="D2818" s="89" t="s">
        <v>6275</v>
      </c>
    </row>
    <row r="2819" spans="1:4" ht="15.75" customHeight="1" x14ac:dyDescent="0.15">
      <c r="A2819" s="89" t="s">
        <v>12619</v>
      </c>
      <c r="B2819" s="89" t="s">
        <v>3245</v>
      </c>
      <c r="C2819" s="89">
        <v>3</v>
      </c>
      <c r="D2819" s="89" t="s">
        <v>6275</v>
      </c>
    </row>
    <row r="2820" spans="1:4" ht="15.75" customHeight="1" x14ac:dyDescent="0.15">
      <c r="A2820" s="89" t="s">
        <v>12620</v>
      </c>
      <c r="B2820" s="89" t="s">
        <v>3245</v>
      </c>
      <c r="C2820" s="89">
        <v>3</v>
      </c>
      <c r="D2820" s="89" t="s">
        <v>6275</v>
      </c>
    </row>
    <row r="2821" spans="1:4" ht="15.75" customHeight="1" x14ac:dyDescent="0.15">
      <c r="A2821" s="89" t="s">
        <v>12621</v>
      </c>
      <c r="B2821" s="89" t="s">
        <v>3245</v>
      </c>
      <c r="C2821" s="89">
        <v>3</v>
      </c>
      <c r="D2821" s="89" t="s">
        <v>6275</v>
      </c>
    </row>
    <row r="2822" spans="1:4" ht="15.75" customHeight="1" x14ac:dyDescent="0.15">
      <c r="A2822" s="89" t="s">
        <v>12622</v>
      </c>
      <c r="B2822" s="89" t="s">
        <v>3245</v>
      </c>
      <c r="C2822" s="89">
        <v>3</v>
      </c>
      <c r="D2822" s="89" t="s">
        <v>6275</v>
      </c>
    </row>
    <row r="2823" spans="1:4" ht="15.75" customHeight="1" x14ac:dyDescent="0.15">
      <c r="A2823" s="89" t="s">
        <v>12623</v>
      </c>
      <c r="B2823" s="89" t="s">
        <v>3245</v>
      </c>
      <c r="C2823" s="89">
        <v>3</v>
      </c>
      <c r="D2823" s="89" t="s">
        <v>6275</v>
      </c>
    </row>
    <row r="2824" spans="1:4" ht="15.75" customHeight="1" x14ac:dyDescent="0.15">
      <c r="A2824" s="89" t="s">
        <v>12624</v>
      </c>
      <c r="B2824" s="89" t="s">
        <v>3245</v>
      </c>
      <c r="C2824" s="89">
        <v>3</v>
      </c>
      <c r="D2824" s="89" t="s">
        <v>6275</v>
      </c>
    </row>
    <row r="2825" spans="1:4" ht="15.75" customHeight="1" x14ac:dyDescent="0.15">
      <c r="A2825" s="89" t="s">
        <v>12625</v>
      </c>
      <c r="B2825" s="89" t="s">
        <v>3245</v>
      </c>
      <c r="C2825" s="89">
        <v>3</v>
      </c>
      <c r="D2825" s="89" t="s">
        <v>6275</v>
      </c>
    </row>
    <row r="2826" spans="1:4" ht="15.75" customHeight="1" x14ac:dyDescent="0.15">
      <c r="A2826" s="89" t="s">
        <v>12626</v>
      </c>
      <c r="B2826" s="89" t="s">
        <v>3245</v>
      </c>
      <c r="C2826" s="89">
        <v>3</v>
      </c>
      <c r="D2826" s="89" t="s">
        <v>6275</v>
      </c>
    </row>
    <row r="2827" spans="1:4" ht="15.75" customHeight="1" x14ac:dyDescent="0.15">
      <c r="A2827" s="89" t="s">
        <v>12627</v>
      </c>
      <c r="B2827" s="89" t="s">
        <v>3245</v>
      </c>
      <c r="C2827" s="89">
        <v>3</v>
      </c>
      <c r="D2827" s="89" t="s">
        <v>6275</v>
      </c>
    </row>
    <row r="2828" spans="1:4" ht="15.75" customHeight="1" x14ac:dyDescent="0.15">
      <c r="A2828" s="89" t="s">
        <v>12628</v>
      </c>
      <c r="B2828" s="89" t="s">
        <v>3245</v>
      </c>
      <c r="C2828" s="89">
        <v>3</v>
      </c>
      <c r="D2828" s="89" t="s">
        <v>6275</v>
      </c>
    </row>
    <row r="2829" spans="1:4" ht="15.75" customHeight="1" x14ac:dyDescent="0.15">
      <c r="A2829" s="89" t="s">
        <v>12629</v>
      </c>
      <c r="B2829" s="89" t="s">
        <v>3245</v>
      </c>
      <c r="C2829" s="89">
        <v>3</v>
      </c>
      <c r="D2829" s="89" t="s">
        <v>6275</v>
      </c>
    </row>
    <row r="2830" spans="1:4" ht="15.75" customHeight="1" x14ac:dyDescent="0.15">
      <c r="A2830" s="89" t="s">
        <v>12630</v>
      </c>
      <c r="B2830" s="89" t="s">
        <v>3245</v>
      </c>
      <c r="C2830" s="89">
        <v>3</v>
      </c>
      <c r="D2830" s="89" t="s">
        <v>6275</v>
      </c>
    </row>
    <row r="2831" spans="1:4" ht="15.75" customHeight="1" x14ac:dyDescent="0.15">
      <c r="A2831" s="89" t="s">
        <v>12631</v>
      </c>
      <c r="B2831" s="89" t="s">
        <v>3245</v>
      </c>
      <c r="C2831" s="89">
        <v>3</v>
      </c>
      <c r="D2831" s="89" t="s">
        <v>6275</v>
      </c>
    </row>
    <row r="2832" spans="1:4" ht="15.75" customHeight="1" x14ac:dyDescent="0.15">
      <c r="A2832" s="89" t="s">
        <v>12632</v>
      </c>
      <c r="B2832" s="89" t="s">
        <v>3245</v>
      </c>
      <c r="C2832" s="89">
        <v>3</v>
      </c>
      <c r="D2832" s="89" t="s">
        <v>6275</v>
      </c>
    </row>
    <row r="2833" spans="1:4" ht="15.75" customHeight="1" x14ac:dyDescent="0.15">
      <c r="A2833" s="89" t="s">
        <v>12633</v>
      </c>
      <c r="B2833" s="89" t="s">
        <v>3245</v>
      </c>
      <c r="C2833" s="89">
        <v>3</v>
      </c>
      <c r="D2833" s="89" t="s">
        <v>6275</v>
      </c>
    </row>
    <row r="2834" spans="1:4" ht="15.75" customHeight="1" x14ac:dyDescent="0.15">
      <c r="A2834" s="89" t="s">
        <v>12634</v>
      </c>
      <c r="B2834" s="89" t="s">
        <v>3245</v>
      </c>
      <c r="C2834" s="89">
        <v>3</v>
      </c>
      <c r="D2834" s="89" t="s">
        <v>6275</v>
      </c>
    </row>
    <row r="2835" spans="1:4" ht="15.75" customHeight="1" x14ac:dyDescent="0.15">
      <c r="A2835" s="89" t="s">
        <v>12635</v>
      </c>
      <c r="B2835" s="89" t="s">
        <v>3245</v>
      </c>
      <c r="C2835" s="89">
        <v>3</v>
      </c>
      <c r="D2835" s="89" t="s">
        <v>6275</v>
      </c>
    </row>
    <row r="2836" spans="1:4" ht="15.75" customHeight="1" x14ac:dyDescent="0.15">
      <c r="A2836" s="89" t="s">
        <v>12636</v>
      </c>
      <c r="B2836" s="89" t="s">
        <v>3245</v>
      </c>
      <c r="C2836" s="89">
        <v>3</v>
      </c>
      <c r="D2836" s="89" t="s">
        <v>6275</v>
      </c>
    </row>
    <row r="2837" spans="1:4" ht="15.75" customHeight="1" x14ac:dyDescent="0.15">
      <c r="A2837" s="89" t="s">
        <v>12637</v>
      </c>
      <c r="B2837" s="89" t="s">
        <v>3245</v>
      </c>
      <c r="C2837" s="89">
        <v>3</v>
      </c>
      <c r="D2837" s="89" t="s">
        <v>6275</v>
      </c>
    </row>
    <row r="2838" spans="1:4" ht="15.75" customHeight="1" x14ac:dyDescent="0.15">
      <c r="A2838" s="89" t="s">
        <v>12638</v>
      </c>
      <c r="B2838" s="89" t="s">
        <v>3245</v>
      </c>
      <c r="C2838" s="89">
        <v>3</v>
      </c>
      <c r="D2838" s="89" t="s">
        <v>6275</v>
      </c>
    </row>
    <row r="2839" spans="1:4" ht="15.75" customHeight="1" x14ac:dyDescent="0.15">
      <c r="A2839" s="89" t="s">
        <v>12639</v>
      </c>
      <c r="B2839" s="89" t="s">
        <v>3245</v>
      </c>
      <c r="C2839" s="89">
        <v>3</v>
      </c>
      <c r="D2839" s="89" t="s">
        <v>6275</v>
      </c>
    </row>
    <row r="2840" spans="1:4" ht="15.75" customHeight="1" x14ac:dyDescent="0.15">
      <c r="A2840" s="89" t="s">
        <v>12640</v>
      </c>
      <c r="B2840" s="89" t="s">
        <v>3245</v>
      </c>
      <c r="C2840" s="89">
        <v>3</v>
      </c>
      <c r="D2840" s="89" t="s">
        <v>6275</v>
      </c>
    </row>
    <row r="2841" spans="1:4" ht="15.75" customHeight="1" x14ac:dyDescent="0.15">
      <c r="A2841" s="89" t="s">
        <v>12641</v>
      </c>
      <c r="B2841" s="89" t="s">
        <v>3245</v>
      </c>
      <c r="C2841" s="89">
        <v>3</v>
      </c>
      <c r="D2841" s="89" t="s">
        <v>6275</v>
      </c>
    </row>
    <row r="2842" spans="1:4" ht="15.75" customHeight="1" x14ac:dyDescent="0.15">
      <c r="A2842" s="89" t="s">
        <v>12642</v>
      </c>
      <c r="B2842" s="89" t="s">
        <v>3245</v>
      </c>
      <c r="C2842" s="89">
        <v>3</v>
      </c>
      <c r="D2842" s="89" t="s">
        <v>6275</v>
      </c>
    </row>
    <row r="2843" spans="1:4" ht="15.75" customHeight="1" x14ac:dyDescent="0.15">
      <c r="A2843" s="89" t="s">
        <v>12643</v>
      </c>
      <c r="B2843" s="89" t="s">
        <v>3245</v>
      </c>
      <c r="C2843" s="89">
        <v>3</v>
      </c>
      <c r="D2843" s="89" t="s">
        <v>6275</v>
      </c>
    </row>
    <row r="2844" spans="1:4" ht="15.75" customHeight="1" x14ac:dyDescent="0.15">
      <c r="A2844" s="89" t="s">
        <v>12644</v>
      </c>
      <c r="B2844" s="89" t="s">
        <v>3238</v>
      </c>
      <c r="C2844" s="89">
        <v>3</v>
      </c>
      <c r="D2844" s="89" t="s">
        <v>6264</v>
      </c>
    </row>
    <row r="2845" spans="1:4" ht="15.75" customHeight="1" x14ac:dyDescent="0.15">
      <c r="A2845" s="89" t="s">
        <v>12645</v>
      </c>
      <c r="B2845" s="89" t="s">
        <v>3290</v>
      </c>
      <c r="C2845" s="89">
        <v>3</v>
      </c>
      <c r="D2845" s="89" t="s">
        <v>6305</v>
      </c>
    </row>
    <row r="2846" spans="1:4" ht="15.75" customHeight="1" x14ac:dyDescent="0.15">
      <c r="A2846" s="89" t="s">
        <v>12646</v>
      </c>
      <c r="B2846" s="89" t="s">
        <v>3253</v>
      </c>
      <c r="C2846" s="89">
        <v>3</v>
      </c>
      <c r="D2846" s="89" t="s">
        <v>6332</v>
      </c>
    </row>
    <row r="2847" spans="1:4" ht="15.75" customHeight="1" x14ac:dyDescent="0.15">
      <c r="A2847" s="89" t="s">
        <v>12647</v>
      </c>
      <c r="B2847" s="89" t="s">
        <v>3280</v>
      </c>
      <c r="C2847" s="89">
        <v>3</v>
      </c>
      <c r="D2847" s="89" t="s">
        <v>6314</v>
      </c>
    </row>
    <row r="2848" spans="1:4" ht="15.75" customHeight="1" x14ac:dyDescent="0.15">
      <c r="A2848" s="89" t="s">
        <v>12648</v>
      </c>
      <c r="B2848" s="89" t="s">
        <v>3287</v>
      </c>
      <c r="C2848" s="89">
        <v>3</v>
      </c>
      <c r="D2848" s="89" t="s">
        <v>6293</v>
      </c>
    </row>
    <row r="2849" spans="1:4" ht="15.75" customHeight="1" x14ac:dyDescent="0.15">
      <c r="A2849" s="89" t="s">
        <v>12649</v>
      </c>
      <c r="B2849" s="89" t="s">
        <v>3287</v>
      </c>
      <c r="C2849" s="89">
        <v>3</v>
      </c>
      <c r="D2849" s="89" t="s">
        <v>6293</v>
      </c>
    </row>
    <row r="2850" spans="1:4" ht="15.75" customHeight="1" x14ac:dyDescent="0.15">
      <c r="A2850" s="89" t="s">
        <v>12650</v>
      </c>
      <c r="B2850" s="89" t="s">
        <v>3266</v>
      </c>
      <c r="C2850" s="89">
        <v>3</v>
      </c>
      <c r="D2850" s="89" t="s">
        <v>5537</v>
      </c>
    </row>
    <row r="2851" spans="1:4" ht="15.75" customHeight="1" x14ac:dyDescent="0.15">
      <c r="A2851" s="89" t="s">
        <v>12651</v>
      </c>
      <c r="B2851" s="89" t="s">
        <v>3248</v>
      </c>
      <c r="C2851" s="89">
        <v>3</v>
      </c>
      <c r="D2851" s="89" t="s">
        <v>6260</v>
      </c>
    </row>
    <row r="2852" spans="1:4" ht="15.75" customHeight="1" x14ac:dyDescent="0.15">
      <c r="A2852" s="89" t="s">
        <v>12652</v>
      </c>
      <c r="B2852" s="89" t="s">
        <v>3262</v>
      </c>
      <c r="C2852" s="89">
        <v>3</v>
      </c>
      <c r="D2852" s="89" t="s">
        <v>6236</v>
      </c>
    </row>
    <row r="2853" spans="1:4" ht="15.75" customHeight="1" x14ac:dyDescent="0.15">
      <c r="A2853" s="89" t="s">
        <v>12653</v>
      </c>
      <c r="B2853" s="89" t="s">
        <v>3245</v>
      </c>
      <c r="C2853" s="89">
        <v>3</v>
      </c>
      <c r="D2853" s="89" t="s">
        <v>6275</v>
      </c>
    </row>
    <row r="2854" spans="1:4" ht="15.75" customHeight="1" x14ac:dyDescent="0.15">
      <c r="A2854" s="89" t="s">
        <v>12654</v>
      </c>
      <c r="B2854" s="89" t="s">
        <v>3289</v>
      </c>
      <c r="C2854" s="89">
        <v>3</v>
      </c>
      <c r="D2854" s="89" t="s">
        <v>6303</v>
      </c>
    </row>
    <row r="2855" spans="1:4" ht="15.75" customHeight="1" x14ac:dyDescent="0.15">
      <c r="A2855" s="89" t="s">
        <v>12655</v>
      </c>
      <c r="B2855" s="89" t="s">
        <v>3276</v>
      </c>
      <c r="C2855" s="89">
        <v>3</v>
      </c>
      <c r="D2855" s="89" t="s">
        <v>6285</v>
      </c>
    </row>
    <row r="2856" spans="1:4" ht="15.75" customHeight="1" x14ac:dyDescent="0.15">
      <c r="A2856" s="89" t="s">
        <v>254</v>
      </c>
      <c r="B2856" s="89" t="s">
        <v>3276</v>
      </c>
      <c r="C2856" s="89">
        <v>3</v>
      </c>
      <c r="D2856" s="89" t="s">
        <v>6285</v>
      </c>
    </row>
    <row r="2857" spans="1:4" ht="15.75" customHeight="1" x14ac:dyDescent="0.15">
      <c r="A2857" s="89" t="s">
        <v>151</v>
      </c>
      <c r="B2857" s="89" t="s">
        <v>3276</v>
      </c>
      <c r="C2857" s="89">
        <v>3</v>
      </c>
      <c r="D2857" s="89" t="s">
        <v>6285</v>
      </c>
    </row>
    <row r="2858" spans="1:4" ht="15.75" customHeight="1" x14ac:dyDescent="0.15">
      <c r="A2858" s="89" t="s">
        <v>12656</v>
      </c>
      <c r="B2858" s="89" t="s">
        <v>3276</v>
      </c>
      <c r="C2858" s="89">
        <v>3</v>
      </c>
      <c r="D2858" s="89" t="s">
        <v>6285</v>
      </c>
    </row>
    <row r="2859" spans="1:4" ht="15.75" customHeight="1" x14ac:dyDescent="0.15">
      <c r="A2859" s="89" t="s">
        <v>12657</v>
      </c>
      <c r="B2859" s="89" t="s">
        <v>3276</v>
      </c>
      <c r="C2859" s="89">
        <v>3</v>
      </c>
      <c r="D2859" s="89" t="s">
        <v>6285</v>
      </c>
    </row>
    <row r="2860" spans="1:4" ht="15.75" customHeight="1" x14ac:dyDescent="0.15">
      <c r="A2860" s="89" t="s">
        <v>12658</v>
      </c>
      <c r="B2860" s="89" t="s">
        <v>3276</v>
      </c>
      <c r="C2860" s="89">
        <v>3</v>
      </c>
      <c r="D2860" s="89" t="s">
        <v>6285</v>
      </c>
    </row>
    <row r="2861" spans="1:4" ht="15.75" customHeight="1" x14ac:dyDescent="0.15">
      <c r="A2861" s="89" t="s">
        <v>248</v>
      </c>
      <c r="B2861" s="89" t="s">
        <v>3276</v>
      </c>
      <c r="C2861" s="89">
        <v>3</v>
      </c>
      <c r="D2861" s="89" t="s">
        <v>6285</v>
      </c>
    </row>
    <row r="2862" spans="1:4" ht="15.75" customHeight="1" x14ac:dyDescent="0.15">
      <c r="A2862" s="89" t="s">
        <v>143</v>
      </c>
      <c r="B2862" s="89" t="s">
        <v>3276</v>
      </c>
      <c r="C2862" s="89">
        <v>3</v>
      </c>
      <c r="D2862" s="89" t="s">
        <v>6285</v>
      </c>
    </row>
    <row r="2863" spans="1:4" ht="15.75" customHeight="1" x14ac:dyDescent="0.15">
      <c r="A2863" s="89" t="s">
        <v>12659</v>
      </c>
      <c r="B2863" s="89" t="s">
        <v>3276</v>
      </c>
      <c r="C2863" s="89">
        <v>3</v>
      </c>
      <c r="D2863" s="89" t="s">
        <v>6285</v>
      </c>
    </row>
    <row r="2864" spans="1:4" ht="15.75" customHeight="1" x14ac:dyDescent="0.15">
      <c r="A2864" s="89" t="s">
        <v>12660</v>
      </c>
      <c r="B2864" s="89" t="s">
        <v>3276</v>
      </c>
      <c r="C2864" s="89">
        <v>3</v>
      </c>
      <c r="D2864" s="89" t="s">
        <v>6285</v>
      </c>
    </row>
    <row r="2865" spans="1:4" ht="15.75" customHeight="1" x14ac:dyDescent="0.15">
      <c r="A2865" s="89" t="s">
        <v>12661</v>
      </c>
      <c r="B2865" s="89" t="s">
        <v>3276</v>
      </c>
      <c r="C2865" s="89">
        <v>3</v>
      </c>
      <c r="D2865" s="89" t="s">
        <v>6285</v>
      </c>
    </row>
    <row r="2866" spans="1:4" ht="15.75" customHeight="1" x14ac:dyDescent="0.15">
      <c r="A2866" s="89" t="s">
        <v>12662</v>
      </c>
      <c r="B2866" s="89" t="s">
        <v>3276</v>
      </c>
      <c r="C2866" s="89">
        <v>3</v>
      </c>
      <c r="D2866" s="89" t="s">
        <v>6285</v>
      </c>
    </row>
    <row r="2867" spans="1:4" ht="15.75" customHeight="1" x14ac:dyDescent="0.15">
      <c r="A2867" s="89" t="s">
        <v>12663</v>
      </c>
      <c r="B2867" s="89" t="s">
        <v>3276</v>
      </c>
      <c r="C2867" s="89">
        <v>3</v>
      </c>
      <c r="D2867" s="89" t="s">
        <v>6285</v>
      </c>
    </row>
    <row r="2868" spans="1:4" ht="15.75" customHeight="1" x14ac:dyDescent="0.15">
      <c r="A2868" s="89" t="s">
        <v>12664</v>
      </c>
      <c r="B2868" s="89" t="s">
        <v>3276</v>
      </c>
      <c r="C2868" s="89">
        <v>3</v>
      </c>
      <c r="D2868" s="89" t="s">
        <v>6285</v>
      </c>
    </row>
    <row r="2869" spans="1:4" ht="15.75" customHeight="1" x14ac:dyDescent="0.15">
      <c r="A2869" s="89" t="s">
        <v>12665</v>
      </c>
      <c r="B2869" s="89" t="s">
        <v>3276</v>
      </c>
      <c r="C2869" s="89">
        <v>3</v>
      </c>
      <c r="D2869" s="89" t="s">
        <v>6285</v>
      </c>
    </row>
    <row r="2870" spans="1:4" ht="15.75" customHeight="1" x14ac:dyDescent="0.15">
      <c r="A2870" s="89" t="s">
        <v>12666</v>
      </c>
      <c r="B2870" s="89" t="s">
        <v>3276</v>
      </c>
      <c r="C2870" s="89">
        <v>3</v>
      </c>
      <c r="D2870" s="89" t="s">
        <v>6285</v>
      </c>
    </row>
    <row r="2871" spans="1:4" ht="15.75" customHeight="1" x14ac:dyDescent="0.15">
      <c r="A2871" s="89" t="s">
        <v>12667</v>
      </c>
      <c r="B2871" s="89" t="s">
        <v>3276</v>
      </c>
      <c r="C2871" s="89">
        <v>3</v>
      </c>
      <c r="D2871" s="89" t="s">
        <v>6285</v>
      </c>
    </row>
    <row r="2872" spans="1:4" ht="15.75" customHeight="1" x14ac:dyDescent="0.15">
      <c r="A2872" s="89" t="s">
        <v>12668</v>
      </c>
      <c r="B2872" s="89" t="s">
        <v>3241</v>
      </c>
      <c r="C2872" s="89">
        <v>3</v>
      </c>
      <c r="D2872" s="89" t="s">
        <v>6232</v>
      </c>
    </row>
    <row r="2873" spans="1:4" ht="15.75" customHeight="1" x14ac:dyDescent="0.15">
      <c r="A2873" s="89" t="s">
        <v>12669</v>
      </c>
      <c r="B2873" s="89" t="s">
        <v>3289</v>
      </c>
      <c r="C2873" s="89">
        <v>3</v>
      </c>
      <c r="D2873" s="89" t="s">
        <v>6303</v>
      </c>
    </row>
    <row r="2874" spans="1:4" ht="15.75" customHeight="1" x14ac:dyDescent="0.15">
      <c r="A2874" s="89" t="s">
        <v>12670</v>
      </c>
      <c r="B2874" s="89" t="s">
        <v>3289</v>
      </c>
      <c r="C2874" s="89">
        <v>3</v>
      </c>
      <c r="D2874" s="89" t="s">
        <v>6303</v>
      </c>
    </row>
    <row r="2875" spans="1:4" ht="15.75" customHeight="1" x14ac:dyDescent="0.15">
      <c r="A2875" s="89" t="s">
        <v>12671</v>
      </c>
      <c r="B2875" s="89" t="s">
        <v>3236</v>
      </c>
      <c r="C2875" s="89">
        <v>3</v>
      </c>
      <c r="D2875" s="89" t="s">
        <v>6295</v>
      </c>
    </row>
    <row r="2876" spans="1:4" ht="15.75" customHeight="1" x14ac:dyDescent="0.15">
      <c r="A2876" s="89" t="s">
        <v>12672</v>
      </c>
      <c r="B2876" s="89" t="s">
        <v>3236</v>
      </c>
      <c r="C2876" s="89">
        <v>3</v>
      </c>
      <c r="D2876" s="89" t="s">
        <v>6295</v>
      </c>
    </row>
    <row r="2877" spans="1:4" ht="15.75" customHeight="1" x14ac:dyDescent="0.15">
      <c r="A2877" s="89" t="s">
        <v>12673</v>
      </c>
      <c r="B2877" s="89" t="s">
        <v>3236</v>
      </c>
      <c r="C2877" s="89">
        <v>3</v>
      </c>
      <c r="D2877" s="89" t="s">
        <v>6295</v>
      </c>
    </row>
    <row r="2878" spans="1:4" ht="15.75" customHeight="1" x14ac:dyDescent="0.15">
      <c r="A2878" s="89" t="s">
        <v>12674</v>
      </c>
      <c r="B2878" s="89" t="s">
        <v>3236</v>
      </c>
      <c r="C2878" s="89">
        <v>3</v>
      </c>
      <c r="D2878" s="89" t="s">
        <v>6295</v>
      </c>
    </row>
    <row r="2879" spans="1:4" ht="15.75" customHeight="1" x14ac:dyDescent="0.15">
      <c r="A2879" s="89" t="s">
        <v>12675</v>
      </c>
      <c r="B2879" s="89" t="s">
        <v>3236</v>
      </c>
      <c r="C2879" s="89">
        <v>3</v>
      </c>
      <c r="D2879" s="89" t="s">
        <v>6295</v>
      </c>
    </row>
    <row r="2880" spans="1:4" ht="15.75" customHeight="1" x14ac:dyDescent="0.15">
      <c r="A2880" s="89" t="s">
        <v>12676</v>
      </c>
      <c r="B2880" s="89" t="s">
        <v>3236</v>
      </c>
      <c r="C2880" s="89">
        <v>3</v>
      </c>
      <c r="D2880" s="89" t="s">
        <v>6295</v>
      </c>
    </row>
    <row r="2881" spans="1:4" ht="15.75" customHeight="1" x14ac:dyDescent="0.15">
      <c r="A2881" s="89" t="s">
        <v>12677</v>
      </c>
      <c r="B2881" s="89" t="s">
        <v>3236</v>
      </c>
      <c r="C2881" s="89">
        <v>3</v>
      </c>
      <c r="D2881" s="89" t="s">
        <v>6295</v>
      </c>
    </row>
    <row r="2882" spans="1:4" ht="15.75" customHeight="1" x14ac:dyDescent="0.15">
      <c r="A2882" s="89" t="s">
        <v>12678</v>
      </c>
      <c r="B2882" s="89" t="s">
        <v>3236</v>
      </c>
      <c r="C2882" s="89">
        <v>3</v>
      </c>
      <c r="D2882" s="89" t="s">
        <v>6295</v>
      </c>
    </row>
    <row r="2883" spans="1:4" ht="15.75" customHeight="1" x14ac:dyDescent="0.15">
      <c r="A2883" s="89" t="s">
        <v>12679</v>
      </c>
      <c r="B2883" s="89" t="s">
        <v>3236</v>
      </c>
      <c r="C2883" s="89">
        <v>3</v>
      </c>
      <c r="D2883" s="89" t="s">
        <v>6295</v>
      </c>
    </row>
    <row r="2884" spans="1:4" ht="15.75" customHeight="1" x14ac:dyDescent="0.15">
      <c r="A2884" s="89" t="s">
        <v>12680</v>
      </c>
      <c r="B2884" s="89" t="s">
        <v>3236</v>
      </c>
      <c r="C2884" s="89">
        <v>3</v>
      </c>
      <c r="D2884" s="89" t="s">
        <v>6295</v>
      </c>
    </row>
    <row r="2885" spans="1:4" ht="15.75" customHeight="1" x14ac:dyDescent="0.15">
      <c r="A2885" s="89" t="s">
        <v>12681</v>
      </c>
      <c r="B2885" s="89" t="s">
        <v>3236</v>
      </c>
      <c r="C2885" s="89">
        <v>3</v>
      </c>
      <c r="D2885" s="89" t="s">
        <v>6295</v>
      </c>
    </row>
    <row r="2886" spans="1:4" ht="15.75" customHeight="1" x14ac:dyDescent="0.15">
      <c r="A2886" s="89" t="s">
        <v>12682</v>
      </c>
      <c r="B2886" s="89" t="s">
        <v>3236</v>
      </c>
      <c r="C2886" s="89">
        <v>3</v>
      </c>
      <c r="D2886" s="89" t="s">
        <v>6295</v>
      </c>
    </row>
    <row r="2887" spans="1:4" ht="15.75" customHeight="1" x14ac:dyDescent="0.15">
      <c r="A2887" s="89" t="s">
        <v>12683</v>
      </c>
      <c r="B2887" s="89" t="s">
        <v>3236</v>
      </c>
      <c r="C2887" s="89">
        <v>3</v>
      </c>
      <c r="D2887" s="89" t="s">
        <v>6295</v>
      </c>
    </row>
    <row r="2888" spans="1:4" ht="15.75" customHeight="1" x14ac:dyDescent="0.15">
      <c r="A2888" s="89" t="s">
        <v>12684</v>
      </c>
      <c r="B2888" s="89" t="s">
        <v>3236</v>
      </c>
      <c r="C2888" s="89">
        <v>3</v>
      </c>
      <c r="D2888" s="89" t="s">
        <v>6295</v>
      </c>
    </row>
    <row r="2889" spans="1:4" ht="15.75" customHeight="1" x14ac:dyDescent="0.15">
      <c r="A2889" s="89" t="s">
        <v>12685</v>
      </c>
      <c r="B2889" s="89" t="s">
        <v>3236</v>
      </c>
      <c r="C2889" s="89">
        <v>3</v>
      </c>
      <c r="D2889" s="89" t="s">
        <v>6295</v>
      </c>
    </row>
    <row r="2890" spans="1:4" ht="15.75" customHeight="1" x14ac:dyDescent="0.15">
      <c r="A2890" s="89" t="s">
        <v>12686</v>
      </c>
      <c r="B2890" s="89" t="s">
        <v>3236</v>
      </c>
      <c r="C2890" s="89">
        <v>3</v>
      </c>
      <c r="D2890" s="89" t="s">
        <v>6295</v>
      </c>
    </row>
    <row r="2891" spans="1:4" ht="15.75" customHeight="1" x14ac:dyDescent="0.15">
      <c r="A2891" s="89" t="s">
        <v>12687</v>
      </c>
      <c r="B2891" s="89" t="s">
        <v>3236</v>
      </c>
      <c r="C2891" s="89">
        <v>3</v>
      </c>
      <c r="D2891" s="89" t="s">
        <v>6295</v>
      </c>
    </row>
    <row r="2892" spans="1:4" ht="15.75" customHeight="1" x14ac:dyDescent="0.15">
      <c r="A2892" s="89" t="s">
        <v>12688</v>
      </c>
      <c r="B2892" s="89" t="s">
        <v>3236</v>
      </c>
      <c r="C2892" s="89">
        <v>3</v>
      </c>
      <c r="D2892" s="89" t="s">
        <v>6295</v>
      </c>
    </row>
    <row r="2893" spans="1:4" ht="15.75" customHeight="1" x14ac:dyDescent="0.15">
      <c r="A2893" s="89" t="s">
        <v>12689</v>
      </c>
      <c r="B2893" s="89" t="s">
        <v>3236</v>
      </c>
      <c r="C2893" s="89">
        <v>3</v>
      </c>
      <c r="D2893" s="89" t="s">
        <v>6295</v>
      </c>
    </row>
    <row r="2894" spans="1:4" ht="15.75" customHeight="1" x14ac:dyDescent="0.15">
      <c r="A2894" s="89" t="s">
        <v>12690</v>
      </c>
      <c r="B2894" s="89" t="s">
        <v>3236</v>
      </c>
      <c r="C2894" s="89">
        <v>3</v>
      </c>
      <c r="D2894" s="89" t="s">
        <v>6295</v>
      </c>
    </row>
    <row r="2895" spans="1:4" ht="15.75" customHeight="1" x14ac:dyDescent="0.15">
      <c r="A2895" s="89" t="s">
        <v>12691</v>
      </c>
      <c r="B2895" s="89" t="s">
        <v>3236</v>
      </c>
      <c r="C2895" s="89">
        <v>3</v>
      </c>
      <c r="D2895" s="89" t="s">
        <v>6295</v>
      </c>
    </row>
    <row r="2896" spans="1:4" ht="15.75" customHeight="1" x14ac:dyDescent="0.15">
      <c r="A2896" s="89" t="s">
        <v>12692</v>
      </c>
      <c r="B2896" s="89" t="s">
        <v>3236</v>
      </c>
      <c r="C2896" s="89">
        <v>3</v>
      </c>
      <c r="D2896" s="89" t="s">
        <v>6295</v>
      </c>
    </row>
    <row r="2897" spans="1:4" ht="15.75" customHeight="1" x14ac:dyDescent="0.15">
      <c r="A2897" s="89" t="s">
        <v>12693</v>
      </c>
      <c r="B2897" s="89" t="s">
        <v>3236</v>
      </c>
      <c r="C2897" s="89">
        <v>3</v>
      </c>
      <c r="D2897" s="89" t="s">
        <v>6295</v>
      </c>
    </row>
    <row r="2898" spans="1:4" ht="15.75" customHeight="1" x14ac:dyDescent="0.15">
      <c r="A2898" s="89" t="s">
        <v>12694</v>
      </c>
      <c r="B2898" s="89" t="s">
        <v>3236</v>
      </c>
      <c r="C2898" s="89">
        <v>3</v>
      </c>
      <c r="D2898" s="89" t="s">
        <v>6295</v>
      </c>
    </row>
    <row r="2899" spans="1:4" ht="15.75" customHeight="1" x14ac:dyDescent="0.15">
      <c r="A2899" s="89" t="s">
        <v>12695</v>
      </c>
      <c r="B2899" s="89" t="s">
        <v>3236</v>
      </c>
      <c r="C2899" s="89">
        <v>3</v>
      </c>
      <c r="D2899" s="89" t="s">
        <v>6295</v>
      </c>
    </row>
    <row r="2900" spans="1:4" ht="15.75" customHeight="1" x14ac:dyDescent="0.15">
      <c r="A2900" s="89" t="s">
        <v>12696</v>
      </c>
      <c r="B2900" s="89" t="s">
        <v>3236</v>
      </c>
      <c r="C2900" s="89">
        <v>3</v>
      </c>
      <c r="D2900" s="89" t="s">
        <v>6295</v>
      </c>
    </row>
    <row r="2901" spans="1:4" ht="15.75" customHeight="1" x14ac:dyDescent="0.15">
      <c r="A2901" s="89" t="s">
        <v>12697</v>
      </c>
      <c r="B2901" s="89" t="s">
        <v>3236</v>
      </c>
      <c r="C2901" s="89">
        <v>3</v>
      </c>
      <c r="D2901" s="89" t="s">
        <v>6295</v>
      </c>
    </row>
    <row r="2902" spans="1:4" ht="15.75" customHeight="1" x14ac:dyDescent="0.15">
      <c r="A2902" s="89" t="s">
        <v>12698</v>
      </c>
      <c r="B2902" s="89" t="s">
        <v>3236</v>
      </c>
      <c r="C2902" s="89">
        <v>3</v>
      </c>
      <c r="D2902" s="89" t="s">
        <v>6295</v>
      </c>
    </row>
    <row r="2903" spans="1:4" ht="15.75" customHeight="1" x14ac:dyDescent="0.15">
      <c r="A2903" s="89" t="s">
        <v>12699</v>
      </c>
      <c r="B2903" s="89" t="s">
        <v>3236</v>
      </c>
      <c r="C2903" s="89">
        <v>3</v>
      </c>
      <c r="D2903" s="89" t="s">
        <v>6295</v>
      </c>
    </row>
    <row r="2904" spans="1:4" ht="15.75" customHeight="1" x14ac:dyDescent="0.15">
      <c r="A2904" s="89" t="s">
        <v>12700</v>
      </c>
      <c r="B2904" s="89" t="s">
        <v>3236</v>
      </c>
      <c r="C2904" s="89">
        <v>3</v>
      </c>
      <c r="D2904" s="89" t="s">
        <v>6295</v>
      </c>
    </row>
    <row r="2905" spans="1:4" ht="15.75" customHeight="1" x14ac:dyDescent="0.15">
      <c r="A2905" s="89" t="s">
        <v>12701</v>
      </c>
      <c r="B2905" s="89" t="s">
        <v>3236</v>
      </c>
      <c r="C2905" s="89">
        <v>3</v>
      </c>
      <c r="D2905" s="89" t="s">
        <v>6295</v>
      </c>
    </row>
    <row r="2906" spans="1:4" ht="15.75" customHeight="1" x14ac:dyDescent="0.15">
      <c r="A2906" s="89" t="s">
        <v>12702</v>
      </c>
      <c r="B2906" s="89" t="s">
        <v>3236</v>
      </c>
      <c r="C2906" s="89">
        <v>3</v>
      </c>
      <c r="D2906" s="89" t="s">
        <v>6295</v>
      </c>
    </row>
    <row r="2907" spans="1:4" ht="15.75" customHeight="1" x14ac:dyDescent="0.15">
      <c r="A2907" s="89" t="s">
        <v>12703</v>
      </c>
      <c r="B2907" s="89" t="s">
        <v>3236</v>
      </c>
      <c r="C2907" s="89">
        <v>3</v>
      </c>
      <c r="D2907" s="89" t="s">
        <v>6295</v>
      </c>
    </row>
    <row r="2908" spans="1:4" ht="15.75" customHeight="1" x14ac:dyDescent="0.15">
      <c r="A2908" s="89" t="s">
        <v>12704</v>
      </c>
      <c r="B2908" s="89" t="s">
        <v>3236</v>
      </c>
      <c r="C2908" s="89">
        <v>3</v>
      </c>
      <c r="D2908" s="89" t="s">
        <v>6295</v>
      </c>
    </row>
    <row r="2909" spans="1:4" ht="15.75" customHeight="1" x14ac:dyDescent="0.15">
      <c r="A2909" s="89" t="s">
        <v>12705</v>
      </c>
      <c r="B2909" s="89" t="s">
        <v>3236</v>
      </c>
      <c r="C2909" s="89">
        <v>3</v>
      </c>
      <c r="D2909" s="89" t="s">
        <v>6295</v>
      </c>
    </row>
    <row r="2910" spans="1:4" ht="15.75" customHeight="1" x14ac:dyDescent="0.15">
      <c r="A2910" s="89" t="s">
        <v>12706</v>
      </c>
      <c r="B2910" s="89" t="s">
        <v>3236</v>
      </c>
      <c r="C2910" s="89">
        <v>3</v>
      </c>
      <c r="D2910" s="89" t="s">
        <v>6295</v>
      </c>
    </row>
    <row r="2911" spans="1:4" ht="15.75" customHeight="1" x14ac:dyDescent="0.15">
      <c r="A2911" s="89" t="s">
        <v>12707</v>
      </c>
      <c r="B2911" s="89" t="s">
        <v>3236</v>
      </c>
      <c r="C2911" s="89">
        <v>3</v>
      </c>
      <c r="D2911" s="89" t="s">
        <v>6295</v>
      </c>
    </row>
    <row r="2912" spans="1:4" ht="15.75" customHeight="1" x14ac:dyDescent="0.15">
      <c r="A2912" s="89" t="s">
        <v>12708</v>
      </c>
      <c r="B2912" s="89" t="s">
        <v>3236</v>
      </c>
      <c r="C2912" s="89">
        <v>3</v>
      </c>
      <c r="D2912" s="89" t="s">
        <v>6295</v>
      </c>
    </row>
    <row r="2913" spans="1:4" ht="15.75" customHeight="1" x14ac:dyDescent="0.15">
      <c r="A2913" s="89" t="s">
        <v>12709</v>
      </c>
      <c r="B2913" s="89" t="s">
        <v>3236</v>
      </c>
      <c r="C2913" s="89">
        <v>3</v>
      </c>
      <c r="D2913" s="89" t="s">
        <v>6295</v>
      </c>
    </row>
    <row r="2914" spans="1:4" ht="15.75" customHeight="1" x14ac:dyDescent="0.15">
      <c r="A2914" s="89" t="s">
        <v>12710</v>
      </c>
      <c r="B2914" s="89" t="s">
        <v>3236</v>
      </c>
      <c r="C2914" s="89">
        <v>3</v>
      </c>
      <c r="D2914" s="89" t="s">
        <v>6295</v>
      </c>
    </row>
    <row r="2915" spans="1:4" ht="15.75" customHeight="1" x14ac:dyDescent="0.15">
      <c r="A2915" s="89" t="s">
        <v>12711</v>
      </c>
      <c r="B2915" s="89" t="s">
        <v>3236</v>
      </c>
      <c r="C2915" s="89">
        <v>3</v>
      </c>
      <c r="D2915" s="89" t="s">
        <v>6295</v>
      </c>
    </row>
    <row r="2916" spans="1:4" ht="15.75" customHeight="1" x14ac:dyDescent="0.15">
      <c r="A2916" s="89" t="s">
        <v>12712</v>
      </c>
      <c r="B2916" s="89" t="s">
        <v>3236</v>
      </c>
      <c r="C2916" s="89">
        <v>3</v>
      </c>
      <c r="D2916" s="89" t="s">
        <v>6295</v>
      </c>
    </row>
    <row r="2917" spans="1:4" ht="15.75" customHeight="1" x14ac:dyDescent="0.15">
      <c r="A2917" s="89" t="s">
        <v>12713</v>
      </c>
      <c r="B2917" s="89" t="s">
        <v>3236</v>
      </c>
      <c r="C2917" s="89">
        <v>3</v>
      </c>
      <c r="D2917" s="89" t="s">
        <v>6295</v>
      </c>
    </row>
    <row r="2918" spans="1:4" ht="15.75" customHeight="1" x14ac:dyDescent="0.15">
      <c r="A2918" s="89" t="s">
        <v>12714</v>
      </c>
      <c r="B2918" s="89" t="s">
        <v>3236</v>
      </c>
      <c r="C2918" s="89">
        <v>3</v>
      </c>
      <c r="D2918" s="89" t="s">
        <v>6295</v>
      </c>
    </row>
    <row r="2919" spans="1:4" ht="15.75" customHeight="1" x14ac:dyDescent="0.15">
      <c r="A2919" s="89" t="s">
        <v>12715</v>
      </c>
      <c r="B2919" s="89" t="s">
        <v>3236</v>
      </c>
      <c r="C2919" s="89">
        <v>3</v>
      </c>
      <c r="D2919" s="89" t="s">
        <v>6295</v>
      </c>
    </row>
    <row r="2920" spans="1:4" ht="15.75" customHeight="1" x14ac:dyDescent="0.15">
      <c r="A2920" s="89" t="s">
        <v>12716</v>
      </c>
      <c r="B2920" s="89" t="s">
        <v>3236</v>
      </c>
      <c r="C2920" s="89">
        <v>3</v>
      </c>
      <c r="D2920" s="89" t="s">
        <v>6295</v>
      </c>
    </row>
    <row r="2921" spans="1:4" ht="15.75" customHeight="1" x14ac:dyDescent="0.15">
      <c r="A2921" s="89" t="s">
        <v>12717</v>
      </c>
      <c r="B2921" s="89" t="s">
        <v>3236</v>
      </c>
      <c r="C2921" s="89">
        <v>3</v>
      </c>
      <c r="D2921" s="89" t="s">
        <v>6295</v>
      </c>
    </row>
    <row r="2922" spans="1:4" ht="15.75" customHeight="1" x14ac:dyDescent="0.15">
      <c r="A2922" s="89" t="s">
        <v>12718</v>
      </c>
      <c r="B2922" s="89" t="s">
        <v>3236</v>
      </c>
      <c r="C2922" s="89">
        <v>3</v>
      </c>
      <c r="D2922" s="89" t="s">
        <v>6295</v>
      </c>
    </row>
    <row r="2923" spans="1:4" ht="15.75" customHeight="1" x14ac:dyDescent="0.15">
      <c r="A2923" s="89" t="s">
        <v>12719</v>
      </c>
      <c r="B2923" s="89" t="s">
        <v>3236</v>
      </c>
      <c r="C2923" s="89">
        <v>3</v>
      </c>
      <c r="D2923" s="89" t="s">
        <v>6295</v>
      </c>
    </row>
    <row r="2924" spans="1:4" ht="15.75" customHeight="1" x14ac:dyDescent="0.15">
      <c r="A2924" s="89" t="s">
        <v>12720</v>
      </c>
      <c r="B2924" s="89" t="s">
        <v>3236</v>
      </c>
      <c r="C2924" s="89">
        <v>3</v>
      </c>
      <c r="D2924" s="89" t="s">
        <v>6295</v>
      </c>
    </row>
    <row r="2925" spans="1:4" ht="15.75" customHeight="1" x14ac:dyDescent="0.15">
      <c r="A2925" s="89" t="s">
        <v>12721</v>
      </c>
      <c r="B2925" s="89" t="s">
        <v>3236</v>
      </c>
      <c r="C2925" s="89">
        <v>3</v>
      </c>
      <c r="D2925" s="89" t="s">
        <v>6295</v>
      </c>
    </row>
    <row r="2926" spans="1:4" ht="15.75" customHeight="1" x14ac:dyDescent="0.15">
      <c r="A2926" s="89" t="s">
        <v>12722</v>
      </c>
      <c r="B2926" s="89" t="s">
        <v>3236</v>
      </c>
      <c r="C2926" s="89">
        <v>3</v>
      </c>
      <c r="D2926" s="89" t="s">
        <v>6295</v>
      </c>
    </row>
    <row r="2927" spans="1:4" ht="15.75" customHeight="1" x14ac:dyDescent="0.15">
      <c r="A2927" s="89" t="s">
        <v>12723</v>
      </c>
      <c r="B2927" s="89" t="s">
        <v>3236</v>
      </c>
      <c r="C2927" s="89">
        <v>3</v>
      </c>
      <c r="D2927" s="89" t="s">
        <v>6295</v>
      </c>
    </row>
    <row r="2928" spans="1:4" ht="15.75" customHeight="1" x14ac:dyDescent="0.15">
      <c r="A2928" s="89" t="s">
        <v>12724</v>
      </c>
      <c r="B2928" s="89" t="s">
        <v>3236</v>
      </c>
      <c r="C2928" s="89">
        <v>3</v>
      </c>
      <c r="D2928" s="89" t="s">
        <v>6295</v>
      </c>
    </row>
    <row r="2929" spans="1:4" ht="15.75" customHeight="1" x14ac:dyDescent="0.15">
      <c r="A2929" s="89" t="s">
        <v>12725</v>
      </c>
      <c r="B2929" s="89" t="s">
        <v>3236</v>
      </c>
      <c r="C2929" s="89">
        <v>3</v>
      </c>
      <c r="D2929" s="89" t="s">
        <v>6295</v>
      </c>
    </row>
    <row r="2930" spans="1:4" ht="15.75" customHeight="1" x14ac:dyDescent="0.15">
      <c r="A2930" s="89" t="s">
        <v>12726</v>
      </c>
      <c r="B2930" s="89" t="s">
        <v>3236</v>
      </c>
      <c r="C2930" s="89">
        <v>3</v>
      </c>
      <c r="D2930" s="89" t="s">
        <v>6295</v>
      </c>
    </row>
    <row r="2931" spans="1:4" ht="15.75" customHeight="1" x14ac:dyDescent="0.15">
      <c r="A2931" s="89" t="s">
        <v>12727</v>
      </c>
      <c r="B2931" s="89" t="s">
        <v>3236</v>
      </c>
      <c r="C2931" s="89">
        <v>3</v>
      </c>
      <c r="D2931" s="89" t="s">
        <v>6295</v>
      </c>
    </row>
    <row r="2932" spans="1:4" ht="15.75" customHeight="1" x14ac:dyDescent="0.15">
      <c r="A2932" s="89" t="s">
        <v>12728</v>
      </c>
      <c r="B2932" s="89" t="s">
        <v>3236</v>
      </c>
      <c r="C2932" s="89">
        <v>3</v>
      </c>
      <c r="D2932" s="89" t="s">
        <v>6295</v>
      </c>
    </row>
    <row r="2933" spans="1:4" ht="15.75" customHeight="1" x14ac:dyDescent="0.15">
      <c r="A2933" s="89" t="s">
        <v>12729</v>
      </c>
      <c r="B2933" s="89" t="s">
        <v>3236</v>
      </c>
      <c r="C2933" s="89">
        <v>3</v>
      </c>
      <c r="D2933" s="89" t="s">
        <v>6295</v>
      </c>
    </row>
    <row r="2934" spans="1:4" ht="15.75" customHeight="1" x14ac:dyDescent="0.15">
      <c r="A2934" s="89" t="s">
        <v>12730</v>
      </c>
      <c r="B2934" s="89" t="s">
        <v>3236</v>
      </c>
      <c r="C2934" s="89">
        <v>3</v>
      </c>
      <c r="D2934" s="89" t="s">
        <v>6295</v>
      </c>
    </row>
    <row r="2935" spans="1:4" ht="15.75" customHeight="1" x14ac:dyDescent="0.15">
      <c r="A2935" s="89" t="s">
        <v>12731</v>
      </c>
      <c r="B2935" s="89" t="s">
        <v>3236</v>
      </c>
      <c r="C2935" s="89">
        <v>3</v>
      </c>
      <c r="D2935" s="89" t="s">
        <v>6295</v>
      </c>
    </row>
    <row r="2936" spans="1:4" ht="15.75" customHeight="1" x14ac:dyDescent="0.15">
      <c r="A2936" s="89" t="s">
        <v>12732</v>
      </c>
      <c r="B2936" s="89" t="s">
        <v>3236</v>
      </c>
      <c r="C2936" s="89">
        <v>3</v>
      </c>
      <c r="D2936" s="89" t="s">
        <v>6295</v>
      </c>
    </row>
    <row r="2937" spans="1:4" ht="15.75" customHeight="1" x14ac:dyDescent="0.15">
      <c r="A2937" s="89" t="s">
        <v>12733</v>
      </c>
      <c r="B2937" s="89" t="s">
        <v>3236</v>
      </c>
      <c r="C2937" s="89">
        <v>3</v>
      </c>
      <c r="D2937" s="89" t="s">
        <v>6295</v>
      </c>
    </row>
    <row r="2938" spans="1:4" ht="15.75" customHeight="1" x14ac:dyDescent="0.15">
      <c r="A2938" s="89" t="s">
        <v>12734</v>
      </c>
      <c r="B2938" s="89" t="s">
        <v>3236</v>
      </c>
      <c r="C2938" s="89">
        <v>3</v>
      </c>
      <c r="D2938" s="89" t="s">
        <v>6295</v>
      </c>
    </row>
    <row r="2939" spans="1:4" ht="15.75" customHeight="1" x14ac:dyDescent="0.15">
      <c r="A2939" s="89" t="s">
        <v>12735</v>
      </c>
      <c r="B2939" s="89" t="s">
        <v>3236</v>
      </c>
      <c r="C2939" s="89">
        <v>3</v>
      </c>
      <c r="D2939" s="89" t="s">
        <v>6295</v>
      </c>
    </row>
    <row r="2940" spans="1:4" ht="15.75" customHeight="1" x14ac:dyDescent="0.15">
      <c r="A2940" s="89" t="s">
        <v>12736</v>
      </c>
      <c r="B2940" s="89" t="s">
        <v>3236</v>
      </c>
      <c r="C2940" s="89">
        <v>3</v>
      </c>
      <c r="D2940" s="89" t="s">
        <v>6295</v>
      </c>
    </row>
    <row r="2941" spans="1:4" ht="15.75" customHeight="1" x14ac:dyDescent="0.15">
      <c r="A2941" s="89" t="s">
        <v>12737</v>
      </c>
      <c r="B2941" s="89" t="s">
        <v>3277</v>
      </c>
      <c r="C2941" s="89">
        <v>3</v>
      </c>
      <c r="D2941" s="89" t="s">
        <v>6268</v>
      </c>
    </row>
    <row r="2942" spans="1:4" ht="15.75" customHeight="1" x14ac:dyDescent="0.15">
      <c r="A2942" s="89" t="s">
        <v>12738</v>
      </c>
      <c r="B2942" s="89" t="s">
        <v>3277</v>
      </c>
      <c r="C2942" s="89">
        <v>3</v>
      </c>
      <c r="D2942" s="89" t="s">
        <v>6268</v>
      </c>
    </row>
    <row r="2943" spans="1:4" ht="15.75" customHeight="1" x14ac:dyDescent="0.15">
      <c r="A2943" s="89" t="s">
        <v>12739</v>
      </c>
      <c r="B2943" s="89" t="s">
        <v>3277</v>
      </c>
      <c r="C2943" s="89">
        <v>3</v>
      </c>
      <c r="D2943" s="89" t="s">
        <v>6268</v>
      </c>
    </row>
    <row r="2944" spans="1:4" ht="15.75" customHeight="1" x14ac:dyDescent="0.15">
      <c r="A2944" s="89" t="s">
        <v>12740</v>
      </c>
      <c r="B2944" s="89" t="s">
        <v>3277</v>
      </c>
      <c r="C2944" s="89">
        <v>3</v>
      </c>
      <c r="D2944" s="89" t="s">
        <v>6268</v>
      </c>
    </row>
    <row r="2945" spans="1:4" ht="15.75" customHeight="1" x14ac:dyDescent="0.15">
      <c r="A2945" s="89" t="s">
        <v>12741</v>
      </c>
      <c r="B2945" s="89" t="s">
        <v>3277</v>
      </c>
      <c r="C2945" s="89">
        <v>3</v>
      </c>
      <c r="D2945" s="89" t="s">
        <v>6268</v>
      </c>
    </row>
    <row r="2946" spans="1:4" ht="15.75" customHeight="1" x14ac:dyDescent="0.15">
      <c r="A2946" s="89" t="s">
        <v>12742</v>
      </c>
      <c r="B2946" s="89" t="s">
        <v>3277</v>
      </c>
      <c r="C2946" s="89">
        <v>3</v>
      </c>
      <c r="D2946" s="89" t="s">
        <v>6268</v>
      </c>
    </row>
    <row r="2947" spans="1:4" ht="15.75" customHeight="1" x14ac:dyDescent="0.15">
      <c r="A2947" s="89" t="s">
        <v>12743</v>
      </c>
      <c r="B2947" s="89" t="s">
        <v>3297</v>
      </c>
      <c r="C2947" s="89">
        <v>3</v>
      </c>
      <c r="D2947" s="89" t="s">
        <v>6228</v>
      </c>
    </row>
    <row r="2948" spans="1:4" ht="15.75" customHeight="1" x14ac:dyDescent="0.15">
      <c r="A2948" s="89" t="s">
        <v>12744</v>
      </c>
      <c r="B2948" s="89" t="s">
        <v>3297</v>
      </c>
      <c r="C2948" s="89">
        <v>3</v>
      </c>
      <c r="D2948" s="89" t="s">
        <v>6228</v>
      </c>
    </row>
    <row r="2949" spans="1:4" ht="15.75" customHeight="1" x14ac:dyDescent="0.15">
      <c r="A2949" s="89" t="s">
        <v>12745</v>
      </c>
      <c r="B2949" s="89" t="s">
        <v>3297</v>
      </c>
      <c r="C2949" s="89">
        <v>3</v>
      </c>
      <c r="D2949" s="89" t="s">
        <v>6228</v>
      </c>
    </row>
    <row r="2950" spans="1:4" ht="15.75" customHeight="1" x14ac:dyDescent="0.15">
      <c r="A2950" s="89" t="s">
        <v>12746</v>
      </c>
      <c r="B2950" s="89" t="s">
        <v>3273</v>
      </c>
      <c r="C2950" s="89">
        <v>3</v>
      </c>
      <c r="D2950" s="89" t="s">
        <v>6283</v>
      </c>
    </row>
    <row r="2951" spans="1:4" ht="15.75" customHeight="1" x14ac:dyDescent="0.15">
      <c r="A2951" s="89" t="s">
        <v>12747</v>
      </c>
      <c r="B2951" s="89" t="s">
        <v>3273</v>
      </c>
      <c r="C2951" s="89">
        <v>3</v>
      </c>
      <c r="D2951" s="89" t="s">
        <v>6283</v>
      </c>
    </row>
    <row r="2952" spans="1:4" ht="15.75" customHeight="1" x14ac:dyDescent="0.15">
      <c r="A2952" s="89" t="s">
        <v>12748</v>
      </c>
      <c r="B2952" s="89" t="s">
        <v>3273</v>
      </c>
      <c r="C2952" s="89">
        <v>3</v>
      </c>
      <c r="D2952" s="89" t="s">
        <v>6283</v>
      </c>
    </row>
    <row r="2953" spans="1:4" ht="15.75" customHeight="1" x14ac:dyDescent="0.15">
      <c r="A2953" s="89" t="s">
        <v>12749</v>
      </c>
      <c r="B2953" s="89" t="s">
        <v>3273</v>
      </c>
      <c r="C2953" s="89">
        <v>3</v>
      </c>
      <c r="D2953" s="89" t="s">
        <v>6283</v>
      </c>
    </row>
    <row r="2954" spans="1:4" ht="15.75" customHeight="1" x14ac:dyDescent="0.15">
      <c r="A2954" s="89" t="s">
        <v>12750</v>
      </c>
      <c r="B2954" s="89" t="s">
        <v>3273</v>
      </c>
      <c r="C2954" s="89">
        <v>3</v>
      </c>
      <c r="D2954" s="89" t="s">
        <v>6283</v>
      </c>
    </row>
    <row r="2955" spans="1:4" ht="15.75" customHeight="1" x14ac:dyDescent="0.15">
      <c r="A2955" s="89" t="s">
        <v>12751</v>
      </c>
      <c r="B2955" s="89" t="s">
        <v>3273</v>
      </c>
      <c r="C2955" s="89">
        <v>3</v>
      </c>
      <c r="D2955" s="89" t="s">
        <v>6283</v>
      </c>
    </row>
    <row r="2956" spans="1:4" ht="15.75" customHeight="1" x14ac:dyDescent="0.15">
      <c r="A2956" s="89" t="s">
        <v>12752</v>
      </c>
      <c r="B2956" s="89" t="s">
        <v>3273</v>
      </c>
      <c r="C2956" s="89">
        <v>3</v>
      </c>
      <c r="D2956" s="89" t="s">
        <v>6283</v>
      </c>
    </row>
    <row r="2957" spans="1:4" ht="15.75" customHeight="1" x14ac:dyDescent="0.15">
      <c r="A2957" s="89" t="s">
        <v>12753</v>
      </c>
      <c r="B2957" s="89" t="s">
        <v>3273</v>
      </c>
      <c r="C2957" s="89">
        <v>3</v>
      </c>
      <c r="D2957" s="89" t="s">
        <v>6283</v>
      </c>
    </row>
    <row r="2958" spans="1:4" ht="15.75" customHeight="1" x14ac:dyDescent="0.15">
      <c r="A2958" s="89" t="s">
        <v>12754</v>
      </c>
      <c r="B2958" s="89" t="s">
        <v>3273</v>
      </c>
      <c r="C2958" s="89">
        <v>3</v>
      </c>
      <c r="D2958" s="89" t="s">
        <v>6283</v>
      </c>
    </row>
    <row r="2959" spans="1:4" ht="15.75" customHeight="1" x14ac:dyDescent="0.15">
      <c r="A2959" s="89" t="s">
        <v>12755</v>
      </c>
      <c r="B2959" s="89" t="s">
        <v>3273</v>
      </c>
      <c r="C2959" s="89">
        <v>3</v>
      </c>
      <c r="D2959" s="89" t="s">
        <v>6283</v>
      </c>
    </row>
    <row r="2960" spans="1:4" ht="15.75" customHeight="1" x14ac:dyDescent="0.15">
      <c r="A2960" s="89" t="s">
        <v>12756</v>
      </c>
      <c r="B2960" s="89" t="s">
        <v>3273</v>
      </c>
      <c r="C2960" s="89">
        <v>3</v>
      </c>
      <c r="D2960" s="89" t="s">
        <v>6283</v>
      </c>
    </row>
    <row r="2961" spans="1:4" ht="15.75" customHeight="1" x14ac:dyDescent="0.15">
      <c r="A2961" s="89" t="s">
        <v>12757</v>
      </c>
      <c r="B2961" s="89" t="s">
        <v>3273</v>
      </c>
      <c r="C2961" s="89">
        <v>3</v>
      </c>
      <c r="D2961" s="89" t="s">
        <v>6283</v>
      </c>
    </row>
    <row r="2962" spans="1:4" ht="15.75" customHeight="1" x14ac:dyDescent="0.15">
      <c r="A2962" s="89" t="s">
        <v>12758</v>
      </c>
      <c r="B2962" s="89" t="s">
        <v>3273</v>
      </c>
      <c r="C2962" s="89">
        <v>3</v>
      </c>
      <c r="D2962" s="89" t="s">
        <v>6283</v>
      </c>
    </row>
    <row r="2963" spans="1:4" ht="15.75" customHeight="1" x14ac:dyDescent="0.15">
      <c r="A2963" s="89" t="s">
        <v>12759</v>
      </c>
      <c r="B2963" s="89" t="s">
        <v>3273</v>
      </c>
      <c r="C2963" s="89">
        <v>3</v>
      </c>
      <c r="D2963" s="89" t="s">
        <v>6283</v>
      </c>
    </row>
    <row r="2964" spans="1:4" ht="15.75" customHeight="1" x14ac:dyDescent="0.15">
      <c r="A2964" s="89" t="s">
        <v>12760</v>
      </c>
      <c r="B2964" s="89" t="s">
        <v>3273</v>
      </c>
      <c r="C2964" s="89">
        <v>3</v>
      </c>
      <c r="D2964" s="89" t="s">
        <v>6283</v>
      </c>
    </row>
    <row r="2965" spans="1:4" ht="15.75" customHeight="1" x14ac:dyDescent="0.15">
      <c r="A2965" s="89" t="s">
        <v>12761</v>
      </c>
      <c r="B2965" s="89" t="s">
        <v>3273</v>
      </c>
      <c r="C2965" s="89">
        <v>3</v>
      </c>
      <c r="D2965" s="89" t="s">
        <v>6283</v>
      </c>
    </row>
    <row r="2966" spans="1:4" ht="15.75" customHeight="1" x14ac:dyDescent="0.15">
      <c r="A2966" s="89" t="s">
        <v>12762</v>
      </c>
      <c r="B2966" s="89" t="s">
        <v>3273</v>
      </c>
      <c r="C2966" s="89">
        <v>3</v>
      </c>
      <c r="D2966" s="89" t="s">
        <v>6283</v>
      </c>
    </row>
    <row r="2967" spans="1:4" ht="15.75" customHeight="1" x14ac:dyDescent="0.15">
      <c r="A2967" s="89" t="s">
        <v>12763</v>
      </c>
      <c r="B2967" s="89" t="s">
        <v>3273</v>
      </c>
      <c r="C2967" s="89">
        <v>3</v>
      </c>
      <c r="D2967" s="89" t="s">
        <v>6283</v>
      </c>
    </row>
    <row r="2968" spans="1:4" ht="15.75" customHeight="1" x14ac:dyDescent="0.15">
      <c r="A2968" s="89" t="s">
        <v>12764</v>
      </c>
      <c r="B2968" s="89" t="s">
        <v>3273</v>
      </c>
      <c r="C2968" s="89">
        <v>3</v>
      </c>
      <c r="D2968" s="89" t="s">
        <v>6283</v>
      </c>
    </row>
    <row r="2969" spans="1:4" ht="15.75" customHeight="1" x14ac:dyDescent="0.15">
      <c r="A2969" s="89" t="s">
        <v>12765</v>
      </c>
      <c r="B2969" s="89" t="s">
        <v>3273</v>
      </c>
      <c r="C2969" s="89">
        <v>3</v>
      </c>
      <c r="D2969" s="89" t="s">
        <v>6283</v>
      </c>
    </row>
    <row r="2970" spans="1:4" ht="15.75" customHeight="1" x14ac:dyDescent="0.15">
      <c r="A2970" s="89" t="s">
        <v>12766</v>
      </c>
      <c r="B2970" s="89" t="s">
        <v>3273</v>
      </c>
      <c r="C2970" s="89">
        <v>3</v>
      </c>
      <c r="D2970" s="89" t="s">
        <v>6283</v>
      </c>
    </row>
    <row r="2971" spans="1:4" ht="15.75" customHeight="1" x14ac:dyDescent="0.15">
      <c r="A2971" s="89" t="s">
        <v>12767</v>
      </c>
      <c r="B2971" s="89" t="s">
        <v>3273</v>
      </c>
      <c r="C2971" s="89">
        <v>3</v>
      </c>
      <c r="D2971" s="89" t="s">
        <v>6283</v>
      </c>
    </row>
    <row r="2972" spans="1:4" ht="15.75" customHeight="1" x14ac:dyDescent="0.15">
      <c r="A2972" s="89" t="s">
        <v>12768</v>
      </c>
      <c r="B2972" s="89" t="s">
        <v>3273</v>
      </c>
      <c r="C2972" s="89">
        <v>3</v>
      </c>
      <c r="D2972" s="89" t="s">
        <v>6283</v>
      </c>
    </row>
    <row r="2973" spans="1:4" ht="15.75" customHeight="1" x14ac:dyDescent="0.15">
      <c r="A2973" s="89" t="s">
        <v>12769</v>
      </c>
      <c r="B2973" s="89" t="s">
        <v>3273</v>
      </c>
      <c r="C2973" s="89">
        <v>3</v>
      </c>
      <c r="D2973" s="89" t="s">
        <v>6283</v>
      </c>
    </row>
    <row r="2974" spans="1:4" ht="15.75" customHeight="1" x14ac:dyDescent="0.15">
      <c r="A2974" s="89" t="s">
        <v>12770</v>
      </c>
      <c r="B2974" s="89" t="s">
        <v>3273</v>
      </c>
      <c r="C2974" s="89">
        <v>3</v>
      </c>
      <c r="D2974" s="89" t="s">
        <v>6283</v>
      </c>
    </row>
    <row r="2975" spans="1:4" ht="15.75" customHeight="1" x14ac:dyDescent="0.15">
      <c r="A2975" s="89" t="s">
        <v>12771</v>
      </c>
      <c r="B2975" s="89" t="s">
        <v>3273</v>
      </c>
      <c r="C2975" s="89">
        <v>3</v>
      </c>
      <c r="D2975" s="89" t="s">
        <v>6283</v>
      </c>
    </row>
    <row r="2976" spans="1:4" ht="15.75" customHeight="1" x14ac:dyDescent="0.15">
      <c r="A2976" s="89" t="s">
        <v>12772</v>
      </c>
      <c r="B2976" s="89" t="s">
        <v>3273</v>
      </c>
      <c r="C2976" s="89">
        <v>3</v>
      </c>
      <c r="D2976" s="89" t="s">
        <v>6283</v>
      </c>
    </row>
    <row r="2977" spans="1:4" ht="15.75" customHeight="1" x14ac:dyDescent="0.15">
      <c r="A2977" s="89" t="s">
        <v>12773</v>
      </c>
      <c r="B2977" s="89" t="s">
        <v>3273</v>
      </c>
      <c r="C2977" s="89">
        <v>3</v>
      </c>
      <c r="D2977" s="89" t="s">
        <v>6283</v>
      </c>
    </row>
    <row r="2978" spans="1:4" ht="15.75" customHeight="1" x14ac:dyDescent="0.15">
      <c r="A2978" s="89" t="s">
        <v>12774</v>
      </c>
      <c r="B2978" s="89" t="s">
        <v>3273</v>
      </c>
      <c r="C2978" s="89">
        <v>3</v>
      </c>
      <c r="D2978" s="89" t="s">
        <v>6283</v>
      </c>
    </row>
    <row r="2979" spans="1:4" ht="15.75" customHeight="1" x14ac:dyDescent="0.15">
      <c r="A2979" s="89" t="s">
        <v>12775</v>
      </c>
      <c r="B2979" s="89" t="s">
        <v>3273</v>
      </c>
      <c r="C2979" s="89">
        <v>3</v>
      </c>
      <c r="D2979" s="89" t="s">
        <v>6283</v>
      </c>
    </row>
    <row r="2980" spans="1:4" ht="15.75" customHeight="1" x14ac:dyDescent="0.15">
      <c r="A2980" s="89" t="s">
        <v>12776</v>
      </c>
      <c r="B2980" s="89" t="s">
        <v>3273</v>
      </c>
      <c r="C2980" s="89">
        <v>3</v>
      </c>
      <c r="D2980" s="89" t="s">
        <v>6283</v>
      </c>
    </row>
    <row r="2981" spans="1:4" ht="15.75" customHeight="1" x14ac:dyDescent="0.15">
      <c r="A2981" s="89" t="s">
        <v>12777</v>
      </c>
      <c r="B2981" s="89" t="s">
        <v>3273</v>
      </c>
      <c r="C2981" s="89">
        <v>3</v>
      </c>
      <c r="D2981" s="89" t="s">
        <v>6283</v>
      </c>
    </row>
    <row r="2982" spans="1:4" ht="15.75" customHeight="1" x14ac:dyDescent="0.15">
      <c r="A2982" s="89" t="s">
        <v>12778</v>
      </c>
      <c r="B2982" s="89" t="s">
        <v>3273</v>
      </c>
      <c r="C2982" s="89">
        <v>3</v>
      </c>
      <c r="D2982" s="89" t="s">
        <v>6283</v>
      </c>
    </row>
    <row r="2983" spans="1:4" ht="15.75" customHeight="1" x14ac:dyDescent="0.15">
      <c r="A2983" s="89" t="s">
        <v>12779</v>
      </c>
      <c r="B2983" s="89" t="s">
        <v>3273</v>
      </c>
      <c r="C2983" s="89">
        <v>3</v>
      </c>
      <c r="D2983" s="89" t="s">
        <v>6283</v>
      </c>
    </row>
    <row r="2984" spans="1:4" ht="15.75" customHeight="1" x14ac:dyDescent="0.15">
      <c r="A2984" s="89" t="s">
        <v>12780</v>
      </c>
      <c r="B2984" s="89" t="s">
        <v>3273</v>
      </c>
      <c r="C2984" s="89">
        <v>3</v>
      </c>
      <c r="D2984" s="89" t="s">
        <v>6283</v>
      </c>
    </row>
    <row r="2985" spans="1:4" ht="15.75" customHeight="1" x14ac:dyDescent="0.15">
      <c r="A2985" s="89" t="s">
        <v>12781</v>
      </c>
      <c r="B2985" s="89" t="s">
        <v>3273</v>
      </c>
      <c r="C2985" s="89">
        <v>3</v>
      </c>
      <c r="D2985" s="89" t="s">
        <v>6283</v>
      </c>
    </row>
    <row r="2986" spans="1:4" ht="15.75" customHeight="1" x14ac:dyDescent="0.15">
      <c r="A2986" s="89" t="s">
        <v>12782</v>
      </c>
      <c r="B2986" s="89" t="s">
        <v>3273</v>
      </c>
      <c r="C2986" s="89">
        <v>3</v>
      </c>
      <c r="D2986" s="89" t="s">
        <v>6283</v>
      </c>
    </row>
    <row r="2987" spans="1:4" ht="15.75" customHeight="1" x14ac:dyDescent="0.15">
      <c r="A2987" s="89" t="s">
        <v>12783</v>
      </c>
      <c r="B2987" s="89" t="s">
        <v>3273</v>
      </c>
      <c r="C2987" s="89">
        <v>3</v>
      </c>
      <c r="D2987" s="89" t="s">
        <v>6283</v>
      </c>
    </row>
    <row r="2988" spans="1:4" ht="15.75" customHeight="1" x14ac:dyDescent="0.15">
      <c r="A2988" s="89" t="s">
        <v>12784</v>
      </c>
      <c r="B2988" s="89" t="s">
        <v>3273</v>
      </c>
      <c r="C2988" s="89">
        <v>3</v>
      </c>
      <c r="D2988" s="89" t="s">
        <v>6283</v>
      </c>
    </row>
    <row r="2989" spans="1:4" ht="15.75" customHeight="1" x14ac:dyDescent="0.15">
      <c r="A2989" s="89" t="s">
        <v>12785</v>
      </c>
      <c r="B2989" s="89" t="s">
        <v>3273</v>
      </c>
      <c r="C2989" s="89">
        <v>3</v>
      </c>
      <c r="D2989" s="89" t="s">
        <v>6283</v>
      </c>
    </row>
    <row r="2990" spans="1:4" ht="15.75" customHeight="1" x14ac:dyDescent="0.15">
      <c r="A2990" s="89" t="s">
        <v>12786</v>
      </c>
      <c r="B2990" s="89" t="s">
        <v>3273</v>
      </c>
      <c r="C2990" s="89">
        <v>3</v>
      </c>
      <c r="D2990" s="89" t="s">
        <v>6283</v>
      </c>
    </row>
    <row r="2991" spans="1:4" ht="15.75" customHeight="1" x14ac:dyDescent="0.15">
      <c r="A2991" s="89" t="s">
        <v>12787</v>
      </c>
      <c r="B2991" s="89" t="s">
        <v>3273</v>
      </c>
      <c r="C2991" s="89">
        <v>3</v>
      </c>
      <c r="D2991" s="89" t="s">
        <v>6283</v>
      </c>
    </row>
    <row r="2992" spans="1:4" ht="15.75" customHeight="1" x14ac:dyDescent="0.15">
      <c r="A2992" s="89" t="s">
        <v>12788</v>
      </c>
      <c r="B2992" s="89" t="s">
        <v>3273</v>
      </c>
      <c r="C2992" s="89">
        <v>3</v>
      </c>
      <c r="D2992" s="89" t="s">
        <v>6283</v>
      </c>
    </row>
    <row r="2993" spans="1:4" ht="15.75" customHeight="1" x14ac:dyDescent="0.15">
      <c r="A2993" s="89" t="s">
        <v>12789</v>
      </c>
      <c r="B2993" s="89" t="s">
        <v>3273</v>
      </c>
      <c r="C2993" s="89">
        <v>3</v>
      </c>
      <c r="D2993" s="89" t="s">
        <v>6283</v>
      </c>
    </row>
    <row r="2994" spans="1:4" ht="15.75" customHeight="1" x14ac:dyDescent="0.15">
      <c r="A2994" s="89" t="s">
        <v>12790</v>
      </c>
      <c r="B2994" s="89" t="s">
        <v>3273</v>
      </c>
      <c r="C2994" s="89">
        <v>3</v>
      </c>
      <c r="D2994" s="89" t="s">
        <v>6283</v>
      </c>
    </row>
    <row r="2995" spans="1:4" ht="15.75" customHeight="1" x14ac:dyDescent="0.15">
      <c r="A2995" s="89" t="s">
        <v>12791</v>
      </c>
      <c r="B2995" s="89" t="s">
        <v>3273</v>
      </c>
      <c r="C2995" s="89">
        <v>3</v>
      </c>
      <c r="D2995" s="89" t="s">
        <v>6283</v>
      </c>
    </row>
    <row r="2996" spans="1:4" ht="15.75" customHeight="1" x14ac:dyDescent="0.15">
      <c r="A2996" s="89" t="s">
        <v>12792</v>
      </c>
      <c r="B2996" s="89" t="s">
        <v>3273</v>
      </c>
      <c r="C2996" s="89">
        <v>3</v>
      </c>
      <c r="D2996" s="89" t="s">
        <v>6283</v>
      </c>
    </row>
    <row r="2997" spans="1:4" ht="15.75" customHeight="1" x14ac:dyDescent="0.15">
      <c r="A2997" s="89" t="s">
        <v>12793</v>
      </c>
      <c r="B2997" s="89" t="s">
        <v>3273</v>
      </c>
      <c r="C2997" s="89">
        <v>3</v>
      </c>
      <c r="D2997" s="89" t="s">
        <v>6283</v>
      </c>
    </row>
    <row r="2998" spans="1:4" ht="15.75" customHeight="1" x14ac:dyDescent="0.15">
      <c r="A2998" s="89" t="s">
        <v>12794</v>
      </c>
      <c r="B2998" s="89" t="s">
        <v>3273</v>
      </c>
      <c r="C2998" s="89">
        <v>3</v>
      </c>
      <c r="D2998" s="89" t="s">
        <v>6283</v>
      </c>
    </row>
    <row r="2999" spans="1:4" ht="15.75" customHeight="1" x14ac:dyDescent="0.15">
      <c r="A2999" s="89" t="s">
        <v>12795</v>
      </c>
      <c r="B2999" s="89" t="s">
        <v>3273</v>
      </c>
      <c r="C2999" s="89">
        <v>3</v>
      </c>
      <c r="D2999" s="89" t="s">
        <v>6283</v>
      </c>
    </row>
    <row r="3000" spans="1:4" ht="15.75" customHeight="1" x14ac:dyDescent="0.15">
      <c r="A3000" s="89" t="s">
        <v>12796</v>
      </c>
      <c r="B3000" s="89" t="s">
        <v>3273</v>
      </c>
      <c r="C3000" s="89">
        <v>3</v>
      </c>
      <c r="D3000" s="89" t="s">
        <v>6283</v>
      </c>
    </row>
    <row r="3001" spans="1:4" ht="15.75" customHeight="1" x14ac:dyDescent="0.15">
      <c r="A3001" s="89" t="s">
        <v>12797</v>
      </c>
      <c r="B3001" s="89" t="s">
        <v>3273</v>
      </c>
      <c r="C3001" s="89">
        <v>3</v>
      </c>
      <c r="D3001" s="89" t="s">
        <v>6283</v>
      </c>
    </row>
    <row r="3002" spans="1:4" ht="15.75" customHeight="1" x14ac:dyDescent="0.15">
      <c r="A3002" s="89" t="s">
        <v>12798</v>
      </c>
      <c r="B3002" s="89" t="s">
        <v>3273</v>
      </c>
      <c r="C3002" s="89">
        <v>3</v>
      </c>
      <c r="D3002" s="89" t="s">
        <v>6283</v>
      </c>
    </row>
    <row r="3003" spans="1:4" ht="15.75" customHeight="1" x14ac:dyDescent="0.15">
      <c r="A3003" s="89" t="s">
        <v>12799</v>
      </c>
      <c r="B3003" s="89" t="s">
        <v>3273</v>
      </c>
      <c r="C3003" s="89">
        <v>3</v>
      </c>
      <c r="D3003" s="89" t="s">
        <v>6283</v>
      </c>
    </row>
    <row r="3004" spans="1:4" ht="15.75" customHeight="1" x14ac:dyDescent="0.15">
      <c r="A3004" s="89" t="s">
        <v>12800</v>
      </c>
      <c r="B3004" s="89" t="s">
        <v>3273</v>
      </c>
      <c r="C3004" s="89">
        <v>3</v>
      </c>
      <c r="D3004" s="89" t="s">
        <v>6283</v>
      </c>
    </row>
    <row r="3005" spans="1:4" ht="15.75" customHeight="1" x14ac:dyDescent="0.15">
      <c r="A3005" s="89" t="s">
        <v>12801</v>
      </c>
      <c r="B3005" s="89" t="s">
        <v>3273</v>
      </c>
      <c r="C3005" s="89">
        <v>3</v>
      </c>
      <c r="D3005" s="89" t="s">
        <v>6283</v>
      </c>
    </row>
    <row r="3006" spans="1:4" ht="15.75" customHeight="1" x14ac:dyDescent="0.15">
      <c r="A3006" s="89" t="s">
        <v>12802</v>
      </c>
      <c r="B3006" s="89" t="s">
        <v>3273</v>
      </c>
      <c r="C3006" s="89">
        <v>3</v>
      </c>
      <c r="D3006" s="89" t="s">
        <v>6283</v>
      </c>
    </row>
    <row r="3007" spans="1:4" ht="15.75" customHeight="1" x14ac:dyDescent="0.15">
      <c r="A3007" s="89" t="s">
        <v>12803</v>
      </c>
      <c r="B3007" s="89" t="s">
        <v>3273</v>
      </c>
      <c r="C3007" s="89">
        <v>3</v>
      </c>
      <c r="D3007" s="89" t="s">
        <v>6283</v>
      </c>
    </row>
    <row r="3008" spans="1:4" ht="15.75" customHeight="1" x14ac:dyDescent="0.15">
      <c r="A3008" s="89" t="s">
        <v>12804</v>
      </c>
      <c r="B3008" s="89" t="s">
        <v>3273</v>
      </c>
      <c r="C3008" s="89">
        <v>3</v>
      </c>
      <c r="D3008" s="89" t="s">
        <v>6283</v>
      </c>
    </row>
    <row r="3009" spans="1:4" ht="15.75" customHeight="1" x14ac:dyDescent="0.15">
      <c r="A3009" s="89" t="s">
        <v>12805</v>
      </c>
      <c r="B3009" s="89" t="s">
        <v>3273</v>
      </c>
      <c r="C3009" s="89">
        <v>3</v>
      </c>
      <c r="D3009" s="89" t="s">
        <v>6283</v>
      </c>
    </row>
    <row r="3010" spans="1:4" ht="15.75" customHeight="1" x14ac:dyDescent="0.15">
      <c r="A3010" s="89" t="s">
        <v>12806</v>
      </c>
      <c r="B3010" s="89" t="s">
        <v>3273</v>
      </c>
      <c r="C3010" s="89">
        <v>3</v>
      </c>
      <c r="D3010" s="89" t="s">
        <v>6283</v>
      </c>
    </row>
    <row r="3011" spans="1:4" ht="15.75" customHeight="1" x14ac:dyDescent="0.15">
      <c r="A3011" s="89" t="s">
        <v>12807</v>
      </c>
      <c r="B3011" s="89" t="s">
        <v>3273</v>
      </c>
      <c r="C3011" s="89">
        <v>3</v>
      </c>
      <c r="D3011" s="89" t="s">
        <v>6283</v>
      </c>
    </row>
    <row r="3012" spans="1:4" ht="15.75" customHeight="1" x14ac:dyDescent="0.15">
      <c r="A3012" s="89" t="s">
        <v>12808</v>
      </c>
      <c r="B3012" s="89" t="s">
        <v>3273</v>
      </c>
      <c r="C3012" s="89">
        <v>3</v>
      </c>
      <c r="D3012" s="89" t="s">
        <v>6283</v>
      </c>
    </row>
    <row r="3013" spans="1:4" ht="15.75" customHeight="1" x14ac:dyDescent="0.15">
      <c r="A3013" s="89" t="s">
        <v>12809</v>
      </c>
      <c r="B3013" s="89" t="s">
        <v>3273</v>
      </c>
      <c r="C3013" s="89">
        <v>3</v>
      </c>
      <c r="D3013" s="89" t="s">
        <v>6283</v>
      </c>
    </row>
    <row r="3014" spans="1:4" ht="15.75" customHeight="1" x14ac:dyDescent="0.15">
      <c r="A3014" s="89" t="s">
        <v>12810</v>
      </c>
      <c r="B3014" s="89" t="s">
        <v>3273</v>
      </c>
      <c r="C3014" s="89">
        <v>3</v>
      </c>
      <c r="D3014" s="89" t="s">
        <v>6283</v>
      </c>
    </row>
    <row r="3015" spans="1:4" ht="15.75" customHeight="1" x14ac:dyDescent="0.15">
      <c r="A3015" s="89" t="s">
        <v>12811</v>
      </c>
      <c r="B3015" s="89" t="s">
        <v>3273</v>
      </c>
      <c r="C3015" s="89">
        <v>3</v>
      </c>
      <c r="D3015" s="89" t="s">
        <v>6283</v>
      </c>
    </row>
    <row r="3016" spans="1:4" ht="15.75" customHeight="1" x14ac:dyDescent="0.15">
      <c r="A3016" s="89" t="s">
        <v>12812</v>
      </c>
      <c r="B3016" s="89" t="s">
        <v>3273</v>
      </c>
      <c r="C3016" s="89">
        <v>3</v>
      </c>
      <c r="D3016" s="89" t="s">
        <v>6283</v>
      </c>
    </row>
    <row r="3017" spans="1:4" ht="15.75" customHeight="1" x14ac:dyDescent="0.15">
      <c r="A3017" s="89" t="s">
        <v>12813</v>
      </c>
      <c r="B3017" s="89" t="s">
        <v>3273</v>
      </c>
      <c r="C3017" s="89">
        <v>3</v>
      </c>
      <c r="D3017" s="89" t="s">
        <v>6283</v>
      </c>
    </row>
    <row r="3018" spans="1:4" ht="15.75" customHeight="1" x14ac:dyDescent="0.15">
      <c r="A3018" s="89" t="s">
        <v>12814</v>
      </c>
      <c r="B3018" s="89" t="s">
        <v>3273</v>
      </c>
      <c r="C3018" s="89">
        <v>3</v>
      </c>
      <c r="D3018" s="89" t="s">
        <v>6283</v>
      </c>
    </row>
    <row r="3019" spans="1:4" ht="15.75" customHeight="1" x14ac:dyDescent="0.15">
      <c r="A3019" s="89" t="s">
        <v>12815</v>
      </c>
      <c r="B3019" s="89" t="s">
        <v>3273</v>
      </c>
      <c r="C3019" s="89">
        <v>3</v>
      </c>
      <c r="D3019" s="89" t="s">
        <v>6283</v>
      </c>
    </row>
    <row r="3020" spans="1:4" ht="15.75" customHeight="1" x14ac:dyDescent="0.15">
      <c r="A3020" s="89" t="s">
        <v>12816</v>
      </c>
      <c r="B3020" s="89" t="s">
        <v>3273</v>
      </c>
      <c r="C3020" s="89">
        <v>3</v>
      </c>
      <c r="D3020" s="89" t="s">
        <v>6283</v>
      </c>
    </row>
    <row r="3021" spans="1:4" ht="15.75" customHeight="1" x14ac:dyDescent="0.15">
      <c r="A3021" s="89" t="s">
        <v>12817</v>
      </c>
      <c r="B3021" s="89" t="s">
        <v>3273</v>
      </c>
      <c r="C3021" s="89">
        <v>3</v>
      </c>
      <c r="D3021" s="89" t="s">
        <v>6283</v>
      </c>
    </row>
    <row r="3022" spans="1:4" ht="15.75" customHeight="1" x14ac:dyDescent="0.15">
      <c r="A3022" s="89" t="s">
        <v>12818</v>
      </c>
      <c r="B3022" s="89" t="s">
        <v>3273</v>
      </c>
      <c r="C3022" s="89">
        <v>3</v>
      </c>
      <c r="D3022" s="89" t="s">
        <v>6283</v>
      </c>
    </row>
    <row r="3023" spans="1:4" ht="15.75" customHeight="1" x14ac:dyDescent="0.15">
      <c r="A3023" s="89" t="s">
        <v>12819</v>
      </c>
      <c r="B3023" s="89" t="s">
        <v>3273</v>
      </c>
      <c r="C3023" s="89">
        <v>3</v>
      </c>
      <c r="D3023" s="89" t="s">
        <v>6283</v>
      </c>
    </row>
    <row r="3024" spans="1:4" ht="15.75" customHeight="1" x14ac:dyDescent="0.15">
      <c r="A3024" s="89" t="s">
        <v>12820</v>
      </c>
      <c r="B3024" s="89" t="s">
        <v>3273</v>
      </c>
      <c r="C3024" s="89">
        <v>3</v>
      </c>
      <c r="D3024" s="89" t="s">
        <v>6283</v>
      </c>
    </row>
    <row r="3025" spans="1:4" ht="15.75" customHeight="1" x14ac:dyDescent="0.15">
      <c r="A3025" s="89" t="s">
        <v>12821</v>
      </c>
      <c r="B3025" s="89" t="s">
        <v>3273</v>
      </c>
      <c r="C3025" s="89">
        <v>3</v>
      </c>
      <c r="D3025" s="89" t="s">
        <v>6283</v>
      </c>
    </row>
    <row r="3026" spans="1:4" ht="15.75" customHeight="1" x14ac:dyDescent="0.15">
      <c r="A3026" s="89" t="s">
        <v>12822</v>
      </c>
      <c r="B3026" s="89" t="s">
        <v>3273</v>
      </c>
      <c r="C3026" s="89">
        <v>3</v>
      </c>
      <c r="D3026" s="89" t="s">
        <v>6283</v>
      </c>
    </row>
    <row r="3027" spans="1:4" ht="15.75" customHeight="1" x14ac:dyDescent="0.15">
      <c r="A3027" s="89" t="s">
        <v>12823</v>
      </c>
      <c r="B3027" s="89" t="s">
        <v>3273</v>
      </c>
      <c r="C3027" s="89">
        <v>3</v>
      </c>
      <c r="D3027" s="89" t="s">
        <v>6283</v>
      </c>
    </row>
    <row r="3028" spans="1:4" ht="15.75" customHeight="1" x14ac:dyDescent="0.15">
      <c r="A3028" s="89" t="s">
        <v>12824</v>
      </c>
      <c r="B3028" s="89" t="s">
        <v>3273</v>
      </c>
      <c r="C3028" s="89">
        <v>3</v>
      </c>
      <c r="D3028" s="89" t="s">
        <v>6283</v>
      </c>
    </row>
    <row r="3029" spans="1:4" ht="15.75" customHeight="1" x14ac:dyDescent="0.15">
      <c r="A3029" s="89" t="s">
        <v>12825</v>
      </c>
      <c r="B3029" s="89" t="s">
        <v>3273</v>
      </c>
      <c r="C3029" s="89">
        <v>3</v>
      </c>
      <c r="D3029" s="89" t="s">
        <v>6283</v>
      </c>
    </row>
    <row r="3030" spans="1:4" ht="15.75" customHeight="1" x14ac:dyDescent="0.15">
      <c r="A3030" s="89" t="s">
        <v>12826</v>
      </c>
      <c r="B3030" s="89" t="s">
        <v>3273</v>
      </c>
      <c r="C3030" s="89">
        <v>3</v>
      </c>
      <c r="D3030" s="89" t="s">
        <v>6283</v>
      </c>
    </row>
    <row r="3031" spans="1:4" ht="15.75" customHeight="1" x14ac:dyDescent="0.15">
      <c r="A3031" s="89" t="s">
        <v>12827</v>
      </c>
      <c r="B3031" s="89" t="s">
        <v>3273</v>
      </c>
      <c r="C3031" s="89">
        <v>3</v>
      </c>
      <c r="D3031" s="89" t="s">
        <v>6283</v>
      </c>
    </row>
    <row r="3032" spans="1:4" ht="15.75" customHeight="1" x14ac:dyDescent="0.15">
      <c r="A3032" s="89" t="s">
        <v>12828</v>
      </c>
      <c r="B3032" s="89" t="s">
        <v>3273</v>
      </c>
      <c r="C3032" s="89">
        <v>3</v>
      </c>
      <c r="D3032" s="89" t="s">
        <v>6283</v>
      </c>
    </row>
    <row r="3033" spans="1:4" ht="15.75" customHeight="1" x14ac:dyDescent="0.15">
      <c r="A3033" s="89" t="s">
        <v>12829</v>
      </c>
      <c r="B3033" s="89" t="s">
        <v>3273</v>
      </c>
      <c r="C3033" s="89">
        <v>3</v>
      </c>
      <c r="D3033" s="89" t="s">
        <v>6283</v>
      </c>
    </row>
    <row r="3034" spans="1:4" ht="15.75" customHeight="1" x14ac:dyDescent="0.15">
      <c r="A3034" s="89" t="s">
        <v>12830</v>
      </c>
      <c r="B3034" s="89" t="s">
        <v>3273</v>
      </c>
      <c r="C3034" s="89">
        <v>3</v>
      </c>
      <c r="D3034" s="89" t="s">
        <v>6283</v>
      </c>
    </row>
    <row r="3035" spans="1:4" ht="15.75" customHeight="1" x14ac:dyDescent="0.15">
      <c r="A3035" s="89" t="s">
        <v>12831</v>
      </c>
      <c r="B3035" s="89" t="s">
        <v>3273</v>
      </c>
      <c r="C3035" s="89">
        <v>3</v>
      </c>
      <c r="D3035" s="89" t="s">
        <v>6283</v>
      </c>
    </row>
    <row r="3036" spans="1:4" ht="15.75" customHeight="1" x14ac:dyDescent="0.15">
      <c r="A3036" s="89" t="s">
        <v>12832</v>
      </c>
      <c r="B3036" s="89" t="s">
        <v>3273</v>
      </c>
      <c r="C3036" s="89">
        <v>3</v>
      </c>
      <c r="D3036" s="89" t="s">
        <v>6283</v>
      </c>
    </row>
    <row r="3037" spans="1:4" ht="15.75" customHeight="1" x14ac:dyDescent="0.15">
      <c r="A3037" s="89" t="s">
        <v>12833</v>
      </c>
      <c r="B3037" s="89" t="s">
        <v>3273</v>
      </c>
      <c r="C3037" s="89">
        <v>3</v>
      </c>
      <c r="D3037" s="89" t="s">
        <v>6283</v>
      </c>
    </row>
    <row r="3038" spans="1:4" ht="15.75" customHeight="1" x14ac:dyDescent="0.15">
      <c r="A3038" s="89" t="s">
        <v>12834</v>
      </c>
      <c r="B3038" s="89" t="s">
        <v>3273</v>
      </c>
      <c r="C3038" s="89">
        <v>3</v>
      </c>
      <c r="D3038" s="89" t="s">
        <v>6283</v>
      </c>
    </row>
    <row r="3039" spans="1:4" ht="15.75" customHeight="1" x14ac:dyDescent="0.15">
      <c r="A3039" s="89" t="s">
        <v>12835</v>
      </c>
      <c r="B3039" s="89" t="s">
        <v>3273</v>
      </c>
      <c r="C3039" s="89">
        <v>3</v>
      </c>
      <c r="D3039" s="89" t="s">
        <v>6283</v>
      </c>
    </row>
    <row r="3040" spans="1:4" ht="15.75" customHeight="1" x14ac:dyDescent="0.15">
      <c r="A3040" s="89" t="s">
        <v>12836</v>
      </c>
      <c r="B3040" s="89" t="s">
        <v>3273</v>
      </c>
      <c r="C3040" s="89">
        <v>3</v>
      </c>
      <c r="D3040" s="89" t="s">
        <v>6283</v>
      </c>
    </row>
    <row r="3041" spans="1:4" ht="15.75" customHeight="1" x14ac:dyDescent="0.15">
      <c r="A3041" s="89" t="s">
        <v>12837</v>
      </c>
      <c r="B3041" s="89" t="s">
        <v>3273</v>
      </c>
      <c r="C3041" s="89">
        <v>3</v>
      </c>
      <c r="D3041" s="89" t="s">
        <v>6283</v>
      </c>
    </row>
    <row r="3042" spans="1:4" ht="15.75" customHeight="1" x14ac:dyDescent="0.15">
      <c r="A3042" s="89" t="s">
        <v>12838</v>
      </c>
      <c r="B3042" s="89" t="s">
        <v>3273</v>
      </c>
      <c r="C3042" s="89">
        <v>3</v>
      </c>
      <c r="D3042" s="89" t="s">
        <v>6283</v>
      </c>
    </row>
    <row r="3043" spans="1:4" ht="15.75" customHeight="1" x14ac:dyDescent="0.15">
      <c r="A3043" s="89" t="s">
        <v>12839</v>
      </c>
      <c r="B3043" s="89" t="s">
        <v>3273</v>
      </c>
      <c r="C3043" s="89">
        <v>3</v>
      </c>
      <c r="D3043" s="89" t="s">
        <v>6283</v>
      </c>
    </row>
    <row r="3044" spans="1:4" ht="15.75" customHeight="1" x14ac:dyDescent="0.15">
      <c r="A3044" s="89" t="s">
        <v>12840</v>
      </c>
      <c r="B3044" s="89" t="s">
        <v>3273</v>
      </c>
      <c r="C3044" s="89">
        <v>3</v>
      </c>
      <c r="D3044" s="89" t="s">
        <v>6283</v>
      </c>
    </row>
    <row r="3045" spans="1:4" ht="15.75" customHeight="1" x14ac:dyDescent="0.15">
      <c r="A3045" s="89" t="s">
        <v>12841</v>
      </c>
      <c r="B3045" s="89" t="s">
        <v>3273</v>
      </c>
      <c r="C3045" s="89">
        <v>3</v>
      </c>
      <c r="D3045" s="89" t="s">
        <v>6283</v>
      </c>
    </row>
    <row r="3046" spans="1:4" ht="15.75" customHeight="1" x14ac:dyDescent="0.15">
      <c r="A3046" s="89" t="s">
        <v>12842</v>
      </c>
      <c r="B3046" s="89" t="s">
        <v>3273</v>
      </c>
      <c r="C3046" s="89">
        <v>3</v>
      </c>
      <c r="D3046" s="89" t="s">
        <v>6283</v>
      </c>
    </row>
    <row r="3047" spans="1:4" ht="15.75" customHeight="1" x14ac:dyDescent="0.15">
      <c r="A3047" s="89" t="s">
        <v>12843</v>
      </c>
      <c r="B3047" s="89" t="s">
        <v>3273</v>
      </c>
      <c r="C3047" s="89">
        <v>3</v>
      </c>
      <c r="D3047" s="89" t="s">
        <v>6283</v>
      </c>
    </row>
    <row r="3048" spans="1:4" ht="15.75" customHeight="1" x14ac:dyDescent="0.15">
      <c r="A3048" s="89" t="s">
        <v>12844</v>
      </c>
      <c r="B3048" s="89" t="s">
        <v>3273</v>
      </c>
      <c r="C3048" s="89">
        <v>3</v>
      </c>
      <c r="D3048" s="89" t="s">
        <v>6283</v>
      </c>
    </row>
    <row r="3049" spans="1:4" ht="15.75" customHeight="1" x14ac:dyDescent="0.15">
      <c r="A3049" s="89" t="s">
        <v>12845</v>
      </c>
      <c r="B3049" s="89" t="s">
        <v>3273</v>
      </c>
      <c r="C3049" s="89">
        <v>3</v>
      </c>
      <c r="D3049" s="89" t="s">
        <v>6283</v>
      </c>
    </row>
    <row r="3050" spans="1:4" ht="15.75" customHeight="1" x14ac:dyDescent="0.15">
      <c r="A3050" s="89" t="s">
        <v>12846</v>
      </c>
      <c r="B3050" s="89" t="s">
        <v>3273</v>
      </c>
      <c r="C3050" s="89">
        <v>3</v>
      </c>
      <c r="D3050" s="89" t="s">
        <v>6283</v>
      </c>
    </row>
    <row r="3051" spans="1:4" ht="15.75" customHeight="1" x14ac:dyDescent="0.15">
      <c r="A3051" s="89" t="s">
        <v>12847</v>
      </c>
      <c r="B3051" s="89" t="s">
        <v>3273</v>
      </c>
      <c r="C3051" s="89">
        <v>3</v>
      </c>
      <c r="D3051" s="89" t="s">
        <v>6283</v>
      </c>
    </row>
    <row r="3052" spans="1:4" ht="15.75" customHeight="1" x14ac:dyDescent="0.15">
      <c r="A3052" s="89" t="s">
        <v>12848</v>
      </c>
      <c r="B3052" s="89" t="s">
        <v>3273</v>
      </c>
      <c r="C3052" s="89">
        <v>3</v>
      </c>
      <c r="D3052" s="89" t="s">
        <v>6283</v>
      </c>
    </row>
    <row r="3053" spans="1:4" ht="15.75" customHeight="1" x14ac:dyDescent="0.15">
      <c r="A3053" s="89" t="s">
        <v>12849</v>
      </c>
      <c r="B3053" s="89" t="s">
        <v>3273</v>
      </c>
      <c r="C3053" s="89">
        <v>3</v>
      </c>
      <c r="D3053" s="89" t="s">
        <v>6283</v>
      </c>
    </row>
    <row r="3054" spans="1:4" ht="15.75" customHeight="1" x14ac:dyDescent="0.15">
      <c r="A3054" s="89" t="s">
        <v>12850</v>
      </c>
      <c r="B3054" s="89" t="s">
        <v>3273</v>
      </c>
      <c r="C3054" s="89">
        <v>3</v>
      </c>
      <c r="D3054" s="89" t="s">
        <v>6283</v>
      </c>
    </row>
    <row r="3055" spans="1:4" ht="15.75" customHeight="1" x14ac:dyDescent="0.15">
      <c r="A3055" s="89" t="s">
        <v>12851</v>
      </c>
      <c r="B3055" s="89" t="s">
        <v>3273</v>
      </c>
      <c r="C3055" s="89">
        <v>3</v>
      </c>
      <c r="D3055" s="89" t="s">
        <v>6283</v>
      </c>
    </row>
    <row r="3056" spans="1:4" ht="15.75" customHeight="1" x14ac:dyDescent="0.15">
      <c r="A3056" s="89" t="s">
        <v>12852</v>
      </c>
      <c r="B3056" s="89" t="s">
        <v>3273</v>
      </c>
      <c r="C3056" s="89">
        <v>3</v>
      </c>
      <c r="D3056" s="89" t="s">
        <v>6283</v>
      </c>
    </row>
    <row r="3057" spans="1:4" ht="15.75" customHeight="1" x14ac:dyDescent="0.15">
      <c r="A3057" s="89" t="s">
        <v>12853</v>
      </c>
      <c r="B3057" s="89" t="s">
        <v>3273</v>
      </c>
      <c r="C3057" s="89">
        <v>3</v>
      </c>
      <c r="D3057" s="89" t="s">
        <v>6283</v>
      </c>
    </row>
    <row r="3058" spans="1:4" ht="15.75" customHeight="1" x14ac:dyDescent="0.15">
      <c r="A3058" s="89" t="s">
        <v>12854</v>
      </c>
      <c r="B3058" s="89" t="s">
        <v>3273</v>
      </c>
      <c r="C3058" s="89">
        <v>3</v>
      </c>
      <c r="D3058" s="89" t="s">
        <v>6283</v>
      </c>
    </row>
    <row r="3059" spans="1:4" ht="15.75" customHeight="1" x14ac:dyDescent="0.15">
      <c r="A3059" s="89" t="s">
        <v>12855</v>
      </c>
      <c r="B3059" s="89" t="s">
        <v>3273</v>
      </c>
      <c r="C3059" s="89">
        <v>3</v>
      </c>
      <c r="D3059" s="89" t="s">
        <v>6283</v>
      </c>
    </row>
    <row r="3060" spans="1:4" ht="15.75" customHeight="1" x14ac:dyDescent="0.15">
      <c r="A3060" s="89" t="s">
        <v>12856</v>
      </c>
      <c r="B3060" s="89" t="s">
        <v>3273</v>
      </c>
      <c r="C3060" s="89">
        <v>3</v>
      </c>
      <c r="D3060" s="89" t="s">
        <v>6283</v>
      </c>
    </row>
    <row r="3061" spans="1:4" ht="15.75" customHeight="1" x14ac:dyDescent="0.15">
      <c r="A3061" s="89" t="s">
        <v>12857</v>
      </c>
      <c r="B3061" s="89" t="s">
        <v>3273</v>
      </c>
      <c r="C3061" s="89">
        <v>3</v>
      </c>
      <c r="D3061" s="89" t="s">
        <v>6283</v>
      </c>
    </row>
    <row r="3062" spans="1:4" ht="15.75" customHeight="1" x14ac:dyDescent="0.15">
      <c r="A3062" s="89" t="s">
        <v>12858</v>
      </c>
      <c r="B3062" s="89" t="s">
        <v>3273</v>
      </c>
      <c r="C3062" s="89">
        <v>3</v>
      </c>
      <c r="D3062" s="89" t="s">
        <v>6283</v>
      </c>
    </row>
    <row r="3063" spans="1:4" ht="15.75" customHeight="1" x14ac:dyDescent="0.15">
      <c r="A3063" s="89" t="s">
        <v>12859</v>
      </c>
      <c r="B3063" s="89" t="s">
        <v>3273</v>
      </c>
      <c r="C3063" s="89">
        <v>3</v>
      </c>
      <c r="D3063" s="89" t="s">
        <v>6283</v>
      </c>
    </row>
    <row r="3064" spans="1:4" ht="15.75" customHeight="1" x14ac:dyDescent="0.15">
      <c r="A3064" s="89" t="s">
        <v>12860</v>
      </c>
      <c r="B3064" s="89" t="s">
        <v>3273</v>
      </c>
      <c r="C3064" s="89">
        <v>3</v>
      </c>
      <c r="D3064" s="89" t="s">
        <v>6283</v>
      </c>
    </row>
    <row r="3065" spans="1:4" ht="15.75" customHeight="1" x14ac:dyDescent="0.15">
      <c r="A3065" s="89" t="s">
        <v>12861</v>
      </c>
      <c r="B3065" s="89" t="s">
        <v>3273</v>
      </c>
      <c r="C3065" s="89">
        <v>3</v>
      </c>
      <c r="D3065" s="89" t="s">
        <v>6283</v>
      </c>
    </row>
    <row r="3066" spans="1:4" ht="15.75" customHeight="1" x14ac:dyDescent="0.15">
      <c r="A3066" s="89" t="s">
        <v>12862</v>
      </c>
      <c r="B3066" s="89" t="s">
        <v>3273</v>
      </c>
      <c r="C3066" s="89">
        <v>3</v>
      </c>
      <c r="D3066" s="89" t="s">
        <v>6283</v>
      </c>
    </row>
    <row r="3067" spans="1:4" ht="15.75" customHeight="1" x14ac:dyDescent="0.15">
      <c r="A3067" s="89" t="s">
        <v>12863</v>
      </c>
      <c r="B3067" s="89" t="s">
        <v>3273</v>
      </c>
      <c r="C3067" s="89">
        <v>3</v>
      </c>
      <c r="D3067" s="89" t="s">
        <v>6283</v>
      </c>
    </row>
    <row r="3068" spans="1:4" ht="15.75" customHeight="1" x14ac:dyDescent="0.15">
      <c r="A3068" s="89" t="s">
        <v>12864</v>
      </c>
      <c r="B3068" s="89" t="s">
        <v>3273</v>
      </c>
      <c r="C3068" s="89">
        <v>3</v>
      </c>
      <c r="D3068" s="89" t="s">
        <v>6283</v>
      </c>
    </row>
    <row r="3069" spans="1:4" ht="15.75" customHeight="1" x14ac:dyDescent="0.15">
      <c r="A3069" s="89" t="s">
        <v>12865</v>
      </c>
      <c r="B3069" s="89" t="s">
        <v>3273</v>
      </c>
      <c r="C3069" s="89">
        <v>3</v>
      </c>
      <c r="D3069" s="89" t="s">
        <v>6283</v>
      </c>
    </row>
    <row r="3070" spans="1:4" ht="15.75" customHeight="1" x14ac:dyDescent="0.15">
      <c r="A3070" s="89" t="s">
        <v>12866</v>
      </c>
      <c r="B3070" s="89" t="s">
        <v>3273</v>
      </c>
      <c r="C3070" s="89">
        <v>3</v>
      </c>
      <c r="D3070" s="89" t="s">
        <v>6283</v>
      </c>
    </row>
    <row r="3071" spans="1:4" ht="15.75" customHeight="1" x14ac:dyDescent="0.15">
      <c r="A3071" s="89" t="s">
        <v>12867</v>
      </c>
      <c r="B3071" s="89" t="s">
        <v>3273</v>
      </c>
      <c r="C3071" s="89">
        <v>3</v>
      </c>
      <c r="D3071" s="89" t="s">
        <v>6283</v>
      </c>
    </row>
    <row r="3072" spans="1:4" ht="15.75" customHeight="1" x14ac:dyDescent="0.15">
      <c r="A3072" s="89" t="s">
        <v>12868</v>
      </c>
      <c r="B3072" s="89" t="s">
        <v>3273</v>
      </c>
      <c r="C3072" s="89">
        <v>3</v>
      </c>
      <c r="D3072" s="89" t="s">
        <v>6283</v>
      </c>
    </row>
    <row r="3073" spans="1:4" ht="15.75" customHeight="1" x14ac:dyDescent="0.15">
      <c r="A3073" s="89" t="s">
        <v>12869</v>
      </c>
      <c r="B3073" s="89" t="s">
        <v>3273</v>
      </c>
      <c r="C3073" s="89">
        <v>3</v>
      </c>
      <c r="D3073" s="89" t="s">
        <v>6283</v>
      </c>
    </row>
    <row r="3074" spans="1:4" ht="15.75" customHeight="1" x14ac:dyDescent="0.15">
      <c r="A3074" s="89" t="s">
        <v>12870</v>
      </c>
      <c r="B3074" s="89" t="s">
        <v>3273</v>
      </c>
      <c r="C3074" s="89">
        <v>3</v>
      </c>
      <c r="D3074" s="89" t="s">
        <v>6283</v>
      </c>
    </row>
    <row r="3075" spans="1:4" ht="15.75" customHeight="1" x14ac:dyDescent="0.15">
      <c r="A3075" s="89" t="s">
        <v>12871</v>
      </c>
      <c r="B3075" s="89" t="s">
        <v>3273</v>
      </c>
      <c r="C3075" s="89">
        <v>3</v>
      </c>
      <c r="D3075" s="89" t="s">
        <v>6283</v>
      </c>
    </row>
    <row r="3076" spans="1:4" ht="15.75" customHeight="1" x14ac:dyDescent="0.15">
      <c r="A3076" s="89" t="s">
        <v>12872</v>
      </c>
      <c r="B3076" s="89" t="s">
        <v>3273</v>
      </c>
      <c r="C3076" s="89">
        <v>3</v>
      </c>
      <c r="D3076" s="89" t="s">
        <v>6283</v>
      </c>
    </row>
    <row r="3077" spans="1:4" ht="15.75" customHeight="1" x14ac:dyDescent="0.15">
      <c r="A3077" s="89" t="s">
        <v>12873</v>
      </c>
      <c r="B3077" s="89" t="s">
        <v>3273</v>
      </c>
      <c r="C3077" s="89">
        <v>3</v>
      </c>
      <c r="D3077" s="89" t="s">
        <v>6283</v>
      </c>
    </row>
    <row r="3078" spans="1:4" ht="15.75" customHeight="1" x14ac:dyDescent="0.15">
      <c r="A3078" s="89" t="s">
        <v>12874</v>
      </c>
      <c r="B3078" s="89" t="s">
        <v>3273</v>
      </c>
      <c r="C3078" s="89">
        <v>3</v>
      </c>
      <c r="D3078" s="89" t="s">
        <v>6283</v>
      </c>
    </row>
    <row r="3079" spans="1:4" ht="15.75" customHeight="1" x14ac:dyDescent="0.15">
      <c r="A3079" s="89" t="s">
        <v>12875</v>
      </c>
      <c r="B3079" s="89" t="s">
        <v>3273</v>
      </c>
      <c r="C3079" s="89">
        <v>3</v>
      </c>
      <c r="D3079" s="89" t="s">
        <v>6283</v>
      </c>
    </row>
    <row r="3080" spans="1:4" ht="15.75" customHeight="1" x14ac:dyDescent="0.15">
      <c r="A3080" s="89" t="s">
        <v>12876</v>
      </c>
      <c r="B3080" s="89" t="s">
        <v>3273</v>
      </c>
      <c r="C3080" s="89">
        <v>3</v>
      </c>
      <c r="D3080" s="89" t="s">
        <v>6283</v>
      </c>
    </row>
    <row r="3081" spans="1:4" ht="15.75" customHeight="1" x14ac:dyDescent="0.15">
      <c r="A3081" s="89" t="s">
        <v>12877</v>
      </c>
      <c r="B3081" s="89" t="s">
        <v>3273</v>
      </c>
      <c r="C3081" s="89">
        <v>3</v>
      </c>
      <c r="D3081" s="89" t="s">
        <v>6283</v>
      </c>
    </row>
    <row r="3082" spans="1:4" ht="15.75" customHeight="1" x14ac:dyDescent="0.15">
      <c r="A3082" s="89" t="s">
        <v>12878</v>
      </c>
      <c r="B3082" s="89" t="s">
        <v>3273</v>
      </c>
      <c r="C3082" s="89">
        <v>3</v>
      </c>
      <c r="D3082" s="89" t="s">
        <v>6283</v>
      </c>
    </row>
    <row r="3083" spans="1:4" ht="15.75" customHeight="1" x14ac:dyDescent="0.15">
      <c r="A3083" s="89" t="s">
        <v>12879</v>
      </c>
      <c r="B3083" s="89" t="s">
        <v>3273</v>
      </c>
      <c r="C3083" s="89">
        <v>3</v>
      </c>
      <c r="D3083" s="89" t="s">
        <v>6283</v>
      </c>
    </row>
    <row r="3084" spans="1:4" ht="15.75" customHeight="1" x14ac:dyDescent="0.15">
      <c r="A3084" s="89" t="s">
        <v>12880</v>
      </c>
      <c r="B3084" s="89" t="s">
        <v>3273</v>
      </c>
      <c r="C3084" s="89">
        <v>3</v>
      </c>
      <c r="D3084" s="89" t="s">
        <v>6283</v>
      </c>
    </row>
    <row r="3085" spans="1:4" ht="15.75" customHeight="1" x14ac:dyDescent="0.15">
      <c r="A3085" s="89" t="s">
        <v>12881</v>
      </c>
      <c r="B3085" s="89" t="s">
        <v>3273</v>
      </c>
      <c r="C3085" s="89">
        <v>3</v>
      </c>
      <c r="D3085" s="89" t="s">
        <v>6283</v>
      </c>
    </row>
    <row r="3086" spans="1:4" ht="15.75" customHeight="1" x14ac:dyDescent="0.15">
      <c r="A3086" s="89" t="s">
        <v>12882</v>
      </c>
      <c r="B3086" s="89" t="s">
        <v>3273</v>
      </c>
      <c r="C3086" s="89">
        <v>3</v>
      </c>
      <c r="D3086" s="89" t="s">
        <v>6283</v>
      </c>
    </row>
    <row r="3087" spans="1:4" ht="15.75" customHeight="1" x14ac:dyDescent="0.15">
      <c r="A3087" s="89" t="s">
        <v>12883</v>
      </c>
      <c r="B3087" s="89" t="s">
        <v>3273</v>
      </c>
      <c r="C3087" s="89">
        <v>3</v>
      </c>
      <c r="D3087" s="89" t="s">
        <v>6283</v>
      </c>
    </row>
    <row r="3088" spans="1:4" ht="15.75" customHeight="1" x14ac:dyDescent="0.15">
      <c r="A3088" s="89" t="s">
        <v>12884</v>
      </c>
      <c r="B3088" s="89" t="s">
        <v>3273</v>
      </c>
      <c r="C3088" s="89">
        <v>3</v>
      </c>
      <c r="D3088" s="89" t="s">
        <v>6283</v>
      </c>
    </row>
    <row r="3089" spans="1:4" ht="15.75" customHeight="1" x14ac:dyDescent="0.15">
      <c r="A3089" s="89" t="s">
        <v>12885</v>
      </c>
      <c r="B3089" s="89" t="s">
        <v>3273</v>
      </c>
      <c r="C3089" s="89">
        <v>3</v>
      </c>
      <c r="D3089" s="89" t="s">
        <v>6283</v>
      </c>
    </row>
    <row r="3090" spans="1:4" ht="15.75" customHeight="1" x14ac:dyDescent="0.15">
      <c r="A3090" s="89" t="s">
        <v>12886</v>
      </c>
      <c r="B3090" s="89" t="s">
        <v>3273</v>
      </c>
      <c r="C3090" s="89">
        <v>3</v>
      </c>
      <c r="D3090" s="89" t="s">
        <v>6283</v>
      </c>
    </row>
    <row r="3091" spans="1:4" ht="15.75" customHeight="1" x14ac:dyDescent="0.15">
      <c r="A3091" s="89" t="s">
        <v>12887</v>
      </c>
      <c r="B3091" s="89" t="s">
        <v>3273</v>
      </c>
      <c r="C3091" s="89">
        <v>3</v>
      </c>
      <c r="D3091" s="89" t="s">
        <v>6283</v>
      </c>
    </row>
    <row r="3092" spans="1:4" ht="15.75" customHeight="1" x14ac:dyDescent="0.15">
      <c r="A3092" s="89" t="s">
        <v>12888</v>
      </c>
      <c r="B3092" s="89" t="s">
        <v>3273</v>
      </c>
      <c r="C3092" s="89">
        <v>3</v>
      </c>
      <c r="D3092" s="89" t="s">
        <v>6283</v>
      </c>
    </row>
    <row r="3093" spans="1:4" ht="15.75" customHeight="1" x14ac:dyDescent="0.15">
      <c r="A3093" s="89" t="s">
        <v>12889</v>
      </c>
      <c r="B3093" s="89" t="s">
        <v>3273</v>
      </c>
      <c r="C3093" s="89">
        <v>3</v>
      </c>
      <c r="D3093" s="89" t="s">
        <v>6283</v>
      </c>
    </row>
    <row r="3094" spans="1:4" ht="15.75" customHeight="1" x14ac:dyDescent="0.15">
      <c r="A3094" s="89" t="s">
        <v>12890</v>
      </c>
      <c r="B3094" s="89" t="s">
        <v>3273</v>
      </c>
      <c r="C3094" s="89">
        <v>3</v>
      </c>
      <c r="D3094" s="89" t="s">
        <v>6283</v>
      </c>
    </row>
    <row r="3095" spans="1:4" ht="15.75" customHeight="1" x14ac:dyDescent="0.15">
      <c r="A3095" s="89" t="s">
        <v>12891</v>
      </c>
      <c r="B3095" s="89" t="s">
        <v>3273</v>
      </c>
      <c r="C3095" s="89">
        <v>3</v>
      </c>
      <c r="D3095" s="89" t="s">
        <v>6283</v>
      </c>
    </row>
    <row r="3096" spans="1:4" ht="15.75" customHeight="1" x14ac:dyDescent="0.15">
      <c r="A3096" s="89" t="s">
        <v>12892</v>
      </c>
      <c r="B3096" s="89" t="s">
        <v>3273</v>
      </c>
      <c r="C3096" s="89">
        <v>3</v>
      </c>
      <c r="D3096" s="89" t="s">
        <v>6283</v>
      </c>
    </row>
    <row r="3097" spans="1:4" ht="15.75" customHeight="1" x14ac:dyDescent="0.15">
      <c r="A3097" s="89" t="s">
        <v>12893</v>
      </c>
      <c r="B3097" s="89" t="s">
        <v>3273</v>
      </c>
      <c r="C3097" s="89">
        <v>3</v>
      </c>
      <c r="D3097" s="89" t="s">
        <v>6283</v>
      </c>
    </row>
    <row r="3098" spans="1:4" ht="15.75" customHeight="1" x14ac:dyDescent="0.15">
      <c r="A3098" s="89" t="s">
        <v>12894</v>
      </c>
      <c r="B3098" s="89" t="s">
        <v>3273</v>
      </c>
      <c r="C3098" s="89">
        <v>3</v>
      </c>
      <c r="D3098" s="89" t="s">
        <v>6283</v>
      </c>
    </row>
    <row r="3099" spans="1:4" ht="15.75" customHeight="1" x14ac:dyDescent="0.15">
      <c r="A3099" s="89" t="s">
        <v>12895</v>
      </c>
      <c r="B3099" s="89" t="s">
        <v>3273</v>
      </c>
      <c r="C3099" s="89">
        <v>3</v>
      </c>
      <c r="D3099" s="89" t="s">
        <v>6283</v>
      </c>
    </row>
    <row r="3100" spans="1:4" ht="15.75" customHeight="1" x14ac:dyDescent="0.15">
      <c r="A3100" s="89" t="s">
        <v>12896</v>
      </c>
      <c r="B3100" s="89" t="s">
        <v>3273</v>
      </c>
      <c r="C3100" s="89">
        <v>3</v>
      </c>
      <c r="D3100" s="89" t="s">
        <v>6283</v>
      </c>
    </row>
    <row r="3101" spans="1:4" ht="15.75" customHeight="1" x14ac:dyDescent="0.15">
      <c r="A3101" s="89" t="s">
        <v>12897</v>
      </c>
      <c r="B3101" s="89" t="s">
        <v>3273</v>
      </c>
      <c r="C3101" s="89">
        <v>3</v>
      </c>
      <c r="D3101" s="89" t="s">
        <v>6283</v>
      </c>
    </row>
    <row r="3102" spans="1:4" ht="15.75" customHeight="1" x14ac:dyDescent="0.15">
      <c r="A3102" s="89" t="s">
        <v>12898</v>
      </c>
      <c r="B3102" s="89" t="s">
        <v>3273</v>
      </c>
      <c r="C3102" s="89">
        <v>3</v>
      </c>
      <c r="D3102" s="89" t="s">
        <v>6283</v>
      </c>
    </row>
    <row r="3103" spans="1:4" ht="15.75" customHeight="1" x14ac:dyDescent="0.15">
      <c r="A3103" s="89" t="s">
        <v>12899</v>
      </c>
      <c r="B3103" s="89" t="s">
        <v>3273</v>
      </c>
      <c r="C3103" s="89">
        <v>3</v>
      </c>
      <c r="D3103" s="89" t="s">
        <v>6283</v>
      </c>
    </row>
    <row r="3104" spans="1:4" ht="15.75" customHeight="1" x14ac:dyDescent="0.15">
      <c r="A3104" s="89" t="s">
        <v>12900</v>
      </c>
      <c r="B3104" s="89" t="s">
        <v>3273</v>
      </c>
      <c r="C3104" s="89">
        <v>3</v>
      </c>
      <c r="D3104" s="89" t="s">
        <v>6283</v>
      </c>
    </row>
    <row r="3105" spans="1:4" ht="15.75" customHeight="1" x14ac:dyDescent="0.15">
      <c r="A3105" s="89" t="s">
        <v>12901</v>
      </c>
      <c r="B3105" s="89" t="s">
        <v>3273</v>
      </c>
      <c r="C3105" s="89">
        <v>3</v>
      </c>
      <c r="D3105" s="89" t="s">
        <v>6283</v>
      </c>
    </row>
    <row r="3106" spans="1:4" ht="15.75" customHeight="1" x14ac:dyDescent="0.15">
      <c r="A3106" s="89" t="s">
        <v>12902</v>
      </c>
      <c r="B3106" s="89" t="s">
        <v>3273</v>
      </c>
      <c r="C3106" s="89">
        <v>3</v>
      </c>
      <c r="D3106" s="89" t="s">
        <v>6283</v>
      </c>
    </row>
    <row r="3107" spans="1:4" ht="15.75" customHeight="1" x14ac:dyDescent="0.15">
      <c r="A3107" s="89" t="s">
        <v>12903</v>
      </c>
      <c r="B3107" s="89" t="s">
        <v>3273</v>
      </c>
      <c r="C3107" s="89">
        <v>3</v>
      </c>
      <c r="D3107" s="89" t="s">
        <v>6283</v>
      </c>
    </row>
    <row r="3108" spans="1:4" ht="15.75" customHeight="1" x14ac:dyDescent="0.15">
      <c r="A3108" s="89" t="s">
        <v>12904</v>
      </c>
      <c r="B3108" s="89" t="s">
        <v>3273</v>
      </c>
      <c r="C3108" s="89">
        <v>3</v>
      </c>
      <c r="D3108" s="89" t="s">
        <v>6283</v>
      </c>
    </row>
    <row r="3109" spans="1:4" ht="15.75" customHeight="1" x14ac:dyDescent="0.15">
      <c r="A3109" s="89" t="s">
        <v>12905</v>
      </c>
      <c r="B3109" s="89" t="s">
        <v>3273</v>
      </c>
      <c r="C3109" s="89">
        <v>3</v>
      </c>
      <c r="D3109" s="89" t="s">
        <v>6283</v>
      </c>
    </row>
    <row r="3110" spans="1:4" ht="15.75" customHeight="1" x14ac:dyDescent="0.15">
      <c r="A3110" s="89" t="s">
        <v>12906</v>
      </c>
      <c r="B3110" s="89" t="s">
        <v>3273</v>
      </c>
      <c r="C3110" s="89">
        <v>3</v>
      </c>
      <c r="D3110" s="89" t="s">
        <v>6283</v>
      </c>
    </row>
    <row r="3111" spans="1:4" ht="15.75" customHeight="1" x14ac:dyDescent="0.15">
      <c r="A3111" s="89" t="s">
        <v>12907</v>
      </c>
      <c r="B3111" s="89" t="s">
        <v>3273</v>
      </c>
      <c r="C3111" s="89">
        <v>3</v>
      </c>
      <c r="D3111" s="89" t="s">
        <v>6283</v>
      </c>
    </row>
    <row r="3112" spans="1:4" ht="15.75" customHeight="1" x14ac:dyDescent="0.15">
      <c r="A3112" s="89" t="s">
        <v>12908</v>
      </c>
      <c r="B3112" s="89" t="s">
        <v>3273</v>
      </c>
      <c r="C3112" s="89">
        <v>3</v>
      </c>
      <c r="D3112" s="89" t="s">
        <v>6283</v>
      </c>
    </row>
    <row r="3113" spans="1:4" ht="15.75" customHeight="1" x14ac:dyDescent="0.15">
      <c r="A3113" s="89" t="s">
        <v>12909</v>
      </c>
      <c r="B3113" s="89" t="s">
        <v>3273</v>
      </c>
      <c r="C3113" s="89">
        <v>3</v>
      </c>
      <c r="D3113" s="89" t="s">
        <v>6283</v>
      </c>
    </row>
    <row r="3114" spans="1:4" ht="15.75" customHeight="1" x14ac:dyDescent="0.15">
      <c r="A3114" s="89" t="s">
        <v>12910</v>
      </c>
      <c r="B3114" s="89" t="s">
        <v>3273</v>
      </c>
      <c r="C3114" s="89">
        <v>3</v>
      </c>
      <c r="D3114" s="89" t="s">
        <v>6283</v>
      </c>
    </row>
    <row r="3115" spans="1:4" ht="15.75" customHeight="1" x14ac:dyDescent="0.15">
      <c r="A3115" s="89" t="s">
        <v>12911</v>
      </c>
      <c r="B3115" s="89" t="s">
        <v>3273</v>
      </c>
      <c r="C3115" s="89">
        <v>3</v>
      </c>
      <c r="D3115" s="89" t="s">
        <v>6283</v>
      </c>
    </row>
    <row r="3116" spans="1:4" ht="15.75" customHeight="1" x14ac:dyDescent="0.15">
      <c r="A3116" s="89" t="s">
        <v>12912</v>
      </c>
      <c r="B3116" s="89" t="s">
        <v>3273</v>
      </c>
      <c r="C3116" s="89">
        <v>3</v>
      </c>
      <c r="D3116" s="89" t="s">
        <v>6283</v>
      </c>
    </row>
    <row r="3117" spans="1:4" ht="15.75" customHeight="1" x14ac:dyDescent="0.15">
      <c r="A3117" s="89" t="s">
        <v>12913</v>
      </c>
      <c r="B3117" s="89" t="s">
        <v>3273</v>
      </c>
      <c r="C3117" s="89">
        <v>3</v>
      </c>
      <c r="D3117" s="89" t="s">
        <v>6283</v>
      </c>
    </row>
    <row r="3118" spans="1:4" ht="15.75" customHeight="1" x14ac:dyDescent="0.15">
      <c r="A3118" s="89" t="s">
        <v>12914</v>
      </c>
      <c r="B3118" s="89" t="s">
        <v>3273</v>
      </c>
      <c r="C3118" s="89">
        <v>3</v>
      </c>
      <c r="D3118" s="89" t="s">
        <v>6283</v>
      </c>
    </row>
    <row r="3119" spans="1:4" ht="15.75" customHeight="1" x14ac:dyDescent="0.15">
      <c r="A3119" s="89" t="s">
        <v>12915</v>
      </c>
      <c r="B3119" s="89" t="s">
        <v>3273</v>
      </c>
      <c r="C3119" s="89">
        <v>3</v>
      </c>
      <c r="D3119" s="89" t="s">
        <v>6283</v>
      </c>
    </row>
    <row r="3120" spans="1:4" ht="15.75" customHeight="1" x14ac:dyDescent="0.15">
      <c r="A3120" s="89" t="s">
        <v>12916</v>
      </c>
      <c r="B3120" s="89" t="s">
        <v>3273</v>
      </c>
      <c r="C3120" s="89">
        <v>3</v>
      </c>
      <c r="D3120" s="89" t="s">
        <v>6283</v>
      </c>
    </row>
    <row r="3121" spans="1:4" ht="15.75" customHeight="1" x14ac:dyDescent="0.15">
      <c r="A3121" s="89" t="s">
        <v>12917</v>
      </c>
      <c r="B3121" s="89" t="s">
        <v>3273</v>
      </c>
      <c r="C3121" s="89">
        <v>3</v>
      </c>
      <c r="D3121" s="89" t="s">
        <v>6283</v>
      </c>
    </row>
    <row r="3122" spans="1:4" ht="15.75" customHeight="1" x14ac:dyDescent="0.15">
      <c r="A3122" s="89" t="s">
        <v>12918</v>
      </c>
      <c r="B3122" s="89" t="s">
        <v>3273</v>
      </c>
      <c r="C3122" s="89">
        <v>3</v>
      </c>
      <c r="D3122" s="89" t="s">
        <v>6283</v>
      </c>
    </row>
    <row r="3123" spans="1:4" ht="15.75" customHeight="1" x14ac:dyDescent="0.15">
      <c r="A3123" s="89" t="s">
        <v>12919</v>
      </c>
      <c r="B3123" s="89" t="s">
        <v>3273</v>
      </c>
      <c r="C3123" s="89">
        <v>3</v>
      </c>
      <c r="D3123" s="89" t="s">
        <v>6283</v>
      </c>
    </row>
    <row r="3124" spans="1:4" ht="15.75" customHeight="1" x14ac:dyDescent="0.15">
      <c r="A3124" s="89" t="s">
        <v>12920</v>
      </c>
      <c r="B3124" s="89" t="s">
        <v>3273</v>
      </c>
      <c r="C3124" s="89">
        <v>3</v>
      </c>
      <c r="D3124" s="89" t="s">
        <v>6283</v>
      </c>
    </row>
    <row r="3125" spans="1:4" ht="15.75" customHeight="1" x14ac:dyDescent="0.15">
      <c r="A3125" s="89" t="s">
        <v>12921</v>
      </c>
      <c r="B3125" s="89" t="s">
        <v>3273</v>
      </c>
      <c r="C3125" s="89">
        <v>3</v>
      </c>
      <c r="D3125" s="89" t="s">
        <v>6283</v>
      </c>
    </row>
    <row r="3126" spans="1:4" ht="15.75" customHeight="1" x14ac:dyDescent="0.15">
      <c r="A3126" s="89" t="s">
        <v>12922</v>
      </c>
      <c r="B3126" s="89" t="s">
        <v>3273</v>
      </c>
      <c r="C3126" s="89">
        <v>3</v>
      </c>
      <c r="D3126" s="89" t="s">
        <v>6283</v>
      </c>
    </row>
    <row r="3127" spans="1:4" ht="15.75" customHeight="1" x14ac:dyDescent="0.15">
      <c r="A3127" s="89" t="s">
        <v>12923</v>
      </c>
      <c r="B3127" s="89" t="s">
        <v>3273</v>
      </c>
      <c r="C3127" s="89">
        <v>3</v>
      </c>
      <c r="D3127" s="89" t="s">
        <v>6283</v>
      </c>
    </row>
    <row r="3128" spans="1:4" ht="15.75" customHeight="1" x14ac:dyDescent="0.15">
      <c r="A3128" s="89" t="s">
        <v>12924</v>
      </c>
      <c r="B3128" s="89" t="s">
        <v>3273</v>
      </c>
      <c r="C3128" s="89">
        <v>3</v>
      </c>
      <c r="D3128" s="89" t="s">
        <v>6283</v>
      </c>
    </row>
    <row r="3129" spans="1:4" ht="15.75" customHeight="1" x14ac:dyDescent="0.15">
      <c r="A3129" s="89" t="s">
        <v>12925</v>
      </c>
      <c r="B3129" s="89" t="s">
        <v>3273</v>
      </c>
      <c r="C3129" s="89">
        <v>3</v>
      </c>
      <c r="D3129" s="89" t="s">
        <v>6283</v>
      </c>
    </row>
    <row r="3130" spans="1:4" ht="15.75" customHeight="1" x14ac:dyDescent="0.15">
      <c r="A3130" s="89" t="s">
        <v>12926</v>
      </c>
      <c r="B3130" s="89" t="s">
        <v>3273</v>
      </c>
      <c r="C3130" s="89">
        <v>3</v>
      </c>
      <c r="D3130" s="89" t="s">
        <v>6283</v>
      </c>
    </row>
    <row r="3131" spans="1:4" ht="15.75" customHeight="1" x14ac:dyDescent="0.15">
      <c r="A3131" s="89" t="s">
        <v>12927</v>
      </c>
      <c r="B3131" s="89" t="s">
        <v>3273</v>
      </c>
      <c r="C3131" s="89">
        <v>3</v>
      </c>
      <c r="D3131" s="89" t="s">
        <v>6283</v>
      </c>
    </row>
    <row r="3132" spans="1:4" ht="15.75" customHeight="1" x14ac:dyDescent="0.15">
      <c r="A3132" s="89" t="s">
        <v>12928</v>
      </c>
      <c r="B3132" s="89" t="s">
        <v>3273</v>
      </c>
      <c r="C3132" s="89">
        <v>3</v>
      </c>
      <c r="D3132" s="89" t="s">
        <v>6283</v>
      </c>
    </row>
    <row r="3133" spans="1:4" ht="15.75" customHeight="1" x14ac:dyDescent="0.15">
      <c r="A3133" s="89" t="s">
        <v>12929</v>
      </c>
      <c r="B3133" s="89" t="s">
        <v>3273</v>
      </c>
      <c r="C3133" s="89">
        <v>3</v>
      </c>
      <c r="D3133" s="89" t="s">
        <v>6283</v>
      </c>
    </row>
    <row r="3134" spans="1:4" ht="15.75" customHeight="1" x14ac:dyDescent="0.15">
      <c r="A3134" s="89" t="s">
        <v>12930</v>
      </c>
      <c r="B3134" s="89" t="s">
        <v>3273</v>
      </c>
      <c r="C3134" s="89">
        <v>3</v>
      </c>
      <c r="D3134" s="89" t="s">
        <v>6283</v>
      </c>
    </row>
    <row r="3135" spans="1:4" ht="15.75" customHeight="1" x14ac:dyDescent="0.15">
      <c r="A3135" s="89" t="s">
        <v>12931</v>
      </c>
      <c r="B3135" s="89" t="s">
        <v>3273</v>
      </c>
      <c r="C3135" s="89">
        <v>3</v>
      </c>
      <c r="D3135" s="89" t="s">
        <v>6283</v>
      </c>
    </row>
    <row r="3136" spans="1:4" ht="15.75" customHeight="1" x14ac:dyDescent="0.15">
      <c r="A3136" s="89" t="s">
        <v>12932</v>
      </c>
      <c r="B3136" s="89" t="s">
        <v>3273</v>
      </c>
      <c r="C3136" s="89">
        <v>3</v>
      </c>
      <c r="D3136" s="89" t="s">
        <v>6283</v>
      </c>
    </row>
    <row r="3137" spans="1:4" ht="15.75" customHeight="1" x14ac:dyDescent="0.15">
      <c r="A3137" s="89" t="s">
        <v>12933</v>
      </c>
      <c r="B3137" s="89" t="s">
        <v>3273</v>
      </c>
      <c r="C3137" s="89">
        <v>3</v>
      </c>
      <c r="D3137" s="89" t="s">
        <v>6283</v>
      </c>
    </row>
    <row r="3138" spans="1:4" ht="15.75" customHeight="1" x14ac:dyDescent="0.15">
      <c r="A3138" s="89" t="s">
        <v>12934</v>
      </c>
      <c r="B3138" s="89" t="s">
        <v>3273</v>
      </c>
      <c r="C3138" s="89">
        <v>3</v>
      </c>
      <c r="D3138" s="89" t="s">
        <v>6283</v>
      </c>
    </row>
    <row r="3139" spans="1:4" ht="15.75" customHeight="1" x14ac:dyDescent="0.15">
      <c r="A3139" s="89" t="s">
        <v>12935</v>
      </c>
      <c r="B3139" s="89" t="s">
        <v>3273</v>
      </c>
      <c r="C3139" s="89">
        <v>3</v>
      </c>
      <c r="D3139" s="89" t="s">
        <v>6283</v>
      </c>
    </row>
    <row r="3140" spans="1:4" ht="15.75" customHeight="1" x14ac:dyDescent="0.15">
      <c r="A3140" s="89" t="s">
        <v>12936</v>
      </c>
      <c r="B3140" s="89" t="s">
        <v>3273</v>
      </c>
      <c r="C3140" s="89">
        <v>3</v>
      </c>
      <c r="D3140" s="89" t="s">
        <v>6283</v>
      </c>
    </row>
    <row r="3141" spans="1:4" ht="15.75" customHeight="1" x14ac:dyDescent="0.15">
      <c r="A3141" s="89" t="s">
        <v>12937</v>
      </c>
      <c r="B3141" s="89" t="s">
        <v>3273</v>
      </c>
      <c r="C3141" s="89">
        <v>3</v>
      </c>
      <c r="D3141" s="89" t="s">
        <v>6283</v>
      </c>
    </row>
    <row r="3142" spans="1:4" ht="15.75" customHeight="1" x14ac:dyDescent="0.15">
      <c r="A3142" s="89" t="s">
        <v>12938</v>
      </c>
      <c r="B3142" s="89" t="s">
        <v>3273</v>
      </c>
      <c r="C3142" s="89">
        <v>3</v>
      </c>
      <c r="D3142" s="89" t="s">
        <v>6283</v>
      </c>
    </row>
    <row r="3143" spans="1:4" ht="15.75" customHeight="1" x14ac:dyDescent="0.15">
      <c r="A3143" s="89" t="s">
        <v>12939</v>
      </c>
      <c r="B3143" s="89" t="s">
        <v>3273</v>
      </c>
      <c r="C3143" s="89">
        <v>3</v>
      </c>
      <c r="D3143" s="89" t="s">
        <v>6283</v>
      </c>
    </row>
    <row r="3144" spans="1:4" ht="15.75" customHeight="1" x14ac:dyDescent="0.15">
      <c r="A3144" s="89" t="s">
        <v>12940</v>
      </c>
      <c r="B3144" s="89" t="s">
        <v>3273</v>
      </c>
      <c r="C3144" s="89">
        <v>3</v>
      </c>
      <c r="D3144" s="89" t="s">
        <v>6283</v>
      </c>
    </row>
    <row r="3145" spans="1:4" ht="15.75" customHeight="1" x14ac:dyDescent="0.15">
      <c r="A3145" s="89" t="s">
        <v>12941</v>
      </c>
      <c r="B3145" s="89" t="s">
        <v>3273</v>
      </c>
      <c r="C3145" s="89">
        <v>3</v>
      </c>
      <c r="D3145" s="89" t="s">
        <v>6283</v>
      </c>
    </row>
    <row r="3146" spans="1:4" ht="15.75" customHeight="1" x14ac:dyDescent="0.15">
      <c r="A3146" s="89" t="s">
        <v>12942</v>
      </c>
      <c r="B3146" s="89" t="s">
        <v>3273</v>
      </c>
      <c r="C3146" s="89">
        <v>3</v>
      </c>
      <c r="D3146" s="89" t="s">
        <v>6283</v>
      </c>
    </row>
    <row r="3147" spans="1:4" ht="15.75" customHeight="1" x14ac:dyDescent="0.15">
      <c r="A3147" s="89" t="s">
        <v>12943</v>
      </c>
      <c r="B3147" s="89" t="s">
        <v>3273</v>
      </c>
      <c r="C3147" s="89">
        <v>3</v>
      </c>
      <c r="D3147" s="89" t="s">
        <v>6283</v>
      </c>
    </row>
    <row r="3148" spans="1:4" ht="15.75" customHeight="1" x14ac:dyDescent="0.15">
      <c r="A3148" s="89" t="s">
        <v>12944</v>
      </c>
      <c r="B3148" s="89" t="s">
        <v>3273</v>
      </c>
      <c r="C3148" s="89">
        <v>3</v>
      </c>
      <c r="D3148" s="89" t="s">
        <v>6283</v>
      </c>
    </row>
    <row r="3149" spans="1:4" ht="15.75" customHeight="1" x14ac:dyDescent="0.15">
      <c r="A3149" s="89" t="s">
        <v>12945</v>
      </c>
      <c r="B3149" s="89" t="s">
        <v>3273</v>
      </c>
      <c r="C3149" s="89">
        <v>3</v>
      </c>
      <c r="D3149" s="89" t="s">
        <v>6283</v>
      </c>
    </row>
    <row r="3150" spans="1:4" ht="15.75" customHeight="1" x14ac:dyDescent="0.15">
      <c r="A3150" s="89" t="s">
        <v>12946</v>
      </c>
      <c r="B3150" s="89" t="s">
        <v>3273</v>
      </c>
      <c r="C3150" s="89">
        <v>3</v>
      </c>
      <c r="D3150" s="89" t="s">
        <v>6283</v>
      </c>
    </row>
    <row r="3151" spans="1:4" ht="15.75" customHeight="1" x14ac:dyDescent="0.15">
      <c r="A3151" s="89" t="s">
        <v>12947</v>
      </c>
      <c r="B3151" s="89" t="s">
        <v>3273</v>
      </c>
      <c r="C3151" s="89">
        <v>3</v>
      </c>
      <c r="D3151" s="89" t="s">
        <v>6283</v>
      </c>
    </row>
    <row r="3152" spans="1:4" ht="15.75" customHeight="1" x14ac:dyDescent="0.15">
      <c r="A3152" s="89" t="s">
        <v>12948</v>
      </c>
      <c r="B3152" s="89" t="s">
        <v>3273</v>
      </c>
      <c r="C3152" s="89">
        <v>3</v>
      </c>
      <c r="D3152" s="89" t="s">
        <v>6283</v>
      </c>
    </row>
    <row r="3153" spans="1:4" ht="15.75" customHeight="1" x14ac:dyDescent="0.15">
      <c r="A3153" s="89" t="s">
        <v>12949</v>
      </c>
      <c r="B3153" s="89" t="s">
        <v>3273</v>
      </c>
      <c r="C3153" s="89">
        <v>3</v>
      </c>
      <c r="D3153" s="89" t="s">
        <v>6283</v>
      </c>
    </row>
    <row r="3154" spans="1:4" ht="15.75" customHeight="1" x14ac:dyDescent="0.15">
      <c r="A3154" s="89" t="s">
        <v>12950</v>
      </c>
      <c r="B3154" s="89" t="s">
        <v>3273</v>
      </c>
      <c r="C3154" s="89">
        <v>3</v>
      </c>
      <c r="D3154" s="89" t="s">
        <v>6283</v>
      </c>
    </row>
    <row r="3155" spans="1:4" ht="15.75" customHeight="1" x14ac:dyDescent="0.15">
      <c r="A3155" s="89" t="s">
        <v>12951</v>
      </c>
      <c r="B3155" s="89" t="s">
        <v>3273</v>
      </c>
      <c r="C3155" s="89">
        <v>3</v>
      </c>
      <c r="D3155" s="89" t="s">
        <v>6283</v>
      </c>
    </row>
    <row r="3156" spans="1:4" ht="15.75" customHeight="1" x14ac:dyDescent="0.15">
      <c r="A3156" s="89" t="s">
        <v>12952</v>
      </c>
      <c r="B3156" s="89" t="s">
        <v>3273</v>
      </c>
      <c r="C3156" s="89">
        <v>3</v>
      </c>
      <c r="D3156" s="89" t="s">
        <v>6283</v>
      </c>
    </row>
    <row r="3157" spans="1:4" ht="15.75" customHeight="1" x14ac:dyDescent="0.15">
      <c r="A3157" s="89" t="s">
        <v>12953</v>
      </c>
      <c r="B3157" s="89" t="s">
        <v>3273</v>
      </c>
      <c r="C3157" s="89">
        <v>3</v>
      </c>
      <c r="D3157" s="89" t="s">
        <v>6283</v>
      </c>
    </row>
    <row r="3158" spans="1:4" ht="15.75" customHeight="1" x14ac:dyDescent="0.15">
      <c r="A3158" s="89" t="s">
        <v>12954</v>
      </c>
      <c r="B3158" s="89" t="s">
        <v>3273</v>
      </c>
      <c r="C3158" s="89">
        <v>3</v>
      </c>
      <c r="D3158" s="89" t="s">
        <v>6283</v>
      </c>
    </row>
    <row r="3159" spans="1:4" ht="15.75" customHeight="1" x14ac:dyDescent="0.15">
      <c r="A3159" s="89" t="s">
        <v>12955</v>
      </c>
      <c r="B3159" s="89" t="s">
        <v>3273</v>
      </c>
      <c r="C3159" s="89">
        <v>3</v>
      </c>
      <c r="D3159" s="89" t="s">
        <v>6283</v>
      </c>
    </row>
    <row r="3160" spans="1:4" ht="15.75" customHeight="1" x14ac:dyDescent="0.15">
      <c r="A3160" s="89" t="s">
        <v>12956</v>
      </c>
      <c r="B3160" s="89" t="s">
        <v>3273</v>
      </c>
      <c r="C3160" s="89">
        <v>3</v>
      </c>
      <c r="D3160" s="89" t="s">
        <v>6283</v>
      </c>
    </row>
    <row r="3161" spans="1:4" ht="15.75" customHeight="1" x14ac:dyDescent="0.15">
      <c r="A3161" s="89" t="s">
        <v>12957</v>
      </c>
      <c r="B3161" s="89" t="s">
        <v>3273</v>
      </c>
      <c r="C3161" s="89">
        <v>3</v>
      </c>
      <c r="D3161" s="89" t="s">
        <v>6283</v>
      </c>
    </row>
    <row r="3162" spans="1:4" ht="15.75" customHeight="1" x14ac:dyDescent="0.15">
      <c r="A3162" s="89" t="s">
        <v>12958</v>
      </c>
      <c r="B3162" s="89" t="s">
        <v>3273</v>
      </c>
      <c r="C3162" s="89">
        <v>3</v>
      </c>
      <c r="D3162" s="89" t="s">
        <v>6283</v>
      </c>
    </row>
    <row r="3163" spans="1:4" ht="15.75" customHeight="1" x14ac:dyDescent="0.15">
      <c r="A3163" s="89" t="s">
        <v>12959</v>
      </c>
      <c r="B3163" s="89" t="s">
        <v>3273</v>
      </c>
      <c r="C3163" s="89">
        <v>3</v>
      </c>
      <c r="D3163" s="89" t="s">
        <v>6283</v>
      </c>
    </row>
    <row r="3164" spans="1:4" ht="15.75" customHeight="1" x14ac:dyDescent="0.15">
      <c r="A3164" s="89" t="s">
        <v>12960</v>
      </c>
      <c r="B3164" s="89" t="s">
        <v>3273</v>
      </c>
      <c r="C3164" s="89">
        <v>3</v>
      </c>
      <c r="D3164" s="89" t="s">
        <v>6283</v>
      </c>
    </row>
    <row r="3165" spans="1:4" ht="15.75" customHeight="1" x14ac:dyDescent="0.15">
      <c r="A3165" s="89" t="s">
        <v>12961</v>
      </c>
      <c r="B3165" s="89" t="s">
        <v>3273</v>
      </c>
      <c r="C3165" s="89">
        <v>3</v>
      </c>
      <c r="D3165" s="89" t="s">
        <v>6283</v>
      </c>
    </row>
    <row r="3166" spans="1:4" ht="15.75" customHeight="1" x14ac:dyDescent="0.15">
      <c r="A3166" s="89" t="s">
        <v>12962</v>
      </c>
      <c r="B3166" s="89" t="s">
        <v>3273</v>
      </c>
      <c r="C3166" s="89">
        <v>3</v>
      </c>
      <c r="D3166" s="89" t="s">
        <v>6283</v>
      </c>
    </row>
    <row r="3167" spans="1:4" ht="15.75" customHeight="1" x14ac:dyDescent="0.15">
      <c r="A3167" s="89" t="s">
        <v>12963</v>
      </c>
      <c r="B3167" s="89" t="s">
        <v>3273</v>
      </c>
      <c r="C3167" s="89">
        <v>3</v>
      </c>
      <c r="D3167" s="89" t="s">
        <v>6283</v>
      </c>
    </row>
    <row r="3168" spans="1:4" ht="15.75" customHeight="1" x14ac:dyDescent="0.15">
      <c r="A3168" s="89" t="s">
        <v>12964</v>
      </c>
      <c r="B3168" s="89" t="s">
        <v>3273</v>
      </c>
      <c r="C3168" s="89">
        <v>3</v>
      </c>
      <c r="D3168" s="89" t="s">
        <v>6283</v>
      </c>
    </row>
    <row r="3169" spans="1:4" ht="15.75" customHeight="1" x14ac:dyDescent="0.15">
      <c r="A3169" s="89" t="s">
        <v>12965</v>
      </c>
      <c r="B3169" s="89" t="s">
        <v>3273</v>
      </c>
      <c r="C3169" s="89">
        <v>3</v>
      </c>
      <c r="D3169" s="89" t="s">
        <v>6283</v>
      </c>
    </row>
    <row r="3170" spans="1:4" ht="15.75" customHeight="1" x14ac:dyDescent="0.15">
      <c r="A3170" s="89" t="s">
        <v>12966</v>
      </c>
      <c r="B3170" s="89" t="s">
        <v>3273</v>
      </c>
      <c r="C3170" s="89">
        <v>3</v>
      </c>
      <c r="D3170" s="89" t="s">
        <v>6283</v>
      </c>
    </row>
    <row r="3171" spans="1:4" ht="15.75" customHeight="1" x14ac:dyDescent="0.15">
      <c r="A3171" s="89" t="s">
        <v>12967</v>
      </c>
      <c r="B3171" s="89" t="s">
        <v>3273</v>
      </c>
      <c r="C3171" s="89">
        <v>3</v>
      </c>
      <c r="D3171" s="89" t="s">
        <v>6283</v>
      </c>
    </row>
    <row r="3172" spans="1:4" ht="15.75" customHeight="1" x14ac:dyDescent="0.15">
      <c r="A3172" s="89" t="s">
        <v>12968</v>
      </c>
      <c r="B3172" s="89" t="s">
        <v>3273</v>
      </c>
      <c r="C3172" s="89">
        <v>3</v>
      </c>
      <c r="D3172" s="89" t="s">
        <v>6283</v>
      </c>
    </row>
    <row r="3173" spans="1:4" ht="15.75" customHeight="1" x14ac:dyDescent="0.15">
      <c r="A3173" s="89" t="s">
        <v>12969</v>
      </c>
      <c r="B3173" s="89" t="s">
        <v>3273</v>
      </c>
      <c r="C3173" s="89">
        <v>3</v>
      </c>
      <c r="D3173" s="89" t="s">
        <v>6283</v>
      </c>
    </row>
    <row r="3174" spans="1:4" ht="15.75" customHeight="1" x14ac:dyDescent="0.15">
      <c r="A3174" s="89" t="s">
        <v>12970</v>
      </c>
      <c r="B3174" s="89" t="s">
        <v>3273</v>
      </c>
      <c r="C3174" s="89">
        <v>3</v>
      </c>
      <c r="D3174" s="89" t="s">
        <v>6283</v>
      </c>
    </row>
    <row r="3175" spans="1:4" ht="15.75" customHeight="1" x14ac:dyDescent="0.15">
      <c r="A3175" s="89" t="s">
        <v>12971</v>
      </c>
      <c r="B3175" s="89" t="s">
        <v>3273</v>
      </c>
      <c r="C3175" s="89">
        <v>3</v>
      </c>
      <c r="D3175" s="89" t="s">
        <v>6283</v>
      </c>
    </row>
    <row r="3176" spans="1:4" ht="15.75" customHeight="1" x14ac:dyDescent="0.15">
      <c r="A3176" s="89" t="s">
        <v>12972</v>
      </c>
      <c r="B3176" s="89" t="s">
        <v>3273</v>
      </c>
      <c r="C3176" s="89">
        <v>3</v>
      </c>
      <c r="D3176" s="89" t="s">
        <v>6283</v>
      </c>
    </row>
    <row r="3177" spans="1:4" ht="15.75" customHeight="1" x14ac:dyDescent="0.15">
      <c r="A3177" s="89" t="s">
        <v>12973</v>
      </c>
      <c r="B3177" s="89" t="s">
        <v>3273</v>
      </c>
      <c r="C3177" s="89">
        <v>3</v>
      </c>
      <c r="D3177" s="89" t="s">
        <v>6283</v>
      </c>
    </row>
    <row r="3178" spans="1:4" ht="15.75" customHeight="1" x14ac:dyDescent="0.15">
      <c r="A3178" s="89" t="s">
        <v>12974</v>
      </c>
      <c r="B3178" s="89" t="s">
        <v>3273</v>
      </c>
      <c r="C3178" s="89">
        <v>3</v>
      </c>
      <c r="D3178" s="89" t="s">
        <v>6283</v>
      </c>
    </row>
    <row r="3179" spans="1:4" ht="15.75" customHeight="1" x14ac:dyDescent="0.15">
      <c r="A3179" s="89" t="s">
        <v>12975</v>
      </c>
      <c r="B3179" s="89" t="s">
        <v>3273</v>
      </c>
      <c r="C3179" s="89">
        <v>3</v>
      </c>
      <c r="D3179" s="89" t="s">
        <v>6283</v>
      </c>
    </row>
    <row r="3180" spans="1:4" ht="15.75" customHeight="1" x14ac:dyDescent="0.15">
      <c r="A3180" s="89" t="s">
        <v>12976</v>
      </c>
      <c r="B3180" s="89" t="s">
        <v>3273</v>
      </c>
      <c r="C3180" s="89">
        <v>3</v>
      </c>
      <c r="D3180" s="89" t="s">
        <v>6283</v>
      </c>
    </row>
    <row r="3181" spans="1:4" ht="15.75" customHeight="1" x14ac:dyDescent="0.15">
      <c r="A3181" s="89" t="s">
        <v>12977</v>
      </c>
      <c r="B3181" s="89" t="s">
        <v>3273</v>
      </c>
      <c r="C3181" s="89">
        <v>3</v>
      </c>
      <c r="D3181" s="89" t="s">
        <v>6283</v>
      </c>
    </row>
    <row r="3182" spans="1:4" ht="15.75" customHeight="1" x14ac:dyDescent="0.15">
      <c r="A3182" s="89" t="s">
        <v>12978</v>
      </c>
      <c r="B3182" s="89" t="s">
        <v>3273</v>
      </c>
      <c r="C3182" s="89">
        <v>3</v>
      </c>
      <c r="D3182" s="89" t="s">
        <v>6283</v>
      </c>
    </row>
    <row r="3183" spans="1:4" ht="15.75" customHeight="1" x14ac:dyDescent="0.15">
      <c r="A3183" s="89" t="s">
        <v>12979</v>
      </c>
      <c r="B3183" s="89" t="s">
        <v>3273</v>
      </c>
      <c r="C3183" s="89">
        <v>3</v>
      </c>
      <c r="D3183" s="89" t="s">
        <v>6283</v>
      </c>
    </row>
    <row r="3184" spans="1:4" ht="15.75" customHeight="1" x14ac:dyDescent="0.15">
      <c r="A3184" s="89" t="s">
        <v>12980</v>
      </c>
      <c r="B3184" s="89" t="s">
        <v>3273</v>
      </c>
      <c r="C3184" s="89">
        <v>3</v>
      </c>
      <c r="D3184" s="89" t="s">
        <v>6283</v>
      </c>
    </row>
    <row r="3185" spans="1:4" ht="15.75" customHeight="1" x14ac:dyDescent="0.15">
      <c r="A3185" s="89" t="s">
        <v>12981</v>
      </c>
      <c r="B3185" s="89" t="s">
        <v>3273</v>
      </c>
      <c r="C3185" s="89">
        <v>3</v>
      </c>
      <c r="D3185" s="89" t="s">
        <v>6283</v>
      </c>
    </row>
    <row r="3186" spans="1:4" ht="15.75" customHeight="1" x14ac:dyDescent="0.15">
      <c r="A3186" s="89" t="s">
        <v>12982</v>
      </c>
      <c r="B3186" s="89" t="s">
        <v>3273</v>
      </c>
      <c r="C3186" s="89">
        <v>3</v>
      </c>
      <c r="D3186" s="89" t="s">
        <v>6283</v>
      </c>
    </row>
    <row r="3187" spans="1:4" ht="15.75" customHeight="1" x14ac:dyDescent="0.15">
      <c r="A3187" s="89" t="s">
        <v>12983</v>
      </c>
      <c r="B3187" s="89" t="s">
        <v>3273</v>
      </c>
      <c r="C3187" s="89">
        <v>3</v>
      </c>
      <c r="D3187" s="89" t="s">
        <v>6283</v>
      </c>
    </row>
    <row r="3188" spans="1:4" ht="15.75" customHeight="1" x14ac:dyDescent="0.15">
      <c r="A3188" s="89" t="s">
        <v>12984</v>
      </c>
      <c r="B3188" s="89" t="s">
        <v>3273</v>
      </c>
      <c r="C3188" s="89">
        <v>3</v>
      </c>
      <c r="D3188" s="89" t="s">
        <v>6283</v>
      </c>
    </row>
    <row r="3189" spans="1:4" ht="15.75" customHeight="1" x14ac:dyDescent="0.15">
      <c r="A3189" s="89" t="s">
        <v>12985</v>
      </c>
      <c r="B3189" s="89" t="s">
        <v>3273</v>
      </c>
      <c r="C3189" s="89">
        <v>3</v>
      </c>
      <c r="D3189" s="89" t="s">
        <v>6283</v>
      </c>
    </row>
    <row r="3190" spans="1:4" ht="15.75" customHeight="1" x14ac:dyDescent="0.15">
      <c r="A3190" s="89" t="s">
        <v>12986</v>
      </c>
      <c r="B3190" s="89" t="s">
        <v>3273</v>
      </c>
      <c r="C3190" s="89">
        <v>3</v>
      </c>
      <c r="D3190" s="89" t="s">
        <v>6283</v>
      </c>
    </row>
    <row r="3191" spans="1:4" ht="15.75" customHeight="1" x14ac:dyDescent="0.15">
      <c r="A3191" s="89" t="s">
        <v>12987</v>
      </c>
      <c r="B3191" s="89" t="s">
        <v>3273</v>
      </c>
      <c r="C3191" s="89">
        <v>3</v>
      </c>
      <c r="D3191" s="89" t="s">
        <v>6283</v>
      </c>
    </row>
    <row r="3192" spans="1:4" ht="15.75" customHeight="1" x14ac:dyDescent="0.15">
      <c r="A3192" s="89" t="s">
        <v>12988</v>
      </c>
      <c r="B3192" s="89" t="s">
        <v>3273</v>
      </c>
      <c r="C3192" s="89">
        <v>3</v>
      </c>
      <c r="D3192" s="89" t="s">
        <v>6283</v>
      </c>
    </row>
    <row r="3193" spans="1:4" ht="15.75" customHeight="1" x14ac:dyDescent="0.15">
      <c r="A3193" s="89" t="s">
        <v>12989</v>
      </c>
      <c r="B3193" s="89" t="s">
        <v>3273</v>
      </c>
      <c r="C3193" s="89">
        <v>3</v>
      </c>
      <c r="D3193" s="89" t="s">
        <v>6283</v>
      </c>
    </row>
    <row r="3194" spans="1:4" ht="15.75" customHeight="1" x14ac:dyDescent="0.15">
      <c r="A3194" s="89" t="s">
        <v>12990</v>
      </c>
      <c r="B3194" s="89" t="s">
        <v>3273</v>
      </c>
      <c r="C3194" s="89">
        <v>3</v>
      </c>
      <c r="D3194" s="89" t="s">
        <v>6283</v>
      </c>
    </row>
    <row r="3195" spans="1:4" ht="15.75" customHeight="1" x14ac:dyDescent="0.15">
      <c r="A3195" s="89" t="s">
        <v>12991</v>
      </c>
      <c r="B3195" s="89" t="s">
        <v>3273</v>
      </c>
      <c r="C3195" s="89">
        <v>3</v>
      </c>
      <c r="D3195" s="89" t="s">
        <v>6283</v>
      </c>
    </row>
    <row r="3196" spans="1:4" ht="15.75" customHeight="1" x14ac:dyDescent="0.15">
      <c r="A3196" s="89" t="s">
        <v>12992</v>
      </c>
      <c r="B3196" s="89" t="s">
        <v>3273</v>
      </c>
      <c r="C3196" s="89">
        <v>3</v>
      </c>
      <c r="D3196" s="89" t="s">
        <v>6283</v>
      </c>
    </row>
    <row r="3197" spans="1:4" ht="15.75" customHeight="1" x14ac:dyDescent="0.15">
      <c r="A3197" s="89" t="s">
        <v>12993</v>
      </c>
      <c r="B3197" s="89" t="s">
        <v>3273</v>
      </c>
      <c r="C3197" s="89">
        <v>3</v>
      </c>
      <c r="D3197" s="89" t="s">
        <v>6283</v>
      </c>
    </row>
    <row r="3198" spans="1:4" ht="15.75" customHeight="1" x14ac:dyDescent="0.15">
      <c r="A3198" s="89" t="s">
        <v>12994</v>
      </c>
      <c r="B3198" s="89" t="s">
        <v>3273</v>
      </c>
      <c r="C3198" s="89">
        <v>3</v>
      </c>
      <c r="D3198" s="89" t="s">
        <v>6283</v>
      </c>
    </row>
    <row r="3199" spans="1:4" ht="15.75" customHeight="1" x14ac:dyDescent="0.15">
      <c r="A3199" s="89" t="s">
        <v>12995</v>
      </c>
      <c r="B3199" s="89" t="s">
        <v>3273</v>
      </c>
      <c r="C3199" s="89">
        <v>3</v>
      </c>
      <c r="D3199" s="89" t="s">
        <v>6283</v>
      </c>
    </row>
    <row r="3200" spans="1:4" ht="15.75" customHeight="1" x14ac:dyDescent="0.15">
      <c r="A3200" s="89" t="s">
        <v>12996</v>
      </c>
      <c r="B3200" s="89" t="s">
        <v>3273</v>
      </c>
      <c r="C3200" s="89">
        <v>3</v>
      </c>
      <c r="D3200" s="89" t="s">
        <v>6283</v>
      </c>
    </row>
    <row r="3201" spans="1:4" ht="15.75" customHeight="1" x14ac:dyDescent="0.15">
      <c r="A3201" s="89" t="s">
        <v>12997</v>
      </c>
      <c r="B3201" s="89" t="s">
        <v>3273</v>
      </c>
      <c r="C3201" s="89">
        <v>3</v>
      </c>
      <c r="D3201" s="89" t="s">
        <v>6283</v>
      </c>
    </row>
    <row r="3202" spans="1:4" ht="15.75" customHeight="1" x14ac:dyDescent="0.15">
      <c r="A3202" s="89" t="s">
        <v>12998</v>
      </c>
      <c r="B3202" s="89" t="s">
        <v>3273</v>
      </c>
      <c r="C3202" s="89">
        <v>3</v>
      </c>
      <c r="D3202" s="89" t="s">
        <v>6283</v>
      </c>
    </row>
    <row r="3203" spans="1:4" ht="15.75" customHeight="1" x14ac:dyDescent="0.15">
      <c r="A3203" s="89" t="s">
        <v>12999</v>
      </c>
      <c r="B3203" s="89" t="s">
        <v>3273</v>
      </c>
      <c r="C3203" s="89">
        <v>3</v>
      </c>
      <c r="D3203" s="89" t="s">
        <v>6283</v>
      </c>
    </row>
    <row r="3204" spans="1:4" ht="15.75" customHeight="1" x14ac:dyDescent="0.15">
      <c r="A3204" s="89" t="s">
        <v>13000</v>
      </c>
      <c r="B3204" s="89" t="s">
        <v>3273</v>
      </c>
      <c r="C3204" s="89">
        <v>3</v>
      </c>
      <c r="D3204" s="89" t="s">
        <v>6283</v>
      </c>
    </row>
    <row r="3205" spans="1:4" ht="15.75" customHeight="1" x14ac:dyDescent="0.15">
      <c r="A3205" s="89" t="s">
        <v>13001</v>
      </c>
      <c r="B3205" s="89" t="s">
        <v>3273</v>
      </c>
      <c r="C3205" s="89">
        <v>3</v>
      </c>
      <c r="D3205" s="89" t="s">
        <v>6283</v>
      </c>
    </row>
    <row r="3206" spans="1:4" ht="15.75" customHeight="1" x14ac:dyDescent="0.15">
      <c r="A3206" s="89" t="s">
        <v>13002</v>
      </c>
      <c r="B3206" s="89" t="s">
        <v>3273</v>
      </c>
      <c r="C3206" s="89">
        <v>3</v>
      </c>
      <c r="D3206" s="89" t="s">
        <v>6283</v>
      </c>
    </row>
    <row r="3207" spans="1:4" ht="15.75" customHeight="1" x14ac:dyDescent="0.15">
      <c r="A3207" s="89" t="s">
        <v>13003</v>
      </c>
      <c r="B3207" s="89" t="s">
        <v>3273</v>
      </c>
      <c r="C3207" s="89">
        <v>3</v>
      </c>
      <c r="D3207" s="89" t="s">
        <v>6283</v>
      </c>
    </row>
    <row r="3208" spans="1:4" ht="15.75" customHeight="1" x14ac:dyDescent="0.15">
      <c r="A3208" s="89" t="s">
        <v>13004</v>
      </c>
      <c r="B3208" s="89" t="s">
        <v>3273</v>
      </c>
      <c r="C3208" s="89">
        <v>3</v>
      </c>
      <c r="D3208" s="89" t="s">
        <v>6283</v>
      </c>
    </row>
    <row r="3209" spans="1:4" ht="15.75" customHeight="1" x14ac:dyDescent="0.15">
      <c r="A3209" s="89" t="s">
        <v>13005</v>
      </c>
      <c r="B3209" s="89" t="s">
        <v>3273</v>
      </c>
      <c r="C3209" s="89">
        <v>3</v>
      </c>
      <c r="D3209" s="89" t="s">
        <v>6283</v>
      </c>
    </row>
    <row r="3210" spans="1:4" ht="15.75" customHeight="1" x14ac:dyDescent="0.15">
      <c r="A3210" s="89" t="s">
        <v>13006</v>
      </c>
      <c r="B3210" s="89" t="s">
        <v>3273</v>
      </c>
      <c r="C3210" s="89">
        <v>3</v>
      </c>
      <c r="D3210" s="89" t="s">
        <v>6283</v>
      </c>
    </row>
    <row r="3211" spans="1:4" ht="15.75" customHeight="1" x14ac:dyDescent="0.15">
      <c r="A3211" s="89" t="s">
        <v>13007</v>
      </c>
      <c r="B3211" s="89" t="s">
        <v>3273</v>
      </c>
      <c r="C3211" s="89">
        <v>3</v>
      </c>
      <c r="D3211" s="89" t="s">
        <v>6283</v>
      </c>
    </row>
    <row r="3212" spans="1:4" ht="15.75" customHeight="1" x14ac:dyDescent="0.15">
      <c r="A3212" s="89" t="s">
        <v>13008</v>
      </c>
      <c r="B3212" s="89" t="s">
        <v>3273</v>
      </c>
      <c r="C3212" s="89">
        <v>3</v>
      </c>
      <c r="D3212" s="89" t="s">
        <v>6283</v>
      </c>
    </row>
    <row r="3213" spans="1:4" ht="15.75" customHeight="1" x14ac:dyDescent="0.15">
      <c r="A3213" s="89" t="s">
        <v>13009</v>
      </c>
      <c r="B3213" s="89" t="s">
        <v>3273</v>
      </c>
      <c r="C3213" s="89">
        <v>3</v>
      </c>
      <c r="D3213" s="89" t="s">
        <v>6283</v>
      </c>
    </row>
    <row r="3214" spans="1:4" ht="15.75" customHeight="1" x14ac:dyDescent="0.15">
      <c r="A3214" s="89" t="s">
        <v>13010</v>
      </c>
      <c r="B3214" s="89" t="s">
        <v>3273</v>
      </c>
      <c r="C3214" s="89">
        <v>3</v>
      </c>
      <c r="D3214" s="89" t="s">
        <v>6283</v>
      </c>
    </row>
    <row r="3215" spans="1:4" ht="15.75" customHeight="1" x14ac:dyDescent="0.15">
      <c r="A3215" s="89" t="s">
        <v>13011</v>
      </c>
      <c r="B3215" s="89" t="s">
        <v>3273</v>
      </c>
      <c r="C3215" s="89">
        <v>3</v>
      </c>
      <c r="D3215" s="89" t="s">
        <v>6283</v>
      </c>
    </row>
    <row r="3216" spans="1:4" ht="15.75" customHeight="1" x14ac:dyDescent="0.15">
      <c r="A3216" s="89" t="s">
        <v>13012</v>
      </c>
      <c r="B3216" s="89" t="s">
        <v>3273</v>
      </c>
      <c r="C3216" s="89">
        <v>3</v>
      </c>
      <c r="D3216" s="89" t="s">
        <v>6283</v>
      </c>
    </row>
    <row r="3217" spans="1:4" ht="15.75" customHeight="1" x14ac:dyDescent="0.15">
      <c r="A3217" s="89" t="s">
        <v>13013</v>
      </c>
      <c r="B3217" s="89" t="s">
        <v>3273</v>
      </c>
      <c r="C3217" s="89">
        <v>3</v>
      </c>
      <c r="D3217" s="89" t="s">
        <v>6283</v>
      </c>
    </row>
    <row r="3218" spans="1:4" ht="15.75" customHeight="1" x14ac:dyDescent="0.15">
      <c r="A3218" s="89" t="s">
        <v>13014</v>
      </c>
      <c r="B3218" s="89" t="s">
        <v>3273</v>
      </c>
      <c r="C3218" s="89">
        <v>3</v>
      </c>
      <c r="D3218" s="89" t="s">
        <v>6283</v>
      </c>
    </row>
    <row r="3219" spans="1:4" ht="15.75" customHeight="1" x14ac:dyDescent="0.15">
      <c r="A3219" s="89" t="s">
        <v>13015</v>
      </c>
      <c r="B3219" s="89" t="s">
        <v>3273</v>
      </c>
      <c r="C3219" s="89">
        <v>3</v>
      </c>
      <c r="D3219" s="89" t="s">
        <v>6283</v>
      </c>
    </row>
    <row r="3220" spans="1:4" ht="15.75" customHeight="1" x14ac:dyDescent="0.15">
      <c r="A3220" s="89" t="s">
        <v>13016</v>
      </c>
      <c r="B3220" s="89" t="s">
        <v>3273</v>
      </c>
      <c r="C3220" s="89">
        <v>3</v>
      </c>
      <c r="D3220" s="89" t="s">
        <v>6283</v>
      </c>
    </row>
    <row r="3221" spans="1:4" ht="15.75" customHeight="1" x14ac:dyDescent="0.15">
      <c r="A3221" s="89" t="s">
        <v>13017</v>
      </c>
      <c r="B3221" s="89" t="s">
        <v>3273</v>
      </c>
      <c r="C3221" s="89">
        <v>3</v>
      </c>
      <c r="D3221" s="89" t="s">
        <v>6283</v>
      </c>
    </row>
    <row r="3222" spans="1:4" ht="15.75" customHeight="1" x14ac:dyDescent="0.15">
      <c r="A3222" s="89" t="s">
        <v>13018</v>
      </c>
      <c r="B3222" s="89" t="s">
        <v>3273</v>
      </c>
      <c r="C3222" s="89">
        <v>3</v>
      </c>
      <c r="D3222" s="89" t="s">
        <v>6283</v>
      </c>
    </row>
    <row r="3223" spans="1:4" ht="15.75" customHeight="1" x14ac:dyDescent="0.15">
      <c r="A3223" s="89" t="s">
        <v>13019</v>
      </c>
      <c r="B3223" s="89" t="s">
        <v>3273</v>
      </c>
      <c r="C3223" s="89">
        <v>3</v>
      </c>
      <c r="D3223" s="89" t="s">
        <v>6283</v>
      </c>
    </row>
    <row r="3224" spans="1:4" ht="15.75" customHeight="1" x14ac:dyDescent="0.15">
      <c r="A3224" s="89" t="s">
        <v>13020</v>
      </c>
      <c r="B3224" s="89" t="s">
        <v>3273</v>
      </c>
      <c r="C3224" s="89">
        <v>3</v>
      </c>
      <c r="D3224" s="89" t="s">
        <v>6283</v>
      </c>
    </row>
    <row r="3225" spans="1:4" ht="15.75" customHeight="1" x14ac:dyDescent="0.15">
      <c r="A3225" s="89" t="s">
        <v>13021</v>
      </c>
      <c r="B3225" s="89" t="s">
        <v>3273</v>
      </c>
      <c r="C3225" s="89">
        <v>3</v>
      </c>
      <c r="D3225" s="89" t="s">
        <v>6283</v>
      </c>
    </row>
    <row r="3226" spans="1:4" ht="15.75" customHeight="1" x14ac:dyDescent="0.15">
      <c r="A3226" s="89" t="s">
        <v>13022</v>
      </c>
      <c r="B3226" s="89" t="s">
        <v>3273</v>
      </c>
      <c r="C3226" s="89">
        <v>3</v>
      </c>
      <c r="D3226" s="89" t="s">
        <v>6283</v>
      </c>
    </row>
    <row r="3227" spans="1:4" ht="15.75" customHeight="1" x14ac:dyDescent="0.15">
      <c r="A3227" s="89" t="s">
        <v>13023</v>
      </c>
      <c r="B3227" s="89" t="s">
        <v>3273</v>
      </c>
      <c r="C3227" s="89">
        <v>3</v>
      </c>
      <c r="D3227" s="89" t="s">
        <v>6283</v>
      </c>
    </row>
    <row r="3228" spans="1:4" ht="15.75" customHeight="1" x14ac:dyDescent="0.15">
      <c r="A3228" s="89" t="s">
        <v>13024</v>
      </c>
      <c r="B3228" s="89" t="s">
        <v>3273</v>
      </c>
      <c r="C3228" s="89">
        <v>3</v>
      </c>
      <c r="D3228" s="89" t="s">
        <v>6283</v>
      </c>
    </row>
    <row r="3229" spans="1:4" ht="15.75" customHeight="1" x14ac:dyDescent="0.15">
      <c r="A3229" s="89" t="s">
        <v>13025</v>
      </c>
      <c r="B3229" s="89" t="s">
        <v>3273</v>
      </c>
      <c r="C3229" s="89">
        <v>3</v>
      </c>
      <c r="D3229" s="89" t="s">
        <v>6283</v>
      </c>
    </row>
    <row r="3230" spans="1:4" ht="15.75" customHeight="1" x14ac:dyDescent="0.15">
      <c r="A3230" s="89" t="s">
        <v>13026</v>
      </c>
      <c r="B3230" s="89" t="s">
        <v>3273</v>
      </c>
      <c r="C3230" s="89">
        <v>3</v>
      </c>
      <c r="D3230" s="89" t="s">
        <v>6283</v>
      </c>
    </row>
    <row r="3231" spans="1:4" ht="15.75" customHeight="1" x14ac:dyDescent="0.15">
      <c r="A3231" s="89" t="s">
        <v>13027</v>
      </c>
      <c r="B3231" s="89" t="s">
        <v>3273</v>
      </c>
      <c r="C3231" s="89">
        <v>3</v>
      </c>
      <c r="D3231" s="89" t="s">
        <v>6283</v>
      </c>
    </row>
    <row r="3232" spans="1:4" ht="15.75" customHeight="1" x14ac:dyDescent="0.15">
      <c r="A3232" s="89" t="s">
        <v>13028</v>
      </c>
      <c r="B3232" s="89" t="s">
        <v>3273</v>
      </c>
      <c r="C3232" s="89">
        <v>3</v>
      </c>
      <c r="D3232" s="89" t="s">
        <v>6283</v>
      </c>
    </row>
    <row r="3233" spans="1:4" ht="15.75" customHeight="1" x14ac:dyDescent="0.15">
      <c r="A3233" s="89" t="s">
        <v>13029</v>
      </c>
      <c r="B3233" s="89" t="s">
        <v>3273</v>
      </c>
      <c r="C3233" s="89">
        <v>3</v>
      </c>
      <c r="D3233" s="89" t="s">
        <v>6283</v>
      </c>
    </row>
    <row r="3234" spans="1:4" ht="15.75" customHeight="1" x14ac:dyDescent="0.15">
      <c r="A3234" s="89" t="s">
        <v>13030</v>
      </c>
      <c r="B3234" s="89" t="s">
        <v>3273</v>
      </c>
      <c r="C3234" s="89">
        <v>3</v>
      </c>
      <c r="D3234" s="89" t="s">
        <v>6283</v>
      </c>
    </row>
    <row r="3235" spans="1:4" ht="15.75" customHeight="1" x14ac:dyDescent="0.15">
      <c r="A3235" s="89" t="s">
        <v>13031</v>
      </c>
      <c r="B3235" s="89" t="s">
        <v>3273</v>
      </c>
      <c r="C3235" s="89">
        <v>3</v>
      </c>
      <c r="D3235" s="89" t="s">
        <v>6283</v>
      </c>
    </row>
    <row r="3236" spans="1:4" ht="15.75" customHeight="1" x14ac:dyDescent="0.15">
      <c r="A3236" s="89" t="s">
        <v>13032</v>
      </c>
      <c r="B3236" s="89" t="s">
        <v>3273</v>
      </c>
      <c r="C3236" s="89">
        <v>3</v>
      </c>
      <c r="D3236" s="89" t="s">
        <v>6283</v>
      </c>
    </row>
    <row r="3237" spans="1:4" ht="15.75" customHeight="1" x14ac:dyDescent="0.15">
      <c r="A3237" s="89" t="s">
        <v>13033</v>
      </c>
      <c r="B3237" s="89" t="s">
        <v>3273</v>
      </c>
      <c r="C3237" s="89">
        <v>3</v>
      </c>
      <c r="D3237" s="89" t="s">
        <v>6283</v>
      </c>
    </row>
    <row r="3238" spans="1:4" ht="15.75" customHeight="1" x14ac:dyDescent="0.15">
      <c r="A3238" s="89" t="s">
        <v>13034</v>
      </c>
      <c r="B3238" s="89" t="s">
        <v>3273</v>
      </c>
      <c r="C3238" s="89">
        <v>3</v>
      </c>
      <c r="D3238" s="89" t="s">
        <v>6283</v>
      </c>
    </row>
    <row r="3239" spans="1:4" ht="15.75" customHeight="1" x14ac:dyDescent="0.15">
      <c r="A3239" s="89" t="s">
        <v>13035</v>
      </c>
      <c r="B3239" s="89" t="s">
        <v>3273</v>
      </c>
      <c r="C3239" s="89">
        <v>3</v>
      </c>
      <c r="D3239" s="89" t="s">
        <v>6283</v>
      </c>
    </row>
    <row r="3240" spans="1:4" ht="15.75" customHeight="1" x14ac:dyDescent="0.15">
      <c r="A3240" s="89" t="s">
        <v>13036</v>
      </c>
      <c r="B3240" s="89" t="s">
        <v>3273</v>
      </c>
      <c r="C3240" s="89">
        <v>3</v>
      </c>
      <c r="D3240" s="89" t="s">
        <v>6283</v>
      </c>
    </row>
    <row r="3241" spans="1:4" ht="15.75" customHeight="1" x14ac:dyDescent="0.15">
      <c r="A3241" s="89" t="s">
        <v>13037</v>
      </c>
      <c r="B3241" s="89" t="s">
        <v>3273</v>
      </c>
      <c r="C3241" s="89">
        <v>3</v>
      </c>
      <c r="D3241" s="89" t="s">
        <v>6283</v>
      </c>
    </row>
    <row r="3242" spans="1:4" ht="15.75" customHeight="1" x14ac:dyDescent="0.15">
      <c r="A3242" s="89" t="s">
        <v>13038</v>
      </c>
      <c r="B3242" s="89" t="s">
        <v>3273</v>
      </c>
      <c r="C3242" s="89">
        <v>3</v>
      </c>
      <c r="D3242" s="89" t="s">
        <v>6283</v>
      </c>
    </row>
    <row r="3243" spans="1:4" ht="15.75" customHeight="1" x14ac:dyDescent="0.15">
      <c r="A3243" s="89" t="s">
        <v>13039</v>
      </c>
      <c r="B3243" s="89" t="s">
        <v>3273</v>
      </c>
      <c r="C3243" s="89">
        <v>3</v>
      </c>
      <c r="D3243" s="89" t="s">
        <v>6283</v>
      </c>
    </row>
    <row r="3244" spans="1:4" ht="15.75" customHeight="1" x14ac:dyDescent="0.15">
      <c r="A3244" s="89" t="s">
        <v>13040</v>
      </c>
      <c r="B3244" s="89" t="s">
        <v>3273</v>
      </c>
      <c r="C3244" s="89">
        <v>3</v>
      </c>
      <c r="D3244" s="89" t="s">
        <v>6283</v>
      </c>
    </row>
    <row r="3245" spans="1:4" ht="15.75" customHeight="1" x14ac:dyDescent="0.15">
      <c r="A3245" s="89" t="s">
        <v>13041</v>
      </c>
      <c r="B3245" s="89" t="s">
        <v>3273</v>
      </c>
      <c r="C3245" s="89">
        <v>3</v>
      </c>
      <c r="D3245" s="89" t="s">
        <v>6283</v>
      </c>
    </row>
    <row r="3246" spans="1:4" ht="15.75" customHeight="1" x14ac:dyDescent="0.15">
      <c r="A3246" s="89" t="s">
        <v>13042</v>
      </c>
      <c r="B3246" s="89" t="s">
        <v>3273</v>
      </c>
      <c r="C3246" s="89">
        <v>3</v>
      </c>
      <c r="D3246" s="89" t="s">
        <v>6283</v>
      </c>
    </row>
    <row r="3247" spans="1:4" ht="15.75" customHeight="1" x14ac:dyDescent="0.15">
      <c r="A3247" s="89" t="s">
        <v>13043</v>
      </c>
      <c r="B3247" s="89" t="s">
        <v>3273</v>
      </c>
      <c r="C3247" s="89">
        <v>3</v>
      </c>
      <c r="D3247" s="89" t="s">
        <v>6283</v>
      </c>
    </row>
    <row r="3248" spans="1:4" ht="15.75" customHeight="1" x14ac:dyDescent="0.15">
      <c r="A3248" s="89" t="s">
        <v>13044</v>
      </c>
      <c r="B3248" s="89" t="s">
        <v>3273</v>
      </c>
      <c r="C3248" s="89">
        <v>3</v>
      </c>
      <c r="D3248" s="89" t="s">
        <v>6283</v>
      </c>
    </row>
    <row r="3249" spans="1:4" ht="15.75" customHeight="1" x14ac:dyDescent="0.15">
      <c r="A3249" s="89" t="s">
        <v>13045</v>
      </c>
      <c r="B3249" s="89" t="s">
        <v>3273</v>
      </c>
      <c r="C3249" s="89">
        <v>3</v>
      </c>
      <c r="D3249" s="89" t="s">
        <v>6283</v>
      </c>
    </row>
    <row r="3250" spans="1:4" ht="15.75" customHeight="1" x14ac:dyDescent="0.15">
      <c r="A3250" s="89" t="s">
        <v>13046</v>
      </c>
      <c r="B3250" s="89" t="s">
        <v>3273</v>
      </c>
      <c r="C3250" s="89">
        <v>3</v>
      </c>
      <c r="D3250" s="89" t="s">
        <v>6283</v>
      </c>
    </row>
    <row r="3251" spans="1:4" ht="15.75" customHeight="1" x14ac:dyDescent="0.15">
      <c r="A3251" s="89" t="s">
        <v>13047</v>
      </c>
      <c r="B3251" s="89" t="s">
        <v>3273</v>
      </c>
      <c r="C3251" s="89">
        <v>3</v>
      </c>
      <c r="D3251" s="89" t="s">
        <v>6283</v>
      </c>
    </row>
    <row r="3252" spans="1:4" ht="15.75" customHeight="1" x14ac:dyDescent="0.15">
      <c r="A3252" s="89" t="s">
        <v>13048</v>
      </c>
      <c r="B3252" s="89" t="s">
        <v>3273</v>
      </c>
      <c r="C3252" s="89">
        <v>3</v>
      </c>
      <c r="D3252" s="89" t="s">
        <v>6283</v>
      </c>
    </row>
    <row r="3253" spans="1:4" ht="15.75" customHeight="1" x14ac:dyDescent="0.15">
      <c r="A3253" s="89" t="s">
        <v>13049</v>
      </c>
      <c r="B3253" s="89" t="s">
        <v>3273</v>
      </c>
      <c r="C3253" s="89">
        <v>3</v>
      </c>
      <c r="D3253" s="89" t="s">
        <v>6283</v>
      </c>
    </row>
    <row r="3254" spans="1:4" ht="15.75" customHeight="1" x14ac:dyDescent="0.15">
      <c r="A3254" s="89" t="s">
        <v>13050</v>
      </c>
      <c r="B3254" s="89" t="s">
        <v>3273</v>
      </c>
      <c r="C3254" s="89">
        <v>3</v>
      </c>
      <c r="D3254" s="89" t="s">
        <v>6283</v>
      </c>
    </row>
    <row r="3255" spans="1:4" ht="15.75" customHeight="1" x14ac:dyDescent="0.15">
      <c r="A3255" s="89" t="s">
        <v>13051</v>
      </c>
      <c r="B3255" s="89" t="s">
        <v>3273</v>
      </c>
      <c r="C3255" s="89">
        <v>3</v>
      </c>
      <c r="D3255" s="89" t="s">
        <v>6283</v>
      </c>
    </row>
    <row r="3256" spans="1:4" ht="15.75" customHeight="1" x14ac:dyDescent="0.15">
      <c r="A3256" s="89" t="s">
        <v>13052</v>
      </c>
      <c r="B3256" s="89" t="s">
        <v>3273</v>
      </c>
      <c r="C3256" s="89">
        <v>3</v>
      </c>
      <c r="D3256" s="89" t="s">
        <v>6283</v>
      </c>
    </row>
    <row r="3257" spans="1:4" ht="15.75" customHeight="1" x14ac:dyDescent="0.15">
      <c r="A3257" s="89" t="s">
        <v>13053</v>
      </c>
      <c r="B3257" s="89" t="s">
        <v>3273</v>
      </c>
      <c r="C3257" s="89">
        <v>3</v>
      </c>
      <c r="D3257" s="89" t="s">
        <v>6283</v>
      </c>
    </row>
    <row r="3258" spans="1:4" ht="15.75" customHeight="1" x14ac:dyDescent="0.15">
      <c r="A3258" s="89" t="s">
        <v>13054</v>
      </c>
      <c r="B3258" s="89" t="s">
        <v>3273</v>
      </c>
      <c r="C3258" s="89">
        <v>3</v>
      </c>
      <c r="D3258" s="89" t="s">
        <v>6283</v>
      </c>
    </row>
    <row r="3259" spans="1:4" ht="15.75" customHeight="1" x14ac:dyDescent="0.15">
      <c r="A3259" s="89" t="s">
        <v>13055</v>
      </c>
      <c r="B3259" s="89" t="s">
        <v>3273</v>
      </c>
      <c r="C3259" s="89">
        <v>3</v>
      </c>
      <c r="D3259" s="89" t="s">
        <v>6283</v>
      </c>
    </row>
    <row r="3260" spans="1:4" ht="15.75" customHeight="1" x14ac:dyDescent="0.15">
      <c r="A3260" s="89" t="s">
        <v>13056</v>
      </c>
      <c r="B3260" s="89" t="s">
        <v>3273</v>
      </c>
      <c r="C3260" s="89">
        <v>3</v>
      </c>
      <c r="D3260" s="89" t="s">
        <v>6283</v>
      </c>
    </row>
    <row r="3261" spans="1:4" ht="15.75" customHeight="1" x14ac:dyDescent="0.15">
      <c r="A3261" s="89" t="s">
        <v>13057</v>
      </c>
      <c r="B3261" s="89" t="s">
        <v>3273</v>
      </c>
      <c r="C3261" s="89">
        <v>3</v>
      </c>
      <c r="D3261" s="89" t="s">
        <v>6283</v>
      </c>
    </row>
    <row r="3262" spans="1:4" ht="15.75" customHeight="1" x14ac:dyDescent="0.15">
      <c r="A3262" s="89" t="s">
        <v>13058</v>
      </c>
      <c r="B3262" s="89" t="s">
        <v>3273</v>
      </c>
      <c r="C3262" s="89">
        <v>3</v>
      </c>
      <c r="D3262" s="89" t="s">
        <v>6283</v>
      </c>
    </row>
    <row r="3263" spans="1:4" ht="15.75" customHeight="1" x14ac:dyDescent="0.15">
      <c r="A3263" s="89" t="s">
        <v>13059</v>
      </c>
      <c r="B3263" s="89" t="s">
        <v>3273</v>
      </c>
      <c r="C3263" s="89">
        <v>3</v>
      </c>
      <c r="D3263" s="89" t="s">
        <v>6283</v>
      </c>
    </row>
    <row r="3264" spans="1:4" ht="15.75" customHeight="1" x14ac:dyDescent="0.15">
      <c r="A3264" s="89" t="s">
        <v>13060</v>
      </c>
      <c r="B3264" s="89" t="s">
        <v>3273</v>
      </c>
      <c r="C3264" s="89">
        <v>3</v>
      </c>
      <c r="D3264" s="89" t="s">
        <v>6283</v>
      </c>
    </row>
    <row r="3265" spans="1:4" ht="15.75" customHeight="1" x14ac:dyDescent="0.15">
      <c r="A3265" s="89" t="s">
        <v>13061</v>
      </c>
      <c r="B3265" s="89" t="s">
        <v>3273</v>
      </c>
      <c r="C3265" s="89">
        <v>3</v>
      </c>
      <c r="D3265" s="89" t="s">
        <v>6283</v>
      </c>
    </row>
    <row r="3266" spans="1:4" ht="15.75" customHeight="1" x14ac:dyDescent="0.15">
      <c r="A3266" s="89" t="s">
        <v>13062</v>
      </c>
      <c r="B3266" s="89" t="s">
        <v>3273</v>
      </c>
      <c r="C3266" s="89">
        <v>3</v>
      </c>
      <c r="D3266" s="89" t="s">
        <v>6283</v>
      </c>
    </row>
    <row r="3267" spans="1:4" ht="15.75" customHeight="1" x14ac:dyDescent="0.15">
      <c r="A3267" s="89" t="s">
        <v>13063</v>
      </c>
      <c r="B3267" s="89" t="s">
        <v>3273</v>
      </c>
      <c r="C3267" s="89">
        <v>3</v>
      </c>
      <c r="D3267" s="89" t="s">
        <v>6283</v>
      </c>
    </row>
    <row r="3268" spans="1:4" ht="15.75" customHeight="1" x14ac:dyDescent="0.15">
      <c r="A3268" s="89" t="s">
        <v>13064</v>
      </c>
      <c r="B3268" s="89" t="s">
        <v>3273</v>
      </c>
      <c r="C3268" s="89">
        <v>3</v>
      </c>
      <c r="D3268" s="89" t="s">
        <v>6283</v>
      </c>
    </row>
    <row r="3269" spans="1:4" ht="15.75" customHeight="1" x14ac:dyDescent="0.15">
      <c r="A3269" s="89" t="s">
        <v>13065</v>
      </c>
      <c r="B3269" s="89" t="s">
        <v>3273</v>
      </c>
      <c r="C3269" s="89">
        <v>3</v>
      </c>
      <c r="D3269" s="89" t="s">
        <v>6283</v>
      </c>
    </row>
    <row r="3270" spans="1:4" ht="15.75" customHeight="1" x14ac:dyDescent="0.15">
      <c r="A3270" s="89" t="s">
        <v>13066</v>
      </c>
      <c r="B3270" s="89" t="s">
        <v>3273</v>
      </c>
      <c r="C3270" s="89">
        <v>3</v>
      </c>
      <c r="D3270" s="89" t="s">
        <v>6283</v>
      </c>
    </row>
    <row r="3271" spans="1:4" ht="15.75" customHeight="1" x14ac:dyDescent="0.15">
      <c r="A3271" s="89" t="s">
        <v>13067</v>
      </c>
      <c r="B3271" s="89" t="s">
        <v>3273</v>
      </c>
      <c r="C3271" s="89">
        <v>3</v>
      </c>
      <c r="D3271" s="89" t="s">
        <v>6283</v>
      </c>
    </row>
    <row r="3272" spans="1:4" ht="15.75" customHeight="1" x14ac:dyDescent="0.15">
      <c r="A3272" s="89" t="s">
        <v>13068</v>
      </c>
      <c r="B3272" s="89" t="s">
        <v>3273</v>
      </c>
      <c r="C3272" s="89">
        <v>3</v>
      </c>
      <c r="D3272" s="89" t="s">
        <v>6283</v>
      </c>
    </row>
    <row r="3273" spans="1:4" ht="15.75" customHeight="1" x14ac:dyDescent="0.15">
      <c r="A3273" s="89" t="s">
        <v>13069</v>
      </c>
      <c r="B3273" s="89" t="s">
        <v>3273</v>
      </c>
      <c r="C3273" s="89">
        <v>3</v>
      </c>
      <c r="D3273" s="89" t="s">
        <v>6283</v>
      </c>
    </row>
    <row r="3274" spans="1:4" ht="15.75" customHeight="1" x14ac:dyDescent="0.15">
      <c r="A3274" s="89" t="s">
        <v>13070</v>
      </c>
      <c r="B3274" s="89" t="s">
        <v>3273</v>
      </c>
      <c r="C3274" s="89">
        <v>3</v>
      </c>
      <c r="D3274" s="89" t="s">
        <v>6283</v>
      </c>
    </row>
    <row r="3275" spans="1:4" ht="15.75" customHeight="1" x14ac:dyDescent="0.15">
      <c r="A3275" s="89" t="s">
        <v>13071</v>
      </c>
      <c r="B3275" s="89" t="s">
        <v>3273</v>
      </c>
      <c r="C3275" s="89">
        <v>3</v>
      </c>
      <c r="D3275" s="89" t="s">
        <v>6283</v>
      </c>
    </row>
    <row r="3276" spans="1:4" ht="15.75" customHeight="1" x14ac:dyDescent="0.15">
      <c r="A3276" s="89" t="s">
        <v>13072</v>
      </c>
      <c r="B3276" s="89" t="s">
        <v>3273</v>
      </c>
      <c r="C3276" s="89">
        <v>3</v>
      </c>
      <c r="D3276" s="89" t="s">
        <v>6283</v>
      </c>
    </row>
    <row r="3277" spans="1:4" ht="15.75" customHeight="1" x14ac:dyDescent="0.15">
      <c r="A3277" s="89" t="s">
        <v>13073</v>
      </c>
      <c r="B3277" s="89" t="s">
        <v>3273</v>
      </c>
      <c r="C3277" s="89">
        <v>3</v>
      </c>
      <c r="D3277" s="89" t="s">
        <v>6283</v>
      </c>
    </row>
    <row r="3278" spans="1:4" ht="15.75" customHeight="1" x14ac:dyDescent="0.15">
      <c r="A3278" s="89" t="s">
        <v>13074</v>
      </c>
      <c r="B3278" s="89" t="s">
        <v>3273</v>
      </c>
      <c r="C3278" s="89">
        <v>3</v>
      </c>
      <c r="D3278" s="89" t="s">
        <v>6283</v>
      </c>
    </row>
    <row r="3279" spans="1:4" ht="15.75" customHeight="1" x14ac:dyDescent="0.15">
      <c r="A3279" s="89" t="s">
        <v>13075</v>
      </c>
      <c r="B3279" s="89" t="s">
        <v>3273</v>
      </c>
      <c r="C3279" s="89">
        <v>3</v>
      </c>
      <c r="D3279" s="89" t="s">
        <v>6283</v>
      </c>
    </row>
    <row r="3280" spans="1:4" ht="15.75" customHeight="1" x14ac:dyDescent="0.15">
      <c r="A3280" s="89" t="s">
        <v>13076</v>
      </c>
      <c r="B3280" s="89" t="s">
        <v>3273</v>
      </c>
      <c r="C3280" s="89">
        <v>3</v>
      </c>
      <c r="D3280" s="89" t="s">
        <v>6283</v>
      </c>
    </row>
    <row r="3281" spans="1:4" ht="15.75" customHeight="1" x14ac:dyDescent="0.15">
      <c r="A3281" s="89" t="s">
        <v>13077</v>
      </c>
      <c r="B3281" s="89" t="s">
        <v>3273</v>
      </c>
      <c r="C3281" s="89">
        <v>3</v>
      </c>
      <c r="D3281" s="89" t="s">
        <v>6283</v>
      </c>
    </row>
    <row r="3282" spans="1:4" ht="15.75" customHeight="1" x14ac:dyDescent="0.15">
      <c r="A3282" s="89" t="s">
        <v>13078</v>
      </c>
      <c r="B3282" s="89" t="s">
        <v>3273</v>
      </c>
      <c r="C3282" s="89">
        <v>3</v>
      </c>
      <c r="D3282" s="89" t="s">
        <v>6283</v>
      </c>
    </row>
    <row r="3283" spans="1:4" ht="15.75" customHeight="1" x14ac:dyDescent="0.15">
      <c r="A3283" s="89" t="s">
        <v>13079</v>
      </c>
      <c r="B3283" s="89" t="s">
        <v>3273</v>
      </c>
      <c r="C3283" s="89">
        <v>3</v>
      </c>
      <c r="D3283" s="89" t="s">
        <v>6283</v>
      </c>
    </row>
    <row r="3284" spans="1:4" ht="15.75" customHeight="1" x14ac:dyDescent="0.15">
      <c r="A3284" s="89" t="s">
        <v>13080</v>
      </c>
      <c r="B3284" s="89" t="s">
        <v>3273</v>
      </c>
      <c r="C3284" s="89">
        <v>3</v>
      </c>
      <c r="D3284" s="89" t="s">
        <v>6283</v>
      </c>
    </row>
    <row r="3285" spans="1:4" ht="15.75" customHeight="1" x14ac:dyDescent="0.15">
      <c r="A3285" s="89" t="s">
        <v>13081</v>
      </c>
      <c r="B3285" s="89" t="s">
        <v>3273</v>
      </c>
      <c r="C3285" s="89">
        <v>3</v>
      </c>
      <c r="D3285" s="89" t="s">
        <v>6283</v>
      </c>
    </row>
    <row r="3286" spans="1:4" ht="15.75" customHeight="1" x14ac:dyDescent="0.15">
      <c r="A3286" s="89" t="s">
        <v>13082</v>
      </c>
      <c r="B3286" s="89" t="s">
        <v>3273</v>
      </c>
      <c r="C3286" s="89">
        <v>3</v>
      </c>
      <c r="D3286" s="89" t="s">
        <v>6283</v>
      </c>
    </row>
    <row r="3287" spans="1:4" ht="15.75" customHeight="1" x14ac:dyDescent="0.15">
      <c r="A3287" s="89" t="s">
        <v>13083</v>
      </c>
      <c r="B3287" s="89" t="s">
        <v>3273</v>
      </c>
      <c r="C3287" s="89">
        <v>3</v>
      </c>
      <c r="D3287" s="89" t="s">
        <v>6283</v>
      </c>
    </row>
    <row r="3288" spans="1:4" ht="15.75" customHeight="1" x14ac:dyDescent="0.15">
      <c r="A3288" s="89" t="s">
        <v>13084</v>
      </c>
      <c r="B3288" s="89" t="s">
        <v>3273</v>
      </c>
      <c r="C3288" s="89">
        <v>3</v>
      </c>
      <c r="D3288" s="89" t="s">
        <v>6283</v>
      </c>
    </row>
    <row r="3289" spans="1:4" ht="15.75" customHeight="1" x14ac:dyDescent="0.15">
      <c r="A3289" s="89" t="s">
        <v>13085</v>
      </c>
      <c r="B3289" s="89" t="s">
        <v>3273</v>
      </c>
      <c r="C3289" s="89">
        <v>3</v>
      </c>
      <c r="D3289" s="89" t="s">
        <v>6283</v>
      </c>
    </row>
    <row r="3290" spans="1:4" ht="15.75" customHeight="1" x14ac:dyDescent="0.15">
      <c r="A3290" s="89" t="s">
        <v>13086</v>
      </c>
      <c r="B3290" s="89" t="s">
        <v>3273</v>
      </c>
      <c r="C3290" s="89">
        <v>3</v>
      </c>
      <c r="D3290" s="89" t="s">
        <v>6283</v>
      </c>
    </row>
    <row r="3291" spans="1:4" ht="15.75" customHeight="1" x14ac:dyDescent="0.15">
      <c r="A3291" s="89" t="s">
        <v>13087</v>
      </c>
      <c r="B3291" s="89" t="s">
        <v>3273</v>
      </c>
      <c r="C3291" s="89">
        <v>3</v>
      </c>
      <c r="D3291" s="89" t="s">
        <v>6283</v>
      </c>
    </row>
    <row r="3292" spans="1:4" ht="15.75" customHeight="1" x14ac:dyDescent="0.15">
      <c r="A3292" s="89" t="s">
        <v>13088</v>
      </c>
      <c r="B3292" s="89" t="s">
        <v>3273</v>
      </c>
      <c r="C3292" s="89">
        <v>3</v>
      </c>
      <c r="D3292" s="89" t="s">
        <v>6283</v>
      </c>
    </row>
    <row r="3293" spans="1:4" ht="15.75" customHeight="1" x14ac:dyDescent="0.15">
      <c r="A3293" s="89" t="s">
        <v>13089</v>
      </c>
      <c r="B3293" s="89" t="s">
        <v>3273</v>
      </c>
      <c r="C3293" s="89">
        <v>3</v>
      </c>
      <c r="D3293" s="89" t="s">
        <v>6283</v>
      </c>
    </row>
    <row r="3294" spans="1:4" ht="15.75" customHeight="1" x14ac:dyDescent="0.15">
      <c r="A3294" s="89" t="s">
        <v>13090</v>
      </c>
      <c r="B3294" s="89" t="s">
        <v>3273</v>
      </c>
      <c r="C3294" s="89">
        <v>3</v>
      </c>
      <c r="D3294" s="89" t="s">
        <v>6283</v>
      </c>
    </row>
    <row r="3295" spans="1:4" ht="15.75" customHeight="1" x14ac:dyDescent="0.15">
      <c r="A3295" s="89" t="s">
        <v>13091</v>
      </c>
      <c r="B3295" s="89" t="s">
        <v>3273</v>
      </c>
      <c r="C3295" s="89">
        <v>3</v>
      </c>
      <c r="D3295" s="89" t="s">
        <v>6283</v>
      </c>
    </row>
    <row r="3296" spans="1:4" ht="15.75" customHeight="1" x14ac:dyDescent="0.15">
      <c r="A3296" s="89" t="s">
        <v>13092</v>
      </c>
      <c r="B3296" s="89" t="s">
        <v>3273</v>
      </c>
      <c r="C3296" s="89">
        <v>3</v>
      </c>
      <c r="D3296" s="89" t="s">
        <v>6283</v>
      </c>
    </row>
    <row r="3297" spans="1:4" ht="15.75" customHeight="1" x14ac:dyDescent="0.15">
      <c r="A3297" s="89" t="s">
        <v>13093</v>
      </c>
      <c r="B3297" s="89" t="s">
        <v>3273</v>
      </c>
      <c r="C3297" s="89">
        <v>3</v>
      </c>
      <c r="D3297" s="89" t="s">
        <v>6283</v>
      </c>
    </row>
    <row r="3298" spans="1:4" ht="15.75" customHeight="1" x14ac:dyDescent="0.15">
      <c r="A3298" s="89" t="s">
        <v>13094</v>
      </c>
      <c r="B3298" s="89" t="s">
        <v>3273</v>
      </c>
      <c r="C3298" s="89">
        <v>3</v>
      </c>
      <c r="D3298" s="89" t="s">
        <v>6283</v>
      </c>
    </row>
    <row r="3299" spans="1:4" ht="15.75" customHeight="1" x14ac:dyDescent="0.15">
      <c r="A3299" s="89" t="s">
        <v>13095</v>
      </c>
      <c r="B3299" s="89" t="s">
        <v>3273</v>
      </c>
      <c r="C3299" s="89">
        <v>3</v>
      </c>
      <c r="D3299" s="89" t="s">
        <v>6283</v>
      </c>
    </row>
    <row r="3300" spans="1:4" ht="15.75" customHeight="1" x14ac:dyDescent="0.15">
      <c r="A3300" s="89" t="s">
        <v>13096</v>
      </c>
      <c r="B3300" s="89" t="s">
        <v>3273</v>
      </c>
      <c r="C3300" s="89">
        <v>3</v>
      </c>
      <c r="D3300" s="89" t="s">
        <v>6283</v>
      </c>
    </row>
    <row r="3301" spans="1:4" ht="15.75" customHeight="1" x14ac:dyDescent="0.15">
      <c r="A3301" s="89" t="s">
        <v>13097</v>
      </c>
      <c r="B3301" s="89" t="s">
        <v>3273</v>
      </c>
      <c r="C3301" s="89">
        <v>3</v>
      </c>
      <c r="D3301" s="89" t="s">
        <v>6283</v>
      </c>
    </row>
    <row r="3302" spans="1:4" ht="15.75" customHeight="1" x14ac:dyDescent="0.15">
      <c r="A3302" s="89" t="s">
        <v>13098</v>
      </c>
      <c r="B3302" s="89" t="s">
        <v>3273</v>
      </c>
      <c r="C3302" s="89">
        <v>3</v>
      </c>
      <c r="D3302" s="89" t="s">
        <v>6283</v>
      </c>
    </row>
    <row r="3303" spans="1:4" ht="15.75" customHeight="1" x14ac:dyDescent="0.15">
      <c r="A3303" s="89" t="s">
        <v>13099</v>
      </c>
      <c r="B3303" s="89" t="s">
        <v>3273</v>
      </c>
      <c r="C3303" s="89">
        <v>3</v>
      </c>
      <c r="D3303" s="89" t="s">
        <v>6283</v>
      </c>
    </row>
    <row r="3304" spans="1:4" ht="15.75" customHeight="1" x14ac:dyDescent="0.15">
      <c r="A3304" s="89" t="s">
        <v>13100</v>
      </c>
      <c r="B3304" s="89" t="s">
        <v>3273</v>
      </c>
      <c r="C3304" s="89">
        <v>3</v>
      </c>
      <c r="D3304" s="89" t="s">
        <v>6283</v>
      </c>
    </row>
    <row r="3305" spans="1:4" ht="15.75" customHeight="1" x14ac:dyDescent="0.15">
      <c r="A3305" s="89" t="s">
        <v>13101</v>
      </c>
      <c r="B3305" s="89" t="s">
        <v>3273</v>
      </c>
      <c r="C3305" s="89">
        <v>3</v>
      </c>
      <c r="D3305" s="89" t="s">
        <v>6283</v>
      </c>
    </row>
    <row r="3306" spans="1:4" ht="15.75" customHeight="1" x14ac:dyDescent="0.15">
      <c r="A3306" s="89" t="s">
        <v>13102</v>
      </c>
      <c r="B3306" s="89" t="s">
        <v>3273</v>
      </c>
      <c r="C3306" s="89">
        <v>3</v>
      </c>
      <c r="D3306" s="89" t="s">
        <v>6283</v>
      </c>
    </row>
    <row r="3307" spans="1:4" ht="15.75" customHeight="1" x14ac:dyDescent="0.15">
      <c r="A3307" s="89" t="s">
        <v>13103</v>
      </c>
      <c r="B3307" s="89" t="s">
        <v>3273</v>
      </c>
      <c r="C3307" s="89">
        <v>3</v>
      </c>
      <c r="D3307" s="89" t="s">
        <v>6283</v>
      </c>
    </row>
    <row r="3308" spans="1:4" ht="15.75" customHeight="1" x14ac:dyDescent="0.15">
      <c r="A3308" s="89" t="s">
        <v>13104</v>
      </c>
      <c r="B3308" s="89" t="s">
        <v>3273</v>
      </c>
      <c r="C3308" s="89">
        <v>3</v>
      </c>
      <c r="D3308" s="89" t="s">
        <v>6283</v>
      </c>
    </row>
    <row r="3309" spans="1:4" ht="15.75" customHeight="1" x14ac:dyDescent="0.15">
      <c r="A3309" s="89" t="s">
        <v>13105</v>
      </c>
      <c r="B3309" s="89" t="s">
        <v>3273</v>
      </c>
      <c r="C3309" s="89">
        <v>3</v>
      </c>
      <c r="D3309" s="89" t="s">
        <v>6283</v>
      </c>
    </row>
    <row r="3310" spans="1:4" ht="15.75" customHeight="1" x14ac:dyDescent="0.15">
      <c r="A3310" s="89" t="s">
        <v>13106</v>
      </c>
      <c r="B3310" s="89" t="s">
        <v>3273</v>
      </c>
      <c r="C3310" s="89">
        <v>3</v>
      </c>
      <c r="D3310" s="89" t="s">
        <v>6283</v>
      </c>
    </row>
    <row r="3311" spans="1:4" ht="15.75" customHeight="1" x14ac:dyDescent="0.15">
      <c r="A3311" s="89" t="s">
        <v>13107</v>
      </c>
      <c r="B3311" s="89" t="s">
        <v>3273</v>
      </c>
      <c r="C3311" s="89">
        <v>3</v>
      </c>
      <c r="D3311" s="89" t="s">
        <v>6283</v>
      </c>
    </row>
    <row r="3312" spans="1:4" ht="15.75" customHeight="1" x14ac:dyDescent="0.15">
      <c r="A3312" s="89" t="s">
        <v>13108</v>
      </c>
      <c r="B3312" s="89" t="s">
        <v>3273</v>
      </c>
      <c r="C3312" s="89">
        <v>3</v>
      </c>
      <c r="D3312" s="89" t="s">
        <v>6283</v>
      </c>
    </row>
    <row r="3313" spans="1:4" ht="15.75" customHeight="1" x14ac:dyDescent="0.15">
      <c r="A3313" s="89" t="s">
        <v>13109</v>
      </c>
      <c r="B3313" s="89" t="s">
        <v>3273</v>
      </c>
      <c r="C3313" s="89">
        <v>3</v>
      </c>
      <c r="D3313" s="89" t="s">
        <v>6283</v>
      </c>
    </row>
    <row r="3314" spans="1:4" ht="15.75" customHeight="1" x14ac:dyDescent="0.15">
      <c r="A3314" s="89" t="s">
        <v>13110</v>
      </c>
      <c r="B3314" s="89" t="s">
        <v>3273</v>
      </c>
      <c r="C3314" s="89">
        <v>3</v>
      </c>
      <c r="D3314" s="89" t="s">
        <v>6283</v>
      </c>
    </row>
    <row r="3315" spans="1:4" ht="15.75" customHeight="1" x14ac:dyDescent="0.15">
      <c r="A3315" s="89" t="s">
        <v>13111</v>
      </c>
      <c r="B3315" s="89" t="s">
        <v>3273</v>
      </c>
      <c r="C3315" s="89">
        <v>3</v>
      </c>
      <c r="D3315" s="89" t="s">
        <v>6283</v>
      </c>
    </row>
    <row r="3316" spans="1:4" ht="15.75" customHeight="1" x14ac:dyDescent="0.15">
      <c r="A3316" s="89" t="s">
        <v>13112</v>
      </c>
      <c r="B3316" s="89" t="s">
        <v>3273</v>
      </c>
      <c r="C3316" s="89">
        <v>3</v>
      </c>
      <c r="D3316" s="89" t="s">
        <v>6283</v>
      </c>
    </row>
    <row r="3317" spans="1:4" ht="15.75" customHeight="1" x14ac:dyDescent="0.15">
      <c r="A3317" s="89" t="s">
        <v>13113</v>
      </c>
      <c r="B3317" s="89" t="s">
        <v>3273</v>
      </c>
      <c r="C3317" s="89">
        <v>3</v>
      </c>
      <c r="D3317" s="89" t="s">
        <v>6283</v>
      </c>
    </row>
    <row r="3318" spans="1:4" ht="15.75" customHeight="1" x14ac:dyDescent="0.15">
      <c r="A3318" s="89" t="s">
        <v>13114</v>
      </c>
      <c r="B3318" s="89" t="s">
        <v>3273</v>
      </c>
      <c r="C3318" s="89">
        <v>3</v>
      </c>
      <c r="D3318" s="89" t="s">
        <v>6283</v>
      </c>
    </row>
    <row r="3319" spans="1:4" ht="15.75" customHeight="1" x14ac:dyDescent="0.15">
      <c r="A3319" s="89" t="s">
        <v>13115</v>
      </c>
      <c r="B3319" s="89" t="s">
        <v>3273</v>
      </c>
      <c r="C3319" s="89">
        <v>3</v>
      </c>
      <c r="D3319" s="89" t="s">
        <v>6283</v>
      </c>
    </row>
    <row r="3320" spans="1:4" ht="15.75" customHeight="1" x14ac:dyDescent="0.15">
      <c r="A3320" s="89" t="s">
        <v>13116</v>
      </c>
      <c r="B3320" s="89" t="s">
        <v>3273</v>
      </c>
      <c r="C3320" s="89">
        <v>3</v>
      </c>
      <c r="D3320" s="89" t="s">
        <v>6283</v>
      </c>
    </row>
    <row r="3321" spans="1:4" ht="15.75" customHeight="1" x14ac:dyDescent="0.15">
      <c r="A3321" s="89" t="s">
        <v>13117</v>
      </c>
      <c r="B3321" s="89" t="s">
        <v>3273</v>
      </c>
      <c r="C3321" s="89">
        <v>3</v>
      </c>
      <c r="D3321" s="89" t="s">
        <v>6283</v>
      </c>
    </row>
    <row r="3322" spans="1:4" ht="15.75" customHeight="1" x14ac:dyDescent="0.15">
      <c r="A3322" s="89" t="s">
        <v>13118</v>
      </c>
      <c r="B3322" s="89" t="s">
        <v>3273</v>
      </c>
      <c r="C3322" s="89">
        <v>3</v>
      </c>
      <c r="D3322" s="89" t="s">
        <v>6283</v>
      </c>
    </row>
    <row r="3323" spans="1:4" ht="15.75" customHeight="1" x14ac:dyDescent="0.15">
      <c r="A3323" s="89" t="s">
        <v>13119</v>
      </c>
      <c r="B3323" s="89" t="s">
        <v>3273</v>
      </c>
      <c r="C3323" s="89">
        <v>3</v>
      </c>
      <c r="D3323" s="89" t="s">
        <v>6283</v>
      </c>
    </row>
    <row r="3324" spans="1:4" ht="15.75" customHeight="1" x14ac:dyDescent="0.15">
      <c r="A3324" s="89" t="s">
        <v>13120</v>
      </c>
      <c r="B3324" s="89" t="s">
        <v>3273</v>
      </c>
      <c r="C3324" s="89">
        <v>3</v>
      </c>
      <c r="D3324" s="89" t="s">
        <v>6283</v>
      </c>
    </row>
    <row r="3325" spans="1:4" ht="15.75" customHeight="1" x14ac:dyDescent="0.15">
      <c r="A3325" s="89" t="s">
        <v>13121</v>
      </c>
      <c r="B3325" s="89" t="s">
        <v>3273</v>
      </c>
      <c r="C3325" s="89">
        <v>3</v>
      </c>
      <c r="D3325" s="89" t="s">
        <v>6283</v>
      </c>
    </row>
    <row r="3326" spans="1:4" ht="15.75" customHeight="1" x14ac:dyDescent="0.15">
      <c r="A3326" s="89" t="s">
        <v>13122</v>
      </c>
      <c r="B3326" s="89" t="s">
        <v>3273</v>
      </c>
      <c r="C3326" s="89">
        <v>3</v>
      </c>
      <c r="D3326" s="89" t="s">
        <v>6283</v>
      </c>
    </row>
    <row r="3327" spans="1:4" ht="15.75" customHeight="1" x14ac:dyDescent="0.15">
      <c r="A3327" s="89" t="s">
        <v>13123</v>
      </c>
      <c r="B3327" s="89" t="s">
        <v>3273</v>
      </c>
      <c r="C3327" s="89">
        <v>3</v>
      </c>
      <c r="D3327" s="89" t="s">
        <v>6283</v>
      </c>
    </row>
    <row r="3328" spans="1:4" ht="15.75" customHeight="1" x14ac:dyDescent="0.15">
      <c r="A3328" s="89" t="s">
        <v>13124</v>
      </c>
      <c r="B3328" s="89" t="s">
        <v>3273</v>
      </c>
      <c r="C3328" s="89">
        <v>3</v>
      </c>
      <c r="D3328" s="89" t="s">
        <v>6283</v>
      </c>
    </row>
    <row r="3329" spans="1:4" ht="15.75" customHeight="1" x14ac:dyDescent="0.15">
      <c r="A3329" s="89" t="s">
        <v>13125</v>
      </c>
      <c r="B3329" s="89" t="s">
        <v>3273</v>
      </c>
      <c r="C3329" s="89">
        <v>3</v>
      </c>
      <c r="D3329" s="89" t="s">
        <v>6283</v>
      </c>
    </row>
    <row r="3330" spans="1:4" ht="15.75" customHeight="1" x14ac:dyDescent="0.15">
      <c r="A3330" s="89" t="s">
        <v>13126</v>
      </c>
      <c r="B3330" s="89" t="s">
        <v>3273</v>
      </c>
      <c r="C3330" s="89">
        <v>3</v>
      </c>
      <c r="D3330" s="89" t="s">
        <v>6283</v>
      </c>
    </row>
    <row r="3331" spans="1:4" ht="15.75" customHeight="1" x14ac:dyDescent="0.15">
      <c r="A3331" s="89" t="s">
        <v>13127</v>
      </c>
      <c r="B3331" s="89" t="s">
        <v>3273</v>
      </c>
      <c r="C3331" s="89">
        <v>3</v>
      </c>
      <c r="D3331" s="89" t="s">
        <v>6283</v>
      </c>
    </row>
    <row r="3332" spans="1:4" ht="15.75" customHeight="1" x14ac:dyDescent="0.15">
      <c r="A3332" s="89" t="s">
        <v>13128</v>
      </c>
      <c r="B3332" s="89" t="s">
        <v>3273</v>
      </c>
      <c r="C3332" s="89">
        <v>3</v>
      </c>
      <c r="D3332" s="89" t="s">
        <v>6283</v>
      </c>
    </row>
    <row r="3333" spans="1:4" ht="15.75" customHeight="1" x14ac:dyDescent="0.15">
      <c r="A3333" s="89" t="s">
        <v>13129</v>
      </c>
      <c r="B3333" s="89" t="s">
        <v>3273</v>
      </c>
      <c r="C3333" s="89">
        <v>3</v>
      </c>
      <c r="D3333" s="89" t="s">
        <v>6283</v>
      </c>
    </row>
    <row r="3334" spans="1:4" ht="15.75" customHeight="1" x14ac:dyDescent="0.15">
      <c r="A3334" s="89" t="s">
        <v>13130</v>
      </c>
      <c r="B3334" s="89" t="s">
        <v>3273</v>
      </c>
      <c r="C3334" s="89">
        <v>3</v>
      </c>
      <c r="D3334" s="89" t="s">
        <v>6283</v>
      </c>
    </row>
    <row r="3335" spans="1:4" ht="15.75" customHeight="1" x14ac:dyDescent="0.15">
      <c r="A3335" s="89" t="s">
        <v>13131</v>
      </c>
      <c r="B3335" s="89" t="s">
        <v>3273</v>
      </c>
      <c r="C3335" s="89">
        <v>3</v>
      </c>
      <c r="D3335" s="89" t="s">
        <v>6283</v>
      </c>
    </row>
    <row r="3336" spans="1:4" ht="15.75" customHeight="1" x14ac:dyDescent="0.15">
      <c r="A3336" s="89" t="s">
        <v>13132</v>
      </c>
      <c r="B3336" s="89" t="s">
        <v>3273</v>
      </c>
      <c r="C3336" s="89">
        <v>3</v>
      </c>
      <c r="D3336" s="89" t="s">
        <v>6283</v>
      </c>
    </row>
    <row r="3337" spans="1:4" ht="15.75" customHeight="1" x14ac:dyDescent="0.15">
      <c r="A3337" s="89" t="s">
        <v>13133</v>
      </c>
      <c r="B3337" s="89" t="s">
        <v>3273</v>
      </c>
      <c r="C3337" s="89">
        <v>3</v>
      </c>
      <c r="D3337" s="89" t="s">
        <v>6283</v>
      </c>
    </row>
    <row r="3338" spans="1:4" ht="15.75" customHeight="1" x14ac:dyDescent="0.15">
      <c r="A3338" s="89" t="s">
        <v>13134</v>
      </c>
      <c r="B3338" s="89" t="s">
        <v>3273</v>
      </c>
      <c r="C3338" s="89">
        <v>3</v>
      </c>
      <c r="D3338" s="89" t="s">
        <v>6283</v>
      </c>
    </row>
    <row r="3339" spans="1:4" ht="15.75" customHeight="1" x14ac:dyDescent="0.15">
      <c r="A3339" s="89" t="s">
        <v>13135</v>
      </c>
      <c r="B3339" s="89" t="s">
        <v>3273</v>
      </c>
      <c r="C3339" s="89">
        <v>3</v>
      </c>
      <c r="D3339" s="89" t="s">
        <v>6283</v>
      </c>
    </row>
    <row r="3340" spans="1:4" ht="15.75" customHeight="1" x14ac:dyDescent="0.15">
      <c r="A3340" s="89" t="s">
        <v>13136</v>
      </c>
      <c r="B3340" s="89" t="s">
        <v>3273</v>
      </c>
      <c r="C3340" s="89">
        <v>3</v>
      </c>
      <c r="D3340" s="89" t="s">
        <v>6283</v>
      </c>
    </row>
    <row r="3341" spans="1:4" ht="15.75" customHeight="1" x14ac:dyDescent="0.15">
      <c r="A3341" s="89" t="s">
        <v>13137</v>
      </c>
      <c r="B3341" s="89" t="s">
        <v>3273</v>
      </c>
      <c r="C3341" s="89">
        <v>3</v>
      </c>
      <c r="D3341" s="89" t="s">
        <v>6283</v>
      </c>
    </row>
    <row r="3342" spans="1:4" ht="15.75" customHeight="1" x14ac:dyDescent="0.15">
      <c r="A3342" s="89" t="s">
        <v>13138</v>
      </c>
      <c r="B3342" s="89" t="s">
        <v>3273</v>
      </c>
      <c r="C3342" s="89">
        <v>3</v>
      </c>
      <c r="D3342" s="89" t="s">
        <v>6283</v>
      </c>
    </row>
    <row r="3343" spans="1:4" ht="15.75" customHeight="1" x14ac:dyDescent="0.15">
      <c r="A3343" s="89" t="s">
        <v>13139</v>
      </c>
      <c r="B3343" s="89" t="s">
        <v>3273</v>
      </c>
      <c r="C3343" s="89">
        <v>3</v>
      </c>
      <c r="D3343" s="89" t="s">
        <v>6283</v>
      </c>
    </row>
    <row r="3344" spans="1:4" ht="15.75" customHeight="1" x14ac:dyDescent="0.15">
      <c r="A3344" s="89" t="s">
        <v>13140</v>
      </c>
      <c r="B3344" s="89" t="s">
        <v>3273</v>
      </c>
      <c r="C3344" s="89">
        <v>3</v>
      </c>
      <c r="D3344" s="89" t="s">
        <v>6283</v>
      </c>
    </row>
    <row r="3345" spans="1:4" ht="15.75" customHeight="1" x14ac:dyDescent="0.15">
      <c r="A3345" s="89" t="s">
        <v>13141</v>
      </c>
      <c r="B3345" s="89" t="s">
        <v>3273</v>
      </c>
      <c r="C3345" s="89">
        <v>3</v>
      </c>
      <c r="D3345" s="89" t="s">
        <v>6283</v>
      </c>
    </row>
    <row r="3346" spans="1:4" ht="15.75" customHeight="1" x14ac:dyDescent="0.15">
      <c r="A3346" s="89" t="s">
        <v>13142</v>
      </c>
      <c r="B3346" s="89" t="s">
        <v>3273</v>
      </c>
      <c r="C3346" s="89">
        <v>3</v>
      </c>
      <c r="D3346" s="89" t="s">
        <v>6283</v>
      </c>
    </row>
    <row r="3347" spans="1:4" ht="15.75" customHeight="1" x14ac:dyDescent="0.15">
      <c r="A3347" s="89" t="s">
        <v>13143</v>
      </c>
      <c r="B3347" s="89" t="s">
        <v>3273</v>
      </c>
      <c r="C3347" s="89">
        <v>3</v>
      </c>
      <c r="D3347" s="89" t="s">
        <v>6283</v>
      </c>
    </row>
    <row r="3348" spans="1:4" ht="15.75" customHeight="1" x14ac:dyDescent="0.15">
      <c r="A3348" s="89" t="s">
        <v>13144</v>
      </c>
      <c r="B3348" s="89" t="s">
        <v>3273</v>
      </c>
      <c r="C3348" s="89">
        <v>3</v>
      </c>
      <c r="D3348" s="89" t="s">
        <v>6283</v>
      </c>
    </row>
    <row r="3349" spans="1:4" ht="15.75" customHeight="1" x14ac:dyDescent="0.15">
      <c r="A3349" s="89" t="s">
        <v>13145</v>
      </c>
      <c r="B3349" s="89" t="s">
        <v>3273</v>
      </c>
      <c r="C3349" s="89">
        <v>3</v>
      </c>
      <c r="D3349" s="89" t="s">
        <v>6283</v>
      </c>
    </row>
    <row r="3350" spans="1:4" ht="15.75" customHeight="1" x14ac:dyDescent="0.15">
      <c r="A3350" s="89" t="s">
        <v>13146</v>
      </c>
      <c r="B3350" s="89" t="s">
        <v>3273</v>
      </c>
      <c r="C3350" s="89">
        <v>3</v>
      </c>
      <c r="D3350" s="89" t="s">
        <v>6283</v>
      </c>
    </row>
    <row r="3351" spans="1:4" ht="15.75" customHeight="1" x14ac:dyDescent="0.15">
      <c r="A3351" s="89" t="s">
        <v>13147</v>
      </c>
      <c r="B3351" s="89" t="s">
        <v>3273</v>
      </c>
      <c r="C3351" s="89">
        <v>3</v>
      </c>
      <c r="D3351" s="89" t="s">
        <v>6283</v>
      </c>
    </row>
    <row r="3352" spans="1:4" ht="15.75" customHeight="1" x14ac:dyDescent="0.15">
      <c r="A3352" s="89" t="s">
        <v>13148</v>
      </c>
      <c r="B3352" s="89" t="s">
        <v>3273</v>
      </c>
      <c r="C3352" s="89">
        <v>3</v>
      </c>
      <c r="D3352" s="89" t="s">
        <v>6283</v>
      </c>
    </row>
    <row r="3353" spans="1:4" ht="15.75" customHeight="1" x14ac:dyDescent="0.15">
      <c r="A3353" s="89" t="s">
        <v>13149</v>
      </c>
      <c r="B3353" s="89" t="s">
        <v>3273</v>
      </c>
      <c r="C3353" s="89">
        <v>3</v>
      </c>
      <c r="D3353" s="89" t="s">
        <v>6283</v>
      </c>
    </row>
    <row r="3354" spans="1:4" ht="15.75" customHeight="1" x14ac:dyDescent="0.15">
      <c r="A3354" s="89" t="s">
        <v>13150</v>
      </c>
      <c r="B3354" s="89" t="s">
        <v>3273</v>
      </c>
      <c r="C3354" s="89">
        <v>3</v>
      </c>
      <c r="D3354" s="89" t="s">
        <v>6283</v>
      </c>
    </row>
    <row r="3355" spans="1:4" ht="15.75" customHeight="1" x14ac:dyDescent="0.15">
      <c r="A3355" s="89" t="s">
        <v>13151</v>
      </c>
      <c r="B3355" s="89" t="s">
        <v>3273</v>
      </c>
      <c r="C3355" s="89">
        <v>3</v>
      </c>
      <c r="D3355" s="89" t="s">
        <v>6283</v>
      </c>
    </row>
    <row r="3356" spans="1:4" ht="15.75" customHeight="1" x14ac:dyDescent="0.15">
      <c r="A3356" s="89" t="s">
        <v>13152</v>
      </c>
      <c r="B3356" s="89" t="s">
        <v>3273</v>
      </c>
      <c r="C3356" s="89">
        <v>3</v>
      </c>
      <c r="D3356" s="89" t="s">
        <v>6283</v>
      </c>
    </row>
    <row r="3357" spans="1:4" ht="15.75" customHeight="1" x14ac:dyDescent="0.15">
      <c r="A3357" s="89" t="s">
        <v>13153</v>
      </c>
      <c r="B3357" s="89" t="s">
        <v>3273</v>
      </c>
      <c r="C3357" s="89">
        <v>3</v>
      </c>
      <c r="D3357" s="89" t="s">
        <v>6283</v>
      </c>
    </row>
    <row r="3358" spans="1:4" ht="15.75" customHeight="1" x14ac:dyDescent="0.15">
      <c r="A3358" s="89" t="s">
        <v>13154</v>
      </c>
      <c r="B3358" s="89" t="s">
        <v>3273</v>
      </c>
      <c r="C3358" s="89">
        <v>3</v>
      </c>
      <c r="D3358" s="89" t="s">
        <v>6283</v>
      </c>
    </row>
    <row r="3359" spans="1:4" ht="15.75" customHeight="1" x14ac:dyDescent="0.15">
      <c r="A3359" s="89" t="s">
        <v>13155</v>
      </c>
      <c r="B3359" s="89" t="s">
        <v>3273</v>
      </c>
      <c r="C3359" s="89">
        <v>3</v>
      </c>
      <c r="D3359" s="89" t="s">
        <v>6283</v>
      </c>
    </row>
    <row r="3360" spans="1:4" ht="15.75" customHeight="1" x14ac:dyDescent="0.15">
      <c r="A3360" s="89" t="s">
        <v>13156</v>
      </c>
      <c r="B3360" s="89" t="s">
        <v>3273</v>
      </c>
      <c r="C3360" s="89">
        <v>3</v>
      </c>
      <c r="D3360" s="89" t="s">
        <v>6283</v>
      </c>
    </row>
    <row r="3361" spans="1:4" ht="15.75" customHeight="1" x14ac:dyDescent="0.15">
      <c r="A3361" s="89" t="s">
        <v>13157</v>
      </c>
      <c r="B3361" s="89" t="s">
        <v>3273</v>
      </c>
      <c r="C3361" s="89">
        <v>3</v>
      </c>
      <c r="D3361" s="89" t="s">
        <v>6283</v>
      </c>
    </row>
    <row r="3362" spans="1:4" ht="15.75" customHeight="1" x14ac:dyDescent="0.15">
      <c r="A3362" s="89" t="s">
        <v>13158</v>
      </c>
      <c r="B3362" s="89" t="s">
        <v>3273</v>
      </c>
      <c r="C3362" s="89">
        <v>3</v>
      </c>
      <c r="D3362" s="89" t="s">
        <v>6283</v>
      </c>
    </row>
    <row r="3363" spans="1:4" ht="15.75" customHeight="1" x14ac:dyDescent="0.15">
      <c r="A3363" s="89" t="s">
        <v>13159</v>
      </c>
      <c r="B3363" s="89" t="s">
        <v>3273</v>
      </c>
      <c r="C3363" s="89">
        <v>3</v>
      </c>
      <c r="D3363" s="89" t="s">
        <v>6283</v>
      </c>
    </row>
    <row r="3364" spans="1:4" ht="15.75" customHeight="1" x14ac:dyDescent="0.15">
      <c r="A3364" s="89" t="s">
        <v>13160</v>
      </c>
      <c r="B3364" s="89" t="s">
        <v>3273</v>
      </c>
      <c r="C3364" s="89">
        <v>3</v>
      </c>
      <c r="D3364" s="89" t="s">
        <v>6283</v>
      </c>
    </row>
    <row r="3365" spans="1:4" ht="15.75" customHeight="1" x14ac:dyDescent="0.15">
      <c r="A3365" s="89" t="s">
        <v>13161</v>
      </c>
      <c r="B3365" s="89" t="s">
        <v>3273</v>
      </c>
      <c r="C3365" s="89">
        <v>3</v>
      </c>
      <c r="D3365" s="89" t="s">
        <v>6283</v>
      </c>
    </row>
    <row r="3366" spans="1:4" ht="15.75" customHeight="1" x14ac:dyDescent="0.15">
      <c r="A3366" s="89" t="s">
        <v>13162</v>
      </c>
      <c r="B3366" s="89" t="s">
        <v>3273</v>
      </c>
      <c r="C3366" s="89">
        <v>3</v>
      </c>
      <c r="D3366" s="89" t="s">
        <v>6283</v>
      </c>
    </row>
    <row r="3367" spans="1:4" ht="15.75" customHeight="1" x14ac:dyDescent="0.15">
      <c r="A3367" s="89" t="s">
        <v>13163</v>
      </c>
      <c r="B3367" s="89" t="s">
        <v>3273</v>
      </c>
      <c r="C3367" s="89">
        <v>3</v>
      </c>
      <c r="D3367" s="89" t="s">
        <v>6283</v>
      </c>
    </row>
    <row r="3368" spans="1:4" ht="15.75" customHeight="1" x14ac:dyDescent="0.15">
      <c r="A3368" s="89" t="s">
        <v>13164</v>
      </c>
      <c r="B3368" s="89" t="s">
        <v>3273</v>
      </c>
      <c r="C3368" s="89">
        <v>3</v>
      </c>
      <c r="D3368" s="89" t="s">
        <v>6283</v>
      </c>
    </row>
    <row r="3369" spans="1:4" ht="15.75" customHeight="1" x14ac:dyDescent="0.15">
      <c r="A3369" s="89" t="s">
        <v>13165</v>
      </c>
      <c r="B3369" s="89" t="s">
        <v>3273</v>
      </c>
      <c r="C3369" s="89">
        <v>3</v>
      </c>
      <c r="D3369" s="89" t="s">
        <v>6283</v>
      </c>
    </row>
    <row r="3370" spans="1:4" ht="15.75" customHeight="1" x14ac:dyDescent="0.15">
      <c r="A3370" s="89" t="s">
        <v>13166</v>
      </c>
      <c r="B3370" s="89" t="s">
        <v>3273</v>
      </c>
      <c r="C3370" s="89">
        <v>3</v>
      </c>
      <c r="D3370" s="89" t="s">
        <v>6283</v>
      </c>
    </row>
    <row r="3371" spans="1:4" ht="15.75" customHeight="1" x14ac:dyDescent="0.15">
      <c r="A3371" s="89" t="s">
        <v>13167</v>
      </c>
      <c r="B3371" s="89" t="s">
        <v>3273</v>
      </c>
      <c r="C3371" s="89">
        <v>3</v>
      </c>
      <c r="D3371" s="89" t="s">
        <v>6283</v>
      </c>
    </row>
    <row r="3372" spans="1:4" ht="15.75" customHeight="1" x14ac:dyDescent="0.15">
      <c r="A3372" s="89" t="s">
        <v>13168</v>
      </c>
      <c r="B3372" s="89" t="s">
        <v>3273</v>
      </c>
      <c r="C3372" s="89">
        <v>3</v>
      </c>
      <c r="D3372" s="89" t="s">
        <v>6283</v>
      </c>
    </row>
    <row r="3373" spans="1:4" ht="15.75" customHeight="1" x14ac:dyDescent="0.15">
      <c r="A3373" s="89" t="s">
        <v>13169</v>
      </c>
      <c r="B3373" s="89" t="s">
        <v>3273</v>
      </c>
      <c r="C3373" s="89">
        <v>3</v>
      </c>
      <c r="D3373" s="89" t="s">
        <v>6283</v>
      </c>
    </row>
    <row r="3374" spans="1:4" ht="15.75" customHeight="1" x14ac:dyDescent="0.15">
      <c r="A3374" s="89" t="s">
        <v>13170</v>
      </c>
      <c r="B3374" s="89" t="s">
        <v>3273</v>
      </c>
      <c r="C3374" s="89">
        <v>3</v>
      </c>
      <c r="D3374" s="89" t="s">
        <v>6283</v>
      </c>
    </row>
    <row r="3375" spans="1:4" ht="15.75" customHeight="1" x14ac:dyDescent="0.15">
      <c r="A3375" s="89" t="s">
        <v>13171</v>
      </c>
      <c r="B3375" s="89" t="s">
        <v>3273</v>
      </c>
      <c r="C3375" s="89">
        <v>3</v>
      </c>
      <c r="D3375" s="89" t="s">
        <v>6283</v>
      </c>
    </row>
    <row r="3376" spans="1:4" ht="15.75" customHeight="1" x14ac:dyDescent="0.15">
      <c r="A3376" s="89" t="s">
        <v>13172</v>
      </c>
      <c r="B3376" s="89" t="s">
        <v>3273</v>
      </c>
      <c r="C3376" s="89">
        <v>3</v>
      </c>
      <c r="D3376" s="89" t="s">
        <v>6283</v>
      </c>
    </row>
    <row r="3377" spans="1:4" ht="15.75" customHeight="1" x14ac:dyDescent="0.15">
      <c r="A3377" s="89" t="s">
        <v>13173</v>
      </c>
      <c r="B3377" s="89" t="s">
        <v>3273</v>
      </c>
      <c r="C3377" s="89">
        <v>3</v>
      </c>
      <c r="D3377" s="89" t="s">
        <v>6283</v>
      </c>
    </row>
    <row r="3378" spans="1:4" ht="15.75" customHeight="1" x14ac:dyDescent="0.15">
      <c r="A3378" s="89" t="s">
        <v>13174</v>
      </c>
      <c r="B3378" s="89" t="s">
        <v>3273</v>
      </c>
      <c r="C3378" s="89">
        <v>3</v>
      </c>
      <c r="D3378" s="89" t="s">
        <v>6283</v>
      </c>
    </row>
    <row r="3379" spans="1:4" ht="15.75" customHeight="1" x14ac:dyDescent="0.15">
      <c r="A3379" s="89" t="s">
        <v>13175</v>
      </c>
      <c r="B3379" s="89" t="s">
        <v>3273</v>
      </c>
      <c r="C3379" s="89">
        <v>3</v>
      </c>
      <c r="D3379" s="89" t="s">
        <v>6283</v>
      </c>
    </row>
    <row r="3380" spans="1:4" ht="15.75" customHeight="1" x14ac:dyDescent="0.15">
      <c r="A3380" s="89" t="s">
        <v>13176</v>
      </c>
      <c r="B3380" s="89" t="s">
        <v>3273</v>
      </c>
      <c r="C3380" s="89">
        <v>3</v>
      </c>
      <c r="D3380" s="89" t="s">
        <v>6283</v>
      </c>
    </row>
    <row r="3381" spans="1:4" ht="15.75" customHeight="1" x14ac:dyDescent="0.15">
      <c r="A3381" s="89" t="s">
        <v>13177</v>
      </c>
      <c r="B3381" s="89" t="s">
        <v>3273</v>
      </c>
      <c r="C3381" s="89">
        <v>3</v>
      </c>
      <c r="D3381" s="89" t="s">
        <v>6283</v>
      </c>
    </row>
    <row r="3382" spans="1:4" ht="15.75" customHeight="1" x14ac:dyDescent="0.15">
      <c r="A3382" s="89" t="s">
        <v>13178</v>
      </c>
      <c r="B3382" s="89" t="s">
        <v>3273</v>
      </c>
      <c r="C3382" s="89">
        <v>3</v>
      </c>
      <c r="D3382" s="89" t="s">
        <v>6283</v>
      </c>
    </row>
    <row r="3383" spans="1:4" ht="15.75" customHeight="1" x14ac:dyDescent="0.15">
      <c r="A3383" s="89" t="s">
        <v>13179</v>
      </c>
      <c r="B3383" s="89" t="s">
        <v>3273</v>
      </c>
      <c r="C3383" s="89">
        <v>3</v>
      </c>
      <c r="D3383" s="89" t="s">
        <v>6283</v>
      </c>
    </row>
    <row r="3384" spans="1:4" ht="15.75" customHeight="1" x14ac:dyDescent="0.15">
      <c r="A3384" s="89" t="s">
        <v>13180</v>
      </c>
      <c r="B3384" s="89" t="s">
        <v>3273</v>
      </c>
      <c r="C3384" s="89">
        <v>3</v>
      </c>
      <c r="D3384" s="89" t="s">
        <v>6283</v>
      </c>
    </row>
    <row r="3385" spans="1:4" ht="15.75" customHeight="1" x14ac:dyDescent="0.15">
      <c r="A3385" s="89" t="s">
        <v>13181</v>
      </c>
      <c r="B3385" s="89" t="s">
        <v>3273</v>
      </c>
      <c r="C3385" s="89">
        <v>3</v>
      </c>
      <c r="D3385" s="89" t="s">
        <v>6283</v>
      </c>
    </row>
    <row r="3386" spans="1:4" ht="15.75" customHeight="1" x14ac:dyDescent="0.15">
      <c r="A3386" s="89" t="s">
        <v>13182</v>
      </c>
      <c r="B3386" s="89" t="s">
        <v>3273</v>
      </c>
      <c r="C3386" s="89">
        <v>3</v>
      </c>
      <c r="D3386" s="89" t="s">
        <v>6283</v>
      </c>
    </row>
    <row r="3387" spans="1:4" ht="15.75" customHeight="1" x14ac:dyDescent="0.15">
      <c r="A3387" s="89" t="s">
        <v>13183</v>
      </c>
      <c r="B3387" s="89" t="s">
        <v>3273</v>
      </c>
      <c r="C3387" s="89">
        <v>3</v>
      </c>
      <c r="D3387" s="89" t="s">
        <v>6283</v>
      </c>
    </row>
    <row r="3388" spans="1:4" ht="15.75" customHeight="1" x14ac:dyDescent="0.15">
      <c r="A3388" s="89" t="s">
        <v>13184</v>
      </c>
      <c r="B3388" s="89" t="s">
        <v>3273</v>
      </c>
      <c r="C3388" s="89">
        <v>3</v>
      </c>
      <c r="D3388" s="89" t="s">
        <v>6283</v>
      </c>
    </row>
    <row r="3389" spans="1:4" ht="15.75" customHeight="1" x14ac:dyDescent="0.15">
      <c r="A3389" s="89" t="s">
        <v>13185</v>
      </c>
      <c r="B3389" s="89" t="s">
        <v>3273</v>
      </c>
      <c r="C3389" s="89">
        <v>3</v>
      </c>
      <c r="D3389" s="89" t="s">
        <v>6283</v>
      </c>
    </row>
    <row r="3390" spans="1:4" ht="15.75" customHeight="1" x14ac:dyDescent="0.15">
      <c r="A3390" s="89" t="s">
        <v>13186</v>
      </c>
      <c r="B3390" s="89" t="s">
        <v>3273</v>
      </c>
      <c r="C3390" s="89">
        <v>3</v>
      </c>
      <c r="D3390" s="89" t="s">
        <v>6283</v>
      </c>
    </row>
    <row r="3391" spans="1:4" ht="15.75" customHeight="1" x14ac:dyDescent="0.15">
      <c r="A3391" s="89" t="s">
        <v>13187</v>
      </c>
      <c r="B3391" s="89" t="s">
        <v>3273</v>
      </c>
      <c r="C3391" s="89">
        <v>3</v>
      </c>
      <c r="D3391" s="89" t="s">
        <v>6283</v>
      </c>
    </row>
    <row r="3392" spans="1:4" ht="15.75" customHeight="1" x14ac:dyDescent="0.15">
      <c r="A3392" s="89" t="s">
        <v>13188</v>
      </c>
      <c r="B3392" s="89" t="s">
        <v>3273</v>
      </c>
      <c r="C3392" s="89">
        <v>3</v>
      </c>
      <c r="D3392" s="89" t="s">
        <v>6283</v>
      </c>
    </row>
    <row r="3393" spans="1:4" ht="15.75" customHeight="1" x14ac:dyDescent="0.15">
      <c r="A3393" s="89" t="s">
        <v>13189</v>
      </c>
      <c r="B3393" s="89" t="s">
        <v>3273</v>
      </c>
      <c r="C3393" s="89">
        <v>3</v>
      </c>
      <c r="D3393" s="89" t="s">
        <v>6283</v>
      </c>
    </row>
    <row r="3394" spans="1:4" ht="15.75" customHeight="1" x14ac:dyDescent="0.15">
      <c r="A3394" s="89" t="s">
        <v>13190</v>
      </c>
      <c r="B3394" s="89" t="s">
        <v>3273</v>
      </c>
      <c r="C3394" s="89">
        <v>3</v>
      </c>
      <c r="D3394" s="89" t="s">
        <v>6283</v>
      </c>
    </row>
    <row r="3395" spans="1:4" ht="15.75" customHeight="1" x14ac:dyDescent="0.15">
      <c r="A3395" s="89" t="s">
        <v>13191</v>
      </c>
      <c r="B3395" s="89" t="s">
        <v>3273</v>
      </c>
      <c r="C3395" s="89">
        <v>3</v>
      </c>
      <c r="D3395" s="89" t="s">
        <v>6283</v>
      </c>
    </row>
    <row r="3396" spans="1:4" ht="15.75" customHeight="1" x14ac:dyDescent="0.15">
      <c r="A3396" s="89" t="s">
        <v>13192</v>
      </c>
      <c r="B3396" s="89" t="s">
        <v>3273</v>
      </c>
      <c r="C3396" s="89">
        <v>3</v>
      </c>
      <c r="D3396" s="89" t="s">
        <v>6283</v>
      </c>
    </row>
    <row r="3397" spans="1:4" ht="15.75" customHeight="1" x14ac:dyDescent="0.15">
      <c r="A3397" s="89" t="s">
        <v>13193</v>
      </c>
      <c r="B3397" s="89" t="s">
        <v>3273</v>
      </c>
      <c r="C3397" s="89">
        <v>3</v>
      </c>
      <c r="D3397" s="89" t="s">
        <v>6283</v>
      </c>
    </row>
    <row r="3398" spans="1:4" ht="15.75" customHeight="1" x14ac:dyDescent="0.15">
      <c r="A3398" s="89" t="s">
        <v>13194</v>
      </c>
      <c r="B3398" s="89" t="s">
        <v>3273</v>
      </c>
      <c r="C3398" s="89">
        <v>3</v>
      </c>
      <c r="D3398" s="89" t="s">
        <v>6283</v>
      </c>
    </row>
    <row r="3399" spans="1:4" ht="15.75" customHeight="1" x14ac:dyDescent="0.15">
      <c r="A3399" s="89" t="s">
        <v>13195</v>
      </c>
      <c r="B3399" s="89" t="s">
        <v>3273</v>
      </c>
      <c r="C3399" s="89">
        <v>3</v>
      </c>
      <c r="D3399" s="89" t="s">
        <v>6283</v>
      </c>
    </row>
    <row r="3400" spans="1:4" ht="15.75" customHeight="1" x14ac:dyDescent="0.15">
      <c r="A3400" s="89" t="s">
        <v>13196</v>
      </c>
      <c r="B3400" s="89" t="s">
        <v>3273</v>
      </c>
      <c r="C3400" s="89">
        <v>3</v>
      </c>
      <c r="D3400" s="89" t="s">
        <v>6283</v>
      </c>
    </row>
    <row r="3401" spans="1:4" ht="15.75" customHeight="1" x14ac:dyDescent="0.15">
      <c r="A3401" s="89" t="s">
        <v>13197</v>
      </c>
      <c r="B3401" s="89" t="s">
        <v>3273</v>
      </c>
      <c r="C3401" s="89">
        <v>3</v>
      </c>
      <c r="D3401" s="89" t="s">
        <v>6283</v>
      </c>
    </row>
    <row r="3402" spans="1:4" ht="15.75" customHeight="1" x14ac:dyDescent="0.15">
      <c r="A3402" s="89" t="s">
        <v>13198</v>
      </c>
      <c r="B3402" s="89" t="s">
        <v>3273</v>
      </c>
      <c r="C3402" s="89">
        <v>3</v>
      </c>
      <c r="D3402" s="89" t="s">
        <v>6283</v>
      </c>
    </row>
    <row r="3403" spans="1:4" ht="15.75" customHeight="1" x14ac:dyDescent="0.15">
      <c r="A3403" s="89" t="s">
        <v>13199</v>
      </c>
      <c r="B3403" s="89" t="s">
        <v>3273</v>
      </c>
      <c r="C3403" s="89">
        <v>3</v>
      </c>
      <c r="D3403" s="89" t="s">
        <v>6283</v>
      </c>
    </row>
    <row r="3404" spans="1:4" ht="15.75" customHeight="1" x14ac:dyDescent="0.15">
      <c r="A3404" s="89" t="s">
        <v>13200</v>
      </c>
      <c r="B3404" s="89" t="s">
        <v>3273</v>
      </c>
      <c r="C3404" s="89">
        <v>3</v>
      </c>
      <c r="D3404" s="89" t="s">
        <v>6283</v>
      </c>
    </row>
    <row r="3405" spans="1:4" ht="15.75" customHeight="1" x14ac:dyDescent="0.15">
      <c r="A3405" s="89" t="s">
        <v>13201</v>
      </c>
      <c r="B3405" s="89" t="s">
        <v>3273</v>
      </c>
      <c r="C3405" s="89">
        <v>3</v>
      </c>
      <c r="D3405" s="89" t="s">
        <v>6283</v>
      </c>
    </row>
    <row r="3406" spans="1:4" ht="15.75" customHeight="1" x14ac:dyDescent="0.15">
      <c r="A3406" s="89" t="s">
        <v>13202</v>
      </c>
      <c r="B3406" s="89" t="s">
        <v>3273</v>
      </c>
      <c r="C3406" s="89">
        <v>3</v>
      </c>
      <c r="D3406" s="89" t="s">
        <v>6283</v>
      </c>
    </row>
    <row r="3407" spans="1:4" ht="15.75" customHeight="1" x14ac:dyDescent="0.15">
      <c r="A3407" s="89" t="s">
        <v>13203</v>
      </c>
      <c r="B3407" s="89" t="s">
        <v>3273</v>
      </c>
      <c r="C3407" s="89">
        <v>3</v>
      </c>
      <c r="D3407" s="89" t="s">
        <v>6283</v>
      </c>
    </row>
    <row r="3408" spans="1:4" ht="15.75" customHeight="1" x14ac:dyDescent="0.15">
      <c r="A3408" s="89" t="s">
        <v>13204</v>
      </c>
      <c r="B3408" s="89" t="s">
        <v>3273</v>
      </c>
      <c r="C3408" s="89">
        <v>3</v>
      </c>
      <c r="D3408" s="89" t="s">
        <v>6283</v>
      </c>
    </row>
    <row r="3409" spans="1:4" ht="15.75" customHeight="1" x14ac:dyDescent="0.15">
      <c r="A3409" s="89" t="s">
        <v>13205</v>
      </c>
      <c r="B3409" s="89" t="s">
        <v>3273</v>
      </c>
      <c r="C3409" s="89">
        <v>3</v>
      </c>
      <c r="D3409" s="89" t="s">
        <v>6283</v>
      </c>
    </row>
    <row r="3410" spans="1:4" ht="15.75" customHeight="1" x14ac:dyDescent="0.15">
      <c r="A3410" s="89" t="s">
        <v>13206</v>
      </c>
      <c r="B3410" s="89" t="s">
        <v>3273</v>
      </c>
      <c r="C3410" s="89">
        <v>3</v>
      </c>
      <c r="D3410" s="89" t="s">
        <v>6283</v>
      </c>
    </row>
    <row r="3411" spans="1:4" ht="15.75" customHeight="1" x14ac:dyDescent="0.15">
      <c r="A3411" s="89" t="s">
        <v>13207</v>
      </c>
      <c r="B3411" s="89" t="s">
        <v>3273</v>
      </c>
      <c r="C3411" s="89">
        <v>3</v>
      </c>
      <c r="D3411" s="89" t="s">
        <v>6283</v>
      </c>
    </row>
    <row r="3412" spans="1:4" ht="15.75" customHeight="1" x14ac:dyDescent="0.15">
      <c r="A3412" s="89" t="s">
        <v>13208</v>
      </c>
      <c r="B3412" s="89" t="s">
        <v>3273</v>
      </c>
      <c r="C3412" s="89">
        <v>3</v>
      </c>
      <c r="D3412" s="89" t="s">
        <v>6283</v>
      </c>
    </row>
    <row r="3413" spans="1:4" ht="15.75" customHeight="1" x14ac:dyDescent="0.15">
      <c r="A3413" s="89" t="s">
        <v>13209</v>
      </c>
      <c r="B3413" s="89" t="s">
        <v>3273</v>
      </c>
      <c r="C3413" s="89">
        <v>3</v>
      </c>
      <c r="D3413" s="89" t="s">
        <v>6283</v>
      </c>
    </row>
    <row r="3414" spans="1:4" ht="15.75" customHeight="1" x14ac:dyDescent="0.15">
      <c r="A3414" s="89" t="s">
        <v>13210</v>
      </c>
      <c r="B3414" s="89" t="s">
        <v>3273</v>
      </c>
      <c r="C3414" s="89">
        <v>3</v>
      </c>
      <c r="D3414" s="89" t="s">
        <v>6283</v>
      </c>
    </row>
    <row r="3415" spans="1:4" ht="15.75" customHeight="1" x14ac:dyDescent="0.15">
      <c r="A3415" s="89" t="s">
        <v>13211</v>
      </c>
      <c r="B3415" s="89" t="s">
        <v>3273</v>
      </c>
      <c r="C3415" s="89">
        <v>3</v>
      </c>
      <c r="D3415" s="89" t="s">
        <v>6283</v>
      </c>
    </row>
    <row r="3416" spans="1:4" ht="15.75" customHeight="1" x14ac:dyDescent="0.15">
      <c r="A3416" s="89" t="s">
        <v>13212</v>
      </c>
      <c r="B3416" s="89" t="s">
        <v>3273</v>
      </c>
      <c r="C3416" s="89">
        <v>3</v>
      </c>
      <c r="D3416" s="89" t="s">
        <v>6283</v>
      </c>
    </row>
    <row r="3417" spans="1:4" ht="15.75" customHeight="1" x14ac:dyDescent="0.15">
      <c r="A3417" s="89" t="s">
        <v>13213</v>
      </c>
      <c r="B3417" s="89" t="s">
        <v>3273</v>
      </c>
      <c r="C3417" s="89">
        <v>3</v>
      </c>
      <c r="D3417" s="89" t="s">
        <v>6283</v>
      </c>
    </row>
    <row r="3418" spans="1:4" ht="15.75" customHeight="1" x14ac:dyDescent="0.15">
      <c r="A3418" s="89" t="s">
        <v>13214</v>
      </c>
      <c r="B3418" s="89" t="s">
        <v>3273</v>
      </c>
      <c r="C3418" s="89">
        <v>3</v>
      </c>
      <c r="D3418" s="89" t="s">
        <v>6283</v>
      </c>
    </row>
    <row r="3419" spans="1:4" ht="15.75" customHeight="1" x14ac:dyDescent="0.15">
      <c r="A3419" s="89" t="s">
        <v>13215</v>
      </c>
      <c r="B3419" s="89" t="s">
        <v>3273</v>
      </c>
      <c r="C3419" s="89">
        <v>3</v>
      </c>
      <c r="D3419" s="89" t="s">
        <v>6283</v>
      </c>
    </row>
    <row r="3420" spans="1:4" ht="15.75" customHeight="1" x14ac:dyDescent="0.15">
      <c r="A3420" s="89" t="s">
        <v>13216</v>
      </c>
      <c r="B3420" s="89" t="s">
        <v>3273</v>
      </c>
      <c r="C3420" s="89">
        <v>3</v>
      </c>
      <c r="D3420" s="89" t="s">
        <v>6283</v>
      </c>
    </row>
    <row r="3421" spans="1:4" ht="15.75" customHeight="1" x14ac:dyDescent="0.15">
      <c r="A3421" s="89" t="s">
        <v>13217</v>
      </c>
      <c r="B3421" s="89" t="s">
        <v>3273</v>
      </c>
      <c r="C3421" s="89">
        <v>3</v>
      </c>
      <c r="D3421" s="89" t="s">
        <v>6283</v>
      </c>
    </row>
    <row r="3422" spans="1:4" ht="15.75" customHeight="1" x14ac:dyDescent="0.15">
      <c r="A3422" s="89" t="s">
        <v>13218</v>
      </c>
      <c r="B3422" s="89" t="s">
        <v>3273</v>
      </c>
      <c r="C3422" s="89">
        <v>3</v>
      </c>
      <c r="D3422" s="89" t="s">
        <v>6283</v>
      </c>
    </row>
    <row r="3423" spans="1:4" ht="15.75" customHeight="1" x14ac:dyDescent="0.15">
      <c r="A3423" s="89" t="s">
        <v>13219</v>
      </c>
      <c r="B3423" s="89" t="s">
        <v>3273</v>
      </c>
      <c r="C3423" s="89">
        <v>3</v>
      </c>
      <c r="D3423" s="89" t="s">
        <v>6283</v>
      </c>
    </row>
    <row r="3424" spans="1:4" ht="15.75" customHeight="1" x14ac:dyDescent="0.15">
      <c r="A3424" s="89" t="s">
        <v>13220</v>
      </c>
      <c r="B3424" s="89" t="s">
        <v>3273</v>
      </c>
      <c r="C3424" s="89">
        <v>3</v>
      </c>
      <c r="D3424" s="89" t="s">
        <v>6283</v>
      </c>
    </row>
    <row r="3425" spans="1:4" ht="15.75" customHeight="1" x14ac:dyDescent="0.15">
      <c r="A3425" s="89" t="s">
        <v>13221</v>
      </c>
      <c r="B3425" s="89" t="s">
        <v>3273</v>
      </c>
      <c r="C3425" s="89">
        <v>3</v>
      </c>
      <c r="D3425" s="89" t="s">
        <v>6283</v>
      </c>
    </row>
    <row r="3426" spans="1:4" ht="15.75" customHeight="1" x14ac:dyDescent="0.15">
      <c r="A3426" s="89" t="s">
        <v>13222</v>
      </c>
      <c r="B3426" s="89" t="s">
        <v>3273</v>
      </c>
      <c r="C3426" s="89">
        <v>3</v>
      </c>
      <c r="D3426" s="89" t="s">
        <v>6283</v>
      </c>
    </row>
    <row r="3427" spans="1:4" ht="15.75" customHeight="1" x14ac:dyDescent="0.15">
      <c r="A3427" s="89" t="s">
        <v>13223</v>
      </c>
      <c r="B3427" s="89" t="s">
        <v>3273</v>
      </c>
      <c r="C3427" s="89">
        <v>3</v>
      </c>
      <c r="D3427" s="89" t="s">
        <v>6283</v>
      </c>
    </row>
    <row r="3428" spans="1:4" ht="15.75" customHeight="1" x14ac:dyDescent="0.15">
      <c r="A3428" s="89" t="s">
        <v>13224</v>
      </c>
      <c r="B3428" s="89" t="s">
        <v>3273</v>
      </c>
      <c r="C3428" s="89">
        <v>3</v>
      </c>
      <c r="D3428" s="89" t="s">
        <v>6283</v>
      </c>
    </row>
    <row r="3429" spans="1:4" ht="15.75" customHeight="1" x14ac:dyDescent="0.15">
      <c r="A3429" s="89" t="s">
        <v>13225</v>
      </c>
      <c r="B3429" s="89" t="s">
        <v>3273</v>
      </c>
      <c r="C3429" s="89">
        <v>3</v>
      </c>
      <c r="D3429" s="89" t="s">
        <v>6283</v>
      </c>
    </row>
    <row r="3430" spans="1:4" ht="15.75" customHeight="1" x14ac:dyDescent="0.15">
      <c r="A3430" s="89" t="s">
        <v>13226</v>
      </c>
      <c r="B3430" s="89" t="s">
        <v>3273</v>
      </c>
      <c r="C3430" s="89">
        <v>3</v>
      </c>
      <c r="D3430" s="89" t="s">
        <v>6283</v>
      </c>
    </row>
    <row r="3431" spans="1:4" ht="15.75" customHeight="1" x14ac:dyDescent="0.15">
      <c r="A3431" s="89" t="s">
        <v>13227</v>
      </c>
      <c r="B3431" s="89" t="s">
        <v>3273</v>
      </c>
      <c r="C3431" s="89">
        <v>3</v>
      </c>
      <c r="D3431" s="89" t="s">
        <v>6283</v>
      </c>
    </row>
    <row r="3432" spans="1:4" ht="15.75" customHeight="1" x14ac:dyDescent="0.15">
      <c r="A3432" s="89" t="s">
        <v>13228</v>
      </c>
      <c r="B3432" s="89" t="s">
        <v>3273</v>
      </c>
      <c r="C3432" s="89">
        <v>3</v>
      </c>
      <c r="D3432" s="89" t="s">
        <v>6283</v>
      </c>
    </row>
    <row r="3433" spans="1:4" ht="15.75" customHeight="1" x14ac:dyDescent="0.15">
      <c r="A3433" s="89" t="s">
        <v>13229</v>
      </c>
      <c r="B3433" s="89" t="s">
        <v>3273</v>
      </c>
      <c r="C3433" s="89">
        <v>3</v>
      </c>
      <c r="D3433" s="89" t="s">
        <v>6283</v>
      </c>
    </row>
    <row r="3434" spans="1:4" ht="15.75" customHeight="1" x14ac:dyDescent="0.15">
      <c r="A3434" s="89" t="s">
        <v>13230</v>
      </c>
      <c r="B3434" s="89" t="s">
        <v>3273</v>
      </c>
      <c r="C3434" s="89">
        <v>3</v>
      </c>
      <c r="D3434" s="89" t="s">
        <v>6283</v>
      </c>
    </row>
    <row r="3435" spans="1:4" ht="15.75" customHeight="1" x14ac:dyDescent="0.15">
      <c r="A3435" s="89" t="s">
        <v>13231</v>
      </c>
      <c r="B3435" s="89" t="s">
        <v>3273</v>
      </c>
      <c r="C3435" s="89">
        <v>3</v>
      </c>
      <c r="D3435" s="89" t="s">
        <v>6283</v>
      </c>
    </row>
    <row r="3436" spans="1:4" ht="15.75" customHeight="1" x14ac:dyDescent="0.15">
      <c r="A3436" s="89" t="s">
        <v>13232</v>
      </c>
      <c r="B3436" s="89" t="s">
        <v>3273</v>
      </c>
      <c r="C3436" s="89">
        <v>3</v>
      </c>
      <c r="D3436" s="89" t="s">
        <v>6283</v>
      </c>
    </row>
    <row r="3437" spans="1:4" ht="15.75" customHeight="1" x14ac:dyDescent="0.15">
      <c r="A3437" s="89" t="s">
        <v>13233</v>
      </c>
      <c r="B3437" s="89" t="s">
        <v>3273</v>
      </c>
      <c r="C3437" s="89">
        <v>3</v>
      </c>
      <c r="D3437" s="89" t="s">
        <v>6283</v>
      </c>
    </row>
    <row r="3438" spans="1:4" ht="15.75" customHeight="1" x14ac:dyDescent="0.15">
      <c r="A3438" s="89" t="s">
        <v>13234</v>
      </c>
      <c r="B3438" s="89" t="s">
        <v>3273</v>
      </c>
      <c r="C3438" s="89">
        <v>3</v>
      </c>
      <c r="D3438" s="89" t="s">
        <v>6283</v>
      </c>
    </row>
    <row r="3439" spans="1:4" ht="15.75" customHeight="1" x14ac:dyDescent="0.15">
      <c r="A3439" s="89" t="s">
        <v>13235</v>
      </c>
      <c r="B3439" s="89" t="s">
        <v>3273</v>
      </c>
      <c r="C3439" s="89">
        <v>3</v>
      </c>
      <c r="D3439" s="89" t="s">
        <v>6283</v>
      </c>
    </row>
    <row r="3440" spans="1:4" ht="15.75" customHeight="1" x14ac:dyDescent="0.15">
      <c r="A3440" s="89" t="s">
        <v>13236</v>
      </c>
      <c r="B3440" s="89" t="s">
        <v>3273</v>
      </c>
      <c r="C3440" s="89">
        <v>3</v>
      </c>
      <c r="D3440" s="89" t="s">
        <v>6283</v>
      </c>
    </row>
    <row r="3441" spans="1:4" ht="15.75" customHeight="1" x14ac:dyDescent="0.15">
      <c r="A3441" s="89" t="s">
        <v>13237</v>
      </c>
      <c r="B3441" s="89" t="s">
        <v>3273</v>
      </c>
      <c r="C3441" s="89">
        <v>3</v>
      </c>
      <c r="D3441" s="89" t="s">
        <v>6283</v>
      </c>
    </row>
    <row r="3442" spans="1:4" ht="15.75" customHeight="1" x14ac:dyDescent="0.15">
      <c r="A3442" s="89" t="s">
        <v>13238</v>
      </c>
      <c r="B3442" s="89" t="s">
        <v>3273</v>
      </c>
      <c r="C3442" s="89">
        <v>3</v>
      </c>
      <c r="D3442" s="89" t="s">
        <v>6283</v>
      </c>
    </row>
    <row r="3443" spans="1:4" ht="15.75" customHeight="1" x14ac:dyDescent="0.15">
      <c r="A3443" s="89" t="s">
        <v>13239</v>
      </c>
      <c r="B3443" s="89" t="s">
        <v>3273</v>
      </c>
      <c r="C3443" s="89">
        <v>3</v>
      </c>
      <c r="D3443" s="89" t="s">
        <v>6283</v>
      </c>
    </row>
    <row r="3444" spans="1:4" ht="15.75" customHeight="1" x14ac:dyDescent="0.15">
      <c r="A3444" s="89" t="s">
        <v>13240</v>
      </c>
      <c r="B3444" s="89" t="s">
        <v>3273</v>
      </c>
      <c r="C3444" s="89">
        <v>3</v>
      </c>
      <c r="D3444" s="89" t="s">
        <v>6283</v>
      </c>
    </row>
    <row r="3445" spans="1:4" ht="15.75" customHeight="1" x14ac:dyDescent="0.15">
      <c r="A3445" s="89" t="s">
        <v>13241</v>
      </c>
      <c r="B3445" s="89" t="s">
        <v>3273</v>
      </c>
      <c r="C3445" s="89">
        <v>3</v>
      </c>
      <c r="D3445" s="89" t="s">
        <v>6283</v>
      </c>
    </row>
    <row r="3446" spans="1:4" ht="15.75" customHeight="1" x14ac:dyDescent="0.15">
      <c r="A3446" s="89" t="s">
        <v>13242</v>
      </c>
      <c r="B3446" s="89" t="s">
        <v>3273</v>
      </c>
      <c r="C3446" s="89">
        <v>3</v>
      </c>
      <c r="D3446" s="89" t="s">
        <v>6283</v>
      </c>
    </row>
    <row r="3447" spans="1:4" ht="15.75" customHeight="1" x14ac:dyDescent="0.15">
      <c r="A3447" s="89" t="s">
        <v>13243</v>
      </c>
      <c r="B3447" s="89" t="s">
        <v>3273</v>
      </c>
      <c r="C3447" s="89">
        <v>3</v>
      </c>
      <c r="D3447" s="89" t="s">
        <v>6283</v>
      </c>
    </row>
    <row r="3448" spans="1:4" ht="15.75" customHeight="1" x14ac:dyDescent="0.15">
      <c r="A3448" s="89" t="s">
        <v>13244</v>
      </c>
      <c r="B3448" s="89" t="s">
        <v>3273</v>
      </c>
      <c r="C3448" s="89">
        <v>3</v>
      </c>
      <c r="D3448" s="89" t="s">
        <v>6283</v>
      </c>
    </row>
    <row r="3449" spans="1:4" ht="15.75" customHeight="1" x14ac:dyDescent="0.15">
      <c r="A3449" s="89" t="s">
        <v>13245</v>
      </c>
      <c r="B3449" s="89" t="s">
        <v>3273</v>
      </c>
      <c r="C3449" s="89">
        <v>3</v>
      </c>
      <c r="D3449" s="89" t="s">
        <v>6283</v>
      </c>
    </row>
    <row r="3450" spans="1:4" ht="15.75" customHeight="1" x14ac:dyDescent="0.15">
      <c r="A3450" s="89" t="s">
        <v>13246</v>
      </c>
      <c r="B3450" s="89" t="s">
        <v>3273</v>
      </c>
      <c r="C3450" s="89">
        <v>3</v>
      </c>
      <c r="D3450" s="89" t="s">
        <v>6283</v>
      </c>
    </row>
    <row r="3451" spans="1:4" ht="15.75" customHeight="1" x14ac:dyDescent="0.15">
      <c r="A3451" s="89" t="s">
        <v>13247</v>
      </c>
      <c r="B3451" s="89" t="s">
        <v>3273</v>
      </c>
      <c r="C3451" s="89">
        <v>3</v>
      </c>
      <c r="D3451" s="89" t="s">
        <v>6283</v>
      </c>
    </row>
    <row r="3452" spans="1:4" ht="15.75" customHeight="1" x14ac:dyDescent="0.15">
      <c r="A3452" s="89" t="s">
        <v>13248</v>
      </c>
      <c r="B3452" s="89" t="s">
        <v>3273</v>
      </c>
      <c r="C3452" s="89">
        <v>3</v>
      </c>
      <c r="D3452" s="89" t="s">
        <v>6283</v>
      </c>
    </row>
    <row r="3453" spans="1:4" ht="15.75" customHeight="1" x14ac:dyDescent="0.15">
      <c r="A3453" s="89" t="s">
        <v>13249</v>
      </c>
      <c r="B3453" s="89" t="s">
        <v>3273</v>
      </c>
      <c r="C3453" s="89">
        <v>3</v>
      </c>
      <c r="D3453" s="89" t="s">
        <v>6283</v>
      </c>
    </row>
    <row r="3454" spans="1:4" ht="15.75" customHeight="1" x14ac:dyDescent="0.15">
      <c r="A3454" s="89" t="s">
        <v>13250</v>
      </c>
      <c r="B3454" s="89" t="s">
        <v>3273</v>
      </c>
      <c r="C3454" s="89">
        <v>3</v>
      </c>
      <c r="D3454" s="89" t="s">
        <v>6283</v>
      </c>
    </row>
    <row r="3455" spans="1:4" ht="15.75" customHeight="1" x14ac:dyDescent="0.15">
      <c r="A3455" s="89" t="s">
        <v>13251</v>
      </c>
      <c r="B3455" s="89" t="s">
        <v>3273</v>
      </c>
      <c r="C3455" s="89">
        <v>3</v>
      </c>
      <c r="D3455" s="89" t="s">
        <v>6283</v>
      </c>
    </row>
    <row r="3456" spans="1:4" ht="15.75" customHeight="1" x14ac:dyDescent="0.15">
      <c r="A3456" s="89" t="s">
        <v>13252</v>
      </c>
      <c r="B3456" s="89" t="s">
        <v>3273</v>
      </c>
      <c r="C3456" s="89">
        <v>3</v>
      </c>
      <c r="D3456" s="89" t="s">
        <v>6283</v>
      </c>
    </row>
    <row r="3457" spans="1:4" ht="15.75" customHeight="1" x14ac:dyDescent="0.15">
      <c r="A3457" s="89" t="s">
        <v>13253</v>
      </c>
      <c r="B3457" s="89" t="s">
        <v>3273</v>
      </c>
      <c r="C3457" s="89">
        <v>3</v>
      </c>
      <c r="D3457" s="89" t="s">
        <v>6283</v>
      </c>
    </row>
    <row r="3458" spans="1:4" ht="15.75" customHeight="1" x14ac:dyDescent="0.15">
      <c r="A3458" s="89" t="s">
        <v>13254</v>
      </c>
      <c r="B3458" s="89" t="s">
        <v>3273</v>
      </c>
      <c r="C3458" s="89">
        <v>3</v>
      </c>
      <c r="D3458" s="89" t="s">
        <v>6283</v>
      </c>
    </row>
    <row r="3459" spans="1:4" ht="15.75" customHeight="1" x14ac:dyDescent="0.15">
      <c r="A3459" s="89" t="s">
        <v>13255</v>
      </c>
      <c r="B3459" s="89" t="s">
        <v>3273</v>
      </c>
      <c r="C3459" s="89">
        <v>3</v>
      </c>
      <c r="D3459" s="89" t="s">
        <v>6283</v>
      </c>
    </row>
    <row r="3460" spans="1:4" ht="15.75" customHeight="1" x14ac:dyDescent="0.15">
      <c r="A3460" s="89" t="s">
        <v>13256</v>
      </c>
      <c r="B3460" s="89" t="s">
        <v>3273</v>
      </c>
      <c r="C3460" s="89">
        <v>3</v>
      </c>
      <c r="D3460" s="89" t="s">
        <v>6283</v>
      </c>
    </row>
    <row r="3461" spans="1:4" ht="15.75" customHeight="1" x14ac:dyDescent="0.15">
      <c r="A3461" s="89" t="s">
        <v>13257</v>
      </c>
      <c r="B3461" s="89" t="s">
        <v>3273</v>
      </c>
      <c r="C3461" s="89">
        <v>3</v>
      </c>
      <c r="D3461" s="89" t="s">
        <v>6283</v>
      </c>
    </row>
    <row r="3462" spans="1:4" ht="15.75" customHeight="1" x14ac:dyDescent="0.15">
      <c r="A3462" s="89" t="s">
        <v>13258</v>
      </c>
      <c r="B3462" s="89" t="s">
        <v>3273</v>
      </c>
      <c r="C3462" s="89">
        <v>3</v>
      </c>
      <c r="D3462" s="89" t="s">
        <v>6283</v>
      </c>
    </row>
    <row r="3463" spans="1:4" ht="15.75" customHeight="1" x14ac:dyDescent="0.15">
      <c r="A3463" s="89" t="s">
        <v>13259</v>
      </c>
      <c r="B3463" s="89" t="s">
        <v>3273</v>
      </c>
      <c r="C3463" s="89">
        <v>3</v>
      </c>
      <c r="D3463" s="89" t="s">
        <v>6283</v>
      </c>
    </row>
    <row r="3464" spans="1:4" ht="15.75" customHeight="1" x14ac:dyDescent="0.15">
      <c r="A3464" s="89" t="s">
        <v>13260</v>
      </c>
      <c r="B3464" s="89" t="s">
        <v>3273</v>
      </c>
      <c r="C3464" s="89">
        <v>3</v>
      </c>
      <c r="D3464" s="89" t="s">
        <v>6283</v>
      </c>
    </row>
    <row r="3465" spans="1:4" ht="15.75" customHeight="1" x14ac:dyDescent="0.15">
      <c r="A3465" s="89" t="s">
        <v>13261</v>
      </c>
      <c r="B3465" s="89" t="s">
        <v>3273</v>
      </c>
      <c r="C3465" s="89">
        <v>3</v>
      </c>
      <c r="D3465" s="89" t="s">
        <v>6283</v>
      </c>
    </row>
    <row r="3466" spans="1:4" ht="15.75" customHeight="1" x14ac:dyDescent="0.15">
      <c r="A3466" s="89" t="s">
        <v>13262</v>
      </c>
      <c r="B3466" s="89" t="s">
        <v>3273</v>
      </c>
      <c r="C3466" s="89">
        <v>3</v>
      </c>
      <c r="D3466" s="89" t="s">
        <v>6283</v>
      </c>
    </row>
    <row r="3467" spans="1:4" ht="15.75" customHeight="1" x14ac:dyDescent="0.15">
      <c r="A3467" s="89" t="s">
        <v>13263</v>
      </c>
      <c r="B3467" s="89" t="s">
        <v>3273</v>
      </c>
      <c r="C3467" s="89">
        <v>3</v>
      </c>
      <c r="D3467" s="89" t="s">
        <v>6283</v>
      </c>
    </row>
    <row r="3468" spans="1:4" ht="15.75" customHeight="1" x14ac:dyDescent="0.15">
      <c r="A3468" s="89" t="s">
        <v>13264</v>
      </c>
      <c r="B3468" s="89" t="s">
        <v>3273</v>
      </c>
      <c r="C3468" s="89">
        <v>3</v>
      </c>
      <c r="D3468" s="89" t="s">
        <v>6283</v>
      </c>
    </row>
    <row r="3469" spans="1:4" ht="15.75" customHeight="1" x14ac:dyDescent="0.15">
      <c r="A3469" s="89" t="s">
        <v>13265</v>
      </c>
      <c r="B3469" s="89" t="s">
        <v>3273</v>
      </c>
      <c r="C3469" s="89">
        <v>3</v>
      </c>
      <c r="D3469" s="89" t="s">
        <v>6283</v>
      </c>
    </row>
    <row r="3470" spans="1:4" ht="15.75" customHeight="1" x14ac:dyDescent="0.15">
      <c r="A3470" s="89" t="s">
        <v>13266</v>
      </c>
      <c r="B3470" s="89" t="s">
        <v>3273</v>
      </c>
      <c r="C3470" s="89">
        <v>3</v>
      </c>
      <c r="D3470" s="89" t="s">
        <v>6283</v>
      </c>
    </row>
    <row r="3471" spans="1:4" ht="15.75" customHeight="1" x14ac:dyDescent="0.15">
      <c r="A3471" s="89" t="s">
        <v>13267</v>
      </c>
      <c r="B3471" s="89" t="s">
        <v>3273</v>
      </c>
      <c r="C3471" s="89">
        <v>3</v>
      </c>
      <c r="D3471" s="89" t="s">
        <v>6283</v>
      </c>
    </row>
    <row r="3472" spans="1:4" ht="15.75" customHeight="1" x14ac:dyDescent="0.15">
      <c r="A3472" s="89" t="s">
        <v>13268</v>
      </c>
      <c r="B3472" s="89" t="s">
        <v>3273</v>
      </c>
      <c r="C3472" s="89">
        <v>3</v>
      </c>
      <c r="D3472" s="89" t="s">
        <v>6283</v>
      </c>
    </row>
    <row r="3473" spans="1:4" ht="15.75" customHeight="1" x14ac:dyDescent="0.15">
      <c r="A3473" s="89" t="s">
        <v>13269</v>
      </c>
      <c r="B3473" s="89" t="s">
        <v>3273</v>
      </c>
      <c r="C3473" s="89">
        <v>3</v>
      </c>
      <c r="D3473" s="89" t="s">
        <v>6283</v>
      </c>
    </row>
    <row r="3474" spans="1:4" ht="15.75" customHeight="1" x14ac:dyDescent="0.15">
      <c r="A3474" s="89" t="s">
        <v>13270</v>
      </c>
      <c r="B3474" s="89" t="s">
        <v>3273</v>
      </c>
      <c r="C3474" s="89">
        <v>3</v>
      </c>
      <c r="D3474" s="89" t="s">
        <v>6283</v>
      </c>
    </row>
    <row r="3475" spans="1:4" ht="15.75" customHeight="1" x14ac:dyDescent="0.15">
      <c r="A3475" s="89" t="s">
        <v>13271</v>
      </c>
      <c r="B3475" s="89" t="s">
        <v>3273</v>
      </c>
      <c r="C3475" s="89">
        <v>3</v>
      </c>
      <c r="D3475" s="89" t="s">
        <v>6283</v>
      </c>
    </row>
    <row r="3476" spans="1:4" ht="15.75" customHeight="1" x14ac:dyDescent="0.15">
      <c r="A3476" s="89" t="s">
        <v>13272</v>
      </c>
      <c r="B3476" s="89" t="s">
        <v>3273</v>
      </c>
      <c r="C3476" s="89">
        <v>3</v>
      </c>
      <c r="D3476" s="89" t="s">
        <v>6283</v>
      </c>
    </row>
    <row r="3477" spans="1:4" ht="15.75" customHeight="1" x14ac:dyDescent="0.15">
      <c r="A3477" s="89" t="s">
        <v>13273</v>
      </c>
      <c r="B3477" s="89" t="s">
        <v>3273</v>
      </c>
      <c r="C3477" s="89">
        <v>3</v>
      </c>
      <c r="D3477" s="89" t="s">
        <v>6283</v>
      </c>
    </row>
    <row r="3478" spans="1:4" ht="15.75" customHeight="1" x14ac:dyDescent="0.15">
      <c r="A3478" s="89" t="s">
        <v>13274</v>
      </c>
      <c r="B3478" s="89" t="s">
        <v>3273</v>
      </c>
      <c r="C3478" s="89">
        <v>3</v>
      </c>
      <c r="D3478" s="89" t="s">
        <v>6283</v>
      </c>
    </row>
    <row r="3479" spans="1:4" ht="15.75" customHeight="1" x14ac:dyDescent="0.15">
      <c r="A3479" s="89" t="s">
        <v>13275</v>
      </c>
      <c r="B3479" s="89" t="s">
        <v>3273</v>
      </c>
      <c r="C3479" s="89">
        <v>3</v>
      </c>
      <c r="D3479" s="89" t="s">
        <v>6283</v>
      </c>
    </row>
    <row r="3480" spans="1:4" ht="15.75" customHeight="1" x14ac:dyDescent="0.15">
      <c r="A3480" s="89" t="s">
        <v>13276</v>
      </c>
      <c r="B3480" s="89" t="s">
        <v>3273</v>
      </c>
      <c r="C3480" s="89">
        <v>3</v>
      </c>
      <c r="D3480" s="89" t="s">
        <v>6283</v>
      </c>
    </row>
    <row r="3481" spans="1:4" ht="15.75" customHeight="1" x14ac:dyDescent="0.15">
      <c r="A3481" s="89" t="s">
        <v>13277</v>
      </c>
      <c r="B3481" s="89" t="s">
        <v>3273</v>
      </c>
      <c r="C3481" s="89">
        <v>3</v>
      </c>
      <c r="D3481" s="89" t="s">
        <v>6283</v>
      </c>
    </row>
    <row r="3482" spans="1:4" ht="15.75" customHeight="1" x14ac:dyDescent="0.15">
      <c r="A3482" s="89" t="s">
        <v>13278</v>
      </c>
      <c r="B3482" s="89" t="s">
        <v>3273</v>
      </c>
      <c r="C3482" s="89">
        <v>3</v>
      </c>
      <c r="D3482" s="89" t="s">
        <v>6283</v>
      </c>
    </row>
    <row r="3483" spans="1:4" ht="15.75" customHeight="1" x14ac:dyDescent="0.15">
      <c r="A3483" s="89" t="s">
        <v>13279</v>
      </c>
      <c r="B3483" s="89" t="s">
        <v>3273</v>
      </c>
      <c r="C3483" s="89">
        <v>3</v>
      </c>
      <c r="D3483" s="89" t="s">
        <v>6283</v>
      </c>
    </row>
    <row r="3484" spans="1:4" ht="15.75" customHeight="1" x14ac:dyDescent="0.15">
      <c r="A3484" s="89" t="s">
        <v>13280</v>
      </c>
      <c r="B3484" s="89" t="s">
        <v>3273</v>
      </c>
      <c r="C3484" s="89">
        <v>3</v>
      </c>
      <c r="D3484" s="89" t="s">
        <v>6283</v>
      </c>
    </row>
    <row r="3485" spans="1:4" ht="15.75" customHeight="1" x14ac:dyDescent="0.15">
      <c r="A3485" s="89" t="s">
        <v>13281</v>
      </c>
      <c r="B3485" s="89" t="s">
        <v>3273</v>
      </c>
      <c r="C3485" s="89">
        <v>3</v>
      </c>
      <c r="D3485" s="89" t="s">
        <v>6283</v>
      </c>
    </row>
    <row r="3486" spans="1:4" ht="15.75" customHeight="1" x14ac:dyDescent="0.15">
      <c r="A3486" s="89" t="s">
        <v>13282</v>
      </c>
      <c r="B3486" s="89" t="s">
        <v>3273</v>
      </c>
      <c r="C3486" s="89">
        <v>3</v>
      </c>
      <c r="D3486" s="89" t="s">
        <v>6283</v>
      </c>
    </row>
    <row r="3487" spans="1:4" ht="15.75" customHeight="1" x14ac:dyDescent="0.15">
      <c r="A3487" s="89" t="s">
        <v>13283</v>
      </c>
      <c r="B3487" s="89" t="s">
        <v>3273</v>
      </c>
      <c r="C3487" s="89">
        <v>3</v>
      </c>
      <c r="D3487" s="89" t="s">
        <v>6283</v>
      </c>
    </row>
    <row r="3488" spans="1:4" ht="15.75" customHeight="1" x14ac:dyDescent="0.15">
      <c r="A3488" s="89" t="s">
        <v>13284</v>
      </c>
      <c r="B3488" s="89" t="s">
        <v>3273</v>
      </c>
      <c r="C3488" s="89">
        <v>3</v>
      </c>
      <c r="D3488" s="89" t="s">
        <v>6283</v>
      </c>
    </row>
    <row r="3489" spans="1:4" ht="15.75" customHeight="1" x14ac:dyDescent="0.15">
      <c r="A3489" s="89" t="s">
        <v>13285</v>
      </c>
      <c r="B3489" s="89" t="s">
        <v>3273</v>
      </c>
      <c r="C3489" s="89">
        <v>3</v>
      </c>
      <c r="D3489" s="89" t="s">
        <v>6283</v>
      </c>
    </row>
    <row r="3490" spans="1:4" ht="15.75" customHeight="1" x14ac:dyDescent="0.15">
      <c r="A3490" s="89" t="s">
        <v>13286</v>
      </c>
      <c r="B3490" s="89" t="s">
        <v>3273</v>
      </c>
      <c r="C3490" s="89">
        <v>3</v>
      </c>
      <c r="D3490" s="89" t="s">
        <v>6283</v>
      </c>
    </row>
    <row r="3491" spans="1:4" ht="15.75" customHeight="1" x14ac:dyDescent="0.15">
      <c r="A3491" s="89" t="s">
        <v>13287</v>
      </c>
      <c r="B3491" s="89" t="s">
        <v>3273</v>
      </c>
      <c r="C3491" s="89">
        <v>3</v>
      </c>
      <c r="D3491" s="89" t="s">
        <v>6283</v>
      </c>
    </row>
    <row r="3492" spans="1:4" ht="15.75" customHeight="1" x14ac:dyDescent="0.15">
      <c r="A3492" s="89" t="s">
        <v>13288</v>
      </c>
      <c r="B3492" s="89" t="s">
        <v>3273</v>
      </c>
      <c r="C3492" s="89">
        <v>3</v>
      </c>
      <c r="D3492" s="89" t="s">
        <v>6283</v>
      </c>
    </row>
    <row r="3493" spans="1:4" ht="15.75" customHeight="1" x14ac:dyDescent="0.15">
      <c r="A3493" s="89" t="s">
        <v>13289</v>
      </c>
      <c r="B3493" s="89" t="s">
        <v>3273</v>
      </c>
      <c r="C3493" s="89">
        <v>3</v>
      </c>
      <c r="D3493" s="89" t="s">
        <v>6283</v>
      </c>
    </row>
    <row r="3494" spans="1:4" ht="15.75" customHeight="1" x14ac:dyDescent="0.15">
      <c r="A3494" s="89" t="s">
        <v>13290</v>
      </c>
      <c r="B3494" s="89" t="s">
        <v>3273</v>
      </c>
      <c r="C3494" s="89">
        <v>3</v>
      </c>
      <c r="D3494" s="89" t="s">
        <v>6283</v>
      </c>
    </row>
    <row r="3495" spans="1:4" ht="15.75" customHeight="1" x14ac:dyDescent="0.15">
      <c r="A3495" s="89" t="s">
        <v>13291</v>
      </c>
      <c r="B3495" s="89" t="s">
        <v>3273</v>
      </c>
      <c r="C3495" s="89">
        <v>3</v>
      </c>
      <c r="D3495" s="89" t="s">
        <v>6283</v>
      </c>
    </row>
    <row r="3496" spans="1:4" ht="15.75" customHeight="1" x14ac:dyDescent="0.15">
      <c r="A3496" s="89" t="s">
        <v>13292</v>
      </c>
      <c r="B3496" s="89" t="s">
        <v>3273</v>
      </c>
      <c r="C3496" s="89">
        <v>3</v>
      </c>
      <c r="D3496" s="89" t="s">
        <v>6283</v>
      </c>
    </row>
    <row r="3497" spans="1:4" ht="15.75" customHeight="1" x14ac:dyDescent="0.15">
      <c r="A3497" s="89" t="s">
        <v>13293</v>
      </c>
      <c r="B3497" s="89" t="s">
        <v>3273</v>
      </c>
      <c r="C3497" s="89">
        <v>3</v>
      </c>
      <c r="D3497" s="89" t="s">
        <v>6283</v>
      </c>
    </row>
    <row r="3498" spans="1:4" ht="15.75" customHeight="1" x14ac:dyDescent="0.15">
      <c r="A3498" s="89" t="s">
        <v>13294</v>
      </c>
      <c r="B3498" s="89" t="s">
        <v>3273</v>
      </c>
      <c r="C3498" s="89">
        <v>3</v>
      </c>
      <c r="D3498" s="89" t="s">
        <v>6283</v>
      </c>
    </row>
    <row r="3499" spans="1:4" ht="15.75" customHeight="1" x14ac:dyDescent="0.15">
      <c r="A3499" s="89" t="s">
        <v>13295</v>
      </c>
      <c r="B3499" s="89" t="s">
        <v>3273</v>
      </c>
      <c r="C3499" s="89">
        <v>3</v>
      </c>
      <c r="D3499" s="89" t="s">
        <v>6283</v>
      </c>
    </row>
    <row r="3500" spans="1:4" ht="15.75" customHeight="1" x14ac:dyDescent="0.15">
      <c r="A3500" s="89" t="s">
        <v>13296</v>
      </c>
      <c r="B3500" s="89" t="s">
        <v>3273</v>
      </c>
      <c r="C3500" s="89">
        <v>3</v>
      </c>
      <c r="D3500" s="89" t="s">
        <v>6283</v>
      </c>
    </row>
    <row r="3501" spans="1:4" ht="15.75" customHeight="1" x14ac:dyDescent="0.15">
      <c r="A3501" s="89" t="s">
        <v>13297</v>
      </c>
      <c r="B3501" s="89" t="s">
        <v>3273</v>
      </c>
      <c r="C3501" s="89">
        <v>3</v>
      </c>
      <c r="D3501" s="89" t="s">
        <v>6283</v>
      </c>
    </row>
    <row r="3502" spans="1:4" ht="15.75" customHeight="1" x14ac:dyDescent="0.15">
      <c r="A3502" s="89" t="s">
        <v>13298</v>
      </c>
      <c r="B3502" s="89" t="s">
        <v>3273</v>
      </c>
      <c r="C3502" s="89">
        <v>3</v>
      </c>
      <c r="D3502" s="89" t="s">
        <v>6283</v>
      </c>
    </row>
    <row r="3503" spans="1:4" ht="15.75" customHeight="1" x14ac:dyDescent="0.15">
      <c r="A3503" s="89" t="s">
        <v>13299</v>
      </c>
      <c r="B3503" s="89" t="s">
        <v>3273</v>
      </c>
      <c r="C3503" s="89">
        <v>3</v>
      </c>
      <c r="D3503" s="89" t="s">
        <v>6283</v>
      </c>
    </row>
    <row r="3504" spans="1:4" ht="15.75" customHeight="1" x14ac:dyDescent="0.15">
      <c r="A3504" s="89" t="s">
        <v>13300</v>
      </c>
      <c r="B3504" s="89" t="s">
        <v>3273</v>
      </c>
      <c r="C3504" s="89">
        <v>3</v>
      </c>
      <c r="D3504" s="89" t="s">
        <v>6283</v>
      </c>
    </row>
    <row r="3505" spans="1:4" ht="15.75" customHeight="1" x14ac:dyDescent="0.15">
      <c r="A3505" s="89" t="s">
        <v>13301</v>
      </c>
      <c r="B3505" s="89" t="s">
        <v>3273</v>
      </c>
      <c r="C3505" s="89">
        <v>3</v>
      </c>
      <c r="D3505" s="89" t="s">
        <v>6283</v>
      </c>
    </row>
    <row r="3506" spans="1:4" ht="15.75" customHeight="1" x14ac:dyDescent="0.15">
      <c r="A3506" s="89" t="s">
        <v>13302</v>
      </c>
      <c r="B3506" s="89" t="s">
        <v>3273</v>
      </c>
      <c r="C3506" s="89">
        <v>3</v>
      </c>
      <c r="D3506" s="89" t="s">
        <v>6283</v>
      </c>
    </row>
    <row r="3507" spans="1:4" ht="15.75" customHeight="1" x14ac:dyDescent="0.15">
      <c r="A3507" s="89" t="s">
        <v>13303</v>
      </c>
      <c r="B3507" s="89" t="s">
        <v>3273</v>
      </c>
      <c r="C3507" s="89">
        <v>3</v>
      </c>
      <c r="D3507" s="89" t="s">
        <v>6283</v>
      </c>
    </row>
    <row r="3508" spans="1:4" ht="15.75" customHeight="1" x14ac:dyDescent="0.15">
      <c r="A3508" s="89" t="s">
        <v>13304</v>
      </c>
      <c r="B3508" s="89" t="s">
        <v>3273</v>
      </c>
      <c r="C3508" s="89">
        <v>3</v>
      </c>
      <c r="D3508" s="89" t="s">
        <v>6283</v>
      </c>
    </row>
    <row r="3509" spans="1:4" ht="15.75" customHeight="1" x14ac:dyDescent="0.15">
      <c r="A3509" s="89" t="s">
        <v>13305</v>
      </c>
      <c r="B3509" s="89" t="s">
        <v>3273</v>
      </c>
      <c r="C3509" s="89">
        <v>3</v>
      </c>
      <c r="D3509" s="89" t="s">
        <v>6283</v>
      </c>
    </row>
    <row r="3510" spans="1:4" ht="15.75" customHeight="1" x14ac:dyDescent="0.15">
      <c r="A3510" s="89" t="s">
        <v>13306</v>
      </c>
      <c r="B3510" s="89" t="s">
        <v>3273</v>
      </c>
      <c r="C3510" s="89">
        <v>3</v>
      </c>
      <c r="D3510" s="89" t="s">
        <v>6283</v>
      </c>
    </row>
    <row r="3511" spans="1:4" ht="15.75" customHeight="1" x14ac:dyDescent="0.15">
      <c r="A3511" s="89" t="s">
        <v>13307</v>
      </c>
      <c r="B3511" s="89" t="s">
        <v>3273</v>
      </c>
      <c r="C3511" s="89">
        <v>3</v>
      </c>
      <c r="D3511" s="89" t="s">
        <v>6283</v>
      </c>
    </row>
    <row r="3512" spans="1:4" ht="15.75" customHeight="1" x14ac:dyDescent="0.15">
      <c r="A3512" s="89" t="s">
        <v>13308</v>
      </c>
      <c r="B3512" s="89" t="s">
        <v>3273</v>
      </c>
      <c r="C3512" s="89">
        <v>3</v>
      </c>
      <c r="D3512" s="89" t="s">
        <v>6283</v>
      </c>
    </row>
    <row r="3513" spans="1:4" ht="15.75" customHeight="1" x14ac:dyDescent="0.15">
      <c r="A3513" s="89" t="s">
        <v>13309</v>
      </c>
      <c r="B3513" s="89" t="s">
        <v>3273</v>
      </c>
      <c r="C3513" s="89">
        <v>3</v>
      </c>
      <c r="D3513" s="89" t="s">
        <v>6283</v>
      </c>
    </row>
    <row r="3514" spans="1:4" ht="15.75" customHeight="1" x14ac:dyDescent="0.15">
      <c r="A3514" s="89" t="s">
        <v>13310</v>
      </c>
      <c r="B3514" s="89" t="s">
        <v>3273</v>
      </c>
      <c r="C3514" s="89">
        <v>3</v>
      </c>
      <c r="D3514" s="89" t="s">
        <v>6283</v>
      </c>
    </row>
    <row r="3515" spans="1:4" ht="15.75" customHeight="1" x14ac:dyDescent="0.15">
      <c r="A3515" s="89" t="s">
        <v>13311</v>
      </c>
      <c r="B3515" s="89" t="s">
        <v>3273</v>
      </c>
      <c r="C3515" s="89">
        <v>3</v>
      </c>
      <c r="D3515" s="89" t="s">
        <v>6283</v>
      </c>
    </row>
    <row r="3516" spans="1:4" ht="15.75" customHeight="1" x14ac:dyDescent="0.15">
      <c r="A3516" s="89" t="s">
        <v>13312</v>
      </c>
      <c r="B3516" s="89" t="s">
        <v>3273</v>
      </c>
      <c r="C3516" s="89">
        <v>3</v>
      </c>
      <c r="D3516" s="89" t="s">
        <v>6283</v>
      </c>
    </row>
    <row r="3517" spans="1:4" ht="15.75" customHeight="1" x14ac:dyDescent="0.15">
      <c r="A3517" s="89" t="s">
        <v>13313</v>
      </c>
      <c r="B3517" s="89" t="s">
        <v>3273</v>
      </c>
      <c r="C3517" s="89">
        <v>3</v>
      </c>
      <c r="D3517" s="89" t="s">
        <v>6283</v>
      </c>
    </row>
    <row r="3518" spans="1:4" ht="15.75" customHeight="1" x14ac:dyDescent="0.15">
      <c r="A3518" s="89" t="s">
        <v>13314</v>
      </c>
      <c r="B3518" s="89" t="s">
        <v>3273</v>
      </c>
      <c r="C3518" s="89">
        <v>3</v>
      </c>
      <c r="D3518" s="89" t="s">
        <v>6283</v>
      </c>
    </row>
    <row r="3519" spans="1:4" ht="15.75" customHeight="1" x14ac:dyDescent="0.15">
      <c r="A3519" s="89" t="s">
        <v>13315</v>
      </c>
      <c r="B3519" s="89" t="s">
        <v>3273</v>
      </c>
      <c r="C3519" s="89">
        <v>3</v>
      </c>
      <c r="D3519" s="89" t="s">
        <v>6283</v>
      </c>
    </row>
    <row r="3520" spans="1:4" ht="15.75" customHeight="1" x14ac:dyDescent="0.15">
      <c r="A3520" s="89" t="s">
        <v>13316</v>
      </c>
      <c r="B3520" s="89" t="s">
        <v>3263</v>
      </c>
      <c r="C3520" s="89">
        <v>3</v>
      </c>
      <c r="D3520" s="89" t="s">
        <v>6277</v>
      </c>
    </row>
    <row r="3521" spans="1:4" ht="15.75" customHeight="1" x14ac:dyDescent="0.15">
      <c r="A3521" s="89" t="s">
        <v>13317</v>
      </c>
      <c r="B3521" s="89" t="s">
        <v>3263</v>
      </c>
      <c r="C3521" s="89">
        <v>3</v>
      </c>
      <c r="D3521" s="89" t="s">
        <v>6277</v>
      </c>
    </row>
    <row r="3522" spans="1:4" ht="15.75" customHeight="1" x14ac:dyDescent="0.15">
      <c r="A3522" s="89" t="s">
        <v>13318</v>
      </c>
      <c r="B3522" s="89" t="s">
        <v>3263</v>
      </c>
      <c r="C3522" s="89">
        <v>3</v>
      </c>
      <c r="D3522" s="89" t="s">
        <v>6277</v>
      </c>
    </row>
    <row r="3523" spans="1:4" ht="15.75" customHeight="1" x14ac:dyDescent="0.15">
      <c r="A3523" s="89" t="s">
        <v>13319</v>
      </c>
      <c r="B3523" s="89" t="s">
        <v>3263</v>
      </c>
      <c r="C3523" s="89">
        <v>3</v>
      </c>
      <c r="D3523" s="89" t="s">
        <v>6277</v>
      </c>
    </row>
    <row r="3524" spans="1:4" ht="15.75" customHeight="1" x14ac:dyDescent="0.15">
      <c r="A3524" s="89" t="s">
        <v>13320</v>
      </c>
      <c r="B3524" s="89" t="s">
        <v>3263</v>
      </c>
      <c r="C3524" s="89">
        <v>3</v>
      </c>
      <c r="D3524" s="89" t="s">
        <v>6277</v>
      </c>
    </row>
    <row r="3525" spans="1:4" ht="15.75" customHeight="1" x14ac:dyDescent="0.15">
      <c r="A3525" s="89" t="s">
        <v>13321</v>
      </c>
      <c r="B3525" s="89" t="s">
        <v>3263</v>
      </c>
      <c r="C3525" s="89">
        <v>3</v>
      </c>
      <c r="D3525" s="89" t="s">
        <v>6277</v>
      </c>
    </row>
    <row r="3526" spans="1:4" ht="15.75" customHeight="1" x14ac:dyDescent="0.15">
      <c r="A3526" s="89" t="s">
        <v>13322</v>
      </c>
      <c r="B3526" s="89" t="s">
        <v>3263</v>
      </c>
      <c r="C3526" s="89">
        <v>3</v>
      </c>
      <c r="D3526" s="89" t="s">
        <v>6277</v>
      </c>
    </row>
    <row r="3527" spans="1:4" ht="15.75" customHeight="1" x14ac:dyDescent="0.15">
      <c r="A3527" s="89" t="s">
        <v>13323</v>
      </c>
      <c r="B3527" s="89" t="s">
        <v>3263</v>
      </c>
      <c r="C3527" s="89">
        <v>3</v>
      </c>
      <c r="D3527" s="89" t="s">
        <v>6277</v>
      </c>
    </row>
    <row r="3528" spans="1:4" ht="15.75" customHeight="1" x14ac:dyDescent="0.15">
      <c r="A3528" s="89" t="s">
        <v>13324</v>
      </c>
      <c r="B3528" s="89" t="s">
        <v>3263</v>
      </c>
      <c r="C3528" s="89">
        <v>3</v>
      </c>
      <c r="D3528" s="89" t="s">
        <v>6277</v>
      </c>
    </row>
    <row r="3529" spans="1:4" ht="15.75" customHeight="1" x14ac:dyDescent="0.15">
      <c r="A3529" s="89" t="s">
        <v>13325</v>
      </c>
      <c r="B3529" s="89" t="s">
        <v>3263</v>
      </c>
      <c r="C3529" s="89">
        <v>3</v>
      </c>
      <c r="D3529" s="89" t="s">
        <v>6277</v>
      </c>
    </row>
    <row r="3530" spans="1:4" ht="15.75" customHeight="1" x14ac:dyDescent="0.15">
      <c r="A3530" s="89" t="s">
        <v>13326</v>
      </c>
      <c r="B3530" s="89" t="s">
        <v>3291</v>
      </c>
      <c r="C3530" s="89">
        <v>3</v>
      </c>
      <c r="D3530" s="89" t="s">
        <v>6307</v>
      </c>
    </row>
    <row r="3531" spans="1:4" ht="15.75" customHeight="1" x14ac:dyDescent="0.15">
      <c r="A3531" s="89" t="s">
        <v>13327</v>
      </c>
      <c r="B3531" s="89" t="s">
        <v>3291</v>
      </c>
      <c r="C3531" s="89">
        <v>3</v>
      </c>
      <c r="D3531" s="89" t="s">
        <v>6307</v>
      </c>
    </row>
    <row r="3532" spans="1:4" ht="15.75" customHeight="1" x14ac:dyDescent="0.15">
      <c r="A3532" s="89" t="s">
        <v>13328</v>
      </c>
      <c r="B3532" s="89" t="s">
        <v>3291</v>
      </c>
      <c r="C3532" s="89">
        <v>3</v>
      </c>
      <c r="D3532" s="89" t="s">
        <v>6307</v>
      </c>
    </row>
    <row r="3533" spans="1:4" ht="15.75" customHeight="1" x14ac:dyDescent="0.15">
      <c r="A3533" s="89" t="s">
        <v>13329</v>
      </c>
      <c r="B3533" s="89" t="s">
        <v>3291</v>
      </c>
      <c r="C3533" s="89">
        <v>3</v>
      </c>
      <c r="D3533" s="89" t="s">
        <v>6307</v>
      </c>
    </row>
    <row r="3534" spans="1:4" ht="15.75" customHeight="1" x14ac:dyDescent="0.15">
      <c r="A3534" s="89" t="s">
        <v>13330</v>
      </c>
      <c r="B3534" s="89" t="s">
        <v>3291</v>
      </c>
      <c r="C3534" s="89">
        <v>3</v>
      </c>
      <c r="D3534" s="89" t="s">
        <v>6307</v>
      </c>
    </row>
    <row r="3535" spans="1:4" ht="15.75" customHeight="1" x14ac:dyDescent="0.15">
      <c r="A3535" s="89" t="s">
        <v>13331</v>
      </c>
      <c r="B3535" s="89" t="s">
        <v>3255</v>
      </c>
      <c r="C3535" s="89">
        <v>3</v>
      </c>
      <c r="D3535" s="89" t="s">
        <v>6337</v>
      </c>
    </row>
    <row r="3536" spans="1:4" ht="15.75" customHeight="1" x14ac:dyDescent="0.15">
      <c r="A3536" s="89" t="s">
        <v>13332</v>
      </c>
      <c r="B3536" s="89" t="s">
        <v>3255</v>
      </c>
      <c r="C3536" s="89">
        <v>3</v>
      </c>
      <c r="D3536" s="89" t="s">
        <v>6337</v>
      </c>
    </row>
    <row r="3537" spans="1:4" ht="15.75" customHeight="1" x14ac:dyDescent="0.15">
      <c r="A3537" s="89" t="s">
        <v>13333</v>
      </c>
      <c r="B3537" s="89" t="s">
        <v>3255</v>
      </c>
      <c r="C3537" s="89">
        <v>3</v>
      </c>
      <c r="D3537" s="89" t="s">
        <v>6337</v>
      </c>
    </row>
    <row r="3538" spans="1:4" ht="15.75" customHeight="1" x14ac:dyDescent="0.15">
      <c r="A3538" s="89" t="s">
        <v>13334</v>
      </c>
      <c r="B3538" s="89" t="s">
        <v>3255</v>
      </c>
      <c r="C3538" s="89">
        <v>3</v>
      </c>
      <c r="D3538" s="89" t="s">
        <v>6337</v>
      </c>
    </row>
    <row r="3539" spans="1:4" ht="15.75" customHeight="1" x14ac:dyDescent="0.15">
      <c r="A3539" s="89" t="s">
        <v>13335</v>
      </c>
      <c r="B3539" s="89" t="s">
        <v>3255</v>
      </c>
      <c r="C3539" s="89">
        <v>3</v>
      </c>
      <c r="D3539" s="89" t="s">
        <v>6337</v>
      </c>
    </row>
    <row r="3540" spans="1:4" ht="15.75" customHeight="1" x14ac:dyDescent="0.15">
      <c r="A3540" s="89" t="s">
        <v>13336</v>
      </c>
      <c r="B3540" s="89" t="s">
        <v>3255</v>
      </c>
      <c r="C3540" s="89">
        <v>3</v>
      </c>
      <c r="D3540" s="89" t="s">
        <v>6337</v>
      </c>
    </row>
    <row r="3541" spans="1:4" ht="15.75" customHeight="1" x14ac:dyDescent="0.15">
      <c r="A3541" s="89" t="s">
        <v>13337</v>
      </c>
      <c r="B3541" s="89" t="s">
        <v>3255</v>
      </c>
      <c r="C3541" s="89">
        <v>3</v>
      </c>
      <c r="D3541" s="89" t="s">
        <v>6337</v>
      </c>
    </row>
    <row r="3542" spans="1:4" ht="15.75" customHeight="1" x14ac:dyDescent="0.15">
      <c r="A3542" s="89" t="s">
        <v>13338</v>
      </c>
      <c r="B3542" s="89" t="s">
        <v>3255</v>
      </c>
      <c r="C3542" s="89">
        <v>3</v>
      </c>
      <c r="D3542" s="89" t="s">
        <v>6337</v>
      </c>
    </row>
    <row r="3543" spans="1:4" ht="15.75" customHeight="1" x14ac:dyDescent="0.15">
      <c r="A3543" s="89" t="s">
        <v>13339</v>
      </c>
      <c r="B3543" s="89" t="s">
        <v>3255</v>
      </c>
      <c r="C3543" s="89">
        <v>3</v>
      </c>
      <c r="D3543" s="89" t="s">
        <v>6337</v>
      </c>
    </row>
    <row r="3544" spans="1:4" ht="15.75" customHeight="1" x14ac:dyDescent="0.15">
      <c r="A3544" s="89" t="s">
        <v>13340</v>
      </c>
      <c r="B3544" s="89" t="s">
        <v>3255</v>
      </c>
      <c r="C3544" s="89">
        <v>3</v>
      </c>
      <c r="D3544" s="89" t="s">
        <v>6337</v>
      </c>
    </row>
    <row r="3545" spans="1:4" ht="15.75" customHeight="1" x14ac:dyDescent="0.15">
      <c r="A3545" s="89" t="s">
        <v>13341</v>
      </c>
      <c r="B3545" s="89" t="s">
        <v>3255</v>
      </c>
      <c r="C3545" s="89">
        <v>3</v>
      </c>
      <c r="D3545" s="89" t="s">
        <v>6337</v>
      </c>
    </row>
    <row r="3546" spans="1:4" ht="15.75" customHeight="1" x14ac:dyDescent="0.15">
      <c r="A3546" s="89" t="s">
        <v>13342</v>
      </c>
      <c r="B3546" s="89" t="s">
        <v>3255</v>
      </c>
      <c r="C3546" s="89">
        <v>3</v>
      </c>
      <c r="D3546" s="89" t="s">
        <v>6337</v>
      </c>
    </row>
    <row r="3547" spans="1:4" ht="15.75" customHeight="1" x14ac:dyDescent="0.15">
      <c r="A3547" s="89" t="s">
        <v>13343</v>
      </c>
      <c r="B3547" s="89" t="s">
        <v>3301</v>
      </c>
      <c r="C3547" s="89">
        <v>3</v>
      </c>
      <c r="D3547" s="89" t="s">
        <v>6341</v>
      </c>
    </row>
    <row r="3548" spans="1:4" ht="15.75" customHeight="1" x14ac:dyDescent="0.15">
      <c r="A3548" s="89" t="s">
        <v>13344</v>
      </c>
      <c r="B3548" s="89" t="s">
        <v>3301</v>
      </c>
      <c r="C3548" s="89">
        <v>3</v>
      </c>
      <c r="D3548" s="89" t="s">
        <v>6341</v>
      </c>
    </row>
    <row r="3549" spans="1:4" ht="15.75" customHeight="1" x14ac:dyDescent="0.15">
      <c r="A3549" s="89" t="s">
        <v>13345</v>
      </c>
      <c r="B3549" s="89" t="s">
        <v>3301</v>
      </c>
      <c r="C3549" s="89">
        <v>3</v>
      </c>
      <c r="D3549" s="89" t="s">
        <v>6341</v>
      </c>
    </row>
    <row r="3550" spans="1:4" ht="15.75" customHeight="1" x14ac:dyDescent="0.15">
      <c r="A3550" s="89" t="s">
        <v>13346</v>
      </c>
      <c r="B3550" s="89" t="s">
        <v>3301</v>
      </c>
      <c r="C3550" s="89">
        <v>3</v>
      </c>
      <c r="D3550" s="89" t="s">
        <v>6341</v>
      </c>
    </row>
    <row r="3551" spans="1:4" ht="15.75" customHeight="1" x14ac:dyDescent="0.15">
      <c r="A3551" s="89" t="s">
        <v>13347</v>
      </c>
      <c r="B3551" s="89" t="s">
        <v>3301</v>
      </c>
      <c r="C3551" s="89">
        <v>3</v>
      </c>
      <c r="D3551" s="89" t="s">
        <v>6341</v>
      </c>
    </row>
    <row r="3552" spans="1:4" ht="15.75" customHeight="1" x14ac:dyDescent="0.15">
      <c r="A3552" s="89" t="s">
        <v>13348</v>
      </c>
      <c r="B3552" s="89" t="s">
        <v>3301</v>
      </c>
      <c r="C3552" s="89">
        <v>3</v>
      </c>
      <c r="D3552" s="89" t="s">
        <v>6341</v>
      </c>
    </row>
    <row r="3553" spans="1:4" ht="15.75" customHeight="1" x14ac:dyDescent="0.15">
      <c r="A3553" s="89" t="s">
        <v>13349</v>
      </c>
      <c r="B3553" s="89" t="s">
        <v>3301</v>
      </c>
      <c r="C3553" s="89">
        <v>3</v>
      </c>
      <c r="D3553" s="89" t="s">
        <v>6341</v>
      </c>
    </row>
    <row r="3554" spans="1:4" ht="15.75" customHeight="1" x14ac:dyDescent="0.15">
      <c r="A3554" s="89" t="s">
        <v>13350</v>
      </c>
      <c r="B3554" s="89" t="s">
        <v>3281</v>
      </c>
      <c r="C3554" s="89">
        <v>3</v>
      </c>
      <c r="D3554" s="89" t="s">
        <v>5281</v>
      </c>
    </row>
    <row r="3555" spans="1:4" ht="15.75" customHeight="1" x14ac:dyDescent="0.15">
      <c r="A3555" s="89" t="s">
        <v>13351</v>
      </c>
      <c r="B3555" s="89" t="s">
        <v>3281</v>
      </c>
      <c r="C3555" s="89">
        <v>3</v>
      </c>
      <c r="D3555" s="89" t="s">
        <v>5281</v>
      </c>
    </row>
    <row r="3556" spans="1:4" ht="15.75" customHeight="1" x14ac:dyDescent="0.15">
      <c r="A3556" s="89" t="s">
        <v>13352</v>
      </c>
      <c r="B3556" s="89" t="s">
        <v>3281</v>
      </c>
      <c r="C3556" s="89">
        <v>3</v>
      </c>
      <c r="D3556" s="89" t="s">
        <v>5281</v>
      </c>
    </row>
    <row r="3557" spans="1:4" ht="15.75" customHeight="1" x14ac:dyDescent="0.15">
      <c r="A3557" s="89" t="s">
        <v>13353</v>
      </c>
      <c r="B3557" s="89" t="s">
        <v>3281</v>
      </c>
      <c r="C3557" s="89">
        <v>3</v>
      </c>
      <c r="D3557" s="89" t="s">
        <v>5281</v>
      </c>
    </row>
    <row r="3558" spans="1:4" ht="15.75" customHeight="1" x14ac:dyDescent="0.15">
      <c r="A3558" s="89" t="s">
        <v>13354</v>
      </c>
      <c r="B3558" s="89" t="s">
        <v>3281</v>
      </c>
      <c r="C3558" s="89">
        <v>3</v>
      </c>
      <c r="D3558" s="89" t="s">
        <v>5281</v>
      </c>
    </row>
    <row r="3559" spans="1:4" ht="15.75" customHeight="1" x14ac:dyDescent="0.15">
      <c r="A3559" s="89" t="s">
        <v>13355</v>
      </c>
      <c r="B3559" s="89" t="s">
        <v>3281</v>
      </c>
      <c r="C3559" s="89">
        <v>3</v>
      </c>
      <c r="D3559" s="89" t="s">
        <v>5281</v>
      </c>
    </row>
    <row r="3560" spans="1:4" ht="15.75" customHeight="1" x14ac:dyDescent="0.15">
      <c r="A3560" s="89" t="s">
        <v>13356</v>
      </c>
      <c r="B3560" s="89" t="s">
        <v>3279</v>
      </c>
      <c r="C3560" s="89">
        <v>3</v>
      </c>
      <c r="D3560" s="89" t="s">
        <v>6301</v>
      </c>
    </row>
    <row r="3561" spans="1:4" ht="15.75" customHeight="1" x14ac:dyDescent="0.15">
      <c r="A3561" s="89" t="s">
        <v>13357</v>
      </c>
      <c r="B3561" s="89" t="s">
        <v>3279</v>
      </c>
      <c r="C3561" s="89">
        <v>3</v>
      </c>
      <c r="D3561" s="89" t="s">
        <v>6301</v>
      </c>
    </row>
    <row r="3562" spans="1:4" ht="15.75" customHeight="1" x14ac:dyDescent="0.15">
      <c r="A3562" s="89" t="s">
        <v>13358</v>
      </c>
      <c r="B3562" s="89" t="s">
        <v>3279</v>
      </c>
      <c r="C3562" s="89">
        <v>3</v>
      </c>
      <c r="D3562" s="89" t="s">
        <v>6301</v>
      </c>
    </row>
    <row r="3563" spans="1:4" ht="15.75" customHeight="1" x14ac:dyDescent="0.15">
      <c r="A3563" s="89" t="s">
        <v>13359</v>
      </c>
      <c r="B3563" s="89" t="s">
        <v>3279</v>
      </c>
      <c r="C3563" s="89">
        <v>3</v>
      </c>
      <c r="D3563" s="89" t="s">
        <v>6301</v>
      </c>
    </row>
    <row r="3564" spans="1:4" ht="15.75" customHeight="1" x14ac:dyDescent="0.15">
      <c r="A3564" s="89" t="s">
        <v>13360</v>
      </c>
      <c r="B3564" s="89" t="s">
        <v>3279</v>
      </c>
      <c r="C3564" s="89">
        <v>3</v>
      </c>
      <c r="D3564" s="89" t="s">
        <v>6301</v>
      </c>
    </row>
    <row r="3565" spans="1:4" ht="15.75" customHeight="1" x14ac:dyDescent="0.15">
      <c r="A3565" s="89" t="s">
        <v>13361</v>
      </c>
      <c r="B3565" s="89" t="s">
        <v>3279</v>
      </c>
      <c r="C3565" s="89">
        <v>3</v>
      </c>
      <c r="D3565" s="89" t="s">
        <v>6301</v>
      </c>
    </row>
    <row r="3566" spans="1:4" ht="15.75" customHeight="1" x14ac:dyDescent="0.15">
      <c r="A3566" s="89" t="s">
        <v>13362</v>
      </c>
      <c r="B3566" s="89" t="s">
        <v>3279</v>
      </c>
      <c r="C3566" s="89">
        <v>3</v>
      </c>
      <c r="D3566" s="89" t="s">
        <v>6301</v>
      </c>
    </row>
    <row r="3567" spans="1:4" ht="15.75" customHeight="1" x14ac:dyDescent="0.15">
      <c r="A3567" s="89" t="s">
        <v>13363</v>
      </c>
      <c r="B3567" s="89" t="s">
        <v>3279</v>
      </c>
      <c r="C3567" s="89">
        <v>3</v>
      </c>
      <c r="D3567" s="89" t="s">
        <v>6301</v>
      </c>
    </row>
    <row r="3568" spans="1:4" ht="15.75" customHeight="1" x14ac:dyDescent="0.15">
      <c r="A3568" s="89" t="s">
        <v>13364</v>
      </c>
      <c r="B3568" s="89" t="s">
        <v>3279</v>
      </c>
      <c r="C3568" s="89">
        <v>3</v>
      </c>
      <c r="D3568" s="89" t="s">
        <v>6301</v>
      </c>
    </row>
    <row r="3569" spans="1:4" ht="15.75" customHeight="1" x14ac:dyDescent="0.15">
      <c r="A3569" s="89" t="s">
        <v>13365</v>
      </c>
      <c r="B3569" s="89" t="s">
        <v>3279</v>
      </c>
      <c r="C3569" s="89">
        <v>3</v>
      </c>
      <c r="D3569" s="89" t="s">
        <v>6301</v>
      </c>
    </row>
    <row r="3570" spans="1:4" ht="15.75" customHeight="1" x14ac:dyDescent="0.15">
      <c r="A3570" s="89" t="s">
        <v>13366</v>
      </c>
      <c r="B3570" s="89" t="s">
        <v>3279</v>
      </c>
      <c r="C3570" s="89">
        <v>3</v>
      </c>
      <c r="D3570" s="89" t="s">
        <v>6301</v>
      </c>
    </row>
    <row r="3571" spans="1:4" ht="15.75" customHeight="1" x14ac:dyDescent="0.15">
      <c r="A3571" s="89" t="s">
        <v>13367</v>
      </c>
      <c r="B3571" s="89" t="s">
        <v>3279</v>
      </c>
      <c r="C3571" s="89">
        <v>3</v>
      </c>
      <c r="D3571" s="89" t="s">
        <v>6301</v>
      </c>
    </row>
    <row r="3572" spans="1:4" ht="15.75" customHeight="1" x14ac:dyDescent="0.15">
      <c r="A3572" s="89" t="s">
        <v>13368</v>
      </c>
      <c r="B3572" s="89" t="s">
        <v>3279</v>
      </c>
      <c r="C3572" s="89">
        <v>3</v>
      </c>
      <c r="D3572" s="89" t="s">
        <v>6301</v>
      </c>
    </row>
    <row r="3573" spans="1:4" ht="15.75" customHeight="1" x14ac:dyDescent="0.15">
      <c r="A3573" s="89" t="s">
        <v>13369</v>
      </c>
      <c r="B3573" s="89" t="s">
        <v>3279</v>
      </c>
      <c r="C3573" s="89">
        <v>3</v>
      </c>
      <c r="D3573" s="89" t="s">
        <v>6301</v>
      </c>
    </row>
    <row r="3574" spans="1:4" ht="15.75" customHeight="1" x14ac:dyDescent="0.15">
      <c r="A3574" s="89" t="s">
        <v>13370</v>
      </c>
      <c r="B3574" s="89" t="s">
        <v>3264</v>
      </c>
      <c r="C3574" s="89">
        <v>3</v>
      </c>
      <c r="D3574" s="89" t="s">
        <v>6328</v>
      </c>
    </row>
    <row r="3575" spans="1:4" ht="15.75" customHeight="1" x14ac:dyDescent="0.15">
      <c r="A3575" s="89" t="s">
        <v>13371</v>
      </c>
      <c r="B3575" s="89" t="s">
        <v>3264</v>
      </c>
      <c r="C3575" s="89">
        <v>3</v>
      </c>
      <c r="D3575" s="89" t="s">
        <v>6328</v>
      </c>
    </row>
    <row r="3576" spans="1:4" ht="15.75" customHeight="1" x14ac:dyDescent="0.15">
      <c r="A3576" s="89" t="s">
        <v>13372</v>
      </c>
      <c r="B3576" s="89" t="s">
        <v>3264</v>
      </c>
      <c r="C3576" s="89">
        <v>3</v>
      </c>
      <c r="D3576" s="89" t="s">
        <v>6328</v>
      </c>
    </row>
    <row r="3577" spans="1:4" ht="15.75" customHeight="1" x14ac:dyDescent="0.15">
      <c r="A3577" s="89" t="s">
        <v>13373</v>
      </c>
      <c r="B3577" s="89" t="s">
        <v>3264</v>
      </c>
      <c r="C3577" s="89">
        <v>3</v>
      </c>
      <c r="D3577" s="89" t="s">
        <v>6328</v>
      </c>
    </row>
    <row r="3578" spans="1:4" ht="15.75" customHeight="1" x14ac:dyDescent="0.15">
      <c r="A3578" s="89" t="s">
        <v>13374</v>
      </c>
      <c r="B3578" s="89" t="s">
        <v>3264</v>
      </c>
      <c r="C3578" s="89">
        <v>3</v>
      </c>
      <c r="D3578" s="89" t="s">
        <v>6328</v>
      </c>
    </row>
    <row r="3579" spans="1:4" ht="15.75" customHeight="1" x14ac:dyDescent="0.15">
      <c r="A3579" s="89" t="s">
        <v>13375</v>
      </c>
      <c r="B3579" s="89" t="s">
        <v>3264</v>
      </c>
      <c r="C3579" s="89">
        <v>3</v>
      </c>
      <c r="D3579" s="89" t="s">
        <v>6328</v>
      </c>
    </row>
    <row r="3580" spans="1:4" ht="15.75" customHeight="1" x14ac:dyDescent="0.15">
      <c r="A3580" s="89" t="s">
        <v>13376</v>
      </c>
      <c r="B3580" s="89" t="s">
        <v>3264</v>
      </c>
      <c r="C3580" s="89">
        <v>3</v>
      </c>
      <c r="D3580" s="89" t="s">
        <v>6328</v>
      </c>
    </row>
    <row r="3581" spans="1:4" ht="15.75" customHeight="1" x14ac:dyDescent="0.15">
      <c r="A3581" s="89" t="s">
        <v>13377</v>
      </c>
      <c r="B3581" s="89" t="s">
        <v>3264</v>
      </c>
      <c r="C3581" s="89">
        <v>3</v>
      </c>
      <c r="D3581" s="89" t="s">
        <v>6328</v>
      </c>
    </row>
    <row r="3582" spans="1:4" ht="15.75" customHeight="1" x14ac:dyDescent="0.15">
      <c r="A3582" s="89" t="s">
        <v>13378</v>
      </c>
      <c r="B3582" s="89" t="s">
        <v>3264</v>
      </c>
      <c r="C3582" s="89">
        <v>3</v>
      </c>
      <c r="D3582" s="89" t="s">
        <v>6328</v>
      </c>
    </row>
    <row r="3583" spans="1:4" ht="15.75" customHeight="1" x14ac:dyDescent="0.15">
      <c r="A3583" s="89" t="s">
        <v>13379</v>
      </c>
      <c r="B3583" s="89" t="s">
        <v>3264</v>
      </c>
      <c r="C3583" s="89">
        <v>3</v>
      </c>
      <c r="D3583" s="89" t="s">
        <v>6328</v>
      </c>
    </row>
    <row r="3584" spans="1:4" ht="15.75" customHeight="1" x14ac:dyDescent="0.15">
      <c r="A3584" s="89" t="s">
        <v>13380</v>
      </c>
      <c r="B3584" s="89" t="s">
        <v>3264</v>
      </c>
      <c r="C3584" s="89">
        <v>3</v>
      </c>
      <c r="D3584" s="89" t="s">
        <v>6328</v>
      </c>
    </row>
    <row r="3585" spans="1:4" ht="15.75" customHeight="1" x14ac:dyDescent="0.15">
      <c r="A3585" s="89" t="s">
        <v>13381</v>
      </c>
      <c r="B3585" s="89" t="s">
        <v>3264</v>
      </c>
      <c r="C3585" s="89">
        <v>3</v>
      </c>
      <c r="D3585" s="89" t="s">
        <v>6328</v>
      </c>
    </row>
    <row r="3586" spans="1:4" ht="15.75" customHeight="1" x14ac:dyDescent="0.15">
      <c r="A3586" s="89" t="s">
        <v>13382</v>
      </c>
      <c r="B3586" s="89" t="s">
        <v>3264</v>
      </c>
      <c r="C3586" s="89">
        <v>3</v>
      </c>
      <c r="D3586" s="89" t="s">
        <v>6328</v>
      </c>
    </row>
    <row r="3587" spans="1:4" ht="15.75" customHeight="1" x14ac:dyDescent="0.15">
      <c r="A3587" s="89" t="s">
        <v>13383</v>
      </c>
      <c r="B3587" s="89" t="s">
        <v>3264</v>
      </c>
      <c r="C3587" s="89">
        <v>3</v>
      </c>
      <c r="D3587" s="89" t="s">
        <v>6328</v>
      </c>
    </row>
    <row r="3588" spans="1:4" ht="15.75" customHeight="1" x14ac:dyDescent="0.15">
      <c r="A3588" s="89" t="s">
        <v>13384</v>
      </c>
      <c r="B3588" s="89" t="s">
        <v>3264</v>
      </c>
      <c r="C3588" s="89">
        <v>3</v>
      </c>
      <c r="D3588" s="89" t="s">
        <v>6328</v>
      </c>
    </row>
    <row r="3589" spans="1:4" ht="15.75" customHeight="1" x14ac:dyDescent="0.15">
      <c r="A3589" s="89" t="s">
        <v>13385</v>
      </c>
      <c r="B3589" s="89" t="s">
        <v>3264</v>
      </c>
      <c r="C3589" s="89">
        <v>3</v>
      </c>
      <c r="D3589" s="89" t="s">
        <v>6328</v>
      </c>
    </row>
    <row r="3590" spans="1:4" ht="15.75" customHeight="1" x14ac:dyDescent="0.15">
      <c r="A3590" s="89" t="s">
        <v>13386</v>
      </c>
      <c r="B3590" s="89" t="s">
        <v>3264</v>
      </c>
      <c r="C3590" s="89">
        <v>3</v>
      </c>
      <c r="D3590" s="89" t="s">
        <v>6328</v>
      </c>
    </row>
    <row r="3591" spans="1:4" ht="15.75" customHeight="1" x14ac:dyDescent="0.15">
      <c r="A3591" s="89" t="s">
        <v>13387</v>
      </c>
      <c r="B3591" s="89" t="s">
        <v>3264</v>
      </c>
      <c r="C3591" s="89">
        <v>3</v>
      </c>
      <c r="D3591" s="89" t="s">
        <v>6328</v>
      </c>
    </row>
    <row r="3592" spans="1:4" ht="15.75" customHeight="1" x14ac:dyDescent="0.15">
      <c r="A3592" s="89" t="s">
        <v>13388</v>
      </c>
      <c r="B3592" s="89" t="s">
        <v>3300</v>
      </c>
      <c r="C3592" s="89">
        <v>3</v>
      </c>
      <c r="D3592" s="89" t="s">
        <v>6324</v>
      </c>
    </row>
    <row r="3593" spans="1:4" ht="15.75" customHeight="1" x14ac:dyDescent="0.15">
      <c r="A3593" s="89" t="s">
        <v>13389</v>
      </c>
      <c r="B3593" s="89" t="s">
        <v>3300</v>
      </c>
      <c r="C3593" s="89">
        <v>3</v>
      </c>
      <c r="D3593" s="89" t="s">
        <v>6324</v>
      </c>
    </row>
    <row r="3594" spans="1:4" ht="15.75" customHeight="1" x14ac:dyDescent="0.15">
      <c r="A3594" s="89" t="s">
        <v>13390</v>
      </c>
      <c r="B3594" s="89" t="s">
        <v>3300</v>
      </c>
      <c r="C3594" s="89">
        <v>3</v>
      </c>
      <c r="D3594" s="89" t="s">
        <v>6324</v>
      </c>
    </row>
    <row r="3595" spans="1:4" ht="15.75" customHeight="1" x14ac:dyDescent="0.15">
      <c r="A3595" s="89" t="s">
        <v>13391</v>
      </c>
      <c r="B3595" s="89" t="s">
        <v>3300</v>
      </c>
      <c r="C3595" s="89">
        <v>3</v>
      </c>
      <c r="D3595" s="89" t="s">
        <v>6324</v>
      </c>
    </row>
    <row r="3596" spans="1:4" ht="15.75" customHeight="1" x14ac:dyDescent="0.15">
      <c r="A3596" s="89" t="s">
        <v>13392</v>
      </c>
      <c r="B3596" s="89" t="s">
        <v>3300</v>
      </c>
      <c r="C3596" s="89">
        <v>3</v>
      </c>
      <c r="D3596" s="89" t="s">
        <v>6324</v>
      </c>
    </row>
    <row r="3597" spans="1:4" ht="15.75" customHeight="1" x14ac:dyDescent="0.15">
      <c r="A3597" s="89" t="s">
        <v>13393</v>
      </c>
      <c r="B3597" s="89" t="s">
        <v>3300</v>
      </c>
      <c r="C3597" s="89">
        <v>3</v>
      </c>
      <c r="D3597" s="89" t="s">
        <v>6324</v>
      </c>
    </row>
    <row r="3598" spans="1:4" ht="15.75" customHeight="1" x14ac:dyDescent="0.15">
      <c r="A3598" s="89" t="s">
        <v>13394</v>
      </c>
      <c r="B3598" s="89" t="s">
        <v>3300</v>
      </c>
      <c r="C3598" s="89">
        <v>3</v>
      </c>
      <c r="D3598" s="89" t="s">
        <v>6324</v>
      </c>
    </row>
    <row r="3599" spans="1:4" ht="15.75" customHeight="1" x14ac:dyDescent="0.15">
      <c r="A3599" s="89" t="s">
        <v>13395</v>
      </c>
      <c r="B3599" s="89" t="s">
        <v>3300</v>
      </c>
      <c r="C3599" s="89">
        <v>3</v>
      </c>
      <c r="D3599" s="89" t="s">
        <v>6324</v>
      </c>
    </row>
    <row r="3600" spans="1:4" ht="15.75" customHeight="1" x14ac:dyDescent="0.15">
      <c r="A3600" s="89" t="s">
        <v>13396</v>
      </c>
      <c r="B3600" s="89" t="s">
        <v>3300</v>
      </c>
      <c r="C3600" s="89">
        <v>3</v>
      </c>
      <c r="D3600" s="89" t="s">
        <v>6324</v>
      </c>
    </row>
    <row r="3601" spans="1:4" ht="15.75" customHeight="1" x14ac:dyDescent="0.15">
      <c r="A3601" s="89" t="s">
        <v>13397</v>
      </c>
      <c r="B3601" s="89" t="s">
        <v>3300</v>
      </c>
      <c r="C3601" s="89">
        <v>3</v>
      </c>
      <c r="D3601" s="89" t="s">
        <v>6324</v>
      </c>
    </row>
    <row r="3602" spans="1:4" ht="15.75" customHeight="1" x14ac:dyDescent="0.15">
      <c r="A3602" s="89" t="s">
        <v>13398</v>
      </c>
      <c r="B3602" s="89" t="s">
        <v>3300</v>
      </c>
      <c r="C3602" s="89">
        <v>3</v>
      </c>
      <c r="D3602" s="89" t="s">
        <v>6324</v>
      </c>
    </row>
    <row r="3603" spans="1:4" ht="15.75" customHeight="1" x14ac:dyDescent="0.15">
      <c r="A3603" s="89" t="s">
        <v>13399</v>
      </c>
      <c r="B3603" s="89" t="s">
        <v>3261</v>
      </c>
      <c r="C3603" s="89">
        <v>3</v>
      </c>
      <c r="D3603" s="89" t="s">
        <v>6210</v>
      </c>
    </row>
    <row r="3604" spans="1:4" ht="15.75" customHeight="1" x14ac:dyDescent="0.15">
      <c r="A3604" s="89" t="s">
        <v>13400</v>
      </c>
      <c r="B3604" s="89" t="s">
        <v>3261</v>
      </c>
      <c r="C3604" s="89">
        <v>3</v>
      </c>
      <c r="D3604" s="89" t="s">
        <v>6210</v>
      </c>
    </row>
    <row r="3605" spans="1:4" ht="15.75" customHeight="1" x14ac:dyDescent="0.15">
      <c r="A3605" s="89" t="s">
        <v>13401</v>
      </c>
      <c r="B3605" s="89" t="s">
        <v>3261</v>
      </c>
      <c r="C3605" s="89">
        <v>3</v>
      </c>
      <c r="D3605" s="89" t="s">
        <v>6210</v>
      </c>
    </row>
    <row r="3606" spans="1:4" ht="15.75" customHeight="1" x14ac:dyDescent="0.15">
      <c r="A3606" s="89" t="s">
        <v>13402</v>
      </c>
      <c r="B3606" s="89" t="s">
        <v>3259</v>
      </c>
      <c r="C3606" s="89">
        <v>3</v>
      </c>
      <c r="D3606" s="89" t="s">
        <v>6326</v>
      </c>
    </row>
    <row r="3607" spans="1:4" ht="15.75" customHeight="1" x14ac:dyDescent="0.15">
      <c r="A3607" s="89" t="s">
        <v>13403</v>
      </c>
      <c r="B3607" s="89" t="s">
        <v>3259</v>
      </c>
      <c r="C3607" s="89">
        <v>3</v>
      </c>
      <c r="D3607" s="89" t="s">
        <v>6326</v>
      </c>
    </row>
    <row r="3608" spans="1:4" ht="15.75" customHeight="1" x14ac:dyDescent="0.15">
      <c r="A3608" s="89" t="s">
        <v>13404</v>
      </c>
      <c r="B3608" s="89" t="s">
        <v>3259</v>
      </c>
      <c r="C3608" s="89">
        <v>3</v>
      </c>
      <c r="D3608" s="89" t="s">
        <v>6326</v>
      </c>
    </row>
    <row r="3609" spans="1:4" ht="15.75" customHeight="1" x14ac:dyDescent="0.15">
      <c r="A3609" s="89" t="s">
        <v>13405</v>
      </c>
      <c r="B3609" s="89" t="s">
        <v>3259</v>
      </c>
      <c r="C3609" s="89">
        <v>3</v>
      </c>
      <c r="D3609" s="89" t="s">
        <v>6326</v>
      </c>
    </row>
    <row r="3610" spans="1:4" ht="15.75" customHeight="1" x14ac:dyDescent="0.15">
      <c r="A3610" s="89" t="s">
        <v>13406</v>
      </c>
      <c r="B3610" s="89" t="s">
        <v>3259</v>
      </c>
      <c r="C3610" s="89">
        <v>3</v>
      </c>
      <c r="D3610" s="89" t="s">
        <v>6326</v>
      </c>
    </row>
    <row r="3611" spans="1:4" ht="15.75" customHeight="1" x14ac:dyDescent="0.15">
      <c r="A3611" s="89" t="s">
        <v>13407</v>
      </c>
      <c r="B3611" s="89" t="s">
        <v>3259</v>
      </c>
      <c r="C3611" s="89">
        <v>3</v>
      </c>
      <c r="D3611" s="89" t="s">
        <v>6326</v>
      </c>
    </row>
    <row r="3612" spans="1:4" ht="15.75" customHeight="1" x14ac:dyDescent="0.15">
      <c r="A3612" s="89" t="s">
        <v>13408</v>
      </c>
      <c r="B3612" s="89" t="s">
        <v>3259</v>
      </c>
      <c r="C3612" s="89">
        <v>3</v>
      </c>
      <c r="D3612" s="89" t="s">
        <v>6326</v>
      </c>
    </row>
    <row r="3613" spans="1:4" ht="15.75" customHeight="1" x14ac:dyDescent="0.15">
      <c r="A3613" s="89" t="s">
        <v>13409</v>
      </c>
      <c r="B3613" s="89" t="s">
        <v>3259</v>
      </c>
      <c r="C3613" s="89">
        <v>3</v>
      </c>
      <c r="D3613" s="89" t="s">
        <v>6326</v>
      </c>
    </row>
    <row r="3614" spans="1:4" ht="15.75" customHeight="1" x14ac:dyDescent="0.15">
      <c r="A3614" s="89" t="s">
        <v>13410</v>
      </c>
      <c r="B3614" s="89" t="s">
        <v>3259</v>
      </c>
      <c r="C3614" s="89">
        <v>3</v>
      </c>
      <c r="D3614" s="89" t="s">
        <v>6326</v>
      </c>
    </row>
    <row r="3615" spans="1:4" ht="15.75" customHeight="1" x14ac:dyDescent="0.15">
      <c r="A3615" s="89" t="s">
        <v>13411</v>
      </c>
      <c r="B3615" s="89" t="s">
        <v>3259</v>
      </c>
      <c r="C3615" s="89">
        <v>3</v>
      </c>
      <c r="D3615" s="89" t="s">
        <v>6326</v>
      </c>
    </row>
    <row r="3616" spans="1:4" ht="15.75" customHeight="1" x14ac:dyDescent="0.15">
      <c r="A3616" s="89" t="s">
        <v>13412</v>
      </c>
      <c r="B3616" s="89" t="s">
        <v>3259</v>
      </c>
      <c r="C3616" s="89">
        <v>3</v>
      </c>
      <c r="D3616" s="89" t="s">
        <v>6326</v>
      </c>
    </row>
    <row r="3617" spans="1:4" ht="15.75" customHeight="1" x14ac:dyDescent="0.15">
      <c r="A3617" s="89" t="s">
        <v>13413</v>
      </c>
      <c r="B3617" s="89" t="s">
        <v>3259</v>
      </c>
      <c r="C3617" s="89">
        <v>3</v>
      </c>
      <c r="D3617" s="89" t="s">
        <v>6326</v>
      </c>
    </row>
    <row r="3618" spans="1:4" ht="15.75" customHeight="1" x14ac:dyDescent="0.15">
      <c r="A3618" s="89" t="s">
        <v>13414</v>
      </c>
      <c r="B3618" s="89" t="s">
        <v>3280</v>
      </c>
      <c r="C3618" s="89">
        <v>3</v>
      </c>
      <c r="D3618" s="89" t="s">
        <v>6314</v>
      </c>
    </row>
    <row r="3619" spans="1:4" ht="15.75" customHeight="1" x14ac:dyDescent="0.15">
      <c r="A3619" s="89" t="s">
        <v>13415</v>
      </c>
      <c r="B3619" s="89" t="s">
        <v>3280</v>
      </c>
      <c r="C3619" s="89">
        <v>3</v>
      </c>
      <c r="D3619" s="89" t="s">
        <v>6314</v>
      </c>
    </row>
    <row r="3620" spans="1:4" ht="15.75" customHeight="1" x14ac:dyDescent="0.15">
      <c r="A3620" s="89" t="s">
        <v>13416</v>
      </c>
      <c r="B3620" s="89" t="s">
        <v>3258</v>
      </c>
      <c r="C3620" s="89">
        <v>3</v>
      </c>
      <c r="D3620" s="89" t="s">
        <v>5281</v>
      </c>
    </row>
    <row r="3621" spans="1:4" ht="15.75" customHeight="1" x14ac:dyDescent="0.15">
      <c r="A3621" s="89" t="s">
        <v>13417</v>
      </c>
      <c r="B3621" s="89" t="s">
        <v>3258</v>
      </c>
      <c r="C3621" s="89">
        <v>3</v>
      </c>
      <c r="D3621" s="89" t="s">
        <v>5281</v>
      </c>
    </row>
    <row r="3622" spans="1:4" ht="15.75" customHeight="1" x14ac:dyDescent="0.15">
      <c r="A3622" s="89" t="s">
        <v>13418</v>
      </c>
      <c r="B3622" s="89" t="s">
        <v>3259</v>
      </c>
      <c r="C3622" s="89">
        <v>3</v>
      </c>
      <c r="D3622" s="89" t="s">
        <v>6326</v>
      </c>
    </row>
    <row r="3623" spans="1:4" ht="15.75" customHeight="1" x14ac:dyDescent="0.15">
      <c r="A3623" s="89" t="s">
        <v>13419</v>
      </c>
      <c r="B3623" s="89" t="s">
        <v>3271</v>
      </c>
      <c r="C3623" s="89">
        <v>3</v>
      </c>
      <c r="D3623" s="89" t="s">
        <v>6330</v>
      </c>
    </row>
    <row r="3624" spans="1:4" ht="15.75" customHeight="1" x14ac:dyDescent="0.15">
      <c r="A3624" s="89" t="s">
        <v>13420</v>
      </c>
      <c r="B3624" s="89" t="s">
        <v>3271</v>
      </c>
      <c r="C3624" s="89">
        <v>3</v>
      </c>
      <c r="D3624" s="89" t="s">
        <v>6330</v>
      </c>
    </row>
    <row r="3625" spans="1:4" ht="15.75" customHeight="1" x14ac:dyDescent="0.15">
      <c r="A3625" s="89" t="s">
        <v>13421</v>
      </c>
      <c r="B3625" s="89" t="s">
        <v>3271</v>
      </c>
      <c r="C3625" s="89">
        <v>3</v>
      </c>
      <c r="D3625" s="89" t="s">
        <v>6330</v>
      </c>
    </row>
    <row r="3626" spans="1:4" ht="15.75" customHeight="1" x14ac:dyDescent="0.15">
      <c r="A3626" s="89" t="s">
        <v>13422</v>
      </c>
      <c r="B3626" s="89" t="s">
        <v>3271</v>
      </c>
      <c r="C3626" s="89">
        <v>3</v>
      </c>
      <c r="D3626" s="89" t="s">
        <v>6330</v>
      </c>
    </row>
    <row r="3627" spans="1:4" ht="15.75" customHeight="1" x14ac:dyDescent="0.15">
      <c r="A3627" s="89" t="s">
        <v>13423</v>
      </c>
      <c r="B3627" s="89" t="s">
        <v>3271</v>
      </c>
      <c r="C3627" s="89">
        <v>3</v>
      </c>
      <c r="D3627" s="89" t="s">
        <v>6330</v>
      </c>
    </row>
    <row r="3628" spans="1:4" ht="15.75" customHeight="1" x14ac:dyDescent="0.15">
      <c r="A3628" s="89" t="s">
        <v>13424</v>
      </c>
      <c r="B3628" s="89" t="s">
        <v>3271</v>
      </c>
      <c r="C3628" s="89">
        <v>3</v>
      </c>
      <c r="D3628" s="89" t="s">
        <v>6330</v>
      </c>
    </row>
    <row r="3629" spans="1:4" ht="15.75" customHeight="1" x14ac:dyDescent="0.15">
      <c r="A3629" s="89" t="s">
        <v>13425</v>
      </c>
      <c r="B3629" s="89" t="s">
        <v>3241</v>
      </c>
      <c r="C3629" s="89">
        <v>3</v>
      </c>
      <c r="D3629" s="89" t="s">
        <v>6232</v>
      </c>
    </row>
    <row r="3630" spans="1:4" ht="15.75" customHeight="1" x14ac:dyDescent="0.15">
      <c r="A3630" s="89" t="s">
        <v>13426</v>
      </c>
      <c r="B3630" s="89" t="s">
        <v>7989</v>
      </c>
      <c r="C3630" s="89">
        <v>1</v>
      </c>
      <c r="D3630" s="89" t="s">
        <v>7990</v>
      </c>
    </row>
    <row r="3631" spans="1:4" ht="15.75" customHeight="1" x14ac:dyDescent="0.15">
      <c r="A3631" s="89" t="s">
        <v>13427</v>
      </c>
      <c r="B3631" s="89" t="s">
        <v>13428</v>
      </c>
      <c r="C3631" s="89">
        <v>5</v>
      </c>
      <c r="D3631" s="89" t="s">
        <v>13429</v>
      </c>
    </row>
    <row r="3632" spans="1:4" ht="15.75" customHeight="1" x14ac:dyDescent="0.15">
      <c r="A3632" s="89" t="s">
        <v>13430</v>
      </c>
      <c r="B3632" s="89" t="s">
        <v>13428</v>
      </c>
      <c r="C3632" s="89">
        <v>5</v>
      </c>
      <c r="D3632" s="89" t="s">
        <v>13429</v>
      </c>
    </row>
    <row r="3633" spans="1:4" ht="15.75" customHeight="1" x14ac:dyDescent="0.15">
      <c r="A3633" s="89" t="s">
        <v>13431</v>
      </c>
      <c r="B3633" s="89" t="s">
        <v>13428</v>
      </c>
      <c r="C3633" s="89">
        <v>5</v>
      </c>
      <c r="D3633" s="89" t="s">
        <v>13429</v>
      </c>
    </row>
    <row r="3634" spans="1:4" ht="15.75" customHeight="1" x14ac:dyDescent="0.15">
      <c r="A3634" s="89" t="s">
        <v>13432</v>
      </c>
      <c r="B3634" s="89" t="s">
        <v>13433</v>
      </c>
      <c r="C3634" s="89">
        <v>5</v>
      </c>
      <c r="D3634" s="89" t="s">
        <v>8149</v>
      </c>
    </row>
    <row r="3635" spans="1:4" ht="15.75" customHeight="1" x14ac:dyDescent="0.15">
      <c r="A3635" s="89" t="s">
        <v>13434</v>
      </c>
      <c r="B3635" s="89" t="s">
        <v>13428</v>
      </c>
      <c r="C3635" s="89">
        <v>5</v>
      </c>
      <c r="D3635" s="89" t="s">
        <v>13429</v>
      </c>
    </row>
    <row r="3636" spans="1:4" ht="15.75" customHeight="1" x14ac:dyDescent="0.15">
      <c r="A3636" s="89" t="s">
        <v>13435</v>
      </c>
      <c r="B3636" s="89" t="s">
        <v>13433</v>
      </c>
      <c r="C3636" s="89">
        <v>5</v>
      </c>
      <c r="D3636" s="89" t="s">
        <v>8149</v>
      </c>
    </row>
    <row r="3637" spans="1:4" ht="15.75" customHeight="1" x14ac:dyDescent="0.15">
      <c r="A3637" s="89" t="s">
        <v>13436</v>
      </c>
      <c r="B3637" s="89" t="s">
        <v>13433</v>
      </c>
      <c r="C3637" s="89">
        <v>5</v>
      </c>
      <c r="D3637" s="89" t="s">
        <v>8149</v>
      </c>
    </row>
    <row r="3638" spans="1:4" ht="15.75" customHeight="1" x14ac:dyDescent="0.15">
      <c r="A3638" s="89" t="s">
        <v>13437</v>
      </c>
      <c r="B3638" s="89" t="s">
        <v>7989</v>
      </c>
      <c r="C3638" s="89">
        <v>1</v>
      </c>
      <c r="D3638" s="89" t="s">
        <v>7990</v>
      </c>
    </row>
    <row r="3639" spans="1:4" ht="15.75" customHeight="1" x14ac:dyDescent="0.15">
      <c r="A3639" s="89" t="s">
        <v>13438</v>
      </c>
      <c r="B3639" s="89" t="s">
        <v>7989</v>
      </c>
      <c r="C3639" s="89">
        <v>1</v>
      </c>
      <c r="D3639" s="89" t="s">
        <v>7990</v>
      </c>
    </row>
    <row r="3640" spans="1:4" ht="15.75" customHeight="1" x14ac:dyDescent="0.15">
      <c r="A3640" s="89" t="s">
        <v>13439</v>
      </c>
      <c r="B3640" s="89" t="s">
        <v>7989</v>
      </c>
      <c r="C3640" s="89">
        <v>1</v>
      </c>
      <c r="D3640" s="89" t="s">
        <v>7990</v>
      </c>
    </row>
    <row r="3641" spans="1:4" ht="15.75" customHeight="1" x14ac:dyDescent="0.15">
      <c r="A3641" s="89" t="s">
        <v>13440</v>
      </c>
      <c r="B3641" s="89" t="s">
        <v>7989</v>
      </c>
      <c r="C3641" s="89">
        <v>1</v>
      </c>
      <c r="D3641" s="89" t="s">
        <v>7990</v>
      </c>
    </row>
    <row r="3642" spans="1:4" ht="15.75" customHeight="1" x14ac:dyDescent="0.15">
      <c r="A3642" s="89" t="s">
        <v>13441</v>
      </c>
      <c r="B3642" s="89" t="s">
        <v>7989</v>
      </c>
      <c r="C3642" s="89">
        <v>1</v>
      </c>
      <c r="D3642" s="89" t="s">
        <v>7990</v>
      </c>
    </row>
    <row r="3643" spans="1:4" ht="15.75" customHeight="1" x14ac:dyDescent="0.15">
      <c r="A3643" s="89" t="s">
        <v>13442</v>
      </c>
      <c r="B3643" s="89" t="s">
        <v>3205</v>
      </c>
      <c r="C3643" s="89">
        <v>3</v>
      </c>
      <c r="D3643" s="89" t="s">
        <v>6100</v>
      </c>
    </row>
    <row r="3644" spans="1:4" ht="15.75" customHeight="1" x14ac:dyDescent="0.15">
      <c r="A3644" s="89" t="s">
        <v>13443</v>
      </c>
      <c r="B3644" s="89" t="s">
        <v>3197</v>
      </c>
      <c r="C3644" s="89">
        <v>3</v>
      </c>
      <c r="D3644" s="89" t="s">
        <v>6085</v>
      </c>
    </row>
    <row r="3645" spans="1:4" ht="15.75" customHeight="1" x14ac:dyDescent="0.15">
      <c r="A3645" s="89" t="s">
        <v>13444</v>
      </c>
      <c r="B3645" s="89" t="s">
        <v>3226</v>
      </c>
      <c r="C3645" s="89">
        <v>3</v>
      </c>
      <c r="D3645" s="89" t="s">
        <v>6206</v>
      </c>
    </row>
    <row r="3646" spans="1:4" ht="15.75" customHeight="1" x14ac:dyDescent="0.15">
      <c r="A3646" s="89" t="s">
        <v>13445</v>
      </c>
      <c r="B3646" s="89" t="s">
        <v>3186</v>
      </c>
      <c r="C3646" s="89">
        <v>3</v>
      </c>
      <c r="D3646" s="89" t="s">
        <v>6194</v>
      </c>
    </row>
    <row r="3647" spans="1:4" ht="15.75" customHeight="1" x14ac:dyDescent="0.15">
      <c r="A3647" s="89" t="s">
        <v>13446</v>
      </c>
      <c r="B3647" s="89" t="s">
        <v>3169</v>
      </c>
      <c r="C3647" s="89">
        <v>3</v>
      </c>
      <c r="D3647" s="89" t="s">
        <v>6126</v>
      </c>
    </row>
    <row r="3648" spans="1:4" ht="15.75" customHeight="1" x14ac:dyDescent="0.15">
      <c r="A3648" s="89" t="s">
        <v>13447</v>
      </c>
      <c r="B3648" s="89" t="s">
        <v>3216</v>
      </c>
      <c r="C3648" s="89">
        <v>3</v>
      </c>
      <c r="D3648" s="89" t="s">
        <v>6115</v>
      </c>
    </row>
    <row r="3649" spans="1:5" ht="15.75" customHeight="1" x14ac:dyDescent="0.15">
      <c r="A3649" s="89" t="s">
        <v>13448</v>
      </c>
      <c r="B3649" s="89" t="s">
        <v>3201</v>
      </c>
      <c r="C3649" s="89">
        <v>3</v>
      </c>
      <c r="D3649" s="89" t="s">
        <v>6200</v>
      </c>
    </row>
    <row r="3650" spans="1:5" ht="15.75" customHeight="1" x14ac:dyDescent="0.15">
      <c r="A3650" s="89" t="s">
        <v>13449</v>
      </c>
      <c r="B3650" s="89" t="s">
        <v>3220</v>
      </c>
      <c r="C3650" s="89">
        <v>3</v>
      </c>
      <c r="D3650" s="89" t="s">
        <v>6119</v>
      </c>
    </row>
    <row r="3651" spans="1:5" ht="15.75" customHeight="1" x14ac:dyDescent="0.15">
      <c r="A3651" s="89" t="s">
        <v>13450</v>
      </c>
      <c r="B3651" s="89" t="s">
        <v>3158</v>
      </c>
      <c r="C3651" s="89">
        <v>1</v>
      </c>
      <c r="D3651" s="89" t="s">
        <v>6085</v>
      </c>
    </row>
    <row r="3652" spans="1:5" ht="15.75" customHeight="1" x14ac:dyDescent="0.15">
      <c r="A3652" s="89" t="s">
        <v>13451</v>
      </c>
      <c r="B3652" s="89" t="s">
        <v>3204</v>
      </c>
      <c r="C3652" s="89">
        <v>3</v>
      </c>
      <c r="D3652" s="89" t="s">
        <v>6132</v>
      </c>
    </row>
    <row r="3653" spans="1:5" ht="15.75" customHeight="1" x14ac:dyDescent="0.15">
      <c r="A3653" s="89" t="s">
        <v>13452</v>
      </c>
      <c r="B3653" s="89" t="s">
        <v>3158</v>
      </c>
      <c r="C3653" s="89">
        <v>1</v>
      </c>
      <c r="D3653" s="89" t="s">
        <v>6085</v>
      </c>
    </row>
    <row r="3654" spans="1:5" ht="15.75" customHeight="1" x14ac:dyDescent="0.15">
      <c r="A3654" s="89" t="s">
        <v>13453</v>
      </c>
      <c r="B3654" s="89" t="s">
        <v>3158</v>
      </c>
      <c r="C3654" s="89">
        <v>1</v>
      </c>
      <c r="D3654" s="89" t="s">
        <v>6085</v>
      </c>
    </row>
    <row r="3655" spans="1:5" ht="15.75" customHeight="1" x14ac:dyDescent="0.15">
      <c r="A3655" s="89" t="s">
        <v>13454</v>
      </c>
      <c r="B3655" s="89" t="s">
        <v>3221</v>
      </c>
      <c r="C3655" s="89">
        <v>3</v>
      </c>
      <c r="D3655" s="89" t="s">
        <v>6152</v>
      </c>
    </row>
    <row r="3656" spans="1:5" ht="15.75" customHeight="1" x14ac:dyDescent="0.15">
      <c r="A3656" s="89" t="s">
        <v>13455</v>
      </c>
      <c r="B3656" s="89" t="s">
        <v>3190</v>
      </c>
      <c r="C3656" s="89">
        <v>3</v>
      </c>
      <c r="D3656" s="89" t="s">
        <v>6098</v>
      </c>
    </row>
    <row r="3657" spans="1:5" ht="15.75" customHeight="1" x14ac:dyDescent="0.15">
      <c r="A3657" s="89" t="s">
        <v>13456</v>
      </c>
      <c r="B3657" s="89" t="s">
        <v>13457</v>
      </c>
      <c r="C3657" s="89">
        <v>4</v>
      </c>
      <c r="D3657" s="89" t="s">
        <v>13458</v>
      </c>
      <c r="E3657" s="89" t="s">
        <v>3200</v>
      </c>
    </row>
    <row r="3658" spans="1:5" ht="15.75" customHeight="1" x14ac:dyDescent="0.15">
      <c r="A3658" s="89" t="s">
        <v>13459</v>
      </c>
      <c r="B3658" s="89" t="s">
        <v>3182</v>
      </c>
      <c r="C3658" s="89">
        <v>3</v>
      </c>
      <c r="D3658" s="89" t="s">
        <v>6160</v>
      </c>
    </row>
    <row r="3659" spans="1:5" ht="15.75" customHeight="1" x14ac:dyDescent="0.15">
      <c r="A3659" s="89" t="s">
        <v>13460</v>
      </c>
      <c r="B3659" s="89" t="s">
        <v>3100</v>
      </c>
      <c r="C3659" s="89">
        <v>3</v>
      </c>
      <c r="D3659" s="89" t="s">
        <v>5998</v>
      </c>
    </row>
    <row r="3660" spans="1:5" ht="15.75" customHeight="1" x14ac:dyDescent="0.15">
      <c r="A3660" s="89" t="s">
        <v>13461</v>
      </c>
      <c r="B3660" s="89" t="s">
        <v>3100</v>
      </c>
      <c r="C3660" s="89">
        <v>3</v>
      </c>
      <c r="D3660" s="89" t="s">
        <v>5998</v>
      </c>
    </row>
    <row r="3661" spans="1:5" ht="15.75" customHeight="1" x14ac:dyDescent="0.15">
      <c r="A3661" s="89" t="s">
        <v>13462</v>
      </c>
      <c r="B3661" s="89" t="s">
        <v>3143</v>
      </c>
      <c r="C3661" s="89">
        <v>3</v>
      </c>
      <c r="D3661" s="89" t="s">
        <v>83</v>
      </c>
    </row>
    <row r="3662" spans="1:5" ht="15.75" customHeight="1" x14ac:dyDescent="0.15">
      <c r="A3662" s="89" t="s">
        <v>13463</v>
      </c>
      <c r="B3662" s="89" t="s">
        <v>3143</v>
      </c>
      <c r="C3662" s="89">
        <v>3</v>
      </c>
      <c r="D3662" s="89" t="s">
        <v>83</v>
      </c>
    </row>
    <row r="3663" spans="1:5" ht="15.75" customHeight="1" x14ac:dyDescent="0.15">
      <c r="A3663" s="89" t="s">
        <v>13464</v>
      </c>
      <c r="B3663" s="89" t="s">
        <v>3143</v>
      </c>
      <c r="C3663" s="89">
        <v>3</v>
      </c>
      <c r="D3663" s="89" t="s">
        <v>83</v>
      </c>
    </row>
    <row r="3664" spans="1:5" ht="15.75" customHeight="1" x14ac:dyDescent="0.15">
      <c r="A3664" s="89" t="s">
        <v>13465</v>
      </c>
      <c r="B3664" s="89" t="s">
        <v>3143</v>
      </c>
      <c r="C3664" s="89">
        <v>3</v>
      </c>
      <c r="D3664" s="89" t="s">
        <v>83</v>
      </c>
    </row>
    <row r="3665" spans="1:4" ht="15.75" customHeight="1" x14ac:dyDescent="0.15">
      <c r="A3665" s="89" t="s">
        <v>13466</v>
      </c>
      <c r="B3665" s="89" t="s">
        <v>3143</v>
      </c>
      <c r="C3665" s="89">
        <v>3</v>
      </c>
      <c r="D3665" s="89" t="s">
        <v>83</v>
      </c>
    </row>
    <row r="3666" spans="1:4" ht="15.75" customHeight="1" x14ac:dyDescent="0.15">
      <c r="A3666" s="89" t="s">
        <v>13467</v>
      </c>
      <c r="B3666" s="89" t="s">
        <v>3143</v>
      </c>
      <c r="C3666" s="89">
        <v>3</v>
      </c>
      <c r="D3666" s="89" t="s">
        <v>83</v>
      </c>
    </row>
    <row r="3667" spans="1:4" ht="15.75" customHeight="1" x14ac:dyDescent="0.15">
      <c r="A3667" s="89" t="s">
        <v>13468</v>
      </c>
      <c r="B3667" s="89" t="s">
        <v>3143</v>
      </c>
      <c r="C3667" s="89">
        <v>3</v>
      </c>
      <c r="D3667" s="89" t="s">
        <v>83</v>
      </c>
    </row>
    <row r="3668" spans="1:4" ht="15.75" customHeight="1" x14ac:dyDescent="0.15">
      <c r="A3668" s="89" t="s">
        <v>13469</v>
      </c>
      <c r="B3668" s="89" t="s">
        <v>3143</v>
      </c>
      <c r="C3668" s="89">
        <v>3</v>
      </c>
      <c r="D3668" s="89" t="s">
        <v>83</v>
      </c>
    </row>
    <row r="3669" spans="1:4" ht="15.75" customHeight="1" x14ac:dyDescent="0.15">
      <c r="A3669" s="89" t="s">
        <v>13470</v>
      </c>
      <c r="B3669" s="89" t="s">
        <v>3143</v>
      </c>
      <c r="C3669" s="89">
        <v>3</v>
      </c>
      <c r="D3669" s="89" t="s">
        <v>83</v>
      </c>
    </row>
    <row r="3670" spans="1:4" ht="15.75" customHeight="1" x14ac:dyDescent="0.15">
      <c r="A3670" s="89" t="s">
        <v>13471</v>
      </c>
      <c r="B3670" s="89" t="s">
        <v>3143</v>
      </c>
      <c r="C3670" s="89">
        <v>3</v>
      </c>
      <c r="D3670" s="89" t="s">
        <v>83</v>
      </c>
    </row>
    <row r="3671" spans="1:4" ht="15.75" customHeight="1" x14ac:dyDescent="0.15">
      <c r="A3671" s="89" t="s">
        <v>13472</v>
      </c>
      <c r="B3671" s="89" t="s">
        <v>3143</v>
      </c>
      <c r="C3671" s="89">
        <v>3</v>
      </c>
      <c r="D3671" s="89" t="s">
        <v>83</v>
      </c>
    </row>
    <row r="3672" spans="1:4" ht="15.75" customHeight="1" x14ac:dyDescent="0.15">
      <c r="A3672" s="89" t="s">
        <v>13473</v>
      </c>
      <c r="B3672" s="89" t="s">
        <v>3143</v>
      </c>
      <c r="C3672" s="89">
        <v>3</v>
      </c>
      <c r="D3672" s="89" t="s">
        <v>83</v>
      </c>
    </row>
    <row r="3673" spans="1:4" ht="15.75" customHeight="1" x14ac:dyDescent="0.15">
      <c r="A3673" s="89" t="s">
        <v>13474</v>
      </c>
      <c r="B3673" s="89" t="s">
        <v>3143</v>
      </c>
      <c r="C3673" s="89">
        <v>3</v>
      </c>
      <c r="D3673" s="89" t="s">
        <v>83</v>
      </c>
    </row>
    <row r="3674" spans="1:4" ht="15.75" customHeight="1" x14ac:dyDescent="0.15">
      <c r="A3674" s="89" t="s">
        <v>13475</v>
      </c>
      <c r="B3674" s="89" t="s">
        <v>3143</v>
      </c>
      <c r="C3674" s="89">
        <v>3</v>
      </c>
      <c r="D3674" s="89" t="s">
        <v>83</v>
      </c>
    </row>
    <row r="3675" spans="1:4" ht="15.75" customHeight="1" x14ac:dyDescent="0.15">
      <c r="A3675" s="89" t="s">
        <v>13476</v>
      </c>
      <c r="B3675" s="89" t="s">
        <v>3143</v>
      </c>
      <c r="C3675" s="89">
        <v>3</v>
      </c>
      <c r="D3675" s="89" t="s">
        <v>83</v>
      </c>
    </row>
    <row r="3676" spans="1:4" ht="15.75" customHeight="1" x14ac:dyDescent="0.15">
      <c r="A3676" s="89" t="s">
        <v>13477</v>
      </c>
      <c r="B3676" s="89" t="s">
        <v>3143</v>
      </c>
      <c r="C3676" s="89">
        <v>3</v>
      </c>
      <c r="D3676" s="89" t="s">
        <v>83</v>
      </c>
    </row>
    <row r="3677" spans="1:4" ht="15.75" customHeight="1" x14ac:dyDescent="0.15">
      <c r="A3677" s="89" t="s">
        <v>13478</v>
      </c>
      <c r="B3677" s="89" t="s">
        <v>3143</v>
      </c>
      <c r="C3677" s="89">
        <v>3</v>
      </c>
      <c r="D3677" s="89" t="s">
        <v>83</v>
      </c>
    </row>
    <row r="3678" spans="1:4" ht="15.75" customHeight="1" x14ac:dyDescent="0.15">
      <c r="A3678" s="89" t="s">
        <v>13479</v>
      </c>
      <c r="B3678" s="89" t="s">
        <v>3143</v>
      </c>
      <c r="C3678" s="89">
        <v>3</v>
      </c>
      <c r="D3678" s="89" t="s">
        <v>83</v>
      </c>
    </row>
    <row r="3679" spans="1:4" ht="15.75" customHeight="1" x14ac:dyDescent="0.15">
      <c r="A3679" s="89" t="s">
        <v>13480</v>
      </c>
      <c r="B3679" s="89" t="s">
        <v>3143</v>
      </c>
      <c r="C3679" s="89">
        <v>3</v>
      </c>
      <c r="D3679" s="89" t="s">
        <v>83</v>
      </c>
    </row>
    <row r="3680" spans="1:4" ht="15.75" customHeight="1" x14ac:dyDescent="0.15">
      <c r="A3680" s="89" t="s">
        <v>13481</v>
      </c>
      <c r="B3680" s="89" t="s">
        <v>3143</v>
      </c>
      <c r="C3680" s="89">
        <v>3</v>
      </c>
      <c r="D3680" s="89" t="s">
        <v>83</v>
      </c>
    </row>
    <row r="3681" spans="1:4" ht="15.75" customHeight="1" x14ac:dyDescent="0.15">
      <c r="A3681" s="89" t="s">
        <v>13482</v>
      </c>
      <c r="B3681" s="89" t="s">
        <v>3143</v>
      </c>
      <c r="C3681" s="89">
        <v>3</v>
      </c>
      <c r="D3681" s="89" t="s">
        <v>83</v>
      </c>
    </row>
    <row r="3682" spans="1:4" ht="15.75" customHeight="1" x14ac:dyDescent="0.15">
      <c r="A3682" s="89" t="s">
        <v>13483</v>
      </c>
      <c r="B3682" s="89" t="s">
        <v>3143</v>
      </c>
      <c r="C3682" s="89">
        <v>3</v>
      </c>
      <c r="D3682" s="89" t="s">
        <v>83</v>
      </c>
    </row>
    <row r="3683" spans="1:4" ht="15.75" customHeight="1" x14ac:dyDescent="0.15">
      <c r="A3683" s="89" t="s">
        <v>13484</v>
      </c>
      <c r="B3683" s="89" t="s">
        <v>3143</v>
      </c>
      <c r="C3683" s="89">
        <v>3</v>
      </c>
      <c r="D3683" s="89" t="s">
        <v>83</v>
      </c>
    </row>
    <row r="3684" spans="1:4" ht="15.75" customHeight="1" x14ac:dyDescent="0.15">
      <c r="A3684" s="89" t="s">
        <v>13485</v>
      </c>
      <c r="B3684" s="89" t="s">
        <v>3143</v>
      </c>
      <c r="C3684" s="89">
        <v>3</v>
      </c>
      <c r="D3684" s="89" t="s">
        <v>83</v>
      </c>
    </row>
    <row r="3685" spans="1:4" ht="15.75" customHeight="1" x14ac:dyDescent="0.15">
      <c r="A3685" s="89" t="s">
        <v>13486</v>
      </c>
      <c r="B3685" s="89" t="s">
        <v>3143</v>
      </c>
      <c r="C3685" s="89">
        <v>3</v>
      </c>
      <c r="D3685" s="89" t="s">
        <v>83</v>
      </c>
    </row>
    <row r="3686" spans="1:4" ht="15.75" customHeight="1" x14ac:dyDescent="0.15">
      <c r="A3686" s="89" t="s">
        <v>13487</v>
      </c>
      <c r="B3686" s="89" t="s">
        <v>3143</v>
      </c>
      <c r="C3686" s="89">
        <v>3</v>
      </c>
      <c r="D3686" s="89" t="s">
        <v>83</v>
      </c>
    </row>
    <row r="3687" spans="1:4" ht="15.75" customHeight="1" x14ac:dyDescent="0.15">
      <c r="A3687" s="89" t="s">
        <v>13488</v>
      </c>
      <c r="B3687" s="89" t="s">
        <v>3143</v>
      </c>
      <c r="C3687" s="89">
        <v>3</v>
      </c>
      <c r="D3687" s="89" t="s">
        <v>83</v>
      </c>
    </row>
    <row r="3688" spans="1:4" ht="15.75" customHeight="1" x14ac:dyDescent="0.15">
      <c r="A3688" s="89" t="s">
        <v>13489</v>
      </c>
      <c r="B3688" s="89" t="s">
        <v>3143</v>
      </c>
      <c r="C3688" s="89">
        <v>3</v>
      </c>
      <c r="D3688" s="89" t="s">
        <v>83</v>
      </c>
    </row>
    <row r="3689" spans="1:4" ht="15.75" customHeight="1" x14ac:dyDescent="0.15">
      <c r="A3689" s="89" t="s">
        <v>13490</v>
      </c>
      <c r="B3689" s="89" t="s">
        <v>3143</v>
      </c>
      <c r="C3689" s="89">
        <v>3</v>
      </c>
      <c r="D3689" s="89" t="s">
        <v>83</v>
      </c>
    </row>
    <row r="3690" spans="1:4" ht="15.75" customHeight="1" x14ac:dyDescent="0.15">
      <c r="A3690" s="89" t="s">
        <v>13491</v>
      </c>
      <c r="B3690" s="89" t="s">
        <v>3143</v>
      </c>
      <c r="C3690" s="89">
        <v>3</v>
      </c>
      <c r="D3690" s="89" t="s">
        <v>83</v>
      </c>
    </row>
    <row r="3691" spans="1:4" ht="15.75" customHeight="1" x14ac:dyDescent="0.15">
      <c r="A3691" s="89" t="s">
        <v>13492</v>
      </c>
      <c r="B3691" s="89" t="s">
        <v>3143</v>
      </c>
      <c r="C3691" s="89">
        <v>3</v>
      </c>
      <c r="D3691" s="89" t="s">
        <v>83</v>
      </c>
    </row>
    <row r="3692" spans="1:4" ht="15.75" customHeight="1" x14ac:dyDescent="0.15">
      <c r="A3692" s="89" t="s">
        <v>13493</v>
      </c>
      <c r="B3692" s="89" t="s">
        <v>3143</v>
      </c>
      <c r="C3692" s="89">
        <v>3</v>
      </c>
      <c r="D3692" s="89" t="s">
        <v>83</v>
      </c>
    </row>
    <row r="3693" spans="1:4" ht="15.75" customHeight="1" x14ac:dyDescent="0.15">
      <c r="A3693" s="89" t="s">
        <v>13494</v>
      </c>
      <c r="B3693" s="89" t="s">
        <v>3143</v>
      </c>
      <c r="C3693" s="89">
        <v>3</v>
      </c>
      <c r="D3693" s="89" t="s">
        <v>83</v>
      </c>
    </row>
    <row r="3694" spans="1:4" ht="15.75" customHeight="1" x14ac:dyDescent="0.15">
      <c r="A3694" s="89" t="s">
        <v>13495</v>
      </c>
      <c r="B3694" s="89" t="s">
        <v>3143</v>
      </c>
      <c r="C3694" s="89">
        <v>3</v>
      </c>
      <c r="D3694" s="89" t="s">
        <v>83</v>
      </c>
    </row>
    <row r="3695" spans="1:4" ht="15.75" customHeight="1" x14ac:dyDescent="0.15">
      <c r="A3695" s="89" t="s">
        <v>13496</v>
      </c>
      <c r="B3695" s="89" t="s">
        <v>3143</v>
      </c>
      <c r="C3695" s="89">
        <v>3</v>
      </c>
      <c r="D3695" s="89" t="s">
        <v>83</v>
      </c>
    </row>
    <row r="3696" spans="1:4" ht="15.75" customHeight="1" x14ac:dyDescent="0.15">
      <c r="A3696" s="89" t="s">
        <v>13497</v>
      </c>
      <c r="B3696" s="89" t="s">
        <v>3143</v>
      </c>
      <c r="C3696" s="89">
        <v>3</v>
      </c>
      <c r="D3696" s="89" t="s">
        <v>83</v>
      </c>
    </row>
    <row r="3697" spans="1:4" ht="15.75" customHeight="1" x14ac:dyDescent="0.15">
      <c r="A3697" s="89" t="s">
        <v>13498</v>
      </c>
      <c r="B3697" s="89" t="s">
        <v>3143</v>
      </c>
      <c r="C3697" s="89">
        <v>3</v>
      </c>
      <c r="D3697" s="89" t="s">
        <v>83</v>
      </c>
    </row>
    <row r="3698" spans="1:4" ht="15.75" customHeight="1" x14ac:dyDescent="0.15">
      <c r="A3698" s="89" t="s">
        <v>13499</v>
      </c>
      <c r="B3698" s="89" t="s">
        <v>3143</v>
      </c>
      <c r="C3698" s="89">
        <v>3</v>
      </c>
      <c r="D3698" s="89" t="s">
        <v>83</v>
      </c>
    </row>
    <row r="3699" spans="1:4" ht="15.75" customHeight="1" x14ac:dyDescent="0.15">
      <c r="A3699" s="89" t="s">
        <v>13500</v>
      </c>
      <c r="B3699" s="89" t="s">
        <v>3143</v>
      </c>
      <c r="C3699" s="89">
        <v>3</v>
      </c>
      <c r="D3699" s="89" t="s">
        <v>83</v>
      </c>
    </row>
    <row r="3700" spans="1:4" ht="15.75" customHeight="1" x14ac:dyDescent="0.15">
      <c r="A3700" s="89" t="s">
        <v>13501</v>
      </c>
      <c r="B3700" s="89" t="s">
        <v>3143</v>
      </c>
      <c r="C3700" s="89">
        <v>3</v>
      </c>
      <c r="D3700" s="89" t="s">
        <v>83</v>
      </c>
    </row>
    <row r="3701" spans="1:4" ht="15.75" customHeight="1" x14ac:dyDescent="0.15">
      <c r="A3701" s="89" t="s">
        <v>13502</v>
      </c>
      <c r="B3701" s="89" t="s">
        <v>3143</v>
      </c>
      <c r="C3701" s="89">
        <v>3</v>
      </c>
      <c r="D3701" s="89" t="s">
        <v>83</v>
      </c>
    </row>
    <row r="3702" spans="1:4" ht="15.75" customHeight="1" x14ac:dyDescent="0.15">
      <c r="A3702" s="89" t="s">
        <v>13503</v>
      </c>
      <c r="B3702" s="89" t="s">
        <v>3143</v>
      </c>
      <c r="C3702" s="89">
        <v>3</v>
      </c>
      <c r="D3702" s="89" t="s">
        <v>83</v>
      </c>
    </row>
    <row r="3703" spans="1:4" ht="15.75" customHeight="1" x14ac:dyDescent="0.15">
      <c r="A3703" s="89" t="s">
        <v>13504</v>
      </c>
      <c r="B3703" s="89" t="s">
        <v>3110</v>
      </c>
      <c r="C3703" s="89">
        <v>3</v>
      </c>
      <c r="D3703" s="89" t="s">
        <v>5490</v>
      </c>
    </row>
    <row r="3704" spans="1:4" ht="15.75" customHeight="1" x14ac:dyDescent="0.15">
      <c r="A3704" s="89" t="s">
        <v>13505</v>
      </c>
      <c r="B3704" s="89" t="s">
        <v>3110</v>
      </c>
      <c r="C3704" s="89">
        <v>3</v>
      </c>
      <c r="D3704" s="89" t="s">
        <v>5490</v>
      </c>
    </row>
    <row r="3705" spans="1:4" ht="15.75" customHeight="1" x14ac:dyDescent="0.15">
      <c r="A3705" s="89" t="s">
        <v>13506</v>
      </c>
      <c r="B3705" s="89" t="s">
        <v>3129</v>
      </c>
      <c r="C3705" s="89">
        <v>3</v>
      </c>
      <c r="D3705" s="89" t="s">
        <v>5416</v>
      </c>
    </row>
    <row r="3706" spans="1:4" ht="15.75" customHeight="1" x14ac:dyDescent="0.15">
      <c r="A3706" s="89" t="s">
        <v>13507</v>
      </c>
      <c r="B3706" s="89" t="s">
        <v>3143</v>
      </c>
      <c r="C3706" s="89">
        <v>3</v>
      </c>
      <c r="D3706" s="89" t="s">
        <v>83</v>
      </c>
    </row>
    <row r="3707" spans="1:4" ht="15.75" customHeight="1" x14ac:dyDescent="0.15">
      <c r="A3707" s="89" t="s">
        <v>13508</v>
      </c>
      <c r="B3707" s="89" t="s">
        <v>3140</v>
      </c>
      <c r="C3707" s="89">
        <v>3</v>
      </c>
      <c r="D3707" s="89" t="s">
        <v>6000</v>
      </c>
    </row>
    <row r="3708" spans="1:4" ht="15.75" customHeight="1" x14ac:dyDescent="0.15">
      <c r="A3708" s="89" t="s">
        <v>13509</v>
      </c>
      <c r="B3708" s="89" t="s">
        <v>3099</v>
      </c>
      <c r="C3708" s="89">
        <v>3</v>
      </c>
      <c r="D3708" s="89" t="s">
        <v>6005</v>
      </c>
    </row>
    <row r="3709" spans="1:4" ht="15.75" customHeight="1" x14ac:dyDescent="0.15">
      <c r="A3709" s="89" t="s">
        <v>13510</v>
      </c>
      <c r="B3709" s="89" t="s">
        <v>3050</v>
      </c>
      <c r="C3709" s="89">
        <v>3</v>
      </c>
      <c r="D3709" s="89" t="s">
        <v>4567</v>
      </c>
    </row>
    <row r="3710" spans="1:4" ht="15.75" customHeight="1" x14ac:dyDescent="0.15">
      <c r="A3710" s="89" t="s">
        <v>13511</v>
      </c>
      <c r="B3710" s="89" t="s">
        <v>3022</v>
      </c>
      <c r="C3710" s="89">
        <v>3</v>
      </c>
      <c r="D3710" s="89" t="s">
        <v>5900</v>
      </c>
    </row>
    <row r="3711" spans="1:4" ht="15.75" customHeight="1" x14ac:dyDescent="0.15">
      <c r="A3711" s="89" t="s">
        <v>13512</v>
      </c>
      <c r="B3711" s="89" t="s">
        <v>3022</v>
      </c>
      <c r="C3711" s="89">
        <v>3</v>
      </c>
      <c r="D3711" s="89" t="s">
        <v>5900</v>
      </c>
    </row>
    <row r="3712" spans="1:4" ht="15.75" customHeight="1" x14ac:dyDescent="0.15">
      <c r="A3712" s="89" t="s">
        <v>13513</v>
      </c>
      <c r="B3712" s="89" t="s">
        <v>3022</v>
      </c>
      <c r="C3712" s="89">
        <v>3</v>
      </c>
      <c r="D3712" s="89" t="s">
        <v>5900</v>
      </c>
    </row>
    <row r="3713" spans="1:4" ht="15.75" customHeight="1" x14ac:dyDescent="0.15">
      <c r="A3713" s="89" t="s">
        <v>13514</v>
      </c>
      <c r="B3713" s="89" t="s">
        <v>3022</v>
      </c>
      <c r="C3713" s="89">
        <v>3</v>
      </c>
      <c r="D3713" s="89" t="s">
        <v>5900</v>
      </c>
    </row>
    <row r="3714" spans="1:4" ht="15.75" customHeight="1" x14ac:dyDescent="0.15">
      <c r="A3714" s="89" t="s">
        <v>13515</v>
      </c>
      <c r="B3714" s="89" t="s">
        <v>3022</v>
      </c>
      <c r="C3714" s="89">
        <v>3</v>
      </c>
      <c r="D3714" s="89" t="s">
        <v>5900</v>
      </c>
    </row>
    <row r="3715" spans="1:4" ht="15.75" customHeight="1" x14ac:dyDescent="0.15">
      <c r="A3715" s="89" t="s">
        <v>13516</v>
      </c>
      <c r="B3715" s="89" t="s">
        <v>3022</v>
      </c>
      <c r="C3715" s="89">
        <v>3</v>
      </c>
      <c r="D3715" s="89" t="s">
        <v>5900</v>
      </c>
    </row>
    <row r="3716" spans="1:4" ht="15.75" customHeight="1" x14ac:dyDescent="0.15">
      <c r="A3716" s="89" t="s">
        <v>13517</v>
      </c>
      <c r="B3716" s="89" t="s">
        <v>3063</v>
      </c>
      <c r="C3716" s="89">
        <v>3</v>
      </c>
      <c r="D3716" s="89" t="s">
        <v>5952</v>
      </c>
    </row>
    <row r="3717" spans="1:4" ht="15.75" customHeight="1" x14ac:dyDescent="0.15">
      <c r="A3717" s="89" t="s">
        <v>13518</v>
      </c>
      <c r="B3717" s="89" t="s">
        <v>3063</v>
      </c>
      <c r="C3717" s="89">
        <v>3</v>
      </c>
      <c r="D3717" s="89" t="s">
        <v>5952</v>
      </c>
    </row>
    <row r="3718" spans="1:4" ht="15.75" customHeight="1" x14ac:dyDescent="0.15">
      <c r="A3718" s="89" t="s">
        <v>13519</v>
      </c>
      <c r="B3718" s="89" t="s">
        <v>3029</v>
      </c>
      <c r="C3718" s="89">
        <v>3</v>
      </c>
      <c r="D3718" s="89" t="s">
        <v>5859</v>
      </c>
    </row>
    <row r="3719" spans="1:4" ht="15.75" customHeight="1" x14ac:dyDescent="0.15">
      <c r="A3719" s="89" t="s">
        <v>13520</v>
      </c>
      <c r="B3719" s="89" t="s">
        <v>3060</v>
      </c>
      <c r="C3719" s="89">
        <v>3</v>
      </c>
      <c r="D3719" s="89" t="s">
        <v>5865</v>
      </c>
    </row>
    <row r="3720" spans="1:4" ht="15.75" customHeight="1" x14ac:dyDescent="0.15">
      <c r="A3720" s="89" t="s">
        <v>13521</v>
      </c>
      <c r="B3720" s="89" t="s">
        <v>3059</v>
      </c>
      <c r="C3720" s="89">
        <v>3</v>
      </c>
      <c r="D3720" s="89" t="s">
        <v>5950</v>
      </c>
    </row>
    <row r="3721" spans="1:4" ht="15.75" customHeight="1" x14ac:dyDescent="0.15">
      <c r="A3721" s="89" t="s">
        <v>13522</v>
      </c>
      <c r="B3721" s="89" t="s">
        <v>3059</v>
      </c>
      <c r="C3721" s="89">
        <v>3</v>
      </c>
      <c r="D3721" s="89" t="s">
        <v>5950</v>
      </c>
    </row>
    <row r="3722" spans="1:4" ht="15.75" customHeight="1" x14ac:dyDescent="0.15">
      <c r="A3722" s="89" t="s">
        <v>13523</v>
      </c>
      <c r="B3722" s="89" t="s">
        <v>3059</v>
      </c>
      <c r="C3722" s="89">
        <v>3</v>
      </c>
      <c r="D3722" s="89" t="s">
        <v>5950</v>
      </c>
    </row>
    <row r="3723" spans="1:4" ht="15.75" customHeight="1" x14ac:dyDescent="0.15">
      <c r="A3723" s="89" t="s">
        <v>13524</v>
      </c>
      <c r="B3723" s="89" t="s">
        <v>3031</v>
      </c>
      <c r="C3723" s="89">
        <v>3</v>
      </c>
      <c r="D3723" s="89" t="s">
        <v>5944</v>
      </c>
    </row>
    <row r="3724" spans="1:4" ht="15.75" customHeight="1" x14ac:dyDescent="0.15">
      <c r="A3724" s="89" t="s">
        <v>13525</v>
      </c>
      <c r="B3724" s="89" t="s">
        <v>3031</v>
      </c>
      <c r="C3724" s="89">
        <v>3</v>
      </c>
      <c r="D3724" s="89" t="s">
        <v>5944</v>
      </c>
    </row>
    <row r="3725" spans="1:4" ht="15.75" customHeight="1" x14ac:dyDescent="0.15">
      <c r="A3725" s="89" t="s">
        <v>13526</v>
      </c>
      <c r="B3725" s="89" t="s">
        <v>3056</v>
      </c>
      <c r="C3725" s="89">
        <v>3</v>
      </c>
      <c r="D3725" s="89" t="s">
        <v>5912</v>
      </c>
    </row>
    <row r="3726" spans="1:4" ht="15.75" customHeight="1" x14ac:dyDescent="0.15">
      <c r="A3726" s="89" t="s">
        <v>13527</v>
      </c>
      <c r="B3726" s="89" t="s">
        <v>3022</v>
      </c>
      <c r="C3726" s="89">
        <v>3</v>
      </c>
      <c r="D3726" s="89" t="s">
        <v>5900</v>
      </c>
    </row>
    <row r="3727" spans="1:4" ht="15.75" customHeight="1" x14ac:dyDescent="0.15">
      <c r="A3727" s="89" t="s">
        <v>13528</v>
      </c>
      <c r="B3727" s="89" t="s">
        <v>3022</v>
      </c>
      <c r="C3727" s="89">
        <v>3</v>
      </c>
      <c r="D3727" s="89" t="s">
        <v>5900</v>
      </c>
    </row>
    <row r="3728" spans="1:4" ht="15.75" customHeight="1" x14ac:dyDescent="0.15">
      <c r="A3728" s="89" t="s">
        <v>13529</v>
      </c>
      <c r="B3728" s="89" t="s">
        <v>3022</v>
      </c>
      <c r="C3728" s="89">
        <v>3</v>
      </c>
      <c r="D3728" s="89" t="s">
        <v>5900</v>
      </c>
    </row>
    <row r="3729" spans="1:4" ht="15.75" customHeight="1" x14ac:dyDescent="0.15">
      <c r="A3729" s="89" t="s">
        <v>13530</v>
      </c>
      <c r="B3729" s="89" t="s">
        <v>3022</v>
      </c>
      <c r="C3729" s="89">
        <v>3</v>
      </c>
      <c r="D3729" s="89" t="s">
        <v>5900</v>
      </c>
    </row>
    <row r="3730" spans="1:4" ht="15.75" customHeight="1" x14ac:dyDescent="0.15">
      <c r="A3730" s="89" t="s">
        <v>13531</v>
      </c>
      <c r="B3730" s="89" t="s">
        <v>3022</v>
      </c>
      <c r="C3730" s="89">
        <v>3</v>
      </c>
      <c r="D3730" s="89" t="s">
        <v>5900</v>
      </c>
    </row>
    <row r="3731" spans="1:4" ht="15.75" customHeight="1" x14ac:dyDescent="0.15">
      <c r="A3731" s="89" t="s">
        <v>13532</v>
      </c>
      <c r="B3731" s="89" t="s">
        <v>3022</v>
      </c>
      <c r="C3731" s="89">
        <v>3</v>
      </c>
      <c r="D3731" s="89" t="s">
        <v>5900</v>
      </c>
    </row>
    <row r="3732" spans="1:4" ht="15.75" customHeight="1" x14ac:dyDescent="0.15">
      <c r="A3732" s="89" t="s">
        <v>13533</v>
      </c>
      <c r="B3732" s="89" t="s">
        <v>3073</v>
      </c>
      <c r="C3732" s="89">
        <v>3</v>
      </c>
      <c r="D3732" s="89" t="s">
        <v>5896</v>
      </c>
    </row>
    <row r="3733" spans="1:4" ht="15.75" customHeight="1" x14ac:dyDescent="0.15">
      <c r="A3733" s="89" t="s">
        <v>13534</v>
      </c>
      <c r="B3733" s="89" t="s">
        <v>3073</v>
      </c>
      <c r="C3733" s="89">
        <v>3</v>
      </c>
      <c r="D3733" s="89" t="s">
        <v>5896</v>
      </c>
    </row>
    <row r="3734" spans="1:4" ht="15.75" customHeight="1" x14ac:dyDescent="0.15">
      <c r="A3734" s="89" t="s">
        <v>13535</v>
      </c>
      <c r="B3734" s="89" t="s">
        <v>3073</v>
      </c>
      <c r="C3734" s="89">
        <v>3</v>
      </c>
      <c r="D3734" s="89" t="s">
        <v>5896</v>
      </c>
    </row>
    <row r="3735" spans="1:4" ht="15.75" customHeight="1" x14ac:dyDescent="0.15">
      <c r="A3735" s="89" t="s">
        <v>13536</v>
      </c>
      <c r="B3735" s="89" t="s">
        <v>3073</v>
      </c>
      <c r="C3735" s="89">
        <v>3</v>
      </c>
      <c r="D3735" s="89" t="s">
        <v>5896</v>
      </c>
    </row>
    <row r="3736" spans="1:4" ht="15.75" customHeight="1" x14ac:dyDescent="0.15">
      <c r="A3736" s="89" t="s">
        <v>13537</v>
      </c>
      <c r="B3736" s="89" t="s">
        <v>3073</v>
      </c>
      <c r="C3736" s="89">
        <v>3</v>
      </c>
      <c r="D3736" s="89" t="s">
        <v>5896</v>
      </c>
    </row>
    <row r="3737" spans="1:4" ht="15.75" customHeight="1" x14ac:dyDescent="0.15">
      <c r="A3737" s="89" t="s">
        <v>13538</v>
      </c>
      <c r="B3737" s="89" t="s">
        <v>3073</v>
      </c>
      <c r="C3737" s="89">
        <v>3</v>
      </c>
      <c r="D3737" s="89" t="s">
        <v>5896</v>
      </c>
    </row>
    <row r="3738" spans="1:4" ht="15.75" customHeight="1" x14ac:dyDescent="0.15">
      <c r="A3738" s="89" t="s">
        <v>13539</v>
      </c>
      <c r="B3738" s="89" t="s">
        <v>3073</v>
      </c>
      <c r="C3738" s="89">
        <v>3</v>
      </c>
      <c r="D3738" s="89" t="s">
        <v>5896</v>
      </c>
    </row>
    <row r="3739" spans="1:4" ht="15.75" customHeight="1" x14ac:dyDescent="0.15">
      <c r="A3739" s="89" t="s">
        <v>13540</v>
      </c>
      <c r="B3739" s="89" t="s">
        <v>3073</v>
      </c>
      <c r="C3739" s="89">
        <v>3</v>
      </c>
      <c r="D3739" s="89" t="s">
        <v>5896</v>
      </c>
    </row>
    <row r="3740" spans="1:4" ht="15.75" customHeight="1" x14ac:dyDescent="0.15">
      <c r="A3740" s="89" t="s">
        <v>13541</v>
      </c>
      <c r="B3740" s="89" t="s">
        <v>3077</v>
      </c>
      <c r="C3740" s="89">
        <v>3</v>
      </c>
      <c r="D3740" s="89" t="s">
        <v>5926</v>
      </c>
    </row>
    <row r="3741" spans="1:4" ht="15.75" customHeight="1" x14ac:dyDescent="0.15">
      <c r="A3741" s="89" t="s">
        <v>13542</v>
      </c>
      <c r="B3741" s="89" t="s">
        <v>3077</v>
      </c>
      <c r="C3741" s="89">
        <v>3</v>
      </c>
      <c r="D3741" s="89" t="s">
        <v>5926</v>
      </c>
    </row>
    <row r="3742" spans="1:4" ht="15.75" customHeight="1" x14ac:dyDescent="0.15">
      <c r="A3742" s="89" t="s">
        <v>13543</v>
      </c>
      <c r="B3742" s="89" t="s">
        <v>3077</v>
      </c>
      <c r="C3742" s="89">
        <v>3</v>
      </c>
      <c r="D3742" s="89" t="s">
        <v>5926</v>
      </c>
    </row>
    <row r="3743" spans="1:4" ht="15.75" customHeight="1" x14ac:dyDescent="0.15">
      <c r="A3743" s="89" t="s">
        <v>13544</v>
      </c>
      <c r="B3743" s="89" t="s">
        <v>3077</v>
      </c>
      <c r="C3743" s="89">
        <v>3</v>
      </c>
      <c r="D3743" s="89" t="s">
        <v>5926</v>
      </c>
    </row>
    <row r="3744" spans="1:4" ht="15.75" customHeight="1" x14ac:dyDescent="0.15">
      <c r="A3744" s="89" t="s">
        <v>13545</v>
      </c>
      <c r="B3744" s="89" t="s">
        <v>3077</v>
      </c>
      <c r="C3744" s="89">
        <v>3</v>
      </c>
      <c r="D3744" s="89" t="s">
        <v>5926</v>
      </c>
    </row>
    <row r="3745" spans="1:4" ht="15.75" customHeight="1" x14ac:dyDescent="0.15">
      <c r="A3745" s="89" t="s">
        <v>13546</v>
      </c>
      <c r="B3745" s="89" t="s">
        <v>3077</v>
      </c>
      <c r="C3745" s="89">
        <v>3</v>
      </c>
      <c r="D3745" s="89" t="s">
        <v>5926</v>
      </c>
    </row>
    <row r="3746" spans="1:4" ht="15.75" customHeight="1" x14ac:dyDescent="0.15">
      <c r="A3746" s="89" t="s">
        <v>13547</v>
      </c>
      <c r="B3746" s="89" t="s">
        <v>3077</v>
      </c>
      <c r="C3746" s="89">
        <v>3</v>
      </c>
      <c r="D3746" s="89" t="s">
        <v>5926</v>
      </c>
    </row>
    <row r="3747" spans="1:4" ht="15.75" customHeight="1" x14ac:dyDescent="0.15">
      <c r="A3747" s="89" t="s">
        <v>13548</v>
      </c>
      <c r="B3747" s="89" t="s">
        <v>3077</v>
      </c>
      <c r="C3747" s="89">
        <v>3</v>
      </c>
      <c r="D3747" s="89" t="s">
        <v>5926</v>
      </c>
    </row>
    <row r="3748" spans="1:4" ht="15.75" customHeight="1" x14ac:dyDescent="0.15">
      <c r="A3748" s="89" t="s">
        <v>13549</v>
      </c>
      <c r="B3748" s="89" t="s">
        <v>3077</v>
      </c>
      <c r="C3748" s="89">
        <v>3</v>
      </c>
      <c r="D3748" s="89" t="s">
        <v>5926</v>
      </c>
    </row>
    <row r="3749" spans="1:4" ht="15.75" customHeight="1" x14ac:dyDescent="0.15">
      <c r="A3749" s="89" t="s">
        <v>13550</v>
      </c>
      <c r="B3749" s="89" t="s">
        <v>3077</v>
      </c>
      <c r="C3749" s="89">
        <v>3</v>
      </c>
      <c r="D3749" s="89" t="s">
        <v>5926</v>
      </c>
    </row>
    <row r="3750" spans="1:4" ht="15.75" customHeight="1" x14ac:dyDescent="0.15">
      <c r="A3750" s="89" t="s">
        <v>13551</v>
      </c>
      <c r="B3750" s="89" t="s">
        <v>3064</v>
      </c>
      <c r="C3750" s="89">
        <v>3</v>
      </c>
      <c r="D3750" s="89" t="s">
        <v>5869</v>
      </c>
    </row>
    <row r="3751" spans="1:4" ht="15.75" customHeight="1" x14ac:dyDescent="0.15">
      <c r="A3751" s="89" t="s">
        <v>13552</v>
      </c>
      <c r="B3751" s="89" t="s">
        <v>3064</v>
      </c>
      <c r="C3751" s="89">
        <v>3</v>
      </c>
      <c r="D3751" s="89" t="s">
        <v>5869</v>
      </c>
    </row>
    <row r="3752" spans="1:4" ht="15.75" customHeight="1" x14ac:dyDescent="0.15">
      <c r="A3752" s="89" t="s">
        <v>13553</v>
      </c>
      <c r="B3752" s="89" t="s">
        <v>3034</v>
      </c>
      <c r="C3752" s="89">
        <v>3</v>
      </c>
      <c r="D3752" s="89" t="s">
        <v>5849</v>
      </c>
    </row>
    <row r="3753" spans="1:4" ht="15.75" customHeight="1" x14ac:dyDescent="0.15">
      <c r="A3753" s="89" t="s">
        <v>13554</v>
      </c>
      <c r="B3753" s="89" t="s">
        <v>3055</v>
      </c>
      <c r="C3753" s="89">
        <v>3</v>
      </c>
      <c r="D3753" s="89" t="s">
        <v>5340</v>
      </c>
    </row>
    <row r="3754" spans="1:4" ht="15.75" customHeight="1" x14ac:dyDescent="0.15">
      <c r="A3754" s="89" t="s">
        <v>13555</v>
      </c>
      <c r="B3754" s="89" t="s">
        <v>3055</v>
      </c>
      <c r="C3754" s="89">
        <v>3</v>
      </c>
      <c r="D3754" s="89" t="s">
        <v>5340</v>
      </c>
    </row>
    <row r="3755" spans="1:4" ht="15.75" customHeight="1" x14ac:dyDescent="0.15">
      <c r="A3755" s="89" t="s">
        <v>13556</v>
      </c>
      <c r="B3755" s="89" t="s">
        <v>3055</v>
      </c>
      <c r="C3755" s="89">
        <v>3</v>
      </c>
      <c r="D3755" s="89" t="s">
        <v>5340</v>
      </c>
    </row>
    <row r="3756" spans="1:4" ht="15.75" customHeight="1" x14ac:dyDescent="0.15">
      <c r="A3756" s="89" t="s">
        <v>13557</v>
      </c>
      <c r="B3756" s="89" t="s">
        <v>3055</v>
      </c>
      <c r="C3756" s="89">
        <v>3</v>
      </c>
      <c r="D3756" s="89" t="s">
        <v>5340</v>
      </c>
    </row>
    <row r="3757" spans="1:4" ht="15.75" customHeight="1" x14ac:dyDescent="0.15">
      <c r="A3757" s="89" t="s">
        <v>13558</v>
      </c>
      <c r="B3757" s="89" t="s">
        <v>3055</v>
      </c>
      <c r="C3757" s="89">
        <v>3</v>
      </c>
      <c r="D3757" s="89" t="s">
        <v>5340</v>
      </c>
    </row>
    <row r="3758" spans="1:4" ht="15.75" customHeight="1" x14ac:dyDescent="0.15">
      <c r="A3758" s="89" t="s">
        <v>13559</v>
      </c>
      <c r="B3758" s="89" t="s">
        <v>3055</v>
      </c>
      <c r="C3758" s="89">
        <v>3</v>
      </c>
      <c r="D3758" s="89" t="s">
        <v>5340</v>
      </c>
    </row>
    <row r="3759" spans="1:4" ht="15.75" customHeight="1" x14ac:dyDescent="0.15">
      <c r="A3759" s="89" t="s">
        <v>13560</v>
      </c>
      <c r="B3759" s="89" t="s">
        <v>3076</v>
      </c>
      <c r="C3759" s="89">
        <v>3</v>
      </c>
      <c r="D3759" s="89" t="s">
        <v>5898</v>
      </c>
    </row>
    <row r="3760" spans="1:4" ht="15.75" customHeight="1" x14ac:dyDescent="0.15">
      <c r="A3760" s="89" t="s">
        <v>13561</v>
      </c>
      <c r="B3760" s="89" t="s">
        <v>3076</v>
      </c>
      <c r="C3760" s="89">
        <v>3</v>
      </c>
      <c r="D3760" s="89" t="s">
        <v>5898</v>
      </c>
    </row>
    <row r="3761" spans="1:4" ht="15.75" customHeight="1" x14ac:dyDescent="0.15">
      <c r="A3761" s="89" t="s">
        <v>13562</v>
      </c>
      <c r="B3761" s="89" t="s">
        <v>3076</v>
      </c>
      <c r="C3761" s="89">
        <v>3</v>
      </c>
      <c r="D3761" s="89" t="s">
        <v>5898</v>
      </c>
    </row>
    <row r="3762" spans="1:4" ht="15.75" customHeight="1" x14ac:dyDescent="0.15">
      <c r="A3762" s="89" t="s">
        <v>13563</v>
      </c>
      <c r="B3762" s="89" t="s">
        <v>3076</v>
      </c>
      <c r="C3762" s="89">
        <v>3</v>
      </c>
      <c r="D3762" s="89" t="s">
        <v>5898</v>
      </c>
    </row>
    <row r="3763" spans="1:4" ht="15.75" customHeight="1" x14ac:dyDescent="0.15">
      <c r="A3763" s="89" t="s">
        <v>13564</v>
      </c>
      <c r="B3763" s="89" t="s">
        <v>3076</v>
      </c>
      <c r="C3763" s="89">
        <v>3</v>
      </c>
      <c r="D3763" s="89" t="s">
        <v>5898</v>
      </c>
    </row>
    <row r="3764" spans="1:4" ht="15.75" customHeight="1" x14ac:dyDescent="0.15">
      <c r="A3764" s="89" t="s">
        <v>13565</v>
      </c>
      <c r="B3764" s="89" t="s">
        <v>3076</v>
      </c>
      <c r="C3764" s="89">
        <v>3</v>
      </c>
      <c r="D3764" s="89" t="s">
        <v>5898</v>
      </c>
    </row>
    <row r="3765" spans="1:4" ht="15.75" customHeight="1" x14ac:dyDescent="0.15">
      <c r="A3765" s="89" t="s">
        <v>13566</v>
      </c>
      <c r="B3765" s="89" t="s">
        <v>3076</v>
      </c>
      <c r="C3765" s="89">
        <v>3</v>
      </c>
      <c r="D3765" s="89" t="s">
        <v>5898</v>
      </c>
    </row>
    <row r="3766" spans="1:4" ht="15.75" customHeight="1" x14ac:dyDescent="0.15">
      <c r="A3766" s="89" t="s">
        <v>13567</v>
      </c>
      <c r="B3766" s="89" t="s">
        <v>3076</v>
      </c>
      <c r="C3766" s="89">
        <v>3</v>
      </c>
      <c r="D3766" s="89" t="s">
        <v>5898</v>
      </c>
    </row>
    <row r="3767" spans="1:4" ht="15.75" customHeight="1" x14ac:dyDescent="0.15">
      <c r="A3767" s="89" t="s">
        <v>13568</v>
      </c>
      <c r="B3767" s="89" t="s">
        <v>3076</v>
      </c>
      <c r="C3767" s="89">
        <v>3</v>
      </c>
      <c r="D3767" s="89" t="s">
        <v>5898</v>
      </c>
    </row>
    <row r="3768" spans="1:4" ht="15.75" customHeight="1" x14ac:dyDescent="0.15">
      <c r="A3768" s="89" t="s">
        <v>13569</v>
      </c>
      <c r="B3768" s="89" t="s">
        <v>3076</v>
      </c>
      <c r="C3768" s="89">
        <v>3</v>
      </c>
      <c r="D3768" s="89" t="s">
        <v>5898</v>
      </c>
    </row>
    <row r="3769" spans="1:4" ht="15.75" customHeight="1" x14ac:dyDescent="0.15">
      <c r="A3769" s="89" t="s">
        <v>13570</v>
      </c>
      <c r="B3769" s="89" t="s">
        <v>3076</v>
      </c>
      <c r="C3769" s="89">
        <v>3</v>
      </c>
      <c r="D3769" s="89" t="s">
        <v>5898</v>
      </c>
    </row>
    <row r="3770" spans="1:4" ht="15.75" customHeight="1" x14ac:dyDescent="0.15">
      <c r="A3770" s="89" t="s">
        <v>13571</v>
      </c>
      <c r="B3770" s="89" t="s">
        <v>3023</v>
      </c>
      <c r="C3770" s="89">
        <v>3</v>
      </c>
      <c r="D3770" s="89" t="s">
        <v>5873</v>
      </c>
    </row>
    <row r="3771" spans="1:4" ht="15.75" customHeight="1" x14ac:dyDescent="0.15">
      <c r="A3771" s="89" t="s">
        <v>13572</v>
      </c>
      <c r="B3771" s="89" t="s">
        <v>3042</v>
      </c>
      <c r="C3771" s="89">
        <v>3</v>
      </c>
      <c r="D3771" s="89" t="s">
        <v>5889</v>
      </c>
    </row>
    <row r="3772" spans="1:4" ht="15.75" customHeight="1" x14ac:dyDescent="0.15">
      <c r="A3772" s="89" t="s">
        <v>13573</v>
      </c>
      <c r="B3772" s="89" t="s">
        <v>3042</v>
      </c>
      <c r="C3772" s="89">
        <v>3</v>
      </c>
      <c r="D3772" s="89" t="s">
        <v>5889</v>
      </c>
    </row>
    <row r="3773" spans="1:4" ht="15.75" customHeight="1" x14ac:dyDescent="0.15">
      <c r="A3773" s="89" t="s">
        <v>13574</v>
      </c>
      <c r="B3773" s="89" t="s">
        <v>3042</v>
      </c>
      <c r="C3773" s="89">
        <v>3</v>
      </c>
      <c r="D3773" s="89" t="s">
        <v>5889</v>
      </c>
    </row>
    <row r="3774" spans="1:4" ht="15.75" customHeight="1" x14ac:dyDescent="0.15">
      <c r="A3774" s="89" t="s">
        <v>13575</v>
      </c>
      <c r="B3774" s="89" t="s">
        <v>3042</v>
      </c>
      <c r="C3774" s="89">
        <v>3</v>
      </c>
      <c r="D3774" s="89" t="s">
        <v>5889</v>
      </c>
    </row>
    <row r="3775" spans="1:4" ht="15.75" customHeight="1" x14ac:dyDescent="0.15">
      <c r="A3775" s="89" t="s">
        <v>13576</v>
      </c>
      <c r="B3775" s="89" t="s">
        <v>3042</v>
      </c>
      <c r="C3775" s="89">
        <v>3</v>
      </c>
      <c r="D3775" s="89" t="s">
        <v>5889</v>
      </c>
    </row>
    <row r="3776" spans="1:4" ht="15.75" customHeight="1" x14ac:dyDescent="0.15">
      <c r="A3776" s="89" t="s">
        <v>13577</v>
      </c>
      <c r="B3776" s="89" t="s">
        <v>3042</v>
      </c>
      <c r="C3776" s="89">
        <v>3</v>
      </c>
      <c r="D3776" s="89" t="s">
        <v>5889</v>
      </c>
    </row>
    <row r="3777" spans="1:4" ht="15.75" customHeight="1" x14ac:dyDescent="0.15">
      <c r="A3777" s="89" t="s">
        <v>13578</v>
      </c>
      <c r="B3777" s="89" t="s">
        <v>3042</v>
      </c>
      <c r="C3777" s="89">
        <v>3</v>
      </c>
      <c r="D3777" s="89" t="s">
        <v>5889</v>
      </c>
    </row>
    <row r="3778" spans="1:4" ht="15.75" customHeight="1" x14ac:dyDescent="0.15">
      <c r="A3778" s="89" t="s">
        <v>13579</v>
      </c>
      <c r="B3778" s="89" t="s">
        <v>3042</v>
      </c>
      <c r="C3778" s="89">
        <v>3</v>
      </c>
      <c r="D3778" s="89" t="s">
        <v>5889</v>
      </c>
    </row>
    <row r="3779" spans="1:4" ht="15.75" customHeight="1" x14ac:dyDescent="0.15">
      <c r="A3779" s="89" t="s">
        <v>13580</v>
      </c>
      <c r="B3779" s="89" t="s">
        <v>3028</v>
      </c>
      <c r="C3779" s="89">
        <v>3</v>
      </c>
      <c r="D3779" s="89" t="s">
        <v>5908</v>
      </c>
    </row>
    <row r="3780" spans="1:4" ht="15.75" customHeight="1" x14ac:dyDescent="0.15">
      <c r="A3780" s="89" t="s">
        <v>13581</v>
      </c>
      <c r="B3780" s="89" t="s">
        <v>3028</v>
      </c>
      <c r="C3780" s="89">
        <v>3</v>
      </c>
      <c r="D3780" s="89" t="s">
        <v>5908</v>
      </c>
    </row>
    <row r="3781" spans="1:4" ht="15.75" customHeight="1" x14ac:dyDescent="0.15">
      <c r="A3781" s="89" t="s">
        <v>13582</v>
      </c>
      <c r="B3781" s="89" t="s">
        <v>3028</v>
      </c>
      <c r="C3781" s="89">
        <v>3</v>
      </c>
      <c r="D3781" s="89" t="s">
        <v>5908</v>
      </c>
    </row>
    <row r="3782" spans="1:4" ht="15.75" customHeight="1" x14ac:dyDescent="0.15">
      <c r="A3782" s="89" t="s">
        <v>13583</v>
      </c>
      <c r="B3782" s="89" t="s">
        <v>3028</v>
      </c>
      <c r="C3782" s="89">
        <v>3</v>
      </c>
      <c r="D3782" s="89" t="s">
        <v>5908</v>
      </c>
    </row>
    <row r="3783" spans="1:4" ht="15.75" customHeight="1" x14ac:dyDescent="0.15">
      <c r="A3783" s="89" t="s">
        <v>13584</v>
      </c>
      <c r="B3783" s="89" t="s">
        <v>3040</v>
      </c>
      <c r="C3783" s="89">
        <v>3</v>
      </c>
      <c r="D3783" s="89" t="s">
        <v>5934</v>
      </c>
    </row>
    <row r="3784" spans="1:4" ht="15.75" customHeight="1" x14ac:dyDescent="0.15">
      <c r="A3784" s="89" t="s">
        <v>13585</v>
      </c>
      <c r="B3784" s="89" t="s">
        <v>3040</v>
      </c>
      <c r="C3784" s="89">
        <v>3</v>
      </c>
      <c r="D3784" s="89" t="s">
        <v>5934</v>
      </c>
    </row>
    <row r="3785" spans="1:4" ht="15.75" customHeight="1" x14ac:dyDescent="0.15">
      <c r="A3785" s="89" t="s">
        <v>13586</v>
      </c>
      <c r="B3785" s="89" t="s">
        <v>3040</v>
      </c>
      <c r="C3785" s="89">
        <v>3</v>
      </c>
      <c r="D3785" s="89" t="s">
        <v>5934</v>
      </c>
    </row>
    <row r="3786" spans="1:4" ht="15.75" customHeight="1" x14ac:dyDescent="0.15">
      <c r="A3786" s="89" t="s">
        <v>13587</v>
      </c>
      <c r="B3786" s="89" t="s">
        <v>3074</v>
      </c>
      <c r="C3786" s="89">
        <v>3</v>
      </c>
      <c r="D3786" s="89" t="s">
        <v>5922</v>
      </c>
    </row>
    <row r="3787" spans="1:4" ht="15.75" customHeight="1" x14ac:dyDescent="0.15">
      <c r="A3787" s="89" t="s">
        <v>13588</v>
      </c>
      <c r="B3787" s="89" t="s">
        <v>3074</v>
      </c>
      <c r="C3787" s="89">
        <v>3</v>
      </c>
      <c r="D3787" s="89" t="s">
        <v>5922</v>
      </c>
    </row>
    <row r="3788" spans="1:4" ht="15.75" customHeight="1" x14ac:dyDescent="0.15">
      <c r="A3788" s="89" t="s">
        <v>13589</v>
      </c>
      <c r="B3788" s="89" t="s">
        <v>3074</v>
      </c>
      <c r="C3788" s="89">
        <v>3</v>
      </c>
      <c r="D3788" s="89" t="s">
        <v>5922</v>
      </c>
    </row>
    <row r="3789" spans="1:4" ht="15.75" customHeight="1" x14ac:dyDescent="0.15">
      <c r="A3789" s="89" t="s">
        <v>13590</v>
      </c>
      <c r="B3789" s="89" t="s">
        <v>3084</v>
      </c>
      <c r="C3789" s="89">
        <v>3</v>
      </c>
      <c r="D3789" s="89" t="s">
        <v>5885</v>
      </c>
    </row>
    <row r="3790" spans="1:4" ht="15.75" customHeight="1" x14ac:dyDescent="0.15">
      <c r="A3790" s="89" t="s">
        <v>13591</v>
      </c>
      <c r="B3790" s="89" t="s">
        <v>3084</v>
      </c>
      <c r="C3790" s="89">
        <v>3</v>
      </c>
      <c r="D3790" s="89" t="s">
        <v>5885</v>
      </c>
    </row>
    <row r="3791" spans="1:4" ht="15.75" customHeight="1" x14ac:dyDescent="0.15">
      <c r="A3791" s="89" t="s">
        <v>13592</v>
      </c>
      <c r="B3791" s="89" t="s">
        <v>3084</v>
      </c>
      <c r="C3791" s="89">
        <v>3</v>
      </c>
      <c r="D3791" s="89" t="s">
        <v>5885</v>
      </c>
    </row>
    <row r="3792" spans="1:4" ht="15.75" customHeight="1" x14ac:dyDescent="0.15">
      <c r="A3792" s="89" t="s">
        <v>13593</v>
      </c>
      <c r="B3792" s="89" t="s">
        <v>3084</v>
      </c>
      <c r="C3792" s="89">
        <v>3</v>
      </c>
      <c r="D3792" s="89" t="s">
        <v>5885</v>
      </c>
    </row>
    <row r="3793" spans="1:4" ht="15.75" customHeight="1" x14ac:dyDescent="0.15">
      <c r="A3793" s="89" t="s">
        <v>13594</v>
      </c>
      <c r="B3793" s="89" t="s">
        <v>3084</v>
      </c>
      <c r="C3793" s="89">
        <v>3</v>
      </c>
      <c r="D3793" s="89" t="s">
        <v>5885</v>
      </c>
    </row>
    <row r="3794" spans="1:4" ht="15.75" customHeight="1" x14ac:dyDescent="0.15">
      <c r="A3794" s="89" t="s">
        <v>13595</v>
      </c>
      <c r="B3794" s="89" t="s">
        <v>3084</v>
      </c>
      <c r="C3794" s="89">
        <v>3</v>
      </c>
      <c r="D3794" s="89" t="s">
        <v>5885</v>
      </c>
    </row>
    <row r="3795" spans="1:4" ht="15.75" customHeight="1" x14ac:dyDescent="0.15">
      <c r="A3795" s="89" t="s">
        <v>13596</v>
      </c>
      <c r="B3795" s="89" t="s">
        <v>3084</v>
      </c>
      <c r="C3795" s="89">
        <v>3</v>
      </c>
      <c r="D3795" s="89" t="s">
        <v>5885</v>
      </c>
    </row>
    <row r="3796" spans="1:4" ht="15.75" customHeight="1" x14ac:dyDescent="0.15">
      <c r="A3796" s="89" t="s">
        <v>13597</v>
      </c>
      <c r="B3796" s="89" t="s">
        <v>3084</v>
      </c>
      <c r="C3796" s="89">
        <v>3</v>
      </c>
      <c r="D3796" s="89" t="s">
        <v>5885</v>
      </c>
    </row>
    <row r="3797" spans="1:4" ht="15.75" customHeight="1" x14ac:dyDescent="0.15">
      <c r="A3797" s="89" t="s">
        <v>13598</v>
      </c>
      <c r="B3797" s="89" t="s">
        <v>3084</v>
      </c>
      <c r="C3797" s="89">
        <v>3</v>
      </c>
      <c r="D3797" s="89" t="s">
        <v>5885</v>
      </c>
    </row>
    <row r="3798" spans="1:4" ht="15.75" customHeight="1" x14ac:dyDescent="0.15">
      <c r="A3798" s="89" t="s">
        <v>13599</v>
      </c>
      <c r="B3798" s="89" t="s">
        <v>3084</v>
      </c>
      <c r="C3798" s="89">
        <v>3</v>
      </c>
      <c r="D3798" s="89" t="s">
        <v>5885</v>
      </c>
    </row>
    <row r="3799" spans="1:4" ht="15.75" customHeight="1" x14ac:dyDescent="0.15">
      <c r="A3799" s="89" t="s">
        <v>13600</v>
      </c>
      <c r="B3799" s="89" t="s">
        <v>3084</v>
      </c>
      <c r="C3799" s="89">
        <v>3</v>
      </c>
      <c r="D3799" s="89" t="s">
        <v>5885</v>
      </c>
    </row>
    <row r="3800" spans="1:4" ht="15.75" customHeight="1" x14ac:dyDescent="0.15">
      <c r="A3800" s="89" t="s">
        <v>13601</v>
      </c>
      <c r="B3800" s="89" t="s">
        <v>3084</v>
      </c>
      <c r="C3800" s="89">
        <v>3</v>
      </c>
      <c r="D3800" s="89" t="s">
        <v>5885</v>
      </c>
    </row>
    <row r="3801" spans="1:4" ht="15.75" customHeight="1" x14ac:dyDescent="0.15">
      <c r="A3801" s="89" t="s">
        <v>13602</v>
      </c>
      <c r="B3801" s="89" t="s">
        <v>3084</v>
      </c>
      <c r="C3801" s="89">
        <v>3</v>
      </c>
      <c r="D3801" s="89" t="s">
        <v>5885</v>
      </c>
    </row>
    <row r="3802" spans="1:4" ht="15.75" customHeight="1" x14ac:dyDescent="0.15">
      <c r="A3802" s="89" t="s">
        <v>13603</v>
      </c>
      <c r="B3802" s="89" t="s">
        <v>3084</v>
      </c>
      <c r="C3802" s="89">
        <v>3</v>
      </c>
      <c r="D3802" s="89" t="s">
        <v>5885</v>
      </c>
    </row>
    <row r="3803" spans="1:4" ht="15.75" customHeight="1" x14ac:dyDescent="0.15">
      <c r="A3803" s="89" t="s">
        <v>13604</v>
      </c>
      <c r="B3803" s="89" t="s">
        <v>3084</v>
      </c>
      <c r="C3803" s="89">
        <v>3</v>
      </c>
      <c r="D3803" s="89" t="s">
        <v>5885</v>
      </c>
    </row>
    <row r="3804" spans="1:4" ht="15.75" customHeight="1" x14ac:dyDescent="0.15">
      <c r="A3804" s="89" t="s">
        <v>13605</v>
      </c>
      <c r="B3804" s="89" t="s">
        <v>3084</v>
      </c>
      <c r="C3804" s="89">
        <v>3</v>
      </c>
      <c r="D3804" s="89" t="s">
        <v>5885</v>
      </c>
    </row>
    <row r="3805" spans="1:4" ht="15.75" customHeight="1" x14ac:dyDescent="0.15">
      <c r="A3805" s="89" t="s">
        <v>13606</v>
      </c>
      <c r="B3805" s="89" t="s">
        <v>3084</v>
      </c>
      <c r="C3805" s="89">
        <v>3</v>
      </c>
      <c r="D3805" s="89" t="s">
        <v>5885</v>
      </c>
    </row>
    <row r="3806" spans="1:4" ht="15.75" customHeight="1" x14ac:dyDescent="0.15">
      <c r="A3806" s="89" t="s">
        <v>13607</v>
      </c>
      <c r="B3806" s="89" t="s">
        <v>3084</v>
      </c>
      <c r="C3806" s="89">
        <v>3</v>
      </c>
      <c r="D3806" s="89" t="s">
        <v>5885</v>
      </c>
    </row>
    <row r="3807" spans="1:4" ht="15.75" customHeight="1" x14ac:dyDescent="0.15">
      <c r="A3807" s="89" t="s">
        <v>13608</v>
      </c>
      <c r="B3807" s="89" t="s">
        <v>3084</v>
      </c>
      <c r="C3807" s="89">
        <v>3</v>
      </c>
      <c r="D3807" s="89" t="s">
        <v>5885</v>
      </c>
    </row>
    <row r="3808" spans="1:4" ht="15.75" customHeight="1" x14ac:dyDescent="0.15">
      <c r="A3808" s="89" t="s">
        <v>13609</v>
      </c>
      <c r="B3808" s="89" t="s">
        <v>3084</v>
      </c>
      <c r="C3808" s="89">
        <v>3</v>
      </c>
      <c r="D3808" s="89" t="s">
        <v>5885</v>
      </c>
    </row>
    <row r="3809" spans="1:4" ht="15.75" customHeight="1" x14ac:dyDescent="0.15">
      <c r="A3809" s="89" t="s">
        <v>13610</v>
      </c>
      <c r="B3809" s="89" t="s">
        <v>3084</v>
      </c>
      <c r="C3809" s="89">
        <v>3</v>
      </c>
      <c r="D3809" s="89" t="s">
        <v>5885</v>
      </c>
    </row>
    <row r="3810" spans="1:4" ht="15.75" customHeight="1" x14ac:dyDescent="0.15">
      <c r="A3810" s="89" t="s">
        <v>13611</v>
      </c>
      <c r="B3810" s="89" t="s">
        <v>3084</v>
      </c>
      <c r="C3810" s="89">
        <v>3</v>
      </c>
      <c r="D3810" s="89" t="s">
        <v>5885</v>
      </c>
    </row>
    <row r="3811" spans="1:4" ht="15.75" customHeight="1" x14ac:dyDescent="0.15">
      <c r="A3811" s="89" t="s">
        <v>13612</v>
      </c>
      <c r="B3811" s="89" t="s">
        <v>3084</v>
      </c>
      <c r="C3811" s="89">
        <v>3</v>
      </c>
      <c r="D3811" s="89" t="s">
        <v>5885</v>
      </c>
    </row>
    <row r="3812" spans="1:4" ht="15.75" customHeight="1" x14ac:dyDescent="0.15">
      <c r="A3812" s="89" t="s">
        <v>13613</v>
      </c>
      <c r="B3812" s="89" t="s">
        <v>3083</v>
      </c>
      <c r="C3812" s="89">
        <v>3</v>
      </c>
      <c r="D3812" s="89" t="s">
        <v>5932</v>
      </c>
    </row>
    <row r="3813" spans="1:4" ht="15.75" customHeight="1" x14ac:dyDescent="0.15">
      <c r="A3813" s="89" t="s">
        <v>13614</v>
      </c>
      <c r="B3813" s="89" t="s">
        <v>3083</v>
      </c>
      <c r="C3813" s="89">
        <v>3</v>
      </c>
      <c r="D3813" s="89" t="s">
        <v>5932</v>
      </c>
    </row>
    <row r="3814" spans="1:4" ht="15.75" customHeight="1" x14ac:dyDescent="0.15">
      <c r="A3814" s="89" t="s">
        <v>13615</v>
      </c>
      <c r="B3814" s="89" t="s">
        <v>3083</v>
      </c>
      <c r="C3814" s="89">
        <v>3</v>
      </c>
      <c r="D3814" s="89" t="s">
        <v>5932</v>
      </c>
    </row>
    <row r="3815" spans="1:4" ht="15.75" customHeight="1" x14ac:dyDescent="0.15">
      <c r="A3815" s="89" t="s">
        <v>13616</v>
      </c>
      <c r="B3815" s="89" t="s">
        <v>3083</v>
      </c>
      <c r="C3815" s="89">
        <v>3</v>
      </c>
      <c r="D3815" s="89" t="s">
        <v>5932</v>
      </c>
    </row>
    <row r="3816" spans="1:4" ht="15.75" customHeight="1" x14ac:dyDescent="0.15">
      <c r="A3816" s="89" t="s">
        <v>13617</v>
      </c>
      <c r="B3816" s="89" t="s">
        <v>3083</v>
      </c>
      <c r="C3816" s="89">
        <v>3</v>
      </c>
      <c r="D3816" s="89" t="s">
        <v>5932</v>
      </c>
    </row>
    <row r="3817" spans="1:4" ht="15.75" customHeight="1" x14ac:dyDescent="0.15">
      <c r="A3817" s="89" t="s">
        <v>13618</v>
      </c>
      <c r="B3817" s="89" t="s">
        <v>3083</v>
      </c>
      <c r="C3817" s="89">
        <v>3</v>
      </c>
      <c r="D3817" s="89" t="s">
        <v>5932</v>
      </c>
    </row>
    <row r="3818" spans="1:4" ht="15.75" customHeight="1" x14ac:dyDescent="0.15">
      <c r="A3818" s="89" t="s">
        <v>13619</v>
      </c>
      <c r="B3818" s="89" t="s">
        <v>3083</v>
      </c>
      <c r="C3818" s="89">
        <v>3</v>
      </c>
      <c r="D3818" s="89" t="s">
        <v>5932</v>
      </c>
    </row>
    <row r="3819" spans="1:4" ht="15.75" customHeight="1" x14ac:dyDescent="0.15">
      <c r="A3819" s="89" t="s">
        <v>13620</v>
      </c>
      <c r="B3819" s="89" t="s">
        <v>3083</v>
      </c>
      <c r="C3819" s="89">
        <v>3</v>
      </c>
      <c r="D3819" s="89" t="s">
        <v>5932</v>
      </c>
    </row>
    <row r="3820" spans="1:4" ht="15.75" customHeight="1" x14ac:dyDescent="0.15">
      <c r="A3820" s="89" t="s">
        <v>13621</v>
      </c>
      <c r="B3820" s="89" t="s">
        <v>3083</v>
      </c>
      <c r="C3820" s="89">
        <v>3</v>
      </c>
      <c r="D3820" s="89" t="s">
        <v>5932</v>
      </c>
    </row>
    <row r="3821" spans="1:4" ht="15.75" customHeight="1" x14ac:dyDescent="0.15">
      <c r="A3821" s="89" t="s">
        <v>13622</v>
      </c>
      <c r="B3821" s="89" t="s">
        <v>3083</v>
      </c>
      <c r="C3821" s="89">
        <v>3</v>
      </c>
      <c r="D3821" s="89" t="s">
        <v>5932</v>
      </c>
    </row>
    <row r="3822" spans="1:4" ht="15.75" customHeight="1" x14ac:dyDescent="0.15">
      <c r="A3822" s="89" t="s">
        <v>13623</v>
      </c>
      <c r="B3822" s="89" t="s">
        <v>3032</v>
      </c>
      <c r="C3822" s="89">
        <v>3</v>
      </c>
      <c r="D3822" s="89" t="s">
        <v>5451</v>
      </c>
    </row>
    <row r="3823" spans="1:4" ht="15.75" customHeight="1" x14ac:dyDescent="0.15">
      <c r="A3823" s="89" t="s">
        <v>13624</v>
      </c>
      <c r="B3823" s="89" t="s">
        <v>3032</v>
      </c>
      <c r="C3823" s="89">
        <v>3</v>
      </c>
      <c r="D3823" s="89" t="s">
        <v>5451</v>
      </c>
    </row>
    <row r="3824" spans="1:4" ht="15.75" customHeight="1" x14ac:dyDescent="0.15">
      <c r="A3824" s="89" t="s">
        <v>13625</v>
      </c>
      <c r="B3824" s="89" t="s">
        <v>3032</v>
      </c>
      <c r="C3824" s="89">
        <v>3</v>
      </c>
      <c r="D3824" s="89" t="s">
        <v>5451</v>
      </c>
    </row>
    <row r="3825" spans="1:4" ht="15.75" customHeight="1" x14ac:dyDescent="0.15">
      <c r="A3825" s="89" t="s">
        <v>13626</v>
      </c>
      <c r="B3825" s="89" t="s">
        <v>3032</v>
      </c>
      <c r="C3825" s="89">
        <v>3</v>
      </c>
      <c r="D3825" s="89" t="s">
        <v>5451</v>
      </c>
    </row>
    <row r="3826" spans="1:4" ht="15.75" customHeight="1" x14ac:dyDescent="0.15">
      <c r="A3826" s="89" t="s">
        <v>13627</v>
      </c>
      <c r="B3826" s="89" t="s">
        <v>3032</v>
      </c>
      <c r="C3826" s="89">
        <v>3</v>
      </c>
      <c r="D3826" s="89" t="s">
        <v>5451</v>
      </c>
    </row>
    <row r="3827" spans="1:4" ht="15.75" customHeight="1" x14ac:dyDescent="0.15">
      <c r="A3827" s="89" t="s">
        <v>13628</v>
      </c>
      <c r="B3827" s="89" t="s">
        <v>3032</v>
      </c>
      <c r="C3827" s="89">
        <v>3</v>
      </c>
      <c r="D3827" s="89" t="s">
        <v>5451</v>
      </c>
    </row>
    <row r="3828" spans="1:4" ht="15.75" customHeight="1" x14ac:dyDescent="0.15">
      <c r="A3828" s="89" t="s">
        <v>13629</v>
      </c>
      <c r="B3828" s="89" t="s">
        <v>3032</v>
      </c>
      <c r="C3828" s="89">
        <v>3</v>
      </c>
      <c r="D3828" s="89" t="s">
        <v>5451</v>
      </c>
    </row>
    <row r="3829" spans="1:4" ht="15.75" customHeight="1" x14ac:dyDescent="0.15">
      <c r="A3829" s="89" t="s">
        <v>13630</v>
      </c>
      <c r="B3829" s="89" t="s">
        <v>3032</v>
      </c>
      <c r="C3829" s="89">
        <v>3</v>
      </c>
      <c r="D3829" s="89" t="s">
        <v>5451</v>
      </c>
    </row>
    <row r="3830" spans="1:4" ht="15.75" customHeight="1" x14ac:dyDescent="0.15">
      <c r="A3830" s="89" t="s">
        <v>13631</v>
      </c>
      <c r="B3830" s="89" t="s">
        <v>3032</v>
      </c>
      <c r="C3830" s="89">
        <v>3</v>
      </c>
      <c r="D3830" s="89" t="s">
        <v>5451</v>
      </c>
    </row>
    <row r="3831" spans="1:4" ht="15.75" customHeight="1" x14ac:dyDescent="0.15">
      <c r="A3831" s="89" t="s">
        <v>13632</v>
      </c>
      <c r="B3831" s="89" t="s">
        <v>3032</v>
      </c>
      <c r="C3831" s="89">
        <v>3</v>
      </c>
      <c r="D3831" s="89" t="s">
        <v>5451</v>
      </c>
    </row>
    <row r="3832" spans="1:4" ht="15.75" customHeight="1" x14ac:dyDescent="0.15">
      <c r="A3832" s="89" t="s">
        <v>13633</v>
      </c>
      <c r="B3832" s="89" t="s">
        <v>3032</v>
      </c>
      <c r="C3832" s="89">
        <v>3</v>
      </c>
      <c r="D3832" s="89" t="s">
        <v>5451</v>
      </c>
    </row>
    <row r="3833" spans="1:4" ht="15.75" customHeight="1" x14ac:dyDescent="0.15">
      <c r="A3833" s="89" t="s">
        <v>13634</v>
      </c>
      <c r="B3833" s="89" t="s">
        <v>3032</v>
      </c>
      <c r="C3833" s="89">
        <v>3</v>
      </c>
      <c r="D3833" s="89" t="s">
        <v>5451</v>
      </c>
    </row>
    <row r="3834" spans="1:4" ht="15.75" customHeight="1" x14ac:dyDescent="0.15">
      <c r="A3834" s="89" t="s">
        <v>13635</v>
      </c>
      <c r="B3834" s="89" t="s">
        <v>3032</v>
      </c>
      <c r="C3834" s="89">
        <v>3</v>
      </c>
      <c r="D3834" s="89" t="s">
        <v>5451</v>
      </c>
    </row>
    <row r="3835" spans="1:4" ht="15.75" customHeight="1" x14ac:dyDescent="0.15">
      <c r="A3835" s="89" t="s">
        <v>13636</v>
      </c>
      <c r="B3835" s="89" t="s">
        <v>3032</v>
      </c>
      <c r="C3835" s="89">
        <v>3</v>
      </c>
      <c r="D3835" s="89" t="s">
        <v>5451</v>
      </c>
    </row>
    <row r="3836" spans="1:4" ht="15.75" customHeight="1" x14ac:dyDescent="0.15">
      <c r="A3836" s="89" t="s">
        <v>13637</v>
      </c>
      <c r="B3836" s="89" t="s">
        <v>3032</v>
      </c>
      <c r="C3836" s="89">
        <v>3</v>
      </c>
      <c r="D3836" s="89" t="s">
        <v>5451</v>
      </c>
    </row>
    <row r="3837" spans="1:4" ht="15.75" customHeight="1" x14ac:dyDescent="0.15">
      <c r="A3837" s="89" t="s">
        <v>13638</v>
      </c>
      <c r="B3837" s="89" t="s">
        <v>3032</v>
      </c>
      <c r="C3837" s="89">
        <v>3</v>
      </c>
      <c r="D3837" s="89" t="s">
        <v>5451</v>
      </c>
    </row>
    <row r="3838" spans="1:4" ht="15.75" customHeight="1" x14ac:dyDescent="0.15">
      <c r="A3838" s="89" t="s">
        <v>13639</v>
      </c>
      <c r="B3838" s="89" t="s">
        <v>3032</v>
      </c>
      <c r="C3838" s="89">
        <v>3</v>
      </c>
      <c r="D3838" s="89" t="s">
        <v>5451</v>
      </c>
    </row>
    <row r="3839" spans="1:4" ht="15.75" customHeight="1" x14ac:dyDescent="0.15">
      <c r="A3839" s="89" t="s">
        <v>13640</v>
      </c>
      <c r="B3839" s="89" t="s">
        <v>3032</v>
      </c>
      <c r="C3839" s="89">
        <v>3</v>
      </c>
      <c r="D3839" s="89" t="s">
        <v>5451</v>
      </c>
    </row>
    <row r="3840" spans="1:4" ht="15.75" customHeight="1" x14ac:dyDescent="0.15">
      <c r="A3840" s="89" t="s">
        <v>13641</v>
      </c>
      <c r="B3840" s="89" t="s">
        <v>3032</v>
      </c>
      <c r="C3840" s="89">
        <v>3</v>
      </c>
      <c r="D3840" s="89" t="s">
        <v>5451</v>
      </c>
    </row>
    <row r="3841" spans="1:4" ht="15.75" customHeight="1" x14ac:dyDescent="0.15">
      <c r="A3841" s="89" t="s">
        <v>13642</v>
      </c>
      <c r="B3841" s="89" t="s">
        <v>3082</v>
      </c>
      <c r="C3841" s="89">
        <v>3</v>
      </c>
      <c r="D3841" s="89" t="s">
        <v>5877</v>
      </c>
    </row>
    <row r="3842" spans="1:4" ht="15.75" customHeight="1" x14ac:dyDescent="0.15">
      <c r="A3842" s="89" t="s">
        <v>13643</v>
      </c>
      <c r="B3842" s="89" t="s">
        <v>3082</v>
      </c>
      <c r="C3842" s="89">
        <v>3</v>
      </c>
      <c r="D3842" s="89" t="s">
        <v>5877</v>
      </c>
    </row>
    <row r="3843" spans="1:4" ht="15.75" customHeight="1" x14ac:dyDescent="0.15">
      <c r="A3843" s="89" t="s">
        <v>13644</v>
      </c>
      <c r="B3843" s="89" t="s">
        <v>3082</v>
      </c>
      <c r="C3843" s="89">
        <v>3</v>
      </c>
      <c r="D3843" s="89" t="s">
        <v>5877</v>
      </c>
    </row>
    <row r="3844" spans="1:4" ht="15.75" customHeight="1" x14ac:dyDescent="0.15">
      <c r="A3844" s="89" t="s">
        <v>13645</v>
      </c>
      <c r="B3844" s="89" t="s">
        <v>3082</v>
      </c>
      <c r="C3844" s="89">
        <v>3</v>
      </c>
      <c r="D3844" s="89" t="s">
        <v>5877</v>
      </c>
    </row>
    <row r="3845" spans="1:4" ht="15.75" customHeight="1" x14ac:dyDescent="0.15">
      <c r="A3845" s="89" t="s">
        <v>13646</v>
      </c>
      <c r="B3845" s="89" t="s">
        <v>3082</v>
      </c>
      <c r="C3845" s="89">
        <v>3</v>
      </c>
      <c r="D3845" s="89" t="s">
        <v>5877</v>
      </c>
    </row>
    <row r="3846" spans="1:4" ht="15.75" customHeight="1" x14ac:dyDescent="0.15">
      <c r="A3846" s="89" t="s">
        <v>13647</v>
      </c>
      <c r="B3846" s="89" t="s">
        <v>3082</v>
      </c>
      <c r="C3846" s="89">
        <v>3</v>
      </c>
      <c r="D3846" s="89" t="s">
        <v>5877</v>
      </c>
    </row>
    <row r="3847" spans="1:4" ht="15.75" customHeight="1" x14ac:dyDescent="0.15">
      <c r="A3847" s="89" t="s">
        <v>13648</v>
      </c>
      <c r="B3847" s="89" t="s">
        <v>3082</v>
      </c>
      <c r="C3847" s="89">
        <v>3</v>
      </c>
      <c r="D3847" s="89" t="s">
        <v>5877</v>
      </c>
    </row>
    <row r="3848" spans="1:4" ht="15.75" customHeight="1" x14ac:dyDescent="0.15">
      <c r="A3848" s="89" t="s">
        <v>13649</v>
      </c>
      <c r="B3848" s="89" t="s">
        <v>3082</v>
      </c>
      <c r="C3848" s="89">
        <v>3</v>
      </c>
      <c r="D3848" s="89" t="s">
        <v>5877</v>
      </c>
    </row>
    <row r="3849" spans="1:4" ht="15.75" customHeight="1" x14ac:dyDescent="0.15">
      <c r="A3849" s="89" t="s">
        <v>13650</v>
      </c>
      <c r="B3849" s="89" t="s">
        <v>3082</v>
      </c>
      <c r="C3849" s="89">
        <v>3</v>
      </c>
      <c r="D3849" s="89" t="s">
        <v>5877</v>
      </c>
    </row>
    <row r="3850" spans="1:4" ht="15.75" customHeight="1" x14ac:dyDescent="0.15">
      <c r="A3850" s="89" t="s">
        <v>13651</v>
      </c>
      <c r="B3850" s="89" t="s">
        <v>3033</v>
      </c>
      <c r="C3850" s="89">
        <v>3</v>
      </c>
      <c r="D3850" s="89" t="s">
        <v>5948</v>
      </c>
    </row>
    <row r="3851" spans="1:4" ht="15.75" customHeight="1" x14ac:dyDescent="0.15">
      <c r="A3851" s="89" t="s">
        <v>13652</v>
      </c>
      <c r="B3851" s="89" t="s">
        <v>3033</v>
      </c>
      <c r="C3851" s="89">
        <v>3</v>
      </c>
      <c r="D3851" s="89" t="s">
        <v>5948</v>
      </c>
    </row>
    <row r="3852" spans="1:4" ht="15.75" customHeight="1" x14ac:dyDescent="0.15">
      <c r="A3852" s="89" t="s">
        <v>13653</v>
      </c>
      <c r="B3852" s="89" t="s">
        <v>3081</v>
      </c>
      <c r="C3852" s="89">
        <v>3</v>
      </c>
      <c r="D3852" s="89" t="s">
        <v>5958</v>
      </c>
    </row>
    <row r="3853" spans="1:4" ht="15.75" customHeight="1" x14ac:dyDescent="0.15">
      <c r="A3853" s="89" t="s">
        <v>13654</v>
      </c>
      <c r="B3853" s="89" t="s">
        <v>3081</v>
      </c>
      <c r="C3853" s="89">
        <v>3</v>
      </c>
      <c r="D3853" s="89" t="s">
        <v>5958</v>
      </c>
    </row>
    <row r="3854" spans="1:4" ht="15.75" customHeight="1" x14ac:dyDescent="0.15">
      <c r="A3854" s="89" t="s">
        <v>13655</v>
      </c>
      <c r="B3854" s="89" t="s">
        <v>3081</v>
      </c>
      <c r="C3854" s="89">
        <v>3</v>
      </c>
      <c r="D3854" s="89" t="s">
        <v>5958</v>
      </c>
    </row>
    <row r="3855" spans="1:4" ht="15.75" customHeight="1" x14ac:dyDescent="0.15">
      <c r="A3855" s="89" t="s">
        <v>13656</v>
      </c>
      <c r="B3855" s="89" t="s">
        <v>3081</v>
      </c>
      <c r="C3855" s="89">
        <v>3</v>
      </c>
      <c r="D3855" s="89" t="s">
        <v>5958</v>
      </c>
    </row>
    <row r="3856" spans="1:4" ht="15.75" customHeight="1" x14ac:dyDescent="0.15">
      <c r="A3856" s="89" t="s">
        <v>13657</v>
      </c>
      <c r="B3856" s="89" t="s">
        <v>3081</v>
      </c>
      <c r="C3856" s="89">
        <v>3</v>
      </c>
      <c r="D3856" s="89" t="s">
        <v>5958</v>
      </c>
    </row>
    <row r="3857" spans="1:4" ht="15.75" customHeight="1" x14ac:dyDescent="0.15">
      <c r="A3857" s="89" t="s">
        <v>13658</v>
      </c>
      <c r="B3857" s="89" t="s">
        <v>3081</v>
      </c>
      <c r="C3857" s="89">
        <v>3</v>
      </c>
      <c r="D3857" s="89" t="s">
        <v>5958</v>
      </c>
    </row>
    <row r="3858" spans="1:4" ht="15.75" customHeight="1" x14ac:dyDescent="0.15">
      <c r="A3858" s="89" t="s">
        <v>13659</v>
      </c>
      <c r="B3858" s="89" t="s">
        <v>3081</v>
      </c>
      <c r="C3858" s="89">
        <v>3</v>
      </c>
      <c r="D3858" s="89" t="s">
        <v>5958</v>
      </c>
    </row>
    <row r="3859" spans="1:4" ht="15.75" customHeight="1" x14ac:dyDescent="0.15">
      <c r="A3859" s="89" t="s">
        <v>13660</v>
      </c>
      <c r="B3859" s="89" t="s">
        <v>3081</v>
      </c>
      <c r="C3859" s="89">
        <v>3</v>
      </c>
      <c r="D3859" s="89" t="s">
        <v>5958</v>
      </c>
    </row>
    <row r="3860" spans="1:4" ht="15.75" customHeight="1" x14ac:dyDescent="0.15">
      <c r="A3860" s="89" t="s">
        <v>13661</v>
      </c>
      <c r="B3860" s="89" t="s">
        <v>3081</v>
      </c>
      <c r="C3860" s="89">
        <v>3</v>
      </c>
      <c r="D3860" s="89" t="s">
        <v>5958</v>
      </c>
    </row>
    <row r="3861" spans="1:4" ht="15.75" customHeight="1" x14ac:dyDescent="0.15">
      <c r="A3861" s="89" t="s">
        <v>13662</v>
      </c>
      <c r="B3861" s="89" t="s">
        <v>3081</v>
      </c>
      <c r="C3861" s="89">
        <v>3</v>
      </c>
      <c r="D3861" s="89" t="s">
        <v>5958</v>
      </c>
    </row>
    <row r="3862" spans="1:4" ht="15.75" customHeight="1" x14ac:dyDescent="0.15">
      <c r="A3862" s="89" t="s">
        <v>13663</v>
      </c>
      <c r="B3862" s="89" t="s">
        <v>3081</v>
      </c>
      <c r="C3862" s="89">
        <v>3</v>
      </c>
      <c r="D3862" s="89" t="s">
        <v>5958</v>
      </c>
    </row>
    <row r="3863" spans="1:4" ht="15.75" customHeight="1" x14ac:dyDescent="0.15">
      <c r="A3863" s="89" t="s">
        <v>13664</v>
      </c>
      <c r="B3863" s="89" t="s">
        <v>3081</v>
      </c>
      <c r="C3863" s="89">
        <v>3</v>
      </c>
      <c r="D3863" s="89" t="s">
        <v>5958</v>
      </c>
    </row>
    <row r="3864" spans="1:4" ht="15.75" customHeight="1" x14ac:dyDescent="0.15">
      <c r="A3864" s="89" t="s">
        <v>13665</v>
      </c>
      <c r="B3864" s="89" t="s">
        <v>3081</v>
      </c>
      <c r="C3864" s="89">
        <v>3</v>
      </c>
      <c r="D3864" s="89" t="s">
        <v>5958</v>
      </c>
    </row>
    <row r="3865" spans="1:4" ht="15.75" customHeight="1" x14ac:dyDescent="0.15">
      <c r="A3865" s="89" t="s">
        <v>13666</v>
      </c>
      <c r="B3865" s="89" t="s">
        <v>3081</v>
      </c>
      <c r="C3865" s="89">
        <v>3</v>
      </c>
      <c r="D3865" s="89" t="s">
        <v>5958</v>
      </c>
    </row>
    <row r="3866" spans="1:4" ht="15.75" customHeight="1" x14ac:dyDescent="0.15">
      <c r="A3866" s="89" t="s">
        <v>13667</v>
      </c>
      <c r="B3866" s="89" t="s">
        <v>3081</v>
      </c>
      <c r="C3866" s="89">
        <v>3</v>
      </c>
      <c r="D3866" s="89" t="s">
        <v>5958</v>
      </c>
    </row>
    <row r="3867" spans="1:4" ht="15.75" customHeight="1" x14ac:dyDescent="0.15">
      <c r="A3867" s="89" t="s">
        <v>13668</v>
      </c>
      <c r="B3867" s="89" t="s">
        <v>3037</v>
      </c>
      <c r="C3867" s="89">
        <v>3</v>
      </c>
      <c r="D3867" s="89" t="s">
        <v>5837</v>
      </c>
    </row>
    <row r="3868" spans="1:4" ht="15.75" customHeight="1" x14ac:dyDescent="0.15">
      <c r="A3868" s="89" t="s">
        <v>13669</v>
      </c>
      <c r="B3868" s="89" t="s">
        <v>3037</v>
      </c>
      <c r="C3868" s="89">
        <v>3</v>
      </c>
      <c r="D3868" s="89" t="s">
        <v>5837</v>
      </c>
    </row>
    <row r="3869" spans="1:4" ht="15.75" customHeight="1" x14ac:dyDescent="0.15">
      <c r="A3869" s="89" t="s">
        <v>13670</v>
      </c>
      <c r="B3869" s="89" t="s">
        <v>3037</v>
      </c>
      <c r="C3869" s="89">
        <v>3</v>
      </c>
      <c r="D3869" s="89" t="s">
        <v>5837</v>
      </c>
    </row>
    <row r="3870" spans="1:4" ht="15.75" customHeight="1" x14ac:dyDescent="0.15">
      <c r="A3870" s="89" t="s">
        <v>13671</v>
      </c>
      <c r="B3870" s="89" t="s">
        <v>3037</v>
      </c>
      <c r="C3870" s="89">
        <v>3</v>
      </c>
      <c r="D3870" s="89" t="s">
        <v>5837</v>
      </c>
    </row>
    <row r="3871" spans="1:4" ht="15.75" customHeight="1" x14ac:dyDescent="0.15">
      <c r="A3871" s="89" t="s">
        <v>13672</v>
      </c>
      <c r="B3871" s="89" t="s">
        <v>3051</v>
      </c>
      <c r="C3871" s="89">
        <v>3</v>
      </c>
      <c r="D3871" s="89" t="s">
        <v>5936</v>
      </c>
    </row>
    <row r="3872" spans="1:4" ht="15.75" customHeight="1" x14ac:dyDescent="0.15">
      <c r="A3872" s="89" t="s">
        <v>13673</v>
      </c>
      <c r="B3872" s="89" t="s">
        <v>3051</v>
      </c>
      <c r="C3872" s="89">
        <v>3</v>
      </c>
      <c r="D3872" s="89" t="s">
        <v>5936</v>
      </c>
    </row>
    <row r="3873" spans="1:4" ht="15.75" customHeight="1" x14ac:dyDescent="0.15">
      <c r="A3873" s="89" t="s">
        <v>13674</v>
      </c>
      <c r="B3873" s="89" t="s">
        <v>3051</v>
      </c>
      <c r="C3873" s="89">
        <v>3</v>
      </c>
      <c r="D3873" s="89" t="s">
        <v>5936</v>
      </c>
    </row>
    <row r="3874" spans="1:4" ht="15.75" customHeight="1" x14ac:dyDescent="0.15">
      <c r="A3874" s="89" t="s">
        <v>13675</v>
      </c>
      <c r="B3874" s="89" t="s">
        <v>3051</v>
      </c>
      <c r="C3874" s="89">
        <v>3</v>
      </c>
      <c r="D3874" s="89" t="s">
        <v>5936</v>
      </c>
    </row>
    <row r="3875" spans="1:4" ht="15.75" customHeight="1" x14ac:dyDescent="0.15">
      <c r="A3875" s="89" t="s">
        <v>13676</v>
      </c>
      <c r="B3875" s="89" t="s">
        <v>3051</v>
      </c>
      <c r="C3875" s="89">
        <v>3</v>
      </c>
      <c r="D3875" s="89" t="s">
        <v>5936</v>
      </c>
    </row>
    <row r="3876" spans="1:4" ht="15.75" customHeight="1" x14ac:dyDescent="0.15">
      <c r="A3876" s="89" t="s">
        <v>13677</v>
      </c>
      <c r="B3876" s="89" t="s">
        <v>3051</v>
      </c>
      <c r="C3876" s="89">
        <v>3</v>
      </c>
      <c r="D3876" s="89" t="s">
        <v>5936</v>
      </c>
    </row>
    <row r="3877" spans="1:4" ht="15.75" customHeight="1" x14ac:dyDescent="0.15">
      <c r="A3877" s="89" t="s">
        <v>13678</v>
      </c>
      <c r="B3877" s="89" t="s">
        <v>3051</v>
      </c>
      <c r="C3877" s="89">
        <v>3</v>
      </c>
      <c r="D3877" s="89" t="s">
        <v>5936</v>
      </c>
    </row>
    <row r="3878" spans="1:4" ht="15.75" customHeight="1" x14ac:dyDescent="0.15">
      <c r="A3878" s="89" t="s">
        <v>13679</v>
      </c>
      <c r="B3878" s="89" t="s">
        <v>3051</v>
      </c>
      <c r="C3878" s="89">
        <v>3</v>
      </c>
      <c r="D3878" s="89" t="s">
        <v>5936</v>
      </c>
    </row>
    <row r="3879" spans="1:4" ht="15.75" customHeight="1" x14ac:dyDescent="0.15">
      <c r="A3879" s="89" t="s">
        <v>13680</v>
      </c>
      <c r="B3879" s="89" t="s">
        <v>3030</v>
      </c>
      <c r="C3879" s="89">
        <v>3</v>
      </c>
      <c r="D3879" s="89" t="s">
        <v>5940</v>
      </c>
    </row>
    <row r="3880" spans="1:4" ht="15.75" customHeight="1" x14ac:dyDescent="0.15">
      <c r="A3880" s="89" t="s">
        <v>13681</v>
      </c>
      <c r="B3880" s="89" t="s">
        <v>3030</v>
      </c>
      <c r="C3880" s="89">
        <v>3</v>
      </c>
      <c r="D3880" s="89" t="s">
        <v>5940</v>
      </c>
    </row>
    <row r="3881" spans="1:4" ht="15.75" customHeight="1" x14ac:dyDescent="0.15">
      <c r="A3881" s="89" t="s">
        <v>13682</v>
      </c>
      <c r="B3881" s="89" t="s">
        <v>3070</v>
      </c>
      <c r="C3881" s="89">
        <v>3</v>
      </c>
      <c r="D3881" s="89" t="s">
        <v>5875</v>
      </c>
    </row>
    <row r="3882" spans="1:4" ht="15.75" customHeight="1" x14ac:dyDescent="0.15">
      <c r="A3882" s="89" t="s">
        <v>13683</v>
      </c>
      <c r="B3882" s="89" t="s">
        <v>3070</v>
      </c>
      <c r="C3882" s="89">
        <v>3</v>
      </c>
      <c r="D3882" s="89" t="s">
        <v>5875</v>
      </c>
    </row>
    <row r="3883" spans="1:4" ht="15.75" customHeight="1" x14ac:dyDescent="0.15">
      <c r="A3883" s="89" t="s">
        <v>13684</v>
      </c>
      <c r="B3883" s="89" t="s">
        <v>3070</v>
      </c>
      <c r="C3883" s="89">
        <v>3</v>
      </c>
      <c r="D3883" s="89" t="s">
        <v>5875</v>
      </c>
    </row>
    <row r="3884" spans="1:4" ht="15.75" customHeight="1" x14ac:dyDescent="0.15">
      <c r="A3884" s="89" t="s">
        <v>13685</v>
      </c>
      <c r="B3884" s="89" t="s">
        <v>3070</v>
      </c>
      <c r="C3884" s="89">
        <v>3</v>
      </c>
      <c r="D3884" s="89" t="s">
        <v>5875</v>
      </c>
    </row>
    <row r="3885" spans="1:4" ht="15.75" customHeight="1" x14ac:dyDescent="0.15">
      <c r="A3885" s="89" t="s">
        <v>13686</v>
      </c>
      <c r="B3885" s="89" t="s">
        <v>3070</v>
      </c>
      <c r="C3885" s="89">
        <v>3</v>
      </c>
      <c r="D3885" s="89" t="s">
        <v>5875</v>
      </c>
    </row>
    <row r="3886" spans="1:4" ht="15.75" customHeight="1" x14ac:dyDescent="0.15">
      <c r="A3886" s="89" t="s">
        <v>13687</v>
      </c>
      <c r="B3886" s="89" t="s">
        <v>3070</v>
      </c>
      <c r="C3886" s="89">
        <v>3</v>
      </c>
      <c r="D3886" s="89" t="s">
        <v>5875</v>
      </c>
    </row>
    <row r="3887" spans="1:4" ht="15.75" customHeight="1" x14ac:dyDescent="0.15">
      <c r="A3887" s="89" t="s">
        <v>13688</v>
      </c>
      <c r="B3887" s="89" t="s">
        <v>3070</v>
      </c>
      <c r="C3887" s="89">
        <v>3</v>
      </c>
      <c r="D3887" s="89" t="s">
        <v>5875</v>
      </c>
    </row>
    <row r="3888" spans="1:4" ht="15.75" customHeight="1" x14ac:dyDescent="0.15">
      <c r="A3888" s="89" t="s">
        <v>13689</v>
      </c>
      <c r="B3888" s="89" t="s">
        <v>3070</v>
      </c>
      <c r="C3888" s="89">
        <v>3</v>
      </c>
      <c r="D3888" s="89" t="s">
        <v>5875</v>
      </c>
    </row>
    <row r="3889" spans="1:4" ht="15.75" customHeight="1" x14ac:dyDescent="0.15">
      <c r="A3889" s="89" t="s">
        <v>13690</v>
      </c>
      <c r="B3889" s="89" t="s">
        <v>3070</v>
      </c>
      <c r="C3889" s="89">
        <v>3</v>
      </c>
      <c r="D3889" s="89" t="s">
        <v>5875</v>
      </c>
    </row>
    <row r="3890" spans="1:4" ht="15.75" customHeight="1" x14ac:dyDescent="0.15">
      <c r="A3890" s="89" t="s">
        <v>13691</v>
      </c>
      <c r="B3890" s="89" t="s">
        <v>3070</v>
      </c>
      <c r="C3890" s="89">
        <v>3</v>
      </c>
      <c r="D3890" s="89" t="s">
        <v>5875</v>
      </c>
    </row>
    <row r="3891" spans="1:4" ht="15.75" customHeight="1" x14ac:dyDescent="0.15">
      <c r="A3891" s="89" t="s">
        <v>13692</v>
      </c>
      <c r="B3891" s="89" t="s">
        <v>3070</v>
      </c>
      <c r="C3891" s="89">
        <v>3</v>
      </c>
      <c r="D3891" s="89" t="s">
        <v>5875</v>
      </c>
    </row>
    <row r="3892" spans="1:4" ht="15.75" customHeight="1" x14ac:dyDescent="0.15">
      <c r="A3892" s="89" t="s">
        <v>13693</v>
      </c>
      <c r="B3892" s="89" t="s">
        <v>3070</v>
      </c>
      <c r="C3892" s="89">
        <v>3</v>
      </c>
      <c r="D3892" s="89" t="s">
        <v>5875</v>
      </c>
    </row>
    <row r="3893" spans="1:4" ht="15.75" customHeight="1" x14ac:dyDescent="0.15">
      <c r="A3893" s="89" t="s">
        <v>13694</v>
      </c>
      <c r="B3893" s="89" t="s">
        <v>3052</v>
      </c>
      <c r="C3893" s="89">
        <v>3</v>
      </c>
      <c r="D3893" s="89" t="s">
        <v>5857</v>
      </c>
    </row>
    <row r="3894" spans="1:4" ht="15.75" customHeight="1" x14ac:dyDescent="0.15">
      <c r="A3894" s="89" t="s">
        <v>13695</v>
      </c>
      <c r="B3894" s="89" t="s">
        <v>3052</v>
      </c>
      <c r="C3894" s="89">
        <v>3</v>
      </c>
      <c r="D3894" s="89" t="s">
        <v>5857</v>
      </c>
    </row>
    <row r="3895" spans="1:4" ht="15.75" customHeight="1" x14ac:dyDescent="0.15">
      <c r="A3895" s="89" t="s">
        <v>13696</v>
      </c>
      <c r="B3895" s="89" t="s">
        <v>3052</v>
      </c>
      <c r="C3895" s="89">
        <v>3</v>
      </c>
      <c r="D3895" s="89" t="s">
        <v>5857</v>
      </c>
    </row>
    <row r="3896" spans="1:4" ht="15.75" customHeight="1" x14ac:dyDescent="0.15">
      <c r="A3896" s="89" t="s">
        <v>13697</v>
      </c>
      <c r="B3896" s="89" t="s">
        <v>3052</v>
      </c>
      <c r="C3896" s="89">
        <v>3</v>
      </c>
      <c r="D3896" s="89" t="s">
        <v>5857</v>
      </c>
    </row>
    <row r="3897" spans="1:4" ht="15.75" customHeight="1" x14ac:dyDescent="0.15">
      <c r="A3897" s="89" t="s">
        <v>13698</v>
      </c>
      <c r="B3897" s="89" t="s">
        <v>3052</v>
      </c>
      <c r="C3897" s="89">
        <v>3</v>
      </c>
      <c r="D3897" s="89" t="s">
        <v>5857</v>
      </c>
    </row>
    <row r="3898" spans="1:4" ht="15.75" customHeight="1" x14ac:dyDescent="0.15">
      <c r="A3898" s="89" t="s">
        <v>13699</v>
      </c>
      <c r="B3898" s="89" t="s">
        <v>3052</v>
      </c>
      <c r="C3898" s="89">
        <v>3</v>
      </c>
      <c r="D3898" s="89" t="s">
        <v>5857</v>
      </c>
    </row>
    <row r="3899" spans="1:4" ht="15.75" customHeight="1" x14ac:dyDescent="0.15">
      <c r="A3899" s="89" t="s">
        <v>13700</v>
      </c>
      <c r="B3899" s="89" t="s">
        <v>3052</v>
      </c>
      <c r="C3899" s="89">
        <v>3</v>
      </c>
      <c r="D3899" s="89" t="s">
        <v>5857</v>
      </c>
    </row>
    <row r="3900" spans="1:4" ht="15.75" customHeight="1" x14ac:dyDescent="0.15">
      <c r="A3900" s="89" t="s">
        <v>13701</v>
      </c>
      <c r="B3900" s="89" t="s">
        <v>3052</v>
      </c>
      <c r="C3900" s="89">
        <v>3</v>
      </c>
      <c r="D3900" s="89" t="s">
        <v>5857</v>
      </c>
    </row>
    <row r="3901" spans="1:4" ht="15.75" customHeight="1" x14ac:dyDescent="0.15">
      <c r="A3901" s="89" t="s">
        <v>13702</v>
      </c>
      <c r="B3901" s="89" t="s">
        <v>3052</v>
      </c>
      <c r="C3901" s="89">
        <v>3</v>
      </c>
      <c r="D3901" s="89" t="s">
        <v>5857</v>
      </c>
    </row>
    <row r="3902" spans="1:4" ht="15.75" customHeight="1" x14ac:dyDescent="0.15">
      <c r="A3902" s="89" t="s">
        <v>13703</v>
      </c>
      <c r="B3902" s="89" t="s">
        <v>3052</v>
      </c>
      <c r="C3902" s="89">
        <v>3</v>
      </c>
      <c r="D3902" s="89" t="s">
        <v>5857</v>
      </c>
    </row>
    <row r="3903" spans="1:4" ht="15.75" customHeight="1" x14ac:dyDescent="0.15">
      <c r="A3903" s="89" t="s">
        <v>13704</v>
      </c>
      <c r="B3903" s="89" t="s">
        <v>3052</v>
      </c>
      <c r="C3903" s="89">
        <v>3</v>
      </c>
      <c r="D3903" s="89" t="s">
        <v>5857</v>
      </c>
    </row>
    <row r="3904" spans="1:4" ht="15.75" customHeight="1" x14ac:dyDescent="0.15">
      <c r="A3904" s="89" t="s">
        <v>13705</v>
      </c>
      <c r="B3904" s="89" t="s">
        <v>3052</v>
      </c>
      <c r="C3904" s="89">
        <v>3</v>
      </c>
      <c r="D3904" s="89" t="s">
        <v>5857</v>
      </c>
    </row>
    <row r="3905" spans="1:4" ht="15.75" customHeight="1" x14ac:dyDescent="0.15">
      <c r="A3905" s="89" t="s">
        <v>13706</v>
      </c>
      <c r="B3905" s="89" t="s">
        <v>3027</v>
      </c>
      <c r="C3905" s="89">
        <v>3</v>
      </c>
      <c r="D3905" s="89" t="s">
        <v>5867</v>
      </c>
    </row>
    <row r="3906" spans="1:4" ht="15.75" customHeight="1" x14ac:dyDescent="0.15">
      <c r="A3906" s="89" t="s">
        <v>13707</v>
      </c>
      <c r="B3906" s="89" t="s">
        <v>3027</v>
      </c>
      <c r="C3906" s="89">
        <v>3</v>
      </c>
      <c r="D3906" s="89" t="s">
        <v>5867</v>
      </c>
    </row>
    <row r="3907" spans="1:4" ht="15.75" customHeight="1" x14ac:dyDescent="0.15">
      <c r="A3907" s="89" t="s">
        <v>13708</v>
      </c>
      <c r="B3907" s="89" t="s">
        <v>3027</v>
      </c>
      <c r="C3907" s="89">
        <v>3</v>
      </c>
      <c r="D3907" s="89" t="s">
        <v>5867</v>
      </c>
    </row>
    <row r="3908" spans="1:4" ht="15.75" customHeight="1" x14ac:dyDescent="0.15">
      <c r="A3908" s="89" t="s">
        <v>13709</v>
      </c>
      <c r="B3908" s="89" t="s">
        <v>3027</v>
      </c>
      <c r="C3908" s="89">
        <v>3</v>
      </c>
      <c r="D3908" s="89" t="s">
        <v>5867</v>
      </c>
    </row>
    <row r="3909" spans="1:4" ht="15.75" customHeight="1" x14ac:dyDescent="0.15">
      <c r="A3909" s="89" t="s">
        <v>13710</v>
      </c>
      <c r="B3909" s="89" t="s">
        <v>3027</v>
      </c>
      <c r="C3909" s="89">
        <v>3</v>
      </c>
      <c r="D3909" s="89" t="s">
        <v>5867</v>
      </c>
    </row>
    <row r="3910" spans="1:4" ht="15.75" customHeight="1" x14ac:dyDescent="0.15">
      <c r="A3910" s="89" t="s">
        <v>13711</v>
      </c>
      <c r="B3910" s="89" t="s">
        <v>3027</v>
      </c>
      <c r="C3910" s="89">
        <v>3</v>
      </c>
      <c r="D3910" s="89" t="s">
        <v>5867</v>
      </c>
    </row>
    <row r="3911" spans="1:4" ht="15.75" customHeight="1" x14ac:dyDescent="0.15">
      <c r="A3911" s="89" t="s">
        <v>13712</v>
      </c>
      <c r="B3911" s="89" t="s">
        <v>3027</v>
      </c>
      <c r="C3911" s="89">
        <v>3</v>
      </c>
      <c r="D3911" s="89" t="s">
        <v>5867</v>
      </c>
    </row>
    <row r="3912" spans="1:4" ht="15.75" customHeight="1" x14ac:dyDescent="0.15">
      <c r="A3912" s="89" t="s">
        <v>13713</v>
      </c>
      <c r="B3912" s="89" t="s">
        <v>3027</v>
      </c>
      <c r="C3912" s="89">
        <v>3</v>
      </c>
      <c r="D3912" s="89" t="s">
        <v>5867</v>
      </c>
    </row>
    <row r="3913" spans="1:4" ht="15.75" customHeight="1" x14ac:dyDescent="0.15">
      <c r="A3913" s="89" t="s">
        <v>13714</v>
      </c>
      <c r="B3913" s="89" t="s">
        <v>3027</v>
      </c>
      <c r="C3913" s="89">
        <v>3</v>
      </c>
      <c r="D3913" s="89" t="s">
        <v>5867</v>
      </c>
    </row>
    <row r="3914" spans="1:4" ht="15.75" customHeight="1" x14ac:dyDescent="0.15">
      <c r="A3914" s="89" t="s">
        <v>13715</v>
      </c>
      <c r="B3914" s="89" t="s">
        <v>3066</v>
      </c>
      <c r="C3914" s="89">
        <v>3</v>
      </c>
      <c r="D3914" s="89" t="s">
        <v>5871</v>
      </c>
    </row>
    <row r="3915" spans="1:4" ht="15.75" customHeight="1" x14ac:dyDescent="0.15">
      <c r="A3915" s="89" t="s">
        <v>13716</v>
      </c>
      <c r="B3915" s="89" t="s">
        <v>3066</v>
      </c>
      <c r="C3915" s="89">
        <v>3</v>
      </c>
      <c r="D3915" s="89" t="s">
        <v>5871</v>
      </c>
    </row>
    <row r="3916" spans="1:4" ht="15.75" customHeight="1" x14ac:dyDescent="0.15">
      <c r="A3916" s="89" t="s">
        <v>13717</v>
      </c>
      <c r="B3916" s="89" t="s">
        <v>3066</v>
      </c>
      <c r="C3916" s="89">
        <v>3</v>
      </c>
      <c r="D3916" s="89" t="s">
        <v>5871</v>
      </c>
    </row>
    <row r="3917" spans="1:4" ht="15.75" customHeight="1" x14ac:dyDescent="0.15">
      <c r="A3917" s="89" t="s">
        <v>13718</v>
      </c>
      <c r="B3917" s="89" t="s">
        <v>3066</v>
      </c>
      <c r="C3917" s="89">
        <v>3</v>
      </c>
      <c r="D3917" s="89" t="s">
        <v>5871</v>
      </c>
    </row>
    <row r="3918" spans="1:4" ht="15.75" customHeight="1" x14ac:dyDescent="0.15">
      <c r="A3918" s="89" t="s">
        <v>13719</v>
      </c>
      <c r="B3918" s="89" t="s">
        <v>3069</v>
      </c>
      <c r="C3918" s="89">
        <v>3</v>
      </c>
      <c r="D3918" s="89" t="s">
        <v>5883</v>
      </c>
    </row>
    <row r="3919" spans="1:4" ht="15.75" customHeight="1" x14ac:dyDescent="0.15">
      <c r="A3919" s="89" t="s">
        <v>13720</v>
      </c>
      <c r="B3919" s="89" t="s">
        <v>3069</v>
      </c>
      <c r="C3919" s="89">
        <v>3</v>
      </c>
      <c r="D3919" s="89" t="s">
        <v>5883</v>
      </c>
    </row>
    <row r="3920" spans="1:4" ht="15.75" customHeight="1" x14ac:dyDescent="0.15">
      <c r="A3920" s="89" t="s">
        <v>13721</v>
      </c>
      <c r="B3920" s="89" t="s">
        <v>3069</v>
      </c>
      <c r="C3920" s="89">
        <v>3</v>
      </c>
      <c r="D3920" s="89" t="s">
        <v>5883</v>
      </c>
    </row>
    <row r="3921" spans="1:5" ht="15.75" customHeight="1" x14ac:dyDescent="0.15">
      <c r="A3921" s="89" t="s">
        <v>13722</v>
      </c>
      <c r="B3921" s="89" t="s">
        <v>13723</v>
      </c>
      <c r="C3921" s="89">
        <v>4</v>
      </c>
      <c r="D3921" s="89" t="s">
        <v>13724</v>
      </c>
      <c r="E3921" s="89" t="s">
        <v>3069</v>
      </c>
    </row>
    <row r="3922" spans="1:5" ht="15.75" customHeight="1" x14ac:dyDescent="0.15">
      <c r="A3922" s="89" t="s">
        <v>13725</v>
      </c>
      <c r="B3922" s="89" t="s">
        <v>3069</v>
      </c>
      <c r="C3922" s="89">
        <v>3</v>
      </c>
      <c r="D3922" s="89" t="s">
        <v>5883</v>
      </c>
    </row>
    <row r="3923" spans="1:5" ht="15.75" customHeight="1" x14ac:dyDescent="0.15">
      <c r="A3923" s="89" t="s">
        <v>13726</v>
      </c>
      <c r="B3923" s="89" t="s">
        <v>3069</v>
      </c>
      <c r="C3923" s="89">
        <v>3</v>
      </c>
      <c r="D3923" s="89" t="s">
        <v>5883</v>
      </c>
    </row>
    <row r="3924" spans="1:5" ht="15.75" customHeight="1" x14ac:dyDescent="0.15">
      <c r="A3924" s="89" t="s">
        <v>13727</v>
      </c>
      <c r="B3924" s="89" t="s">
        <v>3045</v>
      </c>
      <c r="C3924" s="89">
        <v>3</v>
      </c>
      <c r="D3924" s="89" t="s">
        <v>5881</v>
      </c>
    </row>
    <row r="3925" spans="1:5" ht="15.75" customHeight="1" x14ac:dyDescent="0.15">
      <c r="A3925" s="89" t="s">
        <v>13728</v>
      </c>
      <c r="B3925" s="89" t="s">
        <v>3045</v>
      </c>
      <c r="C3925" s="89">
        <v>3</v>
      </c>
      <c r="D3925" s="89" t="s">
        <v>5881</v>
      </c>
    </row>
    <row r="3926" spans="1:5" ht="15.75" customHeight="1" x14ac:dyDescent="0.15">
      <c r="A3926" s="89" t="s">
        <v>13729</v>
      </c>
      <c r="B3926" s="89" t="s">
        <v>3045</v>
      </c>
      <c r="C3926" s="89">
        <v>3</v>
      </c>
      <c r="D3926" s="89" t="s">
        <v>5881</v>
      </c>
    </row>
    <row r="3927" spans="1:5" ht="15.75" customHeight="1" x14ac:dyDescent="0.15">
      <c r="A3927" s="89" t="s">
        <v>13730</v>
      </c>
      <c r="B3927" s="89" t="s">
        <v>3045</v>
      </c>
      <c r="C3927" s="89">
        <v>3</v>
      </c>
      <c r="D3927" s="89" t="s">
        <v>5881</v>
      </c>
    </row>
    <row r="3928" spans="1:5" ht="15.75" customHeight="1" x14ac:dyDescent="0.15">
      <c r="A3928" s="89" t="s">
        <v>13731</v>
      </c>
      <c r="B3928" s="89" t="s">
        <v>3045</v>
      </c>
      <c r="C3928" s="89">
        <v>3</v>
      </c>
      <c r="D3928" s="89" t="s">
        <v>5881</v>
      </c>
    </row>
    <row r="3929" spans="1:5" ht="15.75" customHeight="1" x14ac:dyDescent="0.15">
      <c r="A3929" s="89" t="s">
        <v>13732</v>
      </c>
      <c r="B3929" s="89" t="s">
        <v>3045</v>
      </c>
      <c r="C3929" s="89">
        <v>3</v>
      </c>
      <c r="D3929" s="89" t="s">
        <v>5881</v>
      </c>
    </row>
    <row r="3930" spans="1:5" ht="15.75" customHeight="1" x14ac:dyDescent="0.15">
      <c r="A3930" s="89" t="s">
        <v>13733</v>
      </c>
      <c r="B3930" s="89" t="s">
        <v>3045</v>
      </c>
      <c r="C3930" s="89">
        <v>3</v>
      </c>
      <c r="D3930" s="89" t="s">
        <v>5881</v>
      </c>
    </row>
    <row r="3931" spans="1:5" ht="15.75" customHeight="1" x14ac:dyDescent="0.15">
      <c r="A3931" s="89" t="s">
        <v>13734</v>
      </c>
      <c r="B3931" s="89" t="s">
        <v>3045</v>
      </c>
      <c r="C3931" s="89">
        <v>3</v>
      </c>
      <c r="D3931" s="89" t="s">
        <v>5881</v>
      </c>
    </row>
    <row r="3932" spans="1:5" ht="15.75" customHeight="1" x14ac:dyDescent="0.15">
      <c r="A3932" s="89" t="s">
        <v>13735</v>
      </c>
      <c r="B3932" s="89" t="s">
        <v>3045</v>
      </c>
      <c r="C3932" s="89">
        <v>3</v>
      </c>
      <c r="D3932" s="89" t="s">
        <v>5881</v>
      </c>
    </row>
    <row r="3933" spans="1:5" ht="15.75" customHeight="1" x14ac:dyDescent="0.15">
      <c r="A3933" s="89" t="s">
        <v>13736</v>
      </c>
      <c r="B3933" s="89" t="s">
        <v>3045</v>
      </c>
      <c r="C3933" s="89">
        <v>3</v>
      </c>
      <c r="D3933" s="89" t="s">
        <v>5881</v>
      </c>
    </row>
    <row r="3934" spans="1:5" ht="15.75" customHeight="1" x14ac:dyDescent="0.15">
      <c r="A3934" s="89" t="s">
        <v>13737</v>
      </c>
      <c r="B3934" s="89" t="s">
        <v>3045</v>
      </c>
      <c r="C3934" s="89">
        <v>3</v>
      </c>
      <c r="D3934" s="89" t="s">
        <v>5881</v>
      </c>
    </row>
    <row r="3935" spans="1:5" ht="15.75" customHeight="1" x14ac:dyDescent="0.15">
      <c r="A3935" s="89" t="s">
        <v>13738</v>
      </c>
      <c r="B3935" s="89" t="s">
        <v>3045</v>
      </c>
      <c r="C3935" s="89">
        <v>3</v>
      </c>
      <c r="D3935" s="89" t="s">
        <v>5881</v>
      </c>
    </row>
    <row r="3936" spans="1:5" ht="15.75" customHeight="1" x14ac:dyDescent="0.15">
      <c r="A3936" s="89" t="s">
        <v>13739</v>
      </c>
      <c r="B3936" s="89" t="s">
        <v>3045</v>
      </c>
      <c r="C3936" s="89">
        <v>3</v>
      </c>
      <c r="D3936" s="89" t="s">
        <v>5881</v>
      </c>
    </row>
    <row r="3937" spans="1:4" ht="15.75" customHeight="1" x14ac:dyDescent="0.15">
      <c r="A3937" s="89" t="s">
        <v>13740</v>
      </c>
      <c r="B3937" s="89" t="s">
        <v>3045</v>
      </c>
      <c r="C3937" s="89">
        <v>3</v>
      </c>
      <c r="D3937" s="89" t="s">
        <v>5881</v>
      </c>
    </row>
    <row r="3938" spans="1:4" ht="15.75" customHeight="1" x14ac:dyDescent="0.15">
      <c r="A3938" s="89" t="s">
        <v>13741</v>
      </c>
      <c r="B3938" s="89" t="s">
        <v>3036</v>
      </c>
      <c r="C3938" s="89">
        <v>3</v>
      </c>
      <c r="D3938" s="89" t="s">
        <v>5930</v>
      </c>
    </row>
    <row r="3939" spans="1:4" ht="15.75" customHeight="1" x14ac:dyDescent="0.15">
      <c r="A3939" s="89" t="s">
        <v>13742</v>
      </c>
      <c r="B3939" s="89" t="s">
        <v>3036</v>
      </c>
      <c r="C3939" s="89">
        <v>3</v>
      </c>
      <c r="D3939" s="89" t="s">
        <v>5930</v>
      </c>
    </row>
    <row r="3940" spans="1:4" ht="15.75" customHeight="1" x14ac:dyDescent="0.15">
      <c r="A3940" s="89" t="s">
        <v>13743</v>
      </c>
      <c r="B3940" s="89" t="s">
        <v>3036</v>
      </c>
      <c r="C3940" s="89">
        <v>3</v>
      </c>
      <c r="D3940" s="89" t="s">
        <v>5930</v>
      </c>
    </row>
    <row r="3941" spans="1:4" ht="15.75" customHeight="1" x14ac:dyDescent="0.15">
      <c r="A3941" s="89" t="s">
        <v>13744</v>
      </c>
      <c r="B3941" s="89" t="s">
        <v>3036</v>
      </c>
      <c r="C3941" s="89">
        <v>3</v>
      </c>
      <c r="D3941" s="89" t="s">
        <v>5930</v>
      </c>
    </row>
    <row r="3942" spans="1:4" ht="15.75" customHeight="1" x14ac:dyDescent="0.15">
      <c r="A3942" s="89" t="s">
        <v>13745</v>
      </c>
      <c r="B3942" s="89" t="s">
        <v>3036</v>
      </c>
      <c r="C3942" s="89">
        <v>3</v>
      </c>
      <c r="D3942" s="89" t="s">
        <v>5930</v>
      </c>
    </row>
    <row r="3943" spans="1:4" ht="15.75" customHeight="1" x14ac:dyDescent="0.15">
      <c r="A3943" s="89" t="s">
        <v>13746</v>
      </c>
      <c r="B3943" s="89" t="s">
        <v>3056</v>
      </c>
      <c r="C3943" s="89">
        <v>3</v>
      </c>
      <c r="D3943" s="89" t="s">
        <v>5912</v>
      </c>
    </row>
    <row r="3944" spans="1:4" ht="15.75" customHeight="1" x14ac:dyDescent="0.15">
      <c r="A3944" s="89" t="s">
        <v>13747</v>
      </c>
      <c r="B3944" s="89" t="s">
        <v>3056</v>
      </c>
      <c r="C3944" s="89">
        <v>3</v>
      </c>
      <c r="D3944" s="89" t="s">
        <v>5912</v>
      </c>
    </row>
    <row r="3945" spans="1:4" ht="15.75" customHeight="1" x14ac:dyDescent="0.15">
      <c r="A3945" s="89" t="s">
        <v>13748</v>
      </c>
      <c r="B3945" s="89" t="s">
        <v>3079</v>
      </c>
      <c r="C3945" s="89">
        <v>3</v>
      </c>
      <c r="D3945" s="89" t="s">
        <v>5928</v>
      </c>
    </row>
    <row r="3946" spans="1:4" ht="15.75" customHeight="1" x14ac:dyDescent="0.15">
      <c r="A3946" s="89" t="s">
        <v>13749</v>
      </c>
      <c r="B3946" s="89" t="s">
        <v>3079</v>
      </c>
      <c r="C3946" s="89">
        <v>3</v>
      </c>
      <c r="D3946" s="89" t="s">
        <v>5928</v>
      </c>
    </row>
    <row r="3947" spans="1:4" ht="15.75" customHeight="1" x14ac:dyDescent="0.15">
      <c r="A3947" s="89" t="s">
        <v>13750</v>
      </c>
      <c r="B3947" s="89" t="s">
        <v>3042</v>
      </c>
      <c r="C3947" s="89">
        <v>3</v>
      </c>
      <c r="D3947" s="89" t="s">
        <v>5889</v>
      </c>
    </row>
    <row r="3948" spans="1:4" ht="15.75" customHeight="1" x14ac:dyDescent="0.15">
      <c r="A3948" s="89" t="s">
        <v>13751</v>
      </c>
      <c r="B3948" s="89" t="s">
        <v>3028</v>
      </c>
      <c r="C3948" s="89">
        <v>3</v>
      </c>
      <c r="D3948" s="89" t="s">
        <v>5908</v>
      </c>
    </row>
    <row r="3949" spans="1:4" ht="15.75" customHeight="1" x14ac:dyDescent="0.15">
      <c r="A3949" s="89" t="s">
        <v>13752</v>
      </c>
      <c r="B3949" s="89" t="s">
        <v>3023</v>
      </c>
      <c r="C3949" s="89">
        <v>3</v>
      </c>
      <c r="D3949" s="89" t="s">
        <v>5873</v>
      </c>
    </row>
    <row r="3950" spans="1:4" ht="15.75" customHeight="1" x14ac:dyDescent="0.15">
      <c r="A3950" s="89" t="s">
        <v>13753</v>
      </c>
      <c r="B3950" s="89" t="s">
        <v>3037</v>
      </c>
      <c r="C3950" s="89">
        <v>3</v>
      </c>
      <c r="D3950" s="89" t="s">
        <v>5837</v>
      </c>
    </row>
    <row r="3951" spans="1:4" ht="15.75" customHeight="1" x14ac:dyDescent="0.15">
      <c r="A3951" s="89" t="s">
        <v>13754</v>
      </c>
      <c r="B3951" s="89" t="s">
        <v>3081</v>
      </c>
      <c r="C3951" s="89">
        <v>3</v>
      </c>
      <c r="D3951" s="89" t="s">
        <v>5958</v>
      </c>
    </row>
    <row r="3952" spans="1:4" ht="15.75" customHeight="1" x14ac:dyDescent="0.15">
      <c r="A3952" s="89" t="s">
        <v>13755</v>
      </c>
      <c r="B3952" s="89" t="s">
        <v>3073</v>
      </c>
      <c r="C3952" s="89">
        <v>3</v>
      </c>
      <c r="D3952" s="89" t="s">
        <v>5896</v>
      </c>
    </row>
    <row r="3953" spans="1:4" ht="15.75" customHeight="1" x14ac:dyDescent="0.15">
      <c r="A3953" s="89" t="s">
        <v>13756</v>
      </c>
      <c r="B3953" s="89" t="s">
        <v>3083</v>
      </c>
      <c r="C3953" s="89">
        <v>3</v>
      </c>
      <c r="D3953" s="89" t="s">
        <v>5932</v>
      </c>
    </row>
    <row r="3954" spans="1:4" ht="15.75" customHeight="1" x14ac:dyDescent="0.15">
      <c r="A3954" s="89" t="s">
        <v>13757</v>
      </c>
      <c r="B3954" s="89" t="s">
        <v>3047</v>
      </c>
      <c r="C3954" s="89">
        <v>3</v>
      </c>
      <c r="D3954" s="89" t="s">
        <v>5853</v>
      </c>
    </row>
    <row r="3955" spans="1:4" ht="15.75" customHeight="1" x14ac:dyDescent="0.15">
      <c r="A3955" s="89" t="s">
        <v>13758</v>
      </c>
      <c r="B3955" s="89" t="s">
        <v>3060</v>
      </c>
      <c r="C3955" s="89">
        <v>3</v>
      </c>
      <c r="D3955" s="89" t="s">
        <v>5865</v>
      </c>
    </row>
    <row r="3956" spans="1:4" ht="15.75" customHeight="1" x14ac:dyDescent="0.15">
      <c r="A3956" s="89" t="s">
        <v>13759</v>
      </c>
      <c r="B3956" s="89" t="s">
        <v>3081</v>
      </c>
      <c r="C3956" s="89">
        <v>3</v>
      </c>
      <c r="D3956" s="89" t="s">
        <v>5958</v>
      </c>
    </row>
    <row r="3957" spans="1:4" ht="15.75" customHeight="1" x14ac:dyDescent="0.15">
      <c r="A3957" s="89" t="s">
        <v>13760</v>
      </c>
      <c r="B3957" s="89" t="s">
        <v>3024</v>
      </c>
      <c r="C3957" s="89">
        <v>3</v>
      </c>
      <c r="D3957" s="89" t="s">
        <v>5946</v>
      </c>
    </row>
    <row r="3958" spans="1:4" ht="15.75" customHeight="1" x14ac:dyDescent="0.15">
      <c r="A3958" s="89" t="s">
        <v>13761</v>
      </c>
      <c r="B3958" s="89" t="s">
        <v>3071</v>
      </c>
      <c r="C3958" s="89">
        <v>3</v>
      </c>
      <c r="D3958" s="89" t="s">
        <v>5920</v>
      </c>
    </row>
    <row r="3959" spans="1:4" ht="15.75" customHeight="1" x14ac:dyDescent="0.15">
      <c r="A3959" s="89" t="s">
        <v>13762</v>
      </c>
      <c r="B3959" s="89" t="s">
        <v>3070</v>
      </c>
      <c r="C3959" s="89">
        <v>3</v>
      </c>
      <c r="D3959" s="89" t="s">
        <v>5875</v>
      </c>
    </row>
    <row r="3960" spans="1:4" ht="15.75" customHeight="1" x14ac:dyDescent="0.15">
      <c r="A3960" s="89" t="s">
        <v>13763</v>
      </c>
      <c r="B3960" s="89" t="s">
        <v>3030</v>
      </c>
      <c r="C3960" s="89">
        <v>3</v>
      </c>
      <c r="D3960" s="89" t="s">
        <v>5940</v>
      </c>
    </row>
    <row r="3961" spans="1:4" ht="15.75" customHeight="1" x14ac:dyDescent="0.15">
      <c r="A3961" s="89" t="s">
        <v>13764</v>
      </c>
      <c r="B3961" s="89" t="s">
        <v>3081</v>
      </c>
      <c r="C3961" s="89">
        <v>3</v>
      </c>
      <c r="D3961" s="89" t="s">
        <v>5958</v>
      </c>
    </row>
    <row r="3962" spans="1:4" ht="15.75" customHeight="1" x14ac:dyDescent="0.15">
      <c r="A3962" s="89" t="s">
        <v>13765</v>
      </c>
      <c r="B3962" s="89" t="s">
        <v>2989</v>
      </c>
      <c r="C3962" s="89">
        <v>3</v>
      </c>
      <c r="D3962" s="89" t="s">
        <v>5756</v>
      </c>
    </row>
    <row r="3963" spans="1:4" ht="15.75" customHeight="1" x14ac:dyDescent="0.15">
      <c r="A3963" s="89" t="s">
        <v>13766</v>
      </c>
      <c r="B3963" s="89" t="s">
        <v>2960</v>
      </c>
      <c r="C3963" s="89">
        <v>3</v>
      </c>
      <c r="D3963" s="89" t="s">
        <v>5800</v>
      </c>
    </row>
    <row r="3964" spans="1:4" ht="15.75" customHeight="1" x14ac:dyDescent="0.15">
      <c r="A3964" s="89" t="s">
        <v>13767</v>
      </c>
      <c r="B3964" s="89" t="s">
        <v>3002</v>
      </c>
      <c r="C3964" s="89">
        <v>3</v>
      </c>
      <c r="D3964" s="89" t="s">
        <v>5703</v>
      </c>
    </row>
    <row r="3965" spans="1:4" ht="15.75" customHeight="1" x14ac:dyDescent="0.15">
      <c r="A3965" s="89" t="s">
        <v>13768</v>
      </c>
      <c r="B3965" s="89" t="s">
        <v>2992</v>
      </c>
      <c r="C3965" s="89">
        <v>3</v>
      </c>
      <c r="D3965" s="89" t="s">
        <v>5707</v>
      </c>
    </row>
    <row r="3966" spans="1:4" ht="15.75" customHeight="1" x14ac:dyDescent="0.15">
      <c r="A3966" s="89" t="s">
        <v>13769</v>
      </c>
      <c r="B3966" s="89" t="s">
        <v>2962</v>
      </c>
      <c r="C3966" s="89">
        <v>3</v>
      </c>
      <c r="D3966" s="89" t="s">
        <v>5814</v>
      </c>
    </row>
    <row r="3967" spans="1:4" ht="15.75" customHeight="1" x14ac:dyDescent="0.15">
      <c r="A3967" s="89" t="s">
        <v>13770</v>
      </c>
      <c r="B3967" s="89" t="s">
        <v>2975</v>
      </c>
      <c r="C3967" s="89">
        <v>3</v>
      </c>
      <c r="D3967" s="89" t="s">
        <v>5715</v>
      </c>
    </row>
    <row r="3968" spans="1:4" ht="15.75" customHeight="1" x14ac:dyDescent="0.15">
      <c r="A3968" s="89" t="s">
        <v>13771</v>
      </c>
      <c r="B3968" s="89" t="s">
        <v>2967</v>
      </c>
      <c r="C3968" s="89">
        <v>3</v>
      </c>
      <c r="D3968" s="89" t="s">
        <v>5776</v>
      </c>
    </row>
    <row r="3969" spans="1:4" ht="15.75" customHeight="1" x14ac:dyDescent="0.15">
      <c r="A3969" s="89" t="s">
        <v>13772</v>
      </c>
      <c r="B3969" s="89" t="s">
        <v>2993</v>
      </c>
      <c r="C3969" s="89">
        <v>3</v>
      </c>
      <c r="D3969" s="89" t="s">
        <v>5711</v>
      </c>
    </row>
    <row r="3970" spans="1:4" ht="15.75" customHeight="1" x14ac:dyDescent="0.15">
      <c r="A3970" s="89" t="s">
        <v>13773</v>
      </c>
      <c r="B3970" s="89" t="s">
        <v>2980</v>
      </c>
      <c r="C3970" s="89">
        <v>3</v>
      </c>
      <c r="D3970" s="89" t="s">
        <v>5748</v>
      </c>
    </row>
    <row r="3971" spans="1:4" ht="15.75" customHeight="1" x14ac:dyDescent="0.15">
      <c r="A3971" s="89" t="s">
        <v>13774</v>
      </c>
      <c r="B3971" s="89" t="s">
        <v>3009</v>
      </c>
      <c r="C3971" s="89">
        <v>3</v>
      </c>
      <c r="D3971" s="89" t="s">
        <v>5754</v>
      </c>
    </row>
    <row r="3972" spans="1:4" ht="15.75" customHeight="1" x14ac:dyDescent="0.15">
      <c r="A3972" s="89" t="s">
        <v>13775</v>
      </c>
      <c r="B3972" s="89" t="s">
        <v>2996</v>
      </c>
      <c r="C3972" s="89">
        <v>3</v>
      </c>
      <c r="D3972" s="89" t="s">
        <v>622</v>
      </c>
    </row>
    <row r="3973" spans="1:4" ht="15.75" customHeight="1" x14ac:dyDescent="0.15">
      <c r="A3973" s="89" t="s">
        <v>13776</v>
      </c>
      <c r="B3973" s="89" t="s">
        <v>2996</v>
      </c>
      <c r="C3973" s="89">
        <v>3</v>
      </c>
      <c r="D3973" s="89" t="s">
        <v>622</v>
      </c>
    </row>
    <row r="3974" spans="1:4" ht="15.75" customHeight="1" x14ac:dyDescent="0.15">
      <c r="A3974" s="89" t="s">
        <v>13777</v>
      </c>
      <c r="B3974" s="89" t="s">
        <v>2996</v>
      </c>
      <c r="C3974" s="89">
        <v>3</v>
      </c>
      <c r="D3974" s="89" t="s">
        <v>622</v>
      </c>
    </row>
    <row r="3975" spans="1:4" ht="15.75" customHeight="1" x14ac:dyDescent="0.15">
      <c r="A3975" s="89" t="s">
        <v>13778</v>
      </c>
      <c r="B3975" s="89" t="s">
        <v>2984</v>
      </c>
      <c r="C3975" s="89">
        <v>3</v>
      </c>
      <c r="D3975" s="89" t="s">
        <v>5798</v>
      </c>
    </row>
    <row r="3976" spans="1:4" ht="15.75" customHeight="1" x14ac:dyDescent="0.15">
      <c r="A3976" s="89" t="s">
        <v>13779</v>
      </c>
      <c r="B3976" s="89" t="s">
        <v>2986</v>
      </c>
      <c r="C3976" s="89">
        <v>3</v>
      </c>
      <c r="D3976" s="89" t="s">
        <v>5762</v>
      </c>
    </row>
    <row r="3977" spans="1:4" ht="15.75" customHeight="1" x14ac:dyDescent="0.15">
      <c r="A3977" s="89" t="s">
        <v>13780</v>
      </c>
      <c r="B3977" s="89" t="s">
        <v>3008</v>
      </c>
      <c r="C3977" s="89">
        <v>3</v>
      </c>
      <c r="D3977" s="89" t="s">
        <v>5794</v>
      </c>
    </row>
    <row r="3978" spans="1:4" ht="15.75" customHeight="1" x14ac:dyDescent="0.15">
      <c r="A3978" s="89" t="s">
        <v>13781</v>
      </c>
      <c r="B3978" s="89" t="s">
        <v>3008</v>
      </c>
      <c r="C3978" s="89">
        <v>3</v>
      </c>
      <c r="D3978" s="89" t="s">
        <v>5794</v>
      </c>
    </row>
    <row r="3979" spans="1:4" ht="15.75" customHeight="1" x14ac:dyDescent="0.15">
      <c r="A3979" s="89" t="s">
        <v>13782</v>
      </c>
      <c r="B3979" s="89" t="s">
        <v>3007</v>
      </c>
      <c r="C3979" s="89">
        <v>3</v>
      </c>
      <c r="D3979" s="89" t="s">
        <v>5790</v>
      </c>
    </row>
    <row r="3980" spans="1:4" ht="15.75" customHeight="1" x14ac:dyDescent="0.15">
      <c r="A3980" s="89" t="s">
        <v>13783</v>
      </c>
      <c r="B3980" s="89" t="s">
        <v>2976</v>
      </c>
      <c r="C3980" s="89">
        <v>3</v>
      </c>
      <c r="D3980" s="89" t="s">
        <v>5768</v>
      </c>
    </row>
    <row r="3981" spans="1:4" ht="15.75" customHeight="1" x14ac:dyDescent="0.15">
      <c r="A3981" s="89" t="s">
        <v>13784</v>
      </c>
      <c r="B3981" s="89" t="s">
        <v>2984</v>
      </c>
      <c r="C3981" s="89">
        <v>3</v>
      </c>
      <c r="D3981" s="89" t="s">
        <v>5798</v>
      </c>
    </row>
    <row r="3982" spans="1:4" ht="15.75" customHeight="1" x14ac:dyDescent="0.15">
      <c r="A3982" s="89" t="s">
        <v>13785</v>
      </c>
      <c r="B3982" s="89" t="s">
        <v>2996</v>
      </c>
      <c r="C3982" s="89">
        <v>3</v>
      </c>
      <c r="D3982" s="89" t="s">
        <v>622</v>
      </c>
    </row>
    <row r="3983" spans="1:4" ht="15.75" customHeight="1" x14ac:dyDescent="0.15">
      <c r="A3983" s="89" t="s">
        <v>13786</v>
      </c>
      <c r="B3983" s="89" t="s">
        <v>2981</v>
      </c>
      <c r="C3983" s="89">
        <v>3</v>
      </c>
      <c r="D3983" s="89" t="s">
        <v>5812</v>
      </c>
    </row>
    <row r="3984" spans="1:4" ht="15.75" customHeight="1" x14ac:dyDescent="0.15">
      <c r="A3984" s="89" t="s">
        <v>13787</v>
      </c>
      <c r="B3984" s="89" t="s">
        <v>2981</v>
      </c>
      <c r="C3984" s="89">
        <v>3</v>
      </c>
      <c r="D3984" s="89" t="s">
        <v>5812</v>
      </c>
    </row>
    <row r="3985" spans="1:4" ht="15.75" customHeight="1" x14ac:dyDescent="0.15">
      <c r="A3985" s="89" t="s">
        <v>13788</v>
      </c>
      <c r="B3985" s="89" t="s">
        <v>2981</v>
      </c>
      <c r="C3985" s="89">
        <v>3</v>
      </c>
      <c r="D3985" s="89" t="s">
        <v>5812</v>
      </c>
    </row>
    <row r="3986" spans="1:4" ht="15.75" customHeight="1" x14ac:dyDescent="0.15">
      <c r="A3986" s="89" t="s">
        <v>13789</v>
      </c>
      <c r="B3986" s="89" t="s">
        <v>3005</v>
      </c>
      <c r="C3986" s="89">
        <v>3</v>
      </c>
      <c r="D3986" s="89" t="s">
        <v>5784</v>
      </c>
    </row>
    <row r="3987" spans="1:4" ht="15.75" customHeight="1" x14ac:dyDescent="0.15">
      <c r="A3987" s="89" t="s">
        <v>13790</v>
      </c>
      <c r="B3987" s="89" t="s">
        <v>3005</v>
      </c>
      <c r="C3987" s="89">
        <v>3</v>
      </c>
      <c r="D3987" s="89" t="s">
        <v>5784</v>
      </c>
    </row>
    <row r="3988" spans="1:4" ht="15.75" customHeight="1" x14ac:dyDescent="0.15">
      <c r="A3988" s="89" t="s">
        <v>13791</v>
      </c>
      <c r="B3988" s="89" t="s">
        <v>3005</v>
      </c>
      <c r="C3988" s="89">
        <v>3</v>
      </c>
      <c r="D3988" s="89" t="s">
        <v>5784</v>
      </c>
    </row>
    <row r="3989" spans="1:4" ht="15.75" customHeight="1" x14ac:dyDescent="0.15">
      <c r="A3989" s="89" t="s">
        <v>13792</v>
      </c>
      <c r="B3989" s="89" t="s">
        <v>2952</v>
      </c>
      <c r="C3989" s="89">
        <v>3</v>
      </c>
      <c r="D3989" s="89" t="s">
        <v>5796</v>
      </c>
    </row>
    <row r="3990" spans="1:4" ht="15.75" customHeight="1" x14ac:dyDescent="0.15">
      <c r="A3990" s="89" t="s">
        <v>13793</v>
      </c>
      <c r="B3990" s="89" t="s">
        <v>2994</v>
      </c>
      <c r="C3990" s="89">
        <v>3</v>
      </c>
      <c r="D3990" s="89" t="s">
        <v>5780</v>
      </c>
    </row>
    <row r="3991" spans="1:4" ht="15.75" customHeight="1" x14ac:dyDescent="0.15">
      <c r="A3991" s="89" t="s">
        <v>13794</v>
      </c>
      <c r="B3991" s="89" t="s">
        <v>2994</v>
      </c>
      <c r="C3991" s="89">
        <v>3</v>
      </c>
      <c r="D3991" s="89" t="s">
        <v>5780</v>
      </c>
    </row>
    <row r="3992" spans="1:4" ht="15.75" customHeight="1" x14ac:dyDescent="0.15">
      <c r="A3992" s="89" t="s">
        <v>13795</v>
      </c>
      <c r="B3992" s="89" t="s">
        <v>2994</v>
      </c>
      <c r="C3992" s="89">
        <v>3</v>
      </c>
      <c r="D3992" s="89" t="s">
        <v>5780</v>
      </c>
    </row>
    <row r="3993" spans="1:4" ht="15.75" customHeight="1" x14ac:dyDescent="0.15">
      <c r="A3993" s="89" t="s">
        <v>13796</v>
      </c>
      <c r="B3993" s="89" t="s">
        <v>2953</v>
      </c>
      <c r="C3993" s="89">
        <v>3</v>
      </c>
      <c r="D3993" s="89" t="s">
        <v>5752</v>
      </c>
    </row>
    <row r="3994" spans="1:4" ht="15.75" customHeight="1" x14ac:dyDescent="0.15">
      <c r="A3994" s="89" t="s">
        <v>13797</v>
      </c>
      <c r="B3994" s="89" t="s">
        <v>2953</v>
      </c>
      <c r="C3994" s="89">
        <v>3</v>
      </c>
      <c r="D3994" s="89" t="s">
        <v>5752</v>
      </c>
    </row>
    <row r="3995" spans="1:4" ht="15.75" customHeight="1" x14ac:dyDescent="0.15">
      <c r="A3995" s="89" t="s">
        <v>13798</v>
      </c>
      <c r="B3995" s="89" t="s">
        <v>2953</v>
      </c>
      <c r="C3995" s="89">
        <v>3</v>
      </c>
      <c r="D3995" s="89" t="s">
        <v>5752</v>
      </c>
    </row>
    <row r="3996" spans="1:4" ht="15.75" customHeight="1" x14ac:dyDescent="0.15">
      <c r="A3996" s="89" t="s">
        <v>13799</v>
      </c>
      <c r="B3996" s="89" t="s">
        <v>2989</v>
      </c>
      <c r="C3996" s="89">
        <v>3</v>
      </c>
      <c r="D3996" s="89" t="s">
        <v>5756</v>
      </c>
    </row>
    <row r="3997" spans="1:4" ht="15.75" customHeight="1" x14ac:dyDescent="0.15">
      <c r="A3997" s="89" t="s">
        <v>13800</v>
      </c>
      <c r="B3997" s="89" t="s">
        <v>2989</v>
      </c>
      <c r="C3997" s="89">
        <v>3</v>
      </c>
      <c r="D3997" s="89" t="s">
        <v>5756</v>
      </c>
    </row>
    <row r="3998" spans="1:4" ht="15.75" customHeight="1" x14ac:dyDescent="0.15">
      <c r="A3998" s="89" t="s">
        <v>13801</v>
      </c>
      <c r="B3998" s="89" t="s">
        <v>2989</v>
      </c>
      <c r="C3998" s="89">
        <v>3</v>
      </c>
      <c r="D3998" s="89" t="s">
        <v>5756</v>
      </c>
    </row>
    <row r="3999" spans="1:4" ht="15.75" customHeight="1" x14ac:dyDescent="0.15">
      <c r="A3999" s="89" t="s">
        <v>13802</v>
      </c>
      <c r="B3999" s="89" t="s">
        <v>2989</v>
      </c>
      <c r="C3999" s="89">
        <v>3</v>
      </c>
      <c r="D3999" s="89" t="s">
        <v>5756</v>
      </c>
    </row>
    <row r="4000" spans="1:4" ht="15.75" customHeight="1" x14ac:dyDescent="0.15">
      <c r="A4000" s="89" t="s">
        <v>13803</v>
      </c>
      <c r="B4000" s="89" t="s">
        <v>2989</v>
      </c>
      <c r="C4000" s="89">
        <v>3</v>
      </c>
      <c r="D4000" s="89" t="s">
        <v>5756</v>
      </c>
    </row>
    <row r="4001" spans="1:4" ht="15.75" customHeight="1" x14ac:dyDescent="0.15">
      <c r="A4001" s="89" t="s">
        <v>13804</v>
      </c>
      <c r="B4001" s="89" t="s">
        <v>2989</v>
      </c>
      <c r="C4001" s="89">
        <v>3</v>
      </c>
      <c r="D4001" s="89" t="s">
        <v>5756</v>
      </c>
    </row>
    <row r="4002" spans="1:4" ht="15.75" customHeight="1" x14ac:dyDescent="0.15">
      <c r="A4002" s="89" t="s">
        <v>13805</v>
      </c>
      <c r="B4002" s="89" t="s">
        <v>2989</v>
      </c>
      <c r="C4002" s="89">
        <v>3</v>
      </c>
      <c r="D4002" s="89" t="s">
        <v>5756</v>
      </c>
    </row>
    <row r="4003" spans="1:4" ht="15.75" customHeight="1" x14ac:dyDescent="0.15">
      <c r="A4003" s="89" t="s">
        <v>13806</v>
      </c>
      <c r="B4003" s="89" t="s">
        <v>2989</v>
      </c>
      <c r="C4003" s="89">
        <v>3</v>
      </c>
      <c r="D4003" s="89" t="s">
        <v>5756</v>
      </c>
    </row>
    <row r="4004" spans="1:4" ht="15.75" customHeight="1" x14ac:dyDescent="0.15">
      <c r="A4004" s="89" t="s">
        <v>13807</v>
      </c>
      <c r="B4004" s="89" t="s">
        <v>2989</v>
      </c>
      <c r="C4004" s="89">
        <v>3</v>
      </c>
      <c r="D4004" s="89" t="s">
        <v>5756</v>
      </c>
    </row>
    <row r="4005" spans="1:4" ht="15.75" customHeight="1" x14ac:dyDescent="0.15">
      <c r="A4005" s="89" t="s">
        <v>13808</v>
      </c>
      <c r="B4005" s="89" t="s">
        <v>2989</v>
      </c>
      <c r="C4005" s="89">
        <v>3</v>
      </c>
      <c r="D4005" s="89" t="s">
        <v>5756</v>
      </c>
    </row>
    <row r="4006" spans="1:4" ht="15.75" customHeight="1" x14ac:dyDescent="0.15">
      <c r="A4006" s="89" t="s">
        <v>13809</v>
      </c>
      <c r="B4006" s="89" t="s">
        <v>2989</v>
      </c>
      <c r="C4006" s="89">
        <v>3</v>
      </c>
      <c r="D4006" s="89" t="s">
        <v>5756</v>
      </c>
    </row>
    <row r="4007" spans="1:4" ht="15.75" customHeight="1" x14ac:dyDescent="0.15">
      <c r="A4007" s="89" t="s">
        <v>13810</v>
      </c>
      <c r="B4007" s="89" t="s">
        <v>2989</v>
      </c>
      <c r="C4007" s="89">
        <v>3</v>
      </c>
      <c r="D4007" s="89" t="s">
        <v>5756</v>
      </c>
    </row>
    <row r="4008" spans="1:4" ht="15.75" customHeight="1" x14ac:dyDescent="0.15">
      <c r="A4008" s="89" t="s">
        <v>13811</v>
      </c>
      <c r="B4008" s="89" t="s">
        <v>2989</v>
      </c>
      <c r="C4008" s="89">
        <v>3</v>
      </c>
      <c r="D4008" s="89" t="s">
        <v>5756</v>
      </c>
    </row>
    <row r="4009" spans="1:4" ht="15.75" customHeight="1" x14ac:dyDescent="0.15">
      <c r="A4009" s="89" t="s">
        <v>13812</v>
      </c>
      <c r="B4009" s="89" t="s">
        <v>2989</v>
      </c>
      <c r="C4009" s="89">
        <v>3</v>
      </c>
      <c r="D4009" s="89" t="s">
        <v>5756</v>
      </c>
    </row>
    <row r="4010" spans="1:4" ht="15.75" customHeight="1" x14ac:dyDescent="0.15">
      <c r="A4010" s="89" t="s">
        <v>13813</v>
      </c>
      <c r="B4010" s="89" t="s">
        <v>2989</v>
      </c>
      <c r="C4010" s="89">
        <v>3</v>
      </c>
      <c r="D4010" s="89" t="s">
        <v>5756</v>
      </c>
    </row>
    <row r="4011" spans="1:4" ht="15.75" customHeight="1" x14ac:dyDescent="0.15">
      <c r="A4011" s="89" t="s">
        <v>13814</v>
      </c>
      <c r="B4011" s="89" t="s">
        <v>2989</v>
      </c>
      <c r="C4011" s="89">
        <v>3</v>
      </c>
      <c r="D4011" s="89" t="s">
        <v>5756</v>
      </c>
    </row>
    <row r="4012" spans="1:4" ht="15.75" customHeight="1" x14ac:dyDescent="0.15">
      <c r="A4012" s="89" t="s">
        <v>13815</v>
      </c>
      <c r="B4012" s="89" t="s">
        <v>2989</v>
      </c>
      <c r="C4012" s="89">
        <v>3</v>
      </c>
      <c r="D4012" s="89" t="s">
        <v>5756</v>
      </c>
    </row>
    <row r="4013" spans="1:4" ht="15.75" customHeight="1" x14ac:dyDescent="0.15">
      <c r="A4013" s="89" t="s">
        <v>13816</v>
      </c>
      <c r="B4013" s="89" t="s">
        <v>2989</v>
      </c>
      <c r="C4013" s="89">
        <v>3</v>
      </c>
      <c r="D4013" s="89" t="s">
        <v>5756</v>
      </c>
    </row>
    <row r="4014" spans="1:4" ht="15.75" customHeight="1" x14ac:dyDescent="0.15">
      <c r="A4014" s="89" t="s">
        <v>13817</v>
      </c>
      <c r="B4014" s="89" t="s">
        <v>2989</v>
      </c>
      <c r="C4014" s="89">
        <v>3</v>
      </c>
      <c r="D4014" s="89" t="s">
        <v>5756</v>
      </c>
    </row>
    <row r="4015" spans="1:4" ht="15.75" customHeight="1" x14ac:dyDescent="0.15">
      <c r="A4015" s="89" t="s">
        <v>13818</v>
      </c>
      <c r="B4015" s="89" t="s">
        <v>2989</v>
      </c>
      <c r="C4015" s="89">
        <v>3</v>
      </c>
      <c r="D4015" s="89" t="s">
        <v>5756</v>
      </c>
    </row>
    <row r="4016" spans="1:4" ht="15.75" customHeight="1" x14ac:dyDescent="0.15">
      <c r="A4016" s="89" t="s">
        <v>13819</v>
      </c>
      <c r="B4016" s="89" t="s">
        <v>2989</v>
      </c>
      <c r="C4016" s="89">
        <v>3</v>
      </c>
      <c r="D4016" s="89" t="s">
        <v>5756</v>
      </c>
    </row>
    <row r="4017" spans="1:4" ht="15.75" customHeight="1" x14ac:dyDescent="0.15">
      <c r="A4017" s="89" t="s">
        <v>13820</v>
      </c>
      <c r="B4017" s="89" t="s">
        <v>2989</v>
      </c>
      <c r="C4017" s="89">
        <v>3</v>
      </c>
      <c r="D4017" s="89" t="s">
        <v>5756</v>
      </c>
    </row>
    <row r="4018" spans="1:4" ht="15.75" customHeight="1" x14ac:dyDescent="0.15">
      <c r="A4018" s="89" t="s">
        <v>13821</v>
      </c>
      <c r="B4018" s="89" t="s">
        <v>2989</v>
      </c>
      <c r="C4018" s="89">
        <v>3</v>
      </c>
      <c r="D4018" s="89" t="s">
        <v>5756</v>
      </c>
    </row>
    <row r="4019" spans="1:4" ht="15.75" customHeight="1" x14ac:dyDescent="0.15">
      <c r="A4019" s="89" t="s">
        <v>13822</v>
      </c>
      <c r="B4019" s="89" t="s">
        <v>2989</v>
      </c>
      <c r="C4019" s="89">
        <v>3</v>
      </c>
      <c r="D4019" s="89" t="s">
        <v>5756</v>
      </c>
    </row>
    <row r="4020" spans="1:4" ht="15.75" customHeight="1" x14ac:dyDescent="0.15">
      <c r="A4020" s="89" t="s">
        <v>13823</v>
      </c>
      <c r="B4020" s="89" t="s">
        <v>2989</v>
      </c>
      <c r="C4020" s="89">
        <v>3</v>
      </c>
      <c r="D4020" s="89" t="s">
        <v>5756</v>
      </c>
    </row>
    <row r="4021" spans="1:4" ht="15.75" customHeight="1" x14ac:dyDescent="0.15">
      <c r="A4021" s="89" t="s">
        <v>13824</v>
      </c>
      <c r="B4021" s="89" t="s">
        <v>2989</v>
      </c>
      <c r="C4021" s="89">
        <v>3</v>
      </c>
      <c r="D4021" s="89" t="s">
        <v>5756</v>
      </c>
    </row>
    <row r="4022" spans="1:4" ht="15.75" customHeight="1" x14ac:dyDescent="0.15">
      <c r="A4022" s="89" t="s">
        <v>13825</v>
      </c>
      <c r="B4022" s="89" t="s">
        <v>2989</v>
      </c>
      <c r="C4022" s="89">
        <v>3</v>
      </c>
      <c r="D4022" s="89" t="s">
        <v>5756</v>
      </c>
    </row>
    <row r="4023" spans="1:4" ht="15.75" customHeight="1" x14ac:dyDescent="0.15">
      <c r="A4023" s="89" t="s">
        <v>13826</v>
      </c>
      <c r="B4023" s="89" t="s">
        <v>2989</v>
      </c>
      <c r="C4023" s="89">
        <v>3</v>
      </c>
      <c r="D4023" s="89" t="s">
        <v>5756</v>
      </c>
    </row>
    <row r="4024" spans="1:4" ht="15.75" customHeight="1" x14ac:dyDescent="0.15">
      <c r="A4024" s="89" t="s">
        <v>13827</v>
      </c>
      <c r="B4024" s="89" t="s">
        <v>2989</v>
      </c>
      <c r="C4024" s="89">
        <v>3</v>
      </c>
      <c r="D4024" s="89" t="s">
        <v>5756</v>
      </c>
    </row>
    <row r="4025" spans="1:4" ht="15.75" customHeight="1" x14ac:dyDescent="0.15">
      <c r="A4025" s="89" t="s">
        <v>13828</v>
      </c>
      <c r="B4025" s="89" t="s">
        <v>2989</v>
      </c>
      <c r="C4025" s="89">
        <v>3</v>
      </c>
      <c r="D4025" s="89" t="s">
        <v>5756</v>
      </c>
    </row>
    <row r="4026" spans="1:4" ht="15.75" customHeight="1" x14ac:dyDescent="0.15">
      <c r="A4026" s="89" t="s">
        <v>13829</v>
      </c>
      <c r="B4026" s="89" t="s">
        <v>2989</v>
      </c>
      <c r="C4026" s="89">
        <v>3</v>
      </c>
      <c r="D4026" s="89" t="s">
        <v>5756</v>
      </c>
    </row>
    <row r="4027" spans="1:4" ht="15.75" customHeight="1" x14ac:dyDescent="0.15">
      <c r="A4027" s="89" t="s">
        <v>13830</v>
      </c>
      <c r="B4027" s="89" t="s">
        <v>2967</v>
      </c>
      <c r="C4027" s="89">
        <v>3</v>
      </c>
      <c r="D4027" s="89" t="s">
        <v>5776</v>
      </c>
    </row>
    <row r="4028" spans="1:4" ht="15.75" customHeight="1" x14ac:dyDescent="0.15">
      <c r="A4028" s="89" t="s">
        <v>13831</v>
      </c>
      <c r="B4028" s="89" t="s">
        <v>2967</v>
      </c>
      <c r="C4028" s="89">
        <v>3</v>
      </c>
      <c r="D4028" s="89" t="s">
        <v>5776</v>
      </c>
    </row>
    <row r="4029" spans="1:4" ht="15.75" customHeight="1" x14ac:dyDescent="0.15">
      <c r="A4029" s="89" t="s">
        <v>13832</v>
      </c>
      <c r="B4029" s="89" t="s">
        <v>2956</v>
      </c>
      <c r="C4029" s="89">
        <v>3</v>
      </c>
      <c r="D4029" s="89" t="s">
        <v>5717</v>
      </c>
    </row>
    <row r="4030" spans="1:4" ht="15.75" customHeight="1" x14ac:dyDescent="0.15">
      <c r="A4030" s="89" t="s">
        <v>13833</v>
      </c>
      <c r="B4030" s="89" t="s">
        <v>2952</v>
      </c>
      <c r="C4030" s="89">
        <v>3</v>
      </c>
      <c r="D4030" s="89" t="s">
        <v>5796</v>
      </c>
    </row>
    <row r="4031" spans="1:4" ht="15.75" customHeight="1" x14ac:dyDescent="0.15">
      <c r="A4031" s="89" t="s">
        <v>13834</v>
      </c>
      <c r="B4031" s="89" t="s">
        <v>2986</v>
      </c>
      <c r="C4031" s="89">
        <v>3</v>
      </c>
      <c r="D4031" s="89" t="s">
        <v>5762</v>
      </c>
    </row>
    <row r="4032" spans="1:4" ht="15.75" customHeight="1" x14ac:dyDescent="0.15">
      <c r="A4032" s="89" t="s">
        <v>13835</v>
      </c>
      <c r="B4032" s="89" t="s">
        <v>2986</v>
      </c>
      <c r="C4032" s="89">
        <v>3</v>
      </c>
      <c r="D4032" s="89" t="s">
        <v>5762</v>
      </c>
    </row>
    <row r="4033" spans="1:4" ht="15.75" customHeight="1" x14ac:dyDescent="0.15">
      <c r="A4033" s="89" t="s">
        <v>13836</v>
      </c>
      <c r="B4033" s="89" t="s">
        <v>2965</v>
      </c>
      <c r="C4033" s="89">
        <v>3</v>
      </c>
      <c r="D4033" s="89" t="s">
        <v>5750</v>
      </c>
    </row>
    <row r="4034" spans="1:4" ht="15.75" customHeight="1" x14ac:dyDescent="0.15">
      <c r="A4034" s="89" t="s">
        <v>13837</v>
      </c>
      <c r="B4034" s="89" t="s">
        <v>2965</v>
      </c>
      <c r="C4034" s="89">
        <v>3</v>
      </c>
      <c r="D4034" s="89" t="s">
        <v>5750</v>
      </c>
    </row>
    <row r="4035" spans="1:4" ht="15.75" customHeight="1" x14ac:dyDescent="0.15">
      <c r="A4035" s="89" t="s">
        <v>13838</v>
      </c>
      <c r="B4035" s="89" t="s">
        <v>2965</v>
      </c>
      <c r="C4035" s="89">
        <v>3</v>
      </c>
      <c r="D4035" s="89" t="s">
        <v>5750</v>
      </c>
    </row>
    <row r="4036" spans="1:4" ht="15.75" customHeight="1" x14ac:dyDescent="0.15">
      <c r="A4036" s="89" t="s">
        <v>13839</v>
      </c>
      <c r="B4036" s="89" t="s">
        <v>2990</v>
      </c>
      <c r="C4036" s="89">
        <v>3</v>
      </c>
      <c r="D4036" s="89" t="s">
        <v>5731</v>
      </c>
    </row>
    <row r="4037" spans="1:4" ht="15.75" customHeight="1" x14ac:dyDescent="0.15">
      <c r="A4037" s="89" t="s">
        <v>13840</v>
      </c>
      <c r="B4037" s="89" t="s">
        <v>2990</v>
      </c>
      <c r="C4037" s="89">
        <v>3</v>
      </c>
      <c r="D4037" s="89" t="s">
        <v>5731</v>
      </c>
    </row>
    <row r="4038" spans="1:4" ht="15.75" customHeight="1" x14ac:dyDescent="0.15">
      <c r="A4038" s="89" t="s">
        <v>13841</v>
      </c>
      <c r="B4038" s="89" t="s">
        <v>2990</v>
      </c>
      <c r="C4038" s="89">
        <v>3</v>
      </c>
      <c r="D4038" s="89" t="s">
        <v>5731</v>
      </c>
    </row>
    <row r="4039" spans="1:4" ht="15.75" customHeight="1" x14ac:dyDescent="0.15">
      <c r="A4039" s="89" t="s">
        <v>13842</v>
      </c>
      <c r="B4039" s="89" t="s">
        <v>3003</v>
      </c>
      <c r="C4039" s="89">
        <v>3</v>
      </c>
      <c r="D4039" s="89" t="s">
        <v>5723</v>
      </c>
    </row>
    <row r="4040" spans="1:4" ht="15.75" customHeight="1" x14ac:dyDescent="0.15">
      <c r="A4040" s="89" t="s">
        <v>13843</v>
      </c>
      <c r="B4040" s="89" t="s">
        <v>3003</v>
      </c>
      <c r="C4040" s="89">
        <v>3</v>
      </c>
      <c r="D4040" s="89" t="s">
        <v>5723</v>
      </c>
    </row>
    <row r="4041" spans="1:4" ht="15.75" customHeight="1" x14ac:dyDescent="0.15">
      <c r="A4041" s="89" t="s">
        <v>13844</v>
      </c>
      <c r="B4041" s="89" t="s">
        <v>3003</v>
      </c>
      <c r="C4041" s="89">
        <v>3</v>
      </c>
      <c r="D4041" s="89" t="s">
        <v>5723</v>
      </c>
    </row>
    <row r="4042" spans="1:4" ht="15.75" customHeight="1" x14ac:dyDescent="0.15">
      <c r="A4042" s="89" t="s">
        <v>13845</v>
      </c>
      <c r="B4042" s="89" t="s">
        <v>3003</v>
      </c>
      <c r="C4042" s="89">
        <v>3</v>
      </c>
      <c r="D4042" s="89" t="s">
        <v>5723</v>
      </c>
    </row>
    <row r="4043" spans="1:4" ht="15.75" customHeight="1" x14ac:dyDescent="0.15">
      <c r="A4043" s="89" t="s">
        <v>13846</v>
      </c>
      <c r="B4043" s="89" t="s">
        <v>3003</v>
      </c>
      <c r="C4043" s="89">
        <v>3</v>
      </c>
      <c r="D4043" s="89" t="s">
        <v>5723</v>
      </c>
    </row>
    <row r="4044" spans="1:4" ht="15.75" customHeight="1" x14ac:dyDescent="0.15">
      <c r="A4044" s="89" t="s">
        <v>13847</v>
      </c>
      <c r="B4044" s="89" t="s">
        <v>2976</v>
      </c>
      <c r="C4044" s="89">
        <v>3</v>
      </c>
      <c r="D4044" s="89" t="s">
        <v>5768</v>
      </c>
    </row>
    <row r="4045" spans="1:4" ht="15.75" customHeight="1" x14ac:dyDescent="0.15">
      <c r="A4045" s="89" t="s">
        <v>13848</v>
      </c>
      <c r="B4045" s="89" t="s">
        <v>2976</v>
      </c>
      <c r="C4045" s="89">
        <v>3</v>
      </c>
      <c r="D4045" s="89" t="s">
        <v>5768</v>
      </c>
    </row>
    <row r="4046" spans="1:4" ht="15.75" customHeight="1" x14ac:dyDescent="0.15">
      <c r="A4046" s="89" t="s">
        <v>13849</v>
      </c>
      <c r="B4046" s="89" t="s">
        <v>2976</v>
      </c>
      <c r="C4046" s="89">
        <v>3</v>
      </c>
      <c r="D4046" s="89" t="s">
        <v>5768</v>
      </c>
    </row>
    <row r="4047" spans="1:4" ht="15.75" customHeight="1" x14ac:dyDescent="0.15">
      <c r="A4047" s="89" t="s">
        <v>13850</v>
      </c>
      <c r="B4047" s="89" t="s">
        <v>2976</v>
      </c>
      <c r="C4047" s="89">
        <v>3</v>
      </c>
      <c r="D4047" s="89" t="s">
        <v>5768</v>
      </c>
    </row>
    <row r="4048" spans="1:4" ht="15.75" customHeight="1" x14ac:dyDescent="0.15">
      <c r="A4048" s="89" t="s">
        <v>13851</v>
      </c>
      <c r="B4048" s="89" t="s">
        <v>2976</v>
      </c>
      <c r="C4048" s="89">
        <v>3</v>
      </c>
      <c r="D4048" s="89" t="s">
        <v>5768</v>
      </c>
    </row>
    <row r="4049" spans="1:4" ht="15.75" customHeight="1" x14ac:dyDescent="0.15">
      <c r="A4049" s="89" t="s">
        <v>13852</v>
      </c>
      <c r="B4049" s="89" t="s">
        <v>2976</v>
      </c>
      <c r="C4049" s="89">
        <v>3</v>
      </c>
      <c r="D4049" s="89" t="s">
        <v>5768</v>
      </c>
    </row>
    <row r="4050" spans="1:4" ht="15.75" customHeight="1" x14ac:dyDescent="0.15">
      <c r="A4050" s="89" t="s">
        <v>13853</v>
      </c>
      <c r="B4050" s="89" t="s">
        <v>2976</v>
      </c>
      <c r="C4050" s="89">
        <v>3</v>
      </c>
      <c r="D4050" s="89" t="s">
        <v>5768</v>
      </c>
    </row>
    <row r="4051" spans="1:4" ht="15.75" customHeight="1" x14ac:dyDescent="0.15">
      <c r="A4051" s="89" t="s">
        <v>13854</v>
      </c>
      <c r="B4051" s="89" t="s">
        <v>2976</v>
      </c>
      <c r="C4051" s="89">
        <v>3</v>
      </c>
      <c r="D4051" s="89" t="s">
        <v>5768</v>
      </c>
    </row>
    <row r="4052" spans="1:4" ht="15.75" customHeight="1" x14ac:dyDescent="0.15">
      <c r="A4052" s="89" t="s">
        <v>13855</v>
      </c>
      <c r="B4052" s="89" t="s">
        <v>2976</v>
      </c>
      <c r="C4052" s="89">
        <v>3</v>
      </c>
      <c r="D4052" s="89" t="s">
        <v>5768</v>
      </c>
    </row>
    <row r="4053" spans="1:4" ht="15.75" customHeight="1" x14ac:dyDescent="0.15">
      <c r="A4053" s="89" t="s">
        <v>13856</v>
      </c>
      <c r="B4053" s="89" t="s">
        <v>2976</v>
      </c>
      <c r="C4053" s="89">
        <v>3</v>
      </c>
      <c r="D4053" s="89" t="s">
        <v>5768</v>
      </c>
    </row>
    <row r="4054" spans="1:4" ht="15.75" customHeight="1" x14ac:dyDescent="0.15">
      <c r="A4054" s="89" t="s">
        <v>13857</v>
      </c>
      <c r="B4054" s="89" t="s">
        <v>2976</v>
      </c>
      <c r="C4054" s="89">
        <v>3</v>
      </c>
      <c r="D4054" s="89" t="s">
        <v>5768</v>
      </c>
    </row>
    <row r="4055" spans="1:4" ht="15.75" customHeight="1" x14ac:dyDescent="0.15">
      <c r="A4055" s="89" t="s">
        <v>13858</v>
      </c>
      <c r="B4055" s="89" t="s">
        <v>2976</v>
      </c>
      <c r="C4055" s="89">
        <v>3</v>
      </c>
      <c r="D4055" s="89" t="s">
        <v>5768</v>
      </c>
    </row>
    <row r="4056" spans="1:4" ht="15.75" customHeight="1" x14ac:dyDescent="0.15">
      <c r="A4056" s="89" t="s">
        <v>13859</v>
      </c>
      <c r="B4056" s="89" t="s">
        <v>2976</v>
      </c>
      <c r="C4056" s="89">
        <v>3</v>
      </c>
      <c r="D4056" s="89" t="s">
        <v>5768</v>
      </c>
    </row>
    <row r="4057" spans="1:4" ht="15.75" customHeight="1" x14ac:dyDescent="0.15">
      <c r="A4057" s="89" t="s">
        <v>13860</v>
      </c>
      <c r="B4057" s="89" t="s">
        <v>2976</v>
      </c>
      <c r="C4057" s="89">
        <v>3</v>
      </c>
      <c r="D4057" s="89" t="s">
        <v>5768</v>
      </c>
    </row>
    <row r="4058" spans="1:4" ht="15.75" customHeight="1" x14ac:dyDescent="0.15">
      <c r="A4058" s="89" t="s">
        <v>13861</v>
      </c>
      <c r="B4058" s="89" t="s">
        <v>2976</v>
      </c>
      <c r="C4058" s="89">
        <v>3</v>
      </c>
      <c r="D4058" s="89" t="s">
        <v>5768</v>
      </c>
    </row>
    <row r="4059" spans="1:4" ht="15.75" customHeight="1" x14ac:dyDescent="0.15">
      <c r="A4059" s="89" t="s">
        <v>13862</v>
      </c>
      <c r="B4059" s="89" t="s">
        <v>2976</v>
      </c>
      <c r="C4059" s="89">
        <v>3</v>
      </c>
      <c r="D4059" s="89" t="s">
        <v>5768</v>
      </c>
    </row>
    <row r="4060" spans="1:4" ht="15.75" customHeight="1" x14ac:dyDescent="0.15">
      <c r="A4060" s="89" t="s">
        <v>13863</v>
      </c>
      <c r="B4060" s="89" t="s">
        <v>2976</v>
      </c>
      <c r="C4060" s="89">
        <v>3</v>
      </c>
      <c r="D4060" s="89" t="s">
        <v>5768</v>
      </c>
    </row>
    <row r="4061" spans="1:4" ht="15.75" customHeight="1" x14ac:dyDescent="0.15">
      <c r="A4061" s="89" t="s">
        <v>13864</v>
      </c>
      <c r="B4061" s="89" t="s">
        <v>2976</v>
      </c>
      <c r="C4061" s="89">
        <v>3</v>
      </c>
      <c r="D4061" s="89" t="s">
        <v>5768</v>
      </c>
    </row>
    <row r="4062" spans="1:4" ht="15.75" customHeight="1" x14ac:dyDescent="0.15">
      <c r="A4062" s="89" t="s">
        <v>13865</v>
      </c>
      <c r="B4062" s="89" t="s">
        <v>2976</v>
      </c>
      <c r="C4062" s="89">
        <v>3</v>
      </c>
      <c r="D4062" s="89" t="s">
        <v>5768</v>
      </c>
    </row>
    <row r="4063" spans="1:4" ht="15.75" customHeight="1" x14ac:dyDescent="0.15">
      <c r="A4063" s="89" t="s">
        <v>13866</v>
      </c>
      <c r="B4063" s="89" t="s">
        <v>2976</v>
      </c>
      <c r="C4063" s="89">
        <v>3</v>
      </c>
      <c r="D4063" s="89" t="s">
        <v>5768</v>
      </c>
    </row>
    <row r="4064" spans="1:4" ht="15.75" customHeight="1" x14ac:dyDescent="0.15">
      <c r="A4064" s="89" t="s">
        <v>13867</v>
      </c>
      <c r="B4064" s="89" t="s">
        <v>2976</v>
      </c>
      <c r="C4064" s="89">
        <v>3</v>
      </c>
      <c r="D4064" s="89" t="s">
        <v>5768</v>
      </c>
    </row>
    <row r="4065" spans="1:4" ht="15.75" customHeight="1" x14ac:dyDescent="0.15">
      <c r="A4065" s="89" t="s">
        <v>13868</v>
      </c>
      <c r="B4065" s="89" t="s">
        <v>2976</v>
      </c>
      <c r="C4065" s="89">
        <v>3</v>
      </c>
      <c r="D4065" s="89" t="s">
        <v>5768</v>
      </c>
    </row>
    <row r="4066" spans="1:4" ht="15.75" customHeight="1" x14ac:dyDescent="0.15">
      <c r="A4066" s="89" t="s">
        <v>13869</v>
      </c>
      <c r="B4066" s="89" t="s">
        <v>2976</v>
      </c>
      <c r="C4066" s="89">
        <v>3</v>
      </c>
      <c r="D4066" s="89" t="s">
        <v>5768</v>
      </c>
    </row>
    <row r="4067" spans="1:4" ht="15.75" customHeight="1" x14ac:dyDescent="0.15">
      <c r="A4067" s="89" t="s">
        <v>13870</v>
      </c>
      <c r="B4067" s="89" t="s">
        <v>2966</v>
      </c>
      <c r="C4067" s="89">
        <v>3</v>
      </c>
      <c r="D4067" s="89" t="s">
        <v>5758</v>
      </c>
    </row>
    <row r="4068" spans="1:4" ht="15.75" customHeight="1" x14ac:dyDescent="0.15">
      <c r="A4068" s="89" t="s">
        <v>13871</v>
      </c>
      <c r="B4068" s="89" t="s">
        <v>2966</v>
      </c>
      <c r="C4068" s="89">
        <v>3</v>
      </c>
      <c r="D4068" s="89" t="s">
        <v>5758</v>
      </c>
    </row>
    <row r="4069" spans="1:4" ht="15.75" customHeight="1" x14ac:dyDescent="0.15">
      <c r="A4069" s="89" t="s">
        <v>13872</v>
      </c>
      <c r="B4069" s="89" t="s">
        <v>2966</v>
      </c>
      <c r="C4069" s="89">
        <v>3</v>
      </c>
      <c r="D4069" s="89" t="s">
        <v>5758</v>
      </c>
    </row>
    <row r="4070" spans="1:4" ht="15.75" customHeight="1" x14ac:dyDescent="0.15">
      <c r="A4070" s="89" t="s">
        <v>13873</v>
      </c>
      <c r="B4070" s="89" t="s">
        <v>3010</v>
      </c>
      <c r="C4070" s="89">
        <v>3</v>
      </c>
      <c r="D4070" s="89" t="s">
        <v>5766</v>
      </c>
    </row>
    <row r="4071" spans="1:4" ht="15.75" customHeight="1" x14ac:dyDescent="0.15">
      <c r="A4071" s="89" t="s">
        <v>13874</v>
      </c>
      <c r="B4071" s="89" t="s">
        <v>2988</v>
      </c>
      <c r="C4071" s="89">
        <v>3</v>
      </c>
      <c r="D4071" s="89" t="s">
        <v>5735</v>
      </c>
    </row>
    <row r="4072" spans="1:4" ht="15.75" customHeight="1" x14ac:dyDescent="0.15">
      <c r="A4072" s="89" t="s">
        <v>13875</v>
      </c>
      <c r="B4072" s="89" t="s">
        <v>2988</v>
      </c>
      <c r="C4072" s="89">
        <v>3</v>
      </c>
      <c r="D4072" s="89" t="s">
        <v>5735</v>
      </c>
    </row>
    <row r="4073" spans="1:4" ht="15.75" customHeight="1" x14ac:dyDescent="0.15">
      <c r="A4073" s="89" t="s">
        <v>13876</v>
      </c>
      <c r="B4073" s="89" t="s">
        <v>2988</v>
      </c>
      <c r="C4073" s="89">
        <v>3</v>
      </c>
      <c r="D4073" s="89" t="s">
        <v>5735</v>
      </c>
    </row>
    <row r="4074" spans="1:4" ht="15.75" customHeight="1" x14ac:dyDescent="0.15">
      <c r="A4074" s="89" t="s">
        <v>13877</v>
      </c>
      <c r="B4074" s="89" t="s">
        <v>2988</v>
      </c>
      <c r="C4074" s="89">
        <v>3</v>
      </c>
      <c r="D4074" s="89" t="s">
        <v>5735</v>
      </c>
    </row>
    <row r="4075" spans="1:4" ht="15.75" customHeight="1" x14ac:dyDescent="0.15">
      <c r="A4075" s="89" t="s">
        <v>13878</v>
      </c>
      <c r="B4075" s="89" t="s">
        <v>2988</v>
      </c>
      <c r="C4075" s="89">
        <v>3</v>
      </c>
      <c r="D4075" s="89" t="s">
        <v>5735</v>
      </c>
    </row>
    <row r="4076" spans="1:4" ht="15.75" customHeight="1" x14ac:dyDescent="0.15">
      <c r="A4076" s="89" t="s">
        <v>13879</v>
      </c>
      <c r="B4076" s="89" t="s">
        <v>2958</v>
      </c>
      <c r="C4076" s="89">
        <v>3</v>
      </c>
      <c r="D4076" s="89" t="s">
        <v>5808</v>
      </c>
    </row>
    <row r="4077" spans="1:4" ht="15.75" customHeight="1" x14ac:dyDescent="0.15">
      <c r="A4077" s="89" t="s">
        <v>13880</v>
      </c>
      <c r="B4077" s="89" t="s">
        <v>2958</v>
      </c>
      <c r="C4077" s="89">
        <v>3</v>
      </c>
      <c r="D4077" s="89" t="s">
        <v>5808</v>
      </c>
    </row>
    <row r="4078" spans="1:4" ht="15.75" customHeight="1" x14ac:dyDescent="0.15">
      <c r="A4078" s="89" t="s">
        <v>13881</v>
      </c>
      <c r="B4078" s="89" t="s">
        <v>2958</v>
      </c>
      <c r="C4078" s="89">
        <v>3</v>
      </c>
      <c r="D4078" s="89" t="s">
        <v>5808</v>
      </c>
    </row>
    <row r="4079" spans="1:4" ht="15.75" customHeight="1" x14ac:dyDescent="0.15">
      <c r="A4079" s="89" t="s">
        <v>13882</v>
      </c>
      <c r="B4079" s="89" t="s">
        <v>2958</v>
      </c>
      <c r="C4079" s="89">
        <v>3</v>
      </c>
      <c r="D4079" s="89" t="s">
        <v>5808</v>
      </c>
    </row>
    <row r="4080" spans="1:4" ht="15.75" customHeight="1" x14ac:dyDescent="0.15">
      <c r="A4080" s="89" t="s">
        <v>13883</v>
      </c>
      <c r="B4080" s="89" t="s">
        <v>2958</v>
      </c>
      <c r="C4080" s="89">
        <v>3</v>
      </c>
      <c r="D4080" s="89" t="s">
        <v>5808</v>
      </c>
    </row>
    <row r="4081" spans="1:4" ht="15.75" customHeight="1" x14ac:dyDescent="0.15">
      <c r="A4081" s="89" t="s">
        <v>13884</v>
      </c>
      <c r="B4081" s="89" t="s">
        <v>2958</v>
      </c>
      <c r="C4081" s="89">
        <v>3</v>
      </c>
      <c r="D4081" s="89" t="s">
        <v>5808</v>
      </c>
    </row>
    <row r="4082" spans="1:4" ht="15.75" customHeight="1" x14ac:dyDescent="0.15">
      <c r="A4082" s="89" t="s">
        <v>13885</v>
      </c>
      <c r="B4082" s="89" t="s">
        <v>2958</v>
      </c>
      <c r="C4082" s="89">
        <v>3</v>
      </c>
      <c r="D4082" s="89" t="s">
        <v>5808</v>
      </c>
    </row>
    <row r="4083" spans="1:4" ht="15.75" customHeight="1" x14ac:dyDescent="0.15">
      <c r="A4083" s="89" t="s">
        <v>13886</v>
      </c>
      <c r="B4083" s="89" t="s">
        <v>3002</v>
      </c>
      <c r="C4083" s="89">
        <v>3</v>
      </c>
      <c r="D4083" s="89" t="s">
        <v>5703</v>
      </c>
    </row>
    <row r="4084" spans="1:4" ht="15.75" customHeight="1" x14ac:dyDescent="0.15">
      <c r="A4084" s="89" t="s">
        <v>13887</v>
      </c>
      <c r="B4084" s="89" t="s">
        <v>3002</v>
      </c>
      <c r="C4084" s="89">
        <v>3</v>
      </c>
      <c r="D4084" s="89" t="s">
        <v>5703</v>
      </c>
    </row>
    <row r="4085" spans="1:4" ht="15.75" customHeight="1" x14ac:dyDescent="0.15">
      <c r="A4085" s="89" t="s">
        <v>13888</v>
      </c>
      <c r="B4085" s="89" t="s">
        <v>3012</v>
      </c>
      <c r="C4085" s="89">
        <v>3</v>
      </c>
      <c r="D4085" s="89" t="s">
        <v>5778</v>
      </c>
    </row>
    <row r="4086" spans="1:4" ht="15.75" customHeight="1" x14ac:dyDescent="0.15">
      <c r="A4086" s="89" t="s">
        <v>13889</v>
      </c>
      <c r="B4086" s="89" t="s">
        <v>3012</v>
      </c>
      <c r="C4086" s="89">
        <v>3</v>
      </c>
      <c r="D4086" s="89" t="s">
        <v>5778</v>
      </c>
    </row>
    <row r="4087" spans="1:4" ht="15.75" customHeight="1" x14ac:dyDescent="0.15">
      <c r="A4087" s="89" t="s">
        <v>13890</v>
      </c>
      <c r="B4087" s="89" t="s">
        <v>3012</v>
      </c>
      <c r="C4087" s="89">
        <v>3</v>
      </c>
      <c r="D4087" s="89" t="s">
        <v>5778</v>
      </c>
    </row>
    <row r="4088" spans="1:4" ht="15.75" customHeight="1" x14ac:dyDescent="0.15">
      <c r="A4088" s="89" t="s">
        <v>13891</v>
      </c>
      <c r="B4088" s="89" t="s">
        <v>3012</v>
      </c>
      <c r="C4088" s="89">
        <v>3</v>
      </c>
      <c r="D4088" s="89" t="s">
        <v>5778</v>
      </c>
    </row>
    <row r="4089" spans="1:4" ht="15.75" customHeight="1" x14ac:dyDescent="0.15">
      <c r="A4089" s="89" t="s">
        <v>13892</v>
      </c>
      <c r="B4089" s="89" t="s">
        <v>2994</v>
      </c>
      <c r="C4089" s="89">
        <v>3</v>
      </c>
      <c r="D4089" s="89" t="s">
        <v>5780</v>
      </c>
    </row>
    <row r="4090" spans="1:4" ht="15.75" customHeight="1" x14ac:dyDescent="0.15">
      <c r="A4090" s="89" t="s">
        <v>13893</v>
      </c>
      <c r="B4090" s="89" t="s">
        <v>2959</v>
      </c>
      <c r="C4090" s="89">
        <v>3</v>
      </c>
      <c r="D4090" s="89" t="s">
        <v>5744</v>
      </c>
    </row>
    <row r="4091" spans="1:4" ht="15.75" customHeight="1" x14ac:dyDescent="0.15">
      <c r="A4091" s="89" t="s">
        <v>13894</v>
      </c>
      <c r="B4091" s="89" t="s">
        <v>2959</v>
      </c>
      <c r="C4091" s="89">
        <v>3</v>
      </c>
      <c r="D4091" s="89" t="s">
        <v>5744</v>
      </c>
    </row>
    <row r="4092" spans="1:4" ht="15.75" customHeight="1" x14ac:dyDescent="0.15">
      <c r="A4092" s="89" t="s">
        <v>13895</v>
      </c>
      <c r="B4092" s="89" t="s">
        <v>2996</v>
      </c>
      <c r="C4092" s="89">
        <v>3</v>
      </c>
      <c r="D4092" s="89" t="s">
        <v>622</v>
      </c>
    </row>
    <row r="4093" spans="1:4" ht="15.75" customHeight="1" x14ac:dyDescent="0.15">
      <c r="A4093" s="89" t="s">
        <v>13896</v>
      </c>
      <c r="B4093" s="89" t="s">
        <v>2976</v>
      </c>
      <c r="C4093" s="89">
        <v>3</v>
      </c>
      <c r="D4093" s="89" t="s">
        <v>5768</v>
      </c>
    </row>
    <row r="4094" spans="1:4" ht="15.75" customHeight="1" x14ac:dyDescent="0.15">
      <c r="A4094" s="89" t="s">
        <v>13897</v>
      </c>
      <c r="B4094" s="89" t="s">
        <v>2988</v>
      </c>
      <c r="C4094" s="89">
        <v>3</v>
      </c>
      <c r="D4094" s="89" t="s">
        <v>5735</v>
      </c>
    </row>
    <row r="4095" spans="1:4" ht="15.75" customHeight="1" x14ac:dyDescent="0.15">
      <c r="A4095" s="89" t="s">
        <v>13898</v>
      </c>
      <c r="B4095" s="89" t="s">
        <v>2996</v>
      </c>
      <c r="C4095" s="89">
        <v>3</v>
      </c>
      <c r="D4095" s="89" t="s">
        <v>622</v>
      </c>
    </row>
    <row r="4096" spans="1:4" ht="15.75" customHeight="1" x14ac:dyDescent="0.15">
      <c r="A4096" s="89" t="s">
        <v>13899</v>
      </c>
      <c r="B4096" s="89" t="s">
        <v>2989</v>
      </c>
      <c r="C4096" s="89">
        <v>3</v>
      </c>
      <c r="D4096" s="89" t="s">
        <v>5756</v>
      </c>
    </row>
    <row r="4097" spans="1:4" ht="15.75" customHeight="1" x14ac:dyDescent="0.15">
      <c r="A4097" s="89" t="s">
        <v>13900</v>
      </c>
      <c r="B4097" s="89" t="s">
        <v>2960</v>
      </c>
      <c r="C4097" s="89">
        <v>3</v>
      </c>
      <c r="D4097" s="89" t="s">
        <v>5800</v>
      </c>
    </row>
    <row r="4098" spans="1:4" ht="15.75" customHeight="1" x14ac:dyDescent="0.15">
      <c r="A4098" s="89" t="s">
        <v>13901</v>
      </c>
      <c r="B4098" s="89" t="s">
        <v>3002</v>
      </c>
      <c r="C4098" s="89">
        <v>3</v>
      </c>
      <c r="D4098" s="89" t="s">
        <v>5703</v>
      </c>
    </row>
    <row r="4099" spans="1:4" ht="15.75" customHeight="1" x14ac:dyDescent="0.15">
      <c r="A4099" s="89" t="s">
        <v>13902</v>
      </c>
      <c r="B4099" s="89" t="s">
        <v>2992</v>
      </c>
      <c r="C4099" s="89">
        <v>3</v>
      </c>
      <c r="D4099" s="89" t="s">
        <v>5707</v>
      </c>
    </row>
    <row r="4100" spans="1:4" ht="15.75" customHeight="1" x14ac:dyDescent="0.15">
      <c r="A4100" s="89" t="s">
        <v>13903</v>
      </c>
      <c r="B4100" s="89" t="s">
        <v>2962</v>
      </c>
      <c r="C4100" s="89">
        <v>3</v>
      </c>
      <c r="D4100" s="89" t="s">
        <v>5814</v>
      </c>
    </row>
    <row r="4101" spans="1:4" ht="15.75" customHeight="1" x14ac:dyDescent="0.15">
      <c r="A4101" s="89" t="s">
        <v>13904</v>
      </c>
      <c r="B4101" s="89" t="s">
        <v>2975</v>
      </c>
      <c r="C4101" s="89">
        <v>3</v>
      </c>
      <c r="D4101" s="89" t="s">
        <v>5715</v>
      </c>
    </row>
    <row r="4102" spans="1:4" ht="15.75" customHeight="1" x14ac:dyDescent="0.15">
      <c r="A4102" s="89" t="s">
        <v>13905</v>
      </c>
      <c r="B4102" s="89" t="s">
        <v>2967</v>
      </c>
      <c r="C4102" s="89">
        <v>3</v>
      </c>
      <c r="D4102" s="89" t="s">
        <v>5776</v>
      </c>
    </row>
    <row r="4103" spans="1:4" ht="15.75" customHeight="1" x14ac:dyDescent="0.15">
      <c r="A4103" s="89" t="s">
        <v>13906</v>
      </c>
      <c r="B4103" s="89" t="s">
        <v>2993</v>
      </c>
      <c r="C4103" s="89">
        <v>3</v>
      </c>
      <c r="D4103" s="89" t="s">
        <v>5711</v>
      </c>
    </row>
    <row r="4104" spans="1:4" ht="15.75" customHeight="1" x14ac:dyDescent="0.15">
      <c r="A4104" s="89" t="s">
        <v>13907</v>
      </c>
      <c r="B4104" s="89" t="s">
        <v>2980</v>
      </c>
      <c r="C4104" s="89">
        <v>3</v>
      </c>
      <c r="D4104" s="89" t="s">
        <v>5748</v>
      </c>
    </row>
    <row r="4105" spans="1:4" ht="15.75" customHeight="1" x14ac:dyDescent="0.15">
      <c r="A4105" s="89" t="s">
        <v>13908</v>
      </c>
      <c r="B4105" s="89" t="s">
        <v>3009</v>
      </c>
      <c r="C4105" s="89">
        <v>3</v>
      </c>
      <c r="D4105" s="89" t="s">
        <v>5754</v>
      </c>
    </row>
    <row r="4106" spans="1:4" ht="15.75" customHeight="1" x14ac:dyDescent="0.15">
      <c r="A4106" s="89" t="s">
        <v>13909</v>
      </c>
      <c r="B4106" s="89" t="s">
        <v>2996</v>
      </c>
      <c r="C4106" s="89">
        <v>3</v>
      </c>
      <c r="D4106" s="89" t="s">
        <v>622</v>
      </c>
    </row>
    <row r="4107" spans="1:4" ht="15.75" customHeight="1" x14ac:dyDescent="0.15">
      <c r="A4107" s="89" t="s">
        <v>13910</v>
      </c>
      <c r="B4107" s="89" t="s">
        <v>2996</v>
      </c>
      <c r="C4107" s="89">
        <v>3</v>
      </c>
      <c r="D4107" s="89" t="s">
        <v>622</v>
      </c>
    </row>
    <row r="4108" spans="1:4" ht="15.75" customHeight="1" x14ac:dyDescent="0.15">
      <c r="A4108" s="89" t="s">
        <v>13911</v>
      </c>
      <c r="B4108" s="89" t="s">
        <v>2996</v>
      </c>
      <c r="C4108" s="89">
        <v>3</v>
      </c>
      <c r="D4108" s="89" t="s">
        <v>622</v>
      </c>
    </row>
    <row r="4109" spans="1:4" ht="15.75" customHeight="1" x14ac:dyDescent="0.15">
      <c r="A4109" s="89" t="s">
        <v>13912</v>
      </c>
      <c r="B4109" s="89" t="s">
        <v>2984</v>
      </c>
      <c r="C4109" s="89">
        <v>3</v>
      </c>
      <c r="D4109" s="89" t="s">
        <v>5798</v>
      </c>
    </row>
    <row r="4110" spans="1:4" ht="15.75" customHeight="1" x14ac:dyDescent="0.15">
      <c r="A4110" s="89" t="s">
        <v>13913</v>
      </c>
      <c r="B4110" s="89" t="s">
        <v>2986</v>
      </c>
      <c r="C4110" s="89">
        <v>3</v>
      </c>
      <c r="D4110" s="89" t="s">
        <v>5762</v>
      </c>
    </row>
    <row r="4111" spans="1:4" ht="15.75" customHeight="1" x14ac:dyDescent="0.15">
      <c r="A4111" s="89" t="s">
        <v>13914</v>
      </c>
      <c r="B4111" s="89" t="s">
        <v>3008</v>
      </c>
      <c r="C4111" s="89">
        <v>3</v>
      </c>
      <c r="D4111" s="89" t="s">
        <v>5794</v>
      </c>
    </row>
    <row r="4112" spans="1:4" ht="15.75" customHeight="1" x14ac:dyDescent="0.15">
      <c r="A4112" s="89" t="s">
        <v>13915</v>
      </c>
      <c r="B4112" s="89" t="s">
        <v>3007</v>
      </c>
      <c r="C4112" s="89">
        <v>3</v>
      </c>
      <c r="D4112" s="89" t="s">
        <v>5790</v>
      </c>
    </row>
    <row r="4113" spans="1:4" ht="15.75" customHeight="1" x14ac:dyDescent="0.15">
      <c r="A4113" s="89" t="s">
        <v>13916</v>
      </c>
      <c r="B4113" s="89" t="s">
        <v>2976</v>
      </c>
      <c r="C4113" s="89">
        <v>3</v>
      </c>
      <c r="D4113" s="89" t="s">
        <v>5768</v>
      </c>
    </row>
    <row r="4114" spans="1:4" ht="15.75" customHeight="1" x14ac:dyDescent="0.15">
      <c r="A4114" s="89" t="s">
        <v>13917</v>
      </c>
      <c r="B4114" s="89" t="s">
        <v>2984</v>
      </c>
      <c r="C4114" s="89">
        <v>3</v>
      </c>
      <c r="D4114" s="89" t="s">
        <v>5798</v>
      </c>
    </row>
    <row r="4115" spans="1:4" ht="15.75" customHeight="1" x14ac:dyDescent="0.15">
      <c r="A4115" s="89" t="s">
        <v>13918</v>
      </c>
      <c r="B4115" s="89" t="s">
        <v>2996</v>
      </c>
      <c r="C4115" s="89">
        <v>3</v>
      </c>
      <c r="D4115" s="89" t="s">
        <v>622</v>
      </c>
    </row>
    <row r="4116" spans="1:4" ht="15.75" customHeight="1" x14ac:dyDescent="0.15">
      <c r="A4116" s="89" t="s">
        <v>13919</v>
      </c>
      <c r="B4116" s="89" t="s">
        <v>2981</v>
      </c>
      <c r="C4116" s="89">
        <v>3</v>
      </c>
      <c r="D4116" s="89" t="s">
        <v>5812</v>
      </c>
    </row>
    <row r="4117" spans="1:4" ht="15.75" customHeight="1" x14ac:dyDescent="0.15">
      <c r="A4117" s="89" t="s">
        <v>13920</v>
      </c>
      <c r="B4117" s="89" t="s">
        <v>2981</v>
      </c>
      <c r="C4117" s="89">
        <v>3</v>
      </c>
      <c r="D4117" s="89" t="s">
        <v>5812</v>
      </c>
    </row>
    <row r="4118" spans="1:4" ht="15.75" customHeight="1" x14ac:dyDescent="0.15">
      <c r="A4118" s="89" t="s">
        <v>13921</v>
      </c>
      <c r="B4118" s="89" t="s">
        <v>2981</v>
      </c>
      <c r="C4118" s="89">
        <v>3</v>
      </c>
      <c r="D4118" s="89" t="s">
        <v>5812</v>
      </c>
    </row>
    <row r="4119" spans="1:4" ht="15.75" customHeight="1" x14ac:dyDescent="0.15">
      <c r="A4119" s="89" t="s">
        <v>13922</v>
      </c>
      <c r="B4119" s="89" t="s">
        <v>3005</v>
      </c>
      <c r="C4119" s="89">
        <v>3</v>
      </c>
      <c r="D4119" s="89" t="s">
        <v>5784</v>
      </c>
    </row>
    <row r="4120" spans="1:4" ht="15.75" customHeight="1" x14ac:dyDescent="0.15">
      <c r="A4120" s="89" t="s">
        <v>13923</v>
      </c>
      <c r="B4120" s="89" t="s">
        <v>3005</v>
      </c>
      <c r="C4120" s="89">
        <v>3</v>
      </c>
      <c r="D4120" s="89" t="s">
        <v>5784</v>
      </c>
    </row>
    <row r="4121" spans="1:4" ht="15.75" customHeight="1" x14ac:dyDescent="0.15">
      <c r="A4121" s="89" t="s">
        <v>13924</v>
      </c>
      <c r="B4121" s="89" t="s">
        <v>3005</v>
      </c>
      <c r="C4121" s="89">
        <v>3</v>
      </c>
      <c r="D4121" s="89" t="s">
        <v>5784</v>
      </c>
    </row>
    <row r="4122" spans="1:4" ht="15.75" customHeight="1" x14ac:dyDescent="0.15">
      <c r="A4122" s="89" t="s">
        <v>13925</v>
      </c>
      <c r="B4122" s="89" t="s">
        <v>2952</v>
      </c>
      <c r="C4122" s="89">
        <v>3</v>
      </c>
      <c r="D4122" s="89" t="s">
        <v>5796</v>
      </c>
    </row>
    <row r="4123" spans="1:4" ht="15.75" customHeight="1" x14ac:dyDescent="0.15">
      <c r="A4123" s="89" t="s">
        <v>13926</v>
      </c>
      <c r="B4123" s="89" t="s">
        <v>2994</v>
      </c>
      <c r="C4123" s="89">
        <v>3</v>
      </c>
      <c r="D4123" s="89" t="s">
        <v>5780</v>
      </c>
    </row>
    <row r="4124" spans="1:4" ht="15.75" customHeight="1" x14ac:dyDescent="0.15">
      <c r="A4124" s="89" t="s">
        <v>13927</v>
      </c>
      <c r="B4124" s="89" t="s">
        <v>2994</v>
      </c>
      <c r="C4124" s="89">
        <v>3</v>
      </c>
      <c r="D4124" s="89" t="s">
        <v>5780</v>
      </c>
    </row>
    <row r="4125" spans="1:4" ht="15.75" customHeight="1" x14ac:dyDescent="0.15">
      <c r="A4125" s="89" t="s">
        <v>13928</v>
      </c>
      <c r="B4125" s="89" t="s">
        <v>2994</v>
      </c>
      <c r="C4125" s="89">
        <v>3</v>
      </c>
      <c r="D4125" s="89" t="s">
        <v>5780</v>
      </c>
    </row>
    <row r="4126" spans="1:4" ht="15.75" customHeight="1" x14ac:dyDescent="0.15">
      <c r="A4126" s="89" t="s">
        <v>13929</v>
      </c>
      <c r="B4126" s="89" t="s">
        <v>2953</v>
      </c>
      <c r="C4126" s="89">
        <v>3</v>
      </c>
      <c r="D4126" s="89" t="s">
        <v>5752</v>
      </c>
    </row>
    <row r="4127" spans="1:4" ht="15.75" customHeight="1" x14ac:dyDescent="0.15">
      <c r="A4127" s="89" t="s">
        <v>13930</v>
      </c>
      <c r="B4127" s="89" t="s">
        <v>2953</v>
      </c>
      <c r="C4127" s="89">
        <v>3</v>
      </c>
      <c r="D4127" s="89" t="s">
        <v>5752</v>
      </c>
    </row>
    <row r="4128" spans="1:4" ht="15.75" customHeight="1" x14ac:dyDescent="0.15">
      <c r="A4128" s="89" t="s">
        <v>13931</v>
      </c>
      <c r="B4128" s="89" t="s">
        <v>2953</v>
      </c>
      <c r="C4128" s="89">
        <v>3</v>
      </c>
      <c r="D4128" s="89" t="s">
        <v>5752</v>
      </c>
    </row>
    <row r="4129" spans="1:4" ht="15.75" customHeight="1" x14ac:dyDescent="0.15">
      <c r="A4129" s="89" t="s">
        <v>13932</v>
      </c>
      <c r="B4129" s="89" t="s">
        <v>2989</v>
      </c>
      <c r="C4129" s="89">
        <v>3</v>
      </c>
      <c r="D4129" s="89" t="s">
        <v>5756</v>
      </c>
    </row>
    <row r="4130" spans="1:4" ht="15.75" customHeight="1" x14ac:dyDescent="0.15">
      <c r="A4130" s="89" t="s">
        <v>13933</v>
      </c>
      <c r="B4130" s="89" t="s">
        <v>2989</v>
      </c>
      <c r="C4130" s="89">
        <v>3</v>
      </c>
      <c r="D4130" s="89" t="s">
        <v>5756</v>
      </c>
    </row>
    <row r="4131" spans="1:4" ht="15.75" customHeight="1" x14ac:dyDescent="0.15">
      <c r="A4131" s="89" t="s">
        <v>13934</v>
      </c>
      <c r="B4131" s="89" t="s">
        <v>2989</v>
      </c>
      <c r="C4131" s="89">
        <v>3</v>
      </c>
      <c r="D4131" s="89" t="s">
        <v>5756</v>
      </c>
    </row>
    <row r="4132" spans="1:4" ht="15.75" customHeight="1" x14ac:dyDescent="0.15">
      <c r="A4132" s="89" t="s">
        <v>13935</v>
      </c>
      <c r="B4132" s="89" t="s">
        <v>2989</v>
      </c>
      <c r="C4132" s="89">
        <v>3</v>
      </c>
      <c r="D4132" s="89" t="s">
        <v>5756</v>
      </c>
    </row>
    <row r="4133" spans="1:4" ht="15.75" customHeight="1" x14ac:dyDescent="0.15">
      <c r="A4133" s="89" t="s">
        <v>13936</v>
      </c>
      <c r="B4133" s="89" t="s">
        <v>2989</v>
      </c>
      <c r="C4133" s="89">
        <v>3</v>
      </c>
      <c r="D4133" s="89" t="s">
        <v>5756</v>
      </c>
    </row>
    <row r="4134" spans="1:4" ht="15.75" customHeight="1" x14ac:dyDescent="0.15">
      <c r="A4134" s="89" t="s">
        <v>13937</v>
      </c>
      <c r="B4134" s="89" t="s">
        <v>2989</v>
      </c>
      <c r="C4134" s="89">
        <v>3</v>
      </c>
      <c r="D4134" s="89" t="s">
        <v>5756</v>
      </c>
    </row>
    <row r="4135" spans="1:4" ht="15.75" customHeight="1" x14ac:dyDescent="0.15">
      <c r="A4135" s="89" t="s">
        <v>13938</v>
      </c>
      <c r="B4135" s="89" t="s">
        <v>2989</v>
      </c>
      <c r="C4135" s="89">
        <v>3</v>
      </c>
      <c r="D4135" s="89" t="s">
        <v>5756</v>
      </c>
    </row>
    <row r="4136" spans="1:4" ht="15.75" customHeight="1" x14ac:dyDescent="0.15">
      <c r="A4136" s="89" t="s">
        <v>13939</v>
      </c>
      <c r="B4136" s="89" t="s">
        <v>2989</v>
      </c>
      <c r="C4136" s="89">
        <v>3</v>
      </c>
      <c r="D4136" s="89" t="s">
        <v>5756</v>
      </c>
    </row>
    <row r="4137" spans="1:4" ht="15.75" customHeight="1" x14ac:dyDescent="0.15">
      <c r="A4137" s="89" t="s">
        <v>13940</v>
      </c>
      <c r="B4137" s="89" t="s">
        <v>2989</v>
      </c>
      <c r="C4137" s="89">
        <v>3</v>
      </c>
      <c r="D4137" s="89" t="s">
        <v>5756</v>
      </c>
    </row>
    <row r="4138" spans="1:4" ht="15.75" customHeight="1" x14ac:dyDescent="0.15">
      <c r="A4138" s="89" t="s">
        <v>13941</v>
      </c>
      <c r="B4138" s="89" t="s">
        <v>2989</v>
      </c>
      <c r="C4138" s="89">
        <v>3</v>
      </c>
      <c r="D4138" s="89" t="s">
        <v>5756</v>
      </c>
    </row>
    <row r="4139" spans="1:4" ht="15.75" customHeight="1" x14ac:dyDescent="0.15">
      <c r="A4139" s="89" t="s">
        <v>13942</v>
      </c>
      <c r="B4139" s="89" t="s">
        <v>2989</v>
      </c>
      <c r="C4139" s="89">
        <v>3</v>
      </c>
      <c r="D4139" s="89" t="s">
        <v>5756</v>
      </c>
    </row>
    <row r="4140" spans="1:4" ht="15.75" customHeight="1" x14ac:dyDescent="0.15">
      <c r="A4140" s="89" t="s">
        <v>13943</v>
      </c>
      <c r="B4140" s="89" t="s">
        <v>2989</v>
      </c>
      <c r="C4140" s="89">
        <v>3</v>
      </c>
      <c r="D4140" s="89" t="s">
        <v>5756</v>
      </c>
    </row>
    <row r="4141" spans="1:4" ht="15.75" customHeight="1" x14ac:dyDescent="0.15">
      <c r="A4141" s="89" t="s">
        <v>13944</v>
      </c>
      <c r="B4141" s="89" t="s">
        <v>2989</v>
      </c>
      <c r="C4141" s="89">
        <v>3</v>
      </c>
      <c r="D4141" s="89" t="s">
        <v>5756</v>
      </c>
    </row>
    <row r="4142" spans="1:4" ht="15.75" customHeight="1" x14ac:dyDescent="0.15">
      <c r="A4142" s="89" t="s">
        <v>13945</v>
      </c>
      <c r="B4142" s="89" t="s">
        <v>2989</v>
      </c>
      <c r="C4142" s="89">
        <v>3</v>
      </c>
      <c r="D4142" s="89" t="s">
        <v>5756</v>
      </c>
    </row>
    <row r="4143" spans="1:4" ht="15.75" customHeight="1" x14ac:dyDescent="0.15">
      <c r="A4143" s="89" t="s">
        <v>13946</v>
      </c>
      <c r="B4143" s="89" t="s">
        <v>2989</v>
      </c>
      <c r="C4143" s="89">
        <v>3</v>
      </c>
      <c r="D4143" s="89" t="s">
        <v>5756</v>
      </c>
    </row>
    <row r="4144" spans="1:4" ht="15.75" customHeight="1" x14ac:dyDescent="0.15">
      <c r="A4144" s="89" t="s">
        <v>13947</v>
      </c>
      <c r="B4144" s="89" t="s">
        <v>2989</v>
      </c>
      <c r="C4144" s="89">
        <v>3</v>
      </c>
      <c r="D4144" s="89" t="s">
        <v>5756</v>
      </c>
    </row>
    <row r="4145" spans="1:4" ht="15.75" customHeight="1" x14ac:dyDescent="0.15">
      <c r="A4145" s="89" t="s">
        <v>13948</v>
      </c>
      <c r="B4145" s="89" t="s">
        <v>2989</v>
      </c>
      <c r="C4145" s="89">
        <v>3</v>
      </c>
      <c r="D4145" s="89" t="s">
        <v>5756</v>
      </c>
    </row>
    <row r="4146" spans="1:4" ht="15.75" customHeight="1" x14ac:dyDescent="0.15">
      <c r="A4146" s="89" t="s">
        <v>13949</v>
      </c>
      <c r="B4146" s="89" t="s">
        <v>2989</v>
      </c>
      <c r="C4146" s="89">
        <v>3</v>
      </c>
      <c r="D4146" s="89" t="s">
        <v>5756</v>
      </c>
    </row>
    <row r="4147" spans="1:4" ht="15.75" customHeight="1" x14ac:dyDescent="0.15">
      <c r="A4147" s="89" t="s">
        <v>13950</v>
      </c>
      <c r="B4147" s="89" t="s">
        <v>2989</v>
      </c>
      <c r="C4147" s="89">
        <v>3</v>
      </c>
      <c r="D4147" s="89" t="s">
        <v>5756</v>
      </c>
    </row>
    <row r="4148" spans="1:4" ht="15.75" customHeight="1" x14ac:dyDescent="0.15">
      <c r="A4148" s="89" t="s">
        <v>13951</v>
      </c>
      <c r="B4148" s="89" t="s">
        <v>2989</v>
      </c>
      <c r="C4148" s="89">
        <v>3</v>
      </c>
      <c r="D4148" s="89" t="s">
        <v>5756</v>
      </c>
    </row>
    <row r="4149" spans="1:4" ht="15.75" customHeight="1" x14ac:dyDescent="0.15">
      <c r="A4149" s="89" t="s">
        <v>13952</v>
      </c>
      <c r="B4149" s="89" t="s">
        <v>2989</v>
      </c>
      <c r="C4149" s="89">
        <v>3</v>
      </c>
      <c r="D4149" s="89" t="s">
        <v>5756</v>
      </c>
    </row>
    <row r="4150" spans="1:4" ht="15.75" customHeight="1" x14ac:dyDescent="0.15">
      <c r="A4150" s="89" t="s">
        <v>13953</v>
      </c>
      <c r="B4150" s="89" t="s">
        <v>2989</v>
      </c>
      <c r="C4150" s="89">
        <v>3</v>
      </c>
      <c r="D4150" s="89" t="s">
        <v>5756</v>
      </c>
    </row>
    <row r="4151" spans="1:4" ht="15.75" customHeight="1" x14ac:dyDescent="0.15">
      <c r="A4151" s="89" t="s">
        <v>13954</v>
      </c>
      <c r="B4151" s="89" t="s">
        <v>2989</v>
      </c>
      <c r="C4151" s="89">
        <v>3</v>
      </c>
      <c r="D4151" s="89" t="s">
        <v>5756</v>
      </c>
    </row>
    <row r="4152" spans="1:4" ht="15.75" customHeight="1" x14ac:dyDescent="0.15">
      <c r="A4152" s="89" t="s">
        <v>13955</v>
      </c>
      <c r="B4152" s="89" t="s">
        <v>2989</v>
      </c>
      <c r="C4152" s="89">
        <v>3</v>
      </c>
      <c r="D4152" s="89" t="s">
        <v>5756</v>
      </c>
    </row>
    <row r="4153" spans="1:4" ht="15.75" customHeight="1" x14ac:dyDescent="0.15">
      <c r="A4153" s="89" t="s">
        <v>13956</v>
      </c>
      <c r="B4153" s="89" t="s">
        <v>2989</v>
      </c>
      <c r="C4153" s="89">
        <v>3</v>
      </c>
      <c r="D4153" s="89" t="s">
        <v>5756</v>
      </c>
    </row>
    <row r="4154" spans="1:4" ht="15.75" customHeight="1" x14ac:dyDescent="0.15">
      <c r="A4154" s="89" t="s">
        <v>13957</v>
      </c>
      <c r="B4154" s="89" t="s">
        <v>2989</v>
      </c>
      <c r="C4154" s="89">
        <v>3</v>
      </c>
      <c r="D4154" s="89" t="s">
        <v>5756</v>
      </c>
    </row>
    <row r="4155" spans="1:4" ht="15.75" customHeight="1" x14ac:dyDescent="0.15">
      <c r="A4155" s="89" t="s">
        <v>13958</v>
      </c>
      <c r="B4155" s="89" t="s">
        <v>2989</v>
      </c>
      <c r="C4155" s="89">
        <v>3</v>
      </c>
      <c r="D4155" s="89" t="s">
        <v>5756</v>
      </c>
    </row>
    <row r="4156" spans="1:4" ht="15.75" customHeight="1" x14ac:dyDescent="0.15">
      <c r="A4156" s="89" t="s">
        <v>13959</v>
      </c>
      <c r="B4156" s="89" t="s">
        <v>2989</v>
      </c>
      <c r="C4156" s="89">
        <v>3</v>
      </c>
      <c r="D4156" s="89" t="s">
        <v>5756</v>
      </c>
    </row>
    <row r="4157" spans="1:4" ht="15.75" customHeight="1" x14ac:dyDescent="0.15">
      <c r="A4157" s="89" t="s">
        <v>13960</v>
      </c>
      <c r="B4157" s="89" t="s">
        <v>2989</v>
      </c>
      <c r="C4157" s="89">
        <v>3</v>
      </c>
      <c r="D4157" s="89" t="s">
        <v>5756</v>
      </c>
    </row>
    <row r="4158" spans="1:4" ht="15.75" customHeight="1" x14ac:dyDescent="0.15">
      <c r="A4158" s="89" t="s">
        <v>13961</v>
      </c>
      <c r="B4158" s="89" t="s">
        <v>2989</v>
      </c>
      <c r="C4158" s="89">
        <v>3</v>
      </c>
      <c r="D4158" s="89" t="s">
        <v>5756</v>
      </c>
    </row>
    <row r="4159" spans="1:4" ht="15.75" customHeight="1" x14ac:dyDescent="0.15">
      <c r="A4159" s="89" t="s">
        <v>13962</v>
      </c>
      <c r="B4159" s="89" t="s">
        <v>2989</v>
      </c>
      <c r="C4159" s="89">
        <v>3</v>
      </c>
      <c r="D4159" s="89" t="s">
        <v>5756</v>
      </c>
    </row>
    <row r="4160" spans="1:4" ht="15.75" customHeight="1" x14ac:dyDescent="0.15">
      <c r="A4160" s="89" t="s">
        <v>13963</v>
      </c>
      <c r="B4160" s="89" t="s">
        <v>2967</v>
      </c>
      <c r="C4160" s="89">
        <v>3</v>
      </c>
      <c r="D4160" s="89" t="s">
        <v>5776</v>
      </c>
    </row>
    <row r="4161" spans="1:4" ht="15.75" customHeight="1" x14ac:dyDescent="0.15">
      <c r="A4161" s="89" t="s">
        <v>13964</v>
      </c>
      <c r="B4161" s="89" t="s">
        <v>2967</v>
      </c>
      <c r="C4161" s="89">
        <v>3</v>
      </c>
      <c r="D4161" s="89" t="s">
        <v>5776</v>
      </c>
    </row>
    <row r="4162" spans="1:4" ht="15.75" customHeight="1" x14ac:dyDescent="0.15">
      <c r="A4162" s="89" t="s">
        <v>13965</v>
      </c>
      <c r="B4162" s="89" t="s">
        <v>2956</v>
      </c>
      <c r="C4162" s="89">
        <v>3</v>
      </c>
      <c r="D4162" s="89" t="s">
        <v>5717</v>
      </c>
    </row>
    <row r="4163" spans="1:4" ht="15.75" customHeight="1" x14ac:dyDescent="0.15">
      <c r="A4163" s="89" t="s">
        <v>13966</v>
      </c>
      <c r="B4163" s="89" t="s">
        <v>2952</v>
      </c>
      <c r="C4163" s="89">
        <v>3</v>
      </c>
      <c r="D4163" s="89" t="s">
        <v>5796</v>
      </c>
    </row>
    <row r="4164" spans="1:4" ht="15.75" customHeight="1" x14ac:dyDescent="0.15">
      <c r="A4164" s="89" t="s">
        <v>13967</v>
      </c>
      <c r="B4164" s="89" t="s">
        <v>2986</v>
      </c>
      <c r="C4164" s="89">
        <v>3</v>
      </c>
      <c r="D4164" s="89" t="s">
        <v>5762</v>
      </c>
    </row>
    <row r="4165" spans="1:4" ht="15.75" customHeight="1" x14ac:dyDescent="0.15">
      <c r="A4165" s="89" t="s">
        <v>13968</v>
      </c>
      <c r="B4165" s="89" t="s">
        <v>2986</v>
      </c>
      <c r="C4165" s="89">
        <v>3</v>
      </c>
      <c r="D4165" s="89" t="s">
        <v>5762</v>
      </c>
    </row>
    <row r="4166" spans="1:4" ht="15.75" customHeight="1" x14ac:dyDescent="0.15">
      <c r="A4166" s="89" t="s">
        <v>13969</v>
      </c>
      <c r="B4166" s="89" t="s">
        <v>2965</v>
      </c>
      <c r="C4166" s="89">
        <v>3</v>
      </c>
      <c r="D4166" s="89" t="s">
        <v>5750</v>
      </c>
    </row>
    <row r="4167" spans="1:4" ht="15.75" customHeight="1" x14ac:dyDescent="0.15">
      <c r="A4167" s="89" t="s">
        <v>13970</v>
      </c>
      <c r="B4167" s="89" t="s">
        <v>2965</v>
      </c>
      <c r="C4167" s="89">
        <v>3</v>
      </c>
      <c r="D4167" s="89" t="s">
        <v>5750</v>
      </c>
    </row>
    <row r="4168" spans="1:4" ht="15.75" customHeight="1" x14ac:dyDescent="0.15">
      <c r="A4168" s="89" t="s">
        <v>13971</v>
      </c>
      <c r="B4168" s="89" t="s">
        <v>2965</v>
      </c>
      <c r="C4168" s="89">
        <v>3</v>
      </c>
      <c r="D4168" s="89" t="s">
        <v>5750</v>
      </c>
    </row>
    <row r="4169" spans="1:4" ht="15.75" customHeight="1" x14ac:dyDescent="0.15">
      <c r="A4169" s="89" t="s">
        <v>13972</v>
      </c>
      <c r="B4169" s="89" t="s">
        <v>2990</v>
      </c>
      <c r="C4169" s="89">
        <v>3</v>
      </c>
      <c r="D4169" s="89" t="s">
        <v>5731</v>
      </c>
    </row>
    <row r="4170" spans="1:4" ht="15.75" customHeight="1" x14ac:dyDescent="0.15">
      <c r="A4170" s="89" t="s">
        <v>13973</v>
      </c>
      <c r="B4170" s="89" t="s">
        <v>2990</v>
      </c>
      <c r="C4170" s="89">
        <v>3</v>
      </c>
      <c r="D4170" s="89" t="s">
        <v>5731</v>
      </c>
    </row>
    <row r="4171" spans="1:4" ht="15.75" customHeight="1" x14ac:dyDescent="0.15">
      <c r="A4171" s="89" t="s">
        <v>13974</v>
      </c>
      <c r="B4171" s="89" t="s">
        <v>2990</v>
      </c>
      <c r="C4171" s="89">
        <v>3</v>
      </c>
      <c r="D4171" s="89" t="s">
        <v>5731</v>
      </c>
    </row>
    <row r="4172" spans="1:4" ht="15.75" customHeight="1" x14ac:dyDescent="0.15">
      <c r="A4172" s="89" t="s">
        <v>13975</v>
      </c>
      <c r="B4172" s="89" t="s">
        <v>3003</v>
      </c>
      <c r="C4172" s="89">
        <v>3</v>
      </c>
      <c r="D4172" s="89" t="s">
        <v>5723</v>
      </c>
    </row>
    <row r="4173" spans="1:4" ht="15.75" customHeight="1" x14ac:dyDescent="0.15">
      <c r="A4173" s="89" t="s">
        <v>13976</v>
      </c>
      <c r="B4173" s="89" t="s">
        <v>3003</v>
      </c>
      <c r="C4173" s="89">
        <v>3</v>
      </c>
      <c r="D4173" s="89" t="s">
        <v>5723</v>
      </c>
    </row>
    <row r="4174" spans="1:4" ht="15.75" customHeight="1" x14ac:dyDescent="0.15">
      <c r="A4174" s="89" t="s">
        <v>13977</v>
      </c>
      <c r="B4174" s="89" t="s">
        <v>3003</v>
      </c>
      <c r="C4174" s="89">
        <v>3</v>
      </c>
      <c r="D4174" s="89" t="s">
        <v>5723</v>
      </c>
    </row>
    <row r="4175" spans="1:4" ht="15.75" customHeight="1" x14ac:dyDescent="0.15">
      <c r="A4175" s="89" t="s">
        <v>13978</v>
      </c>
      <c r="B4175" s="89" t="s">
        <v>3003</v>
      </c>
      <c r="C4175" s="89">
        <v>3</v>
      </c>
      <c r="D4175" s="89" t="s">
        <v>5723</v>
      </c>
    </row>
    <row r="4176" spans="1:4" ht="15.75" customHeight="1" x14ac:dyDescent="0.15">
      <c r="A4176" s="89" t="s">
        <v>13979</v>
      </c>
      <c r="B4176" s="89" t="s">
        <v>3003</v>
      </c>
      <c r="C4176" s="89">
        <v>3</v>
      </c>
      <c r="D4176" s="89" t="s">
        <v>5723</v>
      </c>
    </row>
    <row r="4177" spans="1:4" ht="15.75" customHeight="1" x14ac:dyDescent="0.15">
      <c r="A4177" s="89" t="s">
        <v>13980</v>
      </c>
      <c r="B4177" s="89" t="s">
        <v>2976</v>
      </c>
      <c r="C4177" s="89">
        <v>3</v>
      </c>
      <c r="D4177" s="89" t="s">
        <v>5768</v>
      </c>
    </row>
    <row r="4178" spans="1:4" ht="15.75" customHeight="1" x14ac:dyDescent="0.15">
      <c r="A4178" s="89" t="s">
        <v>13981</v>
      </c>
      <c r="B4178" s="89" t="s">
        <v>2976</v>
      </c>
      <c r="C4178" s="89">
        <v>3</v>
      </c>
      <c r="D4178" s="89" t="s">
        <v>5768</v>
      </c>
    </row>
    <row r="4179" spans="1:4" ht="15.75" customHeight="1" x14ac:dyDescent="0.15">
      <c r="A4179" s="89" t="s">
        <v>13982</v>
      </c>
      <c r="B4179" s="89" t="s">
        <v>2976</v>
      </c>
      <c r="C4179" s="89">
        <v>3</v>
      </c>
      <c r="D4179" s="89" t="s">
        <v>5768</v>
      </c>
    </row>
    <row r="4180" spans="1:4" ht="15.75" customHeight="1" x14ac:dyDescent="0.15">
      <c r="A4180" s="89" t="s">
        <v>13983</v>
      </c>
      <c r="B4180" s="89" t="s">
        <v>2976</v>
      </c>
      <c r="C4180" s="89">
        <v>3</v>
      </c>
      <c r="D4180" s="89" t="s">
        <v>5768</v>
      </c>
    </row>
    <row r="4181" spans="1:4" ht="15.75" customHeight="1" x14ac:dyDescent="0.15">
      <c r="A4181" s="89" t="s">
        <v>13984</v>
      </c>
      <c r="B4181" s="89" t="s">
        <v>2976</v>
      </c>
      <c r="C4181" s="89">
        <v>3</v>
      </c>
      <c r="D4181" s="89" t="s">
        <v>5768</v>
      </c>
    </row>
    <row r="4182" spans="1:4" ht="15.75" customHeight="1" x14ac:dyDescent="0.15">
      <c r="A4182" s="89" t="s">
        <v>13985</v>
      </c>
      <c r="B4182" s="89" t="s">
        <v>2976</v>
      </c>
      <c r="C4182" s="89">
        <v>3</v>
      </c>
      <c r="D4182" s="89" t="s">
        <v>5768</v>
      </c>
    </row>
    <row r="4183" spans="1:4" ht="15.75" customHeight="1" x14ac:dyDescent="0.15">
      <c r="A4183" s="89" t="s">
        <v>13986</v>
      </c>
      <c r="B4183" s="89" t="s">
        <v>2976</v>
      </c>
      <c r="C4183" s="89">
        <v>3</v>
      </c>
      <c r="D4183" s="89" t="s">
        <v>5768</v>
      </c>
    </row>
    <row r="4184" spans="1:4" ht="15.75" customHeight="1" x14ac:dyDescent="0.15">
      <c r="A4184" s="89" t="s">
        <v>13987</v>
      </c>
      <c r="B4184" s="89" t="s">
        <v>2976</v>
      </c>
      <c r="C4184" s="89">
        <v>3</v>
      </c>
      <c r="D4184" s="89" t="s">
        <v>5768</v>
      </c>
    </row>
    <row r="4185" spans="1:4" ht="15.75" customHeight="1" x14ac:dyDescent="0.15">
      <c r="A4185" s="89" t="s">
        <v>13988</v>
      </c>
      <c r="B4185" s="89" t="s">
        <v>2976</v>
      </c>
      <c r="C4185" s="89">
        <v>3</v>
      </c>
      <c r="D4185" s="89" t="s">
        <v>5768</v>
      </c>
    </row>
    <row r="4186" spans="1:4" ht="15.75" customHeight="1" x14ac:dyDescent="0.15">
      <c r="A4186" s="89" t="s">
        <v>13989</v>
      </c>
      <c r="B4186" s="89" t="s">
        <v>2976</v>
      </c>
      <c r="C4186" s="89">
        <v>3</v>
      </c>
      <c r="D4186" s="89" t="s">
        <v>5768</v>
      </c>
    </row>
    <row r="4187" spans="1:4" ht="15.75" customHeight="1" x14ac:dyDescent="0.15">
      <c r="A4187" s="89" t="s">
        <v>13990</v>
      </c>
      <c r="B4187" s="89" t="s">
        <v>2976</v>
      </c>
      <c r="C4187" s="89">
        <v>3</v>
      </c>
      <c r="D4187" s="89" t="s">
        <v>5768</v>
      </c>
    </row>
    <row r="4188" spans="1:4" ht="15.75" customHeight="1" x14ac:dyDescent="0.15">
      <c r="A4188" s="89" t="s">
        <v>13991</v>
      </c>
      <c r="B4188" s="89" t="s">
        <v>2976</v>
      </c>
      <c r="C4188" s="89">
        <v>3</v>
      </c>
      <c r="D4188" s="89" t="s">
        <v>5768</v>
      </c>
    </row>
    <row r="4189" spans="1:4" ht="15.75" customHeight="1" x14ac:dyDescent="0.15">
      <c r="A4189" s="89" t="s">
        <v>13992</v>
      </c>
      <c r="B4189" s="89" t="s">
        <v>2976</v>
      </c>
      <c r="C4189" s="89">
        <v>3</v>
      </c>
      <c r="D4189" s="89" t="s">
        <v>5768</v>
      </c>
    </row>
    <row r="4190" spans="1:4" ht="15.75" customHeight="1" x14ac:dyDescent="0.15">
      <c r="A4190" s="89" t="s">
        <v>13993</v>
      </c>
      <c r="B4190" s="89" t="s">
        <v>2976</v>
      </c>
      <c r="C4190" s="89">
        <v>3</v>
      </c>
      <c r="D4190" s="89" t="s">
        <v>5768</v>
      </c>
    </row>
    <row r="4191" spans="1:4" ht="15.75" customHeight="1" x14ac:dyDescent="0.15">
      <c r="A4191" s="89" t="s">
        <v>13994</v>
      </c>
      <c r="B4191" s="89" t="s">
        <v>2976</v>
      </c>
      <c r="C4191" s="89">
        <v>3</v>
      </c>
      <c r="D4191" s="89" t="s">
        <v>5768</v>
      </c>
    </row>
    <row r="4192" spans="1:4" ht="15.75" customHeight="1" x14ac:dyDescent="0.15">
      <c r="A4192" s="89" t="s">
        <v>13995</v>
      </c>
      <c r="B4192" s="89" t="s">
        <v>2976</v>
      </c>
      <c r="C4192" s="89">
        <v>3</v>
      </c>
      <c r="D4192" s="89" t="s">
        <v>5768</v>
      </c>
    </row>
    <row r="4193" spans="1:4" ht="15.75" customHeight="1" x14ac:dyDescent="0.15">
      <c r="A4193" s="89" t="s">
        <v>13996</v>
      </c>
      <c r="B4193" s="89" t="s">
        <v>2976</v>
      </c>
      <c r="C4193" s="89">
        <v>3</v>
      </c>
      <c r="D4193" s="89" t="s">
        <v>5768</v>
      </c>
    </row>
    <row r="4194" spans="1:4" ht="15.75" customHeight="1" x14ac:dyDescent="0.15">
      <c r="A4194" s="89" t="s">
        <v>13997</v>
      </c>
      <c r="B4194" s="89" t="s">
        <v>2976</v>
      </c>
      <c r="C4194" s="89">
        <v>3</v>
      </c>
      <c r="D4194" s="89" t="s">
        <v>5768</v>
      </c>
    </row>
    <row r="4195" spans="1:4" ht="15.75" customHeight="1" x14ac:dyDescent="0.15">
      <c r="A4195" s="89" t="s">
        <v>13998</v>
      </c>
      <c r="B4195" s="89" t="s">
        <v>2976</v>
      </c>
      <c r="C4195" s="89">
        <v>3</v>
      </c>
      <c r="D4195" s="89" t="s">
        <v>5768</v>
      </c>
    </row>
    <row r="4196" spans="1:4" ht="15.75" customHeight="1" x14ac:dyDescent="0.15">
      <c r="A4196" s="89" t="s">
        <v>13999</v>
      </c>
      <c r="B4196" s="89" t="s">
        <v>2976</v>
      </c>
      <c r="C4196" s="89">
        <v>3</v>
      </c>
      <c r="D4196" s="89" t="s">
        <v>5768</v>
      </c>
    </row>
    <row r="4197" spans="1:4" ht="15.75" customHeight="1" x14ac:dyDescent="0.15">
      <c r="A4197" s="89" t="s">
        <v>14000</v>
      </c>
      <c r="B4197" s="89" t="s">
        <v>2976</v>
      </c>
      <c r="C4197" s="89">
        <v>3</v>
      </c>
      <c r="D4197" s="89" t="s">
        <v>5768</v>
      </c>
    </row>
    <row r="4198" spans="1:4" ht="15.75" customHeight="1" x14ac:dyDescent="0.15">
      <c r="A4198" s="89" t="s">
        <v>14001</v>
      </c>
      <c r="B4198" s="89" t="s">
        <v>2976</v>
      </c>
      <c r="C4198" s="89">
        <v>3</v>
      </c>
      <c r="D4198" s="89" t="s">
        <v>5768</v>
      </c>
    </row>
    <row r="4199" spans="1:4" ht="15.75" customHeight="1" x14ac:dyDescent="0.15">
      <c r="A4199" s="89" t="s">
        <v>14002</v>
      </c>
      <c r="B4199" s="89" t="s">
        <v>2976</v>
      </c>
      <c r="C4199" s="89">
        <v>3</v>
      </c>
      <c r="D4199" s="89" t="s">
        <v>5768</v>
      </c>
    </row>
    <row r="4200" spans="1:4" ht="15.75" customHeight="1" x14ac:dyDescent="0.15">
      <c r="A4200" s="89" t="s">
        <v>14003</v>
      </c>
      <c r="B4200" s="89" t="s">
        <v>2966</v>
      </c>
      <c r="C4200" s="89">
        <v>3</v>
      </c>
      <c r="D4200" s="89" t="s">
        <v>5758</v>
      </c>
    </row>
    <row r="4201" spans="1:4" ht="15.75" customHeight="1" x14ac:dyDescent="0.15">
      <c r="A4201" s="89" t="s">
        <v>14004</v>
      </c>
      <c r="B4201" s="89" t="s">
        <v>2966</v>
      </c>
      <c r="C4201" s="89">
        <v>3</v>
      </c>
      <c r="D4201" s="89" t="s">
        <v>5758</v>
      </c>
    </row>
    <row r="4202" spans="1:4" ht="15.75" customHeight="1" x14ac:dyDescent="0.15">
      <c r="A4202" s="89" t="s">
        <v>14005</v>
      </c>
      <c r="B4202" s="89" t="s">
        <v>2966</v>
      </c>
      <c r="C4202" s="89">
        <v>3</v>
      </c>
      <c r="D4202" s="89" t="s">
        <v>5758</v>
      </c>
    </row>
    <row r="4203" spans="1:4" ht="15.75" customHeight="1" x14ac:dyDescent="0.15">
      <c r="A4203" s="89" t="s">
        <v>14006</v>
      </c>
      <c r="B4203" s="89" t="s">
        <v>3010</v>
      </c>
      <c r="C4203" s="89">
        <v>3</v>
      </c>
      <c r="D4203" s="89" t="s">
        <v>5766</v>
      </c>
    </row>
    <row r="4204" spans="1:4" ht="15.75" customHeight="1" x14ac:dyDescent="0.15">
      <c r="A4204" s="89" t="s">
        <v>14007</v>
      </c>
      <c r="B4204" s="89" t="s">
        <v>2988</v>
      </c>
      <c r="C4204" s="89">
        <v>3</v>
      </c>
      <c r="D4204" s="89" t="s">
        <v>5735</v>
      </c>
    </row>
    <row r="4205" spans="1:4" ht="15.75" customHeight="1" x14ac:dyDescent="0.15">
      <c r="A4205" s="89" t="s">
        <v>14008</v>
      </c>
      <c r="B4205" s="89" t="s">
        <v>2988</v>
      </c>
      <c r="C4205" s="89">
        <v>3</v>
      </c>
      <c r="D4205" s="89" t="s">
        <v>5735</v>
      </c>
    </row>
    <row r="4206" spans="1:4" ht="15.75" customHeight="1" x14ac:dyDescent="0.15">
      <c r="A4206" s="89" t="s">
        <v>14009</v>
      </c>
      <c r="B4206" s="89" t="s">
        <v>2988</v>
      </c>
      <c r="C4206" s="89">
        <v>3</v>
      </c>
      <c r="D4206" s="89" t="s">
        <v>5735</v>
      </c>
    </row>
    <row r="4207" spans="1:4" ht="15.75" customHeight="1" x14ac:dyDescent="0.15">
      <c r="A4207" s="89" t="s">
        <v>14010</v>
      </c>
      <c r="B4207" s="89" t="s">
        <v>2988</v>
      </c>
      <c r="C4207" s="89">
        <v>3</v>
      </c>
      <c r="D4207" s="89" t="s">
        <v>5735</v>
      </c>
    </row>
    <row r="4208" spans="1:4" ht="15.75" customHeight="1" x14ac:dyDescent="0.15">
      <c r="A4208" s="89" t="s">
        <v>14011</v>
      </c>
      <c r="B4208" s="89" t="s">
        <v>2988</v>
      </c>
      <c r="C4208" s="89">
        <v>3</v>
      </c>
      <c r="D4208" s="89" t="s">
        <v>5735</v>
      </c>
    </row>
    <row r="4209" spans="1:4" ht="15.75" customHeight="1" x14ac:dyDescent="0.15">
      <c r="A4209" s="89" t="s">
        <v>14012</v>
      </c>
      <c r="B4209" s="89" t="s">
        <v>2958</v>
      </c>
      <c r="C4209" s="89">
        <v>3</v>
      </c>
      <c r="D4209" s="89" t="s">
        <v>5808</v>
      </c>
    </row>
    <row r="4210" spans="1:4" ht="15.75" customHeight="1" x14ac:dyDescent="0.15">
      <c r="A4210" s="89" t="s">
        <v>14013</v>
      </c>
      <c r="B4210" s="89" t="s">
        <v>2958</v>
      </c>
      <c r="C4210" s="89">
        <v>3</v>
      </c>
      <c r="D4210" s="89" t="s">
        <v>5808</v>
      </c>
    </row>
    <row r="4211" spans="1:4" ht="15.75" customHeight="1" x14ac:dyDescent="0.15">
      <c r="A4211" s="89" t="s">
        <v>14014</v>
      </c>
      <c r="B4211" s="89" t="s">
        <v>2958</v>
      </c>
      <c r="C4211" s="89">
        <v>3</v>
      </c>
      <c r="D4211" s="89" t="s">
        <v>5808</v>
      </c>
    </row>
    <row r="4212" spans="1:4" ht="15.75" customHeight="1" x14ac:dyDescent="0.15">
      <c r="A4212" s="89" t="s">
        <v>14015</v>
      </c>
      <c r="B4212" s="89" t="s">
        <v>2958</v>
      </c>
      <c r="C4212" s="89">
        <v>3</v>
      </c>
      <c r="D4212" s="89" t="s">
        <v>5808</v>
      </c>
    </row>
    <row r="4213" spans="1:4" ht="15.75" customHeight="1" x14ac:dyDescent="0.15">
      <c r="A4213" s="89" t="s">
        <v>14016</v>
      </c>
      <c r="B4213" s="89" t="s">
        <v>2958</v>
      </c>
      <c r="C4213" s="89">
        <v>3</v>
      </c>
      <c r="D4213" s="89" t="s">
        <v>5808</v>
      </c>
    </row>
    <row r="4214" spans="1:4" ht="15.75" customHeight="1" x14ac:dyDescent="0.15">
      <c r="A4214" s="89" t="s">
        <v>14017</v>
      </c>
      <c r="B4214" s="89" t="s">
        <v>2958</v>
      </c>
      <c r="C4214" s="89">
        <v>3</v>
      </c>
      <c r="D4214" s="89" t="s">
        <v>5808</v>
      </c>
    </row>
    <row r="4215" spans="1:4" ht="15.75" customHeight="1" x14ac:dyDescent="0.15">
      <c r="A4215" s="89" t="s">
        <v>14018</v>
      </c>
      <c r="B4215" s="89" t="s">
        <v>2958</v>
      </c>
      <c r="C4215" s="89">
        <v>3</v>
      </c>
      <c r="D4215" s="89" t="s">
        <v>5808</v>
      </c>
    </row>
    <row r="4216" spans="1:4" ht="15.75" customHeight="1" x14ac:dyDescent="0.15">
      <c r="A4216" s="89" t="s">
        <v>14019</v>
      </c>
      <c r="B4216" s="89" t="s">
        <v>3002</v>
      </c>
      <c r="C4216" s="89">
        <v>3</v>
      </c>
      <c r="D4216" s="89" t="s">
        <v>5703</v>
      </c>
    </row>
    <row r="4217" spans="1:4" ht="15.75" customHeight="1" x14ac:dyDescent="0.15">
      <c r="A4217" s="89" t="s">
        <v>14020</v>
      </c>
      <c r="B4217" s="89" t="s">
        <v>3002</v>
      </c>
      <c r="C4217" s="89">
        <v>3</v>
      </c>
      <c r="D4217" s="89" t="s">
        <v>5703</v>
      </c>
    </row>
    <row r="4218" spans="1:4" ht="15.75" customHeight="1" x14ac:dyDescent="0.15">
      <c r="A4218" s="89" t="s">
        <v>14021</v>
      </c>
      <c r="B4218" s="89" t="s">
        <v>3012</v>
      </c>
      <c r="C4218" s="89">
        <v>3</v>
      </c>
      <c r="D4218" s="89" t="s">
        <v>5778</v>
      </c>
    </row>
    <row r="4219" spans="1:4" ht="15.75" customHeight="1" x14ac:dyDescent="0.15">
      <c r="A4219" s="89" t="s">
        <v>14022</v>
      </c>
      <c r="B4219" s="89" t="s">
        <v>3012</v>
      </c>
      <c r="C4219" s="89">
        <v>3</v>
      </c>
      <c r="D4219" s="89" t="s">
        <v>5778</v>
      </c>
    </row>
    <row r="4220" spans="1:4" ht="15.75" customHeight="1" x14ac:dyDescent="0.15">
      <c r="A4220" s="89" t="s">
        <v>14023</v>
      </c>
      <c r="B4220" s="89" t="s">
        <v>3012</v>
      </c>
      <c r="C4220" s="89">
        <v>3</v>
      </c>
      <c r="D4220" s="89" t="s">
        <v>5778</v>
      </c>
    </row>
    <row r="4221" spans="1:4" ht="15.75" customHeight="1" x14ac:dyDescent="0.15">
      <c r="A4221" s="89" t="s">
        <v>14024</v>
      </c>
      <c r="B4221" s="89" t="s">
        <v>3012</v>
      </c>
      <c r="C4221" s="89">
        <v>3</v>
      </c>
      <c r="D4221" s="89" t="s">
        <v>5778</v>
      </c>
    </row>
    <row r="4222" spans="1:4" ht="15.75" customHeight="1" x14ac:dyDescent="0.15">
      <c r="A4222" s="89" t="s">
        <v>14025</v>
      </c>
      <c r="B4222" s="89" t="s">
        <v>2994</v>
      </c>
      <c r="C4222" s="89">
        <v>3</v>
      </c>
      <c r="D4222" s="89" t="s">
        <v>5780</v>
      </c>
    </row>
    <row r="4223" spans="1:4" ht="15.75" customHeight="1" x14ac:dyDescent="0.15">
      <c r="A4223" s="89" t="s">
        <v>14026</v>
      </c>
      <c r="B4223" s="89" t="s">
        <v>2959</v>
      </c>
      <c r="C4223" s="89">
        <v>3</v>
      </c>
      <c r="D4223" s="89" t="s">
        <v>5744</v>
      </c>
    </row>
    <row r="4224" spans="1:4" ht="15.75" customHeight="1" x14ac:dyDescent="0.15">
      <c r="A4224" s="89" t="s">
        <v>14027</v>
      </c>
      <c r="B4224" s="89" t="s">
        <v>2959</v>
      </c>
      <c r="C4224" s="89">
        <v>3</v>
      </c>
      <c r="D4224" s="89" t="s">
        <v>5744</v>
      </c>
    </row>
    <row r="4225" spans="1:4" ht="15.75" customHeight="1" x14ac:dyDescent="0.15">
      <c r="A4225" s="89" t="s">
        <v>14028</v>
      </c>
      <c r="B4225" s="89" t="s">
        <v>2996</v>
      </c>
      <c r="C4225" s="89">
        <v>3</v>
      </c>
      <c r="D4225" s="89" t="s">
        <v>622</v>
      </c>
    </row>
    <row r="4226" spans="1:4" ht="15.75" customHeight="1" x14ac:dyDescent="0.15">
      <c r="A4226" s="89" t="s">
        <v>14029</v>
      </c>
      <c r="B4226" s="89" t="s">
        <v>2976</v>
      </c>
      <c r="C4226" s="89">
        <v>3</v>
      </c>
      <c r="D4226" s="89" t="s">
        <v>5768</v>
      </c>
    </row>
    <row r="4227" spans="1:4" ht="15.75" customHeight="1" x14ac:dyDescent="0.15">
      <c r="A4227" s="89" t="s">
        <v>14030</v>
      </c>
      <c r="B4227" s="89" t="s">
        <v>2988</v>
      </c>
      <c r="C4227" s="89">
        <v>3</v>
      </c>
      <c r="D4227" s="89" t="s">
        <v>5735</v>
      </c>
    </row>
    <row r="4228" spans="1:4" ht="15.75" customHeight="1" x14ac:dyDescent="0.15">
      <c r="A4228" s="89" t="s">
        <v>14031</v>
      </c>
      <c r="B4228" s="89" t="s">
        <v>2996</v>
      </c>
      <c r="C4228" s="89">
        <v>3</v>
      </c>
      <c r="D4228" s="89" t="s">
        <v>622</v>
      </c>
    </row>
    <row r="4229" spans="1:4" ht="15.75" customHeight="1" x14ac:dyDescent="0.15">
      <c r="A4229" s="89" t="s">
        <v>14032</v>
      </c>
      <c r="B4229" s="89" t="s">
        <v>2886</v>
      </c>
      <c r="C4229" s="89">
        <v>3</v>
      </c>
      <c r="D4229" s="89" t="s">
        <v>5657</v>
      </c>
    </row>
    <row r="4230" spans="1:4" ht="15.75" customHeight="1" x14ac:dyDescent="0.15">
      <c r="A4230" s="89" t="s">
        <v>14033</v>
      </c>
      <c r="B4230" s="89" t="s">
        <v>2871</v>
      </c>
      <c r="C4230" s="89">
        <v>1</v>
      </c>
      <c r="D4230" s="89" t="s">
        <v>5571</v>
      </c>
    </row>
    <row r="4231" spans="1:4" ht="15.75" customHeight="1" x14ac:dyDescent="0.15">
      <c r="A4231" s="89" t="s">
        <v>14034</v>
      </c>
      <c r="B4231" s="89" t="s">
        <v>2871</v>
      </c>
      <c r="C4231" s="89">
        <v>1</v>
      </c>
      <c r="D4231" s="89" t="s">
        <v>5571</v>
      </c>
    </row>
    <row r="4232" spans="1:4" ht="15.75" customHeight="1" x14ac:dyDescent="0.15">
      <c r="A4232" s="89" t="s">
        <v>14035</v>
      </c>
      <c r="B4232" s="89" t="s">
        <v>2871</v>
      </c>
      <c r="C4232" s="89">
        <v>1</v>
      </c>
      <c r="D4232" s="89" t="s">
        <v>5571</v>
      </c>
    </row>
    <row r="4233" spans="1:4" ht="15.75" customHeight="1" x14ac:dyDescent="0.15">
      <c r="A4233" s="89" t="s">
        <v>14036</v>
      </c>
      <c r="B4233" s="89" t="s">
        <v>2871</v>
      </c>
      <c r="C4233" s="89">
        <v>1</v>
      </c>
      <c r="D4233" s="89" t="s">
        <v>5571</v>
      </c>
    </row>
    <row r="4234" spans="1:4" ht="15.75" customHeight="1" x14ac:dyDescent="0.15">
      <c r="A4234" s="89" t="s">
        <v>14037</v>
      </c>
      <c r="B4234" s="89" t="s">
        <v>2871</v>
      </c>
      <c r="C4234" s="89">
        <v>1</v>
      </c>
      <c r="D4234" s="89" t="s">
        <v>5571</v>
      </c>
    </row>
    <row r="4235" spans="1:4" ht="15.75" customHeight="1" x14ac:dyDescent="0.15">
      <c r="A4235" s="89" t="s">
        <v>14038</v>
      </c>
      <c r="B4235" s="89" t="s">
        <v>2919</v>
      </c>
      <c r="C4235" s="89">
        <v>3</v>
      </c>
      <c r="D4235" s="89" t="s">
        <v>5584</v>
      </c>
    </row>
    <row r="4236" spans="1:4" ht="15.75" customHeight="1" x14ac:dyDescent="0.15">
      <c r="A4236" s="89" t="s">
        <v>14039</v>
      </c>
      <c r="B4236" s="89" t="s">
        <v>2871</v>
      </c>
      <c r="C4236" s="89">
        <v>1</v>
      </c>
      <c r="D4236" s="89" t="s">
        <v>5571</v>
      </c>
    </row>
    <row r="4237" spans="1:4" ht="15.75" customHeight="1" x14ac:dyDescent="0.15">
      <c r="A4237" s="89" t="s">
        <v>14040</v>
      </c>
      <c r="B4237" s="89" t="s">
        <v>2906</v>
      </c>
      <c r="C4237" s="89">
        <v>3</v>
      </c>
      <c r="D4237" s="89" t="s">
        <v>5686</v>
      </c>
    </row>
    <row r="4238" spans="1:4" ht="15.75" customHeight="1" x14ac:dyDescent="0.15">
      <c r="A4238" s="89" t="s">
        <v>14041</v>
      </c>
      <c r="B4238" s="89" t="s">
        <v>2906</v>
      </c>
      <c r="C4238" s="89">
        <v>3</v>
      </c>
      <c r="D4238" s="89" t="s">
        <v>5686</v>
      </c>
    </row>
    <row r="4239" spans="1:4" ht="15.75" customHeight="1" x14ac:dyDescent="0.15">
      <c r="A4239" s="89" t="s">
        <v>14042</v>
      </c>
      <c r="B4239" s="89" t="s">
        <v>2871</v>
      </c>
      <c r="C4239" s="89">
        <v>1</v>
      </c>
      <c r="D4239" s="89" t="s">
        <v>5571</v>
      </c>
    </row>
    <row r="4240" spans="1:4" ht="15.75" customHeight="1" x14ac:dyDescent="0.15">
      <c r="A4240" s="89" t="s">
        <v>14043</v>
      </c>
      <c r="B4240" s="89" t="s">
        <v>2871</v>
      </c>
      <c r="C4240" s="89">
        <v>1</v>
      </c>
      <c r="D4240" s="89" t="s">
        <v>5571</v>
      </c>
    </row>
    <row r="4241" spans="1:4" ht="15.75" customHeight="1" x14ac:dyDescent="0.15">
      <c r="A4241" s="89" t="s">
        <v>14044</v>
      </c>
      <c r="B4241" s="89" t="s">
        <v>2906</v>
      </c>
      <c r="C4241" s="89">
        <v>3</v>
      </c>
      <c r="D4241" s="89" t="s">
        <v>5686</v>
      </c>
    </row>
    <row r="4242" spans="1:4" ht="15.75" customHeight="1" x14ac:dyDescent="0.15">
      <c r="A4242" s="89" t="s">
        <v>14045</v>
      </c>
      <c r="B4242" s="89" t="s">
        <v>2917</v>
      </c>
      <c r="C4242" s="89">
        <v>3</v>
      </c>
      <c r="D4242" s="89" t="s">
        <v>5567</v>
      </c>
    </row>
    <row r="4243" spans="1:4" ht="15.75" customHeight="1" x14ac:dyDescent="0.15">
      <c r="A4243" s="89" t="s">
        <v>14046</v>
      </c>
      <c r="B4243" s="89" t="s">
        <v>2885</v>
      </c>
      <c r="C4243" s="89">
        <v>3</v>
      </c>
      <c r="D4243" s="89" t="s">
        <v>5642</v>
      </c>
    </row>
    <row r="4244" spans="1:4" ht="15.75" customHeight="1" x14ac:dyDescent="0.15">
      <c r="A4244" s="89" t="s">
        <v>14047</v>
      </c>
      <c r="B4244" s="89" t="s">
        <v>2877</v>
      </c>
      <c r="C4244" s="89">
        <v>3</v>
      </c>
      <c r="D4244" s="89" t="s">
        <v>5652</v>
      </c>
    </row>
    <row r="4245" spans="1:4" ht="15.75" customHeight="1" x14ac:dyDescent="0.15">
      <c r="A4245" s="89" t="s">
        <v>14048</v>
      </c>
      <c r="B4245" s="89" t="s">
        <v>2871</v>
      </c>
      <c r="C4245" s="89">
        <v>1</v>
      </c>
      <c r="D4245" s="89" t="s">
        <v>5571</v>
      </c>
    </row>
    <row r="4246" spans="1:4" ht="15.75" customHeight="1" x14ac:dyDescent="0.15">
      <c r="A4246" s="89" t="s">
        <v>14049</v>
      </c>
      <c r="B4246" s="89" t="s">
        <v>2871</v>
      </c>
      <c r="C4246" s="89">
        <v>1</v>
      </c>
      <c r="D4246" s="89" t="s">
        <v>5571</v>
      </c>
    </row>
    <row r="4247" spans="1:4" ht="15.75" customHeight="1" x14ac:dyDescent="0.15">
      <c r="A4247" s="89" t="s">
        <v>14050</v>
      </c>
      <c r="B4247" s="89" t="s">
        <v>2871</v>
      </c>
      <c r="C4247" s="89">
        <v>1</v>
      </c>
      <c r="D4247" s="89" t="s">
        <v>5571</v>
      </c>
    </row>
    <row r="4248" spans="1:4" ht="15.75" customHeight="1" x14ac:dyDescent="0.15">
      <c r="A4248" s="89" t="s">
        <v>14051</v>
      </c>
      <c r="B4248" s="89" t="s">
        <v>2871</v>
      </c>
      <c r="C4248" s="89">
        <v>1</v>
      </c>
      <c r="D4248" s="89" t="s">
        <v>5571</v>
      </c>
    </row>
    <row r="4249" spans="1:4" ht="15.75" customHeight="1" x14ac:dyDescent="0.15">
      <c r="A4249" s="89" t="s">
        <v>14052</v>
      </c>
      <c r="B4249" s="89" t="s">
        <v>2915</v>
      </c>
      <c r="C4249" s="89">
        <v>3</v>
      </c>
      <c r="D4249" s="89" t="s">
        <v>5659</v>
      </c>
    </row>
    <row r="4250" spans="1:4" ht="15.75" customHeight="1" x14ac:dyDescent="0.15">
      <c r="A4250" s="89" t="s">
        <v>14053</v>
      </c>
      <c r="B4250" s="89" t="s">
        <v>2877</v>
      </c>
      <c r="C4250" s="89">
        <v>3</v>
      </c>
      <c r="D4250" s="89" t="s">
        <v>5652</v>
      </c>
    </row>
    <row r="4251" spans="1:4" ht="15.75" customHeight="1" x14ac:dyDescent="0.15">
      <c r="A4251" s="89" t="s">
        <v>14054</v>
      </c>
      <c r="B4251" s="89" t="s">
        <v>2877</v>
      </c>
      <c r="C4251" s="89">
        <v>3</v>
      </c>
      <c r="D4251" s="89" t="s">
        <v>5652</v>
      </c>
    </row>
    <row r="4252" spans="1:4" ht="15.75" customHeight="1" x14ac:dyDescent="0.15">
      <c r="A4252" s="89" t="s">
        <v>14055</v>
      </c>
      <c r="B4252" s="89" t="s">
        <v>2877</v>
      </c>
      <c r="C4252" s="89">
        <v>3</v>
      </c>
      <c r="D4252" s="89" t="s">
        <v>5652</v>
      </c>
    </row>
    <row r="4253" spans="1:4" ht="15.75" customHeight="1" x14ac:dyDescent="0.15">
      <c r="A4253" s="89" t="s">
        <v>14056</v>
      </c>
      <c r="B4253" s="89" t="s">
        <v>2877</v>
      </c>
      <c r="C4253" s="89">
        <v>3</v>
      </c>
      <c r="D4253" s="89" t="s">
        <v>5652</v>
      </c>
    </row>
    <row r="4254" spans="1:4" ht="15.75" customHeight="1" x14ac:dyDescent="0.15">
      <c r="A4254" s="89" t="s">
        <v>14057</v>
      </c>
      <c r="B4254" s="89" t="s">
        <v>2877</v>
      </c>
      <c r="C4254" s="89">
        <v>3</v>
      </c>
      <c r="D4254" s="89" t="s">
        <v>5652</v>
      </c>
    </row>
    <row r="4255" spans="1:4" ht="15.75" customHeight="1" x14ac:dyDescent="0.15">
      <c r="A4255" s="89" t="s">
        <v>14058</v>
      </c>
      <c r="B4255" s="89" t="s">
        <v>2886</v>
      </c>
      <c r="C4255" s="89">
        <v>3</v>
      </c>
      <c r="D4255" s="89" t="s">
        <v>5657</v>
      </c>
    </row>
    <row r="4256" spans="1:4" ht="15.75" customHeight="1" x14ac:dyDescent="0.15">
      <c r="A4256" s="89" t="s">
        <v>14059</v>
      </c>
      <c r="B4256" s="89" t="s">
        <v>2885</v>
      </c>
      <c r="C4256" s="89">
        <v>3</v>
      </c>
      <c r="D4256" s="89" t="s">
        <v>5642</v>
      </c>
    </row>
    <row r="4257" spans="1:4" ht="15.75" customHeight="1" x14ac:dyDescent="0.15">
      <c r="A4257" s="89" t="s">
        <v>14060</v>
      </c>
      <c r="B4257" s="89" t="s">
        <v>2885</v>
      </c>
      <c r="C4257" s="89">
        <v>3</v>
      </c>
      <c r="D4257" s="89" t="s">
        <v>5642</v>
      </c>
    </row>
    <row r="4258" spans="1:4" ht="15.75" customHeight="1" x14ac:dyDescent="0.15">
      <c r="A4258" s="89" t="s">
        <v>14061</v>
      </c>
      <c r="B4258" s="89" t="s">
        <v>2885</v>
      </c>
      <c r="C4258" s="89">
        <v>3</v>
      </c>
      <c r="D4258" s="89" t="s">
        <v>5642</v>
      </c>
    </row>
    <row r="4259" spans="1:4" ht="15.75" customHeight="1" x14ac:dyDescent="0.15">
      <c r="A4259" s="89" t="s">
        <v>14062</v>
      </c>
      <c r="B4259" s="89" t="s">
        <v>2885</v>
      </c>
      <c r="C4259" s="89">
        <v>3</v>
      </c>
      <c r="D4259" s="89" t="s">
        <v>5642</v>
      </c>
    </row>
    <row r="4260" spans="1:4" ht="15.75" customHeight="1" x14ac:dyDescent="0.15">
      <c r="A4260" s="89" t="s">
        <v>14063</v>
      </c>
      <c r="B4260" s="89" t="s">
        <v>2885</v>
      </c>
      <c r="C4260" s="89">
        <v>3</v>
      </c>
      <c r="D4260" s="89" t="s">
        <v>5642</v>
      </c>
    </row>
    <row r="4261" spans="1:4" ht="15.75" customHeight="1" x14ac:dyDescent="0.15">
      <c r="A4261" s="89" t="s">
        <v>14064</v>
      </c>
      <c r="B4261" s="89" t="s">
        <v>2885</v>
      </c>
      <c r="C4261" s="89">
        <v>3</v>
      </c>
      <c r="D4261" s="89" t="s">
        <v>5642</v>
      </c>
    </row>
    <row r="4262" spans="1:4" ht="15.75" customHeight="1" x14ac:dyDescent="0.15">
      <c r="A4262" s="89" t="s">
        <v>14065</v>
      </c>
      <c r="B4262" s="89" t="s">
        <v>2885</v>
      </c>
      <c r="C4262" s="89">
        <v>3</v>
      </c>
      <c r="D4262" s="89" t="s">
        <v>5642</v>
      </c>
    </row>
    <row r="4263" spans="1:4" ht="15.75" customHeight="1" x14ac:dyDescent="0.15">
      <c r="A4263" s="89" t="s">
        <v>14066</v>
      </c>
      <c r="B4263" s="89" t="s">
        <v>2885</v>
      </c>
      <c r="C4263" s="89">
        <v>3</v>
      </c>
      <c r="D4263" s="89" t="s">
        <v>5642</v>
      </c>
    </row>
    <row r="4264" spans="1:4" ht="15.75" customHeight="1" x14ac:dyDescent="0.15">
      <c r="A4264" s="89" t="s">
        <v>14067</v>
      </c>
      <c r="B4264" s="89" t="s">
        <v>2883</v>
      </c>
      <c r="C4264" s="89">
        <v>3</v>
      </c>
      <c r="D4264" s="89" t="s">
        <v>5580</v>
      </c>
    </row>
    <row r="4265" spans="1:4" ht="15.75" customHeight="1" x14ac:dyDescent="0.15">
      <c r="A4265" s="89" t="s">
        <v>14068</v>
      </c>
      <c r="B4265" s="89" t="s">
        <v>2883</v>
      </c>
      <c r="C4265" s="89">
        <v>3</v>
      </c>
      <c r="D4265" s="89" t="s">
        <v>5580</v>
      </c>
    </row>
    <row r="4266" spans="1:4" ht="15.75" customHeight="1" x14ac:dyDescent="0.15">
      <c r="A4266" s="89" t="s">
        <v>14069</v>
      </c>
      <c r="B4266" s="89" t="s">
        <v>2883</v>
      </c>
      <c r="C4266" s="89">
        <v>3</v>
      </c>
      <c r="D4266" s="89" t="s">
        <v>5580</v>
      </c>
    </row>
    <row r="4267" spans="1:4" ht="15.75" customHeight="1" x14ac:dyDescent="0.15">
      <c r="A4267" s="89" t="s">
        <v>14070</v>
      </c>
      <c r="B4267" s="89" t="s">
        <v>2883</v>
      </c>
      <c r="C4267" s="89">
        <v>3</v>
      </c>
      <c r="D4267" s="89" t="s">
        <v>5580</v>
      </c>
    </row>
    <row r="4268" spans="1:4" ht="15.75" customHeight="1" x14ac:dyDescent="0.15">
      <c r="A4268" s="89" t="s">
        <v>14071</v>
      </c>
      <c r="B4268" s="89" t="s">
        <v>2883</v>
      </c>
      <c r="C4268" s="89">
        <v>3</v>
      </c>
      <c r="D4268" s="89" t="s">
        <v>5580</v>
      </c>
    </row>
    <row r="4269" spans="1:4" ht="15.75" customHeight="1" x14ac:dyDescent="0.15">
      <c r="A4269" s="89" t="s">
        <v>14072</v>
      </c>
      <c r="B4269" s="89" t="s">
        <v>2883</v>
      </c>
      <c r="C4269" s="89">
        <v>3</v>
      </c>
      <c r="D4269" s="89" t="s">
        <v>5580</v>
      </c>
    </row>
    <row r="4270" spans="1:4" ht="15.75" customHeight="1" x14ac:dyDescent="0.15">
      <c r="A4270" s="89" t="s">
        <v>14073</v>
      </c>
      <c r="B4270" s="89" t="s">
        <v>2884</v>
      </c>
      <c r="C4270" s="89">
        <v>3</v>
      </c>
      <c r="D4270" s="89" t="s">
        <v>5576</v>
      </c>
    </row>
    <row r="4271" spans="1:4" ht="15.75" customHeight="1" x14ac:dyDescent="0.15">
      <c r="A4271" s="89" t="s">
        <v>14074</v>
      </c>
      <c r="B4271" s="89" t="s">
        <v>2884</v>
      </c>
      <c r="C4271" s="89">
        <v>3</v>
      </c>
      <c r="D4271" s="89" t="s">
        <v>5576</v>
      </c>
    </row>
    <row r="4272" spans="1:4" ht="15.75" customHeight="1" x14ac:dyDescent="0.15">
      <c r="A4272" s="89" t="s">
        <v>14075</v>
      </c>
      <c r="B4272" s="89" t="s">
        <v>2884</v>
      </c>
      <c r="C4272" s="89">
        <v>3</v>
      </c>
      <c r="D4272" s="89" t="s">
        <v>5576</v>
      </c>
    </row>
    <row r="4273" spans="1:4" ht="15.75" customHeight="1" x14ac:dyDescent="0.15">
      <c r="A4273" s="89" t="s">
        <v>14076</v>
      </c>
      <c r="B4273" s="89" t="s">
        <v>2884</v>
      </c>
      <c r="C4273" s="89">
        <v>3</v>
      </c>
      <c r="D4273" s="89" t="s">
        <v>5576</v>
      </c>
    </row>
    <row r="4274" spans="1:4" ht="15.75" customHeight="1" x14ac:dyDescent="0.15">
      <c r="A4274" s="89" t="s">
        <v>14077</v>
      </c>
      <c r="B4274" s="89" t="s">
        <v>2884</v>
      </c>
      <c r="C4274" s="89">
        <v>3</v>
      </c>
      <c r="D4274" s="89" t="s">
        <v>5576</v>
      </c>
    </row>
    <row r="4275" spans="1:4" ht="15.75" customHeight="1" x14ac:dyDescent="0.15">
      <c r="A4275" s="89" t="s">
        <v>14078</v>
      </c>
      <c r="B4275" s="89" t="s">
        <v>2896</v>
      </c>
      <c r="C4275" s="89">
        <v>3</v>
      </c>
      <c r="D4275" s="89" t="s">
        <v>5644</v>
      </c>
    </row>
    <row r="4276" spans="1:4" ht="15.75" customHeight="1" x14ac:dyDescent="0.15">
      <c r="A4276" s="89" t="s">
        <v>14079</v>
      </c>
      <c r="B4276" s="89" t="s">
        <v>2895</v>
      </c>
      <c r="C4276" s="89">
        <v>3</v>
      </c>
      <c r="D4276" s="89" t="s">
        <v>5679</v>
      </c>
    </row>
    <row r="4277" spans="1:4" ht="15.75" customHeight="1" x14ac:dyDescent="0.15">
      <c r="A4277" s="89" t="s">
        <v>14080</v>
      </c>
      <c r="B4277" s="89" t="s">
        <v>2895</v>
      </c>
      <c r="C4277" s="89">
        <v>3</v>
      </c>
      <c r="D4277" s="89" t="s">
        <v>5679</v>
      </c>
    </row>
    <row r="4278" spans="1:4" ht="15.75" customHeight="1" x14ac:dyDescent="0.15">
      <c r="A4278" s="89" t="s">
        <v>14081</v>
      </c>
      <c r="B4278" s="89" t="s">
        <v>2895</v>
      </c>
      <c r="C4278" s="89">
        <v>3</v>
      </c>
      <c r="D4278" s="89" t="s">
        <v>5679</v>
      </c>
    </row>
    <row r="4279" spans="1:4" ht="15.75" customHeight="1" x14ac:dyDescent="0.15">
      <c r="A4279" s="89" t="s">
        <v>14082</v>
      </c>
      <c r="B4279" s="89" t="s">
        <v>2895</v>
      </c>
      <c r="C4279" s="89">
        <v>3</v>
      </c>
      <c r="D4279" s="89" t="s">
        <v>5679</v>
      </c>
    </row>
    <row r="4280" spans="1:4" ht="15.75" customHeight="1" x14ac:dyDescent="0.15">
      <c r="A4280" s="89" t="s">
        <v>14083</v>
      </c>
      <c r="B4280" s="89" t="s">
        <v>2895</v>
      </c>
      <c r="C4280" s="89">
        <v>3</v>
      </c>
      <c r="D4280" s="89" t="s">
        <v>5679</v>
      </c>
    </row>
    <row r="4281" spans="1:4" ht="15.75" customHeight="1" x14ac:dyDescent="0.15">
      <c r="A4281" s="89" t="s">
        <v>14084</v>
      </c>
      <c r="B4281" s="89" t="s">
        <v>2895</v>
      </c>
      <c r="C4281" s="89">
        <v>3</v>
      </c>
      <c r="D4281" s="89" t="s">
        <v>5679</v>
      </c>
    </row>
    <row r="4282" spans="1:4" ht="15.75" customHeight="1" x14ac:dyDescent="0.15">
      <c r="A4282" s="89" t="s">
        <v>14085</v>
      </c>
      <c r="B4282" s="89" t="s">
        <v>2895</v>
      </c>
      <c r="C4282" s="89">
        <v>3</v>
      </c>
      <c r="D4282" s="89" t="s">
        <v>5679</v>
      </c>
    </row>
    <row r="4283" spans="1:4" ht="15.75" customHeight="1" x14ac:dyDescent="0.15">
      <c r="A4283" s="89" t="s">
        <v>14086</v>
      </c>
      <c r="B4283" s="89" t="s">
        <v>2895</v>
      </c>
      <c r="C4283" s="89">
        <v>3</v>
      </c>
      <c r="D4283" s="89" t="s">
        <v>5679</v>
      </c>
    </row>
    <row r="4284" spans="1:4" ht="15.75" customHeight="1" x14ac:dyDescent="0.15">
      <c r="A4284" s="89" t="s">
        <v>14087</v>
      </c>
      <c r="B4284" s="89" t="s">
        <v>2895</v>
      </c>
      <c r="C4284" s="89">
        <v>3</v>
      </c>
      <c r="D4284" s="89" t="s">
        <v>5679</v>
      </c>
    </row>
    <row r="4285" spans="1:4" ht="15.75" customHeight="1" x14ac:dyDescent="0.15">
      <c r="A4285" s="89" t="s">
        <v>14088</v>
      </c>
      <c r="B4285" s="89" t="s">
        <v>2895</v>
      </c>
      <c r="C4285" s="89">
        <v>3</v>
      </c>
      <c r="D4285" s="89" t="s">
        <v>5679</v>
      </c>
    </row>
    <row r="4286" spans="1:4" ht="15.75" customHeight="1" x14ac:dyDescent="0.15">
      <c r="A4286" s="89" t="s">
        <v>14089</v>
      </c>
      <c r="B4286" s="89" t="s">
        <v>2911</v>
      </c>
      <c r="C4286" s="89">
        <v>3</v>
      </c>
      <c r="D4286" s="89" t="s">
        <v>5690</v>
      </c>
    </row>
    <row r="4287" spans="1:4" ht="15.75" customHeight="1" x14ac:dyDescent="0.15">
      <c r="A4287" s="89" t="s">
        <v>14090</v>
      </c>
      <c r="B4287" s="89" t="s">
        <v>2911</v>
      </c>
      <c r="C4287" s="89">
        <v>3</v>
      </c>
      <c r="D4287" s="89" t="s">
        <v>5690</v>
      </c>
    </row>
    <row r="4288" spans="1:4" ht="15.75" customHeight="1" x14ac:dyDescent="0.15">
      <c r="A4288" s="89" t="s">
        <v>14091</v>
      </c>
      <c r="B4288" s="89" t="s">
        <v>2911</v>
      </c>
      <c r="C4288" s="89">
        <v>3</v>
      </c>
      <c r="D4288" s="89" t="s">
        <v>5690</v>
      </c>
    </row>
    <row r="4289" spans="1:4" ht="15.75" customHeight="1" x14ac:dyDescent="0.15">
      <c r="A4289" s="89" t="s">
        <v>14092</v>
      </c>
      <c r="B4289" s="89" t="s">
        <v>2911</v>
      </c>
      <c r="C4289" s="89">
        <v>3</v>
      </c>
      <c r="D4289" s="89" t="s">
        <v>5690</v>
      </c>
    </row>
    <row r="4290" spans="1:4" ht="15.75" customHeight="1" x14ac:dyDescent="0.15">
      <c r="A4290" s="89" t="s">
        <v>14093</v>
      </c>
      <c r="B4290" s="89" t="s">
        <v>2911</v>
      </c>
      <c r="C4290" s="89">
        <v>3</v>
      </c>
      <c r="D4290" s="89" t="s">
        <v>5690</v>
      </c>
    </row>
    <row r="4291" spans="1:4" ht="15.75" customHeight="1" x14ac:dyDescent="0.15">
      <c r="A4291" s="89" t="s">
        <v>14094</v>
      </c>
      <c r="B4291" s="89" t="s">
        <v>2911</v>
      </c>
      <c r="C4291" s="89">
        <v>3</v>
      </c>
      <c r="D4291" s="89" t="s">
        <v>5690</v>
      </c>
    </row>
    <row r="4292" spans="1:4" ht="15.75" customHeight="1" x14ac:dyDescent="0.15">
      <c r="A4292" s="89" t="s">
        <v>14095</v>
      </c>
      <c r="B4292" s="89" t="s">
        <v>2911</v>
      </c>
      <c r="C4292" s="89">
        <v>3</v>
      </c>
      <c r="D4292" s="89" t="s">
        <v>5690</v>
      </c>
    </row>
    <row r="4293" spans="1:4" ht="15.75" customHeight="1" x14ac:dyDescent="0.15">
      <c r="A4293" s="89" t="s">
        <v>14096</v>
      </c>
      <c r="B4293" s="89" t="s">
        <v>2911</v>
      </c>
      <c r="C4293" s="89">
        <v>3</v>
      </c>
      <c r="D4293" s="89" t="s">
        <v>5690</v>
      </c>
    </row>
    <row r="4294" spans="1:4" ht="15.75" customHeight="1" x14ac:dyDescent="0.15">
      <c r="A4294" s="89" t="s">
        <v>14097</v>
      </c>
      <c r="B4294" s="89" t="s">
        <v>2911</v>
      </c>
      <c r="C4294" s="89">
        <v>3</v>
      </c>
      <c r="D4294" s="89" t="s">
        <v>5690</v>
      </c>
    </row>
    <row r="4295" spans="1:4" ht="15.75" customHeight="1" x14ac:dyDescent="0.15">
      <c r="A4295" s="89" t="s">
        <v>14098</v>
      </c>
      <c r="B4295" s="89" t="s">
        <v>2911</v>
      </c>
      <c r="C4295" s="89">
        <v>3</v>
      </c>
      <c r="D4295" s="89" t="s">
        <v>5690</v>
      </c>
    </row>
    <row r="4296" spans="1:4" ht="15.75" customHeight="1" x14ac:dyDescent="0.15">
      <c r="A4296" s="89" t="s">
        <v>14099</v>
      </c>
      <c r="B4296" s="89" t="s">
        <v>2911</v>
      </c>
      <c r="C4296" s="89">
        <v>3</v>
      </c>
      <c r="D4296" s="89" t="s">
        <v>5690</v>
      </c>
    </row>
    <row r="4297" spans="1:4" ht="15.75" customHeight="1" x14ac:dyDescent="0.15">
      <c r="A4297" s="89" t="s">
        <v>14100</v>
      </c>
      <c r="B4297" s="89" t="s">
        <v>2911</v>
      </c>
      <c r="C4297" s="89">
        <v>3</v>
      </c>
      <c r="D4297" s="89" t="s">
        <v>5690</v>
      </c>
    </row>
    <row r="4298" spans="1:4" ht="15.75" customHeight="1" x14ac:dyDescent="0.15">
      <c r="A4298" s="89" t="s">
        <v>14101</v>
      </c>
      <c r="B4298" s="89" t="s">
        <v>2911</v>
      </c>
      <c r="C4298" s="89">
        <v>3</v>
      </c>
      <c r="D4298" s="89" t="s">
        <v>5690</v>
      </c>
    </row>
    <row r="4299" spans="1:4" ht="15.75" customHeight="1" x14ac:dyDescent="0.15">
      <c r="A4299" s="89" t="s">
        <v>14102</v>
      </c>
      <c r="B4299" s="89" t="s">
        <v>2911</v>
      </c>
      <c r="C4299" s="89">
        <v>3</v>
      </c>
      <c r="D4299" s="89" t="s">
        <v>5690</v>
      </c>
    </row>
    <row r="4300" spans="1:4" ht="15.75" customHeight="1" x14ac:dyDescent="0.15">
      <c r="A4300" s="89" t="s">
        <v>14103</v>
      </c>
      <c r="B4300" s="89" t="s">
        <v>2911</v>
      </c>
      <c r="C4300" s="89">
        <v>3</v>
      </c>
      <c r="D4300" s="89" t="s">
        <v>5690</v>
      </c>
    </row>
    <row r="4301" spans="1:4" ht="15.75" customHeight="1" x14ac:dyDescent="0.15">
      <c r="A4301" s="89" t="s">
        <v>14104</v>
      </c>
      <c r="B4301" s="89" t="s">
        <v>2911</v>
      </c>
      <c r="C4301" s="89">
        <v>3</v>
      </c>
      <c r="D4301" s="89" t="s">
        <v>5690</v>
      </c>
    </row>
    <row r="4302" spans="1:4" ht="15.75" customHeight="1" x14ac:dyDescent="0.15">
      <c r="A4302" s="89" t="s">
        <v>14105</v>
      </c>
      <c r="B4302" s="89" t="s">
        <v>2878</v>
      </c>
      <c r="C4302" s="89">
        <v>3</v>
      </c>
      <c r="D4302" s="89" t="s">
        <v>5697</v>
      </c>
    </row>
    <row r="4303" spans="1:4" ht="15.75" customHeight="1" x14ac:dyDescent="0.15">
      <c r="A4303" s="89" t="s">
        <v>14106</v>
      </c>
      <c r="B4303" s="89" t="s">
        <v>2878</v>
      </c>
      <c r="C4303" s="89">
        <v>3</v>
      </c>
      <c r="D4303" s="89" t="s">
        <v>5697</v>
      </c>
    </row>
    <row r="4304" spans="1:4" ht="15.75" customHeight="1" x14ac:dyDescent="0.15">
      <c r="A4304" s="89" t="s">
        <v>14107</v>
      </c>
      <c r="B4304" s="89" t="s">
        <v>2878</v>
      </c>
      <c r="C4304" s="89">
        <v>3</v>
      </c>
      <c r="D4304" s="89" t="s">
        <v>5697</v>
      </c>
    </row>
    <row r="4305" spans="1:4" ht="15.75" customHeight="1" x14ac:dyDescent="0.15">
      <c r="A4305" s="89" t="s">
        <v>14108</v>
      </c>
      <c r="B4305" s="89" t="s">
        <v>2878</v>
      </c>
      <c r="C4305" s="89">
        <v>3</v>
      </c>
      <c r="D4305" s="89" t="s">
        <v>5697</v>
      </c>
    </row>
    <row r="4306" spans="1:4" ht="15.75" customHeight="1" x14ac:dyDescent="0.15">
      <c r="A4306" s="89" t="s">
        <v>14109</v>
      </c>
      <c r="B4306" s="89" t="s">
        <v>2878</v>
      </c>
      <c r="C4306" s="89">
        <v>3</v>
      </c>
      <c r="D4306" s="89" t="s">
        <v>5697</v>
      </c>
    </row>
    <row r="4307" spans="1:4" ht="15.75" customHeight="1" x14ac:dyDescent="0.15">
      <c r="A4307" s="89" t="s">
        <v>14110</v>
      </c>
      <c r="B4307" s="89" t="s">
        <v>2878</v>
      </c>
      <c r="C4307" s="89">
        <v>3</v>
      </c>
      <c r="D4307" s="89" t="s">
        <v>5697</v>
      </c>
    </row>
    <row r="4308" spans="1:4" ht="15.75" customHeight="1" x14ac:dyDescent="0.15">
      <c r="A4308" s="89" t="s">
        <v>14111</v>
      </c>
      <c r="B4308" s="89" t="s">
        <v>2878</v>
      </c>
      <c r="C4308" s="89">
        <v>3</v>
      </c>
      <c r="D4308" s="89" t="s">
        <v>5697</v>
      </c>
    </row>
    <row r="4309" spans="1:4" ht="15.75" customHeight="1" x14ac:dyDescent="0.15">
      <c r="A4309" s="89" t="s">
        <v>14112</v>
      </c>
      <c r="B4309" s="89" t="s">
        <v>2878</v>
      </c>
      <c r="C4309" s="89">
        <v>3</v>
      </c>
      <c r="D4309" s="89" t="s">
        <v>5697</v>
      </c>
    </row>
    <row r="4310" spans="1:4" ht="15.75" customHeight="1" x14ac:dyDescent="0.15">
      <c r="A4310" s="89" t="s">
        <v>14113</v>
      </c>
      <c r="B4310" s="89" t="s">
        <v>2878</v>
      </c>
      <c r="C4310" s="89">
        <v>3</v>
      </c>
      <c r="D4310" s="89" t="s">
        <v>5697</v>
      </c>
    </row>
    <row r="4311" spans="1:4" ht="15.75" customHeight="1" x14ac:dyDescent="0.15">
      <c r="A4311" s="89" t="s">
        <v>14114</v>
      </c>
      <c r="B4311" s="89" t="s">
        <v>2878</v>
      </c>
      <c r="C4311" s="89">
        <v>3</v>
      </c>
      <c r="D4311" s="89" t="s">
        <v>5697</v>
      </c>
    </row>
    <row r="4312" spans="1:4" ht="15.75" customHeight="1" x14ac:dyDescent="0.15">
      <c r="A4312" s="89" t="s">
        <v>14115</v>
      </c>
      <c r="B4312" s="89" t="s">
        <v>2878</v>
      </c>
      <c r="C4312" s="89">
        <v>3</v>
      </c>
      <c r="D4312" s="89" t="s">
        <v>5697</v>
      </c>
    </row>
    <row r="4313" spans="1:4" ht="15.75" customHeight="1" x14ac:dyDescent="0.15">
      <c r="A4313" s="89" t="s">
        <v>14116</v>
      </c>
      <c r="B4313" s="89" t="s">
        <v>2878</v>
      </c>
      <c r="C4313" s="89">
        <v>3</v>
      </c>
      <c r="D4313" s="89" t="s">
        <v>5697</v>
      </c>
    </row>
    <row r="4314" spans="1:4" ht="15.75" customHeight="1" x14ac:dyDescent="0.15">
      <c r="A4314" s="89" t="s">
        <v>14117</v>
      </c>
      <c r="B4314" s="89" t="s">
        <v>2878</v>
      </c>
      <c r="C4314" s="89">
        <v>3</v>
      </c>
      <c r="D4314" s="89" t="s">
        <v>5697</v>
      </c>
    </row>
    <row r="4315" spans="1:4" ht="15.75" customHeight="1" x14ac:dyDescent="0.15">
      <c r="A4315" s="89" t="s">
        <v>14118</v>
      </c>
      <c r="B4315" s="89" t="s">
        <v>2878</v>
      </c>
      <c r="C4315" s="89">
        <v>3</v>
      </c>
      <c r="D4315" s="89" t="s">
        <v>5697</v>
      </c>
    </row>
    <row r="4316" spans="1:4" ht="15.75" customHeight="1" x14ac:dyDescent="0.15">
      <c r="A4316" s="89" t="s">
        <v>14119</v>
      </c>
      <c r="B4316" s="89" t="s">
        <v>2878</v>
      </c>
      <c r="C4316" s="89">
        <v>3</v>
      </c>
      <c r="D4316" s="89" t="s">
        <v>5697</v>
      </c>
    </row>
    <row r="4317" spans="1:4" ht="15.75" customHeight="1" x14ac:dyDescent="0.15">
      <c r="A4317" s="89" t="s">
        <v>14120</v>
      </c>
      <c r="B4317" s="89" t="s">
        <v>2878</v>
      </c>
      <c r="C4317" s="89">
        <v>3</v>
      </c>
      <c r="D4317" s="89" t="s">
        <v>5697</v>
      </c>
    </row>
    <row r="4318" spans="1:4" ht="15.75" customHeight="1" x14ac:dyDescent="0.15">
      <c r="A4318" s="89" t="s">
        <v>14121</v>
      </c>
      <c r="B4318" s="89" t="s">
        <v>2878</v>
      </c>
      <c r="C4318" s="89">
        <v>3</v>
      </c>
      <c r="D4318" s="89" t="s">
        <v>5697</v>
      </c>
    </row>
    <row r="4319" spans="1:4" ht="15.75" customHeight="1" x14ac:dyDescent="0.15">
      <c r="A4319" s="89" t="s">
        <v>14122</v>
      </c>
      <c r="B4319" s="89" t="s">
        <v>2878</v>
      </c>
      <c r="C4319" s="89">
        <v>3</v>
      </c>
      <c r="D4319" s="89" t="s">
        <v>5697</v>
      </c>
    </row>
    <row r="4320" spans="1:4" ht="15.75" customHeight="1" x14ac:dyDescent="0.15">
      <c r="A4320" s="89" t="s">
        <v>14123</v>
      </c>
      <c r="B4320" s="89" t="s">
        <v>2878</v>
      </c>
      <c r="C4320" s="89">
        <v>3</v>
      </c>
      <c r="D4320" s="89" t="s">
        <v>5697</v>
      </c>
    </row>
    <row r="4321" spans="1:4" ht="15.75" customHeight="1" x14ac:dyDescent="0.15">
      <c r="A4321" s="89" t="s">
        <v>14124</v>
      </c>
      <c r="B4321" s="89" t="s">
        <v>2878</v>
      </c>
      <c r="C4321" s="89">
        <v>3</v>
      </c>
      <c r="D4321" s="89" t="s">
        <v>5697</v>
      </c>
    </row>
    <row r="4322" spans="1:4" ht="15.75" customHeight="1" x14ac:dyDescent="0.15">
      <c r="A4322" s="89" t="s">
        <v>14125</v>
      </c>
      <c r="B4322" s="89" t="s">
        <v>2878</v>
      </c>
      <c r="C4322" s="89">
        <v>3</v>
      </c>
      <c r="D4322" s="89" t="s">
        <v>5697</v>
      </c>
    </row>
    <row r="4323" spans="1:4" ht="15.75" customHeight="1" x14ac:dyDescent="0.15">
      <c r="A4323" s="89" t="s">
        <v>14126</v>
      </c>
      <c r="B4323" s="89" t="s">
        <v>2878</v>
      </c>
      <c r="C4323" s="89">
        <v>3</v>
      </c>
      <c r="D4323" s="89" t="s">
        <v>5697</v>
      </c>
    </row>
    <row r="4324" spans="1:4" ht="15.75" customHeight="1" x14ac:dyDescent="0.15">
      <c r="A4324" s="89" t="s">
        <v>14127</v>
      </c>
      <c r="B4324" s="89" t="s">
        <v>2878</v>
      </c>
      <c r="C4324" s="89">
        <v>3</v>
      </c>
      <c r="D4324" s="89" t="s">
        <v>5697</v>
      </c>
    </row>
    <row r="4325" spans="1:4" ht="15.75" customHeight="1" x14ac:dyDescent="0.15">
      <c r="A4325" s="89" t="s">
        <v>14128</v>
      </c>
      <c r="B4325" s="89" t="s">
        <v>2878</v>
      </c>
      <c r="C4325" s="89">
        <v>3</v>
      </c>
      <c r="D4325" s="89" t="s">
        <v>5697</v>
      </c>
    </row>
    <row r="4326" spans="1:4" ht="15.75" customHeight="1" x14ac:dyDescent="0.15">
      <c r="A4326" s="89" t="s">
        <v>14129</v>
      </c>
      <c r="B4326" s="89" t="s">
        <v>2878</v>
      </c>
      <c r="C4326" s="89">
        <v>3</v>
      </c>
      <c r="D4326" s="89" t="s">
        <v>5697</v>
      </c>
    </row>
    <row r="4327" spans="1:4" ht="15.75" customHeight="1" x14ac:dyDescent="0.15">
      <c r="A4327" s="89" t="s">
        <v>14130</v>
      </c>
      <c r="B4327" s="89" t="s">
        <v>2878</v>
      </c>
      <c r="C4327" s="89">
        <v>3</v>
      </c>
      <c r="D4327" s="89" t="s">
        <v>5697</v>
      </c>
    </row>
    <row r="4328" spans="1:4" ht="15.75" customHeight="1" x14ac:dyDescent="0.15">
      <c r="A4328" s="89" t="s">
        <v>14131</v>
      </c>
      <c r="B4328" s="89" t="s">
        <v>2878</v>
      </c>
      <c r="C4328" s="89">
        <v>3</v>
      </c>
      <c r="D4328" s="89" t="s">
        <v>5697</v>
      </c>
    </row>
    <row r="4329" spans="1:4" ht="15.75" customHeight="1" x14ac:dyDescent="0.15">
      <c r="A4329" s="89" t="s">
        <v>14132</v>
      </c>
      <c r="B4329" s="89" t="s">
        <v>2878</v>
      </c>
      <c r="C4329" s="89">
        <v>3</v>
      </c>
      <c r="D4329" s="89" t="s">
        <v>5697</v>
      </c>
    </row>
    <row r="4330" spans="1:4" ht="15.75" customHeight="1" x14ac:dyDescent="0.15">
      <c r="A4330" s="89" t="s">
        <v>14133</v>
      </c>
      <c r="B4330" s="89" t="s">
        <v>2878</v>
      </c>
      <c r="C4330" s="89">
        <v>3</v>
      </c>
      <c r="D4330" s="89" t="s">
        <v>5697</v>
      </c>
    </row>
    <row r="4331" spans="1:4" ht="15.75" customHeight="1" x14ac:dyDescent="0.15">
      <c r="A4331" s="89" t="s">
        <v>14134</v>
      </c>
      <c r="B4331" s="89" t="s">
        <v>2878</v>
      </c>
      <c r="C4331" s="89">
        <v>3</v>
      </c>
      <c r="D4331" s="89" t="s">
        <v>5697</v>
      </c>
    </row>
    <row r="4332" spans="1:4" ht="15.75" customHeight="1" x14ac:dyDescent="0.15">
      <c r="A4332" s="89" t="s">
        <v>14135</v>
      </c>
      <c r="B4332" s="89" t="s">
        <v>2878</v>
      </c>
      <c r="C4332" s="89">
        <v>3</v>
      </c>
      <c r="D4332" s="89" t="s">
        <v>5697</v>
      </c>
    </row>
    <row r="4333" spans="1:4" ht="15.75" customHeight="1" x14ac:dyDescent="0.15">
      <c r="A4333" s="89" t="s">
        <v>14136</v>
      </c>
      <c r="B4333" s="89" t="s">
        <v>2880</v>
      </c>
      <c r="C4333" s="89">
        <v>3</v>
      </c>
      <c r="D4333" s="89" t="s">
        <v>454</v>
      </c>
    </row>
    <row r="4334" spans="1:4" ht="15.75" customHeight="1" x14ac:dyDescent="0.15">
      <c r="A4334" s="89" t="s">
        <v>14137</v>
      </c>
      <c r="B4334" s="89" t="s">
        <v>2880</v>
      </c>
      <c r="C4334" s="89">
        <v>3</v>
      </c>
      <c r="D4334" s="89" t="s">
        <v>454</v>
      </c>
    </row>
    <row r="4335" spans="1:4" ht="15.75" customHeight="1" x14ac:dyDescent="0.15">
      <c r="A4335" s="89" t="s">
        <v>14138</v>
      </c>
      <c r="B4335" s="89" t="s">
        <v>2880</v>
      </c>
      <c r="C4335" s="89">
        <v>3</v>
      </c>
      <c r="D4335" s="89" t="s">
        <v>454</v>
      </c>
    </row>
    <row r="4336" spans="1:4" ht="15.75" customHeight="1" x14ac:dyDescent="0.15">
      <c r="A4336" s="89" t="s">
        <v>14139</v>
      </c>
      <c r="B4336" s="89" t="s">
        <v>2880</v>
      </c>
      <c r="C4336" s="89">
        <v>3</v>
      </c>
      <c r="D4336" s="89" t="s">
        <v>454</v>
      </c>
    </row>
    <row r="4337" spans="1:4" ht="15.75" customHeight="1" x14ac:dyDescent="0.15">
      <c r="A4337" s="89" t="s">
        <v>14140</v>
      </c>
      <c r="B4337" s="89" t="s">
        <v>2909</v>
      </c>
      <c r="C4337" s="89">
        <v>3</v>
      </c>
      <c r="D4337" s="89" t="s">
        <v>5655</v>
      </c>
    </row>
    <row r="4338" spans="1:4" ht="15.75" customHeight="1" x14ac:dyDescent="0.15">
      <c r="A4338" s="89" t="s">
        <v>14141</v>
      </c>
      <c r="B4338" s="89" t="s">
        <v>2909</v>
      </c>
      <c r="C4338" s="89">
        <v>3</v>
      </c>
      <c r="D4338" s="89" t="s">
        <v>5655</v>
      </c>
    </row>
    <row r="4339" spans="1:4" ht="15.75" customHeight="1" x14ac:dyDescent="0.15">
      <c r="A4339" s="89" t="s">
        <v>14142</v>
      </c>
      <c r="B4339" s="89" t="s">
        <v>2909</v>
      </c>
      <c r="C4339" s="89">
        <v>3</v>
      </c>
      <c r="D4339" s="89" t="s">
        <v>5655</v>
      </c>
    </row>
    <row r="4340" spans="1:4" ht="15.75" customHeight="1" x14ac:dyDescent="0.15">
      <c r="A4340" s="89" t="s">
        <v>14143</v>
      </c>
      <c r="B4340" s="89" t="s">
        <v>2900</v>
      </c>
      <c r="C4340" s="89">
        <v>3</v>
      </c>
      <c r="D4340" s="89" t="s">
        <v>5650</v>
      </c>
    </row>
    <row r="4341" spans="1:4" ht="15.75" customHeight="1" x14ac:dyDescent="0.15">
      <c r="A4341" s="89" t="s">
        <v>14144</v>
      </c>
      <c r="B4341" s="89" t="s">
        <v>2900</v>
      </c>
      <c r="C4341" s="89">
        <v>3</v>
      </c>
      <c r="D4341" s="89" t="s">
        <v>5650</v>
      </c>
    </row>
    <row r="4342" spans="1:4" ht="15.75" customHeight="1" x14ac:dyDescent="0.15">
      <c r="A4342" s="89" t="s">
        <v>14145</v>
      </c>
      <c r="B4342" s="89" t="s">
        <v>2900</v>
      </c>
      <c r="C4342" s="89">
        <v>3</v>
      </c>
      <c r="D4342" s="89" t="s">
        <v>5650</v>
      </c>
    </row>
    <row r="4343" spans="1:4" ht="15.75" customHeight="1" x14ac:dyDescent="0.15">
      <c r="A4343" s="89" t="s">
        <v>14146</v>
      </c>
      <c r="B4343" s="89" t="s">
        <v>2900</v>
      </c>
      <c r="C4343" s="89">
        <v>3</v>
      </c>
      <c r="D4343" s="89" t="s">
        <v>5650</v>
      </c>
    </row>
    <row r="4344" spans="1:4" ht="15.75" customHeight="1" x14ac:dyDescent="0.15">
      <c r="A4344" s="89" t="s">
        <v>14147</v>
      </c>
      <c r="B4344" s="89" t="s">
        <v>2900</v>
      </c>
      <c r="C4344" s="89">
        <v>3</v>
      </c>
      <c r="D4344" s="89" t="s">
        <v>5650</v>
      </c>
    </row>
    <row r="4345" spans="1:4" ht="15.75" customHeight="1" x14ac:dyDescent="0.15">
      <c r="A4345" s="89" t="s">
        <v>14148</v>
      </c>
      <c r="B4345" s="89" t="s">
        <v>2900</v>
      </c>
      <c r="C4345" s="89">
        <v>3</v>
      </c>
      <c r="D4345" s="89" t="s">
        <v>5650</v>
      </c>
    </row>
    <row r="4346" spans="1:4" ht="15.75" customHeight="1" x14ac:dyDescent="0.15">
      <c r="A4346" s="89" t="s">
        <v>14149</v>
      </c>
      <c r="B4346" s="89" t="s">
        <v>2900</v>
      </c>
      <c r="C4346" s="89">
        <v>3</v>
      </c>
      <c r="D4346" s="89" t="s">
        <v>5650</v>
      </c>
    </row>
    <row r="4347" spans="1:4" ht="15.75" customHeight="1" x14ac:dyDescent="0.15">
      <c r="A4347" s="89" t="s">
        <v>14150</v>
      </c>
      <c r="B4347" s="89" t="s">
        <v>2900</v>
      </c>
      <c r="C4347" s="89">
        <v>3</v>
      </c>
      <c r="D4347" s="89" t="s">
        <v>5650</v>
      </c>
    </row>
    <row r="4348" spans="1:4" ht="15.75" customHeight="1" x14ac:dyDescent="0.15">
      <c r="A4348" s="89" t="s">
        <v>14151</v>
      </c>
      <c r="B4348" s="89" t="s">
        <v>2900</v>
      </c>
      <c r="C4348" s="89">
        <v>3</v>
      </c>
      <c r="D4348" s="89" t="s">
        <v>5650</v>
      </c>
    </row>
    <row r="4349" spans="1:4" ht="15.75" customHeight="1" x14ac:dyDescent="0.15">
      <c r="A4349" s="89" t="s">
        <v>14152</v>
      </c>
      <c r="B4349" s="89" t="s">
        <v>2900</v>
      </c>
      <c r="C4349" s="89">
        <v>3</v>
      </c>
      <c r="D4349" s="89" t="s">
        <v>5650</v>
      </c>
    </row>
    <row r="4350" spans="1:4" ht="15.75" customHeight="1" x14ac:dyDescent="0.15">
      <c r="A4350" s="89" t="s">
        <v>14153</v>
      </c>
      <c r="B4350" s="89" t="s">
        <v>2900</v>
      </c>
      <c r="C4350" s="89">
        <v>3</v>
      </c>
      <c r="D4350" s="89" t="s">
        <v>5650</v>
      </c>
    </row>
    <row r="4351" spans="1:4" ht="15.75" customHeight="1" x14ac:dyDescent="0.15">
      <c r="A4351" s="89" t="s">
        <v>14154</v>
      </c>
      <c r="B4351" s="89" t="s">
        <v>2900</v>
      </c>
      <c r="C4351" s="89">
        <v>3</v>
      </c>
      <c r="D4351" s="89" t="s">
        <v>5650</v>
      </c>
    </row>
    <row r="4352" spans="1:4" ht="15.75" customHeight="1" x14ac:dyDescent="0.15">
      <c r="A4352" s="89" t="s">
        <v>14155</v>
      </c>
      <c r="B4352" s="89" t="s">
        <v>2900</v>
      </c>
      <c r="C4352" s="89">
        <v>3</v>
      </c>
      <c r="D4352" s="89" t="s">
        <v>5650</v>
      </c>
    </row>
    <row r="4353" spans="1:4" ht="15.75" customHeight="1" x14ac:dyDescent="0.15">
      <c r="A4353" s="89" t="s">
        <v>14156</v>
      </c>
      <c r="B4353" s="89" t="s">
        <v>2900</v>
      </c>
      <c r="C4353" s="89">
        <v>3</v>
      </c>
      <c r="D4353" s="89" t="s">
        <v>5650</v>
      </c>
    </row>
    <row r="4354" spans="1:4" ht="15.75" customHeight="1" x14ac:dyDescent="0.15">
      <c r="A4354" s="89" t="s">
        <v>14157</v>
      </c>
      <c r="B4354" s="89" t="s">
        <v>2900</v>
      </c>
      <c r="C4354" s="89">
        <v>3</v>
      </c>
      <c r="D4354" s="89" t="s">
        <v>5650</v>
      </c>
    </row>
    <row r="4355" spans="1:4" ht="15.75" customHeight="1" x14ac:dyDescent="0.15">
      <c r="A4355" s="89" t="s">
        <v>14158</v>
      </c>
      <c r="B4355" s="89" t="s">
        <v>2900</v>
      </c>
      <c r="C4355" s="89">
        <v>3</v>
      </c>
      <c r="D4355" s="89" t="s">
        <v>5650</v>
      </c>
    </row>
    <row r="4356" spans="1:4" ht="15.75" customHeight="1" x14ac:dyDescent="0.15">
      <c r="A4356" s="89" t="s">
        <v>14159</v>
      </c>
      <c r="B4356" s="89" t="s">
        <v>2900</v>
      </c>
      <c r="C4356" s="89">
        <v>3</v>
      </c>
      <c r="D4356" s="89" t="s">
        <v>5650</v>
      </c>
    </row>
    <row r="4357" spans="1:4" ht="15.75" customHeight="1" x14ac:dyDescent="0.15">
      <c r="A4357" s="89" t="s">
        <v>14160</v>
      </c>
      <c r="B4357" s="89" t="s">
        <v>2900</v>
      </c>
      <c r="C4357" s="89">
        <v>3</v>
      </c>
      <c r="D4357" s="89" t="s">
        <v>5650</v>
      </c>
    </row>
    <row r="4358" spans="1:4" ht="15.75" customHeight="1" x14ac:dyDescent="0.15">
      <c r="A4358" s="89" t="s">
        <v>14161</v>
      </c>
      <c r="B4358" s="89" t="s">
        <v>2900</v>
      </c>
      <c r="C4358" s="89">
        <v>3</v>
      </c>
      <c r="D4358" s="89" t="s">
        <v>5650</v>
      </c>
    </row>
    <row r="4359" spans="1:4" ht="15.75" customHeight="1" x14ac:dyDescent="0.15">
      <c r="A4359" s="89" t="s">
        <v>14162</v>
      </c>
      <c r="B4359" s="89" t="s">
        <v>2900</v>
      </c>
      <c r="C4359" s="89">
        <v>3</v>
      </c>
      <c r="D4359" s="89" t="s">
        <v>5650</v>
      </c>
    </row>
    <row r="4360" spans="1:4" ht="15.75" customHeight="1" x14ac:dyDescent="0.15">
      <c r="A4360" s="89" t="s">
        <v>14163</v>
      </c>
      <c r="B4360" s="89" t="s">
        <v>2900</v>
      </c>
      <c r="C4360" s="89">
        <v>3</v>
      </c>
      <c r="D4360" s="89" t="s">
        <v>5650</v>
      </c>
    </row>
    <row r="4361" spans="1:4" ht="15.75" customHeight="1" x14ac:dyDescent="0.15">
      <c r="A4361" s="89" t="s">
        <v>14164</v>
      </c>
      <c r="B4361" s="89" t="s">
        <v>2900</v>
      </c>
      <c r="C4361" s="89">
        <v>3</v>
      </c>
      <c r="D4361" s="89" t="s">
        <v>5650</v>
      </c>
    </row>
    <row r="4362" spans="1:4" ht="15.75" customHeight="1" x14ac:dyDescent="0.15">
      <c r="A4362" s="89" t="s">
        <v>14165</v>
      </c>
      <c r="B4362" s="89" t="s">
        <v>2900</v>
      </c>
      <c r="C4362" s="89">
        <v>3</v>
      </c>
      <c r="D4362" s="89" t="s">
        <v>5650</v>
      </c>
    </row>
    <row r="4363" spans="1:4" ht="15.75" customHeight="1" x14ac:dyDescent="0.15">
      <c r="A4363" s="89" t="s">
        <v>14166</v>
      </c>
      <c r="B4363" s="89" t="s">
        <v>2900</v>
      </c>
      <c r="C4363" s="89">
        <v>3</v>
      </c>
      <c r="D4363" s="89" t="s">
        <v>5650</v>
      </c>
    </row>
    <row r="4364" spans="1:4" ht="15.75" customHeight="1" x14ac:dyDescent="0.15">
      <c r="A4364" s="89" t="s">
        <v>14167</v>
      </c>
      <c r="B4364" s="89" t="s">
        <v>2900</v>
      </c>
      <c r="C4364" s="89">
        <v>3</v>
      </c>
      <c r="D4364" s="89" t="s">
        <v>5650</v>
      </c>
    </row>
    <row r="4365" spans="1:4" ht="15.75" customHeight="1" x14ac:dyDescent="0.15">
      <c r="A4365" s="89" t="s">
        <v>14168</v>
      </c>
      <c r="B4365" s="89" t="s">
        <v>2900</v>
      </c>
      <c r="C4365" s="89">
        <v>3</v>
      </c>
      <c r="D4365" s="89" t="s">
        <v>5650</v>
      </c>
    </row>
    <row r="4366" spans="1:4" ht="15.75" customHeight="1" x14ac:dyDescent="0.15">
      <c r="A4366" s="89" t="s">
        <v>14169</v>
      </c>
      <c r="B4366" s="89" t="s">
        <v>2900</v>
      </c>
      <c r="C4366" s="89">
        <v>3</v>
      </c>
      <c r="D4366" s="89" t="s">
        <v>5650</v>
      </c>
    </row>
    <row r="4367" spans="1:4" ht="15.75" customHeight="1" x14ac:dyDescent="0.15">
      <c r="A4367" s="89" t="s">
        <v>14170</v>
      </c>
      <c r="B4367" s="89" t="s">
        <v>2900</v>
      </c>
      <c r="C4367" s="89">
        <v>3</v>
      </c>
      <c r="D4367" s="89" t="s">
        <v>5650</v>
      </c>
    </row>
    <row r="4368" spans="1:4" ht="15.75" customHeight="1" x14ac:dyDescent="0.15">
      <c r="A4368" s="89" t="s">
        <v>14171</v>
      </c>
      <c r="B4368" s="89" t="s">
        <v>2900</v>
      </c>
      <c r="C4368" s="89">
        <v>3</v>
      </c>
      <c r="D4368" s="89" t="s">
        <v>5650</v>
      </c>
    </row>
    <row r="4369" spans="1:4" ht="15.75" customHeight="1" x14ac:dyDescent="0.15">
      <c r="A4369" s="89" t="s">
        <v>14172</v>
      </c>
      <c r="B4369" s="89" t="s">
        <v>2900</v>
      </c>
      <c r="C4369" s="89">
        <v>3</v>
      </c>
      <c r="D4369" s="89" t="s">
        <v>5650</v>
      </c>
    </row>
    <row r="4370" spans="1:4" ht="15.75" customHeight="1" x14ac:dyDescent="0.15">
      <c r="A4370" s="89" t="s">
        <v>14173</v>
      </c>
      <c r="B4370" s="89" t="s">
        <v>2900</v>
      </c>
      <c r="C4370" s="89">
        <v>3</v>
      </c>
      <c r="D4370" s="89" t="s">
        <v>5650</v>
      </c>
    </row>
    <row r="4371" spans="1:4" ht="15.75" customHeight="1" x14ac:dyDescent="0.15">
      <c r="A4371" s="89" t="s">
        <v>14174</v>
      </c>
      <c r="B4371" s="89" t="s">
        <v>2900</v>
      </c>
      <c r="C4371" s="89">
        <v>3</v>
      </c>
      <c r="D4371" s="89" t="s">
        <v>5650</v>
      </c>
    </row>
    <row r="4372" spans="1:4" ht="15.75" customHeight="1" x14ac:dyDescent="0.15">
      <c r="A4372" s="89" t="s">
        <v>14175</v>
      </c>
      <c r="B4372" s="89" t="s">
        <v>2900</v>
      </c>
      <c r="C4372" s="89">
        <v>3</v>
      </c>
      <c r="D4372" s="89" t="s">
        <v>5650</v>
      </c>
    </row>
    <row r="4373" spans="1:4" ht="15.75" customHeight="1" x14ac:dyDescent="0.15">
      <c r="A4373" s="89" t="s">
        <v>14176</v>
      </c>
      <c r="B4373" s="89" t="s">
        <v>2900</v>
      </c>
      <c r="C4373" s="89">
        <v>3</v>
      </c>
      <c r="D4373" s="89" t="s">
        <v>5650</v>
      </c>
    </row>
    <row r="4374" spans="1:4" ht="15.75" customHeight="1" x14ac:dyDescent="0.15">
      <c r="A4374" s="89" t="s">
        <v>14177</v>
      </c>
      <c r="B4374" s="89" t="s">
        <v>2900</v>
      </c>
      <c r="C4374" s="89">
        <v>3</v>
      </c>
      <c r="D4374" s="89" t="s">
        <v>5650</v>
      </c>
    </row>
    <row r="4375" spans="1:4" ht="15.75" customHeight="1" x14ac:dyDescent="0.15">
      <c r="A4375" s="89" t="s">
        <v>14178</v>
      </c>
      <c r="B4375" s="89" t="s">
        <v>2900</v>
      </c>
      <c r="C4375" s="89">
        <v>3</v>
      </c>
      <c r="D4375" s="89" t="s">
        <v>5650</v>
      </c>
    </row>
    <row r="4376" spans="1:4" ht="15.75" customHeight="1" x14ac:dyDescent="0.15">
      <c r="A4376" s="89" t="s">
        <v>14179</v>
      </c>
      <c r="B4376" s="89" t="s">
        <v>2900</v>
      </c>
      <c r="C4376" s="89">
        <v>3</v>
      </c>
      <c r="D4376" s="89" t="s">
        <v>5650</v>
      </c>
    </row>
    <row r="4377" spans="1:4" ht="15.75" customHeight="1" x14ac:dyDescent="0.15">
      <c r="A4377" s="89" t="s">
        <v>14180</v>
      </c>
      <c r="B4377" s="89" t="s">
        <v>2900</v>
      </c>
      <c r="C4377" s="89">
        <v>3</v>
      </c>
      <c r="D4377" s="89" t="s">
        <v>5650</v>
      </c>
    </row>
    <row r="4378" spans="1:4" ht="15.75" customHeight="1" x14ac:dyDescent="0.15">
      <c r="A4378" s="89" t="s">
        <v>14181</v>
      </c>
      <c r="B4378" s="89" t="s">
        <v>2900</v>
      </c>
      <c r="C4378" s="89">
        <v>3</v>
      </c>
      <c r="D4378" s="89" t="s">
        <v>5650</v>
      </c>
    </row>
    <row r="4379" spans="1:4" ht="15.75" customHeight="1" x14ac:dyDescent="0.15">
      <c r="A4379" s="89" t="s">
        <v>14182</v>
      </c>
      <c r="B4379" s="89" t="s">
        <v>2900</v>
      </c>
      <c r="C4379" s="89">
        <v>3</v>
      </c>
      <c r="D4379" s="89" t="s">
        <v>5650</v>
      </c>
    </row>
    <row r="4380" spans="1:4" ht="15.75" customHeight="1" x14ac:dyDescent="0.15">
      <c r="A4380" s="89" t="s">
        <v>14183</v>
      </c>
      <c r="B4380" s="89" t="s">
        <v>2900</v>
      </c>
      <c r="C4380" s="89">
        <v>3</v>
      </c>
      <c r="D4380" s="89" t="s">
        <v>5650</v>
      </c>
    </row>
    <row r="4381" spans="1:4" ht="15.75" customHeight="1" x14ac:dyDescent="0.15">
      <c r="A4381" s="89" t="s">
        <v>14184</v>
      </c>
      <c r="B4381" s="89" t="s">
        <v>2900</v>
      </c>
      <c r="C4381" s="89">
        <v>3</v>
      </c>
      <c r="D4381" s="89" t="s">
        <v>5650</v>
      </c>
    </row>
    <row r="4382" spans="1:4" ht="15.75" customHeight="1" x14ac:dyDescent="0.15">
      <c r="A4382" s="89" t="s">
        <v>14185</v>
      </c>
      <c r="B4382" s="89" t="s">
        <v>2900</v>
      </c>
      <c r="C4382" s="89">
        <v>3</v>
      </c>
      <c r="D4382" s="89" t="s">
        <v>5650</v>
      </c>
    </row>
    <row r="4383" spans="1:4" ht="15.75" customHeight="1" x14ac:dyDescent="0.15">
      <c r="A4383" s="89" t="s">
        <v>14186</v>
      </c>
      <c r="B4383" s="89" t="s">
        <v>2900</v>
      </c>
      <c r="C4383" s="89">
        <v>3</v>
      </c>
      <c r="D4383" s="89" t="s">
        <v>5650</v>
      </c>
    </row>
    <row r="4384" spans="1:4" ht="15.75" customHeight="1" x14ac:dyDescent="0.15">
      <c r="A4384" s="89" t="s">
        <v>14187</v>
      </c>
      <c r="B4384" s="89" t="s">
        <v>2900</v>
      </c>
      <c r="C4384" s="89">
        <v>3</v>
      </c>
      <c r="D4384" s="89" t="s">
        <v>5650</v>
      </c>
    </row>
    <row r="4385" spans="1:4" ht="15.75" customHeight="1" x14ac:dyDescent="0.15">
      <c r="A4385" s="89" t="s">
        <v>14188</v>
      </c>
      <c r="B4385" s="89" t="s">
        <v>2900</v>
      </c>
      <c r="C4385" s="89">
        <v>3</v>
      </c>
      <c r="D4385" s="89" t="s">
        <v>5650</v>
      </c>
    </row>
    <row r="4386" spans="1:4" ht="15.75" customHeight="1" x14ac:dyDescent="0.15">
      <c r="A4386" s="89" t="s">
        <v>14189</v>
      </c>
      <c r="B4386" s="89" t="s">
        <v>2900</v>
      </c>
      <c r="C4386" s="89">
        <v>3</v>
      </c>
      <c r="D4386" s="89" t="s">
        <v>5650</v>
      </c>
    </row>
    <row r="4387" spans="1:4" ht="15.75" customHeight="1" x14ac:dyDescent="0.15">
      <c r="A4387" s="89" t="s">
        <v>14190</v>
      </c>
      <c r="B4387" s="89" t="s">
        <v>2900</v>
      </c>
      <c r="C4387" s="89">
        <v>3</v>
      </c>
      <c r="D4387" s="89" t="s">
        <v>5650</v>
      </c>
    </row>
    <row r="4388" spans="1:4" ht="15.75" customHeight="1" x14ac:dyDescent="0.15">
      <c r="A4388" s="89" t="s">
        <v>14191</v>
      </c>
      <c r="B4388" s="89" t="s">
        <v>2900</v>
      </c>
      <c r="C4388" s="89">
        <v>3</v>
      </c>
      <c r="D4388" s="89" t="s">
        <v>5650</v>
      </c>
    </row>
    <row r="4389" spans="1:4" ht="15.75" customHeight="1" x14ac:dyDescent="0.15">
      <c r="A4389" s="89" t="s">
        <v>14192</v>
      </c>
      <c r="B4389" s="89" t="s">
        <v>2900</v>
      </c>
      <c r="C4389" s="89">
        <v>3</v>
      </c>
      <c r="D4389" s="89" t="s">
        <v>5650</v>
      </c>
    </row>
    <row r="4390" spans="1:4" ht="15.75" customHeight="1" x14ac:dyDescent="0.15">
      <c r="A4390" s="89" t="s">
        <v>14193</v>
      </c>
      <c r="B4390" s="89" t="s">
        <v>2900</v>
      </c>
      <c r="C4390" s="89">
        <v>3</v>
      </c>
      <c r="D4390" s="89" t="s">
        <v>5650</v>
      </c>
    </row>
    <row r="4391" spans="1:4" ht="15.75" customHeight="1" x14ac:dyDescent="0.15">
      <c r="A4391" s="89" t="s">
        <v>14194</v>
      </c>
      <c r="B4391" s="89" t="s">
        <v>2900</v>
      </c>
      <c r="C4391" s="89">
        <v>3</v>
      </c>
      <c r="D4391" s="89" t="s">
        <v>5650</v>
      </c>
    </row>
    <row r="4392" spans="1:4" ht="15.75" customHeight="1" x14ac:dyDescent="0.15">
      <c r="A4392" s="89" t="s">
        <v>14195</v>
      </c>
      <c r="B4392" s="89" t="s">
        <v>2900</v>
      </c>
      <c r="C4392" s="89">
        <v>3</v>
      </c>
      <c r="D4392" s="89" t="s">
        <v>5650</v>
      </c>
    </row>
    <row r="4393" spans="1:4" ht="15.75" customHeight="1" x14ac:dyDescent="0.15">
      <c r="A4393" s="89" t="s">
        <v>14196</v>
      </c>
      <c r="B4393" s="89" t="s">
        <v>2900</v>
      </c>
      <c r="C4393" s="89">
        <v>3</v>
      </c>
      <c r="D4393" s="89" t="s">
        <v>5650</v>
      </c>
    </row>
    <row r="4394" spans="1:4" ht="15.75" customHeight="1" x14ac:dyDescent="0.15">
      <c r="A4394" s="89" t="s">
        <v>14197</v>
      </c>
      <c r="B4394" s="89" t="s">
        <v>2900</v>
      </c>
      <c r="C4394" s="89">
        <v>3</v>
      </c>
      <c r="D4394" s="89" t="s">
        <v>5650</v>
      </c>
    </row>
    <row r="4395" spans="1:4" ht="15.75" customHeight="1" x14ac:dyDescent="0.15">
      <c r="A4395" s="89" t="s">
        <v>14198</v>
      </c>
      <c r="B4395" s="89" t="s">
        <v>2900</v>
      </c>
      <c r="C4395" s="89">
        <v>3</v>
      </c>
      <c r="D4395" s="89" t="s">
        <v>5650</v>
      </c>
    </row>
    <row r="4396" spans="1:4" ht="15.75" customHeight="1" x14ac:dyDescent="0.15">
      <c r="A4396" s="89" t="s">
        <v>14199</v>
      </c>
      <c r="B4396" s="89" t="s">
        <v>2900</v>
      </c>
      <c r="C4396" s="89">
        <v>3</v>
      </c>
      <c r="D4396" s="89" t="s">
        <v>5650</v>
      </c>
    </row>
    <row r="4397" spans="1:4" ht="15.75" customHeight="1" x14ac:dyDescent="0.15">
      <c r="A4397" s="89" t="s">
        <v>14200</v>
      </c>
      <c r="B4397" s="89" t="s">
        <v>2900</v>
      </c>
      <c r="C4397" s="89">
        <v>3</v>
      </c>
      <c r="D4397" s="89" t="s">
        <v>5650</v>
      </c>
    </row>
    <row r="4398" spans="1:4" ht="15.75" customHeight="1" x14ac:dyDescent="0.15">
      <c r="A4398" s="89" t="s">
        <v>14201</v>
      </c>
      <c r="B4398" s="89" t="s">
        <v>2900</v>
      </c>
      <c r="C4398" s="89">
        <v>3</v>
      </c>
      <c r="D4398" s="89" t="s">
        <v>5650</v>
      </c>
    </row>
    <row r="4399" spans="1:4" ht="15.75" customHeight="1" x14ac:dyDescent="0.15">
      <c r="A4399" s="89" t="s">
        <v>14202</v>
      </c>
      <c r="B4399" s="89" t="s">
        <v>2900</v>
      </c>
      <c r="C4399" s="89">
        <v>3</v>
      </c>
      <c r="D4399" s="89" t="s">
        <v>5650</v>
      </c>
    </row>
    <row r="4400" spans="1:4" ht="15.75" customHeight="1" x14ac:dyDescent="0.15">
      <c r="A4400" s="89" t="s">
        <v>14203</v>
      </c>
      <c r="B4400" s="89" t="s">
        <v>2900</v>
      </c>
      <c r="C4400" s="89">
        <v>3</v>
      </c>
      <c r="D4400" s="89" t="s">
        <v>5650</v>
      </c>
    </row>
    <row r="4401" spans="1:4" ht="15.75" customHeight="1" x14ac:dyDescent="0.15">
      <c r="A4401" s="89" t="s">
        <v>14204</v>
      </c>
      <c r="B4401" s="89" t="s">
        <v>2900</v>
      </c>
      <c r="C4401" s="89">
        <v>3</v>
      </c>
      <c r="D4401" s="89" t="s">
        <v>5650</v>
      </c>
    </row>
    <row r="4402" spans="1:4" ht="15.75" customHeight="1" x14ac:dyDescent="0.15">
      <c r="A4402" s="89" t="s">
        <v>14205</v>
      </c>
      <c r="B4402" s="89" t="s">
        <v>2900</v>
      </c>
      <c r="C4402" s="89">
        <v>3</v>
      </c>
      <c r="D4402" s="89" t="s">
        <v>5650</v>
      </c>
    </row>
    <row r="4403" spans="1:4" ht="15.75" customHeight="1" x14ac:dyDescent="0.15">
      <c r="A4403" s="89" t="s">
        <v>14206</v>
      </c>
      <c r="B4403" s="89" t="s">
        <v>2900</v>
      </c>
      <c r="C4403" s="89">
        <v>3</v>
      </c>
      <c r="D4403" s="89" t="s">
        <v>5650</v>
      </c>
    </row>
    <row r="4404" spans="1:4" ht="15.75" customHeight="1" x14ac:dyDescent="0.15">
      <c r="A4404" s="89" t="s">
        <v>14207</v>
      </c>
      <c r="B4404" s="89" t="s">
        <v>2900</v>
      </c>
      <c r="C4404" s="89">
        <v>3</v>
      </c>
      <c r="D4404" s="89" t="s">
        <v>5650</v>
      </c>
    </row>
    <row r="4405" spans="1:4" ht="15.75" customHeight="1" x14ac:dyDescent="0.15">
      <c r="A4405" s="89" t="s">
        <v>14208</v>
      </c>
      <c r="B4405" s="89" t="s">
        <v>2900</v>
      </c>
      <c r="C4405" s="89">
        <v>3</v>
      </c>
      <c r="D4405" s="89" t="s">
        <v>5650</v>
      </c>
    </row>
    <row r="4406" spans="1:4" ht="15.75" customHeight="1" x14ac:dyDescent="0.15">
      <c r="A4406" s="89" t="s">
        <v>14209</v>
      </c>
      <c r="B4406" s="89" t="s">
        <v>2900</v>
      </c>
      <c r="C4406" s="89">
        <v>3</v>
      </c>
      <c r="D4406" s="89" t="s">
        <v>5650</v>
      </c>
    </row>
    <row r="4407" spans="1:4" ht="15.75" customHeight="1" x14ac:dyDescent="0.15">
      <c r="A4407" s="89" t="s">
        <v>14210</v>
      </c>
      <c r="B4407" s="89" t="s">
        <v>2900</v>
      </c>
      <c r="C4407" s="89">
        <v>3</v>
      </c>
      <c r="D4407" s="89" t="s">
        <v>5650</v>
      </c>
    </row>
    <row r="4408" spans="1:4" ht="15.75" customHeight="1" x14ac:dyDescent="0.15">
      <c r="A4408" s="89" t="s">
        <v>14211</v>
      </c>
      <c r="B4408" s="89" t="s">
        <v>2900</v>
      </c>
      <c r="C4408" s="89">
        <v>3</v>
      </c>
      <c r="D4408" s="89" t="s">
        <v>5650</v>
      </c>
    </row>
    <row r="4409" spans="1:4" ht="15.75" customHeight="1" x14ac:dyDescent="0.15">
      <c r="A4409" s="89" t="s">
        <v>14212</v>
      </c>
      <c r="B4409" s="89" t="s">
        <v>2900</v>
      </c>
      <c r="C4409" s="89">
        <v>3</v>
      </c>
      <c r="D4409" s="89" t="s">
        <v>5650</v>
      </c>
    </row>
    <row r="4410" spans="1:4" ht="15.75" customHeight="1" x14ac:dyDescent="0.15">
      <c r="A4410" s="89" t="s">
        <v>14213</v>
      </c>
      <c r="B4410" s="89" t="s">
        <v>2900</v>
      </c>
      <c r="C4410" s="89">
        <v>3</v>
      </c>
      <c r="D4410" s="89" t="s">
        <v>5650</v>
      </c>
    </row>
    <row r="4411" spans="1:4" ht="15.75" customHeight="1" x14ac:dyDescent="0.15">
      <c r="A4411" s="89" t="s">
        <v>14214</v>
      </c>
      <c r="B4411" s="89" t="s">
        <v>2900</v>
      </c>
      <c r="C4411" s="89">
        <v>3</v>
      </c>
      <c r="D4411" s="89" t="s">
        <v>5650</v>
      </c>
    </row>
    <row r="4412" spans="1:4" ht="15.75" customHeight="1" x14ac:dyDescent="0.15">
      <c r="A4412" s="89" t="s">
        <v>14215</v>
      </c>
      <c r="B4412" s="89" t="s">
        <v>2900</v>
      </c>
      <c r="C4412" s="89">
        <v>3</v>
      </c>
      <c r="D4412" s="89" t="s">
        <v>5650</v>
      </c>
    </row>
    <row r="4413" spans="1:4" ht="15.75" customHeight="1" x14ac:dyDescent="0.15">
      <c r="A4413" s="89" t="s">
        <v>14216</v>
      </c>
      <c r="B4413" s="89" t="s">
        <v>2900</v>
      </c>
      <c r="C4413" s="89">
        <v>3</v>
      </c>
      <c r="D4413" s="89" t="s">
        <v>5650</v>
      </c>
    </row>
    <row r="4414" spans="1:4" ht="15.75" customHeight="1" x14ac:dyDescent="0.15">
      <c r="A4414" s="89" t="s">
        <v>14217</v>
      </c>
      <c r="B4414" s="89" t="s">
        <v>2900</v>
      </c>
      <c r="C4414" s="89">
        <v>3</v>
      </c>
      <c r="D4414" s="89" t="s">
        <v>5650</v>
      </c>
    </row>
    <row r="4415" spans="1:4" ht="15.75" customHeight="1" x14ac:dyDescent="0.15">
      <c r="A4415" s="89" t="s">
        <v>14218</v>
      </c>
      <c r="B4415" s="89" t="s">
        <v>2900</v>
      </c>
      <c r="C4415" s="89">
        <v>3</v>
      </c>
      <c r="D4415" s="89" t="s">
        <v>5650</v>
      </c>
    </row>
    <row r="4416" spans="1:4" ht="15.75" customHeight="1" x14ac:dyDescent="0.15">
      <c r="A4416" s="89" t="s">
        <v>14219</v>
      </c>
      <c r="B4416" s="89" t="s">
        <v>2900</v>
      </c>
      <c r="C4416" s="89">
        <v>3</v>
      </c>
      <c r="D4416" s="89" t="s">
        <v>5650</v>
      </c>
    </row>
    <row r="4417" spans="1:4" ht="15.75" customHeight="1" x14ac:dyDescent="0.15">
      <c r="A4417" s="89" t="s">
        <v>14220</v>
      </c>
      <c r="B4417" s="89" t="s">
        <v>2900</v>
      </c>
      <c r="C4417" s="89">
        <v>3</v>
      </c>
      <c r="D4417" s="89" t="s">
        <v>5650</v>
      </c>
    </row>
    <row r="4418" spans="1:4" ht="15.75" customHeight="1" x14ac:dyDescent="0.15">
      <c r="A4418" s="89" t="s">
        <v>14221</v>
      </c>
      <c r="B4418" s="89" t="s">
        <v>2900</v>
      </c>
      <c r="C4418" s="89">
        <v>3</v>
      </c>
      <c r="D4418" s="89" t="s">
        <v>5650</v>
      </c>
    </row>
    <row r="4419" spans="1:4" ht="15.75" customHeight="1" x14ac:dyDescent="0.15">
      <c r="A4419" s="89" t="s">
        <v>14222</v>
      </c>
      <c r="B4419" s="89" t="s">
        <v>2900</v>
      </c>
      <c r="C4419" s="89">
        <v>3</v>
      </c>
      <c r="D4419" s="89" t="s">
        <v>5650</v>
      </c>
    </row>
    <row r="4420" spans="1:4" ht="15.75" customHeight="1" x14ac:dyDescent="0.15">
      <c r="A4420" s="89" t="s">
        <v>14223</v>
      </c>
      <c r="B4420" s="89" t="s">
        <v>2900</v>
      </c>
      <c r="C4420" s="89">
        <v>3</v>
      </c>
      <c r="D4420" s="89" t="s">
        <v>5650</v>
      </c>
    </row>
    <row r="4421" spans="1:4" ht="15.75" customHeight="1" x14ac:dyDescent="0.15">
      <c r="A4421" s="89" t="s">
        <v>14224</v>
      </c>
      <c r="B4421" s="89" t="s">
        <v>2900</v>
      </c>
      <c r="C4421" s="89">
        <v>3</v>
      </c>
      <c r="D4421" s="89" t="s">
        <v>5650</v>
      </c>
    </row>
    <row r="4422" spans="1:4" ht="15.75" customHeight="1" x14ac:dyDescent="0.15">
      <c r="A4422" s="89" t="s">
        <v>14225</v>
      </c>
      <c r="B4422" s="89" t="s">
        <v>2900</v>
      </c>
      <c r="C4422" s="89">
        <v>3</v>
      </c>
      <c r="D4422" s="89" t="s">
        <v>5650</v>
      </c>
    </row>
    <row r="4423" spans="1:4" ht="15.75" customHeight="1" x14ac:dyDescent="0.15">
      <c r="A4423" s="89" t="s">
        <v>14226</v>
      </c>
      <c r="B4423" s="89" t="s">
        <v>2900</v>
      </c>
      <c r="C4423" s="89">
        <v>3</v>
      </c>
      <c r="D4423" s="89" t="s">
        <v>5650</v>
      </c>
    </row>
    <row r="4424" spans="1:4" ht="15.75" customHeight="1" x14ac:dyDescent="0.15">
      <c r="A4424" s="89" t="s">
        <v>14227</v>
      </c>
      <c r="B4424" s="89" t="s">
        <v>2900</v>
      </c>
      <c r="C4424" s="89">
        <v>3</v>
      </c>
      <c r="D4424" s="89" t="s">
        <v>5650</v>
      </c>
    </row>
    <row r="4425" spans="1:4" ht="15.75" customHeight="1" x14ac:dyDescent="0.15">
      <c r="A4425" s="89" t="s">
        <v>14228</v>
      </c>
      <c r="B4425" s="89" t="s">
        <v>2900</v>
      </c>
      <c r="C4425" s="89">
        <v>3</v>
      </c>
      <c r="D4425" s="89" t="s">
        <v>5650</v>
      </c>
    </row>
    <row r="4426" spans="1:4" ht="15.75" customHeight="1" x14ac:dyDescent="0.15">
      <c r="A4426" s="89" t="s">
        <v>14229</v>
      </c>
      <c r="B4426" s="89" t="s">
        <v>2900</v>
      </c>
      <c r="C4426" s="89">
        <v>3</v>
      </c>
      <c r="D4426" s="89" t="s">
        <v>5650</v>
      </c>
    </row>
    <row r="4427" spans="1:4" ht="15.75" customHeight="1" x14ac:dyDescent="0.15">
      <c r="A4427" s="89" t="s">
        <v>14230</v>
      </c>
      <c r="B4427" s="89" t="s">
        <v>2900</v>
      </c>
      <c r="C4427" s="89">
        <v>3</v>
      </c>
      <c r="D4427" s="89" t="s">
        <v>5650</v>
      </c>
    </row>
    <row r="4428" spans="1:4" ht="15.75" customHeight="1" x14ac:dyDescent="0.15">
      <c r="A4428" s="89" t="s">
        <v>14231</v>
      </c>
      <c r="B4428" s="89" t="s">
        <v>2900</v>
      </c>
      <c r="C4428" s="89">
        <v>3</v>
      </c>
      <c r="D4428" s="89" t="s">
        <v>5650</v>
      </c>
    </row>
    <row r="4429" spans="1:4" ht="15.75" customHeight="1" x14ac:dyDescent="0.15">
      <c r="A4429" s="89" t="s">
        <v>14232</v>
      </c>
      <c r="B4429" s="89" t="s">
        <v>2900</v>
      </c>
      <c r="C4429" s="89">
        <v>3</v>
      </c>
      <c r="D4429" s="89" t="s">
        <v>5650</v>
      </c>
    </row>
    <row r="4430" spans="1:4" ht="15.75" customHeight="1" x14ac:dyDescent="0.15">
      <c r="A4430" s="89" t="s">
        <v>14233</v>
      </c>
      <c r="B4430" s="89" t="s">
        <v>2900</v>
      </c>
      <c r="C4430" s="89">
        <v>3</v>
      </c>
      <c r="D4430" s="89" t="s">
        <v>5650</v>
      </c>
    </row>
    <row r="4431" spans="1:4" ht="15.75" customHeight="1" x14ac:dyDescent="0.15">
      <c r="A4431" s="89" t="s">
        <v>14234</v>
      </c>
      <c r="B4431" s="89" t="s">
        <v>2900</v>
      </c>
      <c r="C4431" s="89">
        <v>3</v>
      </c>
      <c r="D4431" s="89" t="s">
        <v>5650</v>
      </c>
    </row>
    <row r="4432" spans="1:4" ht="15.75" customHeight="1" x14ac:dyDescent="0.15">
      <c r="A4432" s="89" t="s">
        <v>14235</v>
      </c>
      <c r="B4432" s="89" t="s">
        <v>2900</v>
      </c>
      <c r="C4432" s="89">
        <v>3</v>
      </c>
      <c r="D4432" s="89" t="s">
        <v>5650</v>
      </c>
    </row>
    <row r="4433" spans="1:4" ht="15.75" customHeight="1" x14ac:dyDescent="0.15">
      <c r="A4433" s="89" t="s">
        <v>14236</v>
      </c>
      <c r="B4433" s="89" t="s">
        <v>2916</v>
      </c>
      <c r="C4433" s="89">
        <v>3</v>
      </c>
      <c r="D4433" s="89" t="s">
        <v>5693</v>
      </c>
    </row>
    <row r="4434" spans="1:4" ht="15.75" customHeight="1" x14ac:dyDescent="0.15">
      <c r="A4434" s="89" t="s">
        <v>14237</v>
      </c>
      <c r="B4434" s="89" t="s">
        <v>2916</v>
      </c>
      <c r="C4434" s="89">
        <v>3</v>
      </c>
      <c r="D4434" s="89" t="s">
        <v>5693</v>
      </c>
    </row>
    <row r="4435" spans="1:4" ht="15.75" customHeight="1" x14ac:dyDescent="0.15">
      <c r="A4435" s="89" t="s">
        <v>14238</v>
      </c>
      <c r="B4435" s="89" t="s">
        <v>2916</v>
      </c>
      <c r="C4435" s="89">
        <v>3</v>
      </c>
      <c r="D4435" s="89" t="s">
        <v>5693</v>
      </c>
    </row>
    <row r="4436" spans="1:4" ht="15.75" customHeight="1" x14ac:dyDescent="0.15">
      <c r="A4436" s="89" t="s">
        <v>14239</v>
      </c>
      <c r="B4436" s="89" t="s">
        <v>2916</v>
      </c>
      <c r="C4436" s="89">
        <v>3</v>
      </c>
      <c r="D4436" s="89" t="s">
        <v>5693</v>
      </c>
    </row>
    <row r="4437" spans="1:4" ht="15.75" customHeight="1" x14ac:dyDescent="0.15">
      <c r="A4437" s="89" t="s">
        <v>14240</v>
      </c>
      <c r="B4437" s="89" t="s">
        <v>2916</v>
      </c>
      <c r="C4437" s="89">
        <v>3</v>
      </c>
      <c r="D4437" s="89" t="s">
        <v>5693</v>
      </c>
    </row>
    <row r="4438" spans="1:4" ht="15.75" customHeight="1" x14ac:dyDescent="0.15">
      <c r="A4438" s="89" t="s">
        <v>14241</v>
      </c>
      <c r="B4438" s="89" t="s">
        <v>2916</v>
      </c>
      <c r="C4438" s="89">
        <v>3</v>
      </c>
      <c r="D4438" s="89" t="s">
        <v>5693</v>
      </c>
    </row>
    <row r="4439" spans="1:4" ht="15.75" customHeight="1" x14ac:dyDescent="0.15">
      <c r="A4439" s="89" t="s">
        <v>14242</v>
      </c>
      <c r="B4439" s="89" t="s">
        <v>2916</v>
      </c>
      <c r="C4439" s="89">
        <v>3</v>
      </c>
      <c r="D4439" s="89" t="s">
        <v>5693</v>
      </c>
    </row>
    <row r="4440" spans="1:4" ht="15.75" customHeight="1" x14ac:dyDescent="0.15">
      <c r="A4440" s="89" t="s">
        <v>14243</v>
      </c>
      <c r="B4440" s="89" t="s">
        <v>2916</v>
      </c>
      <c r="C4440" s="89">
        <v>3</v>
      </c>
      <c r="D4440" s="89" t="s">
        <v>5693</v>
      </c>
    </row>
    <row r="4441" spans="1:4" ht="15.75" customHeight="1" x14ac:dyDescent="0.15">
      <c r="A4441" s="89" t="s">
        <v>14244</v>
      </c>
      <c r="B4441" s="89" t="s">
        <v>2916</v>
      </c>
      <c r="C4441" s="89">
        <v>3</v>
      </c>
      <c r="D4441" s="89" t="s">
        <v>5693</v>
      </c>
    </row>
    <row r="4442" spans="1:4" ht="15.75" customHeight="1" x14ac:dyDescent="0.15">
      <c r="A4442" s="89" t="s">
        <v>14245</v>
      </c>
      <c r="B4442" s="89" t="s">
        <v>2916</v>
      </c>
      <c r="C4442" s="89">
        <v>3</v>
      </c>
      <c r="D4442" s="89" t="s">
        <v>5693</v>
      </c>
    </row>
    <row r="4443" spans="1:4" ht="15.75" customHeight="1" x14ac:dyDescent="0.15">
      <c r="A4443" s="89" t="s">
        <v>14246</v>
      </c>
      <c r="B4443" s="89" t="s">
        <v>2916</v>
      </c>
      <c r="C4443" s="89">
        <v>3</v>
      </c>
      <c r="D4443" s="89" t="s">
        <v>5693</v>
      </c>
    </row>
    <row r="4444" spans="1:4" ht="15.75" customHeight="1" x14ac:dyDescent="0.15">
      <c r="A4444" s="89" t="s">
        <v>14247</v>
      </c>
      <c r="B4444" s="89" t="s">
        <v>2916</v>
      </c>
      <c r="C4444" s="89">
        <v>3</v>
      </c>
      <c r="D4444" s="89" t="s">
        <v>5693</v>
      </c>
    </row>
    <row r="4445" spans="1:4" ht="15.75" customHeight="1" x14ac:dyDescent="0.15">
      <c r="A4445" s="89" t="s">
        <v>14248</v>
      </c>
      <c r="B4445" s="89" t="s">
        <v>2916</v>
      </c>
      <c r="C4445" s="89">
        <v>3</v>
      </c>
      <c r="D4445" s="89" t="s">
        <v>5693</v>
      </c>
    </row>
    <row r="4446" spans="1:4" ht="15.75" customHeight="1" x14ac:dyDescent="0.15">
      <c r="A4446" s="89" t="s">
        <v>14249</v>
      </c>
      <c r="B4446" s="89" t="s">
        <v>2916</v>
      </c>
      <c r="C4446" s="89">
        <v>3</v>
      </c>
      <c r="D4446" s="89" t="s">
        <v>5693</v>
      </c>
    </row>
    <row r="4447" spans="1:4" ht="15.75" customHeight="1" x14ac:dyDescent="0.15">
      <c r="A4447" s="89" t="s">
        <v>14250</v>
      </c>
      <c r="B4447" s="89" t="s">
        <v>2916</v>
      </c>
      <c r="C4447" s="89">
        <v>3</v>
      </c>
      <c r="D4447" s="89" t="s">
        <v>5693</v>
      </c>
    </row>
    <row r="4448" spans="1:4" ht="15.75" customHeight="1" x14ac:dyDescent="0.15">
      <c r="A4448" s="89" t="s">
        <v>14251</v>
      </c>
      <c r="B4448" s="89" t="s">
        <v>2916</v>
      </c>
      <c r="C4448" s="89">
        <v>3</v>
      </c>
      <c r="D4448" s="89" t="s">
        <v>5693</v>
      </c>
    </row>
    <row r="4449" spans="1:4" ht="15.75" customHeight="1" x14ac:dyDescent="0.15">
      <c r="A4449" s="89" t="s">
        <v>14252</v>
      </c>
      <c r="B4449" s="89" t="s">
        <v>2916</v>
      </c>
      <c r="C4449" s="89">
        <v>3</v>
      </c>
      <c r="D4449" s="89" t="s">
        <v>5693</v>
      </c>
    </row>
    <row r="4450" spans="1:4" ht="15.75" customHeight="1" x14ac:dyDescent="0.15">
      <c r="A4450" s="89" t="s">
        <v>14253</v>
      </c>
      <c r="B4450" s="89" t="s">
        <v>2916</v>
      </c>
      <c r="C4450" s="89">
        <v>3</v>
      </c>
      <c r="D4450" s="89" t="s">
        <v>5693</v>
      </c>
    </row>
    <row r="4451" spans="1:4" ht="15.75" customHeight="1" x14ac:dyDescent="0.15">
      <c r="A4451" s="89" t="s">
        <v>14254</v>
      </c>
      <c r="B4451" s="89" t="s">
        <v>2916</v>
      </c>
      <c r="C4451" s="89">
        <v>3</v>
      </c>
      <c r="D4451" s="89" t="s">
        <v>5693</v>
      </c>
    </row>
    <row r="4452" spans="1:4" ht="15.75" customHeight="1" x14ac:dyDescent="0.15">
      <c r="A4452" s="89" t="s">
        <v>14255</v>
      </c>
      <c r="B4452" s="89" t="s">
        <v>2916</v>
      </c>
      <c r="C4452" s="89">
        <v>3</v>
      </c>
      <c r="D4452" s="89" t="s">
        <v>5693</v>
      </c>
    </row>
    <row r="4453" spans="1:4" ht="15.75" customHeight="1" x14ac:dyDescent="0.15">
      <c r="A4453" s="89" t="s">
        <v>14256</v>
      </c>
      <c r="B4453" s="89" t="s">
        <v>2916</v>
      </c>
      <c r="C4453" s="89">
        <v>3</v>
      </c>
      <c r="D4453" s="89" t="s">
        <v>5693</v>
      </c>
    </row>
    <row r="4454" spans="1:4" ht="15.75" customHeight="1" x14ac:dyDescent="0.15">
      <c r="A4454" s="89" t="s">
        <v>14257</v>
      </c>
      <c r="B4454" s="89" t="s">
        <v>2916</v>
      </c>
      <c r="C4454" s="89">
        <v>3</v>
      </c>
      <c r="D4454" s="89" t="s">
        <v>5693</v>
      </c>
    </row>
    <row r="4455" spans="1:4" ht="15.75" customHeight="1" x14ac:dyDescent="0.15">
      <c r="A4455" s="89" t="s">
        <v>14258</v>
      </c>
      <c r="B4455" s="89" t="s">
        <v>2916</v>
      </c>
      <c r="C4455" s="89">
        <v>3</v>
      </c>
      <c r="D4455" s="89" t="s">
        <v>5693</v>
      </c>
    </row>
    <row r="4456" spans="1:4" ht="15.75" customHeight="1" x14ac:dyDescent="0.15">
      <c r="A4456" s="89" t="s">
        <v>14259</v>
      </c>
      <c r="B4456" s="89" t="s">
        <v>2916</v>
      </c>
      <c r="C4456" s="89">
        <v>3</v>
      </c>
      <c r="D4456" s="89" t="s">
        <v>5693</v>
      </c>
    </row>
    <row r="4457" spans="1:4" ht="15.75" customHeight="1" x14ac:dyDescent="0.15">
      <c r="A4457" s="89" t="s">
        <v>14260</v>
      </c>
      <c r="B4457" s="89" t="s">
        <v>2916</v>
      </c>
      <c r="C4457" s="89">
        <v>3</v>
      </c>
      <c r="D4457" s="89" t="s">
        <v>5693</v>
      </c>
    </row>
    <row r="4458" spans="1:4" ht="15.75" customHeight="1" x14ac:dyDescent="0.15">
      <c r="A4458" s="89" t="s">
        <v>14261</v>
      </c>
      <c r="B4458" s="89" t="s">
        <v>2916</v>
      </c>
      <c r="C4458" s="89">
        <v>3</v>
      </c>
      <c r="D4458" s="89" t="s">
        <v>5693</v>
      </c>
    </row>
    <row r="4459" spans="1:4" ht="15.75" customHeight="1" x14ac:dyDescent="0.15">
      <c r="A4459" s="89" t="s">
        <v>14262</v>
      </c>
      <c r="B4459" s="89" t="s">
        <v>2916</v>
      </c>
      <c r="C4459" s="89">
        <v>3</v>
      </c>
      <c r="D4459" s="89" t="s">
        <v>5693</v>
      </c>
    </row>
    <row r="4460" spans="1:4" ht="15.75" customHeight="1" x14ac:dyDescent="0.15">
      <c r="A4460" s="89" t="s">
        <v>14263</v>
      </c>
      <c r="B4460" s="89" t="s">
        <v>2916</v>
      </c>
      <c r="C4460" s="89">
        <v>3</v>
      </c>
      <c r="D4460" s="89" t="s">
        <v>5693</v>
      </c>
    </row>
    <row r="4461" spans="1:4" ht="15.75" customHeight="1" x14ac:dyDescent="0.15">
      <c r="A4461" s="89" t="s">
        <v>14264</v>
      </c>
      <c r="B4461" s="89" t="s">
        <v>2916</v>
      </c>
      <c r="C4461" s="89">
        <v>3</v>
      </c>
      <c r="D4461" s="89" t="s">
        <v>5693</v>
      </c>
    </row>
    <row r="4462" spans="1:4" ht="15.75" customHeight="1" x14ac:dyDescent="0.15">
      <c r="A4462" s="89" t="s">
        <v>14265</v>
      </c>
      <c r="B4462" s="89" t="s">
        <v>2916</v>
      </c>
      <c r="C4462" s="89">
        <v>3</v>
      </c>
      <c r="D4462" s="89" t="s">
        <v>5693</v>
      </c>
    </row>
    <row r="4463" spans="1:4" ht="15.75" customHeight="1" x14ac:dyDescent="0.15">
      <c r="A4463" s="89" t="s">
        <v>14266</v>
      </c>
      <c r="B4463" s="89" t="s">
        <v>2916</v>
      </c>
      <c r="C4463" s="89">
        <v>3</v>
      </c>
      <c r="D4463" s="89" t="s">
        <v>5693</v>
      </c>
    </row>
    <row r="4464" spans="1:4" ht="15.75" customHeight="1" x14ac:dyDescent="0.15">
      <c r="A4464" s="89" t="s">
        <v>14267</v>
      </c>
      <c r="B4464" s="89" t="s">
        <v>2916</v>
      </c>
      <c r="C4464" s="89">
        <v>3</v>
      </c>
      <c r="D4464" s="89" t="s">
        <v>5693</v>
      </c>
    </row>
    <row r="4465" spans="1:4" ht="15.75" customHeight="1" x14ac:dyDescent="0.15">
      <c r="A4465" s="89" t="s">
        <v>14268</v>
      </c>
      <c r="B4465" s="89" t="s">
        <v>2916</v>
      </c>
      <c r="C4465" s="89">
        <v>3</v>
      </c>
      <c r="D4465" s="89" t="s">
        <v>5693</v>
      </c>
    </row>
    <row r="4466" spans="1:4" ht="15.75" customHeight="1" x14ac:dyDescent="0.15">
      <c r="A4466" s="89" t="s">
        <v>14269</v>
      </c>
      <c r="B4466" s="89" t="s">
        <v>2916</v>
      </c>
      <c r="C4466" s="89">
        <v>3</v>
      </c>
      <c r="D4466" s="89" t="s">
        <v>5693</v>
      </c>
    </row>
    <row r="4467" spans="1:4" ht="15.75" customHeight="1" x14ac:dyDescent="0.15">
      <c r="A4467" s="89" t="s">
        <v>14270</v>
      </c>
      <c r="B4467" s="89" t="s">
        <v>2916</v>
      </c>
      <c r="C4467" s="89">
        <v>3</v>
      </c>
      <c r="D4467" s="89" t="s">
        <v>5693</v>
      </c>
    </row>
    <row r="4468" spans="1:4" ht="15.75" customHeight="1" x14ac:dyDescent="0.15">
      <c r="A4468" s="89" t="s">
        <v>14271</v>
      </c>
      <c r="B4468" s="89" t="s">
        <v>2916</v>
      </c>
      <c r="C4468" s="89">
        <v>3</v>
      </c>
      <c r="D4468" s="89" t="s">
        <v>5693</v>
      </c>
    </row>
    <row r="4469" spans="1:4" ht="15.75" customHeight="1" x14ac:dyDescent="0.15">
      <c r="A4469" s="89" t="s">
        <v>14272</v>
      </c>
      <c r="B4469" s="89" t="s">
        <v>2889</v>
      </c>
      <c r="C4469" s="89">
        <v>3</v>
      </c>
      <c r="D4469" s="89" t="s">
        <v>5478</v>
      </c>
    </row>
    <row r="4470" spans="1:4" ht="15.75" customHeight="1" x14ac:dyDescent="0.15">
      <c r="A4470" s="89" t="s">
        <v>14273</v>
      </c>
      <c r="B4470" s="89" t="s">
        <v>2889</v>
      </c>
      <c r="C4470" s="89">
        <v>3</v>
      </c>
      <c r="D4470" s="89" t="s">
        <v>5478</v>
      </c>
    </row>
    <row r="4471" spans="1:4" ht="15.75" customHeight="1" x14ac:dyDescent="0.15">
      <c r="A4471" s="89" t="s">
        <v>14274</v>
      </c>
      <c r="B4471" s="89" t="s">
        <v>2882</v>
      </c>
      <c r="C4471" s="89">
        <v>3</v>
      </c>
      <c r="D4471" s="89" t="s">
        <v>5646</v>
      </c>
    </row>
    <row r="4472" spans="1:4" ht="15.75" customHeight="1" x14ac:dyDescent="0.15">
      <c r="A4472" s="89" t="s">
        <v>14275</v>
      </c>
      <c r="B4472" s="89" t="s">
        <v>2882</v>
      </c>
      <c r="C4472" s="89">
        <v>3</v>
      </c>
      <c r="D4472" s="89" t="s">
        <v>5646</v>
      </c>
    </row>
    <row r="4473" spans="1:4" ht="15.75" customHeight="1" x14ac:dyDescent="0.15">
      <c r="A4473" s="89" t="s">
        <v>14276</v>
      </c>
      <c r="B4473" s="89" t="s">
        <v>2882</v>
      </c>
      <c r="C4473" s="89">
        <v>3</v>
      </c>
      <c r="D4473" s="89" t="s">
        <v>5646</v>
      </c>
    </row>
    <row r="4474" spans="1:4" ht="15.75" customHeight="1" x14ac:dyDescent="0.15">
      <c r="A4474" s="89" t="s">
        <v>14277</v>
      </c>
      <c r="B4474" s="89" t="s">
        <v>2882</v>
      </c>
      <c r="C4474" s="89">
        <v>3</v>
      </c>
      <c r="D4474" s="89" t="s">
        <v>5646</v>
      </c>
    </row>
    <row r="4475" spans="1:4" ht="15.75" customHeight="1" x14ac:dyDescent="0.15">
      <c r="A4475" s="89" t="s">
        <v>14278</v>
      </c>
      <c r="B4475" s="89" t="s">
        <v>2882</v>
      </c>
      <c r="C4475" s="89">
        <v>3</v>
      </c>
      <c r="D4475" s="89" t="s">
        <v>5646</v>
      </c>
    </row>
    <row r="4476" spans="1:4" ht="15.75" customHeight="1" x14ac:dyDescent="0.15">
      <c r="A4476" s="89" t="s">
        <v>14279</v>
      </c>
      <c r="B4476" s="89" t="s">
        <v>2882</v>
      </c>
      <c r="C4476" s="89">
        <v>3</v>
      </c>
      <c r="D4476" s="89" t="s">
        <v>5646</v>
      </c>
    </row>
    <row r="4477" spans="1:4" ht="15.75" customHeight="1" x14ac:dyDescent="0.15">
      <c r="A4477" s="89" t="s">
        <v>14280</v>
      </c>
      <c r="B4477" s="89" t="s">
        <v>2882</v>
      </c>
      <c r="C4477" s="89">
        <v>3</v>
      </c>
      <c r="D4477" s="89" t="s">
        <v>5646</v>
      </c>
    </row>
    <row r="4478" spans="1:4" ht="15.75" customHeight="1" x14ac:dyDescent="0.15">
      <c r="A4478" s="89" t="s">
        <v>14281</v>
      </c>
      <c r="B4478" s="89" t="s">
        <v>2882</v>
      </c>
      <c r="C4478" s="89">
        <v>3</v>
      </c>
      <c r="D4478" s="89" t="s">
        <v>5646</v>
      </c>
    </row>
    <row r="4479" spans="1:4" ht="15.75" customHeight="1" x14ac:dyDescent="0.15">
      <c r="A4479" s="89" t="s">
        <v>14282</v>
      </c>
      <c r="B4479" s="89" t="s">
        <v>2882</v>
      </c>
      <c r="C4479" s="89">
        <v>3</v>
      </c>
      <c r="D4479" s="89" t="s">
        <v>5646</v>
      </c>
    </row>
    <row r="4480" spans="1:4" ht="15.75" customHeight="1" x14ac:dyDescent="0.15">
      <c r="A4480" s="89" t="s">
        <v>14283</v>
      </c>
      <c r="B4480" s="89" t="s">
        <v>2882</v>
      </c>
      <c r="C4480" s="89">
        <v>3</v>
      </c>
      <c r="D4480" s="89" t="s">
        <v>5646</v>
      </c>
    </row>
    <row r="4481" spans="1:4" ht="15.75" customHeight="1" x14ac:dyDescent="0.15">
      <c r="A4481" s="89" t="s">
        <v>14284</v>
      </c>
      <c r="B4481" s="89" t="s">
        <v>2882</v>
      </c>
      <c r="C4481" s="89">
        <v>3</v>
      </c>
      <c r="D4481" s="89" t="s">
        <v>5646</v>
      </c>
    </row>
    <row r="4482" spans="1:4" ht="15.75" customHeight="1" x14ac:dyDescent="0.15">
      <c r="A4482" s="89" t="s">
        <v>14285</v>
      </c>
      <c r="B4482" s="89" t="s">
        <v>2882</v>
      </c>
      <c r="C4482" s="89">
        <v>3</v>
      </c>
      <c r="D4482" s="89" t="s">
        <v>5646</v>
      </c>
    </row>
    <row r="4483" spans="1:4" ht="15.75" customHeight="1" x14ac:dyDescent="0.15">
      <c r="A4483" s="89" t="s">
        <v>14286</v>
      </c>
      <c r="B4483" s="89" t="s">
        <v>2882</v>
      </c>
      <c r="C4483" s="89">
        <v>3</v>
      </c>
      <c r="D4483" s="89" t="s">
        <v>5646</v>
      </c>
    </row>
    <row r="4484" spans="1:4" ht="15.75" customHeight="1" x14ac:dyDescent="0.15">
      <c r="A4484" s="89" t="s">
        <v>14287</v>
      </c>
      <c r="B4484" s="89" t="s">
        <v>2882</v>
      </c>
      <c r="C4484" s="89">
        <v>3</v>
      </c>
      <c r="D4484" s="89" t="s">
        <v>5646</v>
      </c>
    </row>
    <row r="4485" spans="1:4" ht="15.75" customHeight="1" x14ac:dyDescent="0.15">
      <c r="A4485" s="89" t="s">
        <v>14288</v>
      </c>
      <c r="B4485" s="89" t="s">
        <v>2882</v>
      </c>
      <c r="C4485" s="89">
        <v>3</v>
      </c>
      <c r="D4485" s="89" t="s">
        <v>5646</v>
      </c>
    </row>
    <row r="4486" spans="1:4" ht="15.75" customHeight="1" x14ac:dyDescent="0.15">
      <c r="A4486" s="89" t="s">
        <v>14289</v>
      </c>
      <c r="B4486" s="89" t="s">
        <v>2882</v>
      </c>
      <c r="C4486" s="89">
        <v>3</v>
      </c>
      <c r="D4486" s="89" t="s">
        <v>5646</v>
      </c>
    </row>
    <row r="4487" spans="1:4" ht="15.75" customHeight="1" x14ac:dyDescent="0.15">
      <c r="A4487" s="89" t="s">
        <v>14290</v>
      </c>
      <c r="B4487" s="89" t="s">
        <v>2882</v>
      </c>
      <c r="C4487" s="89">
        <v>3</v>
      </c>
      <c r="D4487" s="89" t="s">
        <v>5646</v>
      </c>
    </row>
    <row r="4488" spans="1:4" ht="15.75" customHeight="1" x14ac:dyDescent="0.15">
      <c r="A4488" s="89" t="s">
        <v>14291</v>
      </c>
      <c r="B4488" s="89" t="s">
        <v>2882</v>
      </c>
      <c r="C4488" s="89">
        <v>3</v>
      </c>
      <c r="D4488" s="89" t="s">
        <v>5646</v>
      </c>
    </row>
    <row r="4489" spans="1:4" ht="15.75" customHeight="1" x14ac:dyDescent="0.15">
      <c r="A4489" s="89" t="s">
        <v>14292</v>
      </c>
      <c r="B4489" s="89" t="s">
        <v>2882</v>
      </c>
      <c r="C4489" s="89">
        <v>3</v>
      </c>
      <c r="D4489" s="89" t="s">
        <v>5646</v>
      </c>
    </row>
    <row r="4490" spans="1:4" ht="15.75" customHeight="1" x14ac:dyDescent="0.15">
      <c r="A4490" s="89" t="s">
        <v>14293</v>
      </c>
      <c r="B4490" s="89" t="s">
        <v>2882</v>
      </c>
      <c r="C4490" s="89">
        <v>3</v>
      </c>
      <c r="D4490" s="89" t="s">
        <v>5646</v>
      </c>
    </row>
    <row r="4491" spans="1:4" ht="15.75" customHeight="1" x14ac:dyDescent="0.15">
      <c r="A4491" s="89" t="s">
        <v>14294</v>
      </c>
      <c r="B4491" s="89" t="s">
        <v>2882</v>
      </c>
      <c r="C4491" s="89">
        <v>3</v>
      </c>
      <c r="D4491" s="89" t="s">
        <v>5646</v>
      </c>
    </row>
    <row r="4492" spans="1:4" ht="15.75" customHeight="1" x14ac:dyDescent="0.15">
      <c r="A4492" s="89" t="s">
        <v>14295</v>
      </c>
      <c r="B4492" s="89" t="s">
        <v>2882</v>
      </c>
      <c r="C4492" s="89">
        <v>3</v>
      </c>
      <c r="D4492" s="89" t="s">
        <v>5646</v>
      </c>
    </row>
    <row r="4493" spans="1:4" ht="15.75" customHeight="1" x14ac:dyDescent="0.15">
      <c r="A4493" s="89" t="s">
        <v>14296</v>
      </c>
      <c r="B4493" s="89" t="s">
        <v>2882</v>
      </c>
      <c r="C4493" s="89">
        <v>3</v>
      </c>
      <c r="D4493" s="89" t="s">
        <v>5646</v>
      </c>
    </row>
    <row r="4494" spans="1:4" ht="15.75" customHeight="1" x14ac:dyDescent="0.15">
      <c r="A4494" s="89" t="s">
        <v>14297</v>
      </c>
      <c r="B4494" s="89" t="s">
        <v>2882</v>
      </c>
      <c r="C4494" s="89">
        <v>3</v>
      </c>
      <c r="D4494" s="89" t="s">
        <v>5646</v>
      </c>
    </row>
    <row r="4495" spans="1:4" ht="15.75" customHeight="1" x14ac:dyDescent="0.15">
      <c r="A4495" s="89" t="s">
        <v>14298</v>
      </c>
      <c r="B4495" s="89" t="s">
        <v>2882</v>
      </c>
      <c r="C4495" s="89">
        <v>3</v>
      </c>
      <c r="D4495" s="89" t="s">
        <v>5646</v>
      </c>
    </row>
    <row r="4496" spans="1:4" ht="15.75" customHeight="1" x14ac:dyDescent="0.15">
      <c r="A4496" s="89" t="s">
        <v>14299</v>
      </c>
      <c r="B4496" s="89" t="s">
        <v>2882</v>
      </c>
      <c r="C4496" s="89">
        <v>3</v>
      </c>
      <c r="D4496" s="89" t="s">
        <v>5646</v>
      </c>
    </row>
    <row r="4497" spans="1:4" ht="15.75" customHeight="1" x14ac:dyDescent="0.15">
      <c r="A4497" s="89" t="s">
        <v>14300</v>
      </c>
      <c r="B4497" s="89" t="s">
        <v>2908</v>
      </c>
      <c r="C4497" s="89">
        <v>3</v>
      </c>
      <c r="D4497" s="89" t="s">
        <v>5688</v>
      </c>
    </row>
    <row r="4498" spans="1:4" ht="15.75" customHeight="1" x14ac:dyDescent="0.15">
      <c r="A4498" s="89" t="s">
        <v>14301</v>
      </c>
      <c r="B4498" s="89" t="s">
        <v>2908</v>
      </c>
      <c r="C4498" s="89">
        <v>3</v>
      </c>
      <c r="D4498" s="89" t="s">
        <v>5688</v>
      </c>
    </row>
    <row r="4499" spans="1:4" ht="15.75" customHeight="1" x14ac:dyDescent="0.15">
      <c r="A4499" s="89" t="s">
        <v>14302</v>
      </c>
      <c r="B4499" s="89" t="s">
        <v>2908</v>
      </c>
      <c r="C4499" s="89">
        <v>3</v>
      </c>
      <c r="D4499" s="89" t="s">
        <v>5688</v>
      </c>
    </row>
    <row r="4500" spans="1:4" ht="15.75" customHeight="1" x14ac:dyDescent="0.15">
      <c r="A4500" s="89" t="s">
        <v>14303</v>
      </c>
      <c r="B4500" s="89" t="s">
        <v>2908</v>
      </c>
      <c r="C4500" s="89">
        <v>3</v>
      </c>
      <c r="D4500" s="89" t="s">
        <v>5688</v>
      </c>
    </row>
    <row r="4501" spans="1:4" ht="15.75" customHeight="1" x14ac:dyDescent="0.15">
      <c r="A4501" s="89" t="s">
        <v>14304</v>
      </c>
      <c r="B4501" s="89" t="s">
        <v>2908</v>
      </c>
      <c r="C4501" s="89">
        <v>3</v>
      </c>
      <c r="D4501" s="89" t="s">
        <v>5688</v>
      </c>
    </row>
    <row r="4502" spans="1:4" ht="15.75" customHeight="1" x14ac:dyDescent="0.15">
      <c r="A4502" s="89" t="s">
        <v>14305</v>
      </c>
      <c r="B4502" s="89" t="s">
        <v>2908</v>
      </c>
      <c r="C4502" s="89">
        <v>3</v>
      </c>
      <c r="D4502" s="89" t="s">
        <v>5688</v>
      </c>
    </row>
    <row r="4503" spans="1:4" ht="15.75" customHeight="1" x14ac:dyDescent="0.15">
      <c r="A4503" s="89" t="s">
        <v>14306</v>
      </c>
      <c r="B4503" s="89" t="s">
        <v>2908</v>
      </c>
      <c r="C4503" s="89">
        <v>3</v>
      </c>
      <c r="D4503" s="89" t="s">
        <v>5688</v>
      </c>
    </row>
    <row r="4504" spans="1:4" ht="15.75" customHeight="1" x14ac:dyDescent="0.15">
      <c r="A4504" s="89" t="s">
        <v>14307</v>
      </c>
      <c r="B4504" s="89" t="s">
        <v>2908</v>
      </c>
      <c r="C4504" s="89">
        <v>3</v>
      </c>
      <c r="D4504" s="89" t="s">
        <v>5688</v>
      </c>
    </row>
    <row r="4505" spans="1:4" ht="15.75" customHeight="1" x14ac:dyDescent="0.15">
      <c r="A4505" s="89" t="s">
        <v>14308</v>
      </c>
      <c r="B4505" s="89" t="s">
        <v>2908</v>
      </c>
      <c r="C4505" s="89">
        <v>3</v>
      </c>
      <c r="D4505" s="89" t="s">
        <v>5688</v>
      </c>
    </row>
    <row r="4506" spans="1:4" ht="15.75" customHeight="1" x14ac:dyDescent="0.15">
      <c r="A4506" s="89" t="s">
        <v>14309</v>
      </c>
      <c r="B4506" s="89" t="s">
        <v>2908</v>
      </c>
      <c r="C4506" s="89">
        <v>3</v>
      </c>
      <c r="D4506" s="89" t="s">
        <v>5688</v>
      </c>
    </row>
    <row r="4507" spans="1:4" ht="15.75" customHeight="1" x14ac:dyDescent="0.15">
      <c r="A4507" s="89" t="s">
        <v>14310</v>
      </c>
      <c r="B4507" s="89" t="s">
        <v>2908</v>
      </c>
      <c r="C4507" s="89">
        <v>3</v>
      </c>
      <c r="D4507" s="89" t="s">
        <v>5688</v>
      </c>
    </row>
    <row r="4508" spans="1:4" ht="15.75" customHeight="1" x14ac:dyDescent="0.15">
      <c r="A4508" s="89" t="s">
        <v>14311</v>
      </c>
      <c r="B4508" s="89" t="s">
        <v>2908</v>
      </c>
      <c r="C4508" s="89">
        <v>3</v>
      </c>
      <c r="D4508" s="89" t="s">
        <v>5688</v>
      </c>
    </row>
    <row r="4509" spans="1:4" ht="15.75" customHeight="1" x14ac:dyDescent="0.15">
      <c r="A4509" s="89" t="s">
        <v>14312</v>
      </c>
      <c r="B4509" s="89" t="s">
        <v>2908</v>
      </c>
      <c r="C4509" s="89">
        <v>3</v>
      </c>
      <c r="D4509" s="89" t="s">
        <v>5688</v>
      </c>
    </row>
    <row r="4510" spans="1:4" ht="15.75" customHeight="1" x14ac:dyDescent="0.15">
      <c r="A4510" s="89" t="s">
        <v>14313</v>
      </c>
      <c r="B4510" s="89" t="s">
        <v>2908</v>
      </c>
      <c r="C4510" s="89">
        <v>3</v>
      </c>
      <c r="D4510" s="89" t="s">
        <v>5688</v>
      </c>
    </row>
    <row r="4511" spans="1:4" ht="15.75" customHeight="1" x14ac:dyDescent="0.15">
      <c r="A4511" s="89" t="s">
        <v>14314</v>
      </c>
      <c r="B4511" s="89" t="s">
        <v>2908</v>
      </c>
      <c r="C4511" s="89">
        <v>3</v>
      </c>
      <c r="D4511" s="89" t="s">
        <v>5688</v>
      </c>
    </row>
    <row r="4512" spans="1:4" ht="15.75" customHeight="1" x14ac:dyDescent="0.15">
      <c r="A4512" s="89" t="s">
        <v>14315</v>
      </c>
      <c r="B4512" s="89" t="s">
        <v>2908</v>
      </c>
      <c r="C4512" s="89">
        <v>3</v>
      </c>
      <c r="D4512" s="89" t="s">
        <v>5688</v>
      </c>
    </row>
    <row r="4513" spans="1:4" ht="15.75" customHeight="1" x14ac:dyDescent="0.15">
      <c r="A4513" s="89" t="s">
        <v>14316</v>
      </c>
      <c r="B4513" s="89" t="s">
        <v>2908</v>
      </c>
      <c r="C4513" s="89">
        <v>3</v>
      </c>
      <c r="D4513" s="89" t="s">
        <v>5688</v>
      </c>
    </row>
    <row r="4514" spans="1:4" ht="15.75" customHeight="1" x14ac:dyDescent="0.15">
      <c r="A4514" s="89" t="s">
        <v>14317</v>
      </c>
      <c r="B4514" s="89" t="s">
        <v>2908</v>
      </c>
      <c r="C4514" s="89">
        <v>3</v>
      </c>
      <c r="D4514" s="89" t="s">
        <v>5688</v>
      </c>
    </row>
    <row r="4515" spans="1:4" ht="15.75" customHeight="1" x14ac:dyDescent="0.15">
      <c r="A4515" s="89" t="s">
        <v>14318</v>
      </c>
      <c r="B4515" s="89" t="s">
        <v>2908</v>
      </c>
      <c r="C4515" s="89">
        <v>3</v>
      </c>
      <c r="D4515" s="89" t="s">
        <v>5688</v>
      </c>
    </row>
    <row r="4516" spans="1:4" ht="15.75" customHeight="1" x14ac:dyDescent="0.15">
      <c r="A4516" s="89" t="s">
        <v>14319</v>
      </c>
      <c r="B4516" s="89" t="s">
        <v>2908</v>
      </c>
      <c r="C4516" s="89">
        <v>3</v>
      </c>
      <c r="D4516" s="89" t="s">
        <v>5688</v>
      </c>
    </row>
    <row r="4517" spans="1:4" ht="15.75" customHeight="1" x14ac:dyDescent="0.15">
      <c r="A4517" s="89" t="s">
        <v>14320</v>
      </c>
      <c r="B4517" s="89" t="s">
        <v>2908</v>
      </c>
      <c r="C4517" s="89">
        <v>3</v>
      </c>
      <c r="D4517" s="89" t="s">
        <v>5688</v>
      </c>
    </row>
    <row r="4518" spans="1:4" ht="15.75" customHeight="1" x14ac:dyDescent="0.15">
      <c r="A4518" s="89" t="s">
        <v>14321</v>
      </c>
      <c r="B4518" s="89" t="s">
        <v>2908</v>
      </c>
      <c r="C4518" s="89">
        <v>3</v>
      </c>
      <c r="D4518" s="89" t="s">
        <v>5688</v>
      </c>
    </row>
    <row r="4519" spans="1:4" ht="15.75" customHeight="1" x14ac:dyDescent="0.15">
      <c r="A4519" s="89" t="s">
        <v>14322</v>
      </c>
      <c r="B4519" s="89" t="s">
        <v>2908</v>
      </c>
      <c r="C4519" s="89">
        <v>3</v>
      </c>
      <c r="D4519" s="89" t="s">
        <v>5688</v>
      </c>
    </row>
    <row r="4520" spans="1:4" ht="15.75" customHeight="1" x14ac:dyDescent="0.15">
      <c r="A4520" s="89" t="s">
        <v>14323</v>
      </c>
      <c r="B4520" s="89" t="s">
        <v>2908</v>
      </c>
      <c r="C4520" s="89">
        <v>3</v>
      </c>
      <c r="D4520" s="89" t="s">
        <v>5688</v>
      </c>
    </row>
    <row r="4521" spans="1:4" ht="15.75" customHeight="1" x14ac:dyDescent="0.15">
      <c r="A4521" s="89" t="s">
        <v>14324</v>
      </c>
      <c r="B4521" s="89" t="s">
        <v>2900</v>
      </c>
      <c r="C4521" s="89">
        <v>3</v>
      </c>
      <c r="D4521" s="89" t="s">
        <v>5650</v>
      </c>
    </row>
    <row r="4522" spans="1:4" ht="15.75" customHeight="1" x14ac:dyDescent="0.15">
      <c r="A4522" s="89" t="s">
        <v>14325</v>
      </c>
      <c r="B4522" s="89" t="s">
        <v>2917</v>
      </c>
      <c r="C4522" s="89">
        <v>3</v>
      </c>
      <c r="D4522" s="89" t="s">
        <v>5567</v>
      </c>
    </row>
    <row r="4523" spans="1:4" ht="15.75" customHeight="1" x14ac:dyDescent="0.15">
      <c r="A4523" s="89" t="s">
        <v>14326</v>
      </c>
      <c r="B4523" s="89" t="s">
        <v>2896</v>
      </c>
      <c r="C4523" s="89">
        <v>3</v>
      </c>
      <c r="D4523" s="89" t="s">
        <v>5644</v>
      </c>
    </row>
    <row r="4524" spans="1:4" ht="15.75" customHeight="1" x14ac:dyDescent="0.15">
      <c r="A4524" s="89" t="s">
        <v>14327</v>
      </c>
      <c r="B4524" s="89" t="s">
        <v>2900</v>
      </c>
      <c r="C4524" s="89">
        <v>3</v>
      </c>
      <c r="D4524" s="89" t="s">
        <v>5650</v>
      </c>
    </row>
    <row r="4525" spans="1:4" ht="15.75" customHeight="1" x14ac:dyDescent="0.15">
      <c r="A4525" s="89" t="s">
        <v>14328</v>
      </c>
      <c r="B4525" s="89" t="s">
        <v>2917</v>
      </c>
      <c r="C4525" s="89">
        <v>3</v>
      </c>
      <c r="D4525" s="89" t="s">
        <v>5567</v>
      </c>
    </row>
    <row r="4526" spans="1:4" ht="15.75" customHeight="1" x14ac:dyDescent="0.15">
      <c r="A4526" s="89" t="s">
        <v>14329</v>
      </c>
      <c r="B4526" s="89" t="s">
        <v>2856</v>
      </c>
      <c r="C4526" s="89">
        <v>3</v>
      </c>
      <c r="D4526" s="89" t="s">
        <v>5405</v>
      </c>
    </row>
    <row r="4527" spans="1:4" ht="15.75" customHeight="1" x14ac:dyDescent="0.15">
      <c r="A4527" s="89" t="s">
        <v>14330</v>
      </c>
      <c r="B4527" s="89" t="s">
        <v>2856</v>
      </c>
      <c r="C4527" s="89">
        <v>3</v>
      </c>
      <c r="D4527" s="89" t="s">
        <v>5405</v>
      </c>
    </row>
    <row r="4528" spans="1:4" ht="15.75" customHeight="1" x14ac:dyDescent="0.15">
      <c r="A4528" s="89" t="s">
        <v>14331</v>
      </c>
      <c r="B4528" s="89" t="s">
        <v>2856</v>
      </c>
      <c r="C4528" s="89">
        <v>3</v>
      </c>
      <c r="D4528" s="89" t="s">
        <v>5405</v>
      </c>
    </row>
    <row r="4529" spans="1:4" ht="15.75" customHeight="1" x14ac:dyDescent="0.15">
      <c r="A4529" s="89" t="s">
        <v>14332</v>
      </c>
      <c r="B4529" s="89" t="s">
        <v>2856</v>
      </c>
      <c r="C4529" s="89">
        <v>3</v>
      </c>
      <c r="D4529" s="89" t="s">
        <v>5405</v>
      </c>
    </row>
    <row r="4530" spans="1:4" ht="15.75" customHeight="1" x14ac:dyDescent="0.15">
      <c r="A4530" s="89" t="s">
        <v>14333</v>
      </c>
      <c r="B4530" s="89" t="s">
        <v>2856</v>
      </c>
      <c r="C4530" s="89">
        <v>3</v>
      </c>
      <c r="D4530" s="89" t="s">
        <v>5405</v>
      </c>
    </row>
    <row r="4531" spans="1:4" ht="15.75" customHeight="1" x14ac:dyDescent="0.15">
      <c r="A4531" s="89" t="s">
        <v>14334</v>
      </c>
      <c r="B4531" s="89" t="s">
        <v>5477</v>
      </c>
      <c r="C4531" s="89">
        <v>3</v>
      </c>
      <c r="D4531" s="89" t="s">
        <v>5478</v>
      </c>
    </row>
    <row r="4532" spans="1:4" ht="15.75" customHeight="1" x14ac:dyDescent="0.15">
      <c r="A4532" s="89" t="s">
        <v>14335</v>
      </c>
      <c r="B4532" s="89" t="s">
        <v>2854</v>
      </c>
      <c r="C4532" s="89">
        <v>3</v>
      </c>
      <c r="D4532" s="89" t="s">
        <v>5445</v>
      </c>
    </row>
    <row r="4533" spans="1:4" ht="15.75" customHeight="1" x14ac:dyDescent="0.15">
      <c r="A4533" s="89" t="s">
        <v>14336</v>
      </c>
      <c r="B4533" s="89" t="s">
        <v>2860</v>
      </c>
      <c r="C4533" s="89">
        <v>3</v>
      </c>
      <c r="D4533" s="89" t="s">
        <v>5496</v>
      </c>
    </row>
    <row r="4534" spans="1:4" ht="15.75" customHeight="1" x14ac:dyDescent="0.15">
      <c r="A4534" s="89" t="s">
        <v>14337</v>
      </c>
      <c r="B4534" s="89" t="s">
        <v>2856</v>
      </c>
      <c r="C4534" s="89">
        <v>3</v>
      </c>
      <c r="D4534" s="89" t="s">
        <v>5405</v>
      </c>
    </row>
    <row r="4535" spans="1:4" ht="15.75" customHeight="1" x14ac:dyDescent="0.15">
      <c r="A4535" s="89" t="s">
        <v>14338</v>
      </c>
      <c r="B4535" s="89" t="s">
        <v>2860</v>
      </c>
      <c r="C4535" s="89">
        <v>3</v>
      </c>
      <c r="D4535" s="89" t="s">
        <v>5496</v>
      </c>
    </row>
    <row r="4536" spans="1:4" ht="15.75" customHeight="1" x14ac:dyDescent="0.15">
      <c r="A4536" s="89" t="s">
        <v>14339</v>
      </c>
      <c r="B4536" s="89" t="s">
        <v>2856</v>
      </c>
      <c r="C4536" s="89">
        <v>3</v>
      </c>
      <c r="D4536" s="89" t="s">
        <v>5405</v>
      </c>
    </row>
    <row r="4537" spans="1:4" ht="15.75" customHeight="1" x14ac:dyDescent="0.15">
      <c r="A4537" s="89" t="s">
        <v>14340</v>
      </c>
      <c r="B4537" s="89" t="s">
        <v>2856</v>
      </c>
      <c r="C4537" s="89">
        <v>3</v>
      </c>
      <c r="D4537" s="89" t="s">
        <v>5405</v>
      </c>
    </row>
    <row r="4538" spans="1:4" ht="15.75" customHeight="1" x14ac:dyDescent="0.15">
      <c r="A4538" s="89" t="s">
        <v>14341</v>
      </c>
      <c r="B4538" s="89" t="s">
        <v>2856</v>
      </c>
      <c r="C4538" s="89">
        <v>3</v>
      </c>
      <c r="D4538" s="89" t="s">
        <v>5405</v>
      </c>
    </row>
    <row r="4539" spans="1:4" ht="15.75" customHeight="1" x14ac:dyDescent="0.15">
      <c r="A4539" s="89" t="s">
        <v>14342</v>
      </c>
      <c r="B4539" s="89" t="s">
        <v>2858</v>
      </c>
      <c r="C4539" s="89">
        <v>3</v>
      </c>
      <c r="D4539" s="89" t="s">
        <v>5480</v>
      </c>
    </row>
    <row r="4540" spans="1:4" ht="15.75" customHeight="1" x14ac:dyDescent="0.15">
      <c r="A4540" s="89" t="s">
        <v>14343</v>
      </c>
      <c r="B4540" s="89" t="s">
        <v>2851</v>
      </c>
      <c r="C4540" s="89">
        <v>3</v>
      </c>
      <c r="D4540" s="89" t="s">
        <v>5451</v>
      </c>
    </row>
    <row r="4541" spans="1:4" ht="15.75" customHeight="1" x14ac:dyDescent="0.15">
      <c r="A4541" s="89" t="s">
        <v>14344</v>
      </c>
      <c r="B4541" s="89" t="s">
        <v>2840</v>
      </c>
      <c r="C4541" s="89">
        <v>3</v>
      </c>
      <c r="D4541" s="89" t="s">
        <v>5265</v>
      </c>
    </row>
    <row r="4542" spans="1:4" ht="15.75" customHeight="1" x14ac:dyDescent="0.15">
      <c r="A4542" s="89" t="s">
        <v>14345</v>
      </c>
      <c r="B4542" s="89" t="s">
        <v>5477</v>
      </c>
      <c r="C4542" s="89">
        <v>3</v>
      </c>
      <c r="D4542" s="89" t="s">
        <v>5478</v>
      </c>
    </row>
    <row r="4543" spans="1:4" ht="15.75" customHeight="1" x14ac:dyDescent="0.15">
      <c r="A4543" s="89" t="s">
        <v>14346</v>
      </c>
      <c r="B4543" s="89" t="s">
        <v>5477</v>
      </c>
      <c r="C4543" s="89">
        <v>3</v>
      </c>
      <c r="D4543" s="89" t="s">
        <v>5478</v>
      </c>
    </row>
    <row r="4544" spans="1:4" ht="15.75" customHeight="1" x14ac:dyDescent="0.15">
      <c r="A4544" s="89" t="s">
        <v>14347</v>
      </c>
      <c r="B4544" s="89" t="s">
        <v>5477</v>
      </c>
      <c r="C4544" s="89">
        <v>3</v>
      </c>
      <c r="D4544" s="89" t="s">
        <v>5478</v>
      </c>
    </row>
    <row r="4545" spans="1:4" ht="15.75" customHeight="1" x14ac:dyDescent="0.15">
      <c r="A4545" s="89" t="s">
        <v>14348</v>
      </c>
      <c r="B4545" s="89" t="s">
        <v>5477</v>
      </c>
      <c r="C4545" s="89">
        <v>3</v>
      </c>
      <c r="D4545" s="89" t="s">
        <v>5478</v>
      </c>
    </row>
    <row r="4546" spans="1:4" ht="15.75" customHeight="1" x14ac:dyDescent="0.15">
      <c r="A4546" s="89" t="s">
        <v>14349</v>
      </c>
      <c r="B4546" s="89" t="s">
        <v>5477</v>
      </c>
      <c r="C4546" s="89">
        <v>3</v>
      </c>
      <c r="D4546" s="89" t="s">
        <v>5478</v>
      </c>
    </row>
    <row r="4547" spans="1:4" ht="15.75" customHeight="1" x14ac:dyDescent="0.15">
      <c r="A4547" s="89" t="s">
        <v>14350</v>
      </c>
      <c r="B4547" s="89" t="s">
        <v>5477</v>
      </c>
      <c r="C4547" s="89">
        <v>3</v>
      </c>
      <c r="D4547" s="89" t="s">
        <v>5478</v>
      </c>
    </row>
    <row r="4548" spans="1:4" ht="15.75" customHeight="1" x14ac:dyDescent="0.15">
      <c r="A4548" s="89" t="s">
        <v>14351</v>
      </c>
      <c r="B4548" s="89" t="s">
        <v>5477</v>
      </c>
      <c r="C4548" s="89">
        <v>3</v>
      </c>
      <c r="D4548" s="89" t="s">
        <v>5478</v>
      </c>
    </row>
    <row r="4549" spans="1:4" ht="15.75" customHeight="1" x14ac:dyDescent="0.15">
      <c r="A4549" s="89" t="s">
        <v>14352</v>
      </c>
      <c r="B4549" s="89" t="s">
        <v>5477</v>
      </c>
      <c r="C4549" s="89">
        <v>3</v>
      </c>
      <c r="D4549" s="89" t="s">
        <v>5478</v>
      </c>
    </row>
    <row r="4550" spans="1:4" ht="15.75" customHeight="1" x14ac:dyDescent="0.15">
      <c r="A4550" s="89" t="s">
        <v>14353</v>
      </c>
      <c r="B4550" s="89" t="s">
        <v>5477</v>
      </c>
      <c r="C4550" s="89">
        <v>3</v>
      </c>
      <c r="D4550" s="89" t="s">
        <v>5478</v>
      </c>
    </row>
    <row r="4551" spans="1:4" ht="15.75" customHeight="1" x14ac:dyDescent="0.15">
      <c r="A4551" s="89" t="s">
        <v>14354</v>
      </c>
      <c r="B4551" s="89" t="s">
        <v>5477</v>
      </c>
      <c r="C4551" s="89">
        <v>3</v>
      </c>
      <c r="D4551" s="89" t="s">
        <v>5478</v>
      </c>
    </row>
    <row r="4552" spans="1:4" ht="15.75" customHeight="1" x14ac:dyDescent="0.15">
      <c r="A4552" s="89" t="s">
        <v>14355</v>
      </c>
      <c r="B4552" s="89" t="s">
        <v>5477</v>
      </c>
      <c r="C4552" s="89">
        <v>3</v>
      </c>
      <c r="D4552" s="89" t="s">
        <v>5478</v>
      </c>
    </row>
    <row r="4553" spans="1:4" ht="15.75" customHeight="1" x14ac:dyDescent="0.15">
      <c r="A4553" s="89" t="s">
        <v>14356</v>
      </c>
      <c r="B4553" s="89" t="s">
        <v>5477</v>
      </c>
      <c r="C4553" s="89">
        <v>3</v>
      </c>
      <c r="D4553" s="89" t="s">
        <v>5478</v>
      </c>
    </row>
    <row r="4554" spans="1:4" ht="15.75" customHeight="1" x14ac:dyDescent="0.15">
      <c r="A4554" s="89" t="s">
        <v>14357</v>
      </c>
      <c r="B4554" s="89" t="s">
        <v>5477</v>
      </c>
      <c r="C4554" s="89">
        <v>3</v>
      </c>
      <c r="D4554" s="89" t="s">
        <v>5478</v>
      </c>
    </row>
    <row r="4555" spans="1:4" ht="15.75" customHeight="1" x14ac:dyDescent="0.15">
      <c r="A4555" s="89" t="s">
        <v>14358</v>
      </c>
      <c r="B4555" s="89" t="s">
        <v>5477</v>
      </c>
      <c r="C4555" s="89">
        <v>3</v>
      </c>
      <c r="D4555" s="89" t="s">
        <v>5478</v>
      </c>
    </row>
    <row r="4556" spans="1:4" ht="15.75" customHeight="1" x14ac:dyDescent="0.15">
      <c r="A4556" s="89" t="s">
        <v>14359</v>
      </c>
      <c r="B4556" s="89" t="s">
        <v>5477</v>
      </c>
      <c r="C4556" s="89">
        <v>3</v>
      </c>
      <c r="D4556" s="89" t="s">
        <v>5478</v>
      </c>
    </row>
    <row r="4557" spans="1:4" ht="15.75" customHeight="1" x14ac:dyDescent="0.15">
      <c r="A4557" s="89" t="s">
        <v>14360</v>
      </c>
      <c r="B4557" s="89" t="s">
        <v>5477</v>
      </c>
      <c r="C4557" s="89">
        <v>3</v>
      </c>
      <c r="D4557" s="89" t="s">
        <v>5478</v>
      </c>
    </row>
    <row r="4558" spans="1:4" ht="15.75" customHeight="1" x14ac:dyDescent="0.15">
      <c r="A4558" s="89" t="s">
        <v>14361</v>
      </c>
      <c r="B4558" s="89" t="s">
        <v>5477</v>
      </c>
      <c r="C4558" s="89">
        <v>3</v>
      </c>
      <c r="D4558" s="89" t="s">
        <v>5478</v>
      </c>
    </row>
    <row r="4559" spans="1:4" ht="15.75" customHeight="1" x14ac:dyDescent="0.15">
      <c r="A4559" s="89" t="s">
        <v>14362</v>
      </c>
      <c r="B4559" s="89" t="s">
        <v>5477</v>
      </c>
      <c r="C4559" s="89">
        <v>3</v>
      </c>
      <c r="D4559" s="89" t="s">
        <v>5478</v>
      </c>
    </row>
    <row r="4560" spans="1:4" ht="15.75" customHeight="1" x14ac:dyDescent="0.15">
      <c r="A4560" s="89" t="s">
        <v>14363</v>
      </c>
      <c r="B4560" s="89" t="s">
        <v>5477</v>
      </c>
      <c r="C4560" s="89">
        <v>3</v>
      </c>
      <c r="D4560" s="89" t="s">
        <v>5478</v>
      </c>
    </row>
    <row r="4561" spans="1:4" ht="15.75" customHeight="1" x14ac:dyDescent="0.15">
      <c r="A4561" s="89" t="s">
        <v>14364</v>
      </c>
      <c r="B4561" s="89" t="s">
        <v>2842</v>
      </c>
      <c r="C4561" s="89">
        <v>3</v>
      </c>
      <c r="D4561" s="89" t="s">
        <v>5492</v>
      </c>
    </row>
    <row r="4562" spans="1:4" ht="15.75" customHeight="1" x14ac:dyDescent="0.15">
      <c r="A4562" s="89" t="s">
        <v>14365</v>
      </c>
      <c r="B4562" s="89" t="s">
        <v>2856</v>
      </c>
      <c r="C4562" s="89">
        <v>3</v>
      </c>
      <c r="D4562" s="89" t="s">
        <v>5405</v>
      </c>
    </row>
    <row r="4563" spans="1:4" ht="15.75" customHeight="1" x14ac:dyDescent="0.15">
      <c r="A4563" s="89" t="s">
        <v>14366</v>
      </c>
      <c r="B4563" s="89" t="s">
        <v>2856</v>
      </c>
      <c r="C4563" s="89">
        <v>3</v>
      </c>
      <c r="D4563" s="89" t="s">
        <v>5405</v>
      </c>
    </row>
    <row r="4564" spans="1:4" ht="15.75" customHeight="1" x14ac:dyDescent="0.15">
      <c r="A4564" s="89" t="s">
        <v>14367</v>
      </c>
      <c r="B4564" s="89" t="s">
        <v>2864</v>
      </c>
      <c r="C4564" s="89">
        <v>3</v>
      </c>
      <c r="D4564" s="89" t="s">
        <v>5554</v>
      </c>
    </row>
    <row r="4565" spans="1:4" ht="15.75" customHeight="1" x14ac:dyDescent="0.15">
      <c r="A4565" s="89" t="s">
        <v>14368</v>
      </c>
      <c r="B4565" s="89" t="s">
        <v>2864</v>
      </c>
      <c r="C4565" s="89">
        <v>3</v>
      </c>
      <c r="D4565" s="89" t="s">
        <v>5554</v>
      </c>
    </row>
    <row r="4566" spans="1:4" ht="15.75" customHeight="1" x14ac:dyDescent="0.15">
      <c r="A4566" s="89" t="s">
        <v>14369</v>
      </c>
      <c r="B4566" s="89" t="s">
        <v>2864</v>
      </c>
      <c r="C4566" s="89">
        <v>3</v>
      </c>
      <c r="D4566" s="89" t="s">
        <v>5554</v>
      </c>
    </row>
    <row r="4567" spans="1:4" ht="15.75" customHeight="1" x14ac:dyDescent="0.15">
      <c r="A4567" s="89" t="s">
        <v>14370</v>
      </c>
      <c r="B4567" s="89" t="s">
        <v>2864</v>
      </c>
      <c r="C4567" s="89">
        <v>3</v>
      </c>
      <c r="D4567" s="89" t="s">
        <v>5554</v>
      </c>
    </row>
    <row r="4568" spans="1:4" ht="15.75" customHeight="1" x14ac:dyDescent="0.15">
      <c r="A4568" s="89" t="s">
        <v>14371</v>
      </c>
      <c r="B4568" s="89" t="s">
        <v>2864</v>
      </c>
      <c r="C4568" s="89">
        <v>3</v>
      </c>
      <c r="D4568" s="89" t="s">
        <v>5554</v>
      </c>
    </row>
    <row r="4569" spans="1:4" ht="15.75" customHeight="1" x14ac:dyDescent="0.15">
      <c r="A4569" s="89" t="s">
        <v>14372</v>
      </c>
      <c r="B4569" s="89" t="s">
        <v>2866</v>
      </c>
      <c r="C4569" s="89">
        <v>3</v>
      </c>
      <c r="D4569" s="89" t="s">
        <v>5500</v>
      </c>
    </row>
    <row r="4570" spans="1:4" ht="15.75" customHeight="1" x14ac:dyDescent="0.15">
      <c r="A4570" s="89" t="s">
        <v>14373</v>
      </c>
      <c r="B4570" s="89" t="s">
        <v>2870</v>
      </c>
      <c r="C4570" s="89">
        <v>3</v>
      </c>
      <c r="D4570" s="89" t="s">
        <v>5529</v>
      </c>
    </row>
    <row r="4571" spans="1:4" ht="15.75" customHeight="1" x14ac:dyDescent="0.15">
      <c r="A4571" s="89" t="s">
        <v>14374</v>
      </c>
      <c r="B4571" s="89" t="s">
        <v>2870</v>
      </c>
      <c r="C4571" s="89">
        <v>3</v>
      </c>
      <c r="D4571" s="89" t="s">
        <v>5529</v>
      </c>
    </row>
    <row r="4572" spans="1:4" ht="15.75" customHeight="1" x14ac:dyDescent="0.15">
      <c r="A4572" s="89" t="s">
        <v>14375</v>
      </c>
      <c r="B4572" s="89" t="s">
        <v>2799</v>
      </c>
      <c r="C4572" s="89">
        <v>3</v>
      </c>
      <c r="D4572" s="89" t="s">
        <v>5432</v>
      </c>
    </row>
    <row r="4573" spans="1:4" ht="15.75" customHeight="1" x14ac:dyDescent="0.15">
      <c r="A4573" s="89" t="s">
        <v>14376</v>
      </c>
      <c r="B4573" s="89" t="s">
        <v>2824</v>
      </c>
      <c r="C4573" s="89">
        <v>3</v>
      </c>
      <c r="D4573" s="89" t="s">
        <v>5422</v>
      </c>
    </row>
    <row r="4574" spans="1:4" ht="15.75" customHeight="1" x14ac:dyDescent="0.15">
      <c r="A4574" s="89" t="s">
        <v>14377</v>
      </c>
      <c r="B4574" s="89" t="s">
        <v>2849</v>
      </c>
      <c r="C4574" s="89">
        <v>3</v>
      </c>
      <c r="D4574" s="89" t="s">
        <v>5424</v>
      </c>
    </row>
    <row r="4575" spans="1:4" ht="15.75" customHeight="1" x14ac:dyDescent="0.15">
      <c r="A4575" s="89" t="s">
        <v>14378</v>
      </c>
      <c r="B4575" s="89" t="s">
        <v>2824</v>
      </c>
      <c r="C4575" s="89">
        <v>3</v>
      </c>
      <c r="D4575" s="89" t="s">
        <v>5422</v>
      </c>
    </row>
    <row r="4576" spans="1:4" ht="15.75" customHeight="1" x14ac:dyDescent="0.15">
      <c r="A4576" s="89" t="s">
        <v>14379</v>
      </c>
      <c r="B4576" s="89" t="s">
        <v>5477</v>
      </c>
      <c r="C4576" s="89">
        <v>3</v>
      </c>
      <c r="D4576" s="89" t="s">
        <v>5478</v>
      </c>
    </row>
    <row r="4577" spans="1:4" ht="15.75" customHeight="1" x14ac:dyDescent="0.15">
      <c r="A4577" s="89" t="s">
        <v>14380</v>
      </c>
      <c r="B4577" s="89" t="s">
        <v>2809</v>
      </c>
      <c r="C4577" s="89">
        <v>3</v>
      </c>
      <c r="D4577" s="89" t="s">
        <v>5488</v>
      </c>
    </row>
    <row r="4578" spans="1:4" ht="15.75" customHeight="1" x14ac:dyDescent="0.15">
      <c r="A4578" s="89" t="s">
        <v>14381</v>
      </c>
      <c r="B4578" s="89" t="s">
        <v>2809</v>
      </c>
      <c r="C4578" s="89">
        <v>3</v>
      </c>
      <c r="D4578" s="89" t="s">
        <v>5488</v>
      </c>
    </row>
    <row r="4579" spans="1:4" ht="15.75" customHeight="1" x14ac:dyDescent="0.15">
      <c r="A4579" s="89" t="s">
        <v>14382</v>
      </c>
      <c r="B4579" s="89" t="s">
        <v>2809</v>
      </c>
      <c r="C4579" s="89">
        <v>3</v>
      </c>
      <c r="D4579" s="89" t="s">
        <v>5488</v>
      </c>
    </row>
    <row r="4580" spans="1:4" ht="15.75" customHeight="1" x14ac:dyDescent="0.15">
      <c r="A4580" s="89" t="s">
        <v>14383</v>
      </c>
      <c r="B4580" s="89" t="s">
        <v>2821</v>
      </c>
      <c r="C4580" s="89">
        <v>3</v>
      </c>
      <c r="D4580" s="89" t="s">
        <v>5505</v>
      </c>
    </row>
    <row r="4581" spans="1:4" ht="15.75" customHeight="1" x14ac:dyDescent="0.15">
      <c r="A4581" s="89" t="s">
        <v>14384</v>
      </c>
      <c r="B4581" s="89" t="s">
        <v>2860</v>
      </c>
      <c r="C4581" s="89">
        <v>3</v>
      </c>
      <c r="D4581" s="89" t="s">
        <v>5496</v>
      </c>
    </row>
    <row r="4582" spans="1:4" ht="15.75" customHeight="1" x14ac:dyDescent="0.15">
      <c r="A4582" s="89" t="s">
        <v>14385</v>
      </c>
      <c r="B4582" s="89" t="s">
        <v>5477</v>
      </c>
      <c r="C4582" s="89">
        <v>3</v>
      </c>
      <c r="D4582" s="89" t="s">
        <v>5478</v>
      </c>
    </row>
    <row r="4583" spans="1:4" ht="15.75" customHeight="1" x14ac:dyDescent="0.15">
      <c r="A4583" s="89" t="s">
        <v>14386</v>
      </c>
      <c r="B4583" s="89" t="s">
        <v>2833</v>
      </c>
      <c r="C4583" s="89">
        <v>3</v>
      </c>
      <c r="D4583" s="89" t="s">
        <v>5533</v>
      </c>
    </row>
    <row r="4584" spans="1:4" ht="15.75" customHeight="1" x14ac:dyDescent="0.15">
      <c r="A4584" s="89" t="s">
        <v>14387</v>
      </c>
      <c r="B4584" s="89" t="s">
        <v>2803</v>
      </c>
      <c r="C4584" s="89">
        <v>3</v>
      </c>
      <c r="D4584" s="89" t="s">
        <v>5537</v>
      </c>
    </row>
    <row r="4585" spans="1:4" ht="15.75" customHeight="1" x14ac:dyDescent="0.15">
      <c r="A4585" s="89" t="s">
        <v>14388</v>
      </c>
      <c r="B4585" s="89" t="s">
        <v>5477</v>
      </c>
      <c r="C4585" s="89">
        <v>3</v>
      </c>
      <c r="D4585" s="89" t="s">
        <v>5478</v>
      </c>
    </row>
    <row r="4586" spans="1:4" ht="15.75" customHeight="1" x14ac:dyDescent="0.15">
      <c r="A4586" s="89" t="s">
        <v>14389</v>
      </c>
      <c r="B4586" s="89" t="s">
        <v>2865</v>
      </c>
      <c r="C4586" s="89">
        <v>3</v>
      </c>
      <c r="D4586" s="89" t="s">
        <v>5556</v>
      </c>
    </row>
    <row r="4587" spans="1:4" ht="15.75" customHeight="1" x14ac:dyDescent="0.15">
      <c r="A4587" s="89" t="s">
        <v>14390</v>
      </c>
      <c r="B4587" s="89" t="s">
        <v>2860</v>
      </c>
      <c r="C4587" s="89">
        <v>3</v>
      </c>
      <c r="D4587" s="89" t="s">
        <v>5496</v>
      </c>
    </row>
    <row r="4588" spans="1:4" ht="15.75" customHeight="1" x14ac:dyDescent="0.15">
      <c r="A4588" s="89" t="s">
        <v>14391</v>
      </c>
      <c r="B4588" s="89" t="s">
        <v>2805</v>
      </c>
      <c r="C4588" s="89">
        <v>3</v>
      </c>
      <c r="D4588" s="89" t="s">
        <v>5453</v>
      </c>
    </row>
    <row r="4589" spans="1:4" ht="15.75" customHeight="1" x14ac:dyDescent="0.15">
      <c r="A4589" s="89" t="s">
        <v>14392</v>
      </c>
      <c r="B4589" s="89" t="s">
        <v>2805</v>
      </c>
      <c r="C4589" s="89">
        <v>3</v>
      </c>
      <c r="D4589" s="89" t="s">
        <v>5453</v>
      </c>
    </row>
    <row r="4590" spans="1:4" ht="15.75" customHeight="1" x14ac:dyDescent="0.15">
      <c r="A4590" s="89" t="s">
        <v>14393</v>
      </c>
      <c r="B4590" s="89" t="s">
        <v>2867</v>
      </c>
      <c r="C4590" s="89">
        <v>3</v>
      </c>
      <c r="D4590" s="89" t="s">
        <v>5457</v>
      </c>
    </row>
    <row r="4591" spans="1:4" ht="15.75" customHeight="1" x14ac:dyDescent="0.15">
      <c r="A4591" s="89" t="s">
        <v>14394</v>
      </c>
      <c r="B4591" s="89" t="s">
        <v>5477</v>
      </c>
      <c r="C4591" s="89">
        <v>3</v>
      </c>
      <c r="D4591" s="89" t="s">
        <v>5478</v>
      </c>
    </row>
    <row r="4592" spans="1:4" ht="15.75" customHeight="1" x14ac:dyDescent="0.15">
      <c r="A4592" s="89" t="s">
        <v>14395</v>
      </c>
      <c r="B4592" s="89" t="s">
        <v>2824</v>
      </c>
      <c r="C4592" s="89">
        <v>3</v>
      </c>
      <c r="D4592" s="89" t="s">
        <v>5422</v>
      </c>
    </row>
    <row r="4593" spans="1:5" ht="15.75" customHeight="1" x14ac:dyDescent="0.15">
      <c r="A4593" s="89" t="s">
        <v>14396</v>
      </c>
      <c r="B4593" s="89" t="s">
        <v>2830</v>
      </c>
      <c r="C4593" s="89">
        <v>3</v>
      </c>
      <c r="D4593" s="89" t="s">
        <v>5407</v>
      </c>
    </row>
    <row r="4594" spans="1:5" ht="15.75" customHeight="1" x14ac:dyDescent="0.15">
      <c r="A4594" s="89" t="s">
        <v>14397</v>
      </c>
      <c r="B4594" s="89" t="s">
        <v>2856</v>
      </c>
      <c r="C4594" s="89">
        <v>3</v>
      </c>
      <c r="D4594" s="89" t="s">
        <v>5405</v>
      </c>
    </row>
    <row r="4595" spans="1:5" ht="15.75" customHeight="1" x14ac:dyDescent="0.15">
      <c r="A4595" s="89" t="s">
        <v>14398</v>
      </c>
      <c r="B4595" s="89" t="s">
        <v>2856</v>
      </c>
      <c r="C4595" s="89">
        <v>3</v>
      </c>
      <c r="D4595" s="89" t="s">
        <v>5405</v>
      </c>
    </row>
    <row r="4596" spans="1:5" ht="15.75" customHeight="1" x14ac:dyDescent="0.15">
      <c r="A4596" s="89" t="s">
        <v>14399</v>
      </c>
      <c r="B4596" s="89" t="s">
        <v>2856</v>
      </c>
      <c r="C4596" s="89">
        <v>3</v>
      </c>
      <c r="D4596" s="89" t="s">
        <v>5405</v>
      </c>
    </row>
    <row r="4597" spans="1:5" ht="15.75" customHeight="1" x14ac:dyDescent="0.15">
      <c r="A4597" s="89" t="s">
        <v>14400</v>
      </c>
      <c r="B4597" s="89" t="s">
        <v>2856</v>
      </c>
      <c r="C4597" s="89">
        <v>3</v>
      </c>
      <c r="D4597" s="89" t="s">
        <v>5405</v>
      </c>
    </row>
    <row r="4598" spans="1:5" ht="15.75" customHeight="1" x14ac:dyDescent="0.15">
      <c r="A4598" s="89" t="s">
        <v>14401</v>
      </c>
      <c r="B4598" s="89" t="s">
        <v>2856</v>
      </c>
      <c r="C4598" s="89">
        <v>3</v>
      </c>
      <c r="D4598" s="89" t="s">
        <v>5405</v>
      </c>
    </row>
    <row r="4599" spans="1:5" ht="15.75" customHeight="1" x14ac:dyDescent="0.15">
      <c r="A4599" s="89" t="s">
        <v>14402</v>
      </c>
      <c r="B4599" s="89" t="s">
        <v>2856</v>
      </c>
      <c r="C4599" s="89">
        <v>3</v>
      </c>
      <c r="D4599" s="89" t="s">
        <v>5405</v>
      </c>
    </row>
    <row r="4600" spans="1:5" ht="15.75" customHeight="1" x14ac:dyDescent="0.15">
      <c r="A4600" s="89" t="s">
        <v>14403</v>
      </c>
      <c r="B4600" s="89" t="s">
        <v>2856</v>
      </c>
      <c r="C4600" s="89">
        <v>3</v>
      </c>
      <c r="D4600" s="89" t="s">
        <v>5405</v>
      </c>
    </row>
    <row r="4601" spans="1:5" ht="15.75" customHeight="1" x14ac:dyDescent="0.15">
      <c r="A4601" s="89" t="s">
        <v>14404</v>
      </c>
      <c r="B4601" s="89" t="s">
        <v>2856</v>
      </c>
      <c r="C4601" s="89">
        <v>3</v>
      </c>
      <c r="D4601" s="89" t="s">
        <v>5405</v>
      </c>
    </row>
    <row r="4602" spans="1:5" ht="15.75" customHeight="1" x14ac:dyDescent="0.15">
      <c r="A4602" s="89" t="s">
        <v>14405</v>
      </c>
      <c r="B4602" s="89" t="s">
        <v>9809</v>
      </c>
      <c r="C4602" s="89">
        <v>4</v>
      </c>
      <c r="D4602" s="89" t="s">
        <v>9810</v>
      </c>
      <c r="E4602" s="89" t="s">
        <v>2856</v>
      </c>
    </row>
    <row r="4603" spans="1:5" ht="15.75" customHeight="1" x14ac:dyDescent="0.15">
      <c r="A4603" s="89" t="s">
        <v>14406</v>
      </c>
      <c r="B4603" s="89" t="s">
        <v>2856</v>
      </c>
      <c r="C4603" s="89">
        <v>3</v>
      </c>
      <c r="D4603" s="89" t="s">
        <v>5405</v>
      </c>
    </row>
    <row r="4604" spans="1:5" ht="15.75" customHeight="1" x14ac:dyDescent="0.15">
      <c r="A4604" s="89" t="s">
        <v>14407</v>
      </c>
      <c r="B4604" s="89" t="s">
        <v>2856</v>
      </c>
      <c r="C4604" s="89">
        <v>3</v>
      </c>
      <c r="D4604" s="89" t="s">
        <v>5405</v>
      </c>
    </row>
    <row r="4605" spans="1:5" ht="15.75" customHeight="1" x14ac:dyDescent="0.15">
      <c r="A4605" s="89" t="s">
        <v>14408</v>
      </c>
      <c r="B4605" s="89" t="s">
        <v>2856</v>
      </c>
      <c r="C4605" s="89">
        <v>3</v>
      </c>
      <c r="D4605" s="89" t="s">
        <v>5405</v>
      </c>
    </row>
    <row r="4606" spans="1:5" ht="15.75" customHeight="1" x14ac:dyDescent="0.15">
      <c r="A4606" s="89" t="s">
        <v>14409</v>
      </c>
      <c r="B4606" s="89" t="s">
        <v>2856</v>
      </c>
      <c r="C4606" s="89">
        <v>3</v>
      </c>
      <c r="D4606" s="89" t="s">
        <v>5405</v>
      </c>
    </row>
    <row r="4607" spans="1:5" ht="15.75" customHeight="1" x14ac:dyDescent="0.15">
      <c r="A4607" s="89" t="s">
        <v>14410</v>
      </c>
      <c r="B4607" s="89" t="s">
        <v>2856</v>
      </c>
      <c r="C4607" s="89">
        <v>3</v>
      </c>
      <c r="D4607" s="89" t="s">
        <v>5405</v>
      </c>
    </row>
    <row r="4608" spans="1:5" ht="15.75" customHeight="1" x14ac:dyDescent="0.15">
      <c r="A4608" s="89" t="s">
        <v>14411</v>
      </c>
      <c r="B4608" s="89" t="s">
        <v>2856</v>
      </c>
      <c r="C4608" s="89">
        <v>3</v>
      </c>
      <c r="D4608" s="89" t="s">
        <v>5405</v>
      </c>
    </row>
    <row r="4609" spans="1:4" ht="15.75" customHeight="1" x14ac:dyDescent="0.15">
      <c r="A4609" s="89" t="s">
        <v>14412</v>
      </c>
      <c r="B4609" s="89" t="s">
        <v>2856</v>
      </c>
      <c r="C4609" s="89">
        <v>3</v>
      </c>
      <c r="D4609" s="89" t="s">
        <v>5405</v>
      </c>
    </row>
    <row r="4610" spans="1:4" ht="15.75" customHeight="1" x14ac:dyDescent="0.15">
      <c r="A4610" s="89" t="s">
        <v>14413</v>
      </c>
      <c r="B4610" s="89" t="s">
        <v>2856</v>
      </c>
      <c r="C4610" s="89">
        <v>3</v>
      </c>
      <c r="D4610" s="89" t="s">
        <v>5405</v>
      </c>
    </row>
    <row r="4611" spans="1:4" ht="15.75" customHeight="1" x14ac:dyDescent="0.15">
      <c r="A4611" s="89" t="s">
        <v>14414</v>
      </c>
      <c r="B4611" s="89" t="s">
        <v>2856</v>
      </c>
      <c r="C4611" s="89">
        <v>3</v>
      </c>
      <c r="D4611" s="89" t="s">
        <v>5405</v>
      </c>
    </row>
    <row r="4612" spans="1:4" ht="15.75" customHeight="1" x14ac:dyDescent="0.15">
      <c r="A4612" s="89" t="s">
        <v>14415</v>
      </c>
      <c r="B4612" s="89" t="s">
        <v>2856</v>
      </c>
      <c r="C4612" s="89">
        <v>3</v>
      </c>
      <c r="D4612" s="89" t="s">
        <v>5405</v>
      </c>
    </row>
    <row r="4613" spans="1:4" ht="15.75" customHeight="1" x14ac:dyDescent="0.15">
      <c r="A4613" s="89" t="s">
        <v>14416</v>
      </c>
      <c r="B4613" s="89" t="s">
        <v>2856</v>
      </c>
      <c r="C4613" s="89">
        <v>3</v>
      </c>
      <c r="D4613" s="89" t="s">
        <v>5405</v>
      </c>
    </row>
    <row r="4614" spans="1:4" ht="15.75" customHeight="1" x14ac:dyDescent="0.15">
      <c r="A4614" s="89" t="s">
        <v>14417</v>
      </c>
      <c r="B4614" s="89" t="s">
        <v>2856</v>
      </c>
      <c r="C4614" s="89">
        <v>3</v>
      </c>
      <c r="D4614" s="89" t="s">
        <v>5405</v>
      </c>
    </row>
    <row r="4615" spans="1:4" ht="15.75" customHeight="1" x14ac:dyDescent="0.15">
      <c r="A4615" s="89" t="s">
        <v>14418</v>
      </c>
      <c r="B4615" s="89" t="s">
        <v>2856</v>
      </c>
      <c r="C4615" s="89">
        <v>3</v>
      </c>
      <c r="D4615" s="89" t="s">
        <v>5405</v>
      </c>
    </row>
    <row r="4616" spans="1:4" ht="15.75" customHeight="1" x14ac:dyDescent="0.15">
      <c r="A4616" s="89" t="s">
        <v>14419</v>
      </c>
      <c r="B4616" s="89" t="s">
        <v>2856</v>
      </c>
      <c r="C4616" s="89">
        <v>3</v>
      </c>
      <c r="D4616" s="89" t="s">
        <v>5405</v>
      </c>
    </row>
    <row r="4617" spans="1:4" ht="15.75" customHeight="1" x14ac:dyDescent="0.15">
      <c r="A4617" s="89" t="s">
        <v>14420</v>
      </c>
      <c r="B4617" s="89" t="s">
        <v>2856</v>
      </c>
      <c r="C4617" s="89">
        <v>3</v>
      </c>
      <c r="D4617" s="89" t="s">
        <v>5405</v>
      </c>
    </row>
    <row r="4618" spans="1:4" ht="15.75" customHeight="1" x14ac:dyDescent="0.15">
      <c r="A4618" s="89" t="s">
        <v>14421</v>
      </c>
      <c r="B4618" s="89" t="s">
        <v>5477</v>
      </c>
      <c r="C4618" s="89">
        <v>3</v>
      </c>
      <c r="D4618" s="89" t="s">
        <v>5478</v>
      </c>
    </row>
    <row r="4619" spans="1:4" ht="15.75" customHeight="1" x14ac:dyDescent="0.15">
      <c r="A4619" s="89" t="s">
        <v>14422</v>
      </c>
      <c r="B4619" s="89" t="s">
        <v>5477</v>
      </c>
      <c r="C4619" s="89">
        <v>3</v>
      </c>
      <c r="D4619" s="89" t="s">
        <v>5478</v>
      </c>
    </row>
    <row r="4620" spans="1:4" ht="15.75" customHeight="1" x14ac:dyDescent="0.15">
      <c r="A4620" s="89" t="s">
        <v>14423</v>
      </c>
      <c r="B4620" s="89" t="s">
        <v>5477</v>
      </c>
      <c r="C4620" s="89">
        <v>3</v>
      </c>
      <c r="D4620" s="89" t="s">
        <v>5478</v>
      </c>
    </row>
    <row r="4621" spans="1:4" ht="15.75" customHeight="1" x14ac:dyDescent="0.15">
      <c r="A4621" s="89" t="s">
        <v>14424</v>
      </c>
      <c r="B4621" s="89" t="s">
        <v>5477</v>
      </c>
      <c r="C4621" s="89">
        <v>3</v>
      </c>
      <c r="D4621" s="89" t="s">
        <v>5478</v>
      </c>
    </row>
    <row r="4622" spans="1:4" ht="15.75" customHeight="1" x14ac:dyDescent="0.15">
      <c r="A4622" s="89" t="s">
        <v>14425</v>
      </c>
      <c r="B4622" s="89" t="s">
        <v>5477</v>
      </c>
      <c r="C4622" s="89">
        <v>3</v>
      </c>
      <c r="D4622" s="89" t="s">
        <v>5478</v>
      </c>
    </row>
    <row r="4623" spans="1:4" ht="15.75" customHeight="1" x14ac:dyDescent="0.15">
      <c r="A4623" s="89" t="s">
        <v>14426</v>
      </c>
      <c r="B4623" s="89" t="s">
        <v>5477</v>
      </c>
      <c r="C4623" s="89">
        <v>3</v>
      </c>
      <c r="D4623" s="89" t="s">
        <v>5478</v>
      </c>
    </row>
    <row r="4624" spans="1:4" ht="15.75" customHeight="1" x14ac:dyDescent="0.15">
      <c r="A4624" s="89" t="s">
        <v>14427</v>
      </c>
      <c r="B4624" s="89" t="s">
        <v>5477</v>
      </c>
      <c r="C4624" s="89">
        <v>3</v>
      </c>
      <c r="D4624" s="89" t="s">
        <v>5478</v>
      </c>
    </row>
    <row r="4625" spans="1:4" ht="15.75" customHeight="1" x14ac:dyDescent="0.15">
      <c r="A4625" s="89" t="s">
        <v>14428</v>
      </c>
      <c r="B4625" s="89" t="s">
        <v>5477</v>
      </c>
      <c r="C4625" s="89">
        <v>3</v>
      </c>
      <c r="D4625" s="89" t="s">
        <v>5478</v>
      </c>
    </row>
    <row r="4626" spans="1:4" ht="15.75" customHeight="1" x14ac:dyDescent="0.15">
      <c r="A4626" s="89" t="s">
        <v>14429</v>
      </c>
      <c r="B4626" s="89" t="s">
        <v>5477</v>
      </c>
      <c r="C4626" s="89">
        <v>3</v>
      </c>
      <c r="D4626" s="89" t="s">
        <v>5478</v>
      </c>
    </row>
    <row r="4627" spans="1:4" ht="15.75" customHeight="1" x14ac:dyDescent="0.15">
      <c r="A4627" s="89" t="s">
        <v>14430</v>
      </c>
      <c r="B4627" s="89" t="s">
        <v>5477</v>
      </c>
      <c r="C4627" s="89">
        <v>3</v>
      </c>
      <c r="D4627" s="89" t="s">
        <v>5478</v>
      </c>
    </row>
    <row r="4628" spans="1:4" ht="15.75" customHeight="1" x14ac:dyDescent="0.15">
      <c r="A4628" s="89" t="s">
        <v>14431</v>
      </c>
      <c r="B4628" s="89" t="s">
        <v>5477</v>
      </c>
      <c r="C4628" s="89">
        <v>3</v>
      </c>
      <c r="D4628" s="89" t="s">
        <v>5478</v>
      </c>
    </row>
    <row r="4629" spans="1:4" ht="15.75" customHeight="1" x14ac:dyDescent="0.15">
      <c r="A4629" s="89" t="s">
        <v>14432</v>
      </c>
      <c r="B4629" s="89" t="s">
        <v>2807</v>
      </c>
      <c r="C4629" s="89">
        <v>3</v>
      </c>
      <c r="D4629" s="89" t="s">
        <v>5500</v>
      </c>
    </row>
    <row r="4630" spans="1:4" ht="15.75" customHeight="1" x14ac:dyDescent="0.15">
      <c r="A4630" s="89" t="s">
        <v>14433</v>
      </c>
      <c r="B4630" s="89" t="s">
        <v>2778</v>
      </c>
      <c r="C4630" s="89">
        <v>1</v>
      </c>
      <c r="D4630" s="89" t="s">
        <v>194</v>
      </c>
    </row>
    <row r="4631" spans="1:4" ht="15.75" customHeight="1" x14ac:dyDescent="0.15">
      <c r="A4631" s="89" t="s">
        <v>14434</v>
      </c>
      <c r="B4631" s="89" t="s">
        <v>2863</v>
      </c>
      <c r="C4631" s="89">
        <v>3</v>
      </c>
      <c r="D4631" s="89" t="s">
        <v>5527</v>
      </c>
    </row>
    <row r="4632" spans="1:4" ht="15.75" customHeight="1" x14ac:dyDescent="0.15">
      <c r="A4632" s="89" t="s">
        <v>14435</v>
      </c>
      <c r="B4632" s="89" t="s">
        <v>2863</v>
      </c>
      <c r="C4632" s="89">
        <v>3</v>
      </c>
      <c r="D4632" s="89" t="s">
        <v>5527</v>
      </c>
    </row>
    <row r="4633" spans="1:4" ht="15.75" customHeight="1" x14ac:dyDescent="0.15">
      <c r="A4633" s="89" t="s">
        <v>14436</v>
      </c>
      <c r="B4633" s="89" t="s">
        <v>2863</v>
      </c>
      <c r="C4633" s="89">
        <v>3</v>
      </c>
      <c r="D4633" s="89" t="s">
        <v>5527</v>
      </c>
    </row>
    <row r="4634" spans="1:4" ht="15.75" customHeight="1" x14ac:dyDescent="0.15">
      <c r="A4634" s="89" t="s">
        <v>14437</v>
      </c>
      <c r="B4634" s="89" t="s">
        <v>2863</v>
      </c>
      <c r="C4634" s="89">
        <v>3</v>
      </c>
      <c r="D4634" s="89" t="s">
        <v>5527</v>
      </c>
    </row>
    <row r="4635" spans="1:4" ht="15.75" customHeight="1" x14ac:dyDescent="0.15">
      <c r="A4635" s="89" t="s">
        <v>14438</v>
      </c>
      <c r="B4635" s="89" t="s">
        <v>2863</v>
      </c>
      <c r="C4635" s="89">
        <v>3</v>
      </c>
      <c r="D4635" s="89" t="s">
        <v>5527</v>
      </c>
    </row>
    <row r="4636" spans="1:4" ht="15.75" customHeight="1" x14ac:dyDescent="0.15">
      <c r="A4636" s="89" t="s">
        <v>14439</v>
      </c>
      <c r="B4636" s="89" t="s">
        <v>2863</v>
      </c>
      <c r="C4636" s="89">
        <v>3</v>
      </c>
      <c r="D4636" s="89" t="s">
        <v>5527</v>
      </c>
    </row>
    <row r="4637" spans="1:4" ht="15.75" customHeight="1" x14ac:dyDescent="0.15">
      <c r="A4637" s="89" t="s">
        <v>14440</v>
      </c>
      <c r="B4637" s="89" t="s">
        <v>2853</v>
      </c>
      <c r="C4637" s="89">
        <v>3</v>
      </c>
      <c r="D4637" s="89" t="s">
        <v>5440</v>
      </c>
    </row>
    <row r="4638" spans="1:4" ht="15.75" customHeight="1" x14ac:dyDescent="0.15">
      <c r="A4638" s="89" t="s">
        <v>14441</v>
      </c>
      <c r="B4638" s="89" t="s">
        <v>2853</v>
      </c>
      <c r="C4638" s="89">
        <v>3</v>
      </c>
      <c r="D4638" s="89" t="s">
        <v>5440</v>
      </c>
    </row>
    <row r="4639" spans="1:4" ht="15.75" customHeight="1" x14ac:dyDescent="0.15">
      <c r="A4639" s="89" t="s">
        <v>14442</v>
      </c>
      <c r="B4639" s="89" t="s">
        <v>2853</v>
      </c>
      <c r="C4639" s="89">
        <v>3</v>
      </c>
      <c r="D4639" s="89" t="s">
        <v>5440</v>
      </c>
    </row>
    <row r="4640" spans="1:4" ht="15.75" customHeight="1" x14ac:dyDescent="0.15">
      <c r="A4640" s="89" t="s">
        <v>14443</v>
      </c>
      <c r="B4640" s="89" t="s">
        <v>2853</v>
      </c>
      <c r="C4640" s="89">
        <v>3</v>
      </c>
      <c r="D4640" s="89" t="s">
        <v>5440</v>
      </c>
    </row>
    <row r="4641" spans="1:4" ht="15.75" customHeight="1" x14ac:dyDescent="0.15">
      <c r="A4641" s="89" t="s">
        <v>14444</v>
      </c>
      <c r="B4641" s="89" t="s">
        <v>2853</v>
      </c>
      <c r="C4641" s="89">
        <v>3</v>
      </c>
      <c r="D4641" s="89" t="s">
        <v>5440</v>
      </c>
    </row>
    <row r="4642" spans="1:4" ht="15.75" customHeight="1" x14ac:dyDescent="0.15">
      <c r="A4642" s="89" t="s">
        <v>14445</v>
      </c>
      <c r="B4642" s="89" t="s">
        <v>2864</v>
      </c>
      <c r="C4642" s="89">
        <v>3</v>
      </c>
      <c r="D4642" s="89" t="s">
        <v>5554</v>
      </c>
    </row>
    <row r="4643" spans="1:4" ht="15.75" customHeight="1" x14ac:dyDescent="0.15">
      <c r="A4643" s="89" t="s">
        <v>14446</v>
      </c>
      <c r="B4643" s="89" t="s">
        <v>2818</v>
      </c>
      <c r="C4643" s="89">
        <v>3</v>
      </c>
      <c r="D4643" s="89" t="s">
        <v>5442</v>
      </c>
    </row>
    <row r="4644" spans="1:4" ht="15.75" customHeight="1" x14ac:dyDescent="0.15">
      <c r="A4644" s="89" t="s">
        <v>14447</v>
      </c>
      <c r="B4644" s="89" t="s">
        <v>2818</v>
      </c>
      <c r="C4644" s="89">
        <v>3</v>
      </c>
      <c r="D4644" s="89" t="s">
        <v>5442</v>
      </c>
    </row>
    <row r="4645" spans="1:4" ht="15.75" customHeight="1" x14ac:dyDescent="0.15">
      <c r="A4645" s="89" t="s">
        <v>14448</v>
      </c>
      <c r="B4645" s="89" t="s">
        <v>2818</v>
      </c>
      <c r="C4645" s="89">
        <v>3</v>
      </c>
      <c r="D4645" s="89" t="s">
        <v>5442</v>
      </c>
    </row>
    <row r="4646" spans="1:4" ht="15.75" customHeight="1" x14ac:dyDescent="0.15">
      <c r="A4646" s="89" t="s">
        <v>14449</v>
      </c>
      <c r="B4646" s="89" t="s">
        <v>2818</v>
      </c>
      <c r="C4646" s="89">
        <v>3</v>
      </c>
      <c r="D4646" s="89" t="s">
        <v>5442</v>
      </c>
    </row>
    <row r="4647" spans="1:4" ht="15.75" customHeight="1" x14ac:dyDescent="0.15">
      <c r="A4647" s="89" t="s">
        <v>14450</v>
      </c>
      <c r="B4647" s="89" t="s">
        <v>2818</v>
      </c>
      <c r="C4647" s="89">
        <v>3</v>
      </c>
      <c r="D4647" s="89" t="s">
        <v>5442</v>
      </c>
    </row>
    <row r="4648" spans="1:4" ht="15.75" customHeight="1" x14ac:dyDescent="0.15">
      <c r="A4648" s="89" t="s">
        <v>14451</v>
      </c>
      <c r="B4648" s="89" t="s">
        <v>2818</v>
      </c>
      <c r="C4648" s="89">
        <v>3</v>
      </c>
      <c r="D4648" s="89" t="s">
        <v>5442</v>
      </c>
    </row>
    <row r="4649" spans="1:4" ht="15.75" customHeight="1" x14ac:dyDescent="0.15">
      <c r="A4649" s="89" t="s">
        <v>14452</v>
      </c>
      <c r="B4649" s="89" t="s">
        <v>2778</v>
      </c>
      <c r="C4649" s="89">
        <v>1</v>
      </c>
      <c r="D4649" s="89" t="s">
        <v>194</v>
      </c>
    </row>
    <row r="4650" spans="1:4" ht="15.75" customHeight="1" x14ac:dyDescent="0.15">
      <c r="A4650" s="89" t="s">
        <v>14453</v>
      </c>
      <c r="B4650" s="89" t="s">
        <v>2778</v>
      </c>
      <c r="C4650" s="89">
        <v>1</v>
      </c>
      <c r="D4650" s="89" t="s">
        <v>194</v>
      </c>
    </row>
    <row r="4651" spans="1:4" ht="15.75" customHeight="1" x14ac:dyDescent="0.15">
      <c r="A4651" s="89" t="s">
        <v>14454</v>
      </c>
      <c r="B4651" s="89" t="s">
        <v>2778</v>
      </c>
      <c r="C4651" s="89">
        <v>1</v>
      </c>
      <c r="D4651" s="89" t="s">
        <v>194</v>
      </c>
    </row>
    <row r="4652" spans="1:4" ht="15.75" customHeight="1" x14ac:dyDescent="0.15">
      <c r="A4652" s="89" t="s">
        <v>14455</v>
      </c>
      <c r="B4652" s="89" t="s">
        <v>2778</v>
      </c>
      <c r="C4652" s="89">
        <v>1</v>
      </c>
      <c r="D4652" s="89" t="s">
        <v>194</v>
      </c>
    </row>
    <row r="4653" spans="1:4" ht="15.75" customHeight="1" x14ac:dyDescent="0.15">
      <c r="A4653" s="89" t="s">
        <v>14456</v>
      </c>
      <c r="B4653" s="89" t="s">
        <v>2778</v>
      </c>
      <c r="C4653" s="89">
        <v>1</v>
      </c>
      <c r="D4653" s="89" t="s">
        <v>194</v>
      </c>
    </row>
    <row r="4654" spans="1:4" ht="15.75" customHeight="1" x14ac:dyDescent="0.15">
      <c r="A4654" s="89" t="s">
        <v>14457</v>
      </c>
      <c r="B4654" s="89" t="s">
        <v>2778</v>
      </c>
      <c r="C4654" s="89">
        <v>1</v>
      </c>
      <c r="D4654" s="89" t="s">
        <v>194</v>
      </c>
    </row>
    <row r="4655" spans="1:4" ht="15.75" customHeight="1" x14ac:dyDescent="0.15">
      <c r="A4655" s="89" t="s">
        <v>14458</v>
      </c>
      <c r="B4655" s="89" t="s">
        <v>2810</v>
      </c>
      <c r="C4655" s="89">
        <v>3</v>
      </c>
      <c r="D4655" s="89" t="s">
        <v>5503</v>
      </c>
    </row>
    <row r="4656" spans="1:4" ht="15.75" customHeight="1" x14ac:dyDescent="0.15">
      <c r="A4656" s="89" t="s">
        <v>14459</v>
      </c>
      <c r="B4656" s="89" t="s">
        <v>2810</v>
      </c>
      <c r="C4656" s="89">
        <v>3</v>
      </c>
      <c r="D4656" s="89" t="s">
        <v>5503</v>
      </c>
    </row>
    <row r="4657" spans="1:4" ht="15.75" customHeight="1" x14ac:dyDescent="0.15">
      <c r="A4657" s="89" t="s">
        <v>14460</v>
      </c>
      <c r="B4657" s="89" t="s">
        <v>2810</v>
      </c>
      <c r="C4657" s="89">
        <v>3</v>
      </c>
      <c r="D4657" s="89" t="s">
        <v>5503</v>
      </c>
    </row>
    <row r="4658" spans="1:4" ht="15.75" customHeight="1" x14ac:dyDescent="0.15">
      <c r="A4658" s="89" t="s">
        <v>14461</v>
      </c>
      <c r="B4658" s="89" t="s">
        <v>2810</v>
      </c>
      <c r="C4658" s="89">
        <v>3</v>
      </c>
      <c r="D4658" s="89" t="s">
        <v>5503</v>
      </c>
    </row>
    <row r="4659" spans="1:4" ht="15.75" customHeight="1" x14ac:dyDescent="0.15">
      <c r="A4659" s="89" t="s">
        <v>14462</v>
      </c>
      <c r="B4659" s="89" t="s">
        <v>2810</v>
      </c>
      <c r="C4659" s="89">
        <v>3</v>
      </c>
      <c r="D4659" s="89" t="s">
        <v>5503</v>
      </c>
    </row>
    <row r="4660" spans="1:4" ht="15.75" customHeight="1" x14ac:dyDescent="0.15">
      <c r="A4660" s="89" t="s">
        <v>14463</v>
      </c>
      <c r="B4660" s="89" t="s">
        <v>2810</v>
      </c>
      <c r="C4660" s="89">
        <v>3</v>
      </c>
      <c r="D4660" s="89" t="s">
        <v>5503</v>
      </c>
    </row>
    <row r="4661" spans="1:4" ht="15.75" customHeight="1" x14ac:dyDescent="0.15">
      <c r="A4661" s="89" t="s">
        <v>14464</v>
      </c>
      <c r="B4661" s="89" t="s">
        <v>2810</v>
      </c>
      <c r="C4661" s="89">
        <v>3</v>
      </c>
      <c r="D4661" s="89" t="s">
        <v>5503</v>
      </c>
    </row>
    <row r="4662" spans="1:4" ht="15.75" customHeight="1" x14ac:dyDescent="0.15">
      <c r="A4662" s="89" t="s">
        <v>14465</v>
      </c>
      <c r="B4662" s="89" t="s">
        <v>2656</v>
      </c>
      <c r="C4662" s="89">
        <v>3</v>
      </c>
      <c r="D4662" s="89" t="s">
        <v>5281</v>
      </c>
    </row>
    <row r="4663" spans="1:4" ht="15.75" customHeight="1" x14ac:dyDescent="0.15">
      <c r="A4663" s="89" t="s">
        <v>14466</v>
      </c>
      <c r="B4663" s="89" t="s">
        <v>2681</v>
      </c>
      <c r="C4663" s="89">
        <v>3</v>
      </c>
      <c r="D4663" s="89" t="s">
        <v>5174</v>
      </c>
    </row>
    <row r="4664" spans="1:4" ht="15.75" customHeight="1" x14ac:dyDescent="0.15">
      <c r="A4664" s="89" t="s">
        <v>14467</v>
      </c>
      <c r="B4664" s="89" t="s">
        <v>2683</v>
      </c>
      <c r="C4664" s="89">
        <v>3</v>
      </c>
      <c r="D4664" s="89" t="s">
        <v>5166</v>
      </c>
    </row>
    <row r="4665" spans="1:4" ht="15.75" customHeight="1" x14ac:dyDescent="0.15">
      <c r="A4665" s="89" t="s">
        <v>14468</v>
      </c>
      <c r="B4665" s="89" t="s">
        <v>2689</v>
      </c>
      <c r="C4665" s="89">
        <v>3</v>
      </c>
      <c r="D4665" s="89" t="s">
        <v>5192</v>
      </c>
    </row>
    <row r="4666" spans="1:4" ht="15.75" customHeight="1" x14ac:dyDescent="0.15">
      <c r="A4666" s="89" t="s">
        <v>14469</v>
      </c>
      <c r="B4666" s="89" t="s">
        <v>2660</v>
      </c>
      <c r="C4666" s="89">
        <v>3</v>
      </c>
      <c r="D4666" s="89" t="s">
        <v>5228</v>
      </c>
    </row>
    <row r="4667" spans="1:4" ht="15.75" customHeight="1" x14ac:dyDescent="0.15">
      <c r="A4667" s="89" t="s">
        <v>14470</v>
      </c>
      <c r="B4667" s="89" t="s">
        <v>2665</v>
      </c>
      <c r="C4667" s="89">
        <v>3</v>
      </c>
      <c r="D4667" s="89" t="s">
        <v>5186</v>
      </c>
    </row>
    <row r="4668" spans="1:4" ht="15.75" customHeight="1" x14ac:dyDescent="0.15">
      <c r="A4668" s="89" t="s">
        <v>14471</v>
      </c>
      <c r="B4668" s="89" t="s">
        <v>2702</v>
      </c>
      <c r="C4668" s="89">
        <v>3</v>
      </c>
      <c r="D4668" s="89" t="s">
        <v>5248</v>
      </c>
    </row>
    <row r="4669" spans="1:4" ht="15.75" customHeight="1" x14ac:dyDescent="0.15">
      <c r="A4669" s="89" t="s">
        <v>14472</v>
      </c>
      <c r="B4669" s="89" t="s">
        <v>2702</v>
      </c>
      <c r="C4669" s="89">
        <v>3</v>
      </c>
      <c r="D4669" s="89" t="s">
        <v>5248</v>
      </c>
    </row>
    <row r="4670" spans="1:4" ht="15.75" customHeight="1" x14ac:dyDescent="0.15">
      <c r="A4670" s="89" t="s">
        <v>14473</v>
      </c>
      <c r="B4670" s="89" t="s">
        <v>2699</v>
      </c>
      <c r="C4670" s="89">
        <v>3</v>
      </c>
      <c r="D4670" s="89" t="s">
        <v>5263</v>
      </c>
    </row>
    <row r="4671" spans="1:4" ht="15.75" customHeight="1" x14ac:dyDescent="0.15">
      <c r="A4671" s="89" t="s">
        <v>14474</v>
      </c>
      <c r="B4671" s="89" t="s">
        <v>2656</v>
      </c>
      <c r="C4671" s="89">
        <v>3</v>
      </c>
      <c r="D4671" s="89" t="s">
        <v>5281</v>
      </c>
    </row>
    <row r="4672" spans="1:4" ht="15.75" customHeight="1" x14ac:dyDescent="0.15">
      <c r="A4672" s="89" t="s">
        <v>14475</v>
      </c>
      <c r="B4672" s="89" t="s">
        <v>2684</v>
      </c>
      <c r="C4672" s="89">
        <v>3</v>
      </c>
      <c r="D4672" s="89" t="s">
        <v>5291</v>
      </c>
    </row>
    <row r="4673" spans="1:4" ht="15.75" customHeight="1" x14ac:dyDescent="0.15">
      <c r="A4673" s="89" t="s">
        <v>14476</v>
      </c>
      <c r="B4673" s="89" t="s">
        <v>2683</v>
      </c>
      <c r="C4673" s="89">
        <v>3</v>
      </c>
      <c r="D4673" s="89" t="s">
        <v>5166</v>
      </c>
    </row>
    <row r="4674" spans="1:4" ht="15.75" customHeight="1" x14ac:dyDescent="0.15">
      <c r="A4674" s="89" t="s">
        <v>14477</v>
      </c>
      <c r="B4674" s="89" t="s">
        <v>2683</v>
      </c>
      <c r="C4674" s="89">
        <v>3</v>
      </c>
      <c r="D4674" s="89" t="s">
        <v>5166</v>
      </c>
    </row>
    <row r="4675" spans="1:4" ht="15.75" customHeight="1" x14ac:dyDescent="0.15">
      <c r="A4675" s="89" t="s">
        <v>14478</v>
      </c>
      <c r="B4675" s="89" t="s">
        <v>2704</v>
      </c>
      <c r="C4675" s="89">
        <v>3</v>
      </c>
      <c r="D4675" s="89" t="s">
        <v>8064</v>
      </c>
    </row>
    <row r="4676" spans="1:4" ht="15.75" customHeight="1" x14ac:dyDescent="0.15">
      <c r="A4676" s="89" t="s">
        <v>14479</v>
      </c>
      <c r="B4676" s="89" t="s">
        <v>2662</v>
      </c>
      <c r="C4676" s="89">
        <v>3</v>
      </c>
      <c r="D4676" s="89" t="s">
        <v>5271</v>
      </c>
    </row>
    <row r="4677" spans="1:4" ht="15.75" customHeight="1" x14ac:dyDescent="0.15">
      <c r="A4677" s="89" t="s">
        <v>14480</v>
      </c>
      <c r="B4677" s="89" t="s">
        <v>2683</v>
      </c>
      <c r="C4677" s="89">
        <v>3</v>
      </c>
      <c r="D4677" s="89" t="s">
        <v>5166</v>
      </c>
    </row>
    <row r="4678" spans="1:4" ht="15.75" customHeight="1" x14ac:dyDescent="0.15">
      <c r="A4678" s="89" t="s">
        <v>14481</v>
      </c>
      <c r="B4678" s="89" t="s">
        <v>2683</v>
      </c>
      <c r="C4678" s="89">
        <v>3</v>
      </c>
      <c r="D4678" s="89" t="s">
        <v>5166</v>
      </c>
    </row>
    <row r="4679" spans="1:4" ht="15.75" customHeight="1" x14ac:dyDescent="0.15">
      <c r="A4679" s="89" t="s">
        <v>14482</v>
      </c>
      <c r="B4679" s="89" t="s">
        <v>2717</v>
      </c>
      <c r="C4679" s="89">
        <v>3</v>
      </c>
      <c r="D4679" s="89" t="s">
        <v>5253</v>
      </c>
    </row>
    <row r="4680" spans="1:4" ht="15.75" customHeight="1" x14ac:dyDescent="0.15">
      <c r="A4680" s="89" t="s">
        <v>14483</v>
      </c>
      <c r="B4680" s="89" t="s">
        <v>2717</v>
      </c>
      <c r="C4680" s="89">
        <v>3</v>
      </c>
      <c r="D4680" s="89" t="s">
        <v>5253</v>
      </c>
    </row>
    <row r="4681" spans="1:4" ht="15.75" customHeight="1" x14ac:dyDescent="0.15">
      <c r="A4681" s="89" t="s">
        <v>14484</v>
      </c>
      <c r="B4681" s="89" t="s">
        <v>2717</v>
      </c>
      <c r="C4681" s="89">
        <v>3</v>
      </c>
      <c r="D4681" s="89" t="s">
        <v>5253</v>
      </c>
    </row>
    <row r="4682" spans="1:4" ht="15.75" customHeight="1" x14ac:dyDescent="0.15">
      <c r="A4682" s="89" t="s">
        <v>14485</v>
      </c>
      <c r="B4682" s="89" t="s">
        <v>2664</v>
      </c>
      <c r="C4682" s="89">
        <v>3</v>
      </c>
      <c r="D4682" s="89" t="s">
        <v>5204</v>
      </c>
    </row>
    <row r="4683" spans="1:4" ht="15.75" customHeight="1" x14ac:dyDescent="0.15">
      <c r="A4683" s="89" t="s">
        <v>14486</v>
      </c>
      <c r="B4683" s="89" t="s">
        <v>2664</v>
      </c>
      <c r="C4683" s="89">
        <v>3</v>
      </c>
      <c r="D4683" s="89" t="s">
        <v>5204</v>
      </c>
    </row>
    <row r="4684" spans="1:4" ht="15.75" customHeight="1" x14ac:dyDescent="0.15">
      <c r="A4684" s="89" t="s">
        <v>14487</v>
      </c>
      <c r="B4684" s="89" t="s">
        <v>2664</v>
      </c>
      <c r="C4684" s="89">
        <v>3</v>
      </c>
      <c r="D4684" s="89" t="s">
        <v>5204</v>
      </c>
    </row>
    <row r="4685" spans="1:4" ht="15.75" customHeight="1" x14ac:dyDescent="0.15">
      <c r="A4685" s="89" t="s">
        <v>14488</v>
      </c>
      <c r="B4685" s="89" t="s">
        <v>2664</v>
      </c>
      <c r="C4685" s="89">
        <v>3</v>
      </c>
      <c r="D4685" s="89" t="s">
        <v>5204</v>
      </c>
    </row>
    <row r="4686" spans="1:4" ht="15.75" customHeight="1" x14ac:dyDescent="0.15">
      <c r="A4686" s="89" t="s">
        <v>14489</v>
      </c>
      <c r="B4686" s="89" t="s">
        <v>2664</v>
      </c>
      <c r="C4686" s="89">
        <v>3</v>
      </c>
      <c r="D4686" s="89" t="s">
        <v>5204</v>
      </c>
    </row>
    <row r="4687" spans="1:4" ht="15.75" customHeight="1" x14ac:dyDescent="0.15">
      <c r="A4687" s="89" t="s">
        <v>14490</v>
      </c>
      <c r="B4687" s="89" t="s">
        <v>2664</v>
      </c>
      <c r="C4687" s="89">
        <v>3</v>
      </c>
      <c r="D4687" s="89" t="s">
        <v>5204</v>
      </c>
    </row>
    <row r="4688" spans="1:4" ht="15.75" customHeight="1" x14ac:dyDescent="0.15">
      <c r="A4688" s="89" t="s">
        <v>14491</v>
      </c>
      <c r="B4688" s="89" t="s">
        <v>2664</v>
      </c>
      <c r="C4688" s="89">
        <v>3</v>
      </c>
      <c r="D4688" s="89" t="s">
        <v>5204</v>
      </c>
    </row>
    <row r="4689" spans="1:4" ht="15.75" customHeight="1" x14ac:dyDescent="0.15">
      <c r="A4689" s="89" t="s">
        <v>14492</v>
      </c>
      <c r="B4689" s="89" t="s">
        <v>2691</v>
      </c>
      <c r="C4689" s="89">
        <v>3</v>
      </c>
      <c r="D4689" s="89" t="s">
        <v>5169</v>
      </c>
    </row>
    <row r="4690" spans="1:4" ht="15.75" customHeight="1" x14ac:dyDescent="0.15">
      <c r="A4690" s="89" t="s">
        <v>14493</v>
      </c>
      <c r="B4690" s="89" t="s">
        <v>2660</v>
      </c>
      <c r="C4690" s="89">
        <v>3</v>
      </c>
      <c r="D4690" s="89" t="s">
        <v>5228</v>
      </c>
    </row>
    <row r="4691" spans="1:4" ht="15.75" customHeight="1" x14ac:dyDescent="0.15">
      <c r="A4691" s="89" t="s">
        <v>14494</v>
      </c>
      <c r="B4691" s="89" t="s">
        <v>2683</v>
      </c>
      <c r="C4691" s="89">
        <v>3</v>
      </c>
      <c r="D4691" s="89" t="s">
        <v>5166</v>
      </c>
    </row>
    <row r="4692" spans="1:4" ht="15.75" customHeight="1" x14ac:dyDescent="0.15">
      <c r="A4692" s="89" t="s">
        <v>14495</v>
      </c>
      <c r="B4692" s="89" t="s">
        <v>2683</v>
      </c>
      <c r="C4692" s="89">
        <v>3</v>
      </c>
      <c r="D4692" s="89" t="s">
        <v>5166</v>
      </c>
    </row>
    <row r="4693" spans="1:4" ht="15.75" customHeight="1" x14ac:dyDescent="0.15">
      <c r="A4693" s="89" t="s">
        <v>14496</v>
      </c>
      <c r="B4693" s="89" t="s">
        <v>2683</v>
      </c>
      <c r="C4693" s="89">
        <v>3</v>
      </c>
      <c r="D4693" s="89" t="s">
        <v>5166</v>
      </c>
    </row>
    <row r="4694" spans="1:4" ht="15.75" customHeight="1" x14ac:dyDescent="0.15">
      <c r="A4694" s="89" t="s">
        <v>14497</v>
      </c>
      <c r="B4694" s="89" t="s">
        <v>2683</v>
      </c>
      <c r="C4694" s="89">
        <v>3</v>
      </c>
      <c r="D4694" s="89" t="s">
        <v>5166</v>
      </c>
    </row>
    <row r="4695" spans="1:4" ht="15.75" customHeight="1" x14ac:dyDescent="0.15">
      <c r="A4695" s="89" t="s">
        <v>14498</v>
      </c>
      <c r="B4695" s="89" t="s">
        <v>2683</v>
      </c>
      <c r="C4695" s="89">
        <v>3</v>
      </c>
      <c r="D4695" s="89" t="s">
        <v>5166</v>
      </c>
    </row>
    <row r="4696" spans="1:4" ht="15.75" customHeight="1" x14ac:dyDescent="0.15">
      <c r="A4696" s="89" t="s">
        <v>14499</v>
      </c>
      <c r="B4696" s="89" t="s">
        <v>2683</v>
      </c>
      <c r="C4696" s="89">
        <v>3</v>
      </c>
      <c r="D4696" s="89" t="s">
        <v>5166</v>
      </c>
    </row>
    <row r="4697" spans="1:4" ht="15.75" customHeight="1" x14ac:dyDescent="0.15">
      <c r="A4697" s="89" t="s">
        <v>14500</v>
      </c>
      <c r="B4697" s="89" t="s">
        <v>2683</v>
      </c>
      <c r="C4697" s="89">
        <v>3</v>
      </c>
      <c r="D4697" s="89" t="s">
        <v>5166</v>
      </c>
    </row>
    <row r="4698" spans="1:4" ht="15.75" customHeight="1" x14ac:dyDescent="0.15">
      <c r="A4698" s="89" t="s">
        <v>14501</v>
      </c>
      <c r="B4698" s="89" t="s">
        <v>2683</v>
      </c>
      <c r="C4698" s="89">
        <v>3</v>
      </c>
      <c r="D4698" s="89" t="s">
        <v>5166</v>
      </c>
    </row>
    <row r="4699" spans="1:4" ht="15.75" customHeight="1" x14ac:dyDescent="0.15">
      <c r="A4699" s="89" t="s">
        <v>14502</v>
      </c>
      <c r="B4699" s="89" t="s">
        <v>2683</v>
      </c>
      <c r="C4699" s="89">
        <v>3</v>
      </c>
      <c r="D4699" s="89" t="s">
        <v>5166</v>
      </c>
    </row>
    <row r="4700" spans="1:4" ht="15.75" customHeight="1" x14ac:dyDescent="0.15">
      <c r="A4700" s="89" t="s">
        <v>14503</v>
      </c>
      <c r="B4700" s="89" t="s">
        <v>2683</v>
      </c>
      <c r="C4700" s="89">
        <v>3</v>
      </c>
      <c r="D4700" s="89" t="s">
        <v>5166</v>
      </c>
    </row>
    <row r="4701" spans="1:4" ht="15.75" customHeight="1" x14ac:dyDescent="0.15">
      <c r="A4701" s="89" t="s">
        <v>14504</v>
      </c>
      <c r="B4701" s="89" t="s">
        <v>2662</v>
      </c>
      <c r="C4701" s="89">
        <v>3</v>
      </c>
      <c r="D4701" s="89" t="s">
        <v>5271</v>
      </c>
    </row>
    <row r="4702" spans="1:4" ht="15.75" customHeight="1" x14ac:dyDescent="0.15">
      <c r="A4702" s="89" t="s">
        <v>14505</v>
      </c>
      <c r="B4702" s="89" t="s">
        <v>2685</v>
      </c>
      <c r="C4702" s="89">
        <v>3</v>
      </c>
      <c r="D4702" s="89" t="s">
        <v>5222</v>
      </c>
    </row>
    <row r="4703" spans="1:4" ht="15.75" customHeight="1" x14ac:dyDescent="0.15">
      <c r="A4703" s="89" t="s">
        <v>14506</v>
      </c>
      <c r="B4703" s="89" t="s">
        <v>2685</v>
      </c>
      <c r="C4703" s="89">
        <v>3</v>
      </c>
      <c r="D4703" s="89" t="s">
        <v>5222</v>
      </c>
    </row>
    <row r="4704" spans="1:4" ht="15.75" customHeight="1" x14ac:dyDescent="0.15">
      <c r="A4704" s="89" t="s">
        <v>14507</v>
      </c>
      <c r="B4704" s="89" t="s">
        <v>2685</v>
      </c>
      <c r="C4704" s="89">
        <v>3</v>
      </c>
      <c r="D4704" s="89" t="s">
        <v>5222</v>
      </c>
    </row>
    <row r="4705" spans="1:5" ht="15.75" customHeight="1" x14ac:dyDescent="0.15">
      <c r="A4705" s="89" t="s">
        <v>14508</v>
      </c>
      <c r="B4705" s="89" t="s">
        <v>2658</v>
      </c>
      <c r="C4705" s="89">
        <v>3</v>
      </c>
      <c r="D4705" s="89" t="s">
        <v>5176</v>
      </c>
    </row>
    <row r="4706" spans="1:5" ht="15.75" customHeight="1" x14ac:dyDescent="0.15">
      <c r="A4706" s="89" t="s">
        <v>14509</v>
      </c>
      <c r="B4706" s="89" t="s">
        <v>2714</v>
      </c>
      <c r="C4706" s="89">
        <v>3</v>
      </c>
      <c r="D4706" s="89" t="s">
        <v>295</v>
      </c>
    </row>
    <row r="4707" spans="1:5" ht="15.75" customHeight="1" x14ac:dyDescent="0.15">
      <c r="A4707" s="89" t="s">
        <v>14510</v>
      </c>
      <c r="B4707" s="89" t="s">
        <v>2688</v>
      </c>
      <c r="C4707" s="89">
        <v>3</v>
      </c>
      <c r="D4707" s="89" t="s">
        <v>5232</v>
      </c>
    </row>
    <row r="4708" spans="1:5" ht="15.75" customHeight="1" x14ac:dyDescent="0.15">
      <c r="A4708" s="89" t="s">
        <v>14511</v>
      </c>
      <c r="B4708" s="89" t="s">
        <v>2662</v>
      </c>
      <c r="C4708" s="89">
        <v>3</v>
      </c>
      <c r="D4708" s="89" t="s">
        <v>5271</v>
      </c>
    </row>
    <row r="4709" spans="1:5" ht="15.75" customHeight="1" x14ac:dyDescent="0.15">
      <c r="A4709" s="89" t="s">
        <v>14512</v>
      </c>
      <c r="B4709" s="89" t="s">
        <v>2684</v>
      </c>
      <c r="C4709" s="89">
        <v>3</v>
      </c>
      <c r="D4709" s="89" t="s">
        <v>5291</v>
      </c>
    </row>
    <row r="4710" spans="1:5" ht="15.75" customHeight="1" x14ac:dyDescent="0.15">
      <c r="A4710" s="89" t="s">
        <v>14513</v>
      </c>
      <c r="B4710" s="89" t="s">
        <v>2656</v>
      </c>
      <c r="C4710" s="89">
        <v>3</v>
      </c>
      <c r="D4710" s="89" t="s">
        <v>5281</v>
      </c>
    </row>
    <row r="4711" spans="1:5" ht="15.75" customHeight="1" x14ac:dyDescent="0.15">
      <c r="A4711" s="89" t="s">
        <v>14514</v>
      </c>
      <c r="B4711" s="89" t="s">
        <v>2681</v>
      </c>
      <c r="C4711" s="89">
        <v>3</v>
      </c>
      <c r="D4711" s="89" t="s">
        <v>5174</v>
      </c>
    </row>
    <row r="4712" spans="1:5" ht="15.75" customHeight="1" x14ac:dyDescent="0.15">
      <c r="A4712" s="89" t="s">
        <v>14515</v>
      </c>
      <c r="B4712" s="89" t="s">
        <v>2681</v>
      </c>
      <c r="C4712" s="89">
        <v>3</v>
      </c>
      <c r="D4712" s="89" t="s">
        <v>5174</v>
      </c>
    </row>
    <row r="4713" spans="1:5" ht="15.75" customHeight="1" x14ac:dyDescent="0.15">
      <c r="A4713" s="89" t="s">
        <v>14516</v>
      </c>
      <c r="B4713" s="89" t="s">
        <v>14517</v>
      </c>
      <c r="C4713" s="89">
        <v>4</v>
      </c>
      <c r="D4713" s="89" t="s">
        <v>14518</v>
      </c>
      <c r="E4713" s="89" t="s">
        <v>3798</v>
      </c>
    </row>
    <row r="4714" spans="1:5" ht="15.75" customHeight="1" x14ac:dyDescent="0.15">
      <c r="A4714" s="89" t="s">
        <v>14519</v>
      </c>
      <c r="B4714" s="89" t="s">
        <v>14517</v>
      </c>
      <c r="C4714" s="89">
        <v>4</v>
      </c>
      <c r="D4714" s="89" t="s">
        <v>14518</v>
      </c>
      <c r="E4714" s="89" t="s">
        <v>3798</v>
      </c>
    </row>
    <row r="4715" spans="1:5" ht="15.75" customHeight="1" x14ac:dyDescent="0.15">
      <c r="A4715" s="89" t="s">
        <v>14520</v>
      </c>
      <c r="B4715" s="89" t="s">
        <v>14517</v>
      </c>
      <c r="C4715" s="89">
        <v>4</v>
      </c>
      <c r="D4715" s="89" t="s">
        <v>14518</v>
      </c>
      <c r="E4715" s="89" t="s">
        <v>3798</v>
      </c>
    </row>
    <row r="4716" spans="1:5" ht="15.75" customHeight="1" x14ac:dyDescent="0.15">
      <c r="A4716" s="89" t="s">
        <v>14521</v>
      </c>
      <c r="B4716" s="89" t="s">
        <v>14522</v>
      </c>
      <c r="C4716" s="89">
        <v>4</v>
      </c>
      <c r="D4716" s="89" t="s">
        <v>14523</v>
      </c>
      <c r="E4716" s="89" t="s">
        <v>3803</v>
      </c>
    </row>
    <row r="4717" spans="1:5" ht="15.75" customHeight="1" x14ac:dyDescent="0.15">
      <c r="A4717" s="89" t="s">
        <v>14524</v>
      </c>
      <c r="B4717" s="89" t="s">
        <v>14522</v>
      </c>
      <c r="C4717" s="89">
        <v>4</v>
      </c>
      <c r="D4717" s="89" t="s">
        <v>14523</v>
      </c>
      <c r="E4717" s="89" t="s">
        <v>3803</v>
      </c>
    </row>
    <row r="4718" spans="1:5" ht="15.75" customHeight="1" x14ac:dyDescent="0.15">
      <c r="A4718" s="89" t="s">
        <v>14525</v>
      </c>
      <c r="B4718" s="89" t="s">
        <v>14522</v>
      </c>
      <c r="C4718" s="89">
        <v>4</v>
      </c>
      <c r="D4718" s="89" t="s">
        <v>14523</v>
      </c>
      <c r="E4718" s="89" t="s">
        <v>3803</v>
      </c>
    </row>
    <row r="4719" spans="1:5" ht="15.75" customHeight="1" x14ac:dyDescent="0.15">
      <c r="A4719" s="89" t="s">
        <v>14526</v>
      </c>
      <c r="B4719" s="89" t="s">
        <v>14522</v>
      </c>
      <c r="C4719" s="89">
        <v>4</v>
      </c>
      <c r="D4719" s="89" t="s">
        <v>14523</v>
      </c>
      <c r="E4719" s="89" t="s">
        <v>3803</v>
      </c>
    </row>
    <row r="4720" spans="1:5" ht="15.75" customHeight="1" x14ac:dyDescent="0.15">
      <c r="A4720" s="89" t="s">
        <v>14527</v>
      </c>
      <c r="B4720" s="89" t="s">
        <v>14528</v>
      </c>
      <c r="C4720" s="89">
        <v>4</v>
      </c>
      <c r="D4720" s="89" t="s">
        <v>14529</v>
      </c>
      <c r="E4720" s="89" t="s">
        <v>2915</v>
      </c>
    </row>
    <row r="4721" spans="1:5" ht="15.75" customHeight="1" x14ac:dyDescent="0.15">
      <c r="A4721" s="89" t="s">
        <v>14530</v>
      </c>
      <c r="B4721" s="89" t="s">
        <v>14517</v>
      </c>
      <c r="C4721" s="89">
        <v>4</v>
      </c>
      <c r="D4721" s="89" t="s">
        <v>14518</v>
      </c>
      <c r="E4721" s="89" t="s">
        <v>3798</v>
      </c>
    </row>
    <row r="4722" spans="1:5" ht="15.75" customHeight="1" x14ac:dyDescent="0.15">
      <c r="A4722" s="89" t="s">
        <v>14531</v>
      </c>
      <c r="B4722" s="89" t="s">
        <v>14517</v>
      </c>
      <c r="C4722" s="89">
        <v>4</v>
      </c>
      <c r="D4722" s="89" t="s">
        <v>14518</v>
      </c>
      <c r="E4722" s="89" t="s">
        <v>3798</v>
      </c>
    </row>
    <row r="4723" spans="1:5" ht="15.75" customHeight="1" x14ac:dyDescent="0.15">
      <c r="A4723" s="89" t="s">
        <v>14532</v>
      </c>
      <c r="B4723" s="89" t="s">
        <v>14533</v>
      </c>
      <c r="C4723" s="89">
        <v>4</v>
      </c>
      <c r="D4723" s="89" t="s">
        <v>14534</v>
      </c>
      <c r="E4723" s="89" t="s">
        <v>3816</v>
      </c>
    </row>
    <row r="4724" spans="1:5" ht="15.75" customHeight="1" x14ac:dyDescent="0.15">
      <c r="A4724" s="89" t="s">
        <v>14535</v>
      </c>
      <c r="B4724" s="89" t="s">
        <v>14536</v>
      </c>
      <c r="C4724" s="89">
        <v>4</v>
      </c>
      <c r="D4724" s="89" t="s">
        <v>14537</v>
      </c>
      <c r="E4724" s="89" t="s">
        <v>3782</v>
      </c>
    </row>
    <row r="4725" spans="1:5" ht="15.75" customHeight="1" x14ac:dyDescent="0.15">
      <c r="A4725" s="89" t="s">
        <v>14538</v>
      </c>
      <c r="B4725" s="89" t="s">
        <v>14539</v>
      </c>
      <c r="C4725" s="89">
        <v>4</v>
      </c>
      <c r="D4725" s="89" t="s">
        <v>14540</v>
      </c>
      <c r="E4725" s="89" t="s">
        <v>2880</v>
      </c>
    </row>
    <row r="4726" spans="1:5" ht="15.75" customHeight="1" x14ac:dyDescent="0.15">
      <c r="A4726" s="89" t="s">
        <v>14541</v>
      </c>
      <c r="B4726" s="89" t="s">
        <v>14542</v>
      </c>
      <c r="C4726" s="89">
        <v>4</v>
      </c>
      <c r="D4726" s="89" t="s">
        <v>14543</v>
      </c>
      <c r="E4726" s="89" t="s">
        <v>2915</v>
      </c>
    </row>
    <row r="4727" spans="1:5" ht="15.75" customHeight="1" x14ac:dyDescent="0.15">
      <c r="A4727" s="89" t="s">
        <v>14544</v>
      </c>
      <c r="B4727" s="89" t="s">
        <v>3158</v>
      </c>
      <c r="C4727" s="89">
        <v>1</v>
      </c>
      <c r="D4727" s="89" t="s">
        <v>6085</v>
      </c>
    </row>
    <row r="4728" spans="1:5" ht="15.75" customHeight="1" x14ac:dyDescent="0.15">
      <c r="A4728" s="89" t="s">
        <v>14545</v>
      </c>
      <c r="B4728" s="89" t="s">
        <v>3158</v>
      </c>
      <c r="C4728" s="89">
        <v>1</v>
      </c>
      <c r="D4728" s="89" t="s">
        <v>6085</v>
      </c>
    </row>
    <row r="4729" spans="1:5" ht="15.75" customHeight="1" x14ac:dyDescent="0.15">
      <c r="A4729" s="89" t="s">
        <v>14546</v>
      </c>
      <c r="B4729" s="89" t="s">
        <v>3158</v>
      </c>
      <c r="C4729" s="89">
        <v>1</v>
      </c>
      <c r="D4729" s="89" t="s">
        <v>6085</v>
      </c>
    </row>
    <row r="4730" spans="1:5" ht="15.75" customHeight="1" x14ac:dyDescent="0.15">
      <c r="A4730" s="89" t="s">
        <v>14547</v>
      </c>
      <c r="B4730" s="89" t="s">
        <v>3158</v>
      </c>
      <c r="C4730" s="89">
        <v>1</v>
      </c>
      <c r="D4730" s="89" t="s">
        <v>6085</v>
      </c>
    </row>
    <row r="4731" spans="1:5" ht="15.75" customHeight="1" x14ac:dyDescent="0.15">
      <c r="A4731" s="89" t="s">
        <v>14548</v>
      </c>
      <c r="B4731" s="89" t="s">
        <v>3158</v>
      </c>
      <c r="C4731" s="89">
        <v>1</v>
      </c>
      <c r="D4731" s="89" t="s">
        <v>6085</v>
      </c>
    </row>
    <row r="4732" spans="1:5" ht="15.75" customHeight="1" x14ac:dyDescent="0.15">
      <c r="A4732" s="89" t="s">
        <v>14549</v>
      </c>
      <c r="B4732" s="89" t="s">
        <v>3158</v>
      </c>
      <c r="C4732" s="89">
        <v>1</v>
      </c>
      <c r="D4732" s="89" t="s">
        <v>6085</v>
      </c>
    </row>
    <row r="4733" spans="1:5" ht="15.75" customHeight="1" x14ac:dyDescent="0.15">
      <c r="A4733" s="89" t="s">
        <v>14550</v>
      </c>
      <c r="B4733" s="89" t="s">
        <v>14551</v>
      </c>
      <c r="C4733" s="89">
        <v>4</v>
      </c>
      <c r="D4733" s="89" t="s">
        <v>14552</v>
      </c>
      <c r="E4733" s="89" t="s">
        <v>4134</v>
      </c>
    </row>
    <row r="4734" spans="1:5" ht="15.75" customHeight="1" x14ac:dyDescent="0.15">
      <c r="A4734" s="89" t="s">
        <v>14553</v>
      </c>
      <c r="B4734" s="89" t="s">
        <v>14554</v>
      </c>
      <c r="C4734" s="89">
        <v>4</v>
      </c>
      <c r="D4734" s="89" t="s">
        <v>14555</v>
      </c>
      <c r="E4734" s="89" t="s">
        <v>2996</v>
      </c>
    </row>
    <row r="4735" spans="1:5" ht="15.75" customHeight="1" x14ac:dyDescent="0.15">
      <c r="A4735" s="89" t="s">
        <v>14556</v>
      </c>
      <c r="B4735" s="89" t="s">
        <v>14557</v>
      </c>
      <c r="C4735" s="89">
        <v>4</v>
      </c>
      <c r="D4735" s="89" t="s">
        <v>14558</v>
      </c>
      <c r="E4735" s="89" t="s">
        <v>3791</v>
      </c>
    </row>
    <row r="4736" spans="1:5" ht="15.75" customHeight="1" x14ac:dyDescent="0.15">
      <c r="A4736" s="89" t="s">
        <v>14559</v>
      </c>
      <c r="B4736" s="89" t="s">
        <v>14560</v>
      </c>
      <c r="C4736" s="89">
        <v>4</v>
      </c>
      <c r="D4736" s="89" t="s">
        <v>14561</v>
      </c>
      <c r="E4736" s="89" t="s">
        <v>4254</v>
      </c>
    </row>
    <row r="4737" spans="1:5" ht="15.75" customHeight="1" x14ac:dyDescent="0.15">
      <c r="A4737" s="89" t="s">
        <v>14562</v>
      </c>
      <c r="B4737" s="89" t="s">
        <v>14563</v>
      </c>
      <c r="C4737" s="89">
        <v>4</v>
      </c>
      <c r="D4737" s="89" t="s">
        <v>14564</v>
      </c>
      <c r="E4737" s="89" t="s">
        <v>4240</v>
      </c>
    </row>
    <row r="4738" spans="1:5" ht="15.75" customHeight="1" x14ac:dyDescent="0.15">
      <c r="A4738" s="89" t="s">
        <v>14565</v>
      </c>
      <c r="B4738" s="89" t="s">
        <v>3158</v>
      </c>
      <c r="C4738" s="89">
        <v>1</v>
      </c>
      <c r="D4738" s="89" t="s">
        <v>6085</v>
      </c>
    </row>
    <row r="4739" spans="1:5" ht="15.75" customHeight="1" x14ac:dyDescent="0.15">
      <c r="A4739" s="89" t="s">
        <v>14566</v>
      </c>
      <c r="B4739" s="89" t="s">
        <v>4199</v>
      </c>
      <c r="C4739" s="89">
        <v>3</v>
      </c>
      <c r="D4739" s="89" t="s">
        <v>7904</v>
      </c>
    </row>
    <row r="4740" spans="1:5" ht="15.75" customHeight="1" x14ac:dyDescent="0.15">
      <c r="A4740" s="89" t="s">
        <v>14567</v>
      </c>
      <c r="B4740" s="89" t="s">
        <v>3158</v>
      </c>
      <c r="C4740" s="89">
        <v>1</v>
      </c>
      <c r="D4740" s="89" t="s">
        <v>6085</v>
      </c>
    </row>
    <row r="4741" spans="1:5" ht="15.75" customHeight="1" x14ac:dyDescent="0.15">
      <c r="A4741" s="89" t="s">
        <v>14568</v>
      </c>
      <c r="B4741" s="89" t="s">
        <v>3158</v>
      </c>
      <c r="C4741" s="89">
        <v>1</v>
      </c>
      <c r="D4741" s="89" t="s">
        <v>6085</v>
      </c>
    </row>
    <row r="4742" spans="1:5" ht="15.75" customHeight="1" x14ac:dyDescent="0.15">
      <c r="A4742" s="89" t="s">
        <v>14569</v>
      </c>
      <c r="B4742" s="89" t="s">
        <v>14570</v>
      </c>
      <c r="C4742" s="89">
        <v>4</v>
      </c>
      <c r="D4742" s="89" t="s">
        <v>14571</v>
      </c>
      <c r="E4742" s="89" t="s">
        <v>3208</v>
      </c>
    </row>
    <row r="4743" spans="1:5" ht="15.75" customHeight="1" x14ac:dyDescent="0.15">
      <c r="A4743" s="89" t="s">
        <v>14572</v>
      </c>
      <c r="B4743" s="89" t="s">
        <v>3158</v>
      </c>
      <c r="C4743" s="89">
        <v>1</v>
      </c>
      <c r="D4743" s="89" t="s">
        <v>6085</v>
      </c>
    </row>
    <row r="4744" spans="1:5" ht="15.75" customHeight="1" x14ac:dyDescent="0.15">
      <c r="A4744" s="89" t="s">
        <v>14573</v>
      </c>
      <c r="B4744" s="89" t="s">
        <v>3158</v>
      </c>
      <c r="C4744" s="89">
        <v>1</v>
      </c>
      <c r="D4744" s="89" t="s">
        <v>6085</v>
      </c>
    </row>
    <row r="4745" spans="1:5" ht="15.75" customHeight="1" x14ac:dyDescent="0.15">
      <c r="A4745" s="89" t="s">
        <v>14574</v>
      </c>
      <c r="B4745" s="89" t="s">
        <v>14575</v>
      </c>
      <c r="C4745" s="89">
        <v>4</v>
      </c>
      <c r="D4745" s="89" t="s">
        <v>14576</v>
      </c>
      <c r="E4745" s="89" t="s">
        <v>2663</v>
      </c>
    </row>
    <row r="4746" spans="1:5" ht="15.75" customHeight="1" x14ac:dyDescent="0.15">
      <c r="A4746" s="89" t="s">
        <v>14577</v>
      </c>
      <c r="B4746" s="89" t="s">
        <v>3158</v>
      </c>
      <c r="C4746" s="89">
        <v>1</v>
      </c>
      <c r="D4746" s="89" t="s">
        <v>6085</v>
      </c>
    </row>
    <row r="4747" spans="1:5" ht="15.75" customHeight="1" x14ac:dyDescent="0.15">
      <c r="A4747" s="89" t="s">
        <v>14578</v>
      </c>
      <c r="B4747" s="89" t="s">
        <v>3158</v>
      </c>
      <c r="C4747" s="89">
        <v>1</v>
      </c>
      <c r="D4747" s="89" t="s">
        <v>6085</v>
      </c>
    </row>
    <row r="4748" spans="1:5" ht="15.75" customHeight="1" x14ac:dyDescent="0.15">
      <c r="A4748" s="89" t="s">
        <v>14579</v>
      </c>
      <c r="B4748" s="89" t="s">
        <v>3158</v>
      </c>
      <c r="C4748" s="89">
        <v>1</v>
      </c>
      <c r="D4748" s="89" t="s">
        <v>6085</v>
      </c>
    </row>
    <row r="4749" spans="1:5" ht="15.75" customHeight="1" x14ac:dyDescent="0.15">
      <c r="A4749" s="89" t="s">
        <v>14580</v>
      </c>
      <c r="B4749" s="89" t="s">
        <v>3158</v>
      </c>
      <c r="C4749" s="89">
        <v>1</v>
      </c>
      <c r="D4749" s="89" t="s">
        <v>6085</v>
      </c>
    </row>
    <row r="4750" spans="1:5" ht="15.75" customHeight="1" x14ac:dyDescent="0.15">
      <c r="A4750" s="89" t="s">
        <v>14581</v>
      </c>
      <c r="B4750" s="89" t="s">
        <v>3158</v>
      </c>
      <c r="C4750" s="89">
        <v>1</v>
      </c>
      <c r="D4750" s="89" t="s">
        <v>6085</v>
      </c>
    </row>
    <row r="4751" spans="1:5" ht="15.75" customHeight="1" x14ac:dyDescent="0.15">
      <c r="A4751" s="89" t="s">
        <v>14582</v>
      </c>
      <c r="B4751" s="89" t="s">
        <v>14583</v>
      </c>
      <c r="C4751" s="89">
        <v>4</v>
      </c>
      <c r="D4751" s="89" t="s">
        <v>14584</v>
      </c>
      <c r="E4751" s="89" t="s">
        <v>4227</v>
      </c>
    </row>
    <row r="4752" spans="1:5" ht="15.75" customHeight="1" x14ac:dyDescent="0.15">
      <c r="A4752" s="89" t="s">
        <v>14585</v>
      </c>
      <c r="B4752" s="89" t="s">
        <v>4237</v>
      </c>
      <c r="C4752" s="89">
        <v>3</v>
      </c>
      <c r="D4752" s="89" t="s">
        <v>7928</v>
      </c>
    </row>
    <row r="4753" spans="1:5" ht="15.75" customHeight="1" x14ac:dyDescent="0.15">
      <c r="A4753" s="89" t="s">
        <v>14586</v>
      </c>
      <c r="B4753" s="89" t="s">
        <v>14587</v>
      </c>
      <c r="C4753" s="89">
        <v>4</v>
      </c>
      <c r="D4753" s="89" t="s">
        <v>14588</v>
      </c>
      <c r="E4753" s="89" t="s">
        <v>4204</v>
      </c>
    </row>
    <row r="4754" spans="1:5" ht="15.75" customHeight="1" x14ac:dyDescent="0.15">
      <c r="A4754" s="89" t="s">
        <v>14589</v>
      </c>
      <c r="B4754" s="89" t="s">
        <v>14590</v>
      </c>
      <c r="C4754" s="89">
        <v>4</v>
      </c>
      <c r="D4754" s="89" t="s">
        <v>14591</v>
      </c>
      <c r="E4754" s="89" t="s">
        <v>3143</v>
      </c>
    </row>
    <row r="4755" spans="1:5" ht="15.75" customHeight="1" x14ac:dyDescent="0.15">
      <c r="A4755" s="89" t="s">
        <v>14592</v>
      </c>
      <c r="B4755" s="89" t="s">
        <v>14593</v>
      </c>
      <c r="C4755" s="89">
        <v>4</v>
      </c>
      <c r="D4755" s="89" t="s">
        <v>14594</v>
      </c>
      <c r="E4755" s="89" t="s">
        <v>4242</v>
      </c>
    </row>
    <row r="4756" spans="1:5" ht="15.75" customHeight="1" x14ac:dyDescent="0.15">
      <c r="A4756" s="89" t="s">
        <v>14595</v>
      </c>
      <c r="B4756" s="89" t="s">
        <v>14590</v>
      </c>
      <c r="C4756" s="89">
        <v>4</v>
      </c>
      <c r="D4756" s="89" t="s">
        <v>14591</v>
      </c>
      <c r="E4756" s="89" t="s">
        <v>3143</v>
      </c>
    </row>
    <row r="4757" spans="1:5" ht="15.75" customHeight="1" x14ac:dyDescent="0.15">
      <c r="A4757" s="89" t="s">
        <v>14596</v>
      </c>
      <c r="B4757" s="89" t="s">
        <v>14590</v>
      </c>
      <c r="C4757" s="89">
        <v>4</v>
      </c>
      <c r="D4757" s="89" t="s">
        <v>14591</v>
      </c>
      <c r="E4757" s="89" t="s">
        <v>3143</v>
      </c>
    </row>
    <row r="4758" spans="1:5" ht="15.75" customHeight="1" x14ac:dyDescent="0.15">
      <c r="A4758" s="89" t="s">
        <v>14597</v>
      </c>
      <c r="B4758" s="89" t="s">
        <v>14590</v>
      </c>
      <c r="C4758" s="89">
        <v>4</v>
      </c>
      <c r="D4758" s="89" t="s">
        <v>14591</v>
      </c>
      <c r="E4758" s="89" t="s">
        <v>3143</v>
      </c>
    </row>
    <row r="4759" spans="1:5" ht="15.75" customHeight="1" x14ac:dyDescent="0.15">
      <c r="A4759" s="89" t="s">
        <v>14598</v>
      </c>
      <c r="B4759" s="89" t="s">
        <v>14590</v>
      </c>
      <c r="C4759" s="89">
        <v>4</v>
      </c>
      <c r="D4759" s="89" t="s">
        <v>14591</v>
      </c>
      <c r="E4759" s="89" t="s">
        <v>3143</v>
      </c>
    </row>
    <row r="4760" spans="1:5" ht="15.75" customHeight="1" x14ac:dyDescent="0.15">
      <c r="A4760" s="89" t="s">
        <v>14599</v>
      </c>
      <c r="B4760" s="89" t="s">
        <v>14590</v>
      </c>
      <c r="C4760" s="89">
        <v>4</v>
      </c>
      <c r="D4760" s="89" t="s">
        <v>14591</v>
      </c>
      <c r="E4760" s="89" t="s">
        <v>3143</v>
      </c>
    </row>
    <row r="4761" spans="1:5" ht="15.75" customHeight="1" x14ac:dyDescent="0.15">
      <c r="A4761" s="89" t="s">
        <v>14600</v>
      </c>
      <c r="B4761" s="89" t="s">
        <v>14601</v>
      </c>
      <c r="C4761" s="89">
        <v>4</v>
      </c>
      <c r="D4761" s="89" t="s">
        <v>14602</v>
      </c>
      <c r="E4761" s="89" t="s">
        <v>4239</v>
      </c>
    </row>
    <row r="4762" spans="1:5" ht="15.75" customHeight="1" x14ac:dyDescent="0.15">
      <c r="A4762" s="89" t="s">
        <v>14603</v>
      </c>
      <c r="B4762" s="89" t="s">
        <v>14604</v>
      </c>
      <c r="C4762" s="89">
        <v>4</v>
      </c>
      <c r="D4762" s="89" t="s">
        <v>14605</v>
      </c>
      <c r="E4762" s="89" t="s">
        <v>2716</v>
      </c>
    </row>
    <row r="4763" spans="1:5" ht="15.75" customHeight="1" x14ac:dyDescent="0.15">
      <c r="A4763" s="89" t="s">
        <v>14606</v>
      </c>
      <c r="B4763" s="89" t="s">
        <v>14590</v>
      </c>
      <c r="C4763" s="89">
        <v>4</v>
      </c>
      <c r="D4763" s="89" t="s">
        <v>14591</v>
      </c>
      <c r="E4763" s="89" t="s">
        <v>3143</v>
      </c>
    </row>
    <row r="4764" spans="1:5" ht="15.75" customHeight="1" x14ac:dyDescent="0.15">
      <c r="A4764" s="89" t="s">
        <v>14607</v>
      </c>
      <c r="B4764" s="89" t="s">
        <v>14590</v>
      </c>
      <c r="C4764" s="89">
        <v>4</v>
      </c>
      <c r="D4764" s="89" t="s">
        <v>14591</v>
      </c>
      <c r="E4764" s="89" t="s">
        <v>3143</v>
      </c>
    </row>
    <row r="4765" spans="1:5" ht="15.75" customHeight="1" x14ac:dyDescent="0.15">
      <c r="A4765" s="89" t="s">
        <v>14608</v>
      </c>
      <c r="B4765" s="89" t="s">
        <v>14590</v>
      </c>
      <c r="C4765" s="89">
        <v>4</v>
      </c>
      <c r="D4765" s="89" t="s">
        <v>14591</v>
      </c>
      <c r="E4765" s="89" t="s">
        <v>3143</v>
      </c>
    </row>
    <row r="4766" spans="1:5" ht="15.75" customHeight="1" x14ac:dyDescent="0.15">
      <c r="A4766" s="89" t="s">
        <v>14609</v>
      </c>
      <c r="B4766" s="89" t="s">
        <v>14554</v>
      </c>
      <c r="C4766" s="89">
        <v>4</v>
      </c>
      <c r="D4766" s="89" t="s">
        <v>14555</v>
      </c>
      <c r="E4766" s="89" t="s">
        <v>2996</v>
      </c>
    </row>
    <row r="4767" spans="1:5" ht="15.75" customHeight="1" x14ac:dyDescent="0.15">
      <c r="A4767" s="89" t="s">
        <v>14610</v>
      </c>
      <c r="B4767" s="89" t="s">
        <v>14611</v>
      </c>
      <c r="C4767" s="89">
        <v>4</v>
      </c>
      <c r="D4767" s="89" t="s">
        <v>14612</v>
      </c>
      <c r="E4767" s="89" t="s">
        <v>3618</v>
      </c>
    </row>
    <row r="4768" spans="1:5" ht="15.75" customHeight="1" x14ac:dyDescent="0.15">
      <c r="A4768" s="89" t="s">
        <v>14613</v>
      </c>
      <c r="B4768" s="89" t="s">
        <v>3158</v>
      </c>
      <c r="C4768" s="89">
        <v>1</v>
      </c>
      <c r="D4768" s="89" t="s">
        <v>6085</v>
      </c>
    </row>
    <row r="4769" spans="1:5" ht="15.75" customHeight="1" x14ac:dyDescent="0.15">
      <c r="A4769" s="89" t="s">
        <v>14614</v>
      </c>
      <c r="B4769" s="89" t="s">
        <v>3158</v>
      </c>
      <c r="C4769" s="89">
        <v>1</v>
      </c>
      <c r="D4769" s="89" t="s">
        <v>6085</v>
      </c>
    </row>
    <row r="4770" spans="1:5" ht="15.75" customHeight="1" x14ac:dyDescent="0.15">
      <c r="A4770" s="89" t="s">
        <v>14615</v>
      </c>
      <c r="B4770" s="89" t="s">
        <v>3158</v>
      </c>
      <c r="C4770" s="89">
        <v>1</v>
      </c>
      <c r="D4770" s="89" t="s">
        <v>6085</v>
      </c>
    </row>
    <row r="4771" spans="1:5" ht="15.75" customHeight="1" x14ac:dyDescent="0.15">
      <c r="A4771" s="89" t="s">
        <v>14616</v>
      </c>
      <c r="B4771" s="89" t="s">
        <v>3158</v>
      </c>
      <c r="C4771" s="89">
        <v>1</v>
      </c>
      <c r="D4771" s="89" t="s">
        <v>6085</v>
      </c>
    </row>
    <row r="4772" spans="1:5" ht="15.75" customHeight="1" x14ac:dyDescent="0.15">
      <c r="A4772" s="89" t="s">
        <v>14617</v>
      </c>
      <c r="B4772" s="89" t="s">
        <v>14618</v>
      </c>
      <c r="C4772" s="89">
        <v>4</v>
      </c>
      <c r="D4772" s="89" t="s">
        <v>14619</v>
      </c>
      <c r="E4772" s="89" t="s">
        <v>3008</v>
      </c>
    </row>
    <row r="4773" spans="1:5" ht="15.75" customHeight="1" x14ac:dyDescent="0.15">
      <c r="A4773" s="89" t="s">
        <v>14620</v>
      </c>
      <c r="B4773" s="89" t="s">
        <v>3158</v>
      </c>
      <c r="C4773" s="89">
        <v>1</v>
      </c>
      <c r="D4773" s="89" t="s">
        <v>6085</v>
      </c>
    </row>
    <row r="4774" spans="1:5" ht="15.75" customHeight="1" x14ac:dyDescent="0.15">
      <c r="A4774" s="89" t="s">
        <v>14621</v>
      </c>
      <c r="B4774" s="89" t="s">
        <v>3158</v>
      </c>
      <c r="C4774" s="89">
        <v>1</v>
      </c>
      <c r="D4774" s="89" t="s">
        <v>6085</v>
      </c>
    </row>
    <row r="4775" spans="1:5" ht="15.75" customHeight="1" x14ac:dyDescent="0.15">
      <c r="A4775" s="89" t="s">
        <v>14622</v>
      </c>
      <c r="B4775" s="89" t="s">
        <v>9763</v>
      </c>
      <c r="C4775" s="89">
        <v>4</v>
      </c>
      <c r="D4775" s="89" t="s">
        <v>9764</v>
      </c>
      <c r="E4775" s="89" t="s">
        <v>3008</v>
      </c>
    </row>
    <row r="4776" spans="1:5" ht="15.75" customHeight="1" x14ac:dyDescent="0.15">
      <c r="A4776" s="89" t="s">
        <v>14623</v>
      </c>
      <c r="B4776" s="89" t="s">
        <v>3158</v>
      </c>
      <c r="C4776" s="89">
        <v>1</v>
      </c>
      <c r="D4776" s="89" t="s">
        <v>6085</v>
      </c>
    </row>
    <row r="4777" spans="1:5" ht="15.75" customHeight="1" x14ac:dyDescent="0.15">
      <c r="A4777" s="89" t="s">
        <v>14624</v>
      </c>
      <c r="B4777" s="89" t="s">
        <v>3158</v>
      </c>
      <c r="C4777" s="89">
        <v>1</v>
      </c>
      <c r="D4777" s="89" t="s">
        <v>6085</v>
      </c>
    </row>
    <row r="4778" spans="1:5" ht="15.75" customHeight="1" x14ac:dyDescent="0.15">
      <c r="A4778" s="89" t="s">
        <v>14625</v>
      </c>
      <c r="B4778" s="89" t="s">
        <v>9763</v>
      </c>
      <c r="C4778" s="89">
        <v>4</v>
      </c>
      <c r="D4778" s="89" t="s">
        <v>9764</v>
      </c>
      <c r="E4778" s="89" t="s">
        <v>3008</v>
      </c>
    </row>
    <row r="4779" spans="1:5" ht="15.75" customHeight="1" x14ac:dyDescent="0.15">
      <c r="A4779" s="89" t="s">
        <v>14626</v>
      </c>
      <c r="B4779" s="89" t="s">
        <v>3158</v>
      </c>
      <c r="C4779" s="89">
        <v>1</v>
      </c>
      <c r="D4779" s="89" t="s">
        <v>6085</v>
      </c>
    </row>
    <row r="4780" spans="1:5" ht="15.75" customHeight="1" x14ac:dyDescent="0.15">
      <c r="A4780" s="89" t="s">
        <v>14627</v>
      </c>
      <c r="B4780" s="89" t="s">
        <v>3158</v>
      </c>
      <c r="C4780" s="89">
        <v>1</v>
      </c>
      <c r="D4780" s="89" t="s">
        <v>6085</v>
      </c>
    </row>
    <row r="4781" spans="1:5" ht="15.75" customHeight="1" x14ac:dyDescent="0.15">
      <c r="A4781" s="89" t="s">
        <v>14628</v>
      </c>
      <c r="B4781" s="89" t="s">
        <v>14629</v>
      </c>
      <c r="C4781" s="89">
        <v>4</v>
      </c>
      <c r="D4781" s="89" t="s">
        <v>14630</v>
      </c>
      <c r="E4781" s="89" t="s">
        <v>4239</v>
      </c>
    </row>
    <row r="4782" spans="1:5" ht="15.75" customHeight="1" x14ac:dyDescent="0.15">
      <c r="A4782" s="89" t="s">
        <v>14631</v>
      </c>
      <c r="B4782" s="89" t="s">
        <v>14632</v>
      </c>
      <c r="C4782" s="89">
        <v>4</v>
      </c>
      <c r="D4782" s="89" t="s">
        <v>14633</v>
      </c>
      <c r="E4782" s="89" t="s">
        <v>4239</v>
      </c>
    </row>
    <row r="4783" spans="1:5" ht="15.75" customHeight="1" x14ac:dyDescent="0.15">
      <c r="A4783" s="89" t="s">
        <v>14634</v>
      </c>
      <c r="B4783" s="89" t="s">
        <v>14635</v>
      </c>
      <c r="C4783" s="89">
        <v>4</v>
      </c>
      <c r="D4783" s="89" t="s">
        <v>14636</v>
      </c>
      <c r="E4783" s="89" t="s">
        <v>2984</v>
      </c>
    </row>
    <row r="4784" spans="1:5" ht="15.75" customHeight="1" x14ac:dyDescent="0.15">
      <c r="A4784" s="89" t="s">
        <v>14637</v>
      </c>
      <c r="B4784" s="89" t="s">
        <v>14638</v>
      </c>
      <c r="C4784" s="89">
        <v>4</v>
      </c>
      <c r="D4784" s="89" t="s">
        <v>14639</v>
      </c>
      <c r="E4784" s="89" t="s">
        <v>2986</v>
      </c>
    </row>
    <row r="4785" spans="1:5" ht="15.75" customHeight="1" x14ac:dyDescent="0.15">
      <c r="A4785" s="89" t="s">
        <v>14640</v>
      </c>
      <c r="B4785" s="89" t="s">
        <v>14641</v>
      </c>
      <c r="C4785" s="89">
        <v>4</v>
      </c>
      <c r="D4785" s="89" t="s">
        <v>14642</v>
      </c>
      <c r="E4785" s="89" t="s">
        <v>4209</v>
      </c>
    </row>
    <row r="4786" spans="1:5" ht="15.75" customHeight="1" x14ac:dyDescent="0.15">
      <c r="A4786" s="89" t="s">
        <v>14643</v>
      </c>
      <c r="B4786" s="89" t="s">
        <v>14644</v>
      </c>
      <c r="C4786" s="89">
        <v>4</v>
      </c>
      <c r="D4786" s="89" t="s">
        <v>14645</v>
      </c>
      <c r="E4786" s="89" t="s">
        <v>3007</v>
      </c>
    </row>
    <row r="4787" spans="1:5" ht="15.75" customHeight="1" x14ac:dyDescent="0.15">
      <c r="A4787" s="89" t="s">
        <v>14646</v>
      </c>
      <c r="B4787" s="89" t="s">
        <v>14647</v>
      </c>
      <c r="C4787" s="89">
        <v>4</v>
      </c>
      <c r="D4787" s="89" t="s">
        <v>14648</v>
      </c>
      <c r="E4787" s="89" t="s">
        <v>3249</v>
      </c>
    </row>
    <row r="4788" spans="1:5" ht="15.75" customHeight="1" x14ac:dyDescent="0.15">
      <c r="A4788" s="89" t="s">
        <v>14649</v>
      </c>
      <c r="B4788" s="89" t="s">
        <v>14650</v>
      </c>
      <c r="C4788" s="89">
        <v>4</v>
      </c>
      <c r="D4788" s="89" t="s">
        <v>14651</v>
      </c>
      <c r="E4788" s="89" t="s">
        <v>2984</v>
      </c>
    </row>
    <row r="4789" spans="1:5" ht="15.75" customHeight="1" x14ac:dyDescent="0.15">
      <c r="A4789" s="89" t="s">
        <v>14652</v>
      </c>
      <c r="B4789" s="89" t="s">
        <v>14653</v>
      </c>
      <c r="C4789" s="89">
        <v>4</v>
      </c>
      <c r="D4789" s="89" t="s">
        <v>14654</v>
      </c>
      <c r="E4789" s="89" t="s">
        <v>3266</v>
      </c>
    </row>
    <row r="4790" spans="1:5" ht="15.75" customHeight="1" x14ac:dyDescent="0.15">
      <c r="A4790" s="89" t="s">
        <v>14655</v>
      </c>
      <c r="B4790" s="89" t="s">
        <v>14656</v>
      </c>
      <c r="C4790" s="89">
        <v>4</v>
      </c>
      <c r="D4790" s="89" t="s">
        <v>14657</v>
      </c>
      <c r="E4790" s="89" t="s">
        <v>3267</v>
      </c>
    </row>
    <row r="4791" spans="1:5" ht="15.75" customHeight="1" x14ac:dyDescent="0.15">
      <c r="A4791" s="89" t="s">
        <v>14658</v>
      </c>
      <c r="B4791" s="89" t="s">
        <v>14554</v>
      </c>
      <c r="C4791" s="89">
        <v>4</v>
      </c>
      <c r="D4791" s="89" t="s">
        <v>14555</v>
      </c>
      <c r="E4791" s="89" t="s">
        <v>2996</v>
      </c>
    </row>
    <row r="4792" spans="1:5" ht="15.75" customHeight="1" x14ac:dyDescent="0.15">
      <c r="A4792" s="89" t="s">
        <v>14659</v>
      </c>
      <c r="B4792" s="89" t="s">
        <v>14660</v>
      </c>
      <c r="C4792" s="89">
        <v>4</v>
      </c>
      <c r="D4792" s="89" t="s">
        <v>14661</v>
      </c>
      <c r="E4792" s="89" t="s">
        <v>4212</v>
      </c>
    </row>
    <row r="4793" spans="1:5" ht="15.75" customHeight="1" x14ac:dyDescent="0.15">
      <c r="A4793" s="89" t="s">
        <v>14662</v>
      </c>
      <c r="B4793" s="89" t="s">
        <v>14663</v>
      </c>
      <c r="C4793" s="89">
        <v>4</v>
      </c>
      <c r="D4793" s="89" t="s">
        <v>14664</v>
      </c>
      <c r="E4793" s="89" t="s">
        <v>4218</v>
      </c>
    </row>
    <row r="4794" spans="1:5" ht="15.75" customHeight="1" x14ac:dyDescent="0.15">
      <c r="A4794" s="89" t="s">
        <v>14665</v>
      </c>
      <c r="B4794" s="89" t="s">
        <v>14560</v>
      </c>
      <c r="C4794" s="89">
        <v>4</v>
      </c>
      <c r="D4794" s="89" t="s">
        <v>14561</v>
      </c>
      <c r="E4794" s="89" t="s">
        <v>4254</v>
      </c>
    </row>
    <row r="4795" spans="1:5" ht="15.75" customHeight="1" x14ac:dyDescent="0.15">
      <c r="A4795" s="89" t="s">
        <v>14666</v>
      </c>
      <c r="B4795" s="89" t="s">
        <v>14560</v>
      </c>
      <c r="C4795" s="89">
        <v>4</v>
      </c>
      <c r="D4795" s="89" t="s">
        <v>14561</v>
      </c>
      <c r="E4795" s="89" t="s">
        <v>4254</v>
      </c>
    </row>
    <row r="4796" spans="1:5" ht="15.75" customHeight="1" x14ac:dyDescent="0.15">
      <c r="A4796" s="89" t="s">
        <v>14667</v>
      </c>
      <c r="B4796" s="89" t="s">
        <v>14554</v>
      </c>
      <c r="C4796" s="89">
        <v>4</v>
      </c>
      <c r="D4796" s="89" t="s">
        <v>14555</v>
      </c>
      <c r="E4796" s="89" t="s">
        <v>2996</v>
      </c>
    </row>
    <row r="4797" spans="1:5" ht="15.75" customHeight="1" x14ac:dyDescent="0.15">
      <c r="A4797" s="89" t="s">
        <v>14668</v>
      </c>
      <c r="B4797" s="89" t="s">
        <v>14669</v>
      </c>
      <c r="C4797" s="89">
        <v>4</v>
      </c>
      <c r="D4797" s="89" t="s">
        <v>14670</v>
      </c>
      <c r="E4797" s="89" t="s">
        <v>3245</v>
      </c>
    </row>
    <row r="4798" spans="1:5" ht="15.75" customHeight="1" x14ac:dyDescent="0.15">
      <c r="A4798" s="89" t="s">
        <v>14671</v>
      </c>
      <c r="B4798" s="89" t="s">
        <v>14672</v>
      </c>
      <c r="C4798" s="89">
        <v>4</v>
      </c>
      <c r="D4798" s="89" t="s">
        <v>14673</v>
      </c>
      <c r="E4798" s="89" t="s">
        <v>4213</v>
      </c>
    </row>
    <row r="4799" spans="1:5" ht="15.75" customHeight="1" x14ac:dyDescent="0.15">
      <c r="A4799" s="89" t="s">
        <v>14674</v>
      </c>
      <c r="B4799" s="89" t="s">
        <v>14663</v>
      </c>
      <c r="C4799" s="89">
        <v>4</v>
      </c>
      <c r="D4799" s="89" t="s">
        <v>14664</v>
      </c>
      <c r="E4799" s="89" t="s">
        <v>4218</v>
      </c>
    </row>
    <row r="4800" spans="1:5" ht="15.75" customHeight="1" x14ac:dyDescent="0.15">
      <c r="A4800" s="89" t="s">
        <v>14675</v>
      </c>
      <c r="B4800" s="89" t="s">
        <v>14669</v>
      </c>
      <c r="C4800" s="89">
        <v>4</v>
      </c>
      <c r="D4800" s="89" t="s">
        <v>14670</v>
      </c>
      <c r="E4800" s="89" t="s">
        <v>3245</v>
      </c>
    </row>
    <row r="4801" spans="1:5" ht="15.75" customHeight="1" x14ac:dyDescent="0.15">
      <c r="A4801" s="89" t="s">
        <v>14676</v>
      </c>
      <c r="B4801" s="89" t="s">
        <v>14560</v>
      </c>
      <c r="C4801" s="89">
        <v>4</v>
      </c>
      <c r="D4801" s="89" t="s">
        <v>14561</v>
      </c>
      <c r="E4801" s="89" t="s">
        <v>4254</v>
      </c>
    </row>
    <row r="4802" spans="1:5" ht="15.75" customHeight="1" x14ac:dyDescent="0.15">
      <c r="A4802" s="89" t="s">
        <v>14677</v>
      </c>
      <c r="B4802" s="89" t="s">
        <v>14560</v>
      </c>
      <c r="C4802" s="89">
        <v>4</v>
      </c>
      <c r="D4802" s="89" t="s">
        <v>14561</v>
      </c>
      <c r="E4802" s="89" t="s">
        <v>4254</v>
      </c>
    </row>
    <row r="4803" spans="1:5" ht="15.75" customHeight="1" x14ac:dyDescent="0.15">
      <c r="A4803" s="89" t="s">
        <v>14678</v>
      </c>
      <c r="B4803" s="89" t="s">
        <v>14669</v>
      </c>
      <c r="C4803" s="89">
        <v>4</v>
      </c>
      <c r="D4803" s="89" t="s">
        <v>14670</v>
      </c>
      <c r="E4803" s="89" t="s">
        <v>3245</v>
      </c>
    </row>
    <row r="4804" spans="1:5" ht="15.75" customHeight="1" x14ac:dyDescent="0.15">
      <c r="A4804" s="89" t="s">
        <v>14679</v>
      </c>
      <c r="B4804" s="89" t="s">
        <v>14647</v>
      </c>
      <c r="C4804" s="89">
        <v>4</v>
      </c>
      <c r="D4804" s="89" t="s">
        <v>14648</v>
      </c>
      <c r="E4804" s="89" t="s">
        <v>3249</v>
      </c>
    </row>
    <row r="4805" spans="1:5" ht="15.75" customHeight="1" x14ac:dyDescent="0.15">
      <c r="A4805" s="89" t="s">
        <v>14680</v>
      </c>
      <c r="B4805" s="89" t="s">
        <v>14681</v>
      </c>
      <c r="C4805" s="89">
        <v>4</v>
      </c>
      <c r="D4805" s="89" t="s">
        <v>14682</v>
      </c>
      <c r="E4805" s="89" t="s">
        <v>3285</v>
      </c>
    </row>
    <row r="4806" spans="1:5" ht="15.75" customHeight="1" x14ac:dyDescent="0.15">
      <c r="A4806" s="89" t="s">
        <v>14683</v>
      </c>
      <c r="B4806" s="89" t="s">
        <v>14681</v>
      </c>
      <c r="C4806" s="89">
        <v>4</v>
      </c>
      <c r="D4806" s="89" t="s">
        <v>14682</v>
      </c>
      <c r="E4806" s="89" t="s">
        <v>3285</v>
      </c>
    </row>
    <row r="4807" spans="1:5" ht="15.75" customHeight="1" x14ac:dyDescent="0.15">
      <c r="A4807" s="89" t="s">
        <v>14684</v>
      </c>
      <c r="B4807" s="89" t="s">
        <v>14685</v>
      </c>
      <c r="C4807" s="89">
        <v>4</v>
      </c>
      <c r="D4807" s="89" t="s">
        <v>14686</v>
      </c>
      <c r="E4807" s="89" t="s">
        <v>3236</v>
      </c>
    </row>
    <row r="4808" spans="1:5" ht="15.75" customHeight="1" x14ac:dyDescent="0.15">
      <c r="A4808" s="89" t="s">
        <v>14687</v>
      </c>
      <c r="B4808" s="89" t="s">
        <v>3227</v>
      </c>
      <c r="C4808" s="89">
        <v>1</v>
      </c>
      <c r="D4808" s="89" t="s">
        <v>102</v>
      </c>
    </row>
    <row r="4809" spans="1:5" ht="15.75" customHeight="1" x14ac:dyDescent="0.15">
      <c r="A4809" s="89" t="s">
        <v>14688</v>
      </c>
      <c r="B4809" s="89" t="s">
        <v>14689</v>
      </c>
      <c r="C4809" s="89">
        <v>4</v>
      </c>
      <c r="D4809" s="89" t="s">
        <v>14690</v>
      </c>
      <c r="E4809" s="89" t="s">
        <v>233</v>
      </c>
    </row>
    <row r="4810" spans="1:5" ht="15.75" customHeight="1" x14ac:dyDescent="0.15">
      <c r="A4810" s="89" t="s">
        <v>14691</v>
      </c>
      <c r="B4810" s="89" t="s">
        <v>14692</v>
      </c>
      <c r="C4810" s="89">
        <v>4</v>
      </c>
      <c r="D4810" s="89" t="s">
        <v>14693</v>
      </c>
      <c r="E4810" s="89" t="s">
        <v>2967</v>
      </c>
    </row>
    <row r="4811" spans="1:5" ht="15.75" customHeight="1" x14ac:dyDescent="0.15">
      <c r="A4811" s="89" t="s">
        <v>14694</v>
      </c>
      <c r="B4811" s="89" t="s">
        <v>14695</v>
      </c>
      <c r="C4811" s="89">
        <v>4</v>
      </c>
      <c r="D4811" s="89" t="s">
        <v>14696</v>
      </c>
      <c r="E4811" s="89" t="s">
        <v>3260</v>
      </c>
    </row>
    <row r="4812" spans="1:5" ht="15.75" customHeight="1" x14ac:dyDescent="0.15">
      <c r="A4812" s="89" t="s">
        <v>14697</v>
      </c>
      <c r="B4812" s="89" t="s">
        <v>14698</v>
      </c>
      <c r="C4812" s="89">
        <v>4</v>
      </c>
      <c r="D4812" s="89" t="s">
        <v>14699</v>
      </c>
      <c r="E4812" s="89" t="s">
        <v>2959</v>
      </c>
    </row>
    <row r="4813" spans="1:5" ht="15.75" customHeight="1" x14ac:dyDescent="0.15">
      <c r="A4813" s="89" t="s">
        <v>14700</v>
      </c>
      <c r="B4813" s="89" t="s">
        <v>14701</v>
      </c>
      <c r="C4813" s="89">
        <v>4</v>
      </c>
      <c r="D4813" s="89" t="s">
        <v>14702</v>
      </c>
      <c r="E4813" s="89" t="s">
        <v>3273</v>
      </c>
    </row>
    <row r="4814" spans="1:5" ht="15.75" customHeight="1" x14ac:dyDescent="0.15">
      <c r="A4814" s="89" t="s">
        <v>14703</v>
      </c>
      <c r="B4814" s="89" t="s">
        <v>14669</v>
      </c>
      <c r="C4814" s="89">
        <v>4</v>
      </c>
      <c r="D4814" s="89" t="s">
        <v>14670</v>
      </c>
      <c r="E4814" s="89" t="s">
        <v>3245</v>
      </c>
    </row>
    <row r="4815" spans="1:5" ht="15.75" customHeight="1" x14ac:dyDescent="0.15">
      <c r="A4815" s="89" t="s">
        <v>14704</v>
      </c>
      <c r="B4815" s="89" t="s">
        <v>14685</v>
      </c>
      <c r="C4815" s="89">
        <v>4</v>
      </c>
      <c r="D4815" s="89" t="s">
        <v>14686</v>
      </c>
      <c r="E4815" s="89" t="s">
        <v>3236</v>
      </c>
    </row>
    <row r="4816" spans="1:5" ht="15.75" customHeight="1" x14ac:dyDescent="0.15">
      <c r="A4816" s="89" t="s">
        <v>14705</v>
      </c>
      <c r="B4816" s="89" t="s">
        <v>14706</v>
      </c>
      <c r="C4816" s="89">
        <v>4</v>
      </c>
      <c r="D4816" s="89" t="s">
        <v>14707</v>
      </c>
      <c r="E4816" s="89" t="s">
        <v>3255</v>
      </c>
    </row>
    <row r="4817" spans="1:5" ht="15.75" customHeight="1" x14ac:dyDescent="0.15">
      <c r="A4817" s="89" t="s">
        <v>14708</v>
      </c>
      <c r="B4817" s="89" t="s">
        <v>14709</v>
      </c>
      <c r="C4817" s="89">
        <v>4</v>
      </c>
      <c r="D4817" s="89" t="s">
        <v>14710</v>
      </c>
      <c r="E4817" s="89" t="s">
        <v>3279</v>
      </c>
    </row>
    <row r="4818" spans="1:5" ht="15.75" customHeight="1" x14ac:dyDescent="0.15">
      <c r="A4818" s="89" t="s">
        <v>14711</v>
      </c>
      <c r="B4818" s="89" t="s">
        <v>14712</v>
      </c>
      <c r="C4818" s="89">
        <v>4</v>
      </c>
      <c r="D4818" s="89" t="s">
        <v>14713</v>
      </c>
      <c r="E4818" s="89" t="s">
        <v>3279</v>
      </c>
    </row>
    <row r="4819" spans="1:5" ht="15.75" customHeight="1" x14ac:dyDescent="0.15">
      <c r="A4819" s="89" t="s">
        <v>14714</v>
      </c>
      <c r="B4819" s="89" t="s">
        <v>14715</v>
      </c>
      <c r="C4819" s="89">
        <v>4</v>
      </c>
      <c r="D4819" s="89" t="s">
        <v>14716</v>
      </c>
      <c r="E4819" s="89" t="s">
        <v>3279</v>
      </c>
    </row>
    <row r="4820" spans="1:5" ht="15.75" customHeight="1" x14ac:dyDescent="0.15">
      <c r="A4820" s="89" t="s">
        <v>14717</v>
      </c>
      <c r="B4820" s="89" t="s">
        <v>14718</v>
      </c>
      <c r="C4820" s="89">
        <v>4</v>
      </c>
      <c r="D4820" s="89" t="s">
        <v>14719</v>
      </c>
      <c r="E4820" s="89" t="s">
        <v>3244</v>
      </c>
    </row>
    <row r="4821" spans="1:5" ht="15.75" customHeight="1" x14ac:dyDescent="0.15">
      <c r="A4821" s="89" t="s">
        <v>14720</v>
      </c>
      <c r="B4821" s="89" t="s">
        <v>9809</v>
      </c>
      <c r="C4821" s="89">
        <v>4</v>
      </c>
      <c r="D4821" s="89" t="s">
        <v>9810</v>
      </c>
      <c r="E4821" s="89" t="s">
        <v>2856</v>
      </c>
    </row>
    <row r="4822" spans="1:5" ht="15.75" customHeight="1" x14ac:dyDescent="0.15">
      <c r="A4822" s="89" t="s">
        <v>14721</v>
      </c>
      <c r="B4822" s="89" t="s">
        <v>2861</v>
      </c>
      <c r="C4822" s="89">
        <v>3</v>
      </c>
      <c r="D4822" s="89" t="s">
        <v>5513</v>
      </c>
    </row>
    <row r="4823" spans="1:5" ht="15.75" customHeight="1" x14ac:dyDescent="0.15">
      <c r="A4823" s="89" t="s">
        <v>14722</v>
      </c>
      <c r="B4823" s="89" t="s">
        <v>14723</v>
      </c>
      <c r="C4823" s="89">
        <v>4</v>
      </c>
      <c r="D4823" s="89" t="s">
        <v>14724</v>
      </c>
      <c r="E4823" s="89" t="s">
        <v>2786</v>
      </c>
    </row>
    <row r="4824" spans="1:5" ht="15.75" customHeight="1" x14ac:dyDescent="0.15">
      <c r="A4824" s="89" t="s">
        <v>14725</v>
      </c>
      <c r="B4824" s="89" t="s">
        <v>9691</v>
      </c>
      <c r="C4824" s="89">
        <v>4</v>
      </c>
      <c r="D4824" s="89" t="s">
        <v>9692</v>
      </c>
      <c r="E4824" s="89" t="s">
        <v>5477</v>
      </c>
    </row>
    <row r="4825" spans="1:5" ht="15.75" customHeight="1" x14ac:dyDescent="0.15">
      <c r="A4825" s="89" t="s">
        <v>14726</v>
      </c>
      <c r="B4825" s="89" t="s">
        <v>14727</v>
      </c>
      <c r="C4825" s="89">
        <v>4</v>
      </c>
      <c r="D4825" s="89" t="s">
        <v>14728</v>
      </c>
      <c r="E4825" s="89" t="s">
        <v>2791</v>
      </c>
    </row>
    <row r="4826" spans="1:5" ht="15.75" customHeight="1" x14ac:dyDescent="0.15">
      <c r="A4826" s="89" t="s">
        <v>14729</v>
      </c>
      <c r="B4826" s="89" t="s">
        <v>14730</v>
      </c>
      <c r="C4826" s="89">
        <v>4</v>
      </c>
      <c r="D4826" s="89" t="s">
        <v>14731</v>
      </c>
      <c r="E4826" s="89" t="s">
        <v>4001</v>
      </c>
    </row>
    <row r="4827" spans="1:5" ht="15.75" customHeight="1" x14ac:dyDescent="0.15">
      <c r="A4827" s="89" t="s">
        <v>14732</v>
      </c>
      <c r="B4827" s="89" t="s">
        <v>14733</v>
      </c>
      <c r="C4827" s="89">
        <v>4</v>
      </c>
      <c r="D4827" s="89" t="s">
        <v>14734</v>
      </c>
      <c r="E4827" s="89" t="s">
        <v>3261</v>
      </c>
    </row>
    <row r="4828" spans="1:5" ht="15.75" customHeight="1" x14ac:dyDescent="0.15">
      <c r="A4828" s="89" t="s">
        <v>14735</v>
      </c>
      <c r="B4828" s="89" t="s">
        <v>14554</v>
      </c>
      <c r="C4828" s="89">
        <v>4</v>
      </c>
      <c r="D4828" s="89" t="s">
        <v>14555</v>
      </c>
      <c r="E4828" s="89" t="s">
        <v>2996</v>
      </c>
    </row>
    <row r="4829" spans="1:5" ht="15.75" customHeight="1" x14ac:dyDescent="0.15">
      <c r="A4829" s="89" t="s">
        <v>14736</v>
      </c>
      <c r="B4829" s="89" t="s">
        <v>14737</v>
      </c>
      <c r="C4829" s="89">
        <v>4</v>
      </c>
      <c r="D4829" s="89" t="s">
        <v>14738</v>
      </c>
      <c r="E4829" s="89" t="s">
        <v>3238</v>
      </c>
    </row>
    <row r="4830" spans="1:5" ht="15.75" customHeight="1" x14ac:dyDescent="0.15">
      <c r="A4830" s="89" t="s">
        <v>14739</v>
      </c>
      <c r="B4830" s="89" t="s">
        <v>14740</v>
      </c>
      <c r="C4830" s="89">
        <v>4</v>
      </c>
      <c r="D4830" s="89" t="s">
        <v>14741</v>
      </c>
      <c r="E4830" s="89" t="s">
        <v>3235</v>
      </c>
    </row>
    <row r="4831" spans="1:5" ht="15.75" customHeight="1" x14ac:dyDescent="0.15">
      <c r="A4831" s="89" t="s">
        <v>14742</v>
      </c>
      <c r="B4831" s="89" t="s">
        <v>14701</v>
      </c>
      <c r="C4831" s="89">
        <v>4</v>
      </c>
      <c r="D4831" s="89" t="s">
        <v>14702</v>
      </c>
      <c r="E4831" s="89" t="s">
        <v>3273</v>
      </c>
    </row>
    <row r="4832" spans="1:5" ht="15.75" customHeight="1" x14ac:dyDescent="0.15">
      <c r="A4832" s="89" t="s">
        <v>14743</v>
      </c>
      <c r="B4832" s="89" t="s">
        <v>14744</v>
      </c>
      <c r="C4832" s="89">
        <v>4</v>
      </c>
      <c r="D4832" s="89" t="s">
        <v>14745</v>
      </c>
      <c r="E4832" s="89" t="s">
        <v>2710</v>
      </c>
    </row>
    <row r="4833" spans="1:5" ht="15.75" customHeight="1" x14ac:dyDescent="0.15">
      <c r="A4833" s="89" t="s">
        <v>14746</v>
      </c>
      <c r="B4833" s="89" t="s">
        <v>14747</v>
      </c>
      <c r="C4833" s="89">
        <v>4</v>
      </c>
      <c r="D4833" s="89" t="s">
        <v>14748</v>
      </c>
      <c r="E4833" s="89" t="s">
        <v>3285</v>
      </c>
    </row>
    <row r="4834" spans="1:5" ht="15.75" customHeight="1" x14ac:dyDescent="0.15">
      <c r="A4834" s="89" t="s">
        <v>14749</v>
      </c>
      <c r="B4834" s="89" t="s">
        <v>14750</v>
      </c>
      <c r="C4834" s="89">
        <v>4</v>
      </c>
      <c r="D4834" s="89" t="s">
        <v>14751</v>
      </c>
      <c r="E4834" s="89" t="s">
        <v>3285</v>
      </c>
    </row>
    <row r="4835" spans="1:5" ht="15.75" customHeight="1" x14ac:dyDescent="0.15">
      <c r="A4835" s="89" t="s">
        <v>14752</v>
      </c>
      <c r="B4835" s="89" t="s">
        <v>3303</v>
      </c>
      <c r="C4835" s="89">
        <v>1</v>
      </c>
      <c r="D4835" s="89" t="s">
        <v>6343</v>
      </c>
    </row>
    <row r="4836" spans="1:5" ht="15.75" customHeight="1" x14ac:dyDescent="0.15">
      <c r="A4836" s="89" t="s">
        <v>14753</v>
      </c>
      <c r="B4836" s="89" t="s">
        <v>14754</v>
      </c>
      <c r="C4836" s="89">
        <v>4</v>
      </c>
      <c r="D4836" s="89" t="s">
        <v>14755</v>
      </c>
      <c r="E4836" s="89" t="s">
        <v>3244</v>
      </c>
    </row>
    <row r="4837" spans="1:5" ht="15.75" customHeight="1" x14ac:dyDescent="0.15">
      <c r="A4837" s="89" t="s">
        <v>14756</v>
      </c>
      <c r="B4837" s="89" t="s">
        <v>14757</v>
      </c>
      <c r="C4837" s="89">
        <v>4</v>
      </c>
      <c r="D4837" s="89" t="s">
        <v>14758</v>
      </c>
      <c r="E4837" s="89" t="s">
        <v>2710</v>
      </c>
    </row>
    <row r="4838" spans="1:5" ht="15.75" customHeight="1" x14ac:dyDescent="0.15">
      <c r="A4838" s="89" t="s">
        <v>14759</v>
      </c>
      <c r="B4838" s="89" t="s">
        <v>14760</v>
      </c>
      <c r="C4838" s="89">
        <v>4</v>
      </c>
      <c r="D4838" s="89" t="s">
        <v>14761</v>
      </c>
      <c r="E4838" s="89" t="s">
        <v>4086</v>
      </c>
    </row>
    <row r="4839" spans="1:5" ht="15.75" customHeight="1" x14ac:dyDescent="0.15">
      <c r="A4839" s="89" t="s">
        <v>14762</v>
      </c>
      <c r="B4839" s="89" t="s">
        <v>14718</v>
      </c>
      <c r="C4839" s="89">
        <v>4</v>
      </c>
      <c r="D4839" s="89" t="s">
        <v>14719</v>
      </c>
      <c r="E4839" s="89" t="s">
        <v>3244</v>
      </c>
    </row>
    <row r="4840" spans="1:5" ht="15.75" customHeight="1" x14ac:dyDescent="0.15">
      <c r="A4840" s="89" t="s">
        <v>14763</v>
      </c>
      <c r="B4840" s="89" t="s">
        <v>14764</v>
      </c>
      <c r="C4840" s="89">
        <v>4</v>
      </c>
      <c r="D4840" s="89" t="s">
        <v>14765</v>
      </c>
      <c r="E4840" s="89" t="s">
        <v>3244</v>
      </c>
    </row>
    <row r="4841" spans="1:5" ht="15.75" customHeight="1" x14ac:dyDescent="0.15">
      <c r="A4841" s="89" t="s">
        <v>14766</v>
      </c>
      <c r="B4841" s="89" t="s">
        <v>14701</v>
      </c>
      <c r="C4841" s="89">
        <v>4</v>
      </c>
      <c r="D4841" s="89" t="s">
        <v>14702</v>
      </c>
      <c r="E4841" s="89" t="s">
        <v>3273</v>
      </c>
    </row>
    <row r="4842" spans="1:5" ht="15.75" customHeight="1" x14ac:dyDescent="0.15">
      <c r="A4842" s="89" t="s">
        <v>14767</v>
      </c>
      <c r="B4842" s="89" t="s">
        <v>3285</v>
      </c>
      <c r="C4842" s="89">
        <v>3</v>
      </c>
      <c r="D4842" s="89" t="s">
        <v>6291</v>
      </c>
    </row>
    <row r="4843" spans="1:5" ht="15.75" customHeight="1" x14ac:dyDescent="0.15">
      <c r="A4843" s="89" t="s">
        <v>14768</v>
      </c>
      <c r="B4843" s="89" t="s">
        <v>14669</v>
      </c>
      <c r="C4843" s="89">
        <v>4</v>
      </c>
      <c r="D4843" s="89" t="s">
        <v>14670</v>
      </c>
      <c r="E4843" s="89" t="s">
        <v>3245</v>
      </c>
    </row>
    <row r="4844" spans="1:5" ht="15.75" customHeight="1" x14ac:dyDescent="0.15">
      <c r="A4844" s="89" t="s">
        <v>14769</v>
      </c>
      <c r="B4844" s="89" t="s">
        <v>14770</v>
      </c>
      <c r="C4844" s="89">
        <v>4</v>
      </c>
      <c r="D4844" s="89" t="s">
        <v>14771</v>
      </c>
      <c r="E4844" s="89" t="s">
        <v>3945</v>
      </c>
    </row>
    <row r="4845" spans="1:5" ht="15.75" customHeight="1" x14ac:dyDescent="0.15">
      <c r="A4845" s="89" t="s">
        <v>14772</v>
      </c>
      <c r="B4845" s="89" t="s">
        <v>14773</v>
      </c>
      <c r="C4845" s="89">
        <v>4</v>
      </c>
      <c r="D4845" s="89" t="s">
        <v>14774</v>
      </c>
      <c r="E4845" s="89" t="s">
        <v>3668</v>
      </c>
    </row>
    <row r="4846" spans="1:5" ht="15.75" customHeight="1" x14ac:dyDescent="0.15">
      <c r="A4846" s="89" t="s">
        <v>14775</v>
      </c>
      <c r="B4846" s="89" t="s">
        <v>14776</v>
      </c>
      <c r="C4846" s="89">
        <v>4</v>
      </c>
      <c r="D4846" s="89" t="s">
        <v>14777</v>
      </c>
      <c r="E4846" s="89" t="s">
        <v>3259</v>
      </c>
    </row>
    <row r="4847" spans="1:5" ht="15.75" customHeight="1" x14ac:dyDescent="0.15">
      <c r="A4847" s="89" t="s">
        <v>14778</v>
      </c>
      <c r="B4847" s="89" t="s">
        <v>9796</v>
      </c>
      <c r="C4847" s="89">
        <v>4</v>
      </c>
      <c r="D4847" s="89" t="s">
        <v>629</v>
      </c>
      <c r="E4847" s="89" t="s">
        <v>3944</v>
      </c>
    </row>
    <row r="4848" spans="1:5" ht="15.75" customHeight="1" x14ac:dyDescent="0.15">
      <c r="A4848" s="89" t="s">
        <v>14779</v>
      </c>
      <c r="B4848" s="89" t="s">
        <v>9796</v>
      </c>
      <c r="C4848" s="89">
        <v>4</v>
      </c>
      <c r="D4848" s="89" t="s">
        <v>629</v>
      </c>
      <c r="E4848" s="89" t="s">
        <v>3944</v>
      </c>
    </row>
    <row r="4849" spans="1:5" ht="15.75" customHeight="1" x14ac:dyDescent="0.15">
      <c r="A4849" s="89" t="s">
        <v>14780</v>
      </c>
      <c r="B4849" s="89" t="s">
        <v>9796</v>
      </c>
      <c r="C4849" s="89">
        <v>4</v>
      </c>
      <c r="D4849" s="89" t="s">
        <v>629</v>
      </c>
      <c r="E4849" s="89" t="s">
        <v>3944</v>
      </c>
    </row>
    <row r="4850" spans="1:5" ht="15.75" customHeight="1" x14ac:dyDescent="0.15">
      <c r="A4850" s="89" t="s">
        <v>14781</v>
      </c>
      <c r="B4850" s="89" t="s">
        <v>9796</v>
      </c>
      <c r="C4850" s="89">
        <v>4</v>
      </c>
      <c r="D4850" s="89" t="s">
        <v>629</v>
      </c>
      <c r="E4850" s="89" t="s">
        <v>3944</v>
      </c>
    </row>
    <row r="4851" spans="1:5" ht="15.75" customHeight="1" x14ac:dyDescent="0.15">
      <c r="A4851" s="89" t="s">
        <v>14782</v>
      </c>
      <c r="B4851" s="89" t="s">
        <v>14750</v>
      </c>
      <c r="C4851" s="89">
        <v>4</v>
      </c>
      <c r="D4851" s="89" t="s">
        <v>14751</v>
      </c>
      <c r="E4851" s="89" t="s">
        <v>3285</v>
      </c>
    </row>
    <row r="4852" spans="1:5" ht="15.75" customHeight="1" x14ac:dyDescent="0.15">
      <c r="A4852" s="89" t="s">
        <v>14783</v>
      </c>
      <c r="B4852" s="89" t="s">
        <v>9796</v>
      </c>
      <c r="C4852" s="89">
        <v>4</v>
      </c>
      <c r="D4852" s="89" t="s">
        <v>629</v>
      </c>
      <c r="E4852" s="89" t="s">
        <v>3944</v>
      </c>
    </row>
    <row r="4853" spans="1:5" ht="15.75" customHeight="1" x14ac:dyDescent="0.15">
      <c r="A4853" s="89" t="s">
        <v>14784</v>
      </c>
      <c r="B4853" s="89" t="s">
        <v>9796</v>
      </c>
      <c r="C4853" s="89">
        <v>4</v>
      </c>
      <c r="D4853" s="89" t="s">
        <v>629</v>
      </c>
      <c r="E4853" s="89" t="s">
        <v>3944</v>
      </c>
    </row>
    <row r="4854" spans="1:5" ht="15.75" customHeight="1" x14ac:dyDescent="0.15">
      <c r="A4854" s="89" t="s">
        <v>14785</v>
      </c>
      <c r="B4854" s="89" t="s">
        <v>9796</v>
      </c>
      <c r="C4854" s="89">
        <v>4</v>
      </c>
      <c r="D4854" s="89" t="s">
        <v>629</v>
      </c>
      <c r="E4854" s="89" t="s">
        <v>3944</v>
      </c>
    </row>
    <row r="4855" spans="1:5" ht="15.75" customHeight="1" x14ac:dyDescent="0.15">
      <c r="A4855" s="89" t="s">
        <v>14786</v>
      </c>
      <c r="B4855" s="89" t="s">
        <v>14669</v>
      </c>
      <c r="C4855" s="89">
        <v>4</v>
      </c>
      <c r="D4855" s="89" t="s">
        <v>14670</v>
      </c>
      <c r="E4855" s="89" t="s">
        <v>3245</v>
      </c>
    </row>
    <row r="4856" spans="1:5" ht="15.75" customHeight="1" x14ac:dyDescent="0.15">
      <c r="A4856" s="89" t="s">
        <v>14787</v>
      </c>
      <c r="B4856" s="89" t="s">
        <v>9796</v>
      </c>
      <c r="C4856" s="89">
        <v>4</v>
      </c>
      <c r="D4856" s="89" t="s">
        <v>629</v>
      </c>
      <c r="E4856" s="89" t="s">
        <v>3944</v>
      </c>
    </row>
    <row r="4857" spans="1:5" ht="15.75" customHeight="1" x14ac:dyDescent="0.15">
      <c r="A4857" s="89" t="s">
        <v>14788</v>
      </c>
      <c r="B4857" s="89" t="s">
        <v>14669</v>
      </c>
      <c r="C4857" s="89">
        <v>4</v>
      </c>
      <c r="D4857" s="89" t="s">
        <v>14670</v>
      </c>
      <c r="E4857" s="89" t="s">
        <v>3245</v>
      </c>
    </row>
    <row r="4858" spans="1:5" ht="15.75" customHeight="1" x14ac:dyDescent="0.15">
      <c r="A4858" s="89" t="s">
        <v>14789</v>
      </c>
      <c r="B4858" s="89" t="s">
        <v>14669</v>
      </c>
      <c r="C4858" s="89">
        <v>4</v>
      </c>
      <c r="D4858" s="89" t="s">
        <v>14670</v>
      </c>
      <c r="E4858" s="89" t="s">
        <v>3245</v>
      </c>
    </row>
    <row r="4859" spans="1:5" ht="15.75" customHeight="1" x14ac:dyDescent="0.15">
      <c r="A4859" s="89" t="s">
        <v>14790</v>
      </c>
      <c r="B4859" s="89" t="s">
        <v>14669</v>
      </c>
      <c r="C4859" s="89">
        <v>4</v>
      </c>
      <c r="D4859" s="89" t="s">
        <v>14670</v>
      </c>
      <c r="E4859" s="89" t="s">
        <v>3245</v>
      </c>
    </row>
    <row r="4860" spans="1:5" ht="15.75" customHeight="1" x14ac:dyDescent="0.15">
      <c r="A4860" s="89" t="s">
        <v>14791</v>
      </c>
      <c r="B4860" s="89" t="s">
        <v>14792</v>
      </c>
      <c r="C4860" s="89">
        <v>4</v>
      </c>
      <c r="D4860" s="89" t="s">
        <v>14793</v>
      </c>
      <c r="E4860" s="89" t="s">
        <v>3276</v>
      </c>
    </row>
    <row r="4861" spans="1:5" ht="15.75" customHeight="1" x14ac:dyDescent="0.15">
      <c r="A4861" s="89" t="s">
        <v>14794</v>
      </c>
      <c r="B4861" s="89" t="s">
        <v>9796</v>
      </c>
      <c r="C4861" s="89">
        <v>4</v>
      </c>
      <c r="D4861" s="89" t="s">
        <v>629</v>
      </c>
      <c r="E4861" s="89" t="s">
        <v>3944</v>
      </c>
    </row>
    <row r="4862" spans="1:5" ht="15.75" customHeight="1" x14ac:dyDescent="0.15">
      <c r="A4862" s="89" t="s">
        <v>14795</v>
      </c>
      <c r="B4862" s="89" t="s">
        <v>9796</v>
      </c>
      <c r="C4862" s="89">
        <v>4</v>
      </c>
      <c r="D4862" s="89" t="s">
        <v>629</v>
      </c>
      <c r="E4862" s="89" t="s">
        <v>3944</v>
      </c>
    </row>
    <row r="4863" spans="1:5" ht="15.75" customHeight="1" x14ac:dyDescent="0.15">
      <c r="A4863" s="89" t="s">
        <v>14796</v>
      </c>
      <c r="B4863" s="89" t="s">
        <v>14797</v>
      </c>
      <c r="C4863" s="89">
        <v>4</v>
      </c>
      <c r="D4863" s="89" t="s">
        <v>14798</v>
      </c>
      <c r="E4863" s="89" t="s">
        <v>3276</v>
      </c>
    </row>
    <row r="4864" spans="1:5" ht="15.75" customHeight="1" x14ac:dyDescent="0.15">
      <c r="A4864" s="89" t="s">
        <v>14799</v>
      </c>
      <c r="B4864" s="89" t="s">
        <v>14797</v>
      </c>
      <c r="C4864" s="89">
        <v>4</v>
      </c>
      <c r="D4864" s="89" t="s">
        <v>14798</v>
      </c>
      <c r="E4864" s="89" t="s">
        <v>3276</v>
      </c>
    </row>
    <row r="4865" spans="1:5" ht="15.75" customHeight="1" x14ac:dyDescent="0.15">
      <c r="A4865" s="89" t="s">
        <v>14800</v>
      </c>
      <c r="B4865" s="89" t="s">
        <v>14689</v>
      </c>
      <c r="C4865" s="89">
        <v>4</v>
      </c>
      <c r="D4865" s="89" t="s">
        <v>14690</v>
      </c>
      <c r="E4865" s="89" t="s">
        <v>233</v>
      </c>
    </row>
    <row r="4866" spans="1:5" ht="15.75" customHeight="1" x14ac:dyDescent="0.15">
      <c r="A4866" s="89" t="s">
        <v>14801</v>
      </c>
      <c r="B4866" s="89" t="s">
        <v>14689</v>
      </c>
      <c r="C4866" s="89">
        <v>4</v>
      </c>
      <c r="D4866" s="89" t="s">
        <v>14690</v>
      </c>
      <c r="E4866" s="89" t="s">
        <v>233</v>
      </c>
    </row>
    <row r="4867" spans="1:5" ht="15.75" customHeight="1" x14ac:dyDescent="0.15">
      <c r="A4867" s="89" t="s">
        <v>14802</v>
      </c>
      <c r="B4867" s="89" t="s">
        <v>14689</v>
      </c>
      <c r="C4867" s="89">
        <v>4</v>
      </c>
      <c r="D4867" s="89" t="s">
        <v>14690</v>
      </c>
      <c r="E4867" s="89" t="s">
        <v>233</v>
      </c>
    </row>
    <row r="4868" spans="1:5" ht="15.75" customHeight="1" x14ac:dyDescent="0.15">
      <c r="A4868" s="89" t="s">
        <v>14803</v>
      </c>
      <c r="B4868" s="89" t="s">
        <v>233</v>
      </c>
      <c r="C4868" s="89">
        <v>3</v>
      </c>
      <c r="D4868" s="89" t="s">
        <v>6287</v>
      </c>
    </row>
    <row r="4869" spans="1:5" ht="15.75" customHeight="1" x14ac:dyDescent="0.15">
      <c r="A4869" s="89" t="s">
        <v>14804</v>
      </c>
      <c r="B4869" s="89" t="s">
        <v>14689</v>
      </c>
      <c r="C4869" s="89">
        <v>4</v>
      </c>
      <c r="D4869" s="89" t="s">
        <v>14690</v>
      </c>
      <c r="E4869" s="89" t="s">
        <v>233</v>
      </c>
    </row>
    <row r="4870" spans="1:5" ht="15.75" customHeight="1" x14ac:dyDescent="0.15">
      <c r="A4870" s="89" t="s">
        <v>14805</v>
      </c>
      <c r="B4870" s="89" t="s">
        <v>14689</v>
      </c>
      <c r="C4870" s="89">
        <v>4</v>
      </c>
      <c r="D4870" s="89" t="s">
        <v>14690</v>
      </c>
      <c r="E4870" s="89" t="s">
        <v>233</v>
      </c>
    </row>
    <row r="4871" spans="1:5" ht="15.75" customHeight="1" x14ac:dyDescent="0.15">
      <c r="A4871" s="89" t="s">
        <v>14806</v>
      </c>
      <c r="B4871" s="89" t="s">
        <v>14689</v>
      </c>
      <c r="C4871" s="89">
        <v>4</v>
      </c>
      <c r="D4871" s="89" t="s">
        <v>14690</v>
      </c>
      <c r="E4871" s="89" t="s">
        <v>233</v>
      </c>
    </row>
    <row r="4872" spans="1:5" ht="15.75" customHeight="1" x14ac:dyDescent="0.15">
      <c r="A4872" s="89" t="s">
        <v>14807</v>
      </c>
      <c r="B4872" s="89" t="s">
        <v>14701</v>
      </c>
      <c r="C4872" s="89">
        <v>4</v>
      </c>
      <c r="D4872" s="89" t="s">
        <v>14702</v>
      </c>
      <c r="E4872" s="89" t="s">
        <v>3273</v>
      </c>
    </row>
    <row r="4873" spans="1:5" ht="15.75" customHeight="1" x14ac:dyDescent="0.15">
      <c r="A4873" s="89" t="s">
        <v>14808</v>
      </c>
      <c r="B4873" s="89" t="s">
        <v>14701</v>
      </c>
      <c r="C4873" s="89">
        <v>4</v>
      </c>
      <c r="D4873" s="89" t="s">
        <v>14702</v>
      </c>
      <c r="E4873" s="89" t="s">
        <v>3273</v>
      </c>
    </row>
    <row r="4874" spans="1:5" ht="15.75" customHeight="1" x14ac:dyDescent="0.15">
      <c r="A4874" s="89" t="s">
        <v>14809</v>
      </c>
      <c r="B4874" s="89" t="s">
        <v>3273</v>
      </c>
      <c r="C4874" s="89">
        <v>3</v>
      </c>
      <c r="D4874" s="89" t="s">
        <v>6283</v>
      </c>
    </row>
    <row r="4875" spans="1:5" ht="15.75" customHeight="1" x14ac:dyDescent="0.15">
      <c r="A4875" s="89" t="s">
        <v>14810</v>
      </c>
      <c r="B4875" s="89" t="s">
        <v>14811</v>
      </c>
      <c r="C4875" s="89">
        <v>4</v>
      </c>
      <c r="D4875" s="89" t="s">
        <v>14812</v>
      </c>
      <c r="E4875" s="89" t="s">
        <v>3262</v>
      </c>
    </row>
    <row r="4876" spans="1:5" ht="15.75" customHeight="1" x14ac:dyDescent="0.15">
      <c r="A4876" s="89" t="s">
        <v>14813</v>
      </c>
      <c r="B4876" s="89" t="s">
        <v>14814</v>
      </c>
      <c r="C4876" s="89">
        <v>4</v>
      </c>
      <c r="D4876" s="89" t="s">
        <v>14815</v>
      </c>
      <c r="E4876" s="89" t="s">
        <v>2863</v>
      </c>
    </row>
    <row r="4877" spans="1:5" ht="15.75" customHeight="1" x14ac:dyDescent="0.15">
      <c r="A4877" s="89" t="s">
        <v>14816</v>
      </c>
      <c r="B4877" s="89" t="s">
        <v>14817</v>
      </c>
      <c r="C4877" s="89">
        <v>4</v>
      </c>
      <c r="D4877" s="89" t="s">
        <v>14818</v>
      </c>
      <c r="E4877" s="89" t="s">
        <v>3556</v>
      </c>
    </row>
    <row r="4878" spans="1:5" ht="15.75" customHeight="1" x14ac:dyDescent="0.15">
      <c r="A4878" s="89" t="s">
        <v>14819</v>
      </c>
      <c r="B4878" s="89" t="s">
        <v>14554</v>
      </c>
      <c r="C4878" s="89">
        <v>4</v>
      </c>
      <c r="D4878" s="89" t="s">
        <v>14555</v>
      </c>
      <c r="E4878" s="89" t="s">
        <v>2996</v>
      </c>
    </row>
    <row r="4879" spans="1:5" ht="15.75" customHeight="1" x14ac:dyDescent="0.15">
      <c r="A4879" s="89" t="s">
        <v>14820</v>
      </c>
      <c r="B4879" s="89" t="s">
        <v>14821</v>
      </c>
      <c r="C4879" s="89">
        <v>4</v>
      </c>
      <c r="D4879" s="89" t="s">
        <v>14822</v>
      </c>
      <c r="E4879" s="89" t="s">
        <v>3667</v>
      </c>
    </row>
    <row r="4880" spans="1:5" ht="15.75" customHeight="1" x14ac:dyDescent="0.15">
      <c r="A4880" s="89" t="s">
        <v>14823</v>
      </c>
      <c r="B4880" s="89" t="s">
        <v>9706</v>
      </c>
      <c r="C4880" s="89">
        <v>4</v>
      </c>
      <c r="D4880" s="89" t="s">
        <v>9707</v>
      </c>
      <c r="E4880" s="89" t="s">
        <v>2683</v>
      </c>
    </row>
    <row r="4881" spans="1:5" ht="15.75" customHeight="1" x14ac:dyDescent="0.15">
      <c r="A4881" s="89" t="s">
        <v>14824</v>
      </c>
      <c r="B4881" s="89" t="s">
        <v>9706</v>
      </c>
      <c r="C4881" s="89">
        <v>4</v>
      </c>
      <c r="D4881" s="89" t="s">
        <v>9707</v>
      </c>
      <c r="E4881" s="89" t="s">
        <v>2683</v>
      </c>
    </row>
    <row r="4882" spans="1:5" ht="15.75" customHeight="1" x14ac:dyDescent="0.15">
      <c r="A4882" s="89" t="s">
        <v>14825</v>
      </c>
      <c r="B4882" s="89" t="s">
        <v>9706</v>
      </c>
      <c r="C4882" s="89">
        <v>4</v>
      </c>
      <c r="D4882" s="89" t="s">
        <v>9707</v>
      </c>
      <c r="E4882" s="89" t="s">
        <v>2683</v>
      </c>
    </row>
    <row r="4883" spans="1:5" ht="15.75" customHeight="1" x14ac:dyDescent="0.15">
      <c r="A4883" s="89" t="s">
        <v>14826</v>
      </c>
      <c r="B4883" s="89" t="s">
        <v>9706</v>
      </c>
      <c r="C4883" s="89">
        <v>4</v>
      </c>
      <c r="D4883" s="89" t="s">
        <v>9707</v>
      </c>
      <c r="E4883" s="89" t="s">
        <v>2683</v>
      </c>
    </row>
    <row r="4884" spans="1:5" ht="15.75" customHeight="1" x14ac:dyDescent="0.15">
      <c r="A4884" s="89" t="s">
        <v>14827</v>
      </c>
      <c r="B4884" s="89" t="s">
        <v>14828</v>
      </c>
      <c r="C4884" s="89">
        <v>4</v>
      </c>
      <c r="D4884" s="89" t="s">
        <v>14829</v>
      </c>
      <c r="E4884" s="89" t="s">
        <v>3316</v>
      </c>
    </row>
    <row r="4885" spans="1:5" ht="15.75" customHeight="1" x14ac:dyDescent="0.15">
      <c r="A4885" s="89" t="s">
        <v>14830</v>
      </c>
      <c r="B4885" s="89" t="s">
        <v>14814</v>
      </c>
      <c r="C4885" s="89">
        <v>4</v>
      </c>
      <c r="D4885" s="89" t="s">
        <v>14815</v>
      </c>
      <c r="E4885" s="89" t="s">
        <v>2863</v>
      </c>
    </row>
    <row r="4886" spans="1:5" ht="15.75" customHeight="1" x14ac:dyDescent="0.15">
      <c r="A4886" s="89" t="s">
        <v>14831</v>
      </c>
      <c r="B4886" s="89" t="s">
        <v>14832</v>
      </c>
      <c r="C4886" s="89">
        <v>4</v>
      </c>
      <c r="D4886" s="89" t="s">
        <v>14833</v>
      </c>
      <c r="E4886" s="89" t="s">
        <v>2948</v>
      </c>
    </row>
    <row r="4887" spans="1:5" ht="15.75" customHeight="1" x14ac:dyDescent="0.15">
      <c r="A4887" s="89" t="s">
        <v>14834</v>
      </c>
      <c r="B4887" s="89" t="s">
        <v>14835</v>
      </c>
      <c r="C4887" s="89">
        <v>4</v>
      </c>
      <c r="D4887" s="89" t="s">
        <v>14836</v>
      </c>
      <c r="E4887" s="89" t="s">
        <v>4238</v>
      </c>
    </row>
    <row r="4888" spans="1:5" ht="15.75" customHeight="1" x14ac:dyDescent="0.15">
      <c r="A4888" s="89" t="s">
        <v>14837</v>
      </c>
      <c r="B4888" s="89" t="s">
        <v>9763</v>
      </c>
      <c r="C4888" s="89">
        <v>4</v>
      </c>
      <c r="D4888" s="89" t="s">
        <v>9764</v>
      </c>
      <c r="E4888" s="89" t="s">
        <v>3008</v>
      </c>
    </row>
    <row r="4889" spans="1:5" ht="15.75" customHeight="1" x14ac:dyDescent="0.15">
      <c r="A4889" s="89" t="s">
        <v>14838</v>
      </c>
      <c r="B4889" s="89" t="s">
        <v>14618</v>
      </c>
      <c r="C4889" s="89">
        <v>4</v>
      </c>
      <c r="D4889" s="89" t="s">
        <v>14619</v>
      </c>
      <c r="E4889" s="89" t="s">
        <v>3008</v>
      </c>
    </row>
    <row r="4890" spans="1:5" ht="15.75" customHeight="1" x14ac:dyDescent="0.15">
      <c r="A4890" s="89" t="s">
        <v>14839</v>
      </c>
      <c r="B4890" s="89" t="s">
        <v>14554</v>
      </c>
      <c r="C4890" s="89">
        <v>4</v>
      </c>
      <c r="D4890" s="89" t="s">
        <v>14555</v>
      </c>
      <c r="E4890" s="89" t="s">
        <v>2996</v>
      </c>
    </row>
    <row r="4891" spans="1:5" ht="15.75" customHeight="1" x14ac:dyDescent="0.15">
      <c r="A4891" s="89" t="s">
        <v>14840</v>
      </c>
      <c r="B4891" s="89" t="s">
        <v>14841</v>
      </c>
      <c r="C4891" s="89">
        <v>4</v>
      </c>
      <c r="D4891" s="89" t="s">
        <v>14842</v>
      </c>
      <c r="E4891" s="89" t="s">
        <v>2800</v>
      </c>
    </row>
    <row r="4892" spans="1:5" ht="15.75" customHeight="1" x14ac:dyDescent="0.15">
      <c r="A4892" s="89" t="s">
        <v>14843</v>
      </c>
      <c r="B4892" s="89" t="s">
        <v>14844</v>
      </c>
      <c r="C4892" s="89">
        <v>4</v>
      </c>
      <c r="D4892" s="89" t="s">
        <v>14845</v>
      </c>
      <c r="E4892" s="89" t="s">
        <v>2800</v>
      </c>
    </row>
    <row r="4893" spans="1:5" ht="15.75" customHeight="1" x14ac:dyDescent="0.15">
      <c r="A4893" s="89" t="s">
        <v>14846</v>
      </c>
      <c r="B4893" s="89" t="s">
        <v>14847</v>
      </c>
      <c r="C4893" s="89">
        <v>4</v>
      </c>
      <c r="D4893" s="89" t="s">
        <v>14848</v>
      </c>
      <c r="E4893" s="89" t="s">
        <v>2896</v>
      </c>
    </row>
    <row r="4894" spans="1:5" ht="15.75" customHeight="1" x14ac:dyDescent="0.15">
      <c r="A4894" s="89" t="s">
        <v>14849</v>
      </c>
      <c r="B4894" s="89" t="s">
        <v>14847</v>
      </c>
      <c r="C4894" s="89">
        <v>4</v>
      </c>
      <c r="D4894" s="89" t="s">
        <v>14848</v>
      </c>
      <c r="E4894" s="89" t="s">
        <v>2896</v>
      </c>
    </row>
    <row r="4895" spans="1:5" ht="15.75" customHeight="1" x14ac:dyDescent="0.15">
      <c r="A4895" s="89" t="s">
        <v>14850</v>
      </c>
      <c r="B4895" s="89" t="s">
        <v>14851</v>
      </c>
      <c r="C4895" s="89">
        <v>4</v>
      </c>
      <c r="D4895" s="89" t="s">
        <v>14852</v>
      </c>
      <c r="E4895" s="89" t="s">
        <v>2849</v>
      </c>
    </row>
    <row r="4896" spans="1:5" ht="15.75" customHeight="1" x14ac:dyDescent="0.15">
      <c r="A4896" s="89" t="s">
        <v>14853</v>
      </c>
      <c r="B4896" s="89" t="s">
        <v>9684</v>
      </c>
      <c r="C4896" s="89">
        <v>4</v>
      </c>
      <c r="D4896" s="89" t="s">
        <v>9685</v>
      </c>
      <c r="E4896" s="89" t="s">
        <v>3606</v>
      </c>
    </row>
    <row r="4897" spans="1:5" ht="15.75" customHeight="1" x14ac:dyDescent="0.15">
      <c r="A4897" s="89" t="s">
        <v>14854</v>
      </c>
      <c r="B4897" s="89" t="s">
        <v>9684</v>
      </c>
      <c r="C4897" s="89">
        <v>4</v>
      </c>
      <c r="D4897" s="89" t="s">
        <v>9685</v>
      </c>
      <c r="E4897" s="89" t="s">
        <v>3606</v>
      </c>
    </row>
    <row r="4898" spans="1:5" ht="15.75" customHeight="1" x14ac:dyDescent="0.15">
      <c r="A4898" s="89" t="s">
        <v>14855</v>
      </c>
      <c r="B4898" s="89" t="s">
        <v>9824</v>
      </c>
      <c r="C4898" s="89">
        <v>4</v>
      </c>
      <c r="D4898" s="89" t="s">
        <v>9825</v>
      </c>
      <c r="E4898" s="89" t="s">
        <v>3869</v>
      </c>
    </row>
    <row r="4899" spans="1:5" ht="15.75" customHeight="1" x14ac:dyDescent="0.15">
      <c r="A4899" s="89" t="s">
        <v>14856</v>
      </c>
      <c r="B4899" s="89" t="s">
        <v>9824</v>
      </c>
      <c r="C4899" s="89">
        <v>4</v>
      </c>
      <c r="D4899" s="89" t="s">
        <v>9825</v>
      </c>
      <c r="E4899" s="89" t="s">
        <v>3869</v>
      </c>
    </row>
    <row r="4900" spans="1:5" ht="15.75" customHeight="1" x14ac:dyDescent="0.15">
      <c r="A4900" s="89" t="s">
        <v>14857</v>
      </c>
      <c r="B4900" s="89" t="s">
        <v>9824</v>
      </c>
      <c r="C4900" s="89">
        <v>4</v>
      </c>
      <c r="D4900" s="89" t="s">
        <v>9825</v>
      </c>
      <c r="E4900" s="89" t="s">
        <v>3869</v>
      </c>
    </row>
    <row r="4901" spans="1:5" ht="15.75" customHeight="1" x14ac:dyDescent="0.15">
      <c r="A4901" s="89" t="s">
        <v>14858</v>
      </c>
      <c r="B4901" s="89" t="s">
        <v>9824</v>
      </c>
      <c r="C4901" s="89">
        <v>4</v>
      </c>
      <c r="D4901" s="89" t="s">
        <v>9825</v>
      </c>
      <c r="E4901" s="89" t="s">
        <v>3869</v>
      </c>
    </row>
    <row r="4902" spans="1:5" ht="15.75" customHeight="1" x14ac:dyDescent="0.15">
      <c r="A4902" s="89" t="s">
        <v>14859</v>
      </c>
      <c r="B4902" s="89" t="s">
        <v>9824</v>
      </c>
      <c r="C4902" s="89">
        <v>4</v>
      </c>
      <c r="D4902" s="89" t="s">
        <v>9825</v>
      </c>
      <c r="E4902" s="89" t="s">
        <v>3869</v>
      </c>
    </row>
    <row r="4903" spans="1:5" ht="15.75" customHeight="1" x14ac:dyDescent="0.15">
      <c r="A4903" s="89" t="s">
        <v>301</v>
      </c>
      <c r="B4903" s="89" t="s">
        <v>14860</v>
      </c>
      <c r="C4903" s="89">
        <v>4</v>
      </c>
      <c r="D4903" s="89" t="s">
        <v>14861</v>
      </c>
      <c r="E4903" s="89" t="s">
        <v>3849</v>
      </c>
    </row>
    <row r="4904" spans="1:5" ht="15.75" customHeight="1" x14ac:dyDescent="0.15">
      <c r="A4904" s="89" t="s">
        <v>14862</v>
      </c>
      <c r="B4904" s="89" t="s">
        <v>9684</v>
      </c>
      <c r="C4904" s="89">
        <v>4</v>
      </c>
      <c r="D4904" s="89" t="s">
        <v>9685</v>
      </c>
      <c r="E4904" s="89" t="s">
        <v>3606</v>
      </c>
    </row>
    <row r="4905" spans="1:5" ht="15.75" customHeight="1" x14ac:dyDescent="0.15">
      <c r="A4905" s="89" t="s">
        <v>14863</v>
      </c>
      <c r="B4905" s="89" t="s">
        <v>14864</v>
      </c>
      <c r="C4905" s="89">
        <v>4</v>
      </c>
      <c r="D4905" s="89" t="s">
        <v>14865</v>
      </c>
      <c r="E4905" s="89" t="s">
        <v>3881</v>
      </c>
    </row>
    <row r="4906" spans="1:5" ht="15.75" customHeight="1" x14ac:dyDescent="0.15">
      <c r="A4906" s="89" t="s">
        <v>14866</v>
      </c>
      <c r="B4906" s="89" t="s">
        <v>14867</v>
      </c>
      <c r="C4906" s="89">
        <v>4</v>
      </c>
      <c r="D4906" s="89" t="s">
        <v>14868</v>
      </c>
      <c r="E4906" s="89" t="s">
        <v>3873</v>
      </c>
    </row>
    <row r="4907" spans="1:5" ht="15.75" customHeight="1" x14ac:dyDescent="0.15">
      <c r="A4907" s="89" t="s">
        <v>14869</v>
      </c>
      <c r="B4907" s="89" t="s">
        <v>9684</v>
      </c>
      <c r="C4907" s="89">
        <v>4</v>
      </c>
      <c r="D4907" s="89" t="s">
        <v>9685</v>
      </c>
      <c r="E4907" s="89" t="s">
        <v>3606</v>
      </c>
    </row>
    <row r="4908" spans="1:5" ht="15.75" customHeight="1" x14ac:dyDescent="0.15">
      <c r="A4908" s="89" t="s">
        <v>14870</v>
      </c>
      <c r="B4908" s="89" t="s">
        <v>9684</v>
      </c>
      <c r="C4908" s="89">
        <v>4</v>
      </c>
      <c r="D4908" s="89" t="s">
        <v>9685</v>
      </c>
      <c r="E4908" s="89" t="s">
        <v>3606</v>
      </c>
    </row>
    <row r="4909" spans="1:5" ht="15.75" customHeight="1" x14ac:dyDescent="0.15">
      <c r="A4909" s="89" t="s">
        <v>14871</v>
      </c>
      <c r="B4909" s="89" t="s">
        <v>14872</v>
      </c>
      <c r="C4909" s="89">
        <v>4</v>
      </c>
      <c r="D4909" s="89" t="s">
        <v>14873</v>
      </c>
      <c r="E4909" s="89" t="s">
        <v>3879</v>
      </c>
    </row>
    <row r="4910" spans="1:5" ht="15.75" customHeight="1" x14ac:dyDescent="0.15">
      <c r="A4910" s="89" t="s">
        <v>14874</v>
      </c>
      <c r="B4910" s="89" t="s">
        <v>14860</v>
      </c>
      <c r="C4910" s="89">
        <v>4</v>
      </c>
      <c r="D4910" s="89" t="s">
        <v>14861</v>
      </c>
      <c r="E4910" s="89" t="s">
        <v>3849</v>
      </c>
    </row>
    <row r="4911" spans="1:5" ht="15.75" customHeight="1" x14ac:dyDescent="0.15">
      <c r="A4911" s="89" t="s">
        <v>14875</v>
      </c>
      <c r="B4911" s="89" t="s">
        <v>14876</v>
      </c>
      <c r="C4911" s="89">
        <v>4</v>
      </c>
      <c r="D4911" s="89" t="s">
        <v>14852</v>
      </c>
      <c r="E4911" s="89" t="s">
        <v>3882</v>
      </c>
    </row>
    <row r="4912" spans="1:5" ht="15.75" customHeight="1" x14ac:dyDescent="0.15">
      <c r="A4912" s="89" t="s">
        <v>14877</v>
      </c>
      <c r="B4912" s="89" t="s">
        <v>9684</v>
      </c>
      <c r="C4912" s="89">
        <v>4</v>
      </c>
      <c r="D4912" s="89" t="s">
        <v>9685</v>
      </c>
      <c r="E4912" s="89" t="s">
        <v>3606</v>
      </c>
    </row>
    <row r="4913" spans="1:5" ht="15.75" customHeight="1" x14ac:dyDescent="0.15">
      <c r="A4913" s="89" t="s">
        <v>14878</v>
      </c>
      <c r="B4913" s="89" t="s">
        <v>2871</v>
      </c>
      <c r="C4913" s="89">
        <v>1</v>
      </c>
      <c r="D4913" s="89" t="s">
        <v>5571</v>
      </c>
    </row>
    <row r="4914" spans="1:5" ht="15.75" customHeight="1" x14ac:dyDescent="0.15">
      <c r="A4914" s="89" t="s">
        <v>14879</v>
      </c>
      <c r="B4914" s="89" t="s">
        <v>9684</v>
      </c>
      <c r="C4914" s="89">
        <v>4</v>
      </c>
      <c r="D4914" s="89" t="s">
        <v>9685</v>
      </c>
      <c r="E4914" s="89" t="s">
        <v>3606</v>
      </c>
    </row>
    <row r="4915" spans="1:5" ht="15.75" customHeight="1" x14ac:dyDescent="0.15">
      <c r="A4915" s="89" t="s">
        <v>14880</v>
      </c>
      <c r="B4915" s="89" t="s">
        <v>2871</v>
      </c>
      <c r="C4915" s="89">
        <v>1</v>
      </c>
      <c r="D4915" s="89" t="s">
        <v>5571</v>
      </c>
    </row>
    <row r="4916" spans="1:5" ht="15.75" customHeight="1" x14ac:dyDescent="0.15">
      <c r="A4916" s="89" t="s">
        <v>14881</v>
      </c>
      <c r="B4916" s="89" t="s">
        <v>14882</v>
      </c>
      <c r="C4916" s="89">
        <v>4</v>
      </c>
      <c r="D4916" s="89" t="s">
        <v>14883</v>
      </c>
      <c r="E4916" s="89" t="s">
        <v>3670</v>
      </c>
    </row>
    <row r="4917" spans="1:5" ht="15.75" customHeight="1" x14ac:dyDescent="0.15">
      <c r="A4917" s="89" t="s">
        <v>14884</v>
      </c>
      <c r="B4917" s="89" t="s">
        <v>14885</v>
      </c>
      <c r="C4917" s="89">
        <v>4</v>
      </c>
      <c r="D4917" s="89" t="s">
        <v>14886</v>
      </c>
      <c r="E4917" s="89" t="s">
        <v>3685</v>
      </c>
    </row>
    <row r="4918" spans="1:5" ht="15.75" customHeight="1" x14ac:dyDescent="0.15">
      <c r="A4918" s="89" t="s">
        <v>14887</v>
      </c>
      <c r="B4918" s="89" t="s">
        <v>2871</v>
      </c>
      <c r="C4918" s="89">
        <v>1</v>
      </c>
      <c r="D4918" s="89" t="s">
        <v>5571</v>
      </c>
    </row>
    <row r="4919" spans="1:5" ht="15.75" customHeight="1" x14ac:dyDescent="0.15">
      <c r="A4919" s="89" t="s">
        <v>14888</v>
      </c>
      <c r="B4919" s="89" t="s">
        <v>14889</v>
      </c>
      <c r="C4919" s="89">
        <v>4</v>
      </c>
      <c r="D4919" s="89" t="s">
        <v>14890</v>
      </c>
      <c r="E4919" s="89" t="s">
        <v>3691</v>
      </c>
    </row>
    <row r="4920" spans="1:5" ht="15.75" customHeight="1" x14ac:dyDescent="0.15">
      <c r="A4920" s="89" t="s">
        <v>716</v>
      </c>
      <c r="B4920" s="89" t="s">
        <v>14891</v>
      </c>
      <c r="C4920" s="89">
        <v>4</v>
      </c>
      <c r="D4920" s="89" t="s">
        <v>14892</v>
      </c>
      <c r="E4920" s="89" t="s">
        <v>3657</v>
      </c>
    </row>
    <row r="4921" spans="1:5" ht="15.75" customHeight="1" x14ac:dyDescent="0.15">
      <c r="A4921" s="89" t="s">
        <v>14893</v>
      </c>
      <c r="B4921" s="89" t="s">
        <v>14894</v>
      </c>
      <c r="C4921" s="89">
        <v>4</v>
      </c>
      <c r="D4921" s="89" t="s">
        <v>14895</v>
      </c>
      <c r="E4921" s="89" t="s">
        <v>2984</v>
      </c>
    </row>
    <row r="4922" spans="1:5" ht="15.75" customHeight="1" x14ac:dyDescent="0.15">
      <c r="A4922" s="89" t="s">
        <v>14896</v>
      </c>
      <c r="B4922" s="89" t="s">
        <v>14644</v>
      </c>
      <c r="C4922" s="89">
        <v>4</v>
      </c>
      <c r="D4922" s="89" t="s">
        <v>14645</v>
      </c>
      <c r="E4922" s="89" t="s">
        <v>3007</v>
      </c>
    </row>
    <row r="4923" spans="1:5" ht="15.75" customHeight="1" x14ac:dyDescent="0.15">
      <c r="A4923" s="89" t="s">
        <v>14897</v>
      </c>
      <c r="B4923" s="89" t="s">
        <v>14650</v>
      </c>
      <c r="C4923" s="89">
        <v>4</v>
      </c>
      <c r="D4923" s="89" t="s">
        <v>14651</v>
      </c>
      <c r="E4923" s="89" t="s">
        <v>2984</v>
      </c>
    </row>
    <row r="4924" spans="1:5" ht="15.75" customHeight="1" x14ac:dyDescent="0.15">
      <c r="A4924" s="89" t="s">
        <v>618</v>
      </c>
      <c r="B4924" s="89" t="s">
        <v>14635</v>
      </c>
      <c r="C4924" s="89">
        <v>4</v>
      </c>
      <c r="D4924" s="89" t="s">
        <v>14636</v>
      </c>
      <c r="E4924" s="89" t="s">
        <v>2984</v>
      </c>
    </row>
    <row r="4925" spans="1:5" ht="15.75" customHeight="1" x14ac:dyDescent="0.15">
      <c r="A4925" s="89" t="s">
        <v>14898</v>
      </c>
      <c r="B4925" s="89" t="s">
        <v>14638</v>
      </c>
      <c r="C4925" s="89">
        <v>4</v>
      </c>
      <c r="D4925" s="89" t="s">
        <v>14639</v>
      </c>
      <c r="E4925" s="89" t="s">
        <v>2986</v>
      </c>
    </row>
    <row r="4926" spans="1:5" ht="15.75" customHeight="1" x14ac:dyDescent="0.15">
      <c r="A4926" s="89" t="s">
        <v>14899</v>
      </c>
      <c r="B4926" s="89" t="s">
        <v>14900</v>
      </c>
      <c r="C4926" s="89">
        <v>4</v>
      </c>
      <c r="D4926" s="89" t="s">
        <v>14901</v>
      </c>
      <c r="E4926" s="89" t="s">
        <v>3672</v>
      </c>
    </row>
    <row r="4927" spans="1:5" ht="15.75" customHeight="1" x14ac:dyDescent="0.15">
      <c r="A4927" s="89" t="s">
        <v>14902</v>
      </c>
      <c r="B4927" s="89" t="s">
        <v>14900</v>
      </c>
      <c r="C4927" s="89">
        <v>4</v>
      </c>
      <c r="D4927" s="89" t="s">
        <v>14901</v>
      </c>
      <c r="E4927" s="89" t="s">
        <v>3672</v>
      </c>
    </row>
    <row r="4928" spans="1:5" ht="15.75" customHeight="1" x14ac:dyDescent="0.15">
      <c r="A4928" s="89" t="s">
        <v>14903</v>
      </c>
      <c r="B4928" s="89" t="s">
        <v>14891</v>
      </c>
      <c r="C4928" s="89">
        <v>4</v>
      </c>
      <c r="D4928" s="89" t="s">
        <v>14892</v>
      </c>
      <c r="E4928" s="89" t="s">
        <v>3657</v>
      </c>
    </row>
    <row r="4929" spans="1:5" ht="15.75" customHeight="1" x14ac:dyDescent="0.15">
      <c r="A4929" s="89" t="s">
        <v>14904</v>
      </c>
      <c r="B4929" s="89" t="s">
        <v>14900</v>
      </c>
      <c r="C4929" s="89">
        <v>4</v>
      </c>
      <c r="D4929" s="89" t="s">
        <v>14901</v>
      </c>
      <c r="E4929" s="89" t="s">
        <v>3672</v>
      </c>
    </row>
    <row r="4930" spans="1:5" ht="15.75" customHeight="1" x14ac:dyDescent="0.15">
      <c r="A4930" s="89" t="s">
        <v>14905</v>
      </c>
      <c r="B4930" s="89" t="s">
        <v>14906</v>
      </c>
      <c r="C4930" s="89">
        <v>4</v>
      </c>
      <c r="D4930" s="89" t="s">
        <v>14907</v>
      </c>
      <c r="E4930" s="89" t="s">
        <v>3689</v>
      </c>
    </row>
    <row r="4931" spans="1:5" ht="15.75" customHeight="1" x14ac:dyDescent="0.15">
      <c r="A4931" s="89" t="s">
        <v>14908</v>
      </c>
      <c r="B4931" s="89" t="s">
        <v>14909</v>
      </c>
      <c r="C4931" s="89">
        <v>4</v>
      </c>
      <c r="D4931" s="89" t="s">
        <v>14910</v>
      </c>
      <c r="E4931" s="89" t="s">
        <v>3695</v>
      </c>
    </row>
    <row r="4932" spans="1:5" ht="15.75" customHeight="1" x14ac:dyDescent="0.15">
      <c r="A4932" s="89" t="s">
        <v>14911</v>
      </c>
      <c r="B4932" s="89" t="s">
        <v>14912</v>
      </c>
      <c r="C4932" s="89">
        <v>4</v>
      </c>
      <c r="D4932" s="89" t="s">
        <v>14913</v>
      </c>
      <c r="E4932" s="89" t="s">
        <v>2691</v>
      </c>
    </row>
    <row r="4933" spans="1:5" ht="15.75" customHeight="1" x14ac:dyDescent="0.15">
      <c r="A4933" s="89" t="s">
        <v>14914</v>
      </c>
      <c r="B4933" s="89" t="s">
        <v>14882</v>
      </c>
      <c r="C4933" s="89">
        <v>4</v>
      </c>
      <c r="D4933" s="89" t="s">
        <v>14883</v>
      </c>
      <c r="E4933" s="89" t="s">
        <v>3670</v>
      </c>
    </row>
    <row r="4934" spans="1:5" ht="15.75" customHeight="1" x14ac:dyDescent="0.15">
      <c r="A4934" s="89" t="s">
        <v>14915</v>
      </c>
      <c r="B4934" s="89" t="s">
        <v>14885</v>
      </c>
      <c r="C4934" s="89">
        <v>4</v>
      </c>
      <c r="D4934" s="89" t="s">
        <v>14886</v>
      </c>
      <c r="E4934" s="89" t="s">
        <v>3685</v>
      </c>
    </row>
    <row r="4935" spans="1:5" ht="15.75" customHeight="1" x14ac:dyDescent="0.15">
      <c r="A4935" s="89" t="s">
        <v>14916</v>
      </c>
      <c r="B4935" s="89" t="s">
        <v>14885</v>
      </c>
      <c r="C4935" s="89">
        <v>4</v>
      </c>
      <c r="D4935" s="89" t="s">
        <v>14886</v>
      </c>
      <c r="E4935" s="89" t="s">
        <v>3685</v>
      </c>
    </row>
    <row r="4936" spans="1:5" ht="15.75" customHeight="1" x14ac:dyDescent="0.15">
      <c r="A4936" s="89" t="s">
        <v>14917</v>
      </c>
      <c r="B4936" s="89" t="s">
        <v>9684</v>
      </c>
      <c r="C4936" s="89">
        <v>4</v>
      </c>
      <c r="D4936" s="89" t="s">
        <v>9685</v>
      </c>
      <c r="E4936" s="89" t="s">
        <v>3606</v>
      </c>
    </row>
    <row r="4937" spans="1:5" ht="15.75" customHeight="1" x14ac:dyDescent="0.15">
      <c r="A4937" s="89" t="s">
        <v>14918</v>
      </c>
      <c r="B4937" s="89" t="s">
        <v>14919</v>
      </c>
      <c r="C4937" s="89">
        <v>4</v>
      </c>
      <c r="D4937" s="89" t="s">
        <v>14920</v>
      </c>
      <c r="E4937" s="89" t="s">
        <v>3685</v>
      </c>
    </row>
    <row r="4938" spans="1:5" ht="15.75" customHeight="1" x14ac:dyDescent="0.15">
      <c r="A4938" s="89" t="s">
        <v>14921</v>
      </c>
      <c r="B4938" s="89" t="s">
        <v>14919</v>
      </c>
      <c r="C4938" s="89">
        <v>4</v>
      </c>
      <c r="D4938" s="89" t="s">
        <v>14920</v>
      </c>
      <c r="E4938" s="89" t="s">
        <v>3685</v>
      </c>
    </row>
    <row r="4939" spans="1:5" ht="15.75" customHeight="1" x14ac:dyDescent="0.15">
      <c r="A4939" s="89" t="s">
        <v>14922</v>
      </c>
      <c r="B4939" s="89" t="s">
        <v>14923</v>
      </c>
      <c r="C4939" s="89">
        <v>4</v>
      </c>
      <c r="D4939" s="89" t="s">
        <v>14924</v>
      </c>
      <c r="E4939" s="89" t="s">
        <v>3676</v>
      </c>
    </row>
    <row r="4940" spans="1:5" ht="15.75" customHeight="1" x14ac:dyDescent="0.15">
      <c r="A4940" s="89" t="s">
        <v>14925</v>
      </c>
      <c r="B4940" s="89" t="s">
        <v>9684</v>
      </c>
      <c r="C4940" s="89">
        <v>4</v>
      </c>
      <c r="D4940" s="89" t="s">
        <v>9685</v>
      </c>
      <c r="E4940" s="89" t="s">
        <v>3606</v>
      </c>
    </row>
    <row r="4941" spans="1:5" ht="15.75" customHeight="1" x14ac:dyDescent="0.15">
      <c r="A4941" s="89" t="s">
        <v>14926</v>
      </c>
      <c r="B4941" s="89" t="s">
        <v>3694</v>
      </c>
      <c r="C4941" s="89">
        <v>3</v>
      </c>
      <c r="D4941" s="89" t="s">
        <v>6975</v>
      </c>
    </row>
    <row r="4942" spans="1:5" ht="15.75" customHeight="1" x14ac:dyDescent="0.15">
      <c r="A4942" s="89" t="s">
        <v>14927</v>
      </c>
      <c r="B4942" s="89" t="s">
        <v>14821</v>
      </c>
      <c r="C4942" s="89">
        <v>4</v>
      </c>
      <c r="D4942" s="89" t="s">
        <v>14822</v>
      </c>
      <c r="E4942" s="89" t="s">
        <v>3667</v>
      </c>
    </row>
    <row r="4943" spans="1:5" ht="15.75" customHeight="1" x14ac:dyDescent="0.15">
      <c r="A4943" s="89" t="s">
        <v>14928</v>
      </c>
      <c r="B4943" s="89" t="s">
        <v>14929</v>
      </c>
      <c r="C4943" s="89">
        <v>4</v>
      </c>
      <c r="D4943" s="89" t="s">
        <v>14930</v>
      </c>
      <c r="E4943" s="89" t="s">
        <v>3643</v>
      </c>
    </row>
    <row r="4944" spans="1:5" ht="15.75" customHeight="1" x14ac:dyDescent="0.15">
      <c r="A4944" s="89" t="s">
        <v>14931</v>
      </c>
      <c r="B4944" s="89" t="s">
        <v>14932</v>
      </c>
      <c r="C4944" s="89">
        <v>4</v>
      </c>
      <c r="D4944" s="89" t="s">
        <v>14933</v>
      </c>
      <c r="E4944" s="89" t="s">
        <v>3855</v>
      </c>
    </row>
    <row r="4945" spans="1:5" ht="15.75" customHeight="1" x14ac:dyDescent="0.15">
      <c r="A4945" s="89" t="s">
        <v>14934</v>
      </c>
      <c r="B4945" s="89" t="s">
        <v>3694</v>
      </c>
      <c r="C4945" s="89">
        <v>3</v>
      </c>
      <c r="D4945" s="89" t="s">
        <v>6975</v>
      </c>
    </row>
    <row r="4946" spans="1:5" ht="15.75" customHeight="1" x14ac:dyDescent="0.15">
      <c r="A4946" s="89" t="s">
        <v>14935</v>
      </c>
      <c r="B4946" s="89" t="s">
        <v>14936</v>
      </c>
      <c r="C4946" s="89">
        <v>4</v>
      </c>
      <c r="D4946" s="89" t="s">
        <v>14937</v>
      </c>
      <c r="E4946" s="89" t="s">
        <v>3643</v>
      </c>
    </row>
    <row r="4947" spans="1:5" ht="15.75" customHeight="1" x14ac:dyDescent="0.15">
      <c r="A4947" s="89" t="s">
        <v>14938</v>
      </c>
      <c r="B4947" s="89" t="s">
        <v>14929</v>
      </c>
      <c r="C4947" s="89">
        <v>4</v>
      </c>
      <c r="D4947" s="89" t="s">
        <v>14930</v>
      </c>
      <c r="E4947" s="89" t="s">
        <v>3643</v>
      </c>
    </row>
    <row r="4948" spans="1:5" ht="15.75" customHeight="1" x14ac:dyDescent="0.15">
      <c r="A4948" s="89" t="s">
        <v>14939</v>
      </c>
      <c r="B4948" s="89" t="s">
        <v>14940</v>
      </c>
      <c r="C4948" s="89">
        <v>4</v>
      </c>
      <c r="D4948" s="89" t="s">
        <v>14941</v>
      </c>
      <c r="E4948" s="89" t="s">
        <v>3025</v>
      </c>
    </row>
    <row r="4949" spans="1:5" ht="15.75" customHeight="1" x14ac:dyDescent="0.15">
      <c r="A4949" s="89" t="s">
        <v>14942</v>
      </c>
      <c r="B4949" s="89" t="s">
        <v>14940</v>
      </c>
      <c r="C4949" s="89">
        <v>4</v>
      </c>
      <c r="D4949" s="89" t="s">
        <v>14941</v>
      </c>
      <c r="E4949" s="89" t="s">
        <v>3025</v>
      </c>
    </row>
    <row r="4950" spans="1:5" ht="15.75" customHeight="1" x14ac:dyDescent="0.15">
      <c r="A4950" s="89" t="s">
        <v>14943</v>
      </c>
      <c r="B4950" s="89" t="s">
        <v>14940</v>
      </c>
      <c r="C4950" s="89">
        <v>4</v>
      </c>
      <c r="D4950" s="89" t="s">
        <v>14941</v>
      </c>
      <c r="E4950" s="89" t="s">
        <v>3025</v>
      </c>
    </row>
    <row r="4951" spans="1:5" ht="15.75" customHeight="1" x14ac:dyDescent="0.15">
      <c r="A4951" s="89" t="s">
        <v>14944</v>
      </c>
      <c r="B4951" s="89" t="s">
        <v>14945</v>
      </c>
      <c r="C4951" s="89">
        <v>4</v>
      </c>
      <c r="D4951" s="89" t="s">
        <v>14946</v>
      </c>
      <c r="E4951" s="89" t="s">
        <v>3474</v>
      </c>
    </row>
    <row r="4952" spans="1:5" ht="15.75" customHeight="1" x14ac:dyDescent="0.15">
      <c r="A4952" s="89" t="s">
        <v>14947</v>
      </c>
      <c r="B4952" s="89" t="s">
        <v>14948</v>
      </c>
      <c r="C4952" s="89">
        <v>4</v>
      </c>
      <c r="D4952" s="89" t="s">
        <v>14949</v>
      </c>
      <c r="E4952" s="89" t="s">
        <v>2662</v>
      </c>
    </row>
    <row r="4953" spans="1:5" ht="15.75" customHeight="1" x14ac:dyDescent="0.15">
      <c r="A4953" s="89" t="s">
        <v>14950</v>
      </c>
      <c r="B4953" s="89" t="s">
        <v>14951</v>
      </c>
      <c r="C4953" s="89">
        <v>4</v>
      </c>
      <c r="D4953" s="89" t="s">
        <v>14952</v>
      </c>
      <c r="E4953" s="89" t="s">
        <v>3679</v>
      </c>
    </row>
    <row r="4954" spans="1:5" ht="15.75" customHeight="1" x14ac:dyDescent="0.15">
      <c r="A4954" s="89" t="s">
        <v>705</v>
      </c>
      <c r="B4954" s="89" t="s">
        <v>14953</v>
      </c>
      <c r="C4954" s="89">
        <v>4</v>
      </c>
      <c r="D4954" s="89" t="s">
        <v>14954</v>
      </c>
      <c r="E4954" s="89" t="s">
        <v>3640</v>
      </c>
    </row>
    <row r="4955" spans="1:5" ht="15.75" customHeight="1" x14ac:dyDescent="0.15">
      <c r="A4955" s="89" t="s">
        <v>14955</v>
      </c>
      <c r="B4955" s="89" t="s">
        <v>14956</v>
      </c>
      <c r="C4955" s="89">
        <v>4</v>
      </c>
      <c r="D4955" s="89" t="s">
        <v>14957</v>
      </c>
      <c r="E4955" s="89" t="s">
        <v>3071</v>
      </c>
    </row>
    <row r="4956" spans="1:5" ht="15.75" customHeight="1" x14ac:dyDescent="0.15">
      <c r="A4956" s="89" t="s">
        <v>14958</v>
      </c>
      <c r="B4956" s="89" t="s">
        <v>14959</v>
      </c>
      <c r="C4956" s="89">
        <v>4</v>
      </c>
      <c r="D4956" s="89" t="s">
        <v>14960</v>
      </c>
      <c r="E4956" s="89" t="s">
        <v>3452</v>
      </c>
    </row>
    <row r="4957" spans="1:5" ht="15.75" customHeight="1" x14ac:dyDescent="0.15">
      <c r="A4957" s="89" t="s">
        <v>259</v>
      </c>
      <c r="B4957" s="89" t="s">
        <v>14961</v>
      </c>
      <c r="C4957" s="89">
        <v>4</v>
      </c>
      <c r="D4957" s="89" t="s">
        <v>14962</v>
      </c>
      <c r="E4957" s="89" t="s">
        <v>3442</v>
      </c>
    </row>
    <row r="4958" spans="1:5" ht="15.75" customHeight="1" x14ac:dyDescent="0.15">
      <c r="A4958" s="89" t="s">
        <v>14963</v>
      </c>
      <c r="B4958" s="89" t="s">
        <v>14964</v>
      </c>
      <c r="C4958" s="89">
        <v>4</v>
      </c>
      <c r="D4958" s="89" t="s">
        <v>14965</v>
      </c>
      <c r="E4958" s="89" t="s">
        <v>3432</v>
      </c>
    </row>
    <row r="4959" spans="1:5" ht="15.75" customHeight="1" x14ac:dyDescent="0.15">
      <c r="A4959" s="89" t="s">
        <v>14966</v>
      </c>
      <c r="B4959" s="89" t="s">
        <v>14967</v>
      </c>
      <c r="C4959" s="89">
        <v>4</v>
      </c>
      <c r="D4959" s="89" t="s">
        <v>14968</v>
      </c>
      <c r="E4959" s="89" t="s">
        <v>3443</v>
      </c>
    </row>
    <row r="4960" spans="1:5" ht="15.75" customHeight="1" x14ac:dyDescent="0.15">
      <c r="A4960" s="89" t="s">
        <v>14969</v>
      </c>
      <c r="B4960" s="89" t="s">
        <v>14970</v>
      </c>
      <c r="C4960" s="89">
        <v>4</v>
      </c>
      <c r="D4960" s="89" t="s">
        <v>14971</v>
      </c>
      <c r="E4960" s="89" t="s">
        <v>3476</v>
      </c>
    </row>
    <row r="4961" spans="1:5" ht="15.75" customHeight="1" x14ac:dyDescent="0.15">
      <c r="A4961" s="89" t="s">
        <v>14972</v>
      </c>
      <c r="B4961" s="89" t="s">
        <v>14973</v>
      </c>
      <c r="C4961" s="89">
        <v>4</v>
      </c>
      <c r="D4961" s="89" t="s">
        <v>14974</v>
      </c>
      <c r="E4961" s="89" t="s">
        <v>3436</v>
      </c>
    </row>
    <row r="4962" spans="1:5" ht="15.75" customHeight="1" x14ac:dyDescent="0.15">
      <c r="A4962" s="89" t="s">
        <v>14975</v>
      </c>
      <c r="B4962" s="89" t="s">
        <v>14970</v>
      </c>
      <c r="C4962" s="89">
        <v>4</v>
      </c>
      <c r="D4962" s="89" t="s">
        <v>14971</v>
      </c>
      <c r="E4962" s="89" t="s">
        <v>3476</v>
      </c>
    </row>
    <row r="4963" spans="1:5" ht="15.75" customHeight="1" x14ac:dyDescent="0.15">
      <c r="A4963" s="89" t="s">
        <v>14976</v>
      </c>
      <c r="B4963" s="89" t="s">
        <v>14959</v>
      </c>
      <c r="C4963" s="89">
        <v>4</v>
      </c>
      <c r="D4963" s="89" t="s">
        <v>14960</v>
      </c>
      <c r="E4963" s="89" t="s">
        <v>3452</v>
      </c>
    </row>
    <row r="4964" spans="1:5" ht="15.75" customHeight="1" x14ac:dyDescent="0.15">
      <c r="A4964" s="89" t="s">
        <v>14977</v>
      </c>
      <c r="B4964" s="89" t="s">
        <v>14970</v>
      </c>
      <c r="C4964" s="89">
        <v>4</v>
      </c>
      <c r="D4964" s="89" t="s">
        <v>14971</v>
      </c>
      <c r="E4964" s="89" t="s">
        <v>3476</v>
      </c>
    </row>
    <row r="4965" spans="1:5" ht="15.75" customHeight="1" x14ac:dyDescent="0.15">
      <c r="A4965" s="89" t="s">
        <v>14978</v>
      </c>
      <c r="B4965" s="89" t="s">
        <v>3418</v>
      </c>
      <c r="C4965" s="89">
        <v>3</v>
      </c>
      <c r="D4965" s="89" t="s">
        <v>6566</v>
      </c>
    </row>
    <row r="4966" spans="1:5" ht="15.75" customHeight="1" x14ac:dyDescent="0.15">
      <c r="A4966" s="89" t="s">
        <v>14979</v>
      </c>
      <c r="B4966" s="89" t="s">
        <v>14980</v>
      </c>
      <c r="C4966" s="89">
        <v>4</v>
      </c>
      <c r="D4966" s="89" t="s">
        <v>14981</v>
      </c>
      <c r="E4966" s="89" t="s">
        <v>3472</v>
      </c>
    </row>
    <row r="4967" spans="1:5" ht="15.75" customHeight="1" x14ac:dyDescent="0.15">
      <c r="A4967" s="89" t="s">
        <v>14982</v>
      </c>
      <c r="B4967" s="89" t="s">
        <v>3470</v>
      </c>
      <c r="C4967" s="89">
        <v>3</v>
      </c>
      <c r="D4967" s="89" t="s">
        <v>6621</v>
      </c>
    </row>
    <row r="4968" spans="1:5" ht="15.75" customHeight="1" x14ac:dyDescent="0.15">
      <c r="A4968" s="89" t="s">
        <v>14983</v>
      </c>
      <c r="B4968" s="89" t="s">
        <v>14980</v>
      </c>
      <c r="C4968" s="89">
        <v>4</v>
      </c>
      <c r="D4968" s="89" t="s">
        <v>14981</v>
      </c>
      <c r="E4968" s="89" t="s">
        <v>3472</v>
      </c>
    </row>
    <row r="4969" spans="1:5" ht="15.75" customHeight="1" x14ac:dyDescent="0.15">
      <c r="A4969" s="89" t="s">
        <v>14984</v>
      </c>
      <c r="B4969" s="89" t="s">
        <v>14985</v>
      </c>
      <c r="C4969" s="89">
        <v>4</v>
      </c>
      <c r="D4969" s="89" t="s">
        <v>6641</v>
      </c>
      <c r="E4969" s="89" t="s">
        <v>3411</v>
      </c>
    </row>
    <row r="4970" spans="1:5" ht="15.75" customHeight="1" x14ac:dyDescent="0.15">
      <c r="A4970" s="89" t="s">
        <v>14986</v>
      </c>
      <c r="B4970" s="89" t="s">
        <v>14987</v>
      </c>
      <c r="C4970" s="89">
        <v>4</v>
      </c>
      <c r="D4970" s="89" t="s">
        <v>14988</v>
      </c>
      <c r="E4970" s="89" t="s">
        <v>3446</v>
      </c>
    </row>
    <row r="4971" spans="1:5" ht="15.75" customHeight="1" x14ac:dyDescent="0.15">
      <c r="A4971" s="89" t="s">
        <v>14989</v>
      </c>
      <c r="B4971" s="89" t="s">
        <v>14990</v>
      </c>
      <c r="C4971" s="89">
        <v>4</v>
      </c>
      <c r="D4971" s="89" t="s">
        <v>14707</v>
      </c>
      <c r="E4971" s="89" t="s">
        <v>3476</v>
      </c>
    </row>
    <row r="4972" spans="1:5" ht="15.75" customHeight="1" x14ac:dyDescent="0.15">
      <c r="A4972" s="89" t="s">
        <v>14991</v>
      </c>
      <c r="B4972" s="89" t="s">
        <v>14992</v>
      </c>
      <c r="C4972" s="89">
        <v>4</v>
      </c>
      <c r="D4972" s="89" t="s">
        <v>14993</v>
      </c>
      <c r="E4972" s="89" t="s">
        <v>3452</v>
      </c>
    </row>
    <row r="4973" spans="1:5" ht="15.75" customHeight="1" x14ac:dyDescent="0.15">
      <c r="A4973" s="89" t="s">
        <v>14994</v>
      </c>
      <c r="B4973" s="89" t="s">
        <v>14995</v>
      </c>
      <c r="C4973" s="89">
        <v>4</v>
      </c>
      <c r="D4973" s="89" t="s">
        <v>14996</v>
      </c>
      <c r="E4973" s="89" t="s">
        <v>3470</v>
      </c>
    </row>
    <row r="4974" spans="1:5" ht="15.75" customHeight="1" x14ac:dyDescent="0.15">
      <c r="A4974" s="89" t="s">
        <v>14997</v>
      </c>
      <c r="B4974" s="89" t="s">
        <v>14959</v>
      </c>
      <c r="C4974" s="89">
        <v>4</v>
      </c>
      <c r="D4974" s="89" t="s">
        <v>14960</v>
      </c>
      <c r="E4974" s="89" t="s">
        <v>3452</v>
      </c>
    </row>
    <row r="4975" spans="1:5" ht="15.75" customHeight="1" x14ac:dyDescent="0.15">
      <c r="A4975" s="89" t="s">
        <v>14998</v>
      </c>
      <c r="B4975" s="89" t="s">
        <v>14999</v>
      </c>
      <c r="C4975" s="89">
        <v>4</v>
      </c>
      <c r="D4975" s="89" t="s">
        <v>15000</v>
      </c>
      <c r="E4975" s="89" t="s">
        <v>3021</v>
      </c>
    </row>
    <row r="4976" spans="1:5" ht="15.75" customHeight="1" x14ac:dyDescent="0.15">
      <c r="A4976" s="89" t="s">
        <v>15001</v>
      </c>
      <c r="B4976" s="89" t="s">
        <v>14689</v>
      </c>
      <c r="C4976" s="89">
        <v>4</v>
      </c>
      <c r="D4976" s="89" t="s">
        <v>14690</v>
      </c>
      <c r="E4976" s="89" t="s">
        <v>233</v>
      </c>
    </row>
    <row r="4977" spans="1:5" ht="15.75" customHeight="1" x14ac:dyDescent="0.15">
      <c r="A4977" s="89" t="s">
        <v>15002</v>
      </c>
      <c r="B4977" s="89" t="s">
        <v>14792</v>
      </c>
      <c r="C4977" s="89">
        <v>4</v>
      </c>
      <c r="D4977" s="89" t="s">
        <v>14793</v>
      </c>
      <c r="E4977" s="89" t="s">
        <v>3276</v>
      </c>
    </row>
    <row r="4978" spans="1:5" ht="15.75" customHeight="1" x14ac:dyDescent="0.15">
      <c r="A4978" s="89" t="s">
        <v>15003</v>
      </c>
      <c r="B4978" s="89" t="s">
        <v>15004</v>
      </c>
      <c r="C4978" s="89">
        <v>4</v>
      </c>
      <c r="D4978" s="89" t="s">
        <v>15005</v>
      </c>
      <c r="E4978" s="89" t="s">
        <v>3680</v>
      </c>
    </row>
    <row r="4979" spans="1:5" ht="15.75" customHeight="1" x14ac:dyDescent="0.15">
      <c r="A4979" s="89" t="s">
        <v>15006</v>
      </c>
      <c r="B4979" s="89" t="s">
        <v>14681</v>
      </c>
      <c r="C4979" s="89">
        <v>4</v>
      </c>
      <c r="D4979" s="89" t="s">
        <v>14682</v>
      </c>
      <c r="E4979" s="89" t="s">
        <v>3285</v>
      </c>
    </row>
    <row r="4980" spans="1:5" ht="15.75" customHeight="1" x14ac:dyDescent="0.15">
      <c r="A4980" s="89" t="s">
        <v>15007</v>
      </c>
      <c r="B4980" s="89" t="s">
        <v>9796</v>
      </c>
      <c r="C4980" s="89">
        <v>4</v>
      </c>
      <c r="D4980" s="89" t="s">
        <v>629</v>
      </c>
      <c r="E4980" s="89" t="s">
        <v>3944</v>
      </c>
    </row>
    <row r="4981" spans="1:5" ht="15.75" customHeight="1" x14ac:dyDescent="0.15">
      <c r="A4981" s="89" t="s">
        <v>15008</v>
      </c>
      <c r="B4981" s="89" t="s">
        <v>15004</v>
      </c>
      <c r="C4981" s="89">
        <v>4</v>
      </c>
      <c r="D4981" s="89" t="s">
        <v>15005</v>
      </c>
      <c r="E4981" s="89" t="s">
        <v>3680</v>
      </c>
    </row>
    <row r="4982" spans="1:5" ht="15.75" customHeight="1" x14ac:dyDescent="0.15">
      <c r="A4982" s="89" t="s">
        <v>15009</v>
      </c>
      <c r="B4982" s="89" t="s">
        <v>14681</v>
      </c>
      <c r="C4982" s="89">
        <v>4</v>
      </c>
      <c r="D4982" s="89" t="s">
        <v>14682</v>
      </c>
      <c r="E4982" s="89" t="s">
        <v>3285</v>
      </c>
    </row>
    <row r="4983" spans="1:5" ht="15.75" customHeight="1" x14ac:dyDescent="0.15">
      <c r="A4983" s="89" t="s">
        <v>15010</v>
      </c>
      <c r="B4983" s="89" t="s">
        <v>14681</v>
      </c>
      <c r="C4983" s="89">
        <v>4</v>
      </c>
      <c r="D4983" s="89" t="s">
        <v>14682</v>
      </c>
      <c r="E4983" s="89" t="s">
        <v>3285</v>
      </c>
    </row>
    <row r="4984" spans="1:5" ht="15.75" customHeight="1" x14ac:dyDescent="0.15">
      <c r="A4984" s="89" t="s">
        <v>15011</v>
      </c>
      <c r="B4984" s="89" t="s">
        <v>14681</v>
      </c>
      <c r="C4984" s="89">
        <v>4</v>
      </c>
      <c r="D4984" s="89" t="s">
        <v>14682</v>
      </c>
      <c r="E4984" s="89" t="s">
        <v>3285</v>
      </c>
    </row>
    <row r="4985" spans="1:5" ht="15.75" customHeight="1" x14ac:dyDescent="0.15">
      <c r="A4985" s="89" t="s">
        <v>15012</v>
      </c>
      <c r="B4985" s="89" t="s">
        <v>14681</v>
      </c>
      <c r="C4985" s="89">
        <v>4</v>
      </c>
      <c r="D4985" s="89" t="s">
        <v>14682</v>
      </c>
      <c r="E4985" s="89" t="s">
        <v>3285</v>
      </c>
    </row>
    <row r="4986" spans="1:5" ht="15.75" customHeight="1" x14ac:dyDescent="0.15">
      <c r="A4986" s="89" t="s">
        <v>15013</v>
      </c>
      <c r="B4986" s="89" t="s">
        <v>14689</v>
      </c>
      <c r="C4986" s="89">
        <v>4</v>
      </c>
      <c r="D4986" s="89" t="s">
        <v>14690</v>
      </c>
      <c r="E4986" s="89" t="s">
        <v>233</v>
      </c>
    </row>
    <row r="4987" spans="1:5" ht="15.75" customHeight="1" x14ac:dyDescent="0.15">
      <c r="A4987" s="89" t="s">
        <v>15014</v>
      </c>
      <c r="B4987" s="89" t="s">
        <v>14647</v>
      </c>
      <c r="C4987" s="89">
        <v>4</v>
      </c>
      <c r="D4987" s="89" t="s">
        <v>14648</v>
      </c>
      <c r="E4987" s="89" t="s">
        <v>3249</v>
      </c>
    </row>
    <row r="4988" spans="1:5" ht="15.75" customHeight="1" x14ac:dyDescent="0.15">
      <c r="A4988" s="89" t="s">
        <v>15015</v>
      </c>
      <c r="B4988" s="89" t="s">
        <v>14647</v>
      </c>
      <c r="C4988" s="89">
        <v>4</v>
      </c>
      <c r="D4988" s="89" t="s">
        <v>14648</v>
      </c>
      <c r="E4988" s="89" t="s">
        <v>3249</v>
      </c>
    </row>
    <row r="4989" spans="1:5" ht="15.75" customHeight="1" x14ac:dyDescent="0.15">
      <c r="A4989" s="89" t="s">
        <v>15016</v>
      </c>
      <c r="B4989" s="89" t="s">
        <v>14647</v>
      </c>
      <c r="C4989" s="89">
        <v>4</v>
      </c>
      <c r="D4989" s="89" t="s">
        <v>14648</v>
      </c>
      <c r="E4989" s="89" t="s">
        <v>3249</v>
      </c>
    </row>
    <row r="4990" spans="1:5" ht="15.75" customHeight="1" x14ac:dyDescent="0.15">
      <c r="A4990" s="89" t="s">
        <v>15017</v>
      </c>
      <c r="B4990" s="89" t="s">
        <v>14653</v>
      </c>
      <c r="C4990" s="89">
        <v>4</v>
      </c>
      <c r="D4990" s="89" t="s">
        <v>14654</v>
      </c>
      <c r="E4990" s="89" t="s">
        <v>3266</v>
      </c>
    </row>
    <row r="4991" spans="1:5" ht="15.75" customHeight="1" x14ac:dyDescent="0.15">
      <c r="A4991" s="89" t="s">
        <v>15018</v>
      </c>
      <c r="B4991" s="89" t="s">
        <v>14656</v>
      </c>
      <c r="C4991" s="89">
        <v>4</v>
      </c>
      <c r="D4991" s="89" t="s">
        <v>14657</v>
      </c>
      <c r="E4991" s="89" t="s">
        <v>3267</v>
      </c>
    </row>
    <row r="4992" spans="1:5" ht="15.75" customHeight="1" x14ac:dyDescent="0.15">
      <c r="A4992" s="89" t="s">
        <v>15019</v>
      </c>
      <c r="B4992" s="89" t="s">
        <v>15020</v>
      </c>
      <c r="C4992" s="89">
        <v>4</v>
      </c>
      <c r="D4992" s="89" t="s">
        <v>15021</v>
      </c>
      <c r="E4992" s="89" t="s">
        <v>3276</v>
      </c>
    </row>
    <row r="4993" spans="1:5" ht="15.75" customHeight="1" x14ac:dyDescent="0.15">
      <c r="A4993" s="89" t="s">
        <v>15022</v>
      </c>
      <c r="B4993" s="89" t="s">
        <v>14689</v>
      </c>
      <c r="C4993" s="89">
        <v>4</v>
      </c>
      <c r="D4993" s="89" t="s">
        <v>14690</v>
      </c>
      <c r="E4993" s="89" t="s">
        <v>233</v>
      </c>
    </row>
    <row r="4994" spans="1:5" ht="15.75" customHeight="1" x14ac:dyDescent="0.15">
      <c r="A4994" s="89" t="s">
        <v>15023</v>
      </c>
      <c r="B4994" s="89" t="s">
        <v>14689</v>
      </c>
      <c r="C4994" s="89">
        <v>4</v>
      </c>
      <c r="D4994" s="89" t="s">
        <v>14690</v>
      </c>
      <c r="E4994" s="89" t="s">
        <v>233</v>
      </c>
    </row>
    <row r="4995" spans="1:5" ht="15.75" customHeight="1" x14ac:dyDescent="0.15">
      <c r="A4995" s="89" t="s">
        <v>15024</v>
      </c>
      <c r="B4995" s="89" t="s">
        <v>14689</v>
      </c>
      <c r="C4995" s="89">
        <v>4</v>
      </c>
      <c r="D4995" s="89" t="s">
        <v>14690</v>
      </c>
      <c r="E4995" s="89" t="s">
        <v>233</v>
      </c>
    </row>
    <row r="4996" spans="1:5" ht="15.75" customHeight="1" x14ac:dyDescent="0.15">
      <c r="A4996" s="89" t="s">
        <v>15025</v>
      </c>
      <c r="B4996" s="89" t="s">
        <v>14689</v>
      </c>
      <c r="C4996" s="89">
        <v>4</v>
      </c>
      <c r="D4996" s="89" t="s">
        <v>14690</v>
      </c>
      <c r="E4996" s="89" t="s">
        <v>233</v>
      </c>
    </row>
    <row r="4997" spans="1:5" ht="15.75" customHeight="1" x14ac:dyDescent="0.15">
      <c r="A4997" s="89" t="s">
        <v>15026</v>
      </c>
      <c r="B4997" s="89" t="s">
        <v>14689</v>
      </c>
      <c r="C4997" s="89">
        <v>4</v>
      </c>
      <c r="D4997" s="89" t="s">
        <v>14690</v>
      </c>
      <c r="E4997" s="89" t="s">
        <v>233</v>
      </c>
    </row>
    <row r="4998" spans="1:5" ht="15.75" customHeight="1" x14ac:dyDescent="0.15">
      <c r="A4998" s="89" t="s">
        <v>15027</v>
      </c>
      <c r="B4998" s="89" t="s">
        <v>14681</v>
      </c>
      <c r="C4998" s="89">
        <v>4</v>
      </c>
      <c r="D4998" s="89" t="s">
        <v>14682</v>
      </c>
      <c r="E4998" s="89" t="s">
        <v>3285</v>
      </c>
    </row>
    <row r="4999" spans="1:5" ht="15.75" customHeight="1" x14ac:dyDescent="0.15">
      <c r="A4999" s="89" t="s">
        <v>15028</v>
      </c>
      <c r="B4999" s="89" t="s">
        <v>14681</v>
      </c>
      <c r="C4999" s="89">
        <v>4</v>
      </c>
      <c r="D4999" s="89" t="s">
        <v>14682</v>
      </c>
      <c r="E4999" s="89" t="s">
        <v>3285</v>
      </c>
    </row>
    <row r="5000" spans="1:5" ht="15.75" customHeight="1" x14ac:dyDescent="0.15">
      <c r="A5000" s="89" t="s">
        <v>15029</v>
      </c>
      <c r="B5000" s="89" t="s">
        <v>14685</v>
      </c>
      <c r="C5000" s="89">
        <v>4</v>
      </c>
      <c r="D5000" s="89" t="s">
        <v>14686</v>
      </c>
      <c r="E5000" s="89" t="s">
        <v>3236</v>
      </c>
    </row>
    <row r="5001" spans="1:5" ht="15.75" customHeight="1" x14ac:dyDescent="0.15">
      <c r="A5001" s="89" t="s">
        <v>15030</v>
      </c>
      <c r="B5001" s="89" t="s">
        <v>14689</v>
      </c>
      <c r="C5001" s="89">
        <v>4</v>
      </c>
      <c r="D5001" s="89" t="s">
        <v>14690</v>
      </c>
      <c r="E5001" s="89" t="s">
        <v>233</v>
      </c>
    </row>
    <row r="5002" spans="1:5" ht="15.75" customHeight="1" x14ac:dyDescent="0.15">
      <c r="A5002" s="89" t="s">
        <v>15031</v>
      </c>
      <c r="B5002" s="89" t="s">
        <v>14776</v>
      </c>
      <c r="C5002" s="89">
        <v>4</v>
      </c>
      <c r="D5002" s="89" t="s">
        <v>14777</v>
      </c>
      <c r="E5002" s="89" t="s">
        <v>3259</v>
      </c>
    </row>
    <row r="5003" spans="1:5" ht="15.75" customHeight="1" x14ac:dyDescent="0.15">
      <c r="A5003" s="89" t="s">
        <v>15032</v>
      </c>
      <c r="B5003" s="89" t="s">
        <v>15033</v>
      </c>
      <c r="C5003" s="89">
        <v>4</v>
      </c>
      <c r="D5003" s="89" t="s">
        <v>15034</v>
      </c>
      <c r="E5003" s="89" t="s">
        <v>3249</v>
      </c>
    </row>
    <row r="5004" spans="1:5" ht="15.75" customHeight="1" x14ac:dyDescent="0.15">
      <c r="A5004" s="89" t="s">
        <v>15035</v>
      </c>
      <c r="B5004" s="89" t="s">
        <v>15036</v>
      </c>
      <c r="C5004" s="89">
        <v>4</v>
      </c>
      <c r="D5004" s="89" t="s">
        <v>15037</v>
      </c>
      <c r="E5004" s="89" t="s">
        <v>3238</v>
      </c>
    </row>
    <row r="5005" spans="1:5" ht="15.75" customHeight="1" x14ac:dyDescent="0.15">
      <c r="A5005" s="89" t="s">
        <v>15038</v>
      </c>
      <c r="B5005" s="89" t="s">
        <v>14689</v>
      </c>
      <c r="C5005" s="89">
        <v>4</v>
      </c>
      <c r="D5005" s="89" t="s">
        <v>14690</v>
      </c>
      <c r="E5005" s="89" t="s">
        <v>233</v>
      </c>
    </row>
    <row r="5006" spans="1:5" ht="15.75" customHeight="1" x14ac:dyDescent="0.15">
      <c r="A5006" s="89" t="s">
        <v>15039</v>
      </c>
      <c r="B5006" s="89" t="s">
        <v>14701</v>
      </c>
      <c r="C5006" s="89">
        <v>4</v>
      </c>
      <c r="D5006" s="89" t="s">
        <v>14702</v>
      </c>
      <c r="E5006" s="89" t="s">
        <v>3273</v>
      </c>
    </row>
    <row r="5007" spans="1:5" ht="15.75" customHeight="1" x14ac:dyDescent="0.15">
      <c r="A5007" s="89" t="s">
        <v>15040</v>
      </c>
      <c r="B5007" s="89" t="s">
        <v>14689</v>
      </c>
      <c r="C5007" s="89">
        <v>4</v>
      </c>
      <c r="D5007" s="89" t="s">
        <v>14690</v>
      </c>
      <c r="E5007" s="89" t="s">
        <v>233</v>
      </c>
    </row>
    <row r="5008" spans="1:5" ht="15.75" customHeight="1" x14ac:dyDescent="0.15">
      <c r="A5008" s="89" t="s">
        <v>15041</v>
      </c>
      <c r="B5008" s="89" t="s">
        <v>15042</v>
      </c>
      <c r="C5008" s="89">
        <v>4</v>
      </c>
      <c r="D5008" s="89" t="s">
        <v>15043</v>
      </c>
      <c r="E5008" s="89" t="s">
        <v>3279</v>
      </c>
    </row>
    <row r="5009" spans="1:5" ht="15.75" customHeight="1" x14ac:dyDescent="0.15">
      <c r="A5009" s="89" t="s">
        <v>15044</v>
      </c>
      <c r="B5009" s="89" t="s">
        <v>14689</v>
      </c>
      <c r="C5009" s="89">
        <v>4</v>
      </c>
      <c r="D5009" s="89" t="s">
        <v>14690</v>
      </c>
      <c r="E5009" s="89" t="s">
        <v>233</v>
      </c>
    </row>
    <row r="5010" spans="1:5" ht="15.75" customHeight="1" x14ac:dyDescent="0.15">
      <c r="A5010" s="89" t="s">
        <v>15045</v>
      </c>
      <c r="B5010" s="89" t="s">
        <v>14689</v>
      </c>
      <c r="C5010" s="89">
        <v>4</v>
      </c>
      <c r="D5010" s="89" t="s">
        <v>14690</v>
      </c>
      <c r="E5010" s="89" t="s">
        <v>233</v>
      </c>
    </row>
    <row r="5011" spans="1:5" ht="15.75" customHeight="1" x14ac:dyDescent="0.15">
      <c r="A5011" s="89" t="s">
        <v>15046</v>
      </c>
      <c r="B5011" s="89" t="s">
        <v>14689</v>
      </c>
      <c r="C5011" s="89">
        <v>4</v>
      </c>
      <c r="D5011" s="89" t="s">
        <v>14690</v>
      </c>
      <c r="E5011" s="89" t="s">
        <v>233</v>
      </c>
    </row>
    <row r="5012" spans="1:5" ht="15.75" customHeight="1" x14ac:dyDescent="0.15">
      <c r="A5012" s="89" t="s">
        <v>15047</v>
      </c>
      <c r="B5012" s="89" t="s">
        <v>14681</v>
      </c>
      <c r="C5012" s="89">
        <v>4</v>
      </c>
      <c r="D5012" s="89" t="s">
        <v>14682</v>
      </c>
      <c r="E5012" s="89" t="s">
        <v>3285</v>
      </c>
    </row>
    <row r="5013" spans="1:5" ht="15.75" customHeight="1" x14ac:dyDescent="0.15">
      <c r="A5013" s="89" t="s">
        <v>15048</v>
      </c>
      <c r="B5013" s="89" t="s">
        <v>14689</v>
      </c>
      <c r="C5013" s="89">
        <v>4</v>
      </c>
      <c r="D5013" s="89" t="s">
        <v>14690</v>
      </c>
      <c r="E5013" s="89" t="s">
        <v>233</v>
      </c>
    </row>
    <row r="5014" spans="1:5" ht="15.75" customHeight="1" x14ac:dyDescent="0.15">
      <c r="A5014" s="89" t="s">
        <v>15049</v>
      </c>
      <c r="B5014" s="89" t="s">
        <v>14689</v>
      </c>
      <c r="C5014" s="89">
        <v>4</v>
      </c>
      <c r="D5014" s="89" t="s">
        <v>14690</v>
      </c>
      <c r="E5014" s="89" t="s">
        <v>233</v>
      </c>
    </row>
    <row r="5015" spans="1:5" ht="15.75" customHeight="1" x14ac:dyDescent="0.15">
      <c r="A5015" s="89" t="s">
        <v>181</v>
      </c>
      <c r="B5015" s="89" t="s">
        <v>15050</v>
      </c>
      <c r="C5015" s="89">
        <v>4</v>
      </c>
      <c r="D5015" s="89" t="s">
        <v>15051</v>
      </c>
      <c r="E5015" s="89" t="s">
        <v>3907</v>
      </c>
    </row>
    <row r="5016" spans="1:5" ht="15.75" customHeight="1" x14ac:dyDescent="0.15">
      <c r="A5016" s="89" t="s">
        <v>15052</v>
      </c>
      <c r="B5016" s="89" t="s">
        <v>9796</v>
      </c>
      <c r="C5016" s="89">
        <v>4</v>
      </c>
      <c r="D5016" s="89" t="s">
        <v>629</v>
      </c>
      <c r="E5016" s="89" t="s">
        <v>3944</v>
      </c>
    </row>
    <row r="5017" spans="1:5" ht="15.75" customHeight="1" x14ac:dyDescent="0.15">
      <c r="A5017" s="89" t="s">
        <v>15053</v>
      </c>
      <c r="B5017" s="89" t="s">
        <v>15050</v>
      </c>
      <c r="C5017" s="89">
        <v>4</v>
      </c>
      <c r="D5017" s="89" t="s">
        <v>15051</v>
      </c>
      <c r="E5017" s="89" t="s">
        <v>3907</v>
      </c>
    </row>
    <row r="5018" spans="1:5" ht="15.75" customHeight="1" x14ac:dyDescent="0.15">
      <c r="A5018" s="89" t="s">
        <v>15054</v>
      </c>
      <c r="B5018" s="89" t="s">
        <v>14770</v>
      </c>
      <c r="C5018" s="89">
        <v>4</v>
      </c>
      <c r="D5018" s="89" t="s">
        <v>14771</v>
      </c>
      <c r="E5018" s="89" t="s">
        <v>3945</v>
      </c>
    </row>
    <row r="5019" spans="1:5" ht="15.75" customHeight="1" x14ac:dyDescent="0.15">
      <c r="A5019" s="89" t="s">
        <v>15055</v>
      </c>
      <c r="B5019" s="89" t="s">
        <v>15056</v>
      </c>
      <c r="C5019" s="89">
        <v>4</v>
      </c>
      <c r="D5019" s="89" t="s">
        <v>15057</v>
      </c>
      <c r="E5019" s="89" t="s">
        <v>3908</v>
      </c>
    </row>
    <row r="5020" spans="1:5" ht="15.75" customHeight="1" x14ac:dyDescent="0.15">
      <c r="A5020" s="89" t="s">
        <v>15058</v>
      </c>
      <c r="B5020" s="89" t="s">
        <v>15059</v>
      </c>
      <c r="C5020" s="89">
        <v>4</v>
      </c>
      <c r="D5020" s="89" t="s">
        <v>15060</v>
      </c>
      <c r="E5020" s="89" t="s">
        <v>3914</v>
      </c>
    </row>
    <row r="5021" spans="1:5" ht="15.75" customHeight="1" x14ac:dyDescent="0.15">
      <c r="A5021" s="89" t="s">
        <v>15061</v>
      </c>
      <c r="B5021" s="89" t="s">
        <v>15062</v>
      </c>
      <c r="C5021" s="89">
        <v>4</v>
      </c>
      <c r="D5021" s="89" t="s">
        <v>15063</v>
      </c>
      <c r="E5021" s="89" t="s">
        <v>3927</v>
      </c>
    </row>
    <row r="5022" spans="1:5" ht="15.75" customHeight="1" x14ac:dyDescent="0.15">
      <c r="A5022" s="89" t="s">
        <v>15064</v>
      </c>
      <c r="B5022" s="89" t="s">
        <v>15062</v>
      </c>
      <c r="C5022" s="89">
        <v>4</v>
      </c>
      <c r="D5022" s="89" t="s">
        <v>15063</v>
      </c>
      <c r="E5022" s="89" t="s">
        <v>3927</v>
      </c>
    </row>
    <row r="5023" spans="1:5" ht="15.75" customHeight="1" x14ac:dyDescent="0.15">
      <c r="A5023" s="89" t="s">
        <v>15065</v>
      </c>
      <c r="B5023" s="89" t="s">
        <v>15066</v>
      </c>
      <c r="C5023" s="89">
        <v>4</v>
      </c>
      <c r="D5023" s="89" t="s">
        <v>15067</v>
      </c>
      <c r="E5023" s="89" t="s">
        <v>3894</v>
      </c>
    </row>
    <row r="5024" spans="1:5" ht="15.75" customHeight="1" x14ac:dyDescent="0.15">
      <c r="A5024" s="89" t="s">
        <v>15068</v>
      </c>
      <c r="B5024" s="89" t="s">
        <v>15069</v>
      </c>
      <c r="C5024" s="89">
        <v>4</v>
      </c>
      <c r="D5024" s="89" t="s">
        <v>15070</v>
      </c>
      <c r="E5024" s="89" t="s">
        <v>3894</v>
      </c>
    </row>
    <row r="5025" spans="1:5" ht="15.75" customHeight="1" x14ac:dyDescent="0.15">
      <c r="A5025" s="89" t="s">
        <v>15071</v>
      </c>
      <c r="B5025" s="89" t="s">
        <v>15062</v>
      </c>
      <c r="C5025" s="89">
        <v>4</v>
      </c>
      <c r="D5025" s="89" t="s">
        <v>15063</v>
      </c>
      <c r="E5025" s="89" t="s">
        <v>3927</v>
      </c>
    </row>
    <row r="5026" spans="1:5" ht="15.75" customHeight="1" x14ac:dyDescent="0.15">
      <c r="A5026" s="89" t="s">
        <v>15072</v>
      </c>
      <c r="B5026" s="89" t="s">
        <v>15062</v>
      </c>
      <c r="C5026" s="89">
        <v>4</v>
      </c>
      <c r="D5026" s="89" t="s">
        <v>15063</v>
      </c>
      <c r="E5026" s="89" t="s">
        <v>3927</v>
      </c>
    </row>
    <row r="5027" spans="1:5" ht="15.75" customHeight="1" x14ac:dyDescent="0.15">
      <c r="A5027" s="89" t="s">
        <v>15073</v>
      </c>
      <c r="B5027" s="89" t="s">
        <v>15062</v>
      </c>
      <c r="C5027" s="89">
        <v>4</v>
      </c>
      <c r="D5027" s="89" t="s">
        <v>15063</v>
      </c>
      <c r="E5027" s="89" t="s">
        <v>3927</v>
      </c>
    </row>
    <row r="5028" spans="1:5" ht="15.75" customHeight="1" x14ac:dyDescent="0.15">
      <c r="A5028" s="89" t="s">
        <v>15074</v>
      </c>
      <c r="B5028" s="89" t="s">
        <v>15062</v>
      </c>
      <c r="C5028" s="89">
        <v>4</v>
      </c>
      <c r="D5028" s="89" t="s">
        <v>15063</v>
      </c>
      <c r="E5028" s="89" t="s">
        <v>3927</v>
      </c>
    </row>
    <row r="5029" spans="1:5" ht="15.75" customHeight="1" x14ac:dyDescent="0.15">
      <c r="A5029" s="89" t="s">
        <v>15075</v>
      </c>
      <c r="B5029" s="89" t="s">
        <v>15062</v>
      </c>
      <c r="C5029" s="89">
        <v>4</v>
      </c>
      <c r="D5029" s="89" t="s">
        <v>15063</v>
      </c>
      <c r="E5029" s="89" t="s">
        <v>3927</v>
      </c>
    </row>
    <row r="5030" spans="1:5" ht="15.75" customHeight="1" x14ac:dyDescent="0.15">
      <c r="A5030" s="89" t="s">
        <v>15076</v>
      </c>
      <c r="B5030" s="89" t="s">
        <v>15062</v>
      </c>
      <c r="C5030" s="89">
        <v>4</v>
      </c>
      <c r="D5030" s="89" t="s">
        <v>15063</v>
      </c>
      <c r="E5030" s="89" t="s">
        <v>3927</v>
      </c>
    </row>
    <row r="5031" spans="1:5" ht="15.75" customHeight="1" x14ac:dyDescent="0.15">
      <c r="A5031" s="89" t="s">
        <v>15077</v>
      </c>
      <c r="B5031" s="89" t="s">
        <v>15062</v>
      </c>
      <c r="C5031" s="89">
        <v>4</v>
      </c>
      <c r="D5031" s="89" t="s">
        <v>15063</v>
      </c>
      <c r="E5031" s="89" t="s">
        <v>3927</v>
      </c>
    </row>
    <row r="5032" spans="1:5" ht="15.75" customHeight="1" x14ac:dyDescent="0.15">
      <c r="A5032" s="89" t="s">
        <v>15078</v>
      </c>
      <c r="B5032" s="89" t="s">
        <v>15062</v>
      </c>
      <c r="C5032" s="89">
        <v>4</v>
      </c>
      <c r="D5032" s="89" t="s">
        <v>15063</v>
      </c>
      <c r="E5032" s="89" t="s">
        <v>3927</v>
      </c>
    </row>
    <row r="5033" spans="1:5" ht="15.75" customHeight="1" x14ac:dyDescent="0.15">
      <c r="A5033" s="89" t="s">
        <v>15079</v>
      </c>
      <c r="B5033" s="89" t="s">
        <v>15062</v>
      </c>
      <c r="C5033" s="89">
        <v>4</v>
      </c>
      <c r="D5033" s="89" t="s">
        <v>15063</v>
      </c>
      <c r="E5033" s="89" t="s">
        <v>3927</v>
      </c>
    </row>
    <row r="5034" spans="1:5" ht="15.75" customHeight="1" x14ac:dyDescent="0.15">
      <c r="A5034" s="89" t="s">
        <v>15080</v>
      </c>
      <c r="B5034" s="89" t="s">
        <v>15062</v>
      </c>
      <c r="C5034" s="89">
        <v>4</v>
      </c>
      <c r="D5034" s="89" t="s">
        <v>15063</v>
      </c>
      <c r="E5034" s="89" t="s">
        <v>3927</v>
      </c>
    </row>
    <row r="5035" spans="1:5" ht="15.75" customHeight="1" x14ac:dyDescent="0.15">
      <c r="A5035" s="89" t="s">
        <v>15081</v>
      </c>
      <c r="B5035" s="89" t="s">
        <v>15062</v>
      </c>
      <c r="C5035" s="89">
        <v>4</v>
      </c>
      <c r="D5035" s="89" t="s">
        <v>15063</v>
      </c>
      <c r="E5035" s="89" t="s">
        <v>3927</v>
      </c>
    </row>
    <row r="5036" spans="1:5" ht="15.75" customHeight="1" x14ac:dyDescent="0.15">
      <c r="A5036" s="89" t="s">
        <v>15082</v>
      </c>
      <c r="B5036" s="89" t="s">
        <v>15062</v>
      </c>
      <c r="C5036" s="89">
        <v>4</v>
      </c>
      <c r="D5036" s="89" t="s">
        <v>15063</v>
      </c>
      <c r="E5036" s="89" t="s">
        <v>3927</v>
      </c>
    </row>
    <row r="5037" spans="1:5" ht="15.75" customHeight="1" x14ac:dyDescent="0.15">
      <c r="A5037" s="89" t="s">
        <v>15083</v>
      </c>
      <c r="B5037" s="89" t="s">
        <v>15084</v>
      </c>
      <c r="C5037" s="89">
        <v>4</v>
      </c>
      <c r="D5037" s="89" t="s">
        <v>15085</v>
      </c>
      <c r="E5037" s="89" t="s">
        <v>3898</v>
      </c>
    </row>
    <row r="5038" spans="1:5" ht="15.75" customHeight="1" x14ac:dyDescent="0.15">
      <c r="A5038" s="89" t="s">
        <v>15086</v>
      </c>
      <c r="B5038" s="89" t="s">
        <v>15087</v>
      </c>
      <c r="C5038" s="89">
        <v>4</v>
      </c>
      <c r="D5038" s="89" t="s">
        <v>15088</v>
      </c>
      <c r="E5038" s="89" t="s">
        <v>3906</v>
      </c>
    </row>
    <row r="5039" spans="1:5" ht="15.75" customHeight="1" x14ac:dyDescent="0.15">
      <c r="A5039" s="89" t="s">
        <v>15089</v>
      </c>
      <c r="B5039" s="89" t="s">
        <v>15090</v>
      </c>
      <c r="C5039" s="89">
        <v>4</v>
      </c>
      <c r="D5039" s="89" t="s">
        <v>15091</v>
      </c>
      <c r="E5039" s="89" t="s">
        <v>3891</v>
      </c>
    </row>
    <row r="5040" spans="1:5" ht="15.75" customHeight="1" x14ac:dyDescent="0.15">
      <c r="A5040" s="89" t="s">
        <v>15092</v>
      </c>
      <c r="B5040" s="89" t="s">
        <v>14770</v>
      </c>
      <c r="C5040" s="89">
        <v>4</v>
      </c>
      <c r="D5040" s="89" t="s">
        <v>14771</v>
      </c>
      <c r="E5040" s="89" t="s">
        <v>3945</v>
      </c>
    </row>
    <row r="5041" spans="1:5" ht="15.75" customHeight="1" x14ac:dyDescent="0.15">
      <c r="A5041" s="89" t="s">
        <v>15093</v>
      </c>
      <c r="B5041" s="89" t="s">
        <v>15094</v>
      </c>
      <c r="C5041" s="89">
        <v>4</v>
      </c>
      <c r="D5041" s="89" t="s">
        <v>15095</v>
      </c>
      <c r="E5041" s="89" t="s">
        <v>3906</v>
      </c>
    </row>
    <row r="5042" spans="1:5" ht="15.75" customHeight="1" x14ac:dyDescent="0.15">
      <c r="A5042" s="89" t="s">
        <v>776</v>
      </c>
      <c r="B5042" s="89" t="s">
        <v>15096</v>
      </c>
      <c r="C5042" s="89">
        <v>4</v>
      </c>
      <c r="D5042" s="89" t="s">
        <v>15097</v>
      </c>
      <c r="E5042" s="89" t="s">
        <v>3892</v>
      </c>
    </row>
    <row r="5043" spans="1:5" ht="15.75" customHeight="1" x14ac:dyDescent="0.15">
      <c r="A5043" s="89" t="s">
        <v>15098</v>
      </c>
      <c r="B5043" s="89" t="s">
        <v>15099</v>
      </c>
      <c r="C5043" s="89">
        <v>4</v>
      </c>
      <c r="D5043" s="89" t="s">
        <v>15100</v>
      </c>
      <c r="E5043" s="89" t="s">
        <v>3892</v>
      </c>
    </row>
    <row r="5044" spans="1:5" ht="15.75" customHeight="1" x14ac:dyDescent="0.15">
      <c r="A5044" s="89" t="s">
        <v>15101</v>
      </c>
      <c r="B5044" s="89" t="s">
        <v>15102</v>
      </c>
      <c r="C5044" s="89">
        <v>4</v>
      </c>
      <c r="D5044" s="89" t="s">
        <v>15103</v>
      </c>
      <c r="E5044" s="89" t="s">
        <v>3921</v>
      </c>
    </row>
    <row r="5045" spans="1:5" ht="15.75" customHeight="1" x14ac:dyDescent="0.15">
      <c r="A5045" s="89" t="s">
        <v>15104</v>
      </c>
      <c r="B5045" s="89" t="s">
        <v>15105</v>
      </c>
      <c r="C5045" s="89">
        <v>4</v>
      </c>
      <c r="D5045" s="89" t="s">
        <v>15106</v>
      </c>
      <c r="E5045" s="89" t="s">
        <v>3927</v>
      </c>
    </row>
    <row r="5046" spans="1:5" ht="15.75" customHeight="1" x14ac:dyDescent="0.15">
      <c r="A5046" s="89" t="s">
        <v>15107</v>
      </c>
      <c r="B5046" s="89" t="s">
        <v>15108</v>
      </c>
      <c r="C5046" s="89">
        <v>4</v>
      </c>
      <c r="D5046" s="89" t="s">
        <v>15109</v>
      </c>
      <c r="E5046" s="89" t="s">
        <v>3927</v>
      </c>
    </row>
    <row r="5047" spans="1:5" ht="15.75" customHeight="1" x14ac:dyDescent="0.15">
      <c r="A5047" s="89" t="s">
        <v>15110</v>
      </c>
      <c r="B5047" s="89" t="s">
        <v>15062</v>
      </c>
      <c r="C5047" s="89">
        <v>4</v>
      </c>
      <c r="D5047" s="89" t="s">
        <v>15063</v>
      </c>
      <c r="E5047" s="89" t="s">
        <v>3927</v>
      </c>
    </row>
    <row r="5048" spans="1:5" ht="15.75" customHeight="1" x14ac:dyDescent="0.15">
      <c r="A5048" s="89" t="s">
        <v>15111</v>
      </c>
      <c r="B5048" s="89" t="s">
        <v>15056</v>
      </c>
      <c r="C5048" s="89">
        <v>4</v>
      </c>
      <c r="D5048" s="89" t="s">
        <v>15057</v>
      </c>
      <c r="E5048" s="89" t="s">
        <v>3908</v>
      </c>
    </row>
    <row r="5049" spans="1:5" ht="15.75" customHeight="1" x14ac:dyDescent="0.15">
      <c r="A5049" s="89" t="s">
        <v>15112</v>
      </c>
      <c r="B5049" s="89" t="s">
        <v>9796</v>
      </c>
      <c r="C5049" s="89">
        <v>4</v>
      </c>
      <c r="D5049" s="89" t="s">
        <v>629</v>
      </c>
      <c r="E5049" s="89" t="s">
        <v>3944</v>
      </c>
    </row>
    <row r="5050" spans="1:5" ht="15.75" customHeight="1" x14ac:dyDescent="0.15">
      <c r="A5050" s="89" t="s">
        <v>15113</v>
      </c>
      <c r="B5050" s="89" t="s">
        <v>9796</v>
      </c>
      <c r="C5050" s="89">
        <v>4</v>
      </c>
      <c r="D5050" s="89" t="s">
        <v>629</v>
      </c>
      <c r="E5050" s="89" t="s">
        <v>3944</v>
      </c>
    </row>
    <row r="5051" spans="1:5" ht="15.75" customHeight="1" x14ac:dyDescent="0.15">
      <c r="A5051" s="89" t="s">
        <v>15114</v>
      </c>
      <c r="B5051" s="89" t="s">
        <v>15087</v>
      </c>
      <c r="C5051" s="89">
        <v>4</v>
      </c>
      <c r="D5051" s="89" t="s">
        <v>15088</v>
      </c>
      <c r="E5051" s="89" t="s">
        <v>3906</v>
      </c>
    </row>
    <row r="5052" spans="1:5" ht="15.75" customHeight="1" x14ac:dyDescent="0.15">
      <c r="A5052" s="89" t="s">
        <v>15115</v>
      </c>
      <c r="B5052" s="89" t="s">
        <v>15062</v>
      </c>
      <c r="C5052" s="89">
        <v>4</v>
      </c>
      <c r="D5052" s="89" t="s">
        <v>15063</v>
      </c>
      <c r="E5052" s="89" t="s">
        <v>3927</v>
      </c>
    </row>
    <row r="5053" spans="1:5" ht="15.75" customHeight="1" x14ac:dyDescent="0.15">
      <c r="A5053" s="89" t="s">
        <v>726</v>
      </c>
      <c r="B5053" s="89" t="s">
        <v>15116</v>
      </c>
      <c r="C5053" s="89">
        <v>4</v>
      </c>
      <c r="D5053" s="89" t="s">
        <v>15117</v>
      </c>
      <c r="E5053" s="89" t="s">
        <v>3896</v>
      </c>
    </row>
    <row r="5054" spans="1:5" ht="15.75" customHeight="1" x14ac:dyDescent="0.15">
      <c r="A5054" s="89" t="s">
        <v>15118</v>
      </c>
      <c r="B5054" s="89" t="s">
        <v>15119</v>
      </c>
      <c r="C5054" s="89">
        <v>4</v>
      </c>
      <c r="D5054" s="89" t="s">
        <v>15120</v>
      </c>
      <c r="E5054" s="89" t="s">
        <v>3898</v>
      </c>
    </row>
    <row r="5055" spans="1:5" ht="15.75" customHeight="1" x14ac:dyDescent="0.15">
      <c r="A5055" s="89" t="s">
        <v>15121</v>
      </c>
      <c r="B5055" s="89" t="s">
        <v>15122</v>
      </c>
      <c r="C5055" s="89">
        <v>4</v>
      </c>
      <c r="D5055" s="89" t="s">
        <v>15123</v>
      </c>
      <c r="E5055" s="89" t="s">
        <v>3896</v>
      </c>
    </row>
    <row r="5056" spans="1:5" ht="15.75" customHeight="1" x14ac:dyDescent="0.15">
      <c r="A5056" s="89" t="s">
        <v>15124</v>
      </c>
      <c r="B5056" s="89" t="s">
        <v>15108</v>
      </c>
      <c r="C5056" s="89">
        <v>4</v>
      </c>
      <c r="D5056" s="89" t="s">
        <v>15109</v>
      </c>
      <c r="E5056" s="89" t="s">
        <v>3927</v>
      </c>
    </row>
    <row r="5057" spans="1:5" ht="15.75" customHeight="1" x14ac:dyDescent="0.15">
      <c r="A5057" s="89" t="s">
        <v>15125</v>
      </c>
      <c r="B5057" s="89" t="s">
        <v>15126</v>
      </c>
      <c r="C5057" s="89">
        <v>4</v>
      </c>
      <c r="D5057" s="89" t="s">
        <v>15127</v>
      </c>
      <c r="E5057" s="89" t="s">
        <v>3927</v>
      </c>
    </row>
    <row r="5058" spans="1:5" ht="15.75" customHeight="1" x14ac:dyDescent="0.15">
      <c r="A5058" s="89" t="s">
        <v>15128</v>
      </c>
      <c r="B5058" s="89" t="s">
        <v>15090</v>
      </c>
      <c r="C5058" s="89">
        <v>4</v>
      </c>
      <c r="D5058" s="89" t="s">
        <v>15091</v>
      </c>
      <c r="E5058" s="89" t="s">
        <v>3891</v>
      </c>
    </row>
    <row r="5059" spans="1:5" ht="15.75" customHeight="1" x14ac:dyDescent="0.15">
      <c r="A5059" s="89" t="s">
        <v>15129</v>
      </c>
      <c r="B5059" s="89" t="s">
        <v>15090</v>
      </c>
      <c r="C5059" s="89">
        <v>4</v>
      </c>
      <c r="D5059" s="89" t="s">
        <v>15091</v>
      </c>
      <c r="E5059" s="89" t="s">
        <v>3891</v>
      </c>
    </row>
    <row r="5060" spans="1:5" ht="15.75" customHeight="1" x14ac:dyDescent="0.15">
      <c r="A5060" s="89" t="s">
        <v>15130</v>
      </c>
      <c r="B5060" s="89" t="s">
        <v>15090</v>
      </c>
      <c r="C5060" s="89">
        <v>4</v>
      </c>
      <c r="D5060" s="89" t="s">
        <v>15091</v>
      </c>
      <c r="E5060" s="89" t="s">
        <v>3891</v>
      </c>
    </row>
    <row r="5061" spans="1:5" ht="15.75" customHeight="1" x14ac:dyDescent="0.15">
      <c r="A5061" s="89" t="s">
        <v>15131</v>
      </c>
      <c r="B5061" s="89" t="s">
        <v>15090</v>
      </c>
      <c r="C5061" s="89">
        <v>4</v>
      </c>
      <c r="D5061" s="89" t="s">
        <v>15091</v>
      </c>
      <c r="E5061" s="89" t="s">
        <v>3891</v>
      </c>
    </row>
    <row r="5062" spans="1:5" ht="15.75" customHeight="1" x14ac:dyDescent="0.15">
      <c r="A5062" s="89" t="s">
        <v>15132</v>
      </c>
      <c r="B5062" s="89" t="s">
        <v>15062</v>
      </c>
      <c r="C5062" s="89">
        <v>4</v>
      </c>
      <c r="D5062" s="89" t="s">
        <v>15063</v>
      </c>
      <c r="E5062" s="89" t="s">
        <v>3927</v>
      </c>
    </row>
    <row r="5063" spans="1:5" ht="15.75" customHeight="1" x14ac:dyDescent="0.15">
      <c r="A5063" s="89" t="s">
        <v>15133</v>
      </c>
      <c r="B5063" s="89" t="s">
        <v>15062</v>
      </c>
      <c r="C5063" s="89">
        <v>4</v>
      </c>
      <c r="D5063" s="89" t="s">
        <v>15063</v>
      </c>
      <c r="E5063" s="89" t="s">
        <v>3927</v>
      </c>
    </row>
    <row r="5064" spans="1:5" ht="15.75" customHeight="1" x14ac:dyDescent="0.15">
      <c r="A5064" s="89" t="s">
        <v>15134</v>
      </c>
      <c r="B5064" s="89" t="s">
        <v>15062</v>
      </c>
      <c r="C5064" s="89">
        <v>4</v>
      </c>
      <c r="D5064" s="89" t="s">
        <v>15063</v>
      </c>
      <c r="E5064" s="89" t="s">
        <v>3927</v>
      </c>
    </row>
    <row r="5065" spans="1:5" ht="15.75" customHeight="1" x14ac:dyDescent="0.15">
      <c r="A5065" s="89" t="s">
        <v>15135</v>
      </c>
      <c r="B5065" s="89" t="s">
        <v>15136</v>
      </c>
      <c r="C5065" s="89">
        <v>4</v>
      </c>
      <c r="D5065" s="89" t="s">
        <v>15137</v>
      </c>
      <c r="E5065" s="89" t="s">
        <v>3245</v>
      </c>
    </row>
    <row r="5066" spans="1:5" ht="15.75" customHeight="1" x14ac:dyDescent="0.15">
      <c r="A5066" s="89" t="s">
        <v>15138</v>
      </c>
      <c r="B5066" s="89" t="s">
        <v>14653</v>
      </c>
      <c r="C5066" s="89">
        <v>4</v>
      </c>
      <c r="D5066" s="89" t="s">
        <v>14654</v>
      </c>
      <c r="E5066" s="89" t="s">
        <v>3266</v>
      </c>
    </row>
    <row r="5067" spans="1:5" ht="15.75" customHeight="1" x14ac:dyDescent="0.15">
      <c r="A5067" s="89" t="s">
        <v>15139</v>
      </c>
      <c r="B5067" s="89" t="s">
        <v>3907</v>
      </c>
      <c r="C5067" s="89">
        <v>3</v>
      </c>
      <c r="D5067" s="89" t="s">
        <v>184</v>
      </c>
    </row>
    <row r="5068" spans="1:5" ht="15.75" customHeight="1" x14ac:dyDescent="0.15">
      <c r="A5068" s="89" t="s">
        <v>15140</v>
      </c>
      <c r="B5068" s="89" t="s">
        <v>3945</v>
      </c>
      <c r="C5068" s="89">
        <v>3</v>
      </c>
      <c r="D5068" s="89" t="s">
        <v>7452</v>
      </c>
    </row>
    <row r="5069" spans="1:5" ht="15.75" customHeight="1" x14ac:dyDescent="0.15">
      <c r="A5069" s="89" t="s">
        <v>15141</v>
      </c>
      <c r="B5069" s="89" t="s">
        <v>14701</v>
      </c>
      <c r="C5069" s="89">
        <v>4</v>
      </c>
      <c r="D5069" s="89" t="s">
        <v>14702</v>
      </c>
      <c r="E5069" s="89" t="s">
        <v>3273</v>
      </c>
    </row>
    <row r="5070" spans="1:5" ht="15.75" customHeight="1" x14ac:dyDescent="0.15">
      <c r="A5070" s="89" t="s">
        <v>15142</v>
      </c>
      <c r="B5070" s="89" t="s">
        <v>3919</v>
      </c>
      <c r="C5070" s="89">
        <v>3</v>
      </c>
      <c r="D5070" s="89" t="s">
        <v>7357</v>
      </c>
    </row>
    <row r="5071" spans="1:5" ht="15.75" customHeight="1" x14ac:dyDescent="0.15">
      <c r="A5071" s="89" t="s">
        <v>15143</v>
      </c>
      <c r="B5071" s="89" t="s">
        <v>3927</v>
      </c>
      <c r="C5071" s="89">
        <v>3</v>
      </c>
      <c r="D5071" s="89" t="s">
        <v>7419</v>
      </c>
    </row>
    <row r="5072" spans="1:5" ht="15.75" customHeight="1" x14ac:dyDescent="0.15">
      <c r="A5072" s="89" t="s">
        <v>15144</v>
      </c>
      <c r="B5072" s="89" t="s">
        <v>3927</v>
      </c>
      <c r="C5072" s="89">
        <v>3</v>
      </c>
      <c r="D5072" s="89" t="s">
        <v>7419</v>
      </c>
    </row>
    <row r="5073" spans="1:5" ht="15.75" customHeight="1" x14ac:dyDescent="0.15">
      <c r="A5073" s="89" t="s">
        <v>15145</v>
      </c>
      <c r="B5073" s="89" t="s">
        <v>3927</v>
      </c>
      <c r="C5073" s="89">
        <v>3</v>
      </c>
      <c r="D5073" s="89" t="s">
        <v>7419</v>
      </c>
    </row>
    <row r="5074" spans="1:5" ht="15.75" customHeight="1" x14ac:dyDescent="0.15">
      <c r="A5074" s="89" t="s">
        <v>15146</v>
      </c>
      <c r="B5074" s="89" t="s">
        <v>3906</v>
      </c>
      <c r="C5074" s="89">
        <v>3</v>
      </c>
      <c r="D5074" s="89" t="s">
        <v>7439</v>
      </c>
    </row>
    <row r="5075" spans="1:5" ht="15.75" customHeight="1" x14ac:dyDescent="0.15">
      <c r="A5075" s="89" t="s">
        <v>15147</v>
      </c>
      <c r="B5075" s="89" t="s">
        <v>14653</v>
      </c>
      <c r="C5075" s="89">
        <v>4</v>
      </c>
      <c r="D5075" s="89" t="s">
        <v>14654</v>
      </c>
      <c r="E5075" s="89" t="s">
        <v>3266</v>
      </c>
    </row>
    <row r="5076" spans="1:5" ht="15.75" customHeight="1" x14ac:dyDescent="0.15">
      <c r="A5076" s="89" t="s">
        <v>15148</v>
      </c>
      <c r="B5076" s="89" t="s">
        <v>3894</v>
      </c>
      <c r="C5076" s="89">
        <v>3</v>
      </c>
      <c r="D5076" s="89" t="s">
        <v>7434</v>
      </c>
    </row>
    <row r="5077" spans="1:5" ht="15.75" customHeight="1" x14ac:dyDescent="0.15">
      <c r="A5077" s="89" t="s">
        <v>15149</v>
      </c>
      <c r="B5077" s="89" t="s">
        <v>14653</v>
      </c>
      <c r="C5077" s="89">
        <v>4</v>
      </c>
      <c r="D5077" s="89" t="s">
        <v>14654</v>
      </c>
      <c r="E5077" s="89" t="s">
        <v>3266</v>
      </c>
    </row>
    <row r="5078" spans="1:5" ht="15.75" customHeight="1" x14ac:dyDescent="0.15">
      <c r="A5078" s="89" t="s">
        <v>15150</v>
      </c>
      <c r="B5078" s="89" t="s">
        <v>3927</v>
      </c>
      <c r="C5078" s="89">
        <v>3</v>
      </c>
      <c r="D5078" s="89" t="s">
        <v>7419</v>
      </c>
    </row>
    <row r="5079" spans="1:5" ht="15.75" customHeight="1" x14ac:dyDescent="0.15">
      <c r="A5079" s="89" t="s">
        <v>15151</v>
      </c>
      <c r="B5079" s="89" t="s">
        <v>14689</v>
      </c>
      <c r="C5079" s="89">
        <v>4</v>
      </c>
      <c r="D5079" s="89" t="s">
        <v>14690</v>
      </c>
      <c r="E5079" s="89" t="s">
        <v>233</v>
      </c>
    </row>
    <row r="5080" spans="1:5" ht="15.75" customHeight="1" x14ac:dyDescent="0.15">
      <c r="A5080" s="89" t="s">
        <v>15152</v>
      </c>
      <c r="B5080" s="89" t="s">
        <v>14689</v>
      </c>
      <c r="C5080" s="89">
        <v>4</v>
      </c>
      <c r="D5080" s="89" t="s">
        <v>14690</v>
      </c>
      <c r="E5080" s="89" t="s">
        <v>233</v>
      </c>
    </row>
    <row r="5081" spans="1:5" ht="15.75" customHeight="1" x14ac:dyDescent="0.15">
      <c r="A5081" s="89" t="s">
        <v>15153</v>
      </c>
      <c r="B5081" s="89" t="s">
        <v>14689</v>
      </c>
      <c r="C5081" s="89">
        <v>4</v>
      </c>
      <c r="D5081" s="89" t="s">
        <v>14690</v>
      </c>
      <c r="E5081" s="89" t="s">
        <v>233</v>
      </c>
    </row>
    <row r="5082" spans="1:5" ht="15.75" customHeight="1" x14ac:dyDescent="0.15">
      <c r="A5082" s="89" t="s">
        <v>15154</v>
      </c>
      <c r="B5082" s="89" t="s">
        <v>14689</v>
      </c>
      <c r="C5082" s="89">
        <v>4</v>
      </c>
      <c r="D5082" s="89" t="s">
        <v>14690</v>
      </c>
      <c r="E5082" s="89" t="s">
        <v>233</v>
      </c>
    </row>
    <row r="5083" spans="1:5" ht="15.75" customHeight="1" x14ac:dyDescent="0.15">
      <c r="A5083" s="89" t="s">
        <v>15155</v>
      </c>
      <c r="B5083" s="89" t="s">
        <v>14689</v>
      </c>
      <c r="C5083" s="89">
        <v>4</v>
      </c>
      <c r="D5083" s="89" t="s">
        <v>14690</v>
      </c>
      <c r="E5083" s="89" t="s">
        <v>233</v>
      </c>
    </row>
    <row r="5084" spans="1:5" ht="15.75" customHeight="1" x14ac:dyDescent="0.15">
      <c r="A5084" s="89" t="s">
        <v>15156</v>
      </c>
      <c r="B5084" s="89" t="s">
        <v>14689</v>
      </c>
      <c r="C5084" s="89">
        <v>4</v>
      </c>
      <c r="D5084" s="89" t="s">
        <v>14690</v>
      </c>
      <c r="E5084" s="89" t="s">
        <v>233</v>
      </c>
    </row>
    <row r="5085" spans="1:5" ht="15.75" customHeight="1" x14ac:dyDescent="0.15">
      <c r="A5085" s="89" t="s">
        <v>15157</v>
      </c>
      <c r="B5085" s="89" t="s">
        <v>14689</v>
      </c>
      <c r="C5085" s="89">
        <v>4</v>
      </c>
      <c r="D5085" s="89" t="s">
        <v>14690</v>
      </c>
      <c r="E5085" s="89" t="s">
        <v>233</v>
      </c>
    </row>
    <row r="5086" spans="1:5" ht="15.75" customHeight="1" x14ac:dyDescent="0.15">
      <c r="A5086" s="89" t="s">
        <v>15158</v>
      </c>
      <c r="B5086" s="89" t="s">
        <v>14647</v>
      </c>
      <c r="C5086" s="89">
        <v>4</v>
      </c>
      <c r="D5086" s="89" t="s">
        <v>14648</v>
      </c>
      <c r="E5086" s="89" t="s">
        <v>3249</v>
      </c>
    </row>
    <row r="5087" spans="1:5" ht="15.75" customHeight="1" x14ac:dyDescent="0.15">
      <c r="A5087" s="89" t="s">
        <v>15159</v>
      </c>
      <c r="B5087" s="89" t="s">
        <v>14647</v>
      </c>
      <c r="C5087" s="89">
        <v>4</v>
      </c>
      <c r="D5087" s="89" t="s">
        <v>14648</v>
      </c>
      <c r="E5087" s="89" t="s">
        <v>3249</v>
      </c>
    </row>
    <row r="5088" spans="1:5" ht="15.75" customHeight="1" x14ac:dyDescent="0.15">
      <c r="A5088" s="89" t="s">
        <v>15160</v>
      </c>
      <c r="B5088" s="89" t="s">
        <v>14647</v>
      </c>
      <c r="C5088" s="89">
        <v>4</v>
      </c>
      <c r="D5088" s="89" t="s">
        <v>14648</v>
      </c>
      <c r="E5088" s="89" t="s">
        <v>3249</v>
      </c>
    </row>
    <row r="5089" spans="1:5" ht="15.75" customHeight="1" x14ac:dyDescent="0.15">
      <c r="A5089" s="89" t="s">
        <v>15161</v>
      </c>
      <c r="B5089" s="89" t="s">
        <v>14647</v>
      </c>
      <c r="C5089" s="89">
        <v>4</v>
      </c>
      <c r="D5089" s="89" t="s">
        <v>14648</v>
      </c>
      <c r="E5089" s="89" t="s">
        <v>3249</v>
      </c>
    </row>
    <row r="5090" spans="1:5" ht="15.75" customHeight="1" x14ac:dyDescent="0.15">
      <c r="A5090" s="89" t="s">
        <v>15162</v>
      </c>
      <c r="B5090" s="89" t="s">
        <v>14647</v>
      </c>
      <c r="C5090" s="89">
        <v>4</v>
      </c>
      <c r="D5090" s="89" t="s">
        <v>14648</v>
      </c>
      <c r="E5090" s="89" t="s">
        <v>3249</v>
      </c>
    </row>
    <row r="5091" spans="1:5" ht="15.75" customHeight="1" x14ac:dyDescent="0.15">
      <c r="A5091" s="89" t="s">
        <v>15163</v>
      </c>
      <c r="B5091" s="89" t="s">
        <v>3249</v>
      </c>
      <c r="C5091" s="89">
        <v>3</v>
      </c>
      <c r="D5091" s="89" t="s">
        <v>6279</v>
      </c>
    </row>
    <row r="5092" spans="1:5" ht="15.75" customHeight="1" x14ac:dyDescent="0.15">
      <c r="A5092" s="89" t="s">
        <v>15164</v>
      </c>
      <c r="B5092" s="89" t="s">
        <v>14647</v>
      </c>
      <c r="C5092" s="89">
        <v>4</v>
      </c>
      <c r="D5092" s="89" t="s">
        <v>14648</v>
      </c>
      <c r="E5092" s="89" t="s">
        <v>3249</v>
      </c>
    </row>
    <row r="5093" spans="1:5" ht="15.75" customHeight="1" x14ac:dyDescent="0.15">
      <c r="A5093" s="89" t="s">
        <v>15165</v>
      </c>
      <c r="B5093" s="89" t="s">
        <v>15033</v>
      </c>
      <c r="C5093" s="89">
        <v>4</v>
      </c>
      <c r="D5093" s="89" t="s">
        <v>15034</v>
      </c>
      <c r="E5093" s="89" t="s">
        <v>3249</v>
      </c>
    </row>
    <row r="5094" spans="1:5" ht="15.75" customHeight="1" x14ac:dyDescent="0.15">
      <c r="A5094" s="89" t="s">
        <v>15166</v>
      </c>
      <c r="B5094" s="89" t="s">
        <v>14647</v>
      </c>
      <c r="C5094" s="89">
        <v>4</v>
      </c>
      <c r="D5094" s="89" t="s">
        <v>14648</v>
      </c>
      <c r="E5094" s="89" t="s">
        <v>3249</v>
      </c>
    </row>
    <row r="5095" spans="1:5" ht="15.75" customHeight="1" x14ac:dyDescent="0.15">
      <c r="A5095" s="89" t="s">
        <v>15167</v>
      </c>
      <c r="B5095" s="89" t="s">
        <v>15168</v>
      </c>
      <c r="C5095" s="89">
        <v>4</v>
      </c>
      <c r="D5095" s="89" t="s">
        <v>15169</v>
      </c>
      <c r="E5095" s="89" t="s">
        <v>3002</v>
      </c>
    </row>
    <row r="5096" spans="1:5" ht="15.75" customHeight="1" x14ac:dyDescent="0.15">
      <c r="A5096" s="89" t="s">
        <v>15170</v>
      </c>
      <c r="B5096" s="89" t="s">
        <v>15171</v>
      </c>
      <c r="C5096" s="89">
        <v>4</v>
      </c>
      <c r="D5096" s="89" t="s">
        <v>15172</v>
      </c>
      <c r="E5096" s="89" t="s">
        <v>3249</v>
      </c>
    </row>
    <row r="5097" spans="1:5" ht="15.75" customHeight="1" x14ac:dyDescent="0.15">
      <c r="A5097" s="89" t="s">
        <v>15173</v>
      </c>
      <c r="B5097" s="89" t="s">
        <v>15174</v>
      </c>
      <c r="C5097" s="89">
        <v>4</v>
      </c>
      <c r="D5097" s="89" t="s">
        <v>15175</v>
      </c>
      <c r="E5097" s="89" t="s">
        <v>2992</v>
      </c>
    </row>
    <row r="5098" spans="1:5" ht="15.75" customHeight="1" x14ac:dyDescent="0.15">
      <c r="A5098" s="89" t="s">
        <v>15176</v>
      </c>
      <c r="B5098" s="89" t="s">
        <v>15177</v>
      </c>
      <c r="C5098" s="89">
        <v>4</v>
      </c>
      <c r="D5098" s="89" t="s">
        <v>15178</v>
      </c>
      <c r="E5098" s="89" t="s">
        <v>2989</v>
      </c>
    </row>
    <row r="5099" spans="1:5" ht="15.75" customHeight="1" x14ac:dyDescent="0.15">
      <c r="A5099" s="89" t="s">
        <v>15179</v>
      </c>
      <c r="B5099" s="89" t="s">
        <v>9796</v>
      </c>
      <c r="C5099" s="89">
        <v>4</v>
      </c>
      <c r="D5099" s="89" t="s">
        <v>629</v>
      </c>
      <c r="E5099" s="89" t="s">
        <v>3944</v>
      </c>
    </row>
    <row r="5100" spans="1:5" ht="15.75" customHeight="1" x14ac:dyDescent="0.15">
      <c r="A5100" s="89" t="s">
        <v>15180</v>
      </c>
      <c r="B5100" s="89" t="s">
        <v>9796</v>
      </c>
      <c r="C5100" s="89">
        <v>4</v>
      </c>
      <c r="D5100" s="89" t="s">
        <v>629</v>
      </c>
      <c r="E5100" s="89" t="s">
        <v>3944</v>
      </c>
    </row>
    <row r="5101" spans="1:5" ht="15.75" customHeight="1" x14ac:dyDescent="0.15">
      <c r="A5101" s="89" t="s">
        <v>15181</v>
      </c>
      <c r="B5101" s="89" t="s">
        <v>9796</v>
      </c>
      <c r="C5101" s="89">
        <v>4</v>
      </c>
      <c r="D5101" s="89" t="s">
        <v>629</v>
      </c>
      <c r="E5101" s="89" t="s">
        <v>3944</v>
      </c>
    </row>
    <row r="5102" spans="1:5" ht="15.75" customHeight="1" x14ac:dyDescent="0.15">
      <c r="A5102" s="89" t="s">
        <v>15182</v>
      </c>
      <c r="B5102" s="89" t="s">
        <v>9796</v>
      </c>
      <c r="C5102" s="89">
        <v>4</v>
      </c>
      <c r="D5102" s="89" t="s">
        <v>629</v>
      </c>
      <c r="E5102" s="89" t="s">
        <v>3944</v>
      </c>
    </row>
    <row r="5103" spans="1:5" ht="15.75" customHeight="1" x14ac:dyDescent="0.15">
      <c r="A5103" s="89" t="s">
        <v>15183</v>
      </c>
      <c r="B5103" s="89" t="s">
        <v>9796</v>
      </c>
      <c r="C5103" s="89">
        <v>4</v>
      </c>
      <c r="D5103" s="89" t="s">
        <v>629</v>
      </c>
      <c r="E5103" s="89" t="s">
        <v>3944</v>
      </c>
    </row>
    <row r="5104" spans="1:5" ht="15.75" customHeight="1" x14ac:dyDescent="0.15">
      <c r="A5104" s="89" t="s">
        <v>15184</v>
      </c>
      <c r="B5104" s="89" t="s">
        <v>9796</v>
      </c>
      <c r="C5104" s="89">
        <v>4</v>
      </c>
      <c r="D5104" s="89" t="s">
        <v>629</v>
      </c>
      <c r="E5104" s="89" t="s">
        <v>3944</v>
      </c>
    </row>
    <row r="5105" spans="1:5" ht="15.75" customHeight="1" x14ac:dyDescent="0.15">
      <c r="A5105" s="89" t="s">
        <v>15185</v>
      </c>
      <c r="B5105" s="89" t="s">
        <v>9796</v>
      </c>
      <c r="C5105" s="89">
        <v>4</v>
      </c>
      <c r="D5105" s="89" t="s">
        <v>629</v>
      </c>
      <c r="E5105" s="89" t="s">
        <v>3944</v>
      </c>
    </row>
    <row r="5106" spans="1:5" ht="15.75" customHeight="1" x14ac:dyDescent="0.15">
      <c r="A5106" s="89" t="s">
        <v>15186</v>
      </c>
      <c r="B5106" s="89" t="s">
        <v>9796</v>
      </c>
      <c r="C5106" s="89">
        <v>4</v>
      </c>
      <c r="D5106" s="89" t="s">
        <v>629</v>
      </c>
      <c r="E5106" s="89" t="s">
        <v>3944</v>
      </c>
    </row>
    <row r="5107" spans="1:5" ht="15.75" customHeight="1" x14ac:dyDescent="0.15">
      <c r="A5107" s="89" t="s">
        <v>15187</v>
      </c>
      <c r="B5107" s="89" t="s">
        <v>9796</v>
      </c>
      <c r="C5107" s="89">
        <v>4</v>
      </c>
      <c r="D5107" s="89" t="s">
        <v>629</v>
      </c>
      <c r="E5107" s="89" t="s">
        <v>3944</v>
      </c>
    </row>
    <row r="5108" spans="1:5" ht="15.75" customHeight="1" x14ac:dyDescent="0.15">
      <c r="A5108" s="89" t="s">
        <v>15188</v>
      </c>
      <c r="B5108" s="89" t="s">
        <v>9796</v>
      </c>
      <c r="C5108" s="89">
        <v>4</v>
      </c>
      <c r="D5108" s="89" t="s">
        <v>629</v>
      </c>
      <c r="E5108" s="89" t="s">
        <v>3944</v>
      </c>
    </row>
    <row r="5109" spans="1:5" ht="15.75" customHeight="1" x14ac:dyDescent="0.15">
      <c r="A5109" s="89" t="s">
        <v>15189</v>
      </c>
      <c r="B5109" s="89" t="s">
        <v>9796</v>
      </c>
      <c r="C5109" s="89">
        <v>4</v>
      </c>
      <c r="D5109" s="89" t="s">
        <v>629</v>
      </c>
      <c r="E5109" s="89" t="s">
        <v>3944</v>
      </c>
    </row>
    <row r="5110" spans="1:5" ht="15.75" customHeight="1" x14ac:dyDescent="0.15">
      <c r="A5110" s="89" t="s">
        <v>15190</v>
      </c>
      <c r="B5110" s="89" t="s">
        <v>9796</v>
      </c>
      <c r="C5110" s="89">
        <v>4</v>
      </c>
      <c r="D5110" s="89" t="s">
        <v>629</v>
      </c>
      <c r="E5110" s="89" t="s">
        <v>3944</v>
      </c>
    </row>
    <row r="5111" spans="1:5" ht="15.75" customHeight="1" x14ac:dyDescent="0.15">
      <c r="A5111" s="89" t="s">
        <v>15191</v>
      </c>
      <c r="B5111" s="89" t="s">
        <v>9796</v>
      </c>
      <c r="C5111" s="89">
        <v>4</v>
      </c>
      <c r="D5111" s="89" t="s">
        <v>629</v>
      </c>
      <c r="E5111" s="89" t="s">
        <v>3944</v>
      </c>
    </row>
    <row r="5112" spans="1:5" ht="15.75" customHeight="1" x14ac:dyDescent="0.15">
      <c r="A5112" s="89" t="s">
        <v>15192</v>
      </c>
      <c r="B5112" s="89" t="s">
        <v>9796</v>
      </c>
      <c r="C5112" s="89">
        <v>4</v>
      </c>
      <c r="D5112" s="89" t="s">
        <v>629</v>
      </c>
      <c r="E5112" s="89" t="s">
        <v>3944</v>
      </c>
    </row>
    <row r="5113" spans="1:5" ht="15.75" customHeight="1" x14ac:dyDescent="0.15">
      <c r="A5113" s="89" t="s">
        <v>15193</v>
      </c>
      <c r="B5113" s="89" t="s">
        <v>9796</v>
      </c>
      <c r="C5113" s="89">
        <v>4</v>
      </c>
      <c r="D5113" s="89" t="s">
        <v>629</v>
      </c>
      <c r="E5113" s="89" t="s">
        <v>3944</v>
      </c>
    </row>
    <row r="5114" spans="1:5" ht="15.75" customHeight="1" x14ac:dyDescent="0.15">
      <c r="A5114" s="89" t="s">
        <v>15194</v>
      </c>
      <c r="B5114" s="89" t="s">
        <v>9796</v>
      </c>
      <c r="C5114" s="89">
        <v>4</v>
      </c>
      <c r="D5114" s="89" t="s">
        <v>629</v>
      </c>
      <c r="E5114" s="89" t="s">
        <v>3944</v>
      </c>
    </row>
    <row r="5115" spans="1:5" ht="15.75" customHeight="1" x14ac:dyDescent="0.15">
      <c r="A5115" s="89" t="s">
        <v>15195</v>
      </c>
      <c r="B5115" s="89" t="s">
        <v>9796</v>
      </c>
      <c r="C5115" s="89">
        <v>4</v>
      </c>
      <c r="D5115" s="89" t="s">
        <v>629</v>
      </c>
      <c r="E5115" s="89" t="s">
        <v>3944</v>
      </c>
    </row>
    <row r="5116" spans="1:5" ht="15.75" customHeight="1" x14ac:dyDescent="0.15">
      <c r="A5116" s="89" t="s">
        <v>15196</v>
      </c>
      <c r="B5116" s="89" t="s">
        <v>9796</v>
      </c>
      <c r="C5116" s="89">
        <v>4</v>
      </c>
      <c r="D5116" s="89" t="s">
        <v>629</v>
      </c>
      <c r="E5116" s="89" t="s">
        <v>3944</v>
      </c>
    </row>
    <row r="5117" spans="1:5" ht="15.75" customHeight="1" x14ac:dyDescent="0.15">
      <c r="A5117" s="89" t="s">
        <v>15197</v>
      </c>
      <c r="B5117" s="89" t="s">
        <v>9796</v>
      </c>
      <c r="C5117" s="89">
        <v>4</v>
      </c>
      <c r="D5117" s="89" t="s">
        <v>629</v>
      </c>
      <c r="E5117" s="89" t="s">
        <v>3944</v>
      </c>
    </row>
    <row r="5118" spans="1:5" ht="15.75" customHeight="1" x14ac:dyDescent="0.15">
      <c r="A5118" s="89" t="s">
        <v>15198</v>
      </c>
      <c r="B5118" s="89" t="s">
        <v>9796</v>
      </c>
      <c r="C5118" s="89">
        <v>4</v>
      </c>
      <c r="D5118" s="89" t="s">
        <v>629</v>
      </c>
      <c r="E5118" s="89" t="s">
        <v>3944</v>
      </c>
    </row>
    <row r="5119" spans="1:5" ht="15.75" customHeight="1" x14ac:dyDescent="0.15">
      <c r="A5119" s="89" t="s">
        <v>15199</v>
      </c>
      <c r="B5119" s="89" t="s">
        <v>9796</v>
      </c>
      <c r="C5119" s="89">
        <v>4</v>
      </c>
      <c r="D5119" s="89" t="s">
        <v>629</v>
      </c>
      <c r="E5119" s="89" t="s">
        <v>3944</v>
      </c>
    </row>
    <row r="5120" spans="1:5" ht="15.75" customHeight="1" x14ac:dyDescent="0.15">
      <c r="A5120" s="89" t="s">
        <v>15200</v>
      </c>
      <c r="B5120" s="89" t="s">
        <v>9796</v>
      </c>
      <c r="C5120" s="89">
        <v>4</v>
      </c>
      <c r="D5120" s="89" t="s">
        <v>629</v>
      </c>
      <c r="E5120" s="89" t="s">
        <v>3944</v>
      </c>
    </row>
    <row r="5121" spans="1:5" ht="15.75" customHeight="1" x14ac:dyDescent="0.15">
      <c r="A5121" s="89" t="s">
        <v>15201</v>
      </c>
      <c r="B5121" s="89" t="s">
        <v>9796</v>
      </c>
      <c r="C5121" s="89">
        <v>4</v>
      </c>
      <c r="D5121" s="89" t="s">
        <v>629</v>
      </c>
      <c r="E5121" s="89" t="s">
        <v>3944</v>
      </c>
    </row>
    <row r="5122" spans="1:5" ht="15.75" customHeight="1" x14ac:dyDescent="0.15">
      <c r="A5122" s="89" t="s">
        <v>15202</v>
      </c>
      <c r="B5122" s="89" t="s">
        <v>9796</v>
      </c>
      <c r="C5122" s="89">
        <v>4</v>
      </c>
      <c r="D5122" s="89" t="s">
        <v>629</v>
      </c>
      <c r="E5122" s="89" t="s">
        <v>3944</v>
      </c>
    </row>
    <row r="5123" spans="1:5" ht="15.75" customHeight="1" x14ac:dyDescent="0.15">
      <c r="A5123" s="89" t="s">
        <v>15203</v>
      </c>
      <c r="B5123" s="89" t="s">
        <v>9796</v>
      </c>
      <c r="C5123" s="89">
        <v>4</v>
      </c>
      <c r="D5123" s="89" t="s">
        <v>629</v>
      </c>
      <c r="E5123" s="89" t="s">
        <v>3944</v>
      </c>
    </row>
    <row r="5124" spans="1:5" ht="15.75" customHeight="1" x14ac:dyDescent="0.15">
      <c r="A5124" s="89" t="s">
        <v>15204</v>
      </c>
      <c r="B5124" s="89" t="s">
        <v>9796</v>
      </c>
      <c r="C5124" s="89">
        <v>4</v>
      </c>
      <c r="D5124" s="89" t="s">
        <v>629</v>
      </c>
      <c r="E5124" s="89" t="s">
        <v>3944</v>
      </c>
    </row>
    <row r="5125" spans="1:5" ht="15.75" customHeight="1" x14ac:dyDescent="0.15">
      <c r="A5125" s="89" t="s">
        <v>15205</v>
      </c>
      <c r="B5125" s="89" t="s">
        <v>9796</v>
      </c>
      <c r="C5125" s="89">
        <v>4</v>
      </c>
      <c r="D5125" s="89" t="s">
        <v>629</v>
      </c>
      <c r="E5125" s="89" t="s">
        <v>3944</v>
      </c>
    </row>
    <row r="5126" spans="1:5" ht="15.75" customHeight="1" x14ac:dyDescent="0.15">
      <c r="A5126" s="89" t="s">
        <v>15206</v>
      </c>
      <c r="B5126" s="89" t="s">
        <v>9796</v>
      </c>
      <c r="C5126" s="89">
        <v>4</v>
      </c>
      <c r="D5126" s="89" t="s">
        <v>629</v>
      </c>
      <c r="E5126" s="89" t="s">
        <v>3944</v>
      </c>
    </row>
    <row r="5127" spans="1:5" ht="15.75" customHeight="1" x14ac:dyDescent="0.15">
      <c r="A5127" s="89" t="s">
        <v>15207</v>
      </c>
      <c r="B5127" s="89" t="s">
        <v>9796</v>
      </c>
      <c r="C5127" s="89">
        <v>4</v>
      </c>
      <c r="D5127" s="89" t="s">
        <v>629</v>
      </c>
      <c r="E5127" s="89" t="s">
        <v>3944</v>
      </c>
    </row>
    <row r="5128" spans="1:5" ht="15.75" customHeight="1" x14ac:dyDescent="0.15">
      <c r="A5128" s="89" t="s">
        <v>15208</v>
      </c>
      <c r="B5128" s="89" t="s">
        <v>15209</v>
      </c>
      <c r="C5128" s="89">
        <v>4</v>
      </c>
      <c r="D5128" s="89" t="s">
        <v>15210</v>
      </c>
      <c r="E5128" s="89" t="s">
        <v>2700</v>
      </c>
    </row>
    <row r="5129" spans="1:5" ht="15.75" customHeight="1" x14ac:dyDescent="0.15">
      <c r="A5129" s="89" t="s">
        <v>15211</v>
      </c>
      <c r="B5129" s="89" t="s">
        <v>9796</v>
      </c>
      <c r="C5129" s="89">
        <v>4</v>
      </c>
      <c r="D5129" s="89" t="s">
        <v>629</v>
      </c>
      <c r="E5129" s="89" t="s">
        <v>3944</v>
      </c>
    </row>
    <row r="5130" spans="1:5" ht="15.75" customHeight="1" x14ac:dyDescent="0.15">
      <c r="A5130" s="89" t="s">
        <v>15212</v>
      </c>
      <c r="B5130" s="89" t="s">
        <v>15213</v>
      </c>
      <c r="C5130" s="89">
        <v>4</v>
      </c>
      <c r="D5130" s="89" t="s">
        <v>15214</v>
      </c>
      <c r="E5130" s="89" t="s">
        <v>3642</v>
      </c>
    </row>
    <row r="5131" spans="1:5" ht="15.75" customHeight="1" x14ac:dyDescent="0.15">
      <c r="A5131" s="89" t="s">
        <v>15215</v>
      </c>
      <c r="B5131" s="89" t="s">
        <v>15213</v>
      </c>
      <c r="C5131" s="89">
        <v>4</v>
      </c>
      <c r="D5131" s="89" t="s">
        <v>15214</v>
      </c>
      <c r="E5131" s="89" t="s">
        <v>3642</v>
      </c>
    </row>
    <row r="5132" spans="1:5" ht="15.75" customHeight="1" x14ac:dyDescent="0.15">
      <c r="A5132" s="89" t="s">
        <v>15216</v>
      </c>
      <c r="B5132" s="89" t="s">
        <v>9796</v>
      </c>
      <c r="C5132" s="89">
        <v>4</v>
      </c>
      <c r="D5132" s="89" t="s">
        <v>629</v>
      </c>
      <c r="E5132" s="89" t="s">
        <v>3944</v>
      </c>
    </row>
    <row r="5133" spans="1:5" ht="15.75" customHeight="1" x14ac:dyDescent="0.15">
      <c r="A5133" s="89" t="s">
        <v>15217</v>
      </c>
      <c r="B5133" s="89" t="s">
        <v>9796</v>
      </c>
      <c r="C5133" s="89">
        <v>4</v>
      </c>
      <c r="D5133" s="89" t="s">
        <v>629</v>
      </c>
      <c r="E5133" s="89" t="s">
        <v>3944</v>
      </c>
    </row>
    <row r="5134" spans="1:5" ht="15.75" customHeight="1" x14ac:dyDescent="0.15">
      <c r="A5134" s="89" t="s">
        <v>15218</v>
      </c>
      <c r="B5134" s="89" t="s">
        <v>9796</v>
      </c>
      <c r="C5134" s="89">
        <v>4</v>
      </c>
      <c r="D5134" s="89" t="s">
        <v>629</v>
      </c>
      <c r="E5134" s="89" t="s">
        <v>3944</v>
      </c>
    </row>
    <row r="5135" spans="1:5" ht="15.75" customHeight="1" x14ac:dyDescent="0.15">
      <c r="A5135" s="89" t="s">
        <v>15219</v>
      </c>
      <c r="B5135" s="89" t="s">
        <v>15220</v>
      </c>
      <c r="C5135" s="89">
        <v>4</v>
      </c>
      <c r="D5135" s="89" t="s">
        <v>15221</v>
      </c>
      <c r="E5135" s="89" t="s">
        <v>3595</v>
      </c>
    </row>
    <row r="5136" spans="1:5" ht="15.75" customHeight="1" x14ac:dyDescent="0.15">
      <c r="A5136" s="89" t="s">
        <v>15222</v>
      </c>
      <c r="B5136" s="89" t="s">
        <v>15209</v>
      </c>
      <c r="C5136" s="89">
        <v>4</v>
      </c>
      <c r="D5136" s="89" t="s">
        <v>15210</v>
      </c>
      <c r="E5136" s="89" t="s">
        <v>2700</v>
      </c>
    </row>
    <row r="5137" spans="1:5" ht="15.75" customHeight="1" x14ac:dyDescent="0.15">
      <c r="A5137" s="89" t="s">
        <v>15223</v>
      </c>
      <c r="B5137" s="89" t="s">
        <v>9796</v>
      </c>
      <c r="C5137" s="89">
        <v>4</v>
      </c>
      <c r="D5137" s="89" t="s">
        <v>629</v>
      </c>
      <c r="E5137" s="89" t="s">
        <v>3944</v>
      </c>
    </row>
    <row r="5138" spans="1:5" ht="15.75" customHeight="1" x14ac:dyDescent="0.15">
      <c r="A5138" s="89" t="s">
        <v>15224</v>
      </c>
      <c r="B5138" s="89" t="s">
        <v>15220</v>
      </c>
      <c r="C5138" s="89">
        <v>4</v>
      </c>
      <c r="D5138" s="89" t="s">
        <v>15221</v>
      </c>
      <c r="E5138" s="89" t="s">
        <v>3595</v>
      </c>
    </row>
    <row r="5139" spans="1:5" ht="15.75" customHeight="1" x14ac:dyDescent="0.15">
      <c r="A5139" s="89" t="s">
        <v>15225</v>
      </c>
      <c r="B5139" s="89" t="s">
        <v>15209</v>
      </c>
      <c r="C5139" s="89">
        <v>4</v>
      </c>
      <c r="D5139" s="89" t="s">
        <v>15210</v>
      </c>
      <c r="E5139" s="89" t="s">
        <v>2700</v>
      </c>
    </row>
    <row r="5140" spans="1:5" ht="15.75" customHeight="1" x14ac:dyDescent="0.15">
      <c r="A5140" s="89" t="s">
        <v>15226</v>
      </c>
      <c r="B5140" s="89" t="s">
        <v>9796</v>
      </c>
      <c r="C5140" s="89">
        <v>4</v>
      </c>
      <c r="D5140" s="89" t="s">
        <v>629</v>
      </c>
      <c r="E5140" s="89" t="s">
        <v>3944</v>
      </c>
    </row>
    <row r="5141" spans="1:5" ht="15.75" customHeight="1" x14ac:dyDescent="0.15">
      <c r="A5141" s="89" t="s">
        <v>15227</v>
      </c>
      <c r="B5141" s="89" t="s">
        <v>15209</v>
      </c>
      <c r="C5141" s="89">
        <v>4</v>
      </c>
      <c r="D5141" s="89" t="s">
        <v>15210</v>
      </c>
      <c r="E5141" s="89" t="s">
        <v>2700</v>
      </c>
    </row>
    <row r="5142" spans="1:5" ht="15.75" customHeight="1" x14ac:dyDescent="0.15">
      <c r="A5142" s="89" t="s">
        <v>15228</v>
      </c>
      <c r="B5142" s="89" t="s">
        <v>9796</v>
      </c>
      <c r="C5142" s="89">
        <v>4</v>
      </c>
      <c r="D5142" s="89" t="s">
        <v>629</v>
      </c>
      <c r="E5142" s="89" t="s">
        <v>3944</v>
      </c>
    </row>
    <row r="5143" spans="1:5" ht="15.75" customHeight="1" x14ac:dyDescent="0.15">
      <c r="A5143" s="89" t="s">
        <v>15229</v>
      </c>
      <c r="B5143" s="89" t="s">
        <v>9796</v>
      </c>
      <c r="C5143" s="89">
        <v>4</v>
      </c>
      <c r="D5143" s="89" t="s">
        <v>629</v>
      </c>
      <c r="E5143" s="89" t="s">
        <v>3944</v>
      </c>
    </row>
    <row r="5144" spans="1:5" ht="15.75" customHeight="1" x14ac:dyDescent="0.15">
      <c r="A5144" s="89" t="s">
        <v>756</v>
      </c>
      <c r="B5144" s="89" t="s">
        <v>15230</v>
      </c>
      <c r="C5144" s="89">
        <v>4</v>
      </c>
      <c r="D5144" s="89" t="s">
        <v>15231</v>
      </c>
      <c r="E5144" s="89" t="s">
        <v>4236</v>
      </c>
    </row>
    <row r="5145" spans="1:5" ht="15.75" customHeight="1" x14ac:dyDescent="0.15">
      <c r="A5145" s="89" t="s">
        <v>15232</v>
      </c>
      <c r="B5145" s="89" t="s">
        <v>9796</v>
      </c>
      <c r="C5145" s="89">
        <v>4</v>
      </c>
      <c r="D5145" s="89" t="s">
        <v>629</v>
      </c>
      <c r="E5145" s="89" t="s">
        <v>3944</v>
      </c>
    </row>
    <row r="5146" spans="1:5" ht="15.75" customHeight="1" x14ac:dyDescent="0.15">
      <c r="A5146" s="89" t="s">
        <v>15233</v>
      </c>
      <c r="B5146" s="89" t="s">
        <v>14551</v>
      </c>
      <c r="C5146" s="89">
        <v>4</v>
      </c>
      <c r="D5146" s="89" t="s">
        <v>14552</v>
      </c>
      <c r="E5146" s="89" t="s">
        <v>4134</v>
      </c>
    </row>
    <row r="5147" spans="1:5" ht="15.75" customHeight="1" x14ac:dyDescent="0.15">
      <c r="A5147" s="89" t="s">
        <v>15234</v>
      </c>
      <c r="B5147" s="89" t="s">
        <v>9796</v>
      </c>
      <c r="C5147" s="89">
        <v>4</v>
      </c>
      <c r="D5147" s="89" t="s">
        <v>629</v>
      </c>
      <c r="E5147" s="89" t="s">
        <v>3944</v>
      </c>
    </row>
    <row r="5148" spans="1:5" ht="15.75" customHeight="1" x14ac:dyDescent="0.15">
      <c r="A5148" s="89" t="s">
        <v>15235</v>
      </c>
      <c r="B5148" s="89" t="s">
        <v>15105</v>
      </c>
      <c r="C5148" s="89">
        <v>4</v>
      </c>
      <c r="D5148" s="89" t="s">
        <v>15106</v>
      </c>
      <c r="E5148" s="89" t="s">
        <v>3927</v>
      </c>
    </row>
    <row r="5149" spans="1:5" ht="15.75" customHeight="1" x14ac:dyDescent="0.15">
      <c r="A5149" s="89" t="s">
        <v>15236</v>
      </c>
      <c r="B5149" s="89" t="s">
        <v>15062</v>
      </c>
      <c r="C5149" s="89">
        <v>4</v>
      </c>
      <c r="D5149" s="89" t="s">
        <v>15063</v>
      </c>
      <c r="E5149" s="89" t="s">
        <v>3927</v>
      </c>
    </row>
    <row r="5150" spans="1:5" ht="15.75" customHeight="1" x14ac:dyDescent="0.15">
      <c r="A5150" s="89" t="s">
        <v>15237</v>
      </c>
      <c r="B5150" s="89" t="s">
        <v>14723</v>
      </c>
      <c r="C5150" s="89">
        <v>4</v>
      </c>
      <c r="D5150" s="89" t="s">
        <v>14724</v>
      </c>
      <c r="E5150" s="89" t="s">
        <v>2786</v>
      </c>
    </row>
    <row r="5151" spans="1:5" ht="15.75" customHeight="1" x14ac:dyDescent="0.15">
      <c r="A5151" s="89" t="s">
        <v>15238</v>
      </c>
      <c r="B5151" s="89" t="s">
        <v>14551</v>
      </c>
      <c r="C5151" s="89">
        <v>4</v>
      </c>
      <c r="D5151" s="89" t="s">
        <v>14552</v>
      </c>
      <c r="E5151" s="89" t="s">
        <v>4134</v>
      </c>
    </row>
    <row r="5152" spans="1:5" ht="15.75" customHeight="1" x14ac:dyDescent="0.15">
      <c r="A5152" s="89" t="s">
        <v>15239</v>
      </c>
      <c r="B5152" s="89" t="s">
        <v>15062</v>
      </c>
      <c r="C5152" s="89">
        <v>4</v>
      </c>
      <c r="D5152" s="89" t="s">
        <v>15063</v>
      </c>
      <c r="E5152" s="89" t="s">
        <v>3927</v>
      </c>
    </row>
    <row r="5153" spans="1:5" ht="15.75" customHeight="1" x14ac:dyDescent="0.15">
      <c r="A5153" s="89" t="s">
        <v>15240</v>
      </c>
      <c r="B5153" s="89" t="s">
        <v>15056</v>
      </c>
      <c r="C5153" s="89">
        <v>4</v>
      </c>
      <c r="D5153" s="89" t="s">
        <v>15057</v>
      </c>
      <c r="E5153" s="89" t="s">
        <v>3908</v>
      </c>
    </row>
    <row r="5154" spans="1:5" ht="15.75" customHeight="1" x14ac:dyDescent="0.15">
      <c r="A5154" s="89" t="s">
        <v>15241</v>
      </c>
      <c r="B5154" s="89" t="s">
        <v>14727</v>
      </c>
      <c r="C5154" s="89">
        <v>4</v>
      </c>
      <c r="D5154" s="89" t="s">
        <v>14728</v>
      </c>
      <c r="E5154" s="89" t="s">
        <v>2791</v>
      </c>
    </row>
    <row r="5155" spans="1:5" ht="15.75" customHeight="1" x14ac:dyDescent="0.15">
      <c r="A5155" s="89" t="s">
        <v>15242</v>
      </c>
      <c r="B5155" s="89" t="s">
        <v>9691</v>
      </c>
      <c r="C5155" s="89">
        <v>4</v>
      </c>
      <c r="D5155" s="89" t="s">
        <v>9692</v>
      </c>
      <c r="E5155" s="89" t="s">
        <v>5477</v>
      </c>
    </row>
    <row r="5156" spans="1:5" ht="15.75" customHeight="1" x14ac:dyDescent="0.15">
      <c r="A5156" s="89" t="s">
        <v>416</v>
      </c>
      <c r="B5156" s="89" t="s">
        <v>15243</v>
      </c>
      <c r="C5156" s="89">
        <v>4</v>
      </c>
      <c r="D5156" s="89" t="s">
        <v>15244</v>
      </c>
      <c r="E5156" s="89" t="s">
        <v>2861</v>
      </c>
    </row>
    <row r="5157" spans="1:5" ht="15.75" customHeight="1" x14ac:dyDescent="0.15">
      <c r="A5157" s="89" t="s">
        <v>15245</v>
      </c>
      <c r="B5157" s="89" t="s">
        <v>14551</v>
      </c>
      <c r="C5157" s="89">
        <v>4</v>
      </c>
      <c r="D5157" s="89" t="s">
        <v>14552</v>
      </c>
      <c r="E5157" s="89" t="s">
        <v>4134</v>
      </c>
    </row>
    <row r="5158" spans="1:5" ht="15.75" customHeight="1" x14ac:dyDescent="0.15">
      <c r="A5158" s="89" t="s">
        <v>15246</v>
      </c>
      <c r="B5158" s="89" t="s">
        <v>9796</v>
      </c>
      <c r="C5158" s="89">
        <v>4</v>
      </c>
      <c r="D5158" s="89" t="s">
        <v>629</v>
      </c>
      <c r="E5158" s="89" t="s">
        <v>3944</v>
      </c>
    </row>
    <row r="5159" spans="1:5" ht="15.75" customHeight="1" x14ac:dyDescent="0.15">
      <c r="A5159" s="89" t="s">
        <v>15247</v>
      </c>
      <c r="B5159" s="89" t="s">
        <v>14551</v>
      </c>
      <c r="C5159" s="89">
        <v>4</v>
      </c>
      <c r="D5159" s="89" t="s">
        <v>14552</v>
      </c>
      <c r="E5159" s="89" t="s">
        <v>4134</v>
      </c>
    </row>
    <row r="5160" spans="1:5" ht="15.75" customHeight="1" x14ac:dyDescent="0.15">
      <c r="A5160" s="89" t="s">
        <v>15248</v>
      </c>
      <c r="B5160" s="89" t="s">
        <v>15056</v>
      </c>
      <c r="C5160" s="89">
        <v>4</v>
      </c>
      <c r="D5160" s="89" t="s">
        <v>15057</v>
      </c>
      <c r="E5160" s="89" t="s">
        <v>3908</v>
      </c>
    </row>
    <row r="5161" spans="1:5" ht="15.75" customHeight="1" x14ac:dyDescent="0.15">
      <c r="A5161" s="89" t="s">
        <v>15249</v>
      </c>
      <c r="B5161" s="89" t="s">
        <v>9796</v>
      </c>
      <c r="C5161" s="89">
        <v>4</v>
      </c>
      <c r="D5161" s="89" t="s">
        <v>629</v>
      </c>
      <c r="E5161" s="89" t="s">
        <v>3944</v>
      </c>
    </row>
    <row r="5162" spans="1:5" ht="15.75" customHeight="1" x14ac:dyDescent="0.15">
      <c r="A5162" s="89" t="s">
        <v>15250</v>
      </c>
      <c r="B5162" s="89" t="s">
        <v>14647</v>
      </c>
      <c r="C5162" s="89">
        <v>4</v>
      </c>
      <c r="D5162" s="89" t="s">
        <v>14648</v>
      </c>
      <c r="E5162" s="89" t="s">
        <v>3249</v>
      </c>
    </row>
    <row r="5163" spans="1:5" ht="15.75" customHeight="1" x14ac:dyDescent="0.15">
      <c r="A5163" s="89" t="s">
        <v>15251</v>
      </c>
      <c r="B5163" s="89" t="s">
        <v>9796</v>
      </c>
      <c r="C5163" s="89">
        <v>4</v>
      </c>
      <c r="D5163" s="89" t="s">
        <v>629</v>
      </c>
      <c r="E5163" s="89" t="s">
        <v>3944</v>
      </c>
    </row>
    <row r="5164" spans="1:5" ht="15.75" customHeight="1" x14ac:dyDescent="0.15">
      <c r="A5164" s="89" t="s">
        <v>15252</v>
      </c>
      <c r="B5164" s="89" t="s">
        <v>9796</v>
      </c>
      <c r="C5164" s="89">
        <v>4</v>
      </c>
      <c r="D5164" s="89" t="s">
        <v>629</v>
      </c>
      <c r="E5164" s="89" t="s">
        <v>3944</v>
      </c>
    </row>
    <row r="5165" spans="1:5" ht="15.75" customHeight="1" x14ac:dyDescent="0.15">
      <c r="A5165" s="89" t="s">
        <v>15253</v>
      </c>
      <c r="B5165" s="89" t="s">
        <v>9796</v>
      </c>
      <c r="C5165" s="89">
        <v>4</v>
      </c>
      <c r="D5165" s="89" t="s">
        <v>629</v>
      </c>
      <c r="E5165" s="89" t="s">
        <v>3944</v>
      </c>
    </row>
    <row r="5166" spans="1:5" ht="15.75" customHeight="1" x14ac:dyDescent="0.15">
      <c r="A5166" s="89" t="s">
        <v>15254</v>
      </c>
      <c r="B5166" s="89" t="s">
        <v>9796</v>
      </c>
      <c r="C5166" s="89">
        <v>4</v>
      </c>
      <c r="D5166" s="89" t="s">
        <v>629</v>
      </c>
      <c r="E5166" s="89" t="s">
        <v>3944</v>
      </c>
    </row>
    <row r="5167" spans="1:5" ht="15.75" customHeight="1" x14ac:dyDescent="0.15">
      <c r="A5167" s="89" t="s">
        <v>15255</v>
      </c>
      <c r="B5167" s="89" t="s">
        <v>9796</v>
      </c>
      <c r="C5167" s="89">
        <v>4</v>
      </c>
      <c r="D5167" s="89" t="s">
        <v>629</v>
      </c>
      <c r="E5167" s="89" t="s">
        <v>3944</v>
      </c>
    </row>
    <row r="5168" spans="1:5" ht="15.75" customHeight="1" x14ac:dyDescent="0.15">
      <c r="A5168" s="89" t="s">
        <v>15256</v>
      </c>
      <c r="B5168" s="89" t="s">
        <v>15056</v>
      </c>
      <c r="C5168" s="89">
        <v>4</v>
      </c>
      <c r="D5168" s="89" t="s">
        <v>15057</v>
      </c>
      <c r="E5168" s="89" t="s">
        <v>3908</v>
      </c>
    </row>
    <row r="5169" spans="1:5" ht="15.75" customHeight="1" x14ac:dyDescent="0.15">
      <c r="A5169" s="89" t="s">
        <v>15257</v>
      </c>
      <c r="B5169" s="89" t="s">
        <v>9796</v>
      </c>
      <c r="C5169" s="89">
        <v>4</v>
      </c>
      <c r="D5169" s="89" t="s">
        <v>629</v>
      </c>
      <c r="E5169" s="89" t="s">
        <v>3944</v>
      </c>
    </row>
    <row r="5170" spans="1:5" ht="15.75" customHeight="1" x14ac:dyDescent="0.15">
      <c r="A5170" s="89" t="s">
        <v>15258</v>
      </c>
      <c r="B5170" s="89" t="s">
        <v>9796</v>
      </c>
      <c r="C5170" s="89">
        <v>4</v>
      </c>
      <c r="D5170" s="89" t="s">
        <v>629</v>
      </c>
      <c r="E5170" s="89" t="s">
        <v>3944</v>
      </c>
    </row>
    <row r="5171" spans="1:5" ht="15.75" customHeight="1" x14ac:dyDescent="0.15">
      <c r="A5171" s="89" t="s">
        <v>15259</v>
      </c>
      <c r="B5171" s="89" t="s">
        <v>9796</v>
      </c>
      <c r="C5171" s="89">
        <v>4</v>
      </c>
      <c r="D5171" s="89" t="s">
        <v>629</v>
      </c>
      <c r="E5171" s="89" t="s">
        <v>3944</v>
      </c>
    </row>
    <row r="5172" spans="1:5" ht="15.75" customHeight="1" x14ac:dyDescent="0.15">
      <c r="A5172" s="89" t="s">
        <v>15260</v>
      </c>
      <c r="B5172" s="89" t="s">
        <v>9684</v>
      </c>
      <c r="C5172" s="89">
        <v>4</v>
      </c>
      <c r="D5172" s="89" t="s">
        <v>9685</v>
      </c>
      <c r="E5172" s="89" t="s">
        <v>3606</v>
      </c>
    </row>
    <row r="5173" spans="1:5" ht="15.75" customHeight="1" x14ac:dyDescent="0.15">
      <c r="A5173" s="89" t="s">
        <v>15261</v>
      </c>
      <c r="B5173" s="89" t="s">
        <v>9796</v>
      </c>
      <c r="C5173" s="89">
        <v>4</v>
      </c>
      <c r="D5173" s="89" t="s">
        <v>629</v>
      </c>
      <c r="E5173" s="89" t="s">
        <v>3944</v>
      </c>
    </row>
    <row r="5174" spans="1:5" ht="15.75" customHeight="1" x14ac:dyDescent="0.15">
      <c r="A5174" s="89" t="s">
        <v>15262</v>
      </c>
      <c r="B5174" s="89" t="s">
        <v>9796</v>
      </c>
      <c r="C5174" s="89">
        <v>4</v>
      </c>
      <c r="D5174" s="89" t="s">
        <v>629</v>
      </c>
      <c r="E5174" s="89" t="s">
        <v>3944</v>
      </c>
    </row>
    <row r="5175" spans="1:5" ht="15.75" customHeight="1" x14ac:dyDescent="0.15">
      <c r="A5175" s="89" t="s">
        <v>15263</v>
      </c>
      <c r="B5175" s="89" t="s">
        <v>15264</v>
      </c>
      <c r="C5175" s="89">
        <v>4</v>
      </c>
      <c r="D5175" s="89" t="s">
        <v>15265</v>
      </c>
      <c r="E5175" s="89" t="s">
        <v>3914</v>
      </c>
    </row>
    <row r="5176" spans="1:5" ht="15.75" customHeight="1" x14ac:dyDescent="0.15">
      <c r="A5176" s="89" t="s">
        <v>15266</v>
      </c>
      <c r="B5176" s="89" t="s">
        <v>15267</v>
      </c>
      <c r="C5176" s="89">
        <v>4</v>
      </c>
      <c r="D5176" s="89" t="s">
        <v>15268</v>
      </c>
      <c r="E5176" s="89" t="s">
        <v>3036</v>
      </c>
    </row>
    <row r="5177" spans="1:5" ht="15.75" customHeight="1" x14ac:dyDescent="0.15">
      <c r="A5177" s="89" t="s">
        <v>15269</v>
      </c>
      <c r="B5177" s="89" t="s">
        <v>9796</v>
      </c>
      <c r="C5177" s="89">
        <v>4</v>
      </c>
      <c r="D5177" s="89" t="s">
        <v>629</v>
      </c>
      <c r="E5177" s="89" t="s">
        <v>3944</v>
      </c>
    </row>
    <row r="5178" spans="1:5" ht="15.75" customHeight="1" x14ac:dyDescent="0.15">
      <c r="A5178" s="89" t="s">
        <v>15270</v>
      </c>
      <c r="B5178" s="89" t="s">
        <v>15056</v>
      </c>
      <c r="C5178" s="89">
        <v>4</v>
      </c>
      <c r="D5178" s="89" t="s">
        <v>15057</v>
      </c>
      <c r="E5178" s="89" t="s">
        <v>3908</v>
      </c>
    </row>
    <row r="5179" spans="1:5" ht="15.75" customHeight="1" x14ac:dyDescent="0.15">
      <c r="A5179" s="89" t="s">
        <v>15271</v>
      </c>
      <c r="B5179" s="89" t="s">
        <v>9796</v>
      </c>
      <c r="C5179" s="89">
        <v>4</v>
      </c>
      <c r="D5179" s="89" t="s">
        <v>629</v>
      </c>
      <c r="E5179" s="89" t="s">
        <v>3944</v>
      </c>
    </row>
    <row r="5180" spans="1:5" ht="15.75" customHeight="1" x14ac:dyDescent="0.15">
      <c r="A5180" s="89" t="s">
        <v>15272</v>
      </c>
      <c r="B5180" s="89" t="s">
        <v>15056</v>
      </c>
      <c r="C5180" s="89">
        <v>4</v>
      </c>
      <c r="D5180" s="89" t="s">
        <v>15057</v>
      </c>
      <c r="E5180" s="89" t="s">
        <v>3908</v>
      </c>
    </row>
    <row r="5181" spans="1:5" ht="15.75" customHeight="1" x14ac:dyDescent="0.15">
      <c r="A5181" s="89" t="s">
        <v>15273</v>
      </c>
      <c r="B5181" s="89" t="s">
        <v>15267</v>
      </c>
      <c r="C5181" s="89">
        <v>4</v>
      </c>
      <c r="D5181" s="89" t="s">
        <v>15268</v>
      </c>
      <c r="E5181" s="89" t="s">
        <v>3036</v>
      </c>
    </row>
    <row r="5182" spans="1:5" ht="15.75" customHeight="1" x14ac:dyDescent="0.15">
      <c r="A5182" s="89" t="s">
        <v>15274</v>
      </c>
      <c r="B5182" s="89" t="s">
        <v>15275</v>
      </c>
      <c r="C5182" s="89">
        <v>4</v>
      </c>
      <c r="D5182" s="89" t="s">
        <v>9786</v>
      </c>
      <c r="E5182" s="89" t="s">
        <v>3032</v>
      </c>
    </row>
    <row r="5183" spans="1:5" ht="15.75" customHeight="1" x14ac:dyDescent="0.15">
      <c r="A5183" s="89" t="s">
        <v>15276</v>
      </c>
      <c r="B5183" s="89" t="s">
        <v>15056</v>
      </c>
      <c r="C5183" s="89">
        <v>4</v>
      </c>
      <c r="D5183" s="89" t="s">
        <v>15057</v>
      </c>
      <c r="E5183" s="89" t="s">
        <v>3908</v>
      </c>
    </row>
    <row r="5184" spans="1:5" ht="15.75" customHeight="1" x14ac:dyDescent="0.15">
      <c r="A5184" s="89" t="s">
        <v>15277</v>
      </c>
      <c r="B5184" s="89" t="s">
        <v>9796</v>
      </c>
      <c r="C5184" s="89">
        <v>4</v>
      </c>
      <c r="D5184" s="89" t="s">
        <v>629</v>
      </c>
      <c r="E5184" s="89" t="s">
        <v>3944</v>
      </c>
    </row>
    <row r="5185" spans="1:5" ht="15.75" customHeight="1" x14ac:dyDescent="0.15">
      <c r="A5185" s="89" t="s">
        <v>15278</v>
      </c>
      <c r="B5185" s="89" t="s">
        <v>15279</v>
      </c>
      <c r="C5185" s="89">
        <v>4</v>
      </c>
      <c r="D5185" s="89" t="s">
        <v>15280</v>
      </c>
      <c r="E5185" s="89" t="s">
        <v>3036</v>
      </c>
    </row>
    <row r="5186" spans="1:5" ht="15.75" customHeight="1" x14ac:dyDescent="0.15">
      <c r="A5186" s="89" t="s">
        <v>15281</v>
      </c>
      <c r="B5186" s="89" t="s">
        <v>15056</v>
      </c>
      <c r="C5186" s="89">
        <v>4</v>
      </c>
      <c r="D5186" s="89" t="s">
        <v>15057</v>
      </c>
      <c r="E5186" s="89" t="s">
        <v>3908</v>
      </c>
    </row>
    <row r="5187" spans="1:5" ht="15.75" customHeight="1" x14ac:dyDescent="0.15">
      <c r="A5187" s="89" t="s">
        <v>15282</v>
      </c>
      <c r="B5187" s="89" t="s">
        <v>15056</v>
      </c>
      <c r="C5187" s="89">
        <v>4</v>
      </c>
      <c r="D5187" s="89" t="s">
        <v>15057</v>
      </c>
      <c r="E5187" s="89" t="s">
        <v>3908</v>
      </c>
    </row>
    <row r="5188" spans="1:5" ht="15.75" customHeight="1" x14ac:dyDescent="0.15">
      <c r="A5188" s="89" t="s">
        <v>15283</v>
      </c>
      <c r="B5188" s="89" t="s">
        <v>9796</v>
      </c>
      <c r="C5188" s="89">
        <v>4</v>
      </c>
      <c r="D5188" s="89" t="s">
        <v>629</v>
      </c>
      <c r="E5188" s="89" t="s">
        <v>3944</v>
      </c>
    </row>
    <row r="5189" spans="1:5" ht="15.75" customHeight="1" x14ac:dyDescent="0.15">
      <c r="A5189" s="89" t="s">
        <v>15284</v>
      </c>
      <c r="B5189" s="89" t="s">
        <v>9796</v>
      </c>
      <c r="C5189" s="89">
        <v>4</v>
      </c>
      <c r="D5189" s="89" t="s">
        <v>629</v>
      </c>
      <c r="E5189" s="89" t="s">
        <v>3944</v>
      </c>
    </row>
    <row r="5190" spans="1:5" ht="15.75" customHeight="1" x14ac:dyDescent="0.15">
      <c r="A5190" s="89" t="s">
        <v>15285</v>
      </c>
      <c r="B5190" s="89" t="s">
        <v>15286</v>
      </c>
      <c r="C5190" s="89">
        <v>4</v>
      </c>
      <c r="D5190" s="89" t="s">
        <v>15287</v>
      </c>
      <c r="E5190" s="89" t="s">
        <v>3526</v>
      </c>
    </row>
    <row r="5191" spans="1:5" ht="15.75" customHeight="1" x14ac:dyDescent="0.15">
      <c r="A5191" s="89" t="s">
        <v>15288</v>
      </c>
      <c r="B5191" s="89" t="s">
        <v>15275</v>
      </c>
      <c r="C5191" s="89">
        <v>4</v>
      </c>
      <c r="D5191" s="89" t="s">
        <v>9786</v>
      </c>
      <c r="E5191" s="89" t="s">
        <v>3032</v>
      </c>
    </row>
    <row r="5192" spans="1:5" ht="15.75" customHeight="1" x14ac:dyDescent="0.15">
      <c r="A5192" s="89" t="s">
        <v>15289</v>
      </c>
      <c r="B5192" s="89" t="s">
        <v>15290</v>
      </c>
      <c r="C5192" s="89">
        <v>4</v>
      </c>
      <c r="D5192" s="89" t="s">
        <v>15291</v>
      </c>
      <c r="E5192" s="89" t="s">
        <v>3032</v>
      </c>
    </row>
    <row r="5193" spans="1:5" ht="15.75" customHeight="1" x14ac:dyDescent="0.15">
      <c r="A5193" s="89" t="s">
        <v>15292</v>
      </c>
      <c r="B5193" s="89" t="s">
        <v>15293</v>
      </c>
      <c r="C5193" s="89">
        <v>4</v>
      </c>
      <c r="D5193" s="89" t="s">
        <v>15294</v>
      </c>
      <c r="E5193" s="89" t="s">
        <v>3032</v>
      </c>
    </row>
    <row r="5194" spans="1:5" ht="15.75" customHeight="1" x14ac:dyDescent="0.15">
      <c r="A5194" s="89" t="s">
        <v>15295</v>
      </c>
      <c r="B5194" s="89" t="s">
        <v>15290</v>
      </c>
      <c r="C5194" s="89">
        <v>4</v>
      </c>
      <c r="D5194" s="89" t="s">
        <v>15291</v>
      </c>
      <c r="E5194" s="89" t="s">
        <v>3032</v>
      </c>
    </row>
    <row r="5195" spans="1:5" ht="15.75" customHeight="1" x14ac:dyDescent="0.15">
      <c r="A5195" s="89" t="s">
        <v>15296</v>
      </c>
      <c r="B5195" s="89" t="s">
        <v>15056</v>
      </c>
      <c r="C5195" s="89">
        <v>4</v>
      </c>
      <c r="D5195" s="89" t="s">
        <v>15057</v>
      </c>
      <c r="E5195" s="89" t="s">
        <v>3908</v>
      </c>
    </row>
    <row r="5196" spans="1:5" ht="15.75" customHeight="1" x14ac:dyDescent="0.15">
      <c r="A5196" s="89" t="s">
        <v>15297</v>
      </c>
      <c r="B5196" s="89" t="s">
        <v>15116</v>
      </c>
      <c r="C5196" s="89">
        <v>4</v>
      </c>
      <c r="D5196" s="89" t="s">
        <v>15117</v>
      </c>
      <c r="E5196" s="89" t="s">
        <v>3896</v>
      </c>
    </row>
    <row r="5197" spans="1:5" ht="15.75" customHeight="1" x14ac:dyDescent="0.15">
      <c r="A5197" s="89" t="s">
        <v>15298</v>
      </c>
      <c r="B5197" s="89" t="s">
        <v>9796</v>
      </c>
      <c r="C5197" s="89">
        <v>4</v>
      </c>
      <c r="D5197" s="89" t="s">
        <v>629</v>
      </c>
      <c r="E5197" s="89" t="s">
        <v>3944</v>
      </c>
    </row>
    <row r="5198" spans="1:5" ht="15.75" customHeight="1" x14ac:dyDescent="0.15">
      <c r="A5198" s="89" t="s">
        <v>15299</v>
      </c>
      <c r="B5198" s="89" t="s">
        <v>15116</v>
      </c>
      <c r="C5198" s="89">
        <v>4</v>
      </c>
      <c r="D5198" s="89" t="s">
        <v>15117</v>
      </c>
      <c r="E5198" s="89" t="s">
        <v>3896</v>
      </c>
    </row>
    <row r="5199" spans="1:5" ht="15.75" customHeight="1" x14ac:dyDescent="0.15">
      <c r="A5199" s="89" t="s">
        <v>15300</v>
      </c>
      <c r="B5199" s="89" t="s">
        <v>15116</v>
      </c>
      <c r="C5199" s="89">
        <v>4</v>
      </c>
      <c r="D5199" s="89" t="s">
        <v>15117</v>
      </c>
      <c r="E5199" s="89" t="s">
        <v>3896</v>
      </c>
    </row>
    <row r="5200" spans="1:5" ht="15.75" customHeight="1" x14ac:dyDescent="0.15">
      <c r="A5200" s="89" t="s">
        <v>15301</v>
      </c>
      <c r="B5200" s="89" t="s">
        <v>15056</v>
      </c>
      <c r="C5200" s="89">
        <v>4</v>
      </c>
      <c r="D5200" s="89" t="s">
        <v>15057</v>
      </c>
      <c r="E5200" s="89" t="s">
        <v>3908</v>
      </c>
    </row>
    <row r="5201" spans="1:5" ht="15.75" customHeight="1" x14ac:dyDescent="0.15">
      <c r="A5201" s="89" t="s">
        <v>15302</v>
      </c>
      <c r="B5201" s="89" t="s">
        <v>15303</v>
      </c>
      <c r="C5201" s="89">
        <v>4</v>
      </c>
      <c r="D5201" s="89" t="s">
        <v>15304</v>
      </c>
      <c r="E5201" s="89" t="s">
        <v>3032</v>
      </c>
    </row>
    <row r="5202" spans="1:5" ht="15.75" customHeight="1" x14ac:dyDescent="0.15">
      <c r="A5202" s="89" t="s">
        <v>15305</v>
      </c>
      <c r="B5202" s="89" t="s">
        <v>15062</v>
      </c>
      <c r="C5202" s="89">
        <v>4</v>
      </c>
      <c r="D5202" s="89" t="s">
        <v>15063</v>
      </c>
      <c r="E5202" s="89" t="s">
        <v>3927</v>
      </c>
    </row>
    <row r="5203" spans="1:5" ht="15.75" customHeight="1" x14ac:dyDescent="0.15">
      <c r="A5203" s="89" t="s">
        <v>15306</v>
      </c>
      <c r="B5203" s="89" t="s">
        <v>15056</v>
      </c>
      <c r="C5203" s="89">
        <v>4</v>
      </c>
      <c r="D5203" s="89" t="s">
        <v>15057</v>
      </c>
      <c r="E5203" s="89" t="s">
        <v>3908</v>
      </c>
    </row>
    <row r="5204" spans="1:5" ht="15.75" customHeight="1" x14ac:dyDescent="0.15">
      <c r="A5204" s="89" t="s">
        <v>15307</v>
      </c>
      <c r="B5204" s="89" t="s">
        <v>15056</v>
      </c>
      <c r="C5204" s="89">
        <v>4</v>
      </c>
      <c r="D5204" s="89" t="s">
        <v>15057</v>
      </c>
      <c r="E5204" s="89" t="s">
        <v>3908</v>
      </c>
    </row>
    <row r="5205" spans="1:5" ht="15.75" customHeight="1" x14ac:dyDescent="0.15">
      <c r="A5205" s="89" t="s">
        <v>15308</v>
      </c>
      <c r="B5205" s="89" t="s">
        <v>9796</v>
      </c>
      <c r="C5205" s="89">
        <v>4</v>
      </c>
      <c r="D5205" s="89" t="s">
        <v>629</v>
      </c>
      <c r="E5205" s="89" t="s">
        <v>3944</v>
      </c>
    </row>
    <row r="5206" spans="1:5" ht="15.75" customHeight="1" x14ac:dyDescent="0.15">
      <c r="A5206" s="89" t="s">
        <v>15309</v>
      </c>
      <c r="B5206" s="89" t="s">
        <v>9796</v>
      </c>
      <c r="C5206" s="89">
        <v>4</v>
      </c>
      <c r="D5206" s="89" t="s">
        <v>629</v>
      </c>
      <c r="E5206" s="89" t="s">
        <v>3944</v>
      </c>
    </row>
    <row r="5207" spans="1:5" ht="15.75" customHeight="1" x14ac:dyDescent="0.15">
      <c r="A5207" s="89" t="s">
        <v>15310</v>
      </c>
      <c r="B5207" s="89" t="s">
        <v>15311</v>
      </c>
      <c r="C5207" s="89">
        <v>4</v>
      </c>
      <c r="D5207" s="89" t="s">
        <v>15312</v>
      </c>
      <c r="E5207" s="89" t="s">
        <v>3923</v>
      </c>
    </row>
    <row r="5208" spans="1:5" ht="15.75" customHeight="1" x14ac:dyDescent="0.15">
      <c r="A5208" s="89" t="s">
        <v>15313</v>
      </c>
      <c r="B5208" s="89" t="s">
        <v>15311</v>
      </c>
      <c r="C5208" s="89">
        <v>4</v>
      </c>
      <c r="D5208" s="89" t="s">
        <v>15312</v>
      </c>
      <c r="E5208" s="89" t="s">
        <v>3923</v>
      </c>
    </row>
    <row r="5209" spans="1:5" ht="15.75" customHeight="1" x14ac:dyDescent="0.15">
      <c r="A5209" s="89" t="s">
        <v>15314</v>
      </c>
      <c r="B5209" s="89" t="s">
        <v>15311</v>
      </c>
      <c r="C5209" s="89">
        <v>4</v>
      </c>
      <c r="D5209" s="89" t="s">
        <v>15312</v>
      </c>
      <c r="E5209" s="89" t="s">
        <v>3923</v>
      </c>
    </row>
    <row r="5210" spans="1:5" ht="15.75" customHeight="1" x14ac:dyDescent="0.15">
      <c r="A5210" s="89" t="s">
        <v>15315</v>
      </c>
      <c r="B5210" s="89" t="s">
        <v>9796</v>
      </c>
      <c r="C5210" s="89">
        <v>4</v>
      </c>
      <c r="D5210" s="89" t="s">
        <v>629</v>
      </c>
      <c r="E5210" s="89" t="s">
        <v>3944</v>
      </c>
    </row>
    <row r="5211" spans="1:5" ht="15.75" customHeight="1" x14ac:dyDescent="0.15">
      <c r="A5211" s="89" t="s">
        <v>15316</v>
      </c>
      <c r="B5211" s="89" t="s">
        <v>9796</v>
      </c>
      <c r="C5211" s="89">
        <v>4</v>
      </c>
      <c r="D5211" s="89" t="s">
        <v>629</v>
      </c>
      <c r="E5211" s="89" t="s">
        <v>3944</v>
      </c>
    </row>
    <row r="5212" spans="1:5" ht="15.75" customHeight="1" x14ac:dyDescent="0.15">
      <c r="A5212" s="89" t="s">
        <v>15317</v>
      </c>
      <c r="B5212" s="89" t="s">
        <v>15318</v>
      </c>
      <c r="C5212" s="89">
        <v>4</v>
      </c>
      <c r="D5212" s="89" t="s">
        <v>15319</v>
      </c>
      <c r="E5212" s="89" t="s">
        <v>3946</v>
      </c>
    </row>
    <row r="5213" spans="1:5" ht="15.75" customHeight="1" x14ac:dyDescent="0.15">
      <c r="A5213" s="89" t="s">
        <v>15320</v>
      </c>
      <c r="B5213" s="89" t="s">
        <v>9796</v>
      </c>
      <c r="C5213" s="89">
        <v>4</v>
      </c>
      <c r="D5213" s="89" t="s">
        <v>629</v>
      </c>
      <c r="E5213" s="89" t="s">
        <v>3944</v>
      </c>
    </row>
    <row r="5214" spans="1:5" ht="15.75" customHeight="1" x14ac:dyDescent="0.15">
      <c r="A5214" s="89" t="s">
        <v>15321</v>
      </c>
      <c r="B5214" s="89" t="s">
        <v>15318</v>
      </c>
      <c r="C5214" s="89">
        <v>4</v>
      </c>
      <c r="D5214" s="89" t="s">
        <v>15319</v>
      </c>
      <c r="E5214" s="89" t="s">
        <v>3946</v>
      </c>
    </row>
    <row r="5215" spans="1:5" ht="15.75" customHeight="1" x14ac:dyDescent="0.15">
      <c r="A5215" s="89" t="s">
        <v>15322</v>
      </c>
      <c r="B5215" s="89" t="s">
        <v>15108</v>
      </c>
      <c r="C5215" s="89">
        <v>4</v>
      </c>
      <c r="D5215" s="89" t="s">
        <v>15109</v>
      </c>
      <c r="E5215" s="89" t="s">
        <v>3927</v>
      </c>
    </row>
    <row r="5216" spans="1:5" ht="15.75" customHeight="1" x14ac:dyDescent="0.15">
      <c r="A5216" s="89" t="s">
        <v>15323</v>
      </c>
      <c r="B5216" s="89" t="s">
        <v>9796</v>
      </c>
      <c r="C5216" s="89">
        <v>4</v>
      </c>
      <c r="D5216" s="89" t="s">
        <v>629</v>
      </c>
      <c r="E5216" s="89" t="s">
        <v>3944</v>
      </c>
    </row>
    <row r="5217" spans="1:5" ht="15.75" customHeight="1" x14ac:dyDescent="0.15">
      <c r="A5217" s="89" t="s">
        <v>15324</v>
      </c>
      <c r="B5217" s="89" t="s">
        <v>15090</v>
      </c>
      <c r="C5217" s="89">
        <v>4</v>
      </c>
      <c r="D5217" s="89" t="s">
        <v>15091</v>
      </c>
      <c r="E5217" s="89" t="s">
        <v>3891</v>
      </c>
    </row>
    <row r="5218" spans="1:5" ht="15.75" customHeight="1" x14ac:dyDescent="0.15">
      <c r="A5218" s="89" t="s">
        <v>15325</v>
      </c>
      <c r="B5218" s="89" t="s">
        <v>9796</v>
      </c>
      <c r="C5218" s="89">
        <v>4</v>
      </c>
      <c r="D5218" s="89" t="s">
        <v>629</v>
      </c>
      <c r="E5218" s="89" t="s">
        <v>3944</v>
      </c>
    </row>
    <row r="5219" spans="1:5" ht="15.75" customHeight="1" x14ac:dyDescent="0.15">
      <c r="A5219" s="89" t="s">
        <v>15326</v>
      </c>
      <c r="B5219" s="89" t="s">
        <v>15090</v>
      </c>
      <c r="C5219" s="89">
        <v>4</v>
      </c>
      <c r="D5219" s="89" t="s">
        <v>15091</v>
      </c>
      <c r="E5219" s="89" t="s">
        <v>3891</v>
      </c>
    </row>
    <row r="5220" spans="1:5" ht="15.75" customHeight="1" x14ac:dyDescent="0.15">
      <c r="A5220" s="89" t="s">
        <v>15327</v>
      </c>
      <c r="B5220" s="89" t="s">
        <v>15056</v>
      </c>
      <c r="C5220" s="89">
        <v>4</v>
      </c>
      <c r="D5220" s="89" t="s">
        <v>15057</v>
      </c>
      <c r="E5220" s="89" t="s">
        <v>3908</v>
      </c>
    </row>
    <row r="5221" spans="1:5" ht="15.75" customHeight="1" x14ac:dyDescent="0.15">
      <c r="A5221" s="89" t="s">
        <v>15328</v>
      </c>
      <c r="B5221" s="89" t="s">
        <v>15329</v>
      </c>
      <c r="C5221" s="89">
        <v>4</v>
      </c>
      <c r="D5221" s="89" t="s">
        <v>15330</v>
      </c>
      <c r="E5221" s="89" t="s">
        <v>3914</v>
      </c>
    </row>
    <row r="5222" spans="1:5" ht="15.75" customHeight="1" x14ac:dyDescent="0.15">
      <c r="A5222" s="89" t="s">
        <v>15331</v>
      </c>
      <c r="B5222" s="89" t="s">
        <v>9796</v>
      </c>
      <c r="C5222" s="89">
        <v>4</v>
      </c>
      <c r="D5222" s="89" t="s">
        <v>629</v>
      </c>
      <c r="E5222" s="89" t="s">
        <v>3944</v>
      </c>
    </row>
    <row r="5223" spans="1:5" ht="15.75" customHeight="1" x14ac:dyDescent="0.15">
      <c r="A5223" s="89" t="s">
        <v>15332</v>
      </c>
      <c r="B5223" s="89" t="s">
        <v>15333</v>
      </c>
      <c r="C5223" s="89">
        <v>4</v>
      </c>
      <c r="D5223" s="89" t="s">
        <v>15334</v>
      </c>
      <c r="E5223" s="89" t="s">
        <v>3914</v>
      </c>
    </row>
    <row r="5224" spans="1:5" ht="15.75" customHeight="1" x14ac:dyDescent="0.15">
      <c r="A5224" s="89" t="s">
        <v>15335</v>
      </c>
      <c r="B5224" s="89" t="s">
        <v>15056</v>
      </c>
      <c r="C5224" s="89">
        <v>4</v>
      </c>
      <c r="D5224" s="89" t="s">
        <v>15057</v>
      </c>
      <c r="E5224" s="89" t="s">
        <v>3908</v>
      </c>
    </row>
    <row r="5225" spans="1:5" ht="15.75" customHeight="1" x14ac:dyDescent="0.15">
      <c r="A5225" s="89" t="s">
        <v>15336</v>
      </c>
      <c r="B5225" s="89" t="s">
        <v>15337</v>
      </c>
      <c r="C5225" s="89">
        <v>4</v>
      </c>
      <c r="D5225" s="89" t="s">
        <v>15338</v>
      </c>
      <c r="E5225" s="89" t="s">
        <v>3914</v>
      </c>
    </row>
    <row r="5226" spans="1:5" ht="15.75" customHeight="1" x14ac:dyDescent="0.15">
      <c r="A5226" s="89" t="s">
        <v>15339</v>
      </c>
      <c r="B5226" s="89" t="s">
        <v>9796</v>
      </c>
      <c r="C5226" s="89">
        <v>4</v>
      </c>
      <c r="D5226" s="89" t="s">
        <v>629</v>
      </c>
      <c r="E5226" s="89" t="s">
        <v>3944</v>
      </c>
    </row>
    <row r="5227" spans="1:5" ht="15.75" customHeight="1" x14ac:dyDescent="0.15">
      <c r="A5227" s="89" t="s">
        <v>15340</v>
      </c>
      <c r="B5227" s="89" t="s">
        <v>15341</v>
      </c>
      <c r="C5227" s="89">
        <v>4</v>
      </c>
      <c r="D5227" s="89" t="s">
        <v>15342</v>
      </c>
      <c r="E5227" s="89" t="s">
        <v>3936</v>
      </c>
    </row>
    <row r="5228" spans="1:5" ht="15.75" customHeight="1" x14ac:dyDescent="0.15">
      <c r="A5228" s="89" t="s">
        <v>15343</v>
      </c>
      <c r="B5228" s="89" t="s">
        <v>14770</v>
      </c>
      <c r="C5228" s="89">
        <v>4</v>
      </c>
      <c r="D5228" s="89" t="s">
        <v>14771</v>
      </c>
      <c r="E5228" s="89" t="s">
        <v>3945</v>
      </c>
    </row>
    <row r="5229" spans="1:5" ht="15.75" customHeight="1" x14ac:dyDescent="0.15">
      <c r="A5229" s="89" t="s">
        <v>15344</v>
      </c>
      <c r="B5229" s="89" t="s">
        <v>14770</v>
      </c>
      <c r="C5229" s="89">
        <v>4</v>
      </c>
      <c r="D5229" s="89" t="s">
        <v>14771</v>
      </c>
      <c r="E5229" s="89" t="s">
        <v>3945</v>
      </c>
    </row>
    <row r="5230" spans="1:5" ht="15.75" customHeight="1" x14ac:dyDescent="0.15">
      <c r="A5230" s="89" t="s">
        <v>15345</v>
      </c>
      <c r="B5230" s="89" t="s">
        <v>9796</v>
      </c>
      <c r="C5230" s="89">
        <v>4</v>
      </c>
      <c r="D5230" s="89" t="s">
        <v>629</v>
      </c>
      <c r="E5230" s="89" t="s">
        <v>3944</v>
      </c>
    </row>
    <row r="5231" spans="1:5" ht="15.75" customHeight="1" x14ac:dyDescent="0.15">
      <c r="A5231" s="89" t="s">
        <v>15346</v>
      </c>
      <c r="B5231" s="89" t="s">
        <v>14770</v>
      </c>
      <c r="C5231" s="89">
        <v>4</v>
      </c>
      <c r="D5231" s="89" t="s">
        <v>14771</v>
      </c>
      <c r="E5231" s="89" t="s">
        <v>3945</v>
      </c>
    </row>
    <row r="5232" spans="1:5" ht="15.75" customHeight="1" x14ac:dyDescent="0.15">
      <c r="A5232" s="89" t="s">
        <v>15347</v>
      </c>
      <c r="B5232" s="89" t="s">
        <v>14770</v>
      </c>
      <c r="C5232" s="89">
        <v>4</v>
      </c>
      <c r="D5232" s="89" t="s">
        <v>14771</v>
      </c>
      <c r="E5232" s="89" t="s">
        <v>3945</v>
      </c>
    </row>
    <row r="5233" spans="1:5" ht="15.75" customHeight="1" x14ac:dyDescent="0.15">
      <c r="A5233" s="89" t="s">
        <v>15348</v>
      </c>
      <c r="B5233" s="89" t="s">
        <v>14770</v>
      </c>
      <c r="C5233" s="89">
        <v>4</v>
      </c>
      <c r="D5233" s="89" t="s">
        <v>14771</v>
      </c>
      <c r="E5233" s="89" t="s">
        <v>3945</v>
      </c>
    </row>
    <row r="5234" spans="1:5" ht="15.75" customHeight="1" x14ac:dyDescent="0.15">
      <c r="A5234" s="89" t="s">
        <v>15349</v>
      </c>
      <c r="B5234" s="89" t="s">
        <v>9796</v>
      </c>
      <c r="C5234" s="89">
        <v>4</v>
      </c>
      <c r="D5234" s="89" t="s">
        <v>629</v>
      </c>
      <c r="E5234" s="89" t="s">
        <v>3944</v>
      </c>
    </row>
    <row r="5235" spans="1:5" ht="15.75" customHeight="1" x14ac:dyDescent="0.15">
      <c r="A5235" s="89" t="s">
        <v>15350</v>
      </c>
      <c r="B5235" s="89" t="s">
        <v>14770</v>
      </c>
      <c r="C5235" s="89">
        <v>4</v>
      </c>
      <c r="D5235" s="89" t="s">
        <v>14771</v>
      </c>
      <c r="E5235" s="89" t="s">
        <v>3945</v>
      </c>
    </row>
    <row r="5236" spans="1:5" ht="15.75" customHeight="1" x14ac:dyDescent="0.15">
      <c r="A5236" s="89" t="s">
        <v>15351</v>
      </c>
      <c r="B5236" s="89" t="s">
        <v>14770</v>
      </c>
      <c r="C5236" s="89">
        <v>4</v>
      </c>
      <c r="D5236" s="89" t="s">
        <v>14771</v>
      </c>
      <c r="E5236" s="89" t="s">
        <v>3945</v>
      </c>
    </row>
    <row r="5237" spans="1:5" ht="15.75" customHeight="1" x14ac:dyDescent="0.15">
      <c r="A5237" s="89" t="s">
        <v>15352</v>
      </c>
      <c r="B5237" s="89" t="s">
        <v>15353</v>
      </c>
      <c r="C5237" s="89">
        <v>4</v>
      </c>
      <c r="D5237" s="89" t="s">
        <v>15354</v>
      </c>
      <c r="E5237" s="89" t="s">
        <v>3940</v>
      </c>
    </row>
    <row r="5238" spans="1:5" ht="15.75" customHeight="1" x14ac:dyDescent="0.15">
      <c r="A5238" s="89" t="s">
        <v>15355</v>
      </c>
      <c r="B5238" s="89" t="s">
        <v>15356</v>
      </c>
      <c r="C5238" s="89">
        <v>4</v>
      </c>
      <c r="D5238" s="89" t="s">
        <v>15357</v>
      </c>
      <c r="E5238" s="89" t="s">
        <v>3935</v>
      </c>
    </row>
    <row r="5239" spans="1:5" ht="15.75" customHeight="1" x14ac:dyDescent="0.15">
      <c r="A5239" s="89" t="s">
        <v>15358</v>
      </c>
      <c r="B5239" s="89" t="s">
        <v>9796</v>
      </c>
      <c r="C5239" s="89">
        <v>4</v>
      </c>
      <c r="D5239" s="89" t="s">
        <v>629</v>
      </c>
      <c r="E5239" s="89" t="s">
        <v>3944</v>
      </c>
    </row>
    <row r="5240" spans="1:5" ht="15.75" customHeight="1" x14ac:dyDescent="0.15">
      <c r="A5240" s="89" t="s">
        <v>15359</v>
      </c>
      <c r="B5240" s="89" t="s">
        <v>9796</v>
      </c>
      <c r="C5240" s="89">
        <v>4</v>
      </c>
      <c r="D5240" s="89" t="s">
        <v>629</v>
      </c>
      <c r="E5240" s="89" t="s">
        <v>3944</v>
      </c>
    </row>
    <row r="5241" spans="1:5" ht="15.75" customHeight="1" x14ac:dyDescent="0.15">
      <c r="A5241" s="89" t="s">
        <v>15360</v>
      </c>
      <c r="B5241" s="89" t="s">
        <v>15062</v>
      </c>
      <c r="C5241" s="89">
        <v>4</v>
      </c>
      <c r="D5241" s="89" t="s">
        <v>15063</v>
      </c>
      <c r="E5241" s="89" t="s">
        <v>3927</v>
      </c>
    </row>
    <row r="5242" spans="1:5" ht="15.75" customHeight="1" x14ac:dyDescent="0.15">
      <c r="A5242" s="89" t="s">
        <v>15361</v>
      </c>
      <c r="B5242" s="89" t="s">
        <v>15362</v>
      </c>
      <c r="C5242" s="89">
        <v>4</v>
      </c>
      <c r="D5242" s="89" t="s">
        <v>15363</v>
      </c>
      <c r="E5242" s="89" t="s">
        <v>3205</v>
      </c>
    </row>
    <row r="5243" spans="1:5" ht="15.75" customHeight="1" x14ac:dyDescent="0.15">
      <c r="A5243" s="89" t="s">
        <v>15364</v>
      </c>
      <c r="B5243" s="89" t="s">
        <v>9796</v>
      </c>
      <c r="C5243" s="89">
        <v>4</v>
      </c>
      <c r="D5243" s="89" t="s">
        <v>629</v>
      </c>
      <c r="E5243" s="89" t="s">
        <v>3944</v>
      </c>
    </row>
    <row r="5244" spans="1:5" ht="15.75" customHeight="1" x14ac:dyDescent="0.15">
      <c r="A5244" s="89" t="s">
        <v>15365</v>
      </c>
      <c r="B5244" s="89" t="s">
        <v>9796</v>
      </c>
      <c r="C5244" s="89">
        <v>4</v>
      </c>
      <c r="D5244" s="89" t="s">
        <v>629</v>
      </c>
      <c r="E5244" s="89" t="s">
        <v>3944</v>
      </c>
    </row>
    <row r="5245" spans="1:5" ht="15.75" customHeight="1" x14ac:dyDescent="0.15">
      <c r="A5245" s="89" t="s">
        <v>15366</v>
      </c>
      <c r="B5245" s="89" t="s">
        <v>15367</v>
      </c>
      <c r="C5245" s="89">
        <v>4</v>
      </c>
      <c r="D5245" s="89" t="s">
        <v>15368</v>
      </c>
      <c r="E5245" s="89" t="s">
        <v>3028</v>
      </c>
    </row>
    <row r="5246" spans="1:5" ht="15.75" customHeight="1" x14ac:dyDescent="0.15">
      <c r="A5246" s="89" t="s">
        <v>15369</v>
      </c>
      <c r="B5246" s="89" t="s">
        <v>15286</v>
      </c>
      <c r="C5246" s="89">
        <v>4</v>
      </c>
      <c r="D5246" s="89" t="s">
        <v>15287</v>
      </c>
      <c r="E5246" s="89" t="s">
        <v>3526</v>
      </c>
    </row>
    <row r="5247" spans="1:5" ht="15.75" customHeight="1" x14ac:dyDescent="0.15">
      <c r="A5247" s="89" t="s">
        <v>15370</v>
      </c>
      <c r="B5247" s="89" t="s">
        <v>9796</v>
      </c>
      <c r="C5247" s="89">
        <v>4</v>
      </c>
      <c r="D5247" s="89" t="s">
        <v>629</v>
      </c>
      <c r="E5247" s="89" t="s">
        <v>3944</v>
      </c>
    </row>
    <row r="5248" spans="1:5" ht="15.75" customHeight="1" x14ac:dyDescent="0.15">
      <c r="A5248" s="89" t="s">
        <v>15371</v>
      </c>
      <c r="B5248" s="89" t="s">
        <v>9796</v>
      </c>
      <c r="C5248" s="89">
        <v>4</v>
      </c>
      <c r="D5248" s="89" t="s">
        <v>629</v>
      </c>
      <c r="E5248" s="89" t="s">
        <v>3944</v>
      </c>
    </row>
    <row r="5249" spans="1:5" ht="15.75" customHeight="1" x14ac:dyDescent="0.15">
      <c r="A5249" s="89" t="s">
        <v>15372</v>
      </c>
      <c r="B5249" s="89" t="s">
        <v>15286</v>
      </c>
      <c r="C5249" s="89">
        <v>4</v>
      </c>
      <c r="D5249" s="89" t="s">
        <v>15287</v>
      </c>
      <c r="E5249" s="89" t="s">
        <v>3526</v>
      </c>
    </row>
    <row r="5250" spans="1:5" ht="15.75" customHeight="1" x14ac:dyDescent="0.15">
      <c r="A5250" s="89" t="s">
        <v>15373</v>
      </c>
      <c r="B5250" s="89" t="s">
        <v>15374</v>
      </c>
      <c r="C5250" s="89">
        <v>4</v>
      </c>
      <c r="D5250" s="89" t="s">
        <v>15375</v>
      </c>
      <c r="E5250" s="89" t="s">
        <v>3690</v>
      </c>
    </row>
    <row r="5251" spans="1:5" ht="15.75" customHeight="1" x14ac:dyDescent="0.15">
      <c r="A5251" s="89" t="s">
        <v>15376</v>
      </c>
      <c r="B5251" s="89" t="s">
        <v>9796</v>
      </c>
      <c r="C5251" s="89">
        <v>4</v>
      </c>
      <c r="D5251" s="89" t="s">
        <v>629</v>
      </c>
      <c r="E5251" s="89" t="s">
        <v>3944</v>
      </c>
    </row>
    <row r="5252" spans="1:5" ht="15.75" customHeight="1" x14ac:dyDescent="0.15">
      <c r="A5252" s="89" t="s">
        <v>15377</v>
      </c>
      <c r="B5252" s="89" t="s">
        <v>9796</v>
      </c>
      <c r="C5252" s="89">
        <v>4</v>
      </c>
      <c r="D5252" s="89" t="s">
        <v>629</v>
      </c>
      <c r="E5252" s="89" t="s">
        <v>3944</v>
      </c>
    </row>
    <row r="5253" spans="1:5" ht="15.75" customHeight="1" x14ac:dyDescent="0.15">
      <c r="A5253" s="89" t="s">
        <v>15378</v>
      </c>
      <c r="B5253" s="89" t="s">
        <v>9796</v>
      </c>
      <c r="C5253" s="89">
        <v>4</v>
      </c>
      <c r="D5253" s="89" t="s">
        <v>629</v>
      </c>
      <c r="E5253" s="89" t="s">
        <v>3944</v>
      </c>
    </row>
    <row r="5254" spans="1:5" ht="15.75" customHeight="1" x14ac:dyDescent="0.15">
      <c r="A5254" s="89" t="s">
        <v>15379</v>
      </c>
      <c r="B5254" s="89" t="s">
        <v>15380</v>
      </c>
      <c r="C5254" s="89">
        <v>4</v>
      </c>
      <c r="D5254" s="89" t="s">
        <v>15381</v>
      </c>
      <c r="E5254" s="89" t="s">
        <v>3205</v>
      </c>
    </row>
    <row r="5255" spans="1:5" ht="15.75" customHeight="1" x14ac:dyDescent="0.15">
      <c r="A5255" s="89" t="s">
        <v>15382</v>
      </c>
      <c r="B5255" s="89" t="s">
        <v>9796</v>
      </c>
      <c r="C5255" s="89">
        <v>4</v>
      </c>
      <c r="D5255" s="89" t="s">
        <v>629</v>
      </c>
      <c r="E5255" s="89" t="s">
        <v>3944</v>
      </c>
    </row>
    <row r="5256" spans="1:5" ht="15.75" customHeight="1" x14ac:dyDescent="0.15">
      <c r="A5256" s="89" t="s">
        <v>15383</v>
      </c>
      <c r="B5256" s="89" t="s">
        <v>9796</v>
      </c>
      <c r="C5256" s="89">
        <v>4</v>
      </c>
      <c r="D5256" s="89" t="s">
        <v>629</v>
      </c>
      <c r="E5256" s="89" t="s">
        <v>3944</v>
      </c>
    </row>
    <row r="5257" spans="1:5" ht="15.75" customHeight="1" x14ac:dyDescent="0.15">
      <c r="A5257" s="89" t="s">
        <v>15384</v>
      </c>
      <c r="B5257" s="89" t="s">
        <v>15385</v>
      </c>
      <c r="C5257" s="89">
        <v>4</v>
      </c>
      <c r="D5257" s="89" t="s">
        <v>15386</v>
      </c>
      <c r="E5257" s="89" t="s">
        <v>3074</v>
      </c>
    </row>
    <row r="5258" spans="1:5" ht="15.75" customHeight="1" x14ac:dyDescent="0.15">
      <c r="A5258" s="89" t="s">
        <v>15387</v>
      </c>
      <c r="B5258" s="89" t="s">
        <v>9796</v>
      </c>
      <c r="C5258" s="89">
        <v>4</v>
      </c>
      <c r="D5258" s="89" t="s">
        <v>629</v>
      </c>
      <c r="E5258" s="89" t="s">
        <v>3944</v>
      </c>
    </row>
    <row r="5259" spans="1:5" ht="15.75" customHeight="1" x14ac:dyDescent="0.15">
      <c r="A5259" s="89" t="s">
        <v>15388</v>
      </c>
      <c r="B5259" s="89" t="s">
        <v>9796</v>
      </c>
      <c r="C5259" s="89">
        <v>4</v>
      </c>
      <c r="D5259" s="89" t="s">
        <v>629</v>
      </c>
      <c r="E5259" s="89" t="s">
        <v>3944</v>
      </c>
    </row>
    <row r="5260" spans="1:5" ht="15.75" customHeight="1" x14ac:dyDescent="0.15">
      <c r="A5260" s="89" t="s">
        <v>15389</v>
      </c>
      <c r="B5260" s="89" t="s">
        <v>9796</v>
      </c>
      <c r="C5260" s="89">
        <v>4</v>
      </c>
      <c r="D5260" s="89" t="s">
        <v>629</v>
      </c>
      <c r="E5260" s="89" t="s">
        <v>3944</v>
      </c>
    </row>
    <row r="5261" spans="1:5" ht="15.75" customHeight="1" x14ac:dyDescent="0.15">
      <c r="A5261" s="89" t="s">
        <v>15390</v>
      </c>
      <c r="B5261" s="89" t="s">
        <v>15391</v>
      </c>
      <c r="C5261" s="89">
        <v>4</v>
      </c>
      <c r="D5261" s="89" t="s">
        <v>15392</v>
      </c>
      <c r="E5261" s="89" t="s">
        <v>3969</v>
      </c>
    </row>
    <row r="5262" spans="1:5" ht="15.75" customHeight="1" x14ac:dyDescent="0.15">
      <c r="A5262" s="89" t="s">
        <v>15393</v>
      </c>
      <c r="B5262" s="89" t="s">
        <v>9796</v>
      </c>
      <c r="C5262" s="89">
        <v>4</v>
      </c>
      <c r="D5262" s="89" t="s">
        <v>629</v>
      </c>
      <c r="E5262" s="89" t="s">
        <v>3944</v>
      </c>
    </row>
    <row r="5263" spans="1:5" ht="15.75" customHeight="1" x14ac:dyDescent="0.15">
      <c r="A5263" s="89" t="s">
        <v>15394</v>
      </c>
      <c r="B5263" s="89" t="s">
        <v>9796</v>
      </c>
      <c r="C5263" s="89">
        <v>4</v>
      </c>
      <c r="D5263" s="89" t="s">
        <v>629</v>
      </c>
      <c r="E5263" s="89" t="s">
        <v>3944</v>
      </c>
    </row>
    <row r="5264" spans="1:5" ht="15.75" customHeight="1" x14ac:dyDescent="0.15">
      <c r="A5264" s="89" t="s">
        <v>15395</v>
      </c>
      <c r="B5264" s="89" t="s">
        <v>15391</v>
      </c>
      <c r="C5264" s="89">
        <v>4</v>
      </c>
      <c r="D5264" s="89" t="s">
        <v>15392</v>
      </c>
      <c r="E5264" s="89" t="s">
        <v>3969</v>
      </c>
    </row>
    <row r="5265" spans="1:5" ht="15.75" customHeight="1" x14ac:dyDescent="0.15">
      <c r="A5265" s="89" t="s">
        <v>15396</v>
      </c>
      <c r="B5265" s="89" t="s">
        <v>9796</v>
      </c>
      <c r="C5265" s="89">
        <v>4</v>
      </c>
      <c r="D5265" s="89" t="s">
        <v>629</v>
      </c>
      <c r="E5265" s="89" t="s">
        <v>3944</v>
      </c>
    </row>
    <row r="5266" spans="1:5" ht="15.75" customHeight="1" x14ac:dyDescent="0.15">
      <c r="A5266" s="89" t="s">
        <v>15397</v>
      </c>
      <c r="B5266" s="89" t="s">
        <v>15398</v>
      </c>
      <c r="C5266" s="89">
        <v>4</v>
      </c>
      <c r="D5266" s="89" t="s">
        <v>15399</v>
      </c>
      <c r="E5266" s="89" t="s">
        <v>3969</v>
      </c>
    </row>
    <row r="5267" spans="1:5" ht="15.75" customHeight="1" x14ac:dyDescent="0.15">
      <c r="A5267" s="89" t="s">
        <v>15400</v>
      </c>
      <c r="B5267" s="89" t="s">
        <v>9796</v>
      </c>
      <c r="C5267" s="89">
        <v>4</v>
      </c>
      <c r="D5267" s="89" t="s">
        <v>629</v>
      </c>
      <c r="E5267" s="89" t="s">
        <v>3944</v>
      </c>
    </row>
    <row r="5268" spans="1:5" ht="15.75" customHeight="1" x14ac:dyDescent="0.15">
      <c r="A5268" s="89" t="s">
        <v>15401</v>
      </c>
      <c r="B5268" s="89" t="s">
        <v>15402</v>
      </c>
      <c r="C5268" s="89">
        <v>4</v>
      </c>
      <c r="D5268" s="89" t="s">
        <v>15403</v>
      </c>
      <c r="E5268" s="89" t="s">
        <v>3031</v>
      </c>
    </row>
    <row r="5269" spans="1:5" ht="15.75" customHeight="1" x14ac:dyDescent="0.15">
      <c r="A5269" s="89" t="s">
        <v>15404</v>
      </c>
      <c r="B5269" s="89" t="s">
        <v>9796</v>
      </c>
      <c r="C5269" s="89">
        <v>4</v>
      </c>
      <c r="D5269" s="89" t="s">
        <v>629</v>
      </c>
      <c r="E5269" s="89" t="s">
        <v>3944</v>
      </c>
    </row>
    <row r="5270" spans="1:5" ht="15.75" customHeight="1" x14ac:dyDescent="0.15">
      <c r="A5270" s="89" t="s">
        <v>15405</v>
      </c>
      <c r="B5270" s="89" t="s">
        <v>9796</v>
      </c>
      <c r="C5270" s="89">
        <v>4</v>
      </c>
      <c r="D5270" s="89" t="s">
        <v>629</v>
      </c>
      <c r="E5270" s="89" t="s">
        <v>3944</v>
      </c>
    </row>
    <row r="5271" spans="1:5" ht="15.75" customHeight="1" x14ac:dyDescent="0.15">
      <c r="A5271" s="89" t="s">
        <v>15406</v>
      </c>
      <c r="B5271" s="89" t="s">
        <v>9796</v>
      </c>
      <c r="C5271" s="89">
        <v>4</v>
      </c>
      <c r="D5271" s="89" t="s">
        <v>629</v>
      </c>
      <c r="E5271" s="89" t="s">
        <v>3944</v>
      </c>
    </row>
    <row r="5272" spans="1:5" ht="15.75" customHeight="1" x14ac:dyDescent="0.15">
      <c r="A5272" s="89" t="s">
        <v>15407</v>
      </c>
      <c r="B5272" s="89" t="s">
        <v>15391</v>
      </c>
      <c r="C5272" s="89">
        <v>4</v>
      </c>
      <c r="D5272" s="89" t="s">
        <v>15392</v>
      </c>
      <c r="E5272" s="89" t="s">
        <v>3969</v>
      </c>
    </row>
    <row r="5273" spans="1:5" ht="15.75" customHeight="1" x14ac:dyDescent="0.15">
      <c r="A5273" s="89" t="s">
        <v>15408</v>
      </c>
      <c r="B5273" s="89" t="s">
        <v>9796</v>
      </c>
      <c r="C5273" s="89">
        <v>4</v>
      </c>
      <c r="D5273" s="89" t="s">
        <v>629</v>
      </c>
      <c r="E5273" s="89" t="s">
        <v>3944</v>
      </c>
    </row>
    <row r="5274" spans="1:5" ht="15.75" customHeight="1" x14ac:dyDescent="0.15">
      <c r="A5274" s="89" t="s">
        <v>15409</v>
      </c>
      <c r="B5274" s="89" t="s">
        <v>15062</v>
      </c>
      <c r="C5274" s="89">
        <v>4</v>
      </c>
      <c r="D5274" s="89" t="s">
        <v>15063</v>
      </c>
      <c r="E5274" s="89" t="s">
        <v>3927</v>
      </c>
    </row>
    <row r="5275" spans="1:5" ht="15.75" customHeight="1" x14ac:dyDescent="0.15">
      <c r="A5275" s="89" t="s">
        <v>15410</v>
      </c>
      <c r="B5275" s="89" t="s">
        <v>14715</v>
      </c>
      <c r="C5275" s="89">
        <v>4</v>
      </c>
      <c r="D5275" s="89" t="s">
        <v>14716</v>
      </c>
      <c r="E5275" s="89" t="s">
        <v>3279</v>
      </c>
    </row>
    <row r="5276" spans="1:5" ht="15.75" customHeight="1" x14ac:dyDescent="0.15">
      <c r="A5276" s="89" t="s">
        <v>15411</v>
      </c>
      <c r="B5276" s="89" t="s">
        <v>15412</v>
      </c>
      <c r="C5276" s="89">
        <v>4</v>
      </c>
      <c r="D5276" s="89" t="s">
        <v>15413</v>
      </c>
      <c r="E5276" s="89" t="s">
        <v>3983</v>
      </c>
    </row>
    <row r="5277" spans="1:5" ht="15.75" customHeight="1" x14ac:dyDescent="0.15">
      <c r="A5277" s="89" t="s">
        <v>15414</v>
      </c>
      <c r="B5277" s="89" t="s">
        <v>9796</v>
      </c>
      <c r="C5277" s="89">
        <v>4</v>
      </c>
      <c r="D5277" s="89" t="s">
        <v>629</v>
      </c>
      <c r="E5277" s="89" t="s">
        <v>3944</v>
      </c>
    </row>
    <row r="5278" spans="1:5" ht="15.75" customHeight="1" x14ac:dyDescent="0.15">
      <c r="A5278" s="89" t="s">
        <v>766</v>
      </c>
      <c r="B5278" s="89" t="s">
        <v>15391</v>
      </c>
      <c r="C5278" s="89">
        <v>4</v>
      </c>
      <c r="D5278" s="89" t="s">
        <v>15392</v>
      </c>
      <c r="E5278" s="89" t="s">
        <v>3969</v>
      </c>
    </row>
    <row r="5279" spans="1:5" ht="15.75" customHeight="1" x14ac:dyDescent="0.15">
      <c r="A5279" s="89" t="s">
        <v>15415</v>
      </c>
      <c r="B5279" s="89" t="s">
        <v>14906</v>
      </c>
      <c r="C5279" s="89">
        <v>4</v>
      </c>
      <c r="D5279" s="89" t="s">
        <v>14907</v>
      </c>
      <c r="E5279" s="89" t="s">
        <v>3689</v>
      </c>
    </row>
    <row r="5280" spans="1:5" ht="15.75" customHeight="1" x14ac:dyDescent="0.15">
      <c r="A5280" s="89" t="s">
        <v>15416</v>
      </c>
      <c r="B5280" s="89" t="s">
        <v>9796</v>
      </c>
      <c r="C5280" s="89">
        <v>4</v>
      </c>
      <c r="D5280" s="89" t="s">
        <v>629</v>
      </c>
      <c r="E5280" s="89" t="s">
        <v>3944</v>
      </c>
    </row>
    <row r="5281" spans="1:5" ht="15.75" customHeight="1" x14ac:dyDescent="0.15">
      <c r="A5281" s="89" t="s">
        <v>15417</v>
      </c>
      <c r="B5281" s="89" t="s">
        <v>9796</v>
      </c>
      <c r="C5281" s="89">
        <v>4</v>
      </c>
      <c r="D5281" s="89" t="s">
        <v>629</v>
      </c>
      <c r="E5281" s="89" t="s">
        <v>3944</v>
      </c>
    </row>
    <row r="5282" spans="1:5" ht="15.75" customHeight="1" x14ac:dyDescent="0.15">
      <c r="A5282" s="89" t="s">
        <v>15418</v>
      </c>
      <c r="B5282" s="89" t="s">
        <v>14906</v>
      </c>
      <c r="C5282" s="89">
        <v>4</v>
      </c>
      <c r="D5282" s="89" t="s">
        <v>14907</v>
      </c>
      <c r="E5282" s="89" t="s">
        <v>3689</v>
      </c>
    </row>
    <row r="5283" spans="1:5" ht="15.75" customHeight="1" x14ac:dyDescent="0.15">
      <c r="A5283" s="89" t="s">
        <v>15419</v>
      </c>
      <c r="B5283" s="89" t="s">
        <v>9796</v>
      </c>
      <c r="C5283" s="89">
        <v>4</v>
      </c>
      <c r="D5283" s="89" t="s">
        <v>629</v>
      </c>
      <c r="E5283" s="89" t="s">
        <v>3944</v>
      </c>
    </row>
    <row r="5284" spans="1:5" ht="15.75" customHeight="1" x14ac:dyDescent="0.15">
      <c r="A5284" s="89" t="s">
        <v>15420</v>
      </c>
      <c r="B5284" s="89" t="s">
        <v>15391</v>
      </c>
      <c r="C5284" s="89">
        <v>4</v>
      </c>
      <c r="D5284" s="89" t="s">
        <v>15392</v>
      </c>
      <c r="E5284" s="89" t="s">
        <v>3969</v>
      </c>
    </row>
    <row r="5285" spans="1:5" ht="15.75" customHeight="1" x14ac:dyDescent="0.15">
      <c r="A5285" s="89" t="s">
        <v>15421</v>
      </c>
      <c r="B5285" s="89" t="s">
        <v>9796</v>
      </c>
      <c r="C5285" s="89">
        <v>4</v>
      </c>
      <c r="D5285" s="89" t="s">
        <v>629</v>
      </c>
      <c r="E5285" s="89" t="s">
        <v>3944</v>
      </c>
    </row>
    <row r="5286" spans="1:5" ht="15.75" customHeight="1" x14ac:dyDescent="0.15">
      <c r="A5286" s="89" t="s">
        <v>15422</v>
      </c>
      <c r="B5286" s="89" t="s">
        <v>9796</v>
      </c>
      <c r="C5286" s="89">
        <v>4</v>
      </c>
      <c r="D5286" s="89" t="s">
        <v>629</v>
      </c>
      <c r="E5286" s="89" t="s">
        <v>3944</v>
      </c>
    </row>
    <row r="5287" spans="1:5" ht="15.75" customHeight="1" x14ac:dyDescent="0.15">
      <c r="A5287" s="89" t="s">
        <v>15423</v>
      </c>
      <c r="B5287" s="89" t="s">
        <v>15424</v>
      </c>
      <c r="C5287" s="89">
        <v>4</v>
      </c>
      <c r="D5287" s="89" t="s">
        <v>15425</v>
      </c>
      <c r="E5287" s="89" t="s">
        <v>3309</v>
      </c>
    </row>
    <row r="5288" spans="1:5" ht="15.75" customHeight="1" x14ac:dyDescent="0.15">
      <c r="A5288" s="89" t="s">
        <v>15426</v>
      </c>
      <c r="B5288" s="89" t="s">
        <v>15380</v>
      </c>
      <c r="C5288" s="89">
        <v>4</v>
      </c>
      <c r="D5288" s="89" t="s">
        <v>15381</v>
      </c>
      <c r="E5288" s="89" t="s">
        <v>3205</v>
      </c>
    </row>
    <row r="5289" spans="1:5" ht="15.75" customHeight="1" x14ac:dyDescent="0.15">
      <c r="A5289" s="89" t="s">
        <v>15427</v>
      </c>
      <c r="B5289" s="89" t="s">
        <v>15391</v>
      </c>
      <c r="C5289" s="89">
        <v>4</v>
      </c>
      <c r="D5289" s="89" t="s">
        <v>15392</v>
      </c>
      <c r="E5289" s="89" t="s">
        <v>3969</v>
      </c>
    </row>
    <row r="5290" spans="1:5" ht="15.75" customHeight="1" x14ac:dyDescent="0.15">
      <c r="A5290" s="89" t="s">
        <v>15428</v>
      </c>
      <c r="B5290" s="89" t="s">
        <v>15398</v>
      </c>
      <c r="C5290" s="89">
        <v>4</v>
      </c>
      <c r="D5290" s="89" t="s">
        <v>15399</v>
      </c>
      <c r="E5290" s="89" t="s">
        <v>3969</v>
      </c>
    </row>
    <row r="5291" spans="1:5" ht="15.75" customHeight="1" x14ac:dyDescent="0.15">
      <c r="A5291" s="89" t="s">
        <v>15429</v>
      </c>
      <c r="B5291" s="89" t="s">
        <v>15391</v>
      </c>
      <c r="C5291" s="89">
        <v>4</v>
      </c>
      <c r="D5291" s="89" t="s">
        <v>15392</v>
      </c>
      <c r="E5291" s="89" t="s">
        <v>3969</v>
      </c>
    </row>
    <row r="5292" spans="1:5" ht="15.75" customHeight="1" x14ac:dyDescent="0.15">
      <c r="A5292" s="89" t="s">
        <v>15430</v>
      </c>
      <c r="B5292" s="89" t="s">
        <v>9796</v>
      </c>
      <c r="C5292" s="89">
        <v>4</v>
      </c>
      <c r="D5292" s="89" t="s">
        <v>629</v>
      </c>
      <c r="E5292" s="89" t="s">
        <v>3944</v>
      </c>
    </row>
    <row r="5293" spans="1:5" ht="15.75" customHeight="1" x14ac:dyDescent="0.15">
      <c r="A5293" s="89" t="s">
        <v>15431</v>
      </c>
      <c r="B5293" s="89" t="s">
        <v>9796</v>
      </c>
      <c r="C5293" s="89">
        <v>4</v>
      </c>
      <c r="D5293" s="89" t="s">
        <v>629</v>
      </c>
      <c r="E5293" s="89" t="s">
        <v>3944</v>
      </c>
    </row>
    <row r="5294" spans="1:5" ht="15.75" customHeight="1" x14ac:dyDescent="0.15">
      <c r="A5294" s="89" t="s">
        <v>15432</v>
      </c>
      <c r="B5294" s="89" t="s">
        <v>9796</v>
      </c>
      <c r="C5294" s="89">
        <v>4</v>
      </c>
      <c r="D5294" s="89" t="s">
        <v>629</v>
      </c>
      <c r="E5294" s="89" t="s">
        <v>3944</v>
      </c>
    </row>
    <row r="5295" spans="1:5" ht="15.75" customHeight="1" x14ac:dyDescent="0.15">
      <c r="A5295" s="89" t="s">
        <v>15433</v>
      </c>
      <c r="B5295" s="89" t="s">
        <v>15434</v>
      </c>
      <c r="C5295" s="89">
        <v>4</v>
      </c>
      <c r="D5295" s="89" t="s">
        <v>15435</v>
      </c>
      <c r="E5295" s="89" t="s">
        <v>3079</v>
      </c>
    </row>
    <row r="5296" spans="1:5" ht="15.75" customHeight="1" x14ac:dyDescent="0.15">
      <c r="A5296" s="89" t="s">
        <v>15436</v>
      </c>
      <c r="B5296" s="89" t="s">
        <v>15220</v>
      </c>
      <c r="C5296" s="89">
        <v>4</v>
      </c>
      <c r="D5296" s="89" t="s">
        <v>15221</v>
      </c>
      <c r="E5296" s="89" t="s">
        <v>3595</v>
      </c>
    </row>
    <row r="5297" spans="1:5" ht="15.75" customHeight="1" x14ac:dyDescent="0.15">
      <c r="A5297" s="89" t="s">
        <v>15437</v>
      </c>
      <c r="B5297" s="89" t="s">
        <v>15434</v>
      </c>
      <c r="C5297" s="89">
        <v>4</v>
      </c>
      <c r="D5297" s="89" t="s">
        <v>15435</v>
      </c>
      <c r="E5297" s="89" t="s">
        <v>3079</v>
      </c>
    </row>
    <row r="5298" spans="1:5" ht="15.75" customHeight="1" x14ac:dyDescent="0.15">
      <c r="A5298" s="89" t="s">
        <v>750</v>
      </c>
      <c r="B5298" s="89" t="s">
        <v>14663</v>
      </c>
      <c r="C5298" s="89">
        <v>4</v>
      </c>
      <c r="D5298" s="89" t="s">
        <v>14664</v>
      </c>
      <c r="E5298" s="89" t="s">
        <v>4218</v>
      </c>
    </row>
    <row r="5299" spans="1:5" ht="15.75" customHeight="1" x14ac:dyDescent="0.15">
      <c r="A5299" s="89" t="s">
        <v>15438</v>
      </c>
      <c r="B5299" s="89" t="s">
        <v>15439</v>
      </c>
      <c r="C5299" s="89">
        <v>4</v>
      </c>
      <c r="D5299" s="89" t="s">
        <v>15440</v>
      </c>
      <c r="E5299" s="89" t="s">
        <v>3081</v>
      </c>
    </row>
    <row r="5300" spans="1:5" ht="15.75" customHeight="1" x14ac:dyDescent="0.15">
      <c r="A5300" s="89" t="s">
        <v>811</v>
      </c>
      <c r="B5300" s="89" t="s">
        <v>14663</v>
      </c>
      <c r="C5300" s="89">
        <v>4</v>
      </c>
      <c r="D5300" s="89" t="s">
        <v>14664</v>
      </c>
      <c r="E5300" s="89" t="s">
        <v>4218</v>
      </c>
    </row>
    <row r="5301" spans="1:5" ht="15.75" customHeight="1" x14ac:dyDescent="0.15">
      <c r="A5301" s="89" t="s">
        <v>15441</v>
      </c>
      <c r="B5301" s="89" t="s">
        <v>14744</v>
      </c>
      <c r="C5301" s="89">
        <v>4</v>
      </c>
      <c r="D5301" s="89" t="s">
        <v>14745</v>
      </c>
      <c r="E5301" s="89" t="s">
        <v>2710</v>
      </c>
    </row>
    <row r="5302" spans="1:5" ht="15.75" customHeight="1" x14ac:dyDescent="0.15">
      <c r="A5302" s="89" t="s">
        <v>15442</v>
      </c>
      <c r="B5302" s="89" t="s">
        <v>15443</v>
      </c>
      <c r="C5302" s="89">
        <v>4</v>
      </c>
      <c r="D5302" s="89" t="s">
        <v>15444</v>
      </c>
      <c r="E5302" s="89" t="s">
        <v>3206</v>
      </c>
    </row>
    <row r="5303" spans="1:5" ht="15.75" customHeight="1" x14ac:dyDescent="0.15">
      <c r="A5303" s="89" t="s">
        <v>15445</v>
      </c>
      <c r="B5303" s="89" t="s">
        <v>15446</v>
      </c>
      <c r="C5303" s="89">
        <v>4</v>
      </c>
      <c r="D5303" s="89" t="s">
        <v>15447</v>
      </c>
      <c r="E5303" s="89" t="s">
        <v>4152</v>
      </c>
    </row>
    <row r="5304" spans="1:5" ht="15.75" customHeight="1" x14ac:dyDescent="0.15">
      <c r="A5304" s="89" t="s">
        <v>15448</v>
      </c>
      <c r="B5304" s="89" t="s">
        <v>15449</v>
      </c>
      <c r="C5304" s="89">
        <v>4</v>
      </c>
      <c r="D5304" s="89" t="s">
        <v>15450</v>
      </c>
      <c r="E5304" s="89" t="s">
        <v>3037</v>
      </c>
    </row>
    <row r="5305" spans="1:5" ht="15.75" customHeight="1" x14ac:dyDescent="0.15">
      <c r="A5305" s="89" t="s">
        <v>15451</v>
      </c>
      <c r="B5305" s="89" t="s">
        <v>14894</v>
      </c>
      <c r="C5305" s="89">
        <v>4</v>
      </c>
      <c r="D5305" s="89" t="s">
        <v>14895</v>
      </c>
      <c r="E5305" s="89" t="s">
        <v>2984</v>
      </c>
    </row>
    <row r="5306" spans="1:5" ht="15.75" customHeight="1" x14ac:dyDescent="0.15">
      <c r="A5306" s="89" t="s">
        <v>15452</v>
      </c>
      <c r="B5306" s="89" t="s">
        <v>15453</v>
      </c>
      <c r="C5306" s="89">
        <v>4</v>
      </c>
      <c r="D5306" s="89" t="s">
        <v>15454</v>
      </c>
      <c r="E5306" s="89" t="s">
        <v>2960</v>
      </c>
    </row>
    <row r="5307" spans="1:5" ht="15.75" customHeight="1" x14ac:dyDescent="0.15">
      <c r="A5307" s="89" t="s">
        <v>15455</v>
      </c>
      <c r="B5307" s="89" t="s">
        <v>15456</v>
      </c>
      <c r="C5307" s="89">
        <v>4</v>
      </c>
      <c r="D5307" s="89" t="s">
        <v>15457</v>
      </c>
      <c r="E5307" s="89" t="s">
        <v>3054</v>
      </c>
    </row>
    <row r="5308" spans="1:5" ht="15.75" customHeight="1" x14ac:dyDescent="0.15">
      <c r="A5308" s="89" t="s">
        <v>15458</v>
      </c>
      <c r="B5308" s="89" t="s">
        <v>15168</v>
      </c>
      <c r="C5308" s="89">
        <v>4</v>
      </c>
      <c r="D5308" s="89" t="s">
        <v>15169</v>
      </c>
      <c r="E5308" s="89" t="s">
        <v>3002</v>
      </c>
    </row>
    <row r="5309" spans="1:5" ht="15.75" customHeight="1" x14ac:dyDescent="0.15">
      <c r="A5309" s="89" t="s">
        <v>15459</v>
      </c>
      <c r="B5309" s="89" t="s">
        <v>14554</v>
      </c>
      <c r="C5309" s="89">
        <v>4</v>
      </c>
      <c r="D5309" s="89" t="s">
        <v>14555</v>
      </c>
      <c r="E5309" s="89" t="s">
        <v>2996</v>
      </c>
    </row>
    <row r="5310" spans="1:5" ht="15.75" customHeight="1" x14ac:dyDescent="0.15">
      <c r="A5310" s="89" t="s">
        <v>15460</v>
      </c>
      <c r="B5310" s="89" t="s">
        <v>15461</v>
      </c>
      <c r="C5310" s="89">
        <v>4</v>
      </c>
      <c r="D5310" s="89" t="s">
        <v>15462</v>
      </c>
      <c r="E5310" s="89" t="s">
        <v>2976</v>
      </c>
    </row>
    <row r="5311" spans="1:5" ht="15.75" customHeight="1" x14ac:dyDescent="0.15">
      <c r="A5311" s="89" t="s">
        <v>15463</v>
      </c>
      <c r="B5311" s="89" t="s">
        <v>14554</v>
      </c>
      <c r="C5311" s="89">
        <v>4</v>
      </c>
      <c r="D5311" s="89" t="s">
        <v>14555</v>
      </c>
      <c r="E5311" s="89" t="s">
        <v>2996</v>
      </c>
    </row>
    <row r="5312" spans="1:5" ht="15.75" customHeight="1" x14ac:dyDescent="0.15">
      <c r="A5312" s="89" t="s">
        <v>15464</v>
      </c>
      <c r="B5312" s="89" t="s">
        <v>15461</v>
      </c>
      <c r="C5312" s="89">
        <v>4</v>
      </c>
      <c r="D5312" s="89" t="s">
        <v>15462</v>
      </c>
      <c r="E5312" s="89" t="s">
        <v>2976</v>
      </c>
    </row>
    <row r="5313" spans="1:5" ht="15.75" customHeight="1" x14ac:dyDescent="0.15">
      <c r="A5313" s="89" t="s">
        <v>15465</v>
      </c>
      <c r="B5313" s="89" t="s">
        <v>15466</v>
      </c>
      <c r="C5313" s="89">
        <v>4</v>
      </c>
      <c r="D5313" s="89" t="s">
        <v>15467</v>
      </c>
      <c r="E5313" s="89" t="s">
        <v>4186</v>
      </c>
    </row>
    <row r="5314" spans="1:5" ht="15.75" customHeight="1" x14ac:dyDescent="0.15">
      <c r="A5314" s="89" t="s">
        <v>15468</v>
      </c>
      <c r="B5314" s="89" t="s">
        <v>15466</v>
      </c>
      <c r="C5314" s="89">
        <v>4</v>
      </c>
      <c r="D5314" s="89" t="s">
        <v>15467</v>
      </c>
      <c r="E5314" s="89" t="s">
        <v>4186</v>
      </c>
    </row>
    <row r="5315" spans="1:5" ht="15.75" customHeight="1" x14ac:dyDescent="0.15">
      <c r="A5315" s="89" t="s">
        <v>15469</v>
      </c>
      <c r="B5315" s="89" t="s">
        <v>15466</v>
      </c>
      <c r="C5315" s="89">
        <v>4</v>
      </c>
      <c r="D5315" s="89" t="s">
        <v>15467</v>
      </c>
      <c r="E5315" s="89" t="s">
        <v>4186</v>
      </c>
    </row>
    <row r="5316" spans="1:5" ht="15.75" customHeight="1" x14ac:dyDescent="0.15">
      <c r="A5316" s="89" t="s">
        <v>15470</v>
      </c>
      <c r="B5316" s="89" t="s">
        <v>15471</v>
      </c>
      <c r="C5316" s="89">
        <v>4</v>
      </c>
      <c r="D5316" s="89" t="s">
        <v>15472</v>
      </c>
      <c r="E5316" s="89" t="s">
        <v>4186</v>
      </c>
    </row>
    <row r="5317" spans="1:5" ht="15.75" customHeight="1" x14ac:dyDescent="0.15">
      <c r="A5317" s="89" t="s">
        <v>15473</v>
      </c>
      <c r="B5317" s="89" t="s">
        <v>15474</v>
      </c>
      <c r="C5317" s="89">
        <v>4</v>
      </c>
      <c r="D5317" s="89" t="s">
        <v>15475</v>
      </c>
      <c r="E5317" s="89" t="s">
        <v>4186</v>
      </c>
    </row>
    <row r="5318" spans="1:5" ht="15.75" customHeight="1" x14ac:dyDescent="0.15">
      <c r="A5318" s="89" t="s">
        <v>15476</v>
      </c>
      <c r="B5318" s="89" t="s">
        <v>9796</v>
      </c>
      <c r="C5318" s="89">
        <v>4</v>
      </c>
      <c r="D5318" s="89" t="s">
        <v>629</v>
      </c>
      <c r="E5318" s="89" t="s">
        <v>3944</v>
      </c>
    </row>
    <row r="5319" spans="1:5" ht="15.75" customHeight="1" x14ac:dyDescent="0.15">
      <c r="A5319" s="89" t="s">
        <v>15477</v>
      </c>
      <c r="B5319" s="89" t="s">
        <v>9824</v>
      </c>
      <c r="C5319" s="89">
        <v>4</v>
      </c>
      <c r="D5319" s="89" t="s">
        <v>9825</v>
      </c>
      <c r="E5319" s="89" t="s">
        <v>3869</v>
      </c>
    </row>
    <row r="5320" spans="1:5" ht="15.75" customHeight="1" x14ac:dyDescent="0.15">
      <c r="A5320" s="89" t="s">
        <v>15478</v>
      </c>
      <c r="B5320" s="89" t="s">
        <v>15479</v>
      </c>
      <c r="C5320" s="89">
        <v>4</v>
      </c>
      <c r="D5320" s="89" t="s">
        <v>15480</v>
      </c>
      <c r="E5320" s="89" t="s">
        <v>3795</v>
      </c>
    </row>
    <row r="5321" spans="1:5" ht="15.75" customHeight="1" x14ac:dyDescent="0.15">
      <c r="A5321" s="89" t="s">
        <v>15481</v>
      </c>
      <c r="B5321" s="89" t="s">
        <v>15482</v>
      </c>
      <c r="C5321" s="89">
        <v>4</v>
      </c>
      <c r="D5321" s="89" t="s">
        <v>15483</v>
      </c>
      <c r="E5321" s="89" t="s">
        <v>3194</v>
      </c>
    </row>
    <row r="5322" spans="1:5" ht="15.75" customHeight="1" x14ac:dyDescent="0.15">
      <c r="A5322" s="89" t="s">
        <v>15484</v>
      </c>
      <c r="B5322" s="89" t="s">
        <v>15485</v>
      </c>
      <c r="C5322" s="89">
        <v>4</v>
      </c>
      <c r="D5322" s="89" t="s">
        <v>15486</v>
      </c>
      <c r="E5322" s="89" t="s">
        <v>3809</v>
      </c>
    </row>
    <row r="5323" spans="1:5" ht="15.75" customHeight="1" x14ac:dyDescent="0.15">
      <c r="A5323" s="89" t="s">
        <v>15487</v>
      </c>
      <c r="B5323" s="89" t="s">
        <v>15488</v>
      </c>
      <c r="C5323" s="89">
        <v>4</v>
      </c>
      <c r="D5323" s="89" t="s">
        <v>15489</v>
      </c>
      <c r="E5323" s="89" t="s">
        <v>4152</v>
      </c>
    </row>
    <row r="5324" spans="1:5" ht="15.75" customHeight="1" x14ac:dyDescent="0.15">
      <c r="A5324" s="89" t="s">
        <v>15490</v>
      </c>
      <c r="B5324" s="89" t="s">
        <v>15446</v>
      </c>
      <c r="C5324" s="89">
        <v>4</v>
      </c>
      <c r="D5324" s="89" t="s">
        <v>15447</v>
      </c>
      <c r="E5324" s="89" t="s">
        <v>4152</v>
      </c>
    </row>
    <row r="5325" spans="1:5" ht="15.75" customHeight="1" x14ac:dyDescent="0.15">
      <c r="A5325" s="89" t="s">
        <v>15491</v>
      </c>
      <c r="B5325" s="89" t="s">
        <v>15488</v>
      </c>
      <c r="C5325" s="89">
        <v>4</v>
      </c>
      <c r="D5325" s="89" t="s">
        <v>15489</v>
      </c>
      <c r="E5325" s="89" t="s">
        <v>4152</v>
      </c>
    </row>
    <row r="5326" spans="1:5" ht="15.75" customHeight="1" x14ac:dyDescent="0.15">
      <c r="A5326" s="89" t="s">
        <v>15492</v>
      </c>
      <c r="B5326" s="89" t="s">
        <v>14560</v>
      </c>
      <c r="C5326" s="89">
        <v>4</v>
      </c>
      <c r="D5326" s="89" t="s">
        <v>14561</v>
      </c>
      <c r="E5326" s="89" t="s">
        <v>4254</v>
      </c>
    </row>
    <row r="5327" spans="1:5" ht="15.75" customHeight="1" x14ac:dyDescent="0.15">
      <c r="A5327" s="89" t="s">
        <v>15493</v>
      </c>
      <c r="B5327" s="89" t="s">
        <v>15494</v>
      </c>
      <c r="C5327" s="89">
        <v>4</v>
      </c>
      <c r="D5327" s="89" t="s">
        <v>15495</v>
      </c>
      <c r="E5327" s="89" t="s">
        <v>3671</v>
      </c>
    </row>
    <row r="5328" spans="1:5" ht="15.75" customHeight="1" x14ac:dyDescent="0.15">
      <c r="A5328" s="89" t="s">
        <v>15496</v>
      </c>
      <c r="B5328" s="89" t="s">
        <v>15020</v>
      </c>
      <c r="C5328" s="89">
        <v>4</v>
      </c>
      <c r="D5328" s="89" t="s">
        <v>15021</v>
      </c>
      <c r="E5328" s="89" t="s">
        <v>3276</v>
      </c>
    </row>
    <row r="5329" spans="1:5" ht="15.75" customHeight="1" x14ac:dyDescent="0.15">
      <c r="A5329" s="89" t="s">
        <v>15497</v>
      </c>
      <c r="B5329" s="89" t="s">
        <v>3276</v>
      </c>
      <c r="C5329" s="89">
        <v>3</v>
      </c>
      <c r="D5329" s="89" t="s">
        <v>6285</v>
      </c>
    </row>
    <row r="5330" spans="1:5" ht="15.75" customHeight="1" x14ac:dyDescent="0.15">
      <c r="A5330" s="89" t="s">
        <v>15498</v>
      </c>
      <c r="B5330" s="89" t="s">
        <v>15402</v>
      </c>
      <c r="C5330" s="89">
        <v>4</v>
      </c>
      <c r="D5330" s="89" t="s">
        <v>15403</v>
      </c>
      <c r="E5330" s="89" t="s">
        <v>3031</v>
      </c>
    </row>
    <row r="5331" spans="1:5" ht="15.75" customHeight="1" x14ac:dyDescent="0.15">
      <c r="A5331" s="89" t="s">
        <v>15499</v>
      </c>
      <c r="B5331" s="89" t="s">
        <v>14522</v>
      </c>
      <c r="C5331" s="89">
        <v>4</v>
      </c>
      <c r="D5331" s="89" t="s">
        <v>14523</v>
      </c>
      <c r="E5331" s="89" t="s">
        <v>3803</v>
      </c>
    </row>
    <row r="5332" spans="1:5" ht="15.75" customHeight="1" x14ac:dyDescent="0.15">
      <c r="A5332" s="89" t="s">
        <v>15500</v>
      </c>
      <c r="B5332" s="89" t="s">
        <v>15501</v>
      </c>
      <c r="C5332" s="89">
        <v>4</v>
      </c>
      <c r="D5332" s="89" t="s">
        <v>15502</v>
      </c>
      <c r="E5332" s="89" t="s">
        <v>7021</v>
      </c>
    </row>
    <row r="5333" spans="1:5" ht="15.75" customHeight="1" x14ac:dyDescent="0.15">
      <c r="A5333" s="89" t="s">
        <v>15503</v>
      </c>
      <c r="B5333" s="89" t="s">
        <v>15504</v>
      </c>
      <c r="C5333" s="89">
        <v>4</v>
      </c>
      <c r="D5333" s="89" t="s">
        <v>15505</v>
      </c>
      <c r="E5333" s="89" t="s">
        <v>3197</v>
      </c>
    </row>
    <row r="5334" spans="1:5" ht="15.75" customHeight="1" x14ac:dyDescent="0.15">
      <c r="A5334" s="89" t="s">
        <v>15506</v>
      </c>
      <c r="B5334" s="89" t="s">
        <v>14522</v>
      </c>
      <c r="C5334" s="89">
        <v>4</v>
      </c>
      <c r="D5334" s="89" t="s">
        <v>14523</v>
      </c>
      <c r="E5334" s="89" t="s">
        <v>3803</v>
      </c>
    </row>
    <row r="5335" spans="1:5" ht="15.75" customHeight="1" x14ac:dyDescent="0.15">
      <c r="A5335" s="89" t="s">
        <v>15507</v>
      </c>
      <c r="B5335" s="89" t="s">
        <v>14672</v>
      </c>
      <c r="C5335" s="89">
        <v>4</v>
      </c>
      <c r="D5335" s="89" t="s">
        <v>14673</v>
      </c>
      <c r="E5335" s="89" t="s">
        <v>4213</v>
      </c>
    </row>
    <row r="5336" spans="1:5" ht="15.75" customHeight="1" x14ac:dyDescent="0.15">
      <c r="A5336" s="89" t="s">
        <v>15508</v>
      </c>
      <c r="B5336" s="89" t="s">
        <v>15509</v>
      </c>
      <c r="C5336" s="89">
        <v>4</v>
      </c>
      <c r="D5336" s="89" t="s">
        <v>15510</v>
      </c>
      <c r="E5336" s="89" t="s">
        <v>3484</v>
      </c>
    </row>
    <row r="5337" spans="1:5" ht="15.75" customHeight="1" x14ac:dyDescent="0.15">
      <c r="A5337" s="89" t="s">
        <v>15511</v>
      </c>
      <c r="B5337" s="89" t="s">
        <v>15482</v>
      </c>
      <c r="C5337" s="89">
        <v>4</v>
      </c>
      <c r="D5337" s="89" t="s">
        <v>15483</v>
      </c>
      <c r="E5337" s="89" t="s">
        <v>3194</v>
      </c>
    </row>
    <row r="5338" spans="1:5" ht="15.75" customHeight="1" x14ac:dyDescent="0.15">
      <c r="A5338" s="89" t="s">
        <v>15512</v>
      </c>
      <c r="B5338" s="89" t="s">
        <v>15482</v>
      </c>
      <c r="C5338" s="89">
        <v>4</v>
      </c>
      <c r="D5338" s="89" t="s">
        <v>15483</v>
      </c>
      <c r="E5338" s="89" t="s">
        <v>3194</v>
      </c>
    </row>
    <row r="5339" spans="1:5" ht="15.75" customHeight="1" x14ac:dyDescent="0.15">
      <c r="A5339" s="89" t="s">
        <v>15513</v>
      </c>
      <c r="B5339" s="89" t="s">
        <v>15509</v>
      </c>
      <c r="C5339" s="89">
        <v>4</v>
      </c>
      <c r="D5339" s="89" t="s">
        <v>15510</v>
      </c>
      <c r="E5339" s="89" t="s">
        <v>3484</v>
      </c>
    </row>
    <row r="5340" spans="1:5" ht="15.75" customHeight="1" x14ac:dyDescent="0.15">
      <c r="A5340" s="89" t="s">
        <v>15514</v>
      </c>
      <c r="B5340" s="89" t="s">
        <v>14663</v>
      </c>
      <c r="C5340" s="89">
        <v>4</v>
      </c>
      <c r="D5340" s="89" t="s">
        <v>14664</v>
      </c>
      <c r="E5340" s="89" t="s">
        <v>4218</v>
      </c>
    </row>
    <row r="5341" spans="1:5" ht="15.75" customHeight="1" x14ac:dyDescent="0.15">
      <c r="A5341" s="89" t="s">
        <v>15515</v>
      </c>
      <c r="B5341" s="89" t="s">
        <v>15286</v>
      </c>
      <c r="C5341" s="89">
        <v>4</v>
      </c>
      <c r="D5341" s="89" t="s">
        <v>15287</v>
      </c>
      <c r="E5341" s="89" t="s">
        <v>3526</v>
      </c>
    </row>
    <row r="5342" spans="1:5" ht="15.75" customHeight="1" x14ac:dyDescent="0.15">
      <c r="A5342" s="89" t="s">
        <v>15516</v>
      </c>
      <c r="B5342" s="89" t="s">
        <v>15443</v>
      </c>
      <c r="C5342" s="89">
        <v>4</v>
      </c>
      <c r="D5342" s="89" t="s">
        <v>15444</v>
      </c>
      <c r="E5342" s="89" t="s">
        <v>3206</v>
      </c>
    </row>
    <row r="5343" spans="1:5" ht="15.75" customHeight="1" x14ac:dyDescent="0.15">
      <c r="A5343" s="89" t="s">
        <v>15517</v>
      </c>
      <c r="B5343" s="89" t="s">
        <v>15518</v>
      </c>
      <c r="C5343" s="89">
        <v>4</v>
      </c>
      <c r="D5343" s="89" t="s">
        <v>9699</v>
      </c>
      <c r="E5343" s="89" t="s">
        <v>3510</v>
      </c>
    </row>
    <row r="5344" spans="1:5" ht="15.75" customHeight="1" x14ac:dyDescent="0.15">
      <c r="A5344" s="89" t="s">
        <v>15519</v>
      </c>
      <c r="B5344" s="89" t="s">
        <v>15520</v>
      </c>
      <c r="C5344" s="89">
        <v>4</v>
      </c>
      <c r="D5344" s="89" t="s">
        <v>15521</v>
      </c>
      <c r="E5344" s="89" t="s">
        <v>3777</v>
      </c>
    </row>
    <row r="5345" spans="1:5" ht="15.75" customHeight="1" x14ac:dyDescent="0.15">
      <c r="A5345" s="89" t="s">
        <v>15522</v>
      </c>
      <c r="B5345" s="89" t="s">
        <v>15286</v>
      </c>
      <c r="C5345" s="89">
        <v>4</v>
      </c>
      <c r="D5345" s="89" t="s">
        <v>15287</v>
      </c>
      <c r="E5345" s="89" t="s">
        <v>3526</v>
      </c>
    </row>
    <row r="5346" spans="1:5" ht="15.75" customHeight="1" x14ac:dyDescent="0.15">
      <c r="A5346" s="89" t="s">
        <v>15523</v>
      </c>
      <c r="B5346" s="89" t="s">
        <v>15286</v>
      </c>
      <c r="C5346" s="89">
        <v>4</v>
      </c>
      <c r="D5346" s="89" t="s">
        <v>15287</v>
      </c>
      <c r="E5346" s="89" t="s">
        <v>3526</v>
      </c>
    </row>
    <row r="5347" spans="1:5" ht="15.75" customHeight="1" x14ac:dyDescent="0.15">
      <c r="A5347" s="89" t="s">
        <v>15524</v>
      </c>
      <c r="B5347" s="89" t="s">
        <v>15525</v>
      </c>
      <c r="C5347" s="89">
        <v>4</v>
      </c>
      <c r="D5347" s="89" t="s">
        <v>15526</v>
      </c>
      <c r="E5347" s="89" t="s">
        <v>3797</v>
      </c>
    </row>
    <row r="5348" spans="1:5" ht="15.75" customHeight="1" x14ac:dyDescent="0.15">
      <c r="A5348" s="89" t="s">
        <v>15527</v>
      </c>
      <c r="B5348" s="89" t="s">
        <v>15528</v>
      </c>
      <c r="C5348" s="89">
        <v>4</v>
      </c>
      <c r="D5348" s="89" t="s">
        <v>15529</v>
      </c>
      <c r="E5348" s="89" t="s">
        <v>3797</v>
      </c>
    </row>
    <row r="5349" spans="1:5" ht="15.75" customHeight="1" x14ac:dyDescent="0.15">
      <c r="A5349" s="89" t="s">
        <v>15530</v>
      </c>
      <c r="B5349" s="89" t="s">
        <v>14560</v>
      </c>
      <c r="C5349" s="89">
        <v>4</v>
      </c>
      <c r="D5349" s="89" t="s">
        <v>14561</v>
      </c>
      <c r="E5349" s="89" t="s">
        <v>4254</v>
      </c>
    </row>
    <row r="5350" spans="1:5" ht="15.75" customHeight="1" x14ac:dyDescent="0.15">
      <c r="A5350" s="89" t="s">
        <v>15531</v>
      </c>
      <c r="B5350" s="89" t="s">
        <v>15525</v>
      </c>
      <c r="C5350" s="89">
        <v>4</v>
      </c>
      <c r="D5350" s="89" t="s">
        <v>15526</v>
      </c>
      <c r="E5350" s="89" t="s">
        <v>3797</v>
      </c>
    </row>
    <row r="5351" spans="1:5" ht="15.75" customHeight="1" x14ac:dyDescent="0.15">
      <c r="A5351" s="89" t="s">
        <v>15532</v>
      </c>
      <c r="B5351" s="89" t="s">
        <v>15533</v>
      </c>
      <c r="C5351" s="89">
        <v>4</v>
      </c>
      <c r="D5351" s="89" t="s">
        <v>15534</v>
      </c>
      <c r="E5351" s="89" t="s">
        <v>3053</v>
      </c>
    </row>
    <row r="5352" spans="1:5" ht="15.75" customHeight="1" x14ac:dyDescent="0.15">
      <c r="A5352" s="89" t="s">
        <v>15535</v>
      </c>
      <c r="B5352" s="89" t="s">
        <v>14632</v>
      </c>
      <c r="C5352" s="89">
        <v>4</v>
      </c>
      <c r="D5352" s="89" t="s">
        <v>14633</v>
      </c>
      <c r="E5352" s="89" t="s">
        <v>4239</v>
      </c>
    </row>
    <row r="5353" spans="1:5" ht="15.75" customHeight="1" x14ac:dyDescent="0.15">
      <c r="A5353" s="89" t="s">
        <v>15536</v>
      </c>
      <c r="B5353" s="89" t="s">
        <v>15482</v>
      </c>
      <c r="C5353" s="89">
        <v>4</v>
      </c>
      <c r="D5353" s="89" t="s">
        <v>15483</v>
      </c>
      <c r="E5353" s="89" t="s">
        <v>3194</v>
      </c>
    </row>
    <row r="5354" spans="1:5" ht="15.75" customHeight="1" x14ac:dyDescent="0.15">
      <c r="A5354" s="89" t="s">
        <v>15537</v>
      </c>
      <c r="B5354" s="89" t="s">
        <v>15286</v>
      </c>
      <c r="C5354" s="89">
        <v>4</v>
      </c>
      <c r="D5354" s="89" t="s">
        <v>15287</v>
      </c>
      <c r="E5354" s="89" t="s">
        <v>3526</v>
      </c>
    </row>
    <row r="5355" spans="1:5" ht="15.75" customHeight="1" x14ac:dyDescent="0.15">
      <c r="A5355" s="89" t="s">
        <v>15538</v>
      </c>
      <c r="B5355" s="89" t="s">
        <v>15482</v>
      </c>
      <c r="C5355" s="89">
        <v>4</v>
      </c>
      <c r="D5355" s="89" t="s">
        <v>15483</v>
      </c>
      <c r="E5355" s="89" t="s">
        <v>3194</v>
      </c>
    </row>
    <row r="5356" spans="1:5" ht="15.75" customHeight="1" x14ac:dyDescent="0.15">
      <c r="A5356" s="89" t="s">
        <v>15539</v>
      </c>
      <c r="B5356" s="89" t="s">
        <v>15286</v>
      </c>
      <c r="C5356" s="89">
        <v>4</v>
      </c>
      <c r="D5356" s="89" t="s">
        <v>15287</v>
      </c>
      <c r="E5356" s="89" t="s">
        <v>3526</v>
      </c>
    </row>
    <row r="5357" spans="1:5" ht="15.75" customHeight="1" x14ac:dyDescent="0.15">
      <c r="A5357" s="89" t="s">
        <v>15540</v>
      </c>
      <c r="B5357" s="89" t="s">
        <v>15482</v>
      </c>
      <c r="C5357" s="89">
        <v>4</v>
      </c>
      <c r="D5357" s="89" t="s">
        <v>15483</v>
      </c>
      <c r="E5357" s="89" t="s">
        <v>3194</v>
      </c>
    </row>
    <row r="5358" spans="1:5" ht="15.75" customHeight="1" x14ac:dyDescent="0.15">
      <c r="A5358" s="89" t="s">
        <v>15541</v>
      </c>
      <c r="B5358" s="89" t="s">
        <v>15286</v>
      </c>
      <c r="C5358" s="89">
        <v>4</v>
      </c>
      <c r="D5358" s="89" t="s">
        <v>15287</v>
      </c>
      <c r="E5358" s="89" t="s">
        <v>3526</v>
      </c>
    </row>
    <row r="5359" spans="1:5" ht="15.75" customHeight="1" x14ac:dyDescent="0.15">
      <c r="A5359" s="89" t="s">
        <v>15542</v>
      </c>
      <c r="B5359" s="89" t="s">
        <v>15482</v>
      </c>
      <c r="C5359" s="89">
        <v>4</v>
      </c>
      <c r="D5359" s="89" t="s">
        <v>15483</v>
      </c>
      <c r="E5359" s="89" t="s">
        <v>3194</v>
      </c>
    </row>
    <row r="5360" spans="1:5" ht="15.75" customHeight="1" x14ac:dyDescent="0.15">
      <c r="A5360" s="89" t="s">
        <v>15543</v>
      </c>
      <c r="B5360" s="89" t="s">
        <v>15482</v>
      </c>
      <c r="C5360" s="89">
        <v>4</v>
      </c>
      <c r="D5360" s="89" t="s">
        <v>15483</v>
      </c>
      <c r="E5360" s="89" t="s">
        <v>3194</v>
      </c>
    </row>
    <row r="5361" spans="1:5" ht="15.75" customHeight="1" x14ac:dyDescent="0.15">
      <c r="A5361" s="89" t="s">
        <v>15544</v>
      </c>
      <c r="B5361" s="89" t="s">
        <v>15286</v>
      </c>
      <c r="C5361" s="89">
        <v>4</v>
      </c>
      <c r="D5361" s="89" t="s">
        <v>15287</v>
      </c>
      <c r="E5361" s="89" t="s">
        <v>3526</v>
      </c>
    </row>
    <row r="5362" spans="1:5" ht="15.75" customHeight="1" x14ac:dyDescent="0.15">
      <c r="A5362" s="89" t="s">
        <v>15545</v>
      </c>
      <c r="B5362" s="89" t="s">
        <v>15286</v>
      </c>
      <c r="C5362" s="89">
        <v>4</v>
      </c>
      <c r="D5362" s="89" t="s">
        <v>15287</v>
      </c>
      <c r="E5362" s="89" t="s">
        <v>3526</v>
      </c>
    </row>
    <row r="5363" spans="1:5" ht="15.75" customHeight="1" x14ac:dyDescent="0.15">
      <c r="A5363" s="89" t="s">
        <v>15546</v>
      </c>
      <c r="B5363" s="89" t="s">
        <v>15547</v>
      </c>
      <c r="C5363" s="89">
        <v>4</v>
      </c>
      <c r="D5363" s="89" t="s">
        <v>15548</v>
      </c>
      <c r="E5363" s="89" t="s">
        <v>3053</v>
      </c>
    </row>
    <row r="5364" spans="1:5" ht="15.75" customHeight="1" x14ac:dyDescent="0.15">
      <c r="A5364" s="89" t="s">
        <v>15549</v>
      </c>
      <c r="B5364" s="89" t="s">
        <v>15550</v>
      </c>
      <c r="C5364" s="89">
        <v>4</v>
      </c>
      <c r="D5364" s="89" t="s">
        <v>15551</v>
      </c>
      <c r="E5364" s="89" t="s">
        <v>3053</v>
      </c>
    </row>
    <row r="5365" spans="1:5" ht="15.75" customHeight="1" x14ac:dyDescent="0.15">
      <c r="A5365" s="89" t="s">
        <v>15552</v>
      </c>
      <c r="B5365" s="89" t="s">
        <v>15547</v>
      </c>
      <c r="C5365" s="89">
        <v>4</v>
      </c>
      <c r="D5365" s="89" t="s">
        <v>15548</v>
      </c>
      <c r="E5365" s="89" t="s">
        <v>3053</v>
      </c>
    </row>
    <row r="5366" spans="1:5" ht="15.75" customHeight="1" x14ac:dyDescent="0.15">
      <c r="A5366" s="89" t="s">
        <v>15553</v>
      </c>
      <c r="B5366" s="89" t="s">
        <v>15533</v>
      </c>
      <c r="C5366" s="89">
        <v>4</v>
      </c>
      <c r="D5366" s="89" t="s">
        <v>15534</v>
      </c>
      <c r="E5366" s="89" t="s">
        <v>3053</v>
      </c>
    </row>
    <row r="5367" spans="1:5" ht="15.75" customHeight="1" x14ac:dyDescent="0.15">
      <c r="A5367" s="89" t="s">
        <v>15554</v>
      </c>
      <c r="B5367" s="89" t="s">
        <v>10372</v>
      </c>
      <c r="C5367" s="89">
        <v>4</v>
      </c>
      <c r="D5367" s="89" t="s">
        <v>10373</v>
      </c>
      <c r="E5367" s="89" t="s">
        <v>4192</v>
      </c>
    </row>
    <row r="5368" spans="1:5" ht="15.75" customHeight="1" x14ac:dyDescent="0.15">
      <c r="A5368" s="89" t="s">
        <v>15555</v>
      </c>
      <c r="B5368" s="89" t="s">
        <v>10372</v>
      </c>
      <c r="C5368" s="89">
        <v>4</v>
      </c>
      <c r="D5368" s="89" t="s">
        <v>10373</v>
      </c>
      <c r="E5368" s="89" t="s">
        <v>4192</v>
      </c>
    </row>
    <row r="5369" spans="1:5" ht="15.75" customHeight="1" x14ac:dyDescent="0.15">
      <c r="A5369" s="89" t="s">
        <v>15556</v>
      </c>
      <c r="B5369" s="89" t="s">
        <v>15557</v>
      </c>
      <c r="C5369" s="89">
        <v>4</v>
      </c>
      <c r="D5369" s="89" t="s">
        <v>15558</v>
      </c>
      <c r="E5369" s="89" t="s">
        <v>3038</v>
      </c>
    </row>
    <row r="5370" spans="1:5" ht="15.75" customHeight="1" x14ac:dyDescent="0.15">
      <c r="A5370" s="89" t="s">
        <v>15559</v>
      </c>
      <c r="B5370" s="89" t="s">
        <v>9809</v>
      </c>
      <c r="C5370" s="89">
        <v>4</v>
      </c>
      <c r="D5370" s="89" t="s">
        <v>9810</v>
      </c>
      <c r="E5370" s="89" t="s">
        <v>2856</v>
      </c>
    </row>
    <row r="5371" spans="1:5" ht="15.75" customHeight="1" x14ac:dyDescent="0.15">
      <c r="A5371" s="89" t="s">
        <v>15560</v>
      </c>
      <c r="B5371" s="89" t="s">
        <v>10372</v>
      </c>
      <c r="C5371" s="89">
        <v>4</v>
      </c>
      <c r="D5371" s="89" t="s">
        <v>10373</v>
      </c>
      <c r="E5371" s="89" t="s">
        <v>4192</v>
      </c>
    </row>
    <row r="5372" spans="1:5" ht="15.75" customHeight="1" x14ac:dyDescent="0.15">
      <c r="A5372" s="89" t="s">
        <v>15561</v>
      </c>
      <c r="B5372" s="89" t="s">
        <v>10372</v>
      </c>
      <c r="C5372" s="89">
        <v>4</v>
      </c>
      <c r="D5372" s="89" t="s">
        <v>10373</v>
      </c>
      <c r="E5372" s="89" t="s">
        <v>4192</v>
      </c>
    </row>
    <row r="5373" spans="1:5" ht="15.75" customHeight="1" x14ac:dyDescent="0.15">
      <c r="A5373" s="89" t="s">
        <v>15562</v>
      </c>
      <c r="B5373" s="89" t="s">
        <v>15563</v>
      </c>
      <c r="C5373" s="89">
        <v>4</v>
      </c>
      <c r="D5373" s="89" t="s">
        <v>15564</v>
      </c>
      <c r="E5373" s="89" t="s">
        <v>3678</v>
      </c>
    </row>
    <row r="5374" spans="1:5" ht="15.75" customHeight="1" x14ac:dyDescent="0.15">
      <c r="A5374" s="89" t="s">
        <v>15565</v>
      </c>
      <c r="B5374" s="89" t="s">
        <v>14641</v>
      </c>
      <c r="C5374" s="89">
        <v>4</v>
      </c>
      <c r="D5374" s="89" t="s">
        <v>14642</v>
      </c>
      <c r="E5374" s="89" t="s">
        <v>4209</v>
      </c>
    </row>
    <row r="5375" spans="1:5" ht="15.75" customHeight="1" x14ac:dyDescent="0.15">
      <c r="A5375" s="89" t="s">
        <v>15566</v>
      </c>
      <c r="B5375" s="89" t="s">
        <v>15567</v>
      </c>
      <c r="C5375" s="89">
        <v>4</v>
      </c>
      <c r="D5375" s="89" t="s">
        <v>15568</v>
      </c>
      <c r="E5375" s="89" t="s">
        <v>2696</v>
      </c>
    </row>
    <row r="5376" spans="1:5" ht="15.75" customHeight="1" x14ac:dyDescent="0.15">
      <c r="A5376" s="89" t="s">
        <v>15569</v>
      </c>
      <c r="B5376" s="89" t="s">
        <v>14669</v>
      </c>
      <c r="C5376" s="89">
        <v>4</v>
      </c>
      <c r="D5376" s="89" t="s">
        <v>14670</v>
      </c>
      <c r="E5376" s="89" t="s">
        <v>3245</v>
      </c>
    </row>
    <row r="5377" spans="1:5" ht="15.75" customHeight="1" x14ac:dyDescent="0.15">
      <c r="A5377" s="89" t="s">
        <v>793</v>
      </c>
      <c r="B5377" s="89" t="s">
        <v>14660</v>
      </c>
      <c r="C5377" s="89">
        <v>4</v>
      </c>
      <c r="D5377" s="89" t="s">
        <v>14661</v>
      </c>
      <c r="E5377" s="89" t="s">
        <v>4212</v>
      </c>
    </row>
    <row r="5378" spans="1:5" ht="15.75" customHeight="1" x14ac:dyDescent="0.15">
      <c r="A5378" s="89" t="s">
        <v>15570</v>
      </c>
      <c r="B5378" s="89" t="s">
        <v>10372</v>
      </c>
      <c r="C5378" s="89">
        <v>4</v>
      </c>
      <c r="D5378" s="89" t="s">
        <v>10373</v>
      </c>
      <c r="E5378" s="89" t="s">
        <v>4192</v>
      </c>
    </row>
    <row r="5379" spans="1:5" ht="15.75" customHeight="1" x14ac:dyDescent="0.15">
      <c r="A5379" s="89" t="s">
        <v>15571</v>
      </c>
      <c r="B5379" s="89" t="s">
        <v>3085</v>
      </c>
      <c r="C5379" s="89">
        <v>1</v>
      </c>
      <c r="D5379" s="89" t="s">
        <v>83</v>
      </c>
    </row>
    <row r="5380" spans="1:5" ht="15.75" customHeight="1" x14ac:dyDescent="0.15">
      <c r="A5380" s="89" t="s">
        <v>15572</v>
      </c>
      <c r="B5380" s="89" t="s">
        <v>10372</v>
      </c>
      <c r="C5380" s="89">
        <v>4</v>
      </c>
      <c r="D5380" s="89" t="s">
        <v>10373</v>
      </c>
      <c r="E5380" s="89" t="s">
        <v>4192</v>
      </c>
    </row>
    <row r="5381" spans="1:5" ht="15.75" customHeight="1" x14ac:dyDescent="0.15">
      <c r="A5381" s="89" t="s">
        <v>15573</v>
      </c>
      <c r="B5381" s="89" t="s">
        <v>15574</v>
      </c>
      <c r="C5381" s="89">
        <v>4</v>
      </c>
      <c r="D5381" s="89" t="s">
        <v>15575</v>
      </c>
      <c r="E5381" s="89" t="s">
        <v>2710</v>
      </c>
    </row>
    <row r="5382" spans="1:5" ht="15.75" customHeight="1" x14ac:dyDescent="0.15">
      <c r="A5382" s="89" t="s">
        <v>15576</v>
      </c>
      <c r="B5382" s="89" t="s">
        <v>15577</v>
      </c>
      <c r="C5382" s="89">
        <v>4</v>
      </c>
      <c r="D5382" s="89" t="s">
        <v>15578</v>
      </c>
      <c r="E5382" s="89" t="s">
        <v>4182</v>
      </c>
    </row>
    <row r="5383" spans="1:5" ht="15.75" customHeight="1" x14ac:dyDescent="0.15">
      <c r="A5383" s="89" t="s">
        <v>15579</v>
      </c>
      <c r="B5383" s="89" t="s">
        <v>3123</v>
      </c>
      <c r="C5383" s="89">
        <v>3</v>
      </c>
      <c r="D5383" s="89" t="s">
        <v>5992</v>
      </c>
    </row>
    <row r="5384" spans="1:5" ht="15.75" customHeight="1" x14ac:dyDescent="0.15">
      <c r="A5384" s="89" t="s">
        <v>15580</v>
      </c>
      <c r="B5384" s="89" t="s">
        <v>15581</v>
      </c>
      <c r="C5384" s="89">
        <v>4</v>
      </c>
      <c r="D5384" s="89" t="s">
        <v>15582</v>
      </c>
      <c r="E5384" s="89" t="s">
        <v>3678</v>
      </c>
    </row>
    <row r="5385" spans="1:5" ht="15.75" customHeight="1" x14ac:dyDescent="0.15">
      <c r="A5385" s="89" t="s">
        <v>15583</v>
      </c>
      <c r="B5385" s="89" t="s">
        <v>10372</v>
      </c>
      <c r="C5385" s="89">
        <v>4</v>
      </c>
      <c r="D5385" s="89" t="s">
        <v>10373</v>
      </c>
      <c r="E5385" s="89" t="s">
        <v>4192</v>
      </c>
    </row>
    <row r="5386" spans="1:5" ht="15.75" customHeight="1" x14ac:dyDescent="0.15">
      <c r="A5386" s="89" t="s">
        <v>15584</v>
      </c>
      <c r="B5386" s="89" t="s">
        <v>14757</v>
      </c>
      <c r="C5386" s="89">
        <v>4</v>
      </c>
      <c r="D5386" s="89" t="s">
        <v>14758</v>
      </c>
      <c r="E5386" s="89" t="s">
        <v>2710</v>
      </c>
    </row>
    <row r="5387" spans="1:5" ht="15.75" customHeight="1" x14ac:dyDescent="0.15">
      <c r="A5387" s="89" t="s">
        <v>15585</v>
      </c>
      <c r="B5387" s="89" t="s">
        <v>10372</v>
      </c>
      <c r="C5387" s="89">
        <v>4</v>
      </c>
      <c r="D5387" s="89" t="s">
        <v>10373</v>
      </c>
      <c r="E5387" s="89" t="s">
        <v>4192</v>
      </c>
    </row>
    <row r="5388" spans="1:5" ht="15.75" customHeight="1" x14ac:dyDescent="0.15">
      <c r="A5388" s="89" t="s">
        <v>15586</v>
      </c>
      <c r="B5388" s="89" t="s">
        <v>3110</v>
      </c>
      <c r="C5388" s="89">
        <v>3</v>
      </c>
      <c r="D5388" s="89" t="s">
        <v>5490</v>
      </c>
    </row>
    <row r="5389" spans="1:5" ht="15.75" customHeight="1" x14ac:dyDescent="0.15">
      <c r="A5389" s="89" t="s">
        <v>15587</v>
      </c>
      <c r="B5389" s="89" t="s">
        <v>15588</v>
      </c>
      <c r="C5389" s="89">
        <v>4</v>
      </c>
      <c r="D5389" s="89" t="s">
        <v>15589</v>
      </c>
      <c r="E5389" s="89" t="s">
        <v>2710</v>
      </c>
    </row>
    <row r="5390" spans="1:5" ht="15.75" customHeight="1" x14ac:dyDescent="0.15">
      <c r="A5390" s="89" t="s">
        <v>15590</v>
      </c>
      <c r="B5390" s="89" t="s">
        <v>10372</v>
      </c>
      <c r="C5390" s="89">
        <v>4</v>
      </c>
      <c r="D5390" s="89" t="s">
        <v>10373</v>
      </c>
      <c r="E5390" s="89" t="s">
        <v>4192</v>
      </c>
    </row>
    <row r="5391" spans="1:5" ht="15.75" customHeight="1" x14ac:dyDescent="0.15">
      <c r="A5391" s="89" t="s">
        <v>15591</v>
      </c>
      <c r="B5391" s="89" t="s">
        <v>15592</v>
      </c>
      <c r="C5391" s="89">
        <v>4</v>
      </c>
      <c r="D5391" s="89" t="s">
        <v>15593</v>
      </c>
      <c r="E5391" s="89" t="s">
        <v>2710</v>
      </c>
    </row>
    <row r="5392" spans="1:5" ht="15.75" customHeight="1" x14ac:dyDescent="0.15">
      <c r="A5392" s="89" t="s">
        <v>15594</v>
      </c>
      <c r="B5392" s="89" t="s">
        <v>15595</v>
      </c>
      <c r="C5392" s="89">
        <v>4</v>
      </c>
      <c r="D5392" s="89" t="s">
        <v>15596</v>
      </c>
      <c r="E5392" s="89" t="s">
        <v>3794</v>
      </c>
    </row>
    <row r="5393" spans="1:5" ht="15.75" customHeight="1" x14ac:dyDescent="0.15">
      <c r="A5393" s="89" t="s">
        <v>15597</v>
      </c>
      <c r="B5393" s="89" t="s">
        <v>15598</v>
      </c>
      <c r="C5393" s="89">
        <v>4</v>
      </c>
      <c r="D5393" s="89" t="s">
        <v>15526</v>
      </c>
      <c r="E5393" s="89" t="s">
        <v>4165</v>
      </c>
    </row>
    <row r="5394" spans="1:5" ht="15.75" customHeight="1" x14ac:dyDescent="0.15">
      <c r="A5394" s="89" t="s">
        <v>15599</v>
      </c>
      <c r="B5394" s="89" t="s">
        <v>14551</v>
      </c>
      <c r="C5394" s="89">
        <v>4</v>
      </c>
      <c r="D5394" s="89" t="s">
        <v>14552</v>
      </c>
      <c r="E5394" s="89" t="s">
        <v>4134</v>
      </c>
    </row>
    <row r="5395" spans="1:5" ht="15.75" customHeight="1" x14ac:dyDescent="0.15">
      <c r="A5395" s="89" t="s">
        <v>15600</v>
      </c>
      <c r="B5395" s="89" t="s">
        <v>14517</v>
      </c>
      <c r="C5395" s="89">
        <v>4</v>
      </c>
      <c r="D5395" s="89" t="s">
        <v>14518</v>
      </c>
      <c r="E5395" s="89" t="s">
        <v>3798</v>
      </c>
    </row>
    <row r="5396" spans="1:5" ht="15.75" customHeight="1" x14ac:dyDescent="0.15">
      <c r="A5396" s="89" t="s">
        <v>15601</v>
      </c>
      <c r="B5396" s="89" t="s">
        <v>14517</v>
      </c>
      <c r="C5396" s="89">
        <v>4</v>
      </c>
      <c r="D5396" s="89" t="s">
        <v>14518</v>
      </c>
      <c r="E5396" s="89" t="s">
        <v>3798</v>
      </c>
    </row>
    <row r="5397" spans="1:5" ht="15.75" customHeight="1" x14ac:dyDescent="0.15">
      <c r="A5397" s="89" t="s">
        <v>15602</v>
      </c>
      <c r="B5397" s="89" t="s">
        <v>14517</v>
      </c>
      <c r="C5397" s="89">
        <v>4</v>
      </c>
      <c r="D5397" s="89" t="s">
        <v>14518</v>
      </c>
      <c r="E5397" s="89" t="s">
        <v>3798</v>
      </c>
    </row>
    <row r="5398" spans="1:5" ht="15.75" customHeight="1" x14ac:dyDescent="0.15">
      <c r="A5398" s="89" t="s">
        <v>15603</v>
      </c>
      <c r="B5398" s="89" t="s">
        <v>14517</v>
      </c>
      <c r="C5398" s="89">
        <v>4</v>
      </c>
      <c r="D5398" s="89" t="s">
        <v>14518</v>
      </c>
      <c r="E5398" s="89" t="s">
        <v>3798</v>
      </c>
    </row>
    <row r="5399" spans="1:5" ht="15.75" customHeight="1" x14ac:dyDescent="0.15">
      <c r="A5399" s="89" t="s">
        <v>15604</v>
      </c>
      <c r="B5399" s="89" t="s">
        <v>15605</v>
      </c>
      <c r="C5399" s="89">
        <v>4</v>
      </c>
      <c r="D5399" s="89" t="s">
        <v>15606</v>
      </c>
      <c r="E5399" s="89" t="s">
        <v>3806</v>
      </c>
    </row>
    <row r="5400" spans="1:5" ht="15.75" customHeight="1" x14ac:dyDescent="0.15">
      <c r="A5400" s="89" t="s">
        <v>15607</v>
      </c>
      <c r="B5400" s="89" t="s">
        <v>15608</v>
      </c>
      <c r="C5400" s="89">
        <v>4</v>
      </c>
      <c r="D5400" s="89" t="s">
        <v>15609</v>
      </c>
      <c r="E5400" s="89" t="s">
        <v>3815</v>
      </c>
    </row>
    <row r="5401" spans="1:5" ht="15.75" customHeight="1" x14ac:dyDescent="0.15">
      <c r="A5401" s="89" t="s">
        <v>15610</v>
      </c>
      <c r="B5401" s="89" t="s">
        <v>15608</v>
      </c>
      <c r="C5401" s="89">
        <v>4</v>
      </c>
      <c r="D5401" s="89" t="s">
        <v>15609</v>
      </c>
      <c r="E5401" s="89" t="s">
        <v>3815</v>
      </c>
    </row>
    <row r="5402" spans="1:5" ht="15.75" customHeight="1" x14ac:dyDescent="0.15">
      <c r="A5402" s="89" t="s">
        <v>15611</v>
      </c>
      <c r="B5402" s="89" t="s">
        <v>14517</v>
      </c>
      <c r="C5402" s="89">
        <v>4</v>
      </c>
      <c r="D5402" s="89" t="s">
        <v>14518</v>
      </c>
      <c r="E5402" s="89" t="s">
        <v>3798</v>
      </c>
    </row>
    <row r="5403" spans="1:5" ht="15.75" customHeight="1" x14ac:dyDescent="0.15">
      <c r="A5403" s="89" t="s">
        <v>15612</v>
      </c>
      <c r="B5403" s="89" t="s">
        <v>15520</v>
      </c>
      <c r="C5403" s="89">
        <v>4</v>
      </c>
      <c r="D5403" s="89" t="s">
        <v>15521</v>
      </c>
      <c r="E5403" s="89" t="s">
        <v>3777</v>
      </c>
    </row>
    <row r="5404" spans="1:5" ht="15.75" customHeight="1" x14ac:dyDescent="0.15">
      <c r="A5404" s="89" t="s">
        <v>15613</v>
      </c>
      <c r="B5404" s="89" t="s">
        <v>15614</v>
      </c>
      <c r="C5404" s="89">
        <v>4</v>
      </c>
      <c r="D5404" s="89" t="s">
        <v>15615</v>
      </c>
      <c r="E5404" s="89" t="s">
        <v>3052</v>
      </c>
    </row>
    <row r="5405" spans="1:5" ht="15.75" customHeight="1" x14ac:dyDescent="0.15">
      <c r="A5405" s="89" t="s">
        <v>15616</v>
      </c>
      <c r="B5405" s="89" t="s">
        <v>15617</v>
      </c>
      <c r="C5405" s="89">
        <v>4</v>
      </c>
      <c r="D5405" s="89" t="s">
        <v>15618</v>
      </c>
      <c r="E5405" s="89" t="s">
        <v>3022</v>
      </c>
    </row>
    <row r="5406" spans="1:5" ht="15.75" customHeight="1" x14ac:dyDescent="0.15">
      <c r="A5406" s="89" t="s">
        <v>15619</v>
      </c>
      <c r="B5406" s="89" t="s">
        <v>15620</v>
      </c>
      <c r="C5406" s="89">
        <v>4</v>
      </c>
      <c r="D5406" s="89" t="s">
        <v>15621</v>
      </c>
      <c r="E5406" s="89" t="s">
        <v>3045</v>
      </c>
    </row>
    <row r="5407" spans="1:5" ht="15.75" customHeight="1" x14ac:dyDescent="0.15">
      <c r="A5407" s="89" t="s">
        <v>15622</v>
      </c>
      <c r="B5407" s="89" t="s">
        <v>15623</v>
      </c>
      <c r="C5407" s="89">
        <v>4</v>
      </c>
      <c r="D5407" s="89" t="s">
        <v>15624</v>
      </c>
      <c r="E5407" s="89" t="s">
        <v>3084</v>
      </c>
    </row>
    <row r="5408" spans="1:5" ht="15.75" customHeight="1" x14ac:dyDescent="0.15">
      <c r="A5408" s="89" t="s">
        <v>15625</v>
      </c>
      <c r="B5408" s="89" t="s">
        <v>2943</v>
      </c>
      <c r="C5408" s="89">
        <v>1</v>
      </c>
      <c r="D5408" s="89" t="s">
        <v>622</v>
      </c>
    </row>
    <row r="5409" spans="1:5" ht="15.75" customHeight="1" x14ac:dyDescent="0.15">
      <c r="A5409" s="89" t="s">
        <v>15626</v>
      </c>
      <c r="B5409" s="89" t="s">
        <v>2943</v>
      </c>
      <c r="C5409" s="89">
        <v>1</v>
      </c>
      <c r="D5409" s="89" t="s">
        <v>622</v>
      </c>
    </row>
    <row r="5410" spans="1:5" ht="15.75" customHeight="1" x14ac:dyDescent="0.15">
      <c r="A5410" s="89" t="s">
        <v>15627</v>
      </c>
      <c r="B5410" s="89" t="s">
        <v>15628</v>
      </c>
      <c r="C5410" s="89">
        <v>4</v>
      </c>
      <c r="D5410" s="89" t="s">
        <v>8689</v>
      </c>
      <c r="E5410" s="89" t="s">
        <v>6382</v>
      </c>
    </row>
    <row r="5411" spans="1:5" ht="15.75" customHeight="1" x14ac:dyDescent="0.15">
      <c r="A5411" s="89" t="s">
        <v>15629</v>
      </c>
      <c r="B5411" s="89" t="s">
        <v>14522</v>
      </c>
      <c r="C5411" s="89">
        <v>4</v>
      </c>
      <c r="D5411" s="89" t="s">
        <v>14523</v>
      </c>
      <c r="E5411" s="89" t="s">
        <v>3803</v>
      </c>
    </row>
    <row r="5412" spans="1:5" ht="15.75" customHeight="1" x14ac:dyDescent="0.15">
      <c r="A5412" s="89" t="s">
        <v>15630</v>
      </c>
      <c r="B5412" s="89" t="s">
        <v>15631</v>
      </c>
      <c r="C5412" s="89">
        <v>4</v>
      </c>
      <c r="D5412" s="89" t="s">
        <v>15632</v>
      </c>
      <c r="E5412" s="89" t="s">
        <v>3816</v>
      </c>
    </row>
    <row r="5413" spans="1:5" ht="15.75" customHeight="1" x14ac:dyDescent="0.15">
      <c r="A5413" s="89" t="s">
        <v>15633</v>
      </c>
      <c r="B5413" s="89" t="s">
        <v>15634</v>
      </c>
      <c r="C5413" s="89">
        <v>4</v>
      </c>
      <c r="D5413" s="89" t="s">
        <v>15635</v>
      </c>
      <c r="E5413" s="89" t="s">
        <v>3682</v>
      </c>
    </row>
    <row r="5414" spans="1:5" ht="15.75" customHeight="1" x14ac:dyDescent="0.15">
      <c r="A5414" s="89" t="s">
        <v>15636</v>
      </c>
      <c r="B5414" s="89" t="s">
        <v>14522</v>
      </c>
      <c r="C5414" s="89">
        <v>4</v>
      </c>
      <c r="D5414" s="89" t="s">
        <v>14523</v>
      </c>
      <c r="E5414" s="89" t="s">
        <v>3803</v>
      </c>
    </row>
    <row r="5415" spans="1:5" ht="15.75" customHeight="1" x14ac:dyDescent="0.15">
      <c r="A5415" s="89" t="s">
        <v>15637</v>
      </c>
      <c r="B5415" s="89" t="s">
        <v>15638</v>
      </c>
      <c r="C5415" s="89">
        <v>4</v>
      </c>
      <c r="D5415" s="89" t="s">
        <v>14930</v>
      </c>
      <c r="E5415" s="89" t="s">
        <v>3803</v>
      </c>
    </row>
    <row r="5416" spans="1:5" ht="15.75" customHeight="1" x14ac:dyDescent="0.15">
      <c r="A5416" s="89" t="s">
        <v>15639</v>
      </c>
      <c r="B5416" s="89" t="s">
        <v>9870</v>
      </c>
      <c r="C5416" s="89">
        <v>4</v>
      </c>
      <c r="D5416" s="89" t="s">
        <v>9871</v>
      </c>
      <c r="E5416" s="89" t="s">
        <v>3342</v>
      </c>
    </row>
    <row r="5417" spans="1:5" ht="15.75" customHeight="1" x14ac:dyDescent="0.15">
      <c r="A5417" s="89" t="s">
        <v>15640</v>
      </c>
      <c r="B5417" s="89" t="s">
        <v>14517</v>
      </c>
      <c r="C5417" s="89">
        <v>4</v>
      </c>
      <c r="D5417" s="89" t="s">
        <v>14518</v>
      </c>
      <c r="E5417" s="89" t="s">
        <v>3798</v>
      </c>
    </row>
    <row r="5418" spans="1:5" ht="15.75" customHeight="1" x14ac:dyDescent="0.15">
      <c r="A5418" s="89" t="s">
        <v>15641</v>
      </c>
      <c r="B5418" s="89" t="s">
        <v>14522</v>
      </c>
      <c r="C5418" s="89">
        <v>4</v>
      </c>
      <c r="D5418" s="89" t="s">
        <v>14523</v>
      </c>
      <c r="E5418" s="89" t="s">
        <v>3803</v>
      </c>
    </row>
    <row r="5419" spans="1:5" ht="15.75" customHeight="1" x14ac:dyDescent="0.15">
      <c r="A5419" s="89" t="s">
        <v>15642</v>
      </c>
      <c r="B5419" s="89" t="s">
        <v>14522</v>
      </c>
      <c r="C5419" s="89">
        <v>4</v>
      </c>
      <c r="D5419" s="89" t="s">
        <v>14523</v>
      </c>
      <c r="E5419" s="89" t="s">
        <v>3803</v>
      </c>
    </row>
    <row r="5420" spans="1:5" ht="15.75" customHeight="1" x14ac:dyDescent="0.15">
      <c r="A5420" s="89" t="s">
        <v>15643</v>
      </c>
      <c r="B5420" s="89" t="s">
        <v>15644</v>
      </c>
      <c r="C5420" s="89">
        <v>4</v>
      </c>
      <c r="D5420" s="89" t="s">
        <v>15645</v>
      </c>
      <c r="E5420" s="89" t="s">
        <v>2731</v>
      </c>
    </row>
    <row r="5421" spans="1:5" ht="15.75" customHeight="1" x14ac:dyDescent="0.15">
      <c r="A5421" s="89" t="s">
        <v>15646</v>
      </c>
      <c r="B5421" s="89" t="s">
        <v>14522</v>
      </c>
      <c r="C5421" s="89">
        <v>4</v>
      </c>
      <c r="D5421" s="89" t="s">
        <v>14523</v>
      </c>
      <c r="E5421" s="89" t="s">
        <v>3803</v>
      </c>
    </row>
    <row r="5422" spans="1:5" ht="15.75" customHeight="1" x14ac:dyDescent="0.15">
      <c r="A5422" s="89" t="s">
        <v>15647</v>
      </c>
      <c r="B5422" s="89" t="s">
        <v>15501</v>
      </c>
      <c r="C5422" s="89">
        <v>4</v>
      </c>
      <c r="D5422" s="89" t="s">
        <v>15502</v>
      </c>
      <c r="E5422" s="89" t="s">
        <v>7021</v>
      </c>
    </row>
    <row r="5423" spans="1:5" ht="15.75" customHeight="1" x14ac:dyDescent="0.15">
      <c r="A5423" s="89" t="s">
        <v>15648</v>
      </c>
      <c r="B5423" s="89" t="s">
        <v>9691</v>
      </c>
      <c r="C5423" s="89">
        <v>4</v>
      </c>
      <c r="D5423" s="89" t="s">
        <v>9692</v>
      </c>
      <c r="E5423" s="89" t="s">
        <v>5477</v>
      </c>
    </row>
    <row r="5424" spans="1:5" ht="15.75" customHeight="1" x14ac:dyDescent="0.15">
      <c r="A5424" s="89" t="s">
        <v>15649</v>
      </c>
      <c r="B5424" s="89" t="s">
        <v>14522</v>
      </c>
      <c r="C5424" s="89">
        <v>4</v>
      </c>
      <c r="D5424" s="89" t="s">
        <v>14523</v>
      </c>
      <c r="E5424" s="89" t="s">
        <v>3803</v>
      </c>
    </row>
    <row r="5425" spans="1:5" ht="15.75" customHeight="1" x14ac:dyDescent="0.15">
      <c r="A5425" s="89" t="s">
        <v>15650</v>
      </c>
      <c r="B5425" s="89" t="s">
        <v>14814</v>
      </c>
      <c r="C5425" s="89">
        <v>4</v>
      </c>
      <c r="D5425" s="89" t="s">
        <v>14815</v>
      </c>
      <c r="E5425" s="89" t="s">
        <v>2863</v>
      </c>
    </row>
    <row r="5426" spans="1:5" ht="15.75" customHeight="1" x14ac:dyDescent="0.15">
      <c r="A5426" s="89" t="s">
        <v>15651</v>
      </c>
      <c r="B5426" s="89" t="s">
        <v>14522</v>
      </c>
      <c r="C5426" s="89">
        <v>4</v>
      </c>
      <c r="D5426" s="89" t="s">
        <v>14523</v>
      </c>
      <c r="E5426" s="89" t="s">
        <v>3803</v>
      </c>
    </row>
    <row r="5427" spans="1:5" ht="15.75" customHeight="1" x14ac:dyDescent="0.15">
      <c r="A5427" s="89" t="s">
        <v>15652</v>
      </c>
      <c r="B5427" s="89" t="s">
        <v>9809</v>
      </c>
      <c r="C5427" s="89">
        <v>4</v>
      </c>
      <c r="D5427" s="89" t="s">
        <v>9810</v>
      </c>
      <c r="E5427" s="89" t="s">
        <v>2856</v>
      </c>
    </row>
    <row r="5428" spans="1:5" ht="15.75" customHeight="1" x14ac:dyDescent="0.15">
      <c r="A5428" s="89" t="s">
        <v>15653</v>
      </c>
      <c r="B5428" s="89" t="s">
        <v>9809</v>
      </c>
      <c r="C5428" s="89">
        <v>4</v>
      </c>
      <c r="D5428" s="89" t="s">
        <v>9810</v>
      </c>
      <c r="E5428" s="89" t="s">
        <v>2856</v>
      </c>
    </row>
    <row r="5429" spans="1:5" ht="15.75" customHeight="1" x14ac:dyDescent="0.15">
      <c r="A5429" s="89" t="s">
        <v>15654</v>
      </c>
      <c r="B5429" s="89" t="s">
        <v>15501</v>
      </c>
      <c r="C5429" s="89">
        <v>4</v>
      </c>
      <c r="D5429" s="89" t="s">
        <v>15502</v>
      </c>
      <c r="E5429" s="89" t="s">
        <v>7021</v>
      </c>
    </row>
    <row r="5430" spans="1:5" ht="15.75" customHeight="1" x14ac:dyDescent="0.15">
      <c r="A5430" s="89" t="s">
        <v>15655</v>
      </c>
      <c r="B5430" s="89" t="s">
        <v>9809</v>
      </c>
      <c r="C5430" s="89">
        <v>4</v>
      </c>
      <c r="D5430" s="89" t="s">
        <v>9810</v>
      </c>
      <c r="E5430" s="89" t="s">
        <v>2856</v>
      </c>
    </row>
    <row r="5431" spans="1:5" ht="15.75" customHeight="1" x14ac:dyDescent="0.15">
      <c r="A5431" s="89" t="s">
        <v>15656</v>
      </c>
      <c r="B5431" s="89" t="s">
        <v>9809</v>
      </c>
      <c r="C5431" s="89">
        <v>4</v>
      </c>
      <c r="D5431" s="89" t="s">
        <v>9810</v>
      </c>
      <c r="E5431" s="89" t="s">
        <v>2856</v>
      </c>
    </row>
    <row r="5432" spans="1:5" ht="15.75" customHeight="1" x14ac:dyDescent="0.15">
      <c r="A5432" s="89" t="s">
        <v>15657</v>
      </c>
      <c r="B5432" s="89" t="s">
        <v>15658</v>
      </c>
      <c r="C5432" s="89">
        <v>4</v>
      </c>
      <c r="D5432" s="89" t="s">
        <v>15659</v>
      </c>
      <c r="E5432" s="89" t="s">
        <v>3980</v>
      </c>
    </row>
    <row r="5433" spans="1:5" ht="15.75" customHeight="1" x14ac:dyDescent="0.15">
      <c r="A5433" s="89" t="s">
        <v>15660</v>
      </c>
      <c r="B5433" s="89" t="s">
        <v>14522</v>
      </c>
      <c r="C5433" s="89">
        <v>4</v>
      </c>
      <c r="D5433" s="89" t="s">
        <v>14523</v>
      </c>
      <c r="E5433" s="89" t="s">
        <v>3803</v>
      </c>
    </row>
    <row r="5434" spans="1:5" ht="15.75" customHeight="1" x14ac:dyDescent="0.15">
      <c r="A5434" s="89" t="s">
        <v>15661</v>
      </c>
      <c r="B5434" s="89" t="s">
        <v>9691</v>
      </c>
      <c r="C5434" s="89">
        <v>4</v>
      </c>
      <c r="D5434" s="89" t="s">
        <v>9692</v>
      </c>
      <c r="E5434" s="89" t="s">
        <v>5477</v>
      </c>
    </row>
    <row r="5435" spans="1:5" ht="15.75" customHeight="1" x14ac:dyDescent="0.15">
      <c r="A5435" s="89" t="s">
        <v>15662</v>
      </c>
      <c r="B5435" s="89" t="s">
        <v>9691</v>
      </c>
      <c r="C5435" s="89">
        <v>4</v>
      </c>
      <c r="D5435" s="89" t="s">
        <v>9692</v>
      </c>
      <c r="E5435" s="89" t="s">
        <v>5477</v>
      </c>
    </row>
    <row r="5436" spans="1:5" ht="15.75" customHeight="1" x14ac:dyDescent="0.15">
      <c r="A5436" s="89" t="s">
        <v>15663</v>
      </c>
      <c r="B5436" s="89" t="s">
        <v>9691</v>
      </c>
      <c r="C5436" s="89">
        <v>4</v>
      </c>
      <c r="D5436" s="89" t="s">
        <v>9692</v>
      </c>
      <c r="E5436" s="89" t="s">
        <v>5477</v>
      </c>
    </row>
    <row r="5437" spans="1:5" ht="15.75" customHeight="1" x14ac:dyDescent="0.15">
      <c r="A5437" s="89" t="s">
        <v>15664</v>
      </c>
      <c r="B5437" s="89" t="s">
        <v>9691</v>
      </c>
      <c r="C5437" s="89">
        <v>4</v>
      </c>
      <c r="D5437" s="89" t="s">
        <v>9692</v>
      </c>
      <c r="E5437" s="89" t="s">
        <v>5477</v>
      </c>
    </row>
    <row r="5438" spans="1:5" ht="15.75" customHeight="1" x14ac:dyDescent="0.15">
      <c r="A5438" s="89" t="s">
        <v>15665</v>
      </c>
      <c r="B5438" s="89" t="s">
        <v>9691</v>
      </c>
      <c r="C5438" s="89">
        <v>4</v>
      </c>
      <c r="D5438" s="89" t="s">
        <v>9692</v>
      </c>
      <c r="E5438" s="89" t="s">
        <v>5477</v>
      </c>
    </row>
    <row r="5439" spans="1:5" ht="15.75" customHeight="1" x14ac:dyDescent="0.15">
      <c r="A5439" s="89" t="s">
        <v>15666</v>
      </c>
      <c r="B5439" s="89" t="s">
        <v>9691</v>
      </c>
      <c r="C5439" s="89">
        <v>4</v>
      </c>
      <c r="D5439" s="89" t="s">
        <v>9692</v>
      </c>
      <c r="E5439" s="89" t="s">
        <v>5477</v>
      </c>
    </row>
    <row r="5440" spans="1:5" ht="15.75" customHeight="1" x14ac:dyDescent="0.15">
      <c r="A5440" s="89" t="s">
        <v>15667</v>
      </c>
      <c r="B5440" s="89" t="s">
        <v>15668</v>
      </c>
      <c r="C5440" s="89">
        <v>4</v>
      </c>
      <c r="D5440" s="89" t="s">
        <v>15669</v>
      </c>
      <c r="E5440" s="89" t="s">
        <v>3265</v>
      </c>
    </row>
    <row r="5441" spans="1:5" ht="15.75" customHeight="1" x14ac:dyDescent="0.15">
      <c r="A5441" s="89" t="s">
        <v>15670</v>
      </c>
      <c r="B5441" s="89" t="s">
        <v>9691</v>
      </c>
      <c r="C5441" s="89">
        <v>4</v>
      </c>
      <c r="D5441" s="89" t="s">
        <v>9692</v>
      </c>
      <c r="E5441" s="89" t="s">
        <v>5477</v>
      </c>
    </row>
    <row r="5442" spans="1:5" ht="15.75" customHeight="1" x14ac:dyDescent="0.15">
      <c r="A5442" s="89" t="s">
        <v>15671</v>
      </c>
      <c r="B5442" s="89" t="s">
        <v>9691</v>
      </c>
      <c r="C5442" s="89">
        <v>4</v>
      </c>
      <c r="D5442" s="89" t="s">
        <v>9692</v>
      </c>
      <c r="E5442" s="89" t="s">
        <v>5477</v>
      </c>
    </row>
    <row r="5443" spans="1:5" ht="15.75" customHeight="1" x14ac:dyDescent="0.15">
      <c r="A5443" s="89" t="s">
        <v>15672</v>
      </c>
      <c r="B5443" s="89" t="s">
        <v>9691</v>
      </c>
      <c r="C5443" s="89">
        <v>4</v>
      </c>
      <c r="D5443" s="89" t="s">
        <v>9692</v>
      </c>
      <c r="E5443" s="89" t="s">
        <v>5477</v>
      </c>
    </row>
    <row r="5444" spans="1:5" ht="15.75" customHeight="1" x14ac:dyDescent="0.15">
      <c r="A5444" s="89" t="s">
        <v>15673</v>
      </c>
      <c r="B5444" s="89" t="s">
        <v>15658</v>
      </c>
      <c r="C5444" s="89">
        <v>4</v>
      </c>
      <c r="D5444" s="89" t="s">
        <v>15659</v>
      </c>
      <c r="E5444" s="89" t="s">
        <v>3980</v>
      </c>
    </row>
    <row r="5445" spans="1:5" ht="15.75" customHeight="1" x14ac:dyDescent="0.15">
      <c r="A5445" s="89" t="s">
        <v>15674</v>
      </c>
      <c r="B5445" s="89" t="s">
        <v>9691</v>
      </c>
      <c r="C5445" s="89">
        <v>4</v>
      </c>
      <c r="D5445" s="89" t="s">
        <v>9692</v>
      </c>
      <c r="E5445" s="89" t="s">
        <v>5477</v>
      </c>
    </row>
    <row r="5446" spans="1:5" ht="15.75" customHeight="1" x14ac:dyDescent="0.15">
      <c r="A5446" s="89" t="s">
        <v>15675</v>
      </c>
      <c r="B5446" s="89" t="s">
        <v>9691</v>
      </c>
      <c r="C5446" s="89">
        <v>4</v>
      </c>
      <c r="D5446" s="89" t="s">
        <v>9692</v>
      </c>
      <c r="E5446" s="89" t="s">
        <v>5477</v>
      </c>
    </row>
    <row r="5447" spans="1:5" ht="15.75" customHeight="1" x14ac:dyDescent="0.15">
      <c r="A5447" s="89" t="s">
        <v>15676</v>
      </c>
      <c r="B5447" s="89" t="s">
        <v>9691</v>
      </c>
      <c r="C5447" s="89">
        <v>4</v>
      </c>
      <c r="D5447" s="89" t="s">
        <v>9692</v>
      </c>
      <c r="E5447" s="89" t="s">
        <v>5477</v>
      </c>
    </row>
    <row r="5448" spans="1:5" ht="15.75" customHeight="1" x14ac:dyDescent="0.15">
      <c r="A5448" s="89" t="s">
        <v>15677</v>
      </c>
      <c r="B5448" s="89" t="s">
        <v>9691</v>
      </c>
      <c r="C5448" s="89">
        <v>4</v>
      </c>
      <c r="D5448" s="89" t="s">
        <v>9692</v>
      </c>
      <c r="E5448" s="89" t="s">
        <v>5477</v>
      </c>
    </row>
    <row r="5449" spans="1:5" ht="15.75" customHeight="1" x14ac:dyDescent="0.15">
      <c r="A5449" s="89" t="s">
        <v>15678</v>
      </c>
      <c r="B5449" s="89" t="s">
        <v>9691</v>
      </c>
      <c r="C5449" s="89">
        <v>4</v>
      </c>
      <c r="D5449" s="89" t="s">
        <v>9692</v>
      </c>
      <c r="E5449" s="89" t="s">
        <v>5477</v>
      </c>
    </row>
    <row r="5450" spans="1:5" ht="15.75" customHeight="1" x14ac:dyDescent="0.15">
      <c r="A5450" s="89" t="s">
        <v>15679</v>
      </c>
      <c r="B5450" s="89" t="s">
        <v>9691</v>
      </c>
      <c r="C5450" s="89">
        <v>4</v>
      </c>
      <c r="D5450" s="89" t="s">
        <v>9692</v>
      </c>
      <c r="E5450" s="89" t="s">
        <v>5477</v>
      </c>
    </row>
    <row r="5451" spans="1:5" ht="15.75" customHeight="1" x14ac:dyDescent="0.15">
      <c r="A5451" s="89" t="s">
        <v>15680</v>
      </c>
      <c r="B5451" s="89" t="s">
        <v>9691</v>
      </c>
      <c r="C5451" s="89">
        <v>4</v>
      </c>
      <c r="D5451" s="89" t="s">
        <v>9692</v>
      </c>
      <c r="E5451" s="89" t="s">
        <v>5477</v>
      </c>
    </row>
    <row r="5452" spans="1:5" ht="15.75" customHeight="1" x14ac:dyDescent="0.15">
      <c r="A5452" s="89" t="s">
        <v>15681</v>
      </c>
      <c r="B5452" s="89" t="s">
        <v>9691</v>
      </c>
      <c r="C5452" s="89">
        <v>4</v>
      </c>
      <c r="D5452" s="89" t="s">
        <v>9692</v>
      </c>
      <c r="E5452" s="89" t="s">
        <v>5477</v>
      </c>
    </row>
    <row r="5453" spans="1:5" ht="15.75" customHeight="1" x14ac:dyDescent="0.15">
      <c r="A5453" s="89" t="s">
        <v>15682</v>
      </c>
      <c r="B5453" s="89" t="s">
        <v>9691</v>
      </c>
      <c r="C5453" s="89">
        <v>4</v>
      </c>
      <c r="D5453" s="89" t="s">
        <v>9692</v>
      </c>
      <c r="E5453" s="89" t="s">
        <v>5477</v>
      </c>
    </row>
    <row r="5454" spans="1:5" ht="15.75" customHeight="1" x14ac:dyDescent="0.15">
      <c r="A5454" s="89" t="s">
        <v>15683</v>
      </c>
      <c r="B5454" s="89" t="s">
        <v>9691</v>
      </c>
      <c r="C5454" s="89">
        <v>4</v>
      </c>
      <c r="D5454" s="89" t="s">
        <v>9692</v>
      </c>
      <c r="E5454" s="89" t="s">
        <v>5477</v>
      </c>
    </row>
    <row r="5455" spans="1:5" ht="15.75" customHeight="1" x14ac:dyDescent="0.15">
      <c r="A5455" s="89" t="s">
        <v>15684</v>
      </c>
      <c r="B5455" s="89" t="s">
        <v>9691</v>
      </c>
      <c r="C5455" s="89">
        <v>4</v>
      </c>
      <c r="D5455" s="89" t="s">
        <v>9692</v>
      </c>
      <c r="E5455" s="89" t="s">
        <v>5477</v>
      </c>
    </row>
    <row r="5456" spans="1:5" ht="15.75" customHeight="1" x14ac:dyDescent="0.15">
      <c r="A5456" s="89" t="s">
        <v>15685</v>
      </c>
      <c r="B5456" s="89" t="s">
        <v>9691</v>
      </c>
      <c r="C5456" s="89">
        <v>4</v>
      </c>
      <c r="D5456" s="89" t="s">
        <v>9692</v>
      </c>
      <c r="E5456" s="89" t="s">
        <v>5477</v>
      </c>
    </row>
    <row r="5457" spans="1:5" ht="15.75" customHeight="1" x14ac:dyDescent="0.15">
      <c r="A5457" s="89" t="s">
        <v>15686</v>
      </c>
      <c r="B5457" s="89" t="s">
        <v>15687</v>
      </c>
      <c r="C5457" s="89">
        <v>4</v>
      </c>
      <c r="D5457" s="89" t="s">
        <v>15688</v>
      </c>
      <c r="E5457" s="89" t="s">
        <v>2864</v>
      </c>
    </row>
    <row r="5458" spans="1:5" ht="15.75" customHeight="1" x14ac:dyDescent="0.15">
      <c r="A5458" s="89" t="s">
        <v>15689</v>
      </c>
      <c r="B5458" s="89" t="s">
        <v>9809</v>
      </c>
      <c r="C5458" s="89">
        <v>4</v>
      </c>
      <c r="D5458" s="89" t="s">
        <v>9810</v>
      </c>
      <c r="E5458" s="89" t="s">
        <v>2856</v>
      </c>
    </row>
    <row r="5459" spans="1:5" ht="15.75" customHeight="1" x14ac:dyDescent="0.15">
      <c r="A5459" s="89" t="s">
        <v>15690</v>
      </c>
      <c r="B5459" s="89" t="s">
        <v>9809</v>
      </c>
      <c r="C5459" s="89">
        <v>4</v>
      </c>
      <c r="D5459" s="89" t="s">
        <v>9810</v>
      </c>
      <c r="E5459" s="89" t="s">
        <v>2856</v>
      </c>
    </row>
    <row r="5460" spans="1:5" ht="15.75" customHeight="1" x14ac:dyDescent="0.15">
      <c r="A5460" s="89" t="s">
        <v>15691</v>
      </c>
      <c r="B5460" s="89" t="s">
        <v>2778</v>
      </c>
      <c r="C5460" s="89">
        <v>1</v>
      </c>
      <c r="D5460" s="89" t="s">
        <v>194</v>
      </c>
    </row>
    <row r="5461" spans="1:5" ht="15.75" customHeight="1" x14ac:dyDescent="0.15">
      <c r="A5461" s="89" t="s">
        <v>15692</v>
      </c>
      <c r="B5461" s="89" t="s">
        <v>15668</v>
      </c>
      <c r="C5461" s="89">
        <v>4</v>
      </c>
      <c r="D5461" s="89" t="s">
        <v>15669</v>
      </c>
      <c r="E5461" s="89" t="s">
        <v>3265</v>
      </c>
    </row>
    <row r="5462" spans="1:5" ht="15.75" customHeight="1" x14ac:dyDescent="0.15">
      <c r="A5462" s="89" t="s">
        <v>15693</v>
      </c>
      <c r="B5462" s="89" t="s">
        <v>9691</v>
      </c>
      <c r="C5462" s="89">
        <v>4</v>
      </c>
      <c r="D5462" s="89" t="s">
        <v>9692</v>
      </c>
      <c r="E5462" s="89" t="s">
        <v>5477</v>
      </c>
    </row>
    <row r="5463" spans="1:5" ht="15.75" customHeight="1" x14ac:dyDescent="0.15">
      <c r="A5463" s="89" t="s">
        <v>15694</v>
      </c>
      <c r="B5463" s="89" t="s">
        <v>9785</v>
      </c>
      <c r="C5463" s="89">
        <v>4</v>
      </c>
      <c r="D5463" s="89" t="s">
        <v>9786</v>
      </c>
      <c r="E5463" s="89" t="s">
        <v>2851</v>
      </c>
    </row>
    <row r="5464" spans="1:5" ht="15.75" customHeight="1" x14ac:dyDescent="0.15">
      <c r="A5464" s="89" t="s">
        <v>15695</v>
      </c>
      <c r="B5464" s="89" t="s">
        <v>15668</v>
      </c>
      <c r="C5464" s="89">
        <v>4</v>
      </c>
      <c r="D5464" s="89" t="s">
        <v>15669</v>
      </c>
      <c r="E5464" s="89" t="s">
        <v>3265</v>
      </c>
    </row>
    <row r="5465" spans="1:5" ht="15.75" customHeight="1" x14ac:dyDescent="0.15">
      <c r="A5465" s="89" t="s">
        <v>15696</v>
      </c>
      <c r="B5465" s="89" t="s">
        <v>9809</v>
      </c>
      <c r="C5465" s="89">
        <v>4</v>
      </c>
      <c r="D5465" s="89" t="s">
        <v>9810</v>
      </c>
      <c r="E5465" s="89" t="s">
        <v>2856</v>
      </c>
    </row>
    <row r="5466" spans="1:5" ht="15.75" customHeight="1" x14ac:dyDescent="0.15">
      <c r="A5466" s="89" t="s">
        <v>15697</v>
      </c>
      <c r="B5466" s="89" t="s">
        <v>2778</v>
      </c>
      <c r="C5466" s="89">
        <v>1</v>
      </c>
      <c r="D5466" s="89" t="s">
        <v>194</v>
      </c>
    </row>
    <row r="5467" spans="1:5" ht="15.75" customHeight="1" x14ac:dyDescent="0.15">
      <c r="A5467" s="89" t="s">
        <v>15698</v>
      </c>
      <c r="B5467" s="89" t="s">
        <v>15699</v>
      </c>
      <c r="C5467" s="89">
        <v>4</v>
      </c>
      <c r="D5467" s="89" t="s">
        <v>15700</v>
      </c>
      <c r="E5467" s="89" t="s">
        <v>2860</v>
      </c>
    </row>
    <row r="5468" spans="1:5" ht="15.75" customHeight="1" x14ac:dyDescent="0.15">
      <c r="A5468" s="89" t="s">
        <v>15701</v>
      </c>
      <c r="B5468" s="89" t="s">
        <v>9809</v>
      </c>
      <c r="C5468" s="89">
        <v>4</v>
      </c>
      <c r="D5468" s="89" t="s">
        <v>9810</v>
      </c>
      <c r="E5468" s="89" t="s">
        <v>2856</v>
      </c>
    </row>
    <row r="5469" spans="1:5" ht="15.75" customHeight="1" x14ac:dyDescent="0.15">
      <c r="A5469" s="89" t="s">
        <v>15702</v>
      </c>
      <c r="B5469" s="89" t="s">
        <v>15703</v>
      </c>
      <c r="C5469" s="89">
        <v>4</v>
      </c>
      <c r="D5469" s="89" t="s">
        <v>15704</v>
      </c>
      <c r="E5469" s="89" t="s">
        <v>3800</v>
      </c>
    </row>
    <row r="5470" spans="1:5" ht="15.75" customHeight="1" x14ac:dyDescent="0.15">
      <c r="A5470" s="89" t="s">
        <v>15705</v>
      </c>
      <c r="B5470" s="89" t="s">
        <v>15706</v>
      </c>
      <c r="C5470" s="89">
        <v>4</v>
      </c>
      <c r="D5470" s="89" t="s">
        <v>15707</v>
      </c>
      <c r="E5470" s="89" t="s">
        <v>3980</v>
      </c>
    </row>
    <row r="5471" spans="1:5" ht="15.75" customHeight="1" x14ac:dyDescent="0.15">
      <c r="A5471" s="89" t="s">
        <v>15708</v>
      </c>
      <c r="B5471" s="89" t="s">
        <v>15703</v>
      </c>
      <c r="C5471" s="89">
        <v>4</v>
      </c>
      <c r="D5471" s="89" t="s">
        <v>15704</v>
      </c>
      <c r="E5471" s="89" t="s">
        <v>3800</v>
      </c>
    </row>
    <row r="5472" spans="1:5" ht="15.75" customHeight="1" x14ac:dyDescent="0.15">
      <c r="A5472" s="89" t="s">
        <v>15709</v>
      </c>
      <c r="B5472" s="89" t="s">
        <v>14590</v>
      </c>
      <c r="C5472" s="89">
        <v>4</v>
      </c>
      <c r="D5472" s="89" t="s">
        <v>14591</v>
      </c>
      <c r="E5472" s="89" t="s">
        <v>3143</v>
      </c>
    </row>
    <row r="5473" spans="1:5" ht="15.75" customHeight="1" x14ac:dyDescent="0.15">
      <c r="A5473" s="89" t="s">
        <v>15710</v>
      </c>
      <c r="B5473" s="89" t="s">
        <v>3085</v>
      </c>
      <c r="C5473" s="89">
        <v>1</v>
      </c>
      <c r="D5473" s="89" t="s">
        <v>83</v>
      </c>
    </row>
    <row r="5474" spans="1:5" ht="15.75" customHeight="1" x14ac:dyDescent="0.15">
      <c r="A5474" s="89" t="s">
        <v>15711</v>
      </c>
      <c r="B5474" s="89" t="s">
        <v>15712</v>
      </c>
      <c r="C5474" s="89">
        <v>4</v>
      </c>
      <c r="D5474" s="89" t="s">
        <v>15713</v>
      </c>
      <c r="E5474" s="89" t="s">
        <v>2712</v>
      </c>
    </row>
    <row r="5475" spans="1:5" ht="15.75" customHeight="1" x14ac:dyDescent="0.15">
      <c r="A5475" s="89" t="s">
        <v>15714</v>
      </c>
      <c r="B5475" s="89" t="s">
        <v>3085</v>
      </c>
      <c r="C5475" s="89">
        <v>1</v>
      </c>
      <c r="D5475" s="89" t="s">
        <v>83</v>
      </c>
    </row>
    <row r="5476" spans="1:5" ht="15.75" customHeight="1" x14ac:dyDescent="0.15">
      <c r="A5476" s="89" t="s">
        <v>15715</v>
      </c>
      <c r="B5476" s="89" t="s">
        <v>3085</v>
      </c>
      <c r="C5476" s="89">
        <v>1</v>
      </c>
      <c r="D5476" s="89" t="s">
        <v>83</v>
      </c>
    </row>
    <row r="5477" spans="1:5" ht="15.75" customHeight="1" x14ac:dyDescent="0.15">
      <c r="A5477" s="89" t="s">
        <v>15716</v>
      </c>
      <c r="B5477" s="89" t="s">
        <v>3085</v>
      </c>
      <c r="C5477" s="89">
        <v>1</v>
      </c>
      <c r="D5477" s="89" t="s">
        <v>83</v>
      </c>
    </row>
    <row r="5478" spans="1:5" ht="15.75" customHeight="1" x14ac:dyDescent="0.15">
      <c r="A5478" s="89" t="s">
        <v>15717</v>
      </c>
      <c r="B5478" s="89" t="s">
        <v>14590</v>
      </c>
      <c r="C5478" s="89">
        <v>4</v>
      </c>
      <c r="D5478" s="89" t="s">
        <v>14591</v>
      </c>
      <c r="E5478" s="89" t="s">
        <v>3143</v>
      </c>
    </row>
    <row r="5479" spans="1:5" ht="15.75" customHeight="1" x14ac:dyDescent="0.15">
      <c r="A5479" s="89" t="s">
        <v>15718</v>
      </c>
      <c r="B5479" s="89" t="s">
        <v>15719</v>
      </c>
      <c r="C5479" s="89">
        <v>4</v>
      </c>
      <c r="D5479" s="89" t="s">
        <v>15720</v>
      </c>
      <c r="E5479" s="89" t="s">
        <v>3318</v>
      </c>
    </row>
    <row r="5480" spans="1:5" ht="15.75" customHeight="1" x14ac:dyDescent="0.15">
      <c r="A5480" s="89" t="s">
        <v>15721</v>
      </c>
      <c r="B5480" s="89" t="s">
        <v>15712</v>
      </c>
      <c r="C5480" s="89">
        <v>4</v>
      </c>
      <c r="D5480" s="89" t="s">
        <v>15713</v>
      </c>
      <c r="E5480" s="89" t="s">
        <v>2712</v>
      </c>
    </row>
    <row r="5481" spans="1:5" ht="15.75" customHeight="1" x14ac:dyDescent="0.15">
      <c r="A5481" s="89" t="s">
        <v>15722</v>
      </c>
      <c r="B5481" s="89" t="s">
        <v>3085</v>
      </c>
      <c r="C5481" s="89">
        <v>1</v>
      </c>
      <c r="D5481" s="89" t="s">
        <v>83</v>
      </c>
    </row>
    <row r="5482" spans="1:5" ht="15.75" customHeight="1" x14ac:dyDescent="0.15">
      <c r="A5482" s="89" t="s">
        <v>15723</v>
      </c>
      <c r="B5482" s="89" t="s">
        <v>15712</v>
      </c>
      <c r="C5482" s="89">
        <v>4</v>
      </c>
      <c r="D5482" s="89" t="s">
        <v>15713</v>
      </c>
      <c r="E5482" s="89" t="s">
        <v>2712</v>
      </c>
    </row>
    <row r="5483" spans="1:5" ht="15.75" customHeight="1" x14ac:dyDescent="0.15">
      <c r="A5483" s="89" t="s">
        <v>15724</v>
      </c>
      <c r="B5483" s="89" t="s">
        <v>15703</v>
      </c>
      <c r="C5483" s="89">
        <v>4</v>
      </c>
      <c r="D5483" s="89" t="s">
        <v>15704</v>
      </c>
      <c r="E5483" s="89" t="s">
        <v>3800</v>
      </c>
    </row>
    <row r="5484" spans="1:5" ht="15.75" customHeight="1" x14ac:dyDescent="0.15">
      <c r="A5484" s="89" t="s">
        <v>15725</v>
      </c>
      <c r="B5484" s="89" t="s">
        <v>15703</v>
      </c>
      <c r="C5484" s="89">
        <v>4</v>
      </c>
      <c r="D5484" s="89" t="s">
        <v>15704</v>
      </c>
      <c r="E5484" s="89" t="s">
        <v>3800</v>
      </c>
    </row>
    <row r="5485" spans="1:5" ht="15.75" customHeight="1" x14ac:dyDescent="0.15">
      <c r="A5485" s="89" t="s">
        <v>15726</v>
      </c>
      <c r="B5485" s="89" t="s">
        <v>15727</v>
      </c>
      <c r="C5485" s="89">
        <v>4</v>
      </c>
      <c r="D5485" s="89" t="s">
        <v>15728</v>
      </c>
      <c r="E5485" s="89" t="s">
        <v>4171</v>
      </c>
    </row>
    <row r="5486" spans="1:5" ht="15.75" customHeight="1" x14ac:dyDescent="0.15">
      <c r="A5486" s="89" t="s">
        <v>15729</v>
      </c>
      <c r="B5486" s="89" t="s">
        <v>15727</v>
      </c>
      <c r="C5486" s="89">
        <v>4</v>
      </c>
      <c r="D5486" s="89" t="s">
        <v>15728</v>
      </c>
      <c r="E5486" s="89" t="s">
        <v>4171</v>
      </c>
    </row>
    <row r="5487" spans="1:5" ht="15.75" customHeight="1" x14ac:dyDescent="0.15">
      <c r="A5487" s="89" t="s">
        <v>15730</v>
      </c>
      <c r="B5487" s="89" t="s">
        <v>15727</v>
      </c>
      <c r="C5487" s="89">
        <v>4</v>
      </c>
      <c r="D5487" s="89" t="s">
        <v>15728</v>
      </c>
      <c r="E5487" s="89" t="s">
        <v>4171</v>
      </c>
    </row>
    <row r="5488" spans="1:5" ht="15.75" customHeight="1" x14ac:dyDescent="0.15">
      <c r="A5488" s="89" t="s">
        <v>15731</v>
      </c>
      <c r="B5488" s="89" t="s">
        <v>15712</v>
      </c>
      <c r="C5488" s="89">
        <v>4</v>
      </c>
      <c r="D5488" s="89" t="s">
        <v>15713</v>
      </c>
      <c r="E5488" s="89" t="s">
        <v>2712</v>
      </c>
    </row>
    <row r="5489" spans="1:5" ht="15.75" customHeight="1" x14ac:dyDescent="0.15">
      <c r="A5489" s="89" t="s">
        <v>15732</v>
      </c>
      <c r="B5489" s="89" t="s">
        <v>9796</v>
      </c>
      <c r="C5489" s="89">
        <v>4</v>
      </c>
      <c r="D5489" s="89" t="s">
        <v>629</v>
      </c>
      <c r="E5489" s="89" t="s">
        <v>3944</v>
      </c>
    </row>
    <row r="5490" spans="1:5" ht="15.75" customHeight="1" x14ac:dyDescent="0.15">
      <c r="A5490" s="89" t="s">
        <v>15733</v>
      </c>
      <c r="B5490" s="89" t="s">
        <v>15504</v>
      </c>
      <c r="C5490" s="89">
        <v>4</v>
      </c>
      <c r="D5490" s="89" t="s">
        <v>15505</v>
      </c>
      <c r="E5490" s="89" t="s">
        <v>3197</v>
      </c>
    </row>
    <row r="5491" spans="1:5" ht="15.75" customHeight="1" x14ac:dyDescent="0.15">
      <c r="A5491" s="89" t="s">
        <v>15734</v>
      </c>
      <c r="B5491" s="89" t="s">
        <v>15062</v>
      </c>
      <c r="C5491" s="89">
        <v>4</v>
      </c>
      <c r="D5491" s="89" t="s">
        <v>15063</v>
      </c>
      <c r="E5491" s="89" t="s">
        <v>3927</v>
      </c>
    </row>
    <row r="5492" spans="1:5" ht="15.75" customHeight="1" x14ac:dyDescent="0.15">
      <c r="A5492" s="89" t="s">
        <v>15735</v>
      </c>
      <c r="B5492" s="89" t="s">
        <v>9796</v>
      </c>
      <c r="C5492" s="89">
        <v>4</v>
      </c>
      <c r="D5492" s="89" t="s">
        <v>629</v>
      </c>
      <c r="E5492" s="89" t="s">
        <v>3944</v>
      </c>
    </row>
    <row r="5493" spans="1:5" ht="15.75" customHeight="1" x14ac:dyDescent="0.15">
      <c r="A5493" s="89" t="s">
        <v>15736</v>
      </c>
      <c r="B5493" s="89" t="s">
        <v>15737</v>
      </c>
      <c r="C5493" s="89">
        <v>4</v>
      </c>
      <c r="D5493" s="89" t="s">
        <v>15738</v>
      </c>
      <c r="E5493" s="89" t="s">
        <v>3782</v>
      </c>
    </row>
    <row r="5494" spans="1:5" ht="15.75" customHeight="1" x14ac:dyDescent="0.15">
      <c r="A5494" s="89" t="s">
        <v>15739</v>
      </c>
      <c r="B5494" s="89" t="s">
        <v>14536</v>
      </c>
      <c r="C5494" s="89">
        <v>4</v>
      </c>
      <c r="D5494" s="89" t="s">
        <v>14537</v>
      </c>
      <c r="E5494" s="89" t="s">
        <v>3782</v>
      </c>
    </row>
    <row r="5495" spans="1:5" ht="15.75" customHeight="1" x14ac:dyDescent="0.15">
      <c r="A5495" s="89" t="s">
        <v>15740</v>
      </c>
      <c r="B5495" s="89" t="s">
        <v>15628</v>
      </c>
      <c r="C5495" s="89">
        <v>4</v>
      </c>
      <c r="D5495" s="89" t="s">
        <v>8689</v>
      </c>
      <c r="E5495" s="89" t="s">
        <v>6382</v>
      </c>
    </row>
    <row r="5496" spans="1:5" ht="15.75" customHeight="1" x14ac:dyDescent="0.15">
      <c r="A5496" s="89" t="s">
        <v>15741</v>
      </c>
      <c r="B5496" s="89" t="s">
        <v>14536</v>
      </c>
      <c r="C5496" s="89">
        <v>4</v>
      </c>
      <c r="D5496" s="89" t="s">
        <v>14537</v>
      </c>
      <c r="E5496" s="89" t="s">
        <v>3782</v>
      </c>
    </row>
    <row r="5497" spans="1:5" ht="15.75" customHeight="1" x14ac:dyDescent="0.15">
      <c r="A5497" s="89" t="s">
        <v>15742</v>
      </c>
      <c r="B5497" s="89" t="s">
        <v>14536</v>
      </c>
      <c r="C5497" s="89">
        <v>4</v>
      </c>
      <c r="D5497" s="89" t="s">
        <v>14537</v>
      </c>
      <c r="E5497" s="89" t="s">
        <v>3782</v>
      </c>
    </row>
    <row r="5498" spans="1:5" ht="15.75" customHeight="1" x14ac:dyDescent="0.15">
      <c r="A5498" s="89" t="s">
        <v>15743</v>
      </c>
      <c r="B5498" s="89" t="s">
        <v>15628</v>
      </c>
      <c r="C5498" s="89">
        <v>4</v>
      </c>
      <c r="D5498" s="89" t="s">
        <v>8689</v>
      </c>
      <c r="E5498" s="89" t="s">
        <v>6382</v>
      </c>
    </row>
    <row r="5499" spans="1:5" ht="15.75" customHeight="1" x14ac:dyDescent="0.15">
      <c r="A5499" s="89" t="s">
        <v>15744</v>
      </c>
      <c r="B5499" s="89" t="s">
        <v>14536</v>
      </c>
      <c r="C5499" s="89">
        <v>4</v>
      </c>
      <c r="D5499" s="89" t="s">
        <v>14537</v>
      </c>
      <c r="E5499" s="89" t="s">
        <v>3782</v>
      </c>
    </row>
    <row r="5500" spans="1:5" ht="15.75" customHeight="1" x14ac:dyDescent="0.15">
      <c r="A5500" s="89" t="s">
        <v>15745</v>
      </c>
      <c r="B5500" s="89" t="s">
        <v>15746</v>
      </c>
      <c r="C5500" s="89">
        <v>4</v>
      </c>
      <c r="D5500" s="89" t="s">
        <v>15747</v>
      </c>
      <c r="E5500" s="89" t="s">
        <v>3677</v>
      </c>
    </row>
    <row r="5501" spans="1:5" ht="15.75" customHeight="1" x14ac:dyDescent="0.15">
      <c r="A5501" s="89" t="s">
        <v>15748</v>
      </c>
      <c r="B5501" s="89" t="s">
        <v>15749</v>
      </c>
      <c r="C5501" s="89">
        <v>5</v>
      </c>
      <c r="D5501" s="89" t="s">
        <v>8932</v>
      </c>
    </row>
    <row r="5502" spans="1:5" ht="15.75" customHeight="1" x14ac:dyDescent="0.15">
      <c r="A5502" s="89" t="s">
        <v>15750</v>
      </c>
      <c r="B5502" s="89" t="s">
        <v>2683</v>
      </c>
      <c r="C5502" s="89">
        <v>3</v>
      </c>
      <c r="D5502" s="89" t="s">
        <v>5166</v>
      </c>
    </row>
    <row r="5503" spans="1:5" ht="15.75" customHeight="1" x14ac:dyDescent="0.15">
      <c r="A5503" s="89" t="s">
        <v>15751</v>
      </c>
      <c r="B5503" s="89" t="s">
        <v>15746</v>
      </c>
      <c r="C5503" s="89">
        <v>4</v>
      </c>
      <c r="D5503" s="89" t="s">
        <v>15747</v>
      </c>
      <c r="E5503" s="89" t="s">
        <v>3677</v>
      </c>
    </row>
    <row r="5504" spans="1:5" ht="15.75" customHeight="1" x14ac:dyDescent="0.15">
      <c r="A5504" s="89" t="s">
        <v>15752</v>
      </c>
      <c r="B5504" s="89" t="s">
        <v>15628</v>
      </c>
      <c r="C5504" s="89">
        <v>4</v>
      </c>
      <c r="D5504" s="89" t="s">
        <v>8689</v>
      </c>
      <c r="E5504" s="89" t="s">
        <v>6382</v>
      </c>
    </row>
    <row r="5505" spans="1:5" ht="15.75" customHeight="1" x14ac:dyDescent="0.15">
      <c r="A5505" s="89" t="s">
        <v>15753</v>
      </c>
      <c r="B5505" s="89" t="s">
        <v>2683</v>
      </c>
      <c r="C5505" s="89">
        <v>3</v>
      </c>
      <c r="D5505" s="89" t="s">
        <v>5166</v>
      </c>
    </row>
    <row r="5506" spans="1:5" ht="15.75" customHeight="1" x14ac:dyDescent="0.15">
      <c r="A5506" s="89" t="s">
        <v>15754</v>
      </c>
      <c r="B5506" s="89" t="s">
        <v>2683</v>
      </c>
      <c r="C5506" s="89">
        <v>3</v>
      </c>
      <c r="D5506" s="89" t="s">
        <v>5166</v>
      </c>
    </row>
    <row r="5507" spans="1:5" ht="15.75" customHeight="1" x14ac:dyDescent="0.15">
      <c r="A5507" s="89" t="s">
        <v>15755</v>
      </c>
      <c r="B5507" s="89" t="s">
        <v>15756</v>
      </c>
      <c r="C5507" s="89">
        <v>4</v>
      </c>
      <c r="D5507" s="89" t="s">
        <v>15757</v>
      </c>
      <c r="E5507" s="89" t="s">
        <v>2701</v>
      </c>
    </row>
    <row r="5508" spans="1:5" ht="15.75" customHeight="1" x14ac:dyDescent="0.15">
      <c r="A5508" s="89" t="s">
        <v>15758</v>
      </c>
      <c r="B5508" s="89" t="s">
        <v>15756</v>
      </c>
      <c r="C5508" s="89">
        <v>4</v>
      </c>
      <c r="D5508" s="89" t="s">
        <v>15757</v>
      </c>
      <c r="E5508" s="89" t="s">
        <v>2701</v>
      </c>
    </row>
    <row r="5509" spans="1:5" ht="15.75" customHeight="1" x14ac:dyDescent="0.15">
      <c r="A5509" s="89" t="s">
        <v>15759</v>
      </c>
      <c r="B5509" s="89" t="s">
        <v>3143</v>
      </c>
      <c r="C5509" s="89">
        <v>3</v>
      </c>
      <c r="D5509" s="89" t="s">
        <v>83</v>
      </c>
    </row>
    <row r="5510" spans="1:5" ht="15.75" customHeight="1" x14ac:dyDescent="0.15">
      <c r="A5510" s="89" t="s">
        <v>15760</v>
      </c>
      <c r="B5510" s="89" t="s">
        <v>15628</v>
      </c>
      <c r="C5510" s="89">
        <v>4</v>
      </c>
      <c r="D5510" s="89" t="s">
        <v>8689</v>
      </c>
      <c r="E5510" s="89" t="s">
        <v>6382</v>
      </c>
    </row>
    <row r="5511" spans="1:5" ht="15.75" customHeight="1" x14ac:dyDescent="0.15">
      <c r="A5511" s="89" t="s">
        <v>15761</v>
      </c>
      <c r="B5511" s="89" t="s">
        <v>14590</v>
      </c>
      <c r="C5511" s="89">
        <v>4</v>
      </c>
      <c r="D5511" s="89" t="s">
        <v>14591</v>
      </c>
      <c r="E5511" s="89" t="s">
        <v>3143</v>
      </c>
    </row>
    <row r="5512" spans="1:5" ht="15.75" customHeight="1" x14ac:dyDescent="0.15">
      <c r="A5512" s="89" t="s">
        <v>15762</v>
      </c>
      <c r="B5512" s="89" t="s">
        <v>15763</v>
      </c>
      <c r="C5512" s="89">
        <v>4</v>
      </c>
      <c r="D5512" s="89" t="s">
        <v>15764</v>
      </c>
      <c r="E5512" s="89" t="s">
        <v>2661</v>
      </c>
    </row>
    <row r="5513" spans="1:5" ht="15.75" customHeight="1" x14ac:dyDescent="0.15">
      <c r="A5513" s="89" t="s">
        <v>15765</v>
      </c>
      <c r="B5513" s="89" t="s">
        <v>14948</v>
      </c>
      <c r="C5513" s="89">
        <v>4</v>
      </c>
      <c r="D5513" s="89" t="s">
        <v>14949</v>
      </c>
      <c r="E5513" s="89" t="s">
        <v>2662</v>
      </c>
    </row>
    <row r="5514" spans="1:5" ht="15.75" customHeight="1" x14ac:dyDescent="0.15">
      <c r="A5514" s="89" t="s">
        <v>15766</v>
      </c>
      <c r="B5514" s="89" t="s">
        <v>15767</v>
      </c>
      <c r="C5514" s="89">
        <v>4</v>
      </c>
      <c r="D5514" s="89" t="s">
        <v>15768</v>
      </c>
      <c r="E5514" s="89" t="s">
        <v>2703</v>
      </c>
    </row>
    <row r="5515" spans="1:5" ht="15.75" customHeight="1" x14ac:dyDescent="0.15">
      <c r="A5515" s="89" t="s">
        <v>15769</v>
      </c>
      <c r="B5515" s="89" t="s">
        <v>15628</v>
      </c>
      <c r="C5515" s="89">
        <v>4</v>
      </c>
      <c r="D5515" s="89" t="s">
        <v>8689</v>
      </c>
      <c r="E5515" s="89" t="s">
        <v>6382</v>
      </c>
    </row>
    <row r="5516" spans="1:5" ht="15.75" customHeight="1" x14ac:dyDescent="0.15">
      <c r="A5516" s="89" t="s">
        <v>15770</v>
      </c>
      <c r="B5516" s="89" t="s">
        <v>15763</v>
      </c>
      <c r="C5516" s="89">
        <v>4</v>
      </c>
      <c r="D5516" s="89" t="s">
        <v>15764</v>
      </c>
      <c r="E5516" s="89" t="s">
        <v>2661</v>
      </c>
    </row>
    <row r="5517" spans="1:5" ht="15.75" customHeight="1" x14ac:dyDescent="0.15">
      <c r="A5517" s="89" t="s">
        <v>15771</v>
      </c>
      <c r="B5517" s="89" t="s">
        <v>15628</v>
      </c>
      <c r="C5517" s="89">
        <v>4</v>
      </c>
      <c r="D5517" s="89" t="s">
        <v>8689</v>
      </c>
      <c r="E5517" s="89" t="s">
        <v>6382</v>
      </c>
    </row>
    <row r="5518" spans="1:5" ht="15.75" customHeight="1" x14ac:dyDescent="0.15">
      <c r="A5518" s="89" t="s">
        <v>15772</v>
      </c>
      <c r="B5518" s="89" t="s">
        <v>15628</v>
      </c>
      <c r="C5518" s="89">
        <v>4</v>
      </c>
      <c r="D5518" s="89" t="s">
        <v>8689</v>
      </c>
      <c r="E5518" s="89" t="s">
        <v>6382</v>
      </c>
    </row>
    <row r="5519" spans="1:5" ht="15.75" customHeight="1" x14ac:dyDescent="0.15">
      <c r="A5519" s="89" t="s">
        <v>15773</v>
      </c>
      <c r="B5519" s="89" t="s">
        <v>15628</v>
      </c>
      <c r="C5519" s="89">
        <v>4</v>
      </c>
      <c r="D5519" s="89" t="s">
        <v>8689</v>
      </c>
      <c r="E5519" s="89" t="s">
        <v>6382</v>
      </c>
    </row>
    <row r="5520" spans="1:5" ht="15.75" customHeight="1" x14ac:dyDescent="0.15">
      <c r="A5520" s="89" t="s">
        <v>15774</v>
      </c>
      <c r="B5520" s="89" t="s">
        <v>15775</v>
      </c>
      <c r="C5520" s="89">
        <v>4</v>
      </c>
      <c r="D5520" s="89" t="s">
        <v>15776</v>
      </c>
      <c r="E5520" s="89" t="s">
        <v>3339</v>
      </c>
    </row>
    <row r="5521" spans="1:5" ht="15.75" customHeight="1" x14ac:dyDescent="0.15">
      <c r="A5521" s="89" t="s">
        <v>15777</v>
      </c>
      <c r="B5521" s="89" t="s">
        <v>15628</v>
      </c>
      <c r="C5521" s="89">
        <v>4</v>
      </c>
      <c r="D5521" s="89" t="s">
        <v>8689</v>
      </c>
      <c r="E5521" s="89" t="s">
        <v>6382</v>
      </c>
    </row>
    <row r="5522" spans="1:5" ht="15.75" customHeight="1" x14ac:dyDescent="0.15">
      <c r="A5522" s="89" t="s">
        <v>470</v>
      </c>
      <c r="B5522" s="89" t="s">
        <v>15374</v>
      </c>
      <c r="C5522" s="89">
        <v>4</v>
      </c>
      <c r="D5522" s="89" t="s">
        <v>15375</v>
      </c>
      <c r="E5522" s="89" t="s">
        <v>3690</v>
      </c>
    </row>
    <row r="5523" spans="1:5" ht="15.75" customHeight="1" x14ac:dyDescent="0.15">
      <c r="A5523" s="89" t="s">
        <v>15778</v>
      </c>
      <c r="B5523" s="89" t="s">
        <v>15628</v>
      </c>
      <c r="C5523" s="89">
        <v>4</v>
      </c>
      <c r="D5523" s="89" t="s">
        <v>8689</v>
      </c>
      <c r="E5523" s="89" t="s">
        <v>6382</v>
      </c>
    </row>
    <row r="5524" spans="1:5" ht="15.75" customHeight="1" x14ac:dyDescent="0.15">
      <c r="A5524" s="89" t="s">
        <v>15779</v>
      </c>
      <c r="B5524" s="89" t="s">
        <v>15628</v>
      </c>
      <c r="C5524" s="89">
        <v>4</v>
      </c>
      <c r="D5524" s="89" t="s">
        <v>8689</v>
      </c>
      <c r="E5524" s="89" t="s">
        <v>6382</v>
      </c>
    </row>
    <row r="5525" spans="1:5" ht="15.75" customHeight="1" x14ac:dyDescent="0.15">
      <c r="A5525" s="89" t="s">
        <v>15780</v>
      </c>
      <c r="B5525" s="89" t="s">
        <v>15781</v>
      </c>
      <c r="C5525" s="89">
        <v>4</v>
      </c>
      <c r="D5525" s="89" t="s">
        <v>15782</v>
      </c>
      <c r="E5525" s="89" t="s">
        <v>3728</v>
      </c>
    </row>
    <row r="5526" spans="1:5" ht="15.75" customHeight="1" x14ac:dyDescent="0.15">
      <c r="A5526" s="89" t="s">
        <v>15783</v>
      </c>
      <c r="B5526" s="89" t="s">
        <v>15784</v>
      </c>
      <c r="C5526" s="89">
        <v>4</v>
      </c>
      <c r="D5526" s="89" t="s">
        <v>15785</v>
      </c>
      <c r="E5526" s="89" t="s">
        <v>6382</v>
      </c>
    </row>
    <row r="5527" spans="1:5" ht="15.75" customHeight="1" x14ac:dyDescent="0.15">
      <c r="A5527" s="89" t="s">
        <v>15786</v>
      </c>
      <c r="B5527" s="89" t="s">
        <v>2871</v>
      </c>
      <c r="C5527" s="89">
        <v>1</v>
      </c>
      <c r="D5527" s="89" t="s">
        <v>5571</v>
      </c>
    </row>
    <row r="5528" spans="1:5" ht="15.75" customHeight="1" x14ac:dyDescent="0.15">
      <c r="A5528" s="89" t="s">
        <v>15787</v>
      </c>
      <c r="B5528" s="89" t="s">
        <v>14560</v>
      </c>
      <c r="C5528" s="89">
        <v>4</v>
      </c>
      <c r="D5528" s="89" t="s">
        <v>14561</v>
      </c>
      <c r="E5528" s="89" t="s">
        <v>4254</v>
      </c>
    </row>
    <row r="5529" spans="1:5" ht="15.75" customHeight="1" x14ac:dyDescent="0.15">
      <c r="A5529" s="89" t="s">
        <v>15788</v>
      </c>
      <c r="B5529" s="89" t="s">
        <v>15789</v>
      </c>
      <c r="C5529" s="89">
        <v>4</v>
      </c>
      <c r="D5529" s="89" t="s">
        <v>15294</v>
      </c>
      <c r="E5529" s="89" t="s">
        <v>2684</v>
      </c>
    </row>
    <row r="5530" spans="1:5" ht="15.75" customHeight="1" x14ac:dyDescent="0.15">
      <c r="A5530" s="89" t="s">
        <v>15790</v>
      </c>
      <c r="B5530" s="89" t="s">
        <v>15791</v>
      </c>
      <c r="C5530" s="89">
        <v>4</v>
      </c>
      <c r="D5530" s="89" t="s">
        <v>15792</v>
      </c>
      <c r="E5530" s="89" t="s">
        <v>3289</v>
      </c>
    </row>
    <row r="5531" spans="1:5" ht="15.75" customHeight="1" x14ac:dyDescent="0.15">
      <c r="A5531" s="89" t="s">
        <v>15793</v>
      </c>
      <c r="B5531" s="89" t="s">
        <v>15794</v>
      </c>
      <c r="C5531" s="89">
        <v>5</v>
      </c>
      <c r="D5531" s="89" t="s">
        <v>15795</v>
      </c>
    </row>
    <row r="5532" spans="1:5" ht="15.75" customHeight="1" x14ac:dyDescent="0.15">
      <c r="A5532" s="89" t="s">
        <v>15796</v>
      </c>
      <c r="B5532" s="89" t="s">
        <v>15791</v>
      </c>
      <c r="C5532" s="89">
        <v>4</v>
      </c>
      <c r="D5532" s="89" t="s">
        <v>15792</v>
      </c>
      <c r="E5532" s="89" t="s">
        <v>3289</v>
      </c>
    </row>
    <row r="5533" spans="1:5" ht="15.75" customHeight="1" x14ac:dyDescent="0.15">
      <c r="A5533" s="89" t="s">
        <v>15797</v>
      </c>
      <c r="B5533" s="89" t="s">
        <v>15791</v>
      </c>
      <c r="C5533" s="89">
        <v>4</v>
      </c>
      <c r="D5533" s="89" t="s">
        <v>15792</v>
      </c>
      <c r="E5533" s="89" t="s">
        <v>3289</v>
      </c>
    </row>
    <row r="5534" spans="1:5" ht="15.75" customHeight="1" x14ac:dyDescent="0.15">
      <c r="A5534" s="89" t="s">
        <v>15798</v>
      </c>
      <c r="B5534" s="89" t="s">
        <v>15791</v>
      </c>
      <c r="C5534" s="89">
        <v>4</v>
      </c>
      <c r="D5534" s="89" t="s">
        <v>15792</v>
      </c>
      <c r="E5534" s="89" t="s">
        <v>3289</v>
      </c>
    </row>
    <row r="5535" spans="1:5" ht="15.75" customHeight="1" x14ac:dyDescent="0.15">
      <c r="A5535" s="89" t="s">
        <v>15799</v>
      </c>
      <c r="B5535" s="89" t="s">
        <v>15286</v>
      </c>
      <c r="C5535" s="89">
        <v>4</v>
      </c>
      <c r="D5535" s="89" t="s">
        <v>15287</v>
      </c>
      <c r="E5535" s="89" t="s">
        <v>3526</v>
      </c>
    </row>
    <row r="5536" spans="1:5" ht="15.75" customHeight="1" x14ac:dyDescent="0.15">
      <c r="A5536" s="89" t="s">
        <v>15800</v>
      </c>
      <c r="B5536" s="89" t="s">
        <v>15286</v>
      </c>
      <c r="C5536" s="89">
        <v>4</v>
      </c>
      <c r="D5536" s="89" t="s">
        <v>15287</v>
      </c>
      <c r="E5536" s="89" t="s">
        <v>3526</v>
      </c>
    </row>
    <row r="5537" spans="1:5" ht="15.75" customHeight="1" x14ac:dyDescent="0.15">
      <c r="A5537" s="89" t="s">
        <v>15801</v>
      </c>
      <c r="B5537" s="89" t="s">
        <v>15286</v>
      </c>
      <c r="C5537" s="89">
        <v>4</v>
      </c>
      <c r="D5537" s="89" t="s">
        <v>15287</v>
      </c>
      <c r="E5537" s="89" t="s">
        <v>3526</v>
      </c>
    </row>
    <row r="5538" spans="1:5" ht="15.75" customHeight="1" x14ac:dyDescent="0.15">
      <c r="A5538" s="89" t="s">
        <v>15802</v>
      </c>
      <c r="B5538" s="89" t="s">
        <v>15286</v>
      </c>
      <c r="C5538" s="89">
        <v>4</v>
      </c>
      <c r="D5538" s="89" t="s">
        <v>15287</v>
      </c>
      <c r="E5538" s="89" t="s">
        <v>3526</v>
      </c>
    </row>
    <row r="5539" spans="1:5" ht="15.75" customHeight="1" x14ac:dyDescent="0.15">
      <c r="A5539" s="89" t="s">
        <v>15803</v>
      </c>
      <c r="B5539" s="89" t="s">
        <v>15727</v>
      </c>
      <c r="C5539" s="89">
        <v>4</v>
      </c>
      <c r="D5539" s="89" t="s">
        <v>15728</v>
      </c>
      <c r="E5539" s="89" t="s">
        <v>4171</v>
      </c>
    </row>
    <row r="5540" spans="1:5" ht="15.75" customHeight="1" x14ac:dyDescent="0.15">
      <c r="A5540" s="89" t="s">
        <v>15804</v>
      </c>
      <c r="B5540" s="89" t="s">
        <v>15805</v>
      </c>
      <c r="C5540" s="89">
        <v>4</v>
      </c>
      <c r="D5540" s="89" t="s">
        <v>15806</v>
      </c>
      <c r="E5540" s="89" t="s">
        <v>3074</v>
      </c>
    </row>
    <row r="5541" spans="1:5" ht="15.75" customHeight="1" x14ac:dyDescent="0.15">
      <c r="A5541" s="89" t="s">
        <v>15807</v>
      </c>
      <c r="B5541" s="89" t="s">
        <v>15628</v>
      </c>
      <c r="C5541" s="89">
        <v>4</v>
      </c>
      <c r="D5541" s="89" t="s">
        <v>8689</v>
      </c>
      <c r="E5541" s="89" t="s">
        <v>6382</v>
      </c>
    </row>
    <row r="5542" spans="1:5" ht="15.75" customHeight="1" x14ac:dyDescent="0.15">
      <c r="A5542" s="89" t="s">
        <v>592</v>
      </c>
      <c r="B5542" s="89" t="s">
        <v>15374</v>
      </c>
      <c r="C5542" s="89">
        <v>4</v>
      </c>
      <c r="D5542" s="89" t="s">
        <v>15375</v>
      </c>
      <c r="E5542" s="89" t="s">
        <v>3690</v>
      </c>
    </row>
    <row r="5543" spans="1:5" ht="15.75" customHeight="1" x14ac:dyDescent="0.15">
      <c r="A5543" s="89" t="s">
        <v>15808</v>
      </c>
      <c r="B5543" s="89" t="s">
        <v>15628</v>
      </c>
      <c r="C5543" s="89">
        <v>4</v>
      </c>
      <c r="D5543" s="89" t="s">
        <v>8689</v>
      </c>
      <c r="E5543" s="89" t="s">
        <v>6382</v>
      </c>
    </row>
    <row r="5544" spans="1:5" ht="15.75" customHeight="1" x14ac:dyDescent="0.15">
      <c r="A5544" s="89" t="s">
        <v>15809</v>
      </c>
      <c r="B5544" s="89" t="s">
        <v>15810</v>
      </c>
      <c r="C5544" s="89">
        <v>4</v>
      </c>
      <c r="D5544" s="89" t="s">
        <v>15811</v>
      </c>
      <c r="E5544" s="89" t="s">
        <v>2707</v>
      </c>
    </row>
    <row r="5545" spans="1:5" ht="15.75" customHeight="1" x14ac:dyDescent="0.15">
      <c r="A5545" s="89" t="s">
        <v>15812</v>
      </c>
      <c r="B5545" s="89" t="s">
        <v>9706</v>
      </c>
      <c r="C5545" s="89">
        <v>4</v>
      </c>
      <c r="D5545" s="89" t="s">
        <v>9707</v>
      </c>
      <c r="E5545" s="89" t="s">
        <v>2683</v>
      </c>
    </row>
    <row r="5546" spans="1:5" ht="15.75" customHeight="1" x14ac:dyDescent="0.15">
      <c r="A5546" s="89" t="s">
        <v>15813</v>
      </c>
      <c r="B5546" s="89" t="s">
        <v>15814</v>
      </c>
      <c r="C5546" s="89">
        <v>4</v>
      </c>
      <c r="D5546" s="89" t="s">
        <v>15815</v>
      </c>
      <c r="E5546" s="89" t="s">
        <v>2687</v>
      </c>
    </row>
    <row r="5547" spans="1:5" ht="15.75" customHeight="1" x14ac:dyDescent="0.15">
      <c r="A5547" s="89" t="s">
        <v>15816</v>
      </c>
      <c r="B5547" s="89" t="s">
        <v>15817</v>
      </c>
      <c r="C5547" s="89">
        <v>4</v>
      </c>
      <c r="D5547" s="89" t="s">
        <v>15818</v>
      </c>
      <c r="E5547" s="89" t="s">
        <v>2693</v>
      </c>
    </row>
    <row r="5548" spans="1:5" ht="15.75" customHeight="1" x14ac:dyDescent="0.15">
      <c r="A5548" s="89" t="s">
        <v>15819</v>
      </c>
      <c r="B5548" s="89" t="s">
        <v>15820</v>
      </c>
      <c r="C5548" s="89">
        <v>4</v>
      </c>
      <c r="D5548" s="89" t="s">
        <v>15821</v>
      </c>
      <c r="E5548" s="89" t="s">
        <v>2707</v>
      </c>
    </row>
    <row r="5549" spans="1:5" ht="15.75" customHeight="1" x14ac:dyDescent="0.15">
      <c r="A5549" s="89" t="s">
        <v>15822</v>
      </c>
      <c r="B5549" s="89" t="s">
        <v>15823</v>
      </c>
      <c r="C5549" s="89">
        <v>4</v>
      </c>
      <c r="D5549" s="89" t="s">
        <v>15824</v>
      </c>
      <c r="E5549" s="89" t="s">
        <v>3612</v>
      </c>
    </row>
    <row r="5550" spans="1:5" ht="15.75" customHeight="1" x14ac:dyDescent="0.15">
      <c r="A5550" s="89" t="s">
        <v>15825</v>
      </c>
      <c r="B5550" s="89" t="s">
        <v>15628</v>
      </c>
      <c r="C5550" s="89">
        <v>4</v>
      </c>
      <c r="D5550" s="89" t="s">
        <v>8689</v>
      </c>
      <c r="E5550" s="89" t="s">
        <v>6382</v>
      </c>
    </row>
    <row r="5551" spans="1:5" ht="15.75" customHeight="1" x14ac:dyDescent="0.15">
      <c r="A5551" s="89" t="s">
        <v>15826</v>
      </c>
      <c r="B5551" s="89" t="s">
        <v>9706</v>
      </c>
      <c r="C5551" s="89">
        <v>4</v>
      </c>
      <c r="D5551" s="89" t="s">
        <v>9707</v>
      </c>
      <c r="E5551" s="89" t="s">
        <v>2683</v>
      </c>
    </row>
    <row r="5552" spans="1:5" ht="15.75" customHeight="1" x14ac:dyDescent="0.15">
      <c r="A5552" s="89" t="s">
        <v>15827</v>
      </c>
      <c r="B5552" s="89" t="s">
        <v>2683</v>
      </c>
      <c r="C5552" s="89">
        <v>3</v>
      </c>
      <c r="D5552" s="89" t="s">
        <v>5166</v>
      </c>
    </row>
    <row r="5553" spans="1:5" ht="15.75" customHeight="1" x14ac:dyDescent="0.15">
      <c r="A5553" s="89" t="s">
        <v>15828</v>
      </c>
      <c r="B5553" s="89" t="s">
        <v>15628</v>
      </c>
      <c r="C5553" s="89">
        <v>4</v>
      </c>
      <c r="D5553" s="89" t="s">
        <v>8689</v>
      </c>
      <c r="E5553" s="89" t="s">
        <v>6382</v>
      </c>
    </row>
    <row r="5554" spans="1:5" ht="15.75" customHeight="1" x14ac:dyDescent="0.15">
      <c r="A5554" s="89" t="s">
        <v>15829</v>
      </c>
      <c r="B5554" s="89" t="s">
        <v>15628</v>
      </c>
      <c r="C5554" s="89">
        <v>4</v>
      </c>
      <c r="D5554" s="89" t="s">
        <v>8689</v>
      </c>
      <c r="E5554" s="89" t="s">
        <v>6382</v>
      </c>
    </row>
    <row r="5555" spans="1:5" ht="15.75" customHeight="1" x14ac:dyDescent="0.15">
      <c r="A5555" s="89" t="s">
        <v>15830</v>
      </c>
      <c r="B5555" s="89" t="s">
        <v>15628</v>
      </c>
      <c r="C5555" s="89">
        <v>4</v>
      </c>
      <c r="D5555" s="89" t="s">
        <v>8689</v>
      </c>
      <c r="E5555" s="89" t="s">
        <v>6382</v>
      </c>
    </row>
    <row r="5556" spans="1:5" ht="15.75" customHeight="1" x14ac:dyDescent="0.15">
      <c r="A5556" s="89" t="s">
        <v>15831</v>
      </c>
      <c r="B5556" s="89" t="s">
        <v>15832</v>
      </c>
      <c r="C5556" s="89">
        <v>4</v>
      </c>
      <c r="D5556" s="89" t="s">
        <v>15833</v>
      </c>
      <c r="E5556" s="89" t="s">
        <v>3727</v>
      </c>
    </row>
    <row r="5557" spans="1:5" ht="15.75" customHeight="1" x14ac:dyDescent="0.15">
      <c r="A5557" s="89" t="s">
        <v>15834</v>
      </c>
      <c r="B5557" s="89" t="s">
        <v>9706</v>
      </c>
      <c r="C5557" s="89">
        <v>4</v>
      </c>
      <c r="D5557" s="89" t="s">
        <v>9707</v>
      </c>
      <c r="E5557" s="89" t="s">
        <v>2683</v>
      </c>
    </row>
    <row r="5558" spans="1:5" ht="15.75" customHeight="1" x14ac:dyDescent="0.15">
      <c r="A5558" s="89" t="s">
        <v>15835</v>
      </c>
      <c r="B5558" s="89" t="s">
        <v>9706</v>
      </c>
      <c r="C5558" s="89">
        <v>4</v>
      </c>
      <c r="D5558" s="89" t="s">
        <v>9707</v>
      </c>
      <c r="E5558" s="89" t="s">
        <v>2683</v>
      </c>
    </row>
    <row r="5559" spans="1:5" ht="15.75" customHeight="1" x14ac:dyDescent="0.15">
      <c r="A5559" s="89" t="s">
        <v>15836</v>
      </c>
      <c r="B5559" s="89" t="s">
        <v>15837</v>
      </c>
      <c r="C5559" s="89">
        <v>4</v>
      </c>
      <c r="D5559" s="89" t="s">
        <v>15838</v>
      </c>
      <c r="E5559" s="89" t="s">
        <v>3631</v>
      </c>
    </row>
    <row r="5560" spans="1:5" ht="15.75" customHeight="1" x14ac:dyDescent="0.15">
      <c r="A5560" s="89" t="s">
        <v>15839</v>
      </c>
      <c r="B5560" s="89" t="s">
        <v>9706</v>
      </c>
      <c r="C5560" s="89">
        <v>4</v>
      </c>
      <c r="D5560" s="89" t="s">
        <v>9707</v>
      </c>
      <c r="E5560" s="89" t="s">
        <v>2683</v>
      </c>
    </row>
    <row r="5561" spans="1:5" ht="15.75" customHeight="1" x14ac:dyDescent="0.15">
      <c r="A5561" s="89" t="s">
        <v>15840</v>
      </c>
      <c r="B5561" s="89" t="s">
        <v>9706</v>
      </c>
      <c r="C5561" s="89">
        <v>4</v>
      </c>
      <c r="D5561" s="89" t="s">
        <v>9707</v>
      </c>
      <c r="E5561" s="89" t="s">
        <v>2683</v>
      </c>
    </row>
    <row r="5562" spans="1:5" ht="15.75" customHeight="1" x14ac:dyDescent="0.15">
      <c r="A5562" s="89" t="s">
        <v>15841</v>
      </c>
      <c r="B5562" s="89" t="s">
        <v>9706</v>
      </c>
      <c r="C5562" s="89">
        <v>4</v>
      </c>
      <c r="D5562" s="89" t="s">
        <v>9707</v>
      </c>
      <c r="E5562" s="89" t="s">
        <v>2683</v>
      </c>
    </row>
    <row r="5563" spans="1:5" ht="15.75" customHeight="1" x14ac:dyDescent="0.15">
      <c r="A5563" s="89" t="s">
        <v>15842</v>
      </c>
      <c r="B5563" s="89" t="s">
        <v>15727</v>
      </c>
      <c r="C5563" s="89">
        <v>4</v>
      </c>
      <c r="D5563" s="89" t="s">
        <v>15728</v>
      </c>
      <c r="E5563" s="89" t="s">
        <v>4171</v>
      </c>
    </row>
    <row r="5564" spans="1:5" ht="15.75" customHeight="1" x14ac:dyDescent="0.15">
      <c r="A5564" s="89" t="s">
        <v>15843</v>
      </c>
      <c r="B5564" s="89" t="s">
        <v>15727</v>
      </c>
      <c r="C5564" s="89">
        <v>4</v>
      </c>
      <c r="D5564" s="89" t="s">
        <v>15728</v>
      </c>
      <c r="E5564" s="89" t="s">
        <v>4171</v>
      </c>
    </row>
    <row r="5565" spans="1:5" ht="15.75" customHeight="1" x14ac:dyDescent="0.15">
      <c r="A5565" s="89" t="s">
        <v>15844</v>
      </c>
      <c r="B5565" s="89" t="s">
        <v>15845</v>
      </c>
      <c r="C5565" s="89">
        <v>4</v>
      </c>
      <c r="D5565" s="89" t="s">
        <v>15846</v>
      </c>
      <c r="E5565" s="89" t="s">
        <v>2699</v>
      </c>
    </row>
    <row r="5566" spans="1:5" ht="15.75" customHeight="1" x14ac:dyDescent="0.15">
      <c r="A5566" s="89" t="s">
        <v>15847</v>
      </c>
      <c r="B5566" s="89" t="s">
        <v>9706</v>
      </c>
      <c r="C5566" s="89">
        <v>4</v>
      </c>
      <c r="D5566" s="89" t="s">
        <v>9707</v>
      </c>
      <c r="E5566" s="89" t="s">
        <v>2683</v>
      </c>
    </row>
    <row r="5567" spans="1:5" ht="15.75" customHeight="1" x14ac:dyDescent="0.15">
      <c r="A5567" s="89" t="s">
        <v>15848</v>
      </c>
      <c r="B5567" s="89" t="s">
        <v>9706</v>
      </c>
      <c r="C5567" s="89">
        <v>4</v>
      </c>
      <c r="D5567" s="89" t="s">
        <v>9707</v>
      </c>
      <c r="E5567" s="89" t="s">
        <v>2683</v>
      </c>
    </row>
    <row r="5568" spans="1:5" ht="15.75" customHeight="1" x14ac:dyDescent="0.15">
      <c r="A5568" s="89" t="s">
        <v>15849</v>
      </c>
      <c r="B5568" s="89" t="s">
        <v>9706</v>
      </c>
      <c r="C5568" s="89">
        <v>4</v>
      </c>
      <c r="D5568" s="89" t="s">
        <v>9707</v>
      </c>
      <c r="E5568" s="89" t="s">
        <v>2683</v>
      </c>
    </row>
    <row r="5569" spans="1:5" ht="15.75" customHeight="1" x14ac:dyDescent="0.15">
      <c r="A5569" s="89" t="s">
        <v>15850</v>
      </c>
      <c r="B5569" s="89" t="s">
        <v>9706</v>
      </c>
      <c r="C5569" s="89">
        <v>4</v>
      </c>
      <c r="D5569" s="89" t="s">
        <v>9707</v>
      </c>
      <c r="E5569" s="89" t="s">
        <v>2683</v>
      </c>
    </row>
    <row r="5570" spans="1:5" ht="15.75" customHeight="1" x14ac:dyDescent="0.15">
      <c r="A5570" s="89" t="s">
        <v>15851</v>
      </c>
      <c r="B5570" s="89" t="s">
        <v>9706</v>
      </c>
      <c r="C5570" s="89">
        <v>4</v>
      </c>
      <c r="D5570" s="89" t="s">
        <v>9707</v>
      </c>
      <c r="E5570" s="89" t="s">
        <v>2683</v>
      </c>
    </row>
    <row r="5571" spans="1:5" ht="15.75" customHeight="1" x14ac:dyDescent="0.15">
      <c r="A5571" s="89" t="s">
        <v>15852</v>
      </c>
      <c r="B5571" s="89" t="s">
        <v>9706</v>
      </c>
      <c r="C5571" s="89">
        <v>4</v>
      </c>
      <c r="D5571" s="89" t="s">
        <v>9707</v>
      </c>
      <c r="E5571" s="89" t="s">
        <v>2683</v>
      </c>
    </row>
    <row r="5572" spans="1:5" ht="15.75" customHeight="1" x14ac:dyDescent="0.15">
      <c r="A5572" s="89" t="s">
        <v>15853</v>
      </c>
      <c r="B5572" s="89" t="s">
        <v>9706</v>
      </c>
      <c r="C5572" s="89">
        <v>4</v>
      </c>
      <c r="D5572" s="89" t="s">
        <v>9707</v>
      </c>
      <c r="E5572" s="89" t="s">
        <v>2683</v>
      </c>
    </row>
    <row r="5573" spans="1:5" ht="15.75" customHeight="1" x14ac:dyDescent="0.15">
      <c r="A5573" s="89" t="s">
        <v>15854</v>
      </c>
      <c r="B5573" s="89" t="s">
        <v>9706</v>
      </c>
      <c r="C5573" s="89">
        <v>4</v>
      </c>
      <c r="D5573" s="89" t="s">
        <v>9707</v>
      </c>
      <c r="E5573" s="89" t="s">
        <v>2683</v>
      </c>
    </row>
    <row r="5574" spans="1:5" ht="15.75" customHeight="1" x14ac:dyDescent="0.15">
      <c r="A5574" s="89" t="s">
        <v>15855</v>
      </c>
      <c r="B5574" s="89" t="s">
        <v>9706</v>
      </c>
      <c r="C5574" s="89">
        <v>4</v>
      </c>
      <c r="D5574" s="89" t="s">
        <v>9707</v>
      </c>
      <c r="E5574" s="89" t="s">
        <v>2683</v>
      </c>
    </row>
    <row r="5575" spans="1:5" ht="15.75" customHeight="1" x14ac:dyDescent="0.15">
      <c r="A5575" s="89" t="s">
        <v>15856</v>
      </c>
      <c r="B5575" s="89" t="s">
        <v>9706</v>
      </c>
      <c r="C5575" s="89">
        <v>4</v>
      </c>
      <c r="D5575" s="89" t="s">
        <v>9707</v>
      </c>
      <c r="E5575" s="89" t="s">
        <v>2683</v>
      </c>
    </row>
    <row r="5576" spans="1:5" ht="15.75" customHeight="1" x14ac:dyDescent="0.15">
      <c r="A5576" s="89" t="s">
        <v>15857</v>
      </c>
      <c r="B5576" s="89" t="s">
        <v>9706</v>
      </c>
      <c r="C5576" s="89">
        <v>4</v>
      </c>
      <c r="D5576" s="89" t="s">
        <v>9707</v>
      </c>
      <c r="E5576" s="89" t="s">
        <v>2683</v>
      </c>
    </row>
    <row r="5577" spans="1:5" ht="15.75" customHeight="1" x14ac:dyDescent="0.15">
      <c r="A5577" s="89" t="s">
        <v>15858</v>
      </c>
      <c r="B5577" s="89" t="s">
        <v>14560</v>
      </c>
      <c r="C5577" s="89">
        <v>4</v>
      </c>
      <c r="D5577" s="89" t="s">
        <v>14561</v>
      </c>
      <c r="E5577" s="89" t="s">
        <v>4254</v>
      </c>
    </row>
    <row r="5578" spans="1:5" ht="15.75" customHeight="1" x14ac:dyDescent="0.15">
      <c r="A5578" s="89" t="s">
        <v>15859</v>
      </c>
      <c r="B5578" s="89" t="s">
        <v>14560</v>
      </c>
      <c r="C5578" s="89">
        <v>4</v>
      </c>
      <c r="D5578" s="89" t="s">
        <v>14561</v>
      </c>
      <c r="E5578" s="89" t="s">
        <v>4254</v>
      </c>
    </row>
    <row r="5579" spans="1:5" ht="15.75" customHeight="1" x14ac:dyDescent="0.15">
      <c r="A5579" s="89" t="s">
        <v>15860</v>
      </c>
      <c r="B5579" s="89" t="s">
        <v>14560</v>
      </c>
      <c r="C5579" s="89">
        <v>4</v>
      </c>
      <c r="D5579" s="89" t="s">
        <v>14561</v>
      </c>
      <c r="E5579" s="89" t="s">
        <v>4254</v>
      </c>
    </row>
    <row r="5580" spans="1:5" ht="15.75" customHeight="1" x14ac:dyDescent="0.15">
      <c r="A5580" s="89" t="s">
        <v>15861</v>
      </c>
      <c r="B5580" s="89" t="s">
        <v>15862</v>
      </c>
      <c r="C5580" s="89">
        <v>4</v>
      </c>
      <c r="D5580" s="89" t="s">
        <v>15863</v>
      </c>
      <c r="E5580" s="89" t="s">
        <v>3765</v>
      </c>
    </row>
    <row r="5581" spans="1:5" ht="15.75" customHeight="1" x14ac:dyDescent="0.15">
      <c r="A5581" s="89" t="s">
        <v>15864</v>
      </c>
      <c r="B5581" s="89" t="s">
        <v>15837</v>
      </c>
      <c r="C5581" s="89">
        <v>4</v>
      </c>
      <c r="D5581" s="89" t="s">
        <v>15838</v>
      </c>
      <c r="E5581" s="89" t="s">
        <v>3631</v>
      </c>
    </row>
    <row r="5582" spans="1:5" ht="15.75" customHeight="1" x14ac:dyDescent="0.15">
      <c r="A5582" s="89" t="s">
        <v>15865</v>
      </c>
      <c r="B5582" s="89" t="s">
        <v>15837</v>
      </c>
      <c r="C5582" s="89">
        <v>4</v>
      </c>
      <c r="D5582" s="89" t="s">
        <v>15838</v>
      </c>
      <c r="E5582" s="89" t="s">
        <v>3631</v>
      </c>
    </row>
    <row r="5583" spans="1:5" ht="15.75" customHeight="1" x14ac:dyDescent="0.15">
      <c r="A5583" s="89" t="s">
        <v>15866</v>
      </c>
      <c r="B5583" s="89" t="s">
        <v>15837</v>
      </c>
      <c r="C5583" s="89">
        <v>4</v>
      </c>
      <c r="D5583" s="89" t="s">
        <v>15838</v>
      </c>
      <c r="E5583" s="89" t="s">
        <v>3631</v>
      </c>
    </row>
    <row r="5584" spans="1:5" ht="15.75" customHeight="1" x14ac:dyDescent="0.15">
      <c r="A5584" s="89" t="s">
        <v>702</v>
      </c>
      <c r="B5584" s="89" t="s">
        <v>15862</v>
      </c>
      <c r="C5584" s="89">
        <v>4</v>
      </c>
      <c r="D5584" s="89" t="s">
        <v>15863</v>
      </c>
      <c r="E5584" s="89" t="s">
        <v>3765</v>
      </c>
    </row>
    <row r="5585" spans="1:5" ht="15.75" customHeight="1" x14ac:dyDescent="0.15">
      <c r="A5585" s="89" t="s">
        <v>661</v>
      </c>
      <c r="B5585" s="89" t="s">
        <v>15867</v>
      </c>
      <c r="C5585" s="89">
        <v>4</v>
      </c>
      <c r="D5585" s="89" t="s">
        <v>15868</v>
      </c>
      <c r="E5585" s="89" t="s">
        <v>3765</v>
      </c>
    </row>
    <row r="5586" spans="1:5" ht="15.75" customHeight="1" x14ac:dyDescent="0.15">
      <c r="A5586" s="89" t="s">
        <v>240</v>
      </c>
      <c r="B5586" s="89" t="s">
        <v>15869</v>
      </c>
      <c r="C5586" s="89">
        <v>4</v>
      </c>
      <c r="D5586" s="89" t="s">
        <v>15870</v>
      </c>
      <c r="E5586" s="89" t="s">
        <v>3765</v>
      </c>
    </row>
    <row r="5587" spans="1:5" ht="15.75" customHeight="1" x14ac:dyDescent="0.15">
      <c r="A5587" s="89" t="s">
        <v>15871</v>
      </c>
      <c r="B5587" s="89" t="s">
        <v>14560</v>
      </c>
      <c r="C5587" s="89">
        <v>4</v>
      </c>
      <c r="D5587" s="89" t="s">
        <v>14561</v>
      </c>
      <c r="E5587" s="89" t="s">
        <v>4254</v>
      </c>
    </row>
    <row r="5588" spans="1:5" ht="15.75" customHeight="1" x14ac:dyDescent="0.15">
      <c r="A5588" s="89" t="s">
        <v>15872</v>
      </c>
      <c r="B5588" s="89" t="s">
        <v>15628</v>
      </c>
      <c r="C5588" s="89">
        <v>4</v>
      </c>
      <c r="D5588" s="89" t="s">
        <v>8689</v>
      </c>
      <c r="E5588" s="89" t="s">
        <v>6382</v>
      </c>
    </row>
    <row r="5589" spans="1:5" ht="15.75" customHeight="1" x14ac:dyDescent="0.15">
      <c r="A5589" s="89" t="s">
        <v>15873</v>
      </c>
      <c r="B5589" s="89" t="s">
        <v>15837</v>
      </c>
      <c r="C5589" s="89">
        <v>4</v>
      </c>
      <c r="D5589" s="89" t="s">
        <v>15838</v>
      </c>
      <c r="E5589" s="89" t="s">
        <v>3631</v>
      </c>
    </row>
    <row r="5590" spans="1:5" ht="15.75" customHeight="1" x14ac:dyDescent="0.15">
      <c r="A5590" s="89" t="s">
        <v>15874</v>
      </c>
      <c r="B5590" s="89" t="s">
        <v>15875</v>
      </c>
      <c r="C5590" s="89">
        <v>4</v>
      </c>
      <c r="D5590" s="89" t="s">
        <v>15876</v>
      </c>
      <c r="E5590" s="89" t="s">
        <v>2713</v>
      </c>
    </row>
    <row r="5591" spans="1:5" ht="15.75" customHeight="1" x14ac:dyDescent="0.15">
      <c r="A5591" s="89" t="s">
        <v>15877</v>
      </c>
      <c r="B5591" s="89" t="s">
        <v>15878</v>
      </c>
      <c r="C5591" s="89">
        <v>4</v>
      </c>
      <c r="D5591" s="89" t="s">
        <v>15879</v>
      </c>
      <c r="E5591" s="89" t="s">
        <v>3055</v>
      </c>
    </row>
    <row r="5592" spans="1:5" ht="15.75" customHeight="1" x14ac:dyDescent="0.15">
      <c r="A5592" s="89" t="s">
        <v>15880</v>
      </c>
      <c r="B5592" s="89" t="s">
        <v>15878</v>
      </c>
      <c r="C5592" s="89">
        <v>4</v>
      </c>
      <c r="D5592" s="89" t="s">
        <v>15879</v>
      </c>
      <c r="E5592" s="89" t="s">
        <v>3055</v>
      </c>
    </row>
    <row r="5593" spans="1:5" ht="15.75" customHeight="1" x14ac:dyDescent="0.15">
      <c r="A5593" s="89" t="s">
        <v>15881</v>
      </c>
      <c r="B5593" s="89" t="s">
        <v>15820</v>
      </c>
      <c r="C5593" s="89">
        <v>4</v>
      </c>
      <c r="D5593" s="89" t="s">
        <v>15821</v>
      </c>
      <c r="E5593" s="89" t="s">
        <v>2707</v>
      </c>
    </row>
    <row r="5594" spans="1:5" ht="15.75" customHeight="1" x14ac:dyDescent="0.15">
      <c r="A5594" s="89" t="s">
        <v>15882</v>
      </c>
      <c r="B5594" s="89" t="s">
        <v>15878</v>
      </c>
      <c r="C5594" s="89">
        <v>4</v>
      </c>
      <c r="D5594" s="89" t="s">
        <v>15879</v>
      </c>
      <c r="E5594" s="89" t="s">
        <v>3055</v>
      </c>
    </row>
    <row r="5595" spans="1:5" ht="15.75" customHeight="1" x14ac:dyDescent="0.15">
      <c r="A5595" s="89" t="s">
        <v>15883</v>
      </c>
      <c r="B5595" s="89" t="s">
        <v>15878</v>
      </c>
      <c r="C5595" s="89">
        <v>4</v>
      </c>
      <c r="D5595" s="89" t="s">
        <v>15879</v>
      </c>
      <c r="E5595" s="89" t="s">
        <v>3055</v>
      </c>
    </row>
    <row r="5596" spans="1:5" ht="15.75" customHeight="1" x14ac:dyDescent="0.15">
      <c r="A5596" s="89" t="s">
        <v>15884</v>
      </c>
      <c r="B5596" s="89" t="s">
        <v>15878</v>
      </c>
      <c r="C5596" s="89">
        <v>4</v>
      </c>
      <c r="D5596" s="89" t="s">
        <v>15879</v>
      </c>
      <c r="E5596" s="89" t="s">
        <v>3055</v>
      </c>
    </row>
    <row r="5597" spans="1:5" ht="15.75" customHeight="1" x14ac:dyDescent="0.15">
      <c r="A5597" s="89" t="s">
        <v>15885</v>
      </c>
      <c r="B5597" s="89" t="s">
        <v>15628</v>
      </c>
      <c r="C5597" s="89">
        <v>4</v>
      </c>
      <c r="D5597" s="89" t="s">
        <v>8689</v>
      </c>
      <c r="E5597" s="89" t="s">
        <v>6382</v>
      </c>
    </row>
    <row r="5598" spans="1:5" ht="15.75" customHeight="1" x14ac:dyDescent="0.15">
      <c r="A5598" s="89" t="s">
        <v>15886</v>
      </c>
      <c r="B5598" s="89" t="s">
        <v>14522</v>
      </c>
      <c r="C5598" s="89">
        <v>4</v>
      </c>
      <c r="D5598" s="89" t="s">
        <v>14523</v>
      </c>
      <c r="E5598" s="89" t="s">
        <v>3803</v>
      </c>
    </row>
    <row r="5599" spans="1:5" ht="15.75" customHeight="1" x14ac:dyDescent="0.15">
      <c r="A5599" s="89" t="s">
        <v>15887</v>
      </c>
      <c r="B5599" s="89" t="s">
        <v>14522</v>
      </c>
      <c r="C5599" s="89">
        <v>4</v>
      </c>
      <c r="D5599" s="89" t="s">
        <v>14523</v>
      </c>
      <c r="E5599" s="89" t="s">
        <v>3803</v>
      </c>
    </row>
    <row r="5600" spans="1:5" ht="15.75" customHeight="1" x14ac:dyDescent="0.15">
      <c r="A5600" s="89" t="s">
        <v>15888</v>
      </c>
      <c r="B5600" s="89" t="s">
        <v>15628</v>
      </c>
      <c r="C5600" s="89">
        <v>4</v>
      </c>
      <c r="D5600" s="89" t="s">
        <v>8689</v>
      </c>
      <c r="E5600" s="89" t="s">
        <v>6382</v>
      </c>
    </row>
    <row r="5601" spans="1:5" ht="15.75" customHeight="1" x14ac:dyDescent="0.15">
      <c r="A5601" s="89" t="s">
        <v>15889</v>
      </c>
      <c r="B5601" s="89" t="s">
        <v>15628</v>
      </c>
      <c r="C5601" s="89">
        <v>4</v>
      </c>
      <c r="D5601" s="89" t="s">
        <v>8689</v>
      </c>
      <c r="E5601" s="89" t="s">
        <v>6382</v>
      </c>
    </row>
    <row r="5602" spans="1:5" ht="15.75" customHeight="1" x14ac:dyDescent="0.15">
      <c r="A5602" s="89" t="s">
        <v>15890</v>
      </c>
      <c r="B5602" s="89" t="s">
        <v>15628</v>
      </c>
      <c r="C5602" s="89">
        <v>4</v>
      </c>
      <c r="D5602" s="89" t="s">
        <v>8689</v>
      </c>
      <c r="E5602" s="89" t="s">
        <v>6382</v>
      </c>
    </row>
    <row r="5603" spans="1:5" ht="15.75" customHeight="1" x14ac:dyDescent="0.15">
      <c r="A5603" s="89" t="s">
        <v>15891</v>
      </c>
      <c r="B5603" s="89" t="s">
        <v>15892</v>
      </c>
      <c r="C5603" s="89">
        <v>4</v>
      </c>
      <c r="D5603" s="89" t="s">
        <v>15893</v>
      </c>
      <c r="E5603" s="89" t="s">
        <v>2660</v>
      </c>
    </row>
    <row r="5604" spans="1:5" ht="15.75" customHeight="1" x14ac:dyDescent="0.15">
      <c r="A5604" s="89" t="s">
        <v>15894</v>
      </c>
      <c r="B5604" s="89" t="s">
        <v>15628</v>
      </c>
      <c r="C5604" s="89">
        <v>4</v>
      </c>
      <c r="D5604" s="89" t="s">
        <v>8689</v>
      </c>
      <c r="E5604" s="89" t="s">
        <v>6382</v>
      </c>
    </row>
    <row r="5605" spans="1:5" ht="15.75" customHeight="1" x14ac:dyDescent="0.15">
      <c r="A5605" s="89" t="s">
        <v>15895</v>
      </c>
      <c r="B5605" s="89" t="s">
        <v>15628</v>
      </c>
      <c r="C5605" s="89">
        <v>4</v>
      </c>
      <c r="D5605" s="89" t="s">
        <v>8689</v>
      </c>
      <c r="E5605" s="89" t="s">
        <v>6382</v>
      </c>
    </row>
    <row r="5606" spans="1:5" ht="15.75" customHeight="1" x14ac:dyDescent="0.15">
      <c r="A5606" s="89" t="s">
        <v>15896</v>
      </c>
      <c r="B5606" s="89" t="s">
        <v>15837</v>
      </c>
      <c r="C5606" s="89">
        <v>4</v>
      </c>
      <c r="D5606" s="89" t="s">
        <v>15838</v>
      </c>
      <c r="E5606" s="89" t="s">
        <v>3631</v>
      </c>
    </row>
    <row r="5607" spans="1:5" ht="15.75" customHeight="1" x14ac:dyDescent="0.15">
      <c r="A5607" s="89" t="s">
        <v>15897</v>
      </c>
      <c r="B5607" s="89" t="s">
        <v>9763</v>
      </c>
      <c r="C5607" s="89">
        <v>4</v>
      </c>
      <c r="D5607" s="89" t="s">
        <v>9764</v>
      </c>
      <c r="E5607" s="89" t="s">
        <v>3008</v>
      </c>
    </row>
    <row r="5608" spans="1:5" ht="15.75" customHeight="1" x14ac:dyDescent="0.15">
      <c r="A5608" s="89" t="s">
        <v>15898</v>
      </c>
      <c r="B5608" s="89" t="s">
        <v>15628</v>
      </c>
      <c r="C5608" s="89">
        <v>4</v>
      </c>
      <c r="D5608" s="89" t="s">
        <v>8689</v>
      </c>
      <c r="E5608" s="89" t="s">
        <v>6382</v>
      </c>
    </row>
    <row r="5609" spans="1:5" ht="15.75" customHeight="1" x14ac:dyDescent="0.15">
      <c r="A5609" s="89" t="s">
        <v>15899</v>
      </c>
      <c r="B5609" s="89" t="s">
        <v>15628</v>
      </c>
      <c r="C5609" s="89">
        <v>4</v>
      </c>
      <c r="D5609" s="89" t="s">
        <v>8689</v>
      </c>
      <c r="E5609" s="89" t="s">
        <v>6382</v>
      </c>
    </row>
    <row r="5610" spans="1:5" ht="15.75" customHeight="1" x14ac:dyDescent="0.15">
      <c r="A5610" s="89" t="s">
        <v>15900</v>
      </c>
      <c r="B5610" s="89" t="s">
        <v>15628</v>
      </c>
      <c r="C5610" s="89">
        <v>4</v>
      </c>
      <c r="D5610" s="89" t="s">
        <v>8689</v>
      </c>
      <c r="E5610" s="89" t="s">
        <v>6382</v>
      </c>
    </row>
    <row r="5611" spans="1:5" ht="15.75" customHeight="1" x14ac:dyDescent="0.15">
      <c r="A5611" s="89" t="s">
        <v>15901</v>
      </c>
      <c r="B5611" s="89" t="s">
        <v>15628</v>
      </c>
      <c r="C5611" s="89">
        <v>4</v>
      </c>
      <c r="D5611" s="89" t="s">
        <v>8689</v>
      </c>
      <c r="E5611" s="89" t="s">
        <v>6382</v>
      </c>
    </row>
    <row r="5612" spans="1:5" ht="15.75" customHeight="1" x14ac:dyDescent="0.15">
      <c r="A5612" s="89" t="s">
        <v>15902</v>
      </c>
      <c r="B5612" s="89" t="s">
        <v>15903</v>
      </c>
      <c r="C5612" s="89">
        <v>5</v>
      </c>
      <c r="D5612" s="89" t="s">
        <v>15904</v>
      </c>
    </row>
    <row r="5613" spans="1:5" ht="15.75" customHeight="1" x14ac:dyDescent="0.15">
      <c r="A5613" s="89" t="s">
        <v>15905</v>
      </c>
      <c r="B5613" s="89" t="s">
        <v>13433</v>
      </c>
      <c r="C5613" s="89">
        <v>5</v>
      </c>
      <c r="D5613" s="89" t="s">
        <v>8149</v>
      </c>
    </row>
    <row r="5614" spans="1:5" ht="15.75" customHeight="1" x14ac:dyDescent="0.15">
      <c r="A5614" s="89" t="s">
        <v>15906</v>
      </c>
      <c r="B5614" s="89" t="s">
        <v>15628</v>
      </c>
      <c r="C5614" s="89">
        <v>4</v>
      </c>
      <c r="D5614" s="89" t="s">
        <v>8689</v>
      </c>
      <c r="E5614" s="89" t="s">
        <v>6382</v>
      </c>
    </row>
    <row r="5615" spans="1:5" ht="15.75" customHeight="1" x14ac:dyDescent="0.15">
      <c r="A5615" s="89" t="s">
        <v>15907</v>
      </c>
      <c r="B5615" s="89" t="s">
        <v>15628</v>
      </c>
      <c r="C5615" s="89">
        <v>4</v>
      </c>
      <c r="D5615" s="89" t="s">
        <v>8689</v>
      </c>
      <c r="E5615" s="89" t="s">
        <v>6382</v>
      </c>
    </row>
    <row r="5616" spans="1:5" ht="15.75" customHeight="1" x14ac:dyDescent="0.15">
      <c r="A5616" s="89" t="s">
        <v>15908</v>
      </c>
      <c r="B5616" s="89" t="s">
        <v>15628</v>
      </c>
      <c r="C5616" s="89">
        <v>4</v>
      </c>
      <c r="D5616" s="89" t="s">
        <v>8689</v>
      </c>
      <c r="E5616" s="89" t="s">
        <v>6382</v>
      </c>
    </row>
    <row r="5617" spans="1:5" ht="15.75" customHeight="1" x14ac:dyDescent="0.15">
      <c r="A5617" s="89" t="s">
        <v>15909</v>
      </c>
      <c r="B5617" s="89" t="s">
        <v>15910</v>
      </c>
      <c r="C5617" s="89">
        <v>4</v>
      </c>
      <c r="D5617" s="89" t="s">
        <v>15911</v>
      </c>
      <c r="E5617" s="89" t="s">
        <v>3761</v>
      </c>
    </row>
    <row r="5618" spans="1:5" ht="15.75" customHeight="1" x14ac:dyDescent="0.15">
      <c r="A5618" s="89" t="s">
        <v>15912</v>
      </c>
      <c r="B5618" s="89" t="s">
        <v>15913</v>
      </c>
      <c r="C5618" s="89">
        <v>4</v>
      </c>
      <c r="D5618" s="89" t="s">
        <v>15914</v>
      </c>
      <c r="E5618" s="89" t="s">
        <v>3212</v>
      </c>
    </row>
    <row r="5619" spans="1:5" ht="15.75" customHeight="1" x14ac:dyDescent="0.15">
      <c r="A5619" s="89" t="s">
        <v>15915</v>
      </c>
      <c r="B5619" s="89" t="s">
        <v>15916</v>
      </c>
      <c r="C5619" s="89">
        <v>4</v>
      </c>
      <c r="D5619" s="89" t="s">
        <v>15917</v>
      </c>
      <c r="E5619" s="89" t="s">
        <v>4045</v>
      </c>
    </row>
    <row r="5620" spans="1:5" ht="15.75" customHeight="1" x14ac:dyDescent="0.15">
      <c r="A5620" s="89" t="s">
        <v>15918</v>
      </c>
      <c r="B5620" s="89" t="s">
        <v>15916</v>
      </c>
      <c r="C5620" s="89">
        <v>4</v>
      </c>
      <c r="D5620" s="89" t="s">
        <v>15917</v>
      </c>
      <c r="E5620" s="89" t="s">
        <v>4045</v>
      </c>
    </row>
    <row r="5621" spans="1:5" ht="15.75" customHeight="1" x14ac:dyDescent="0.15">
      <c r="A5621" s="89" t="s">
        <v>15919</v>
      </c>
      <c r="B5621" s="89" t="s">
        <v>15837</v>
      </c>
      <c r="C5621" s="89">
        <v>4</v>
      </c>
      <c r="D5621" s="89" t="s">
        <v>15838</v>
      </c>
      <c r="E5621" s="89" t="s">
        <v>3631</v>
      </c>
    </row>
    <row r="5622" spans="1:5" ht="15.75" customHeight="1" x14ac:dyDescent="0.15">
      <c r="A5622" s="89" t="s">
        <v>15920</v>
      </c>
      <c r="B5622" s="89" t="s">
        <v>9809</v>
      </c>
      <c r="C5622" s="89">
        <v>4</v>
      </c>
      <c r="D5622" s="89" t="s">
        <v>9810</v>
      </c>
      <c r="E5622" s="89" t="s">
        <v>2856</v>
      </c>
    </row>
    <row r="5623" spans="1:5" ht="15.75" customHeight="1" x14ac:dyDescent="0.15">
      <c r="A5623" s="89" t="s">
        <v>15921</v>
      </c>
      <c r="B5623" s="89" t="s">
        <v>15628</v>
      </c>
      <c r="C5623" s="89">
        <v>4</v>
      </c>
      <c r="D5623" s="89" t="s">
        <v>8689</v>
      </c>
      <c r="E5623" s="89" t="s">
        <v>6382</v>
      </c>
    </row>
    <row r="5624" spans="1:5" ht="15.75" customHeight="1" x14ac:dyDescent="0.15">
      <c r="A5624" s="89" t="s">
        <v>15922</v>
      </c>
      <c r="B5624" s="89" t="s">
        <v>15837</v>
      </c>
      <c r="C5624" s="89">
        <v>4</v>
      </c>
      <c r="D5624" s="89" t="s">
        <v>15838</v>
      </c>
      <c r="E5624" s="89" t="s">
        <v>3631</v>
      </c>
    </row>
    <row r="5625" spans="1:5" ht="15.75" customHeight="1" x14ac:dyDescent="0.15">
      <c r="A5625" s="89" t="s">
        <v>15923</v>
      </c>
      <c r="B5625" s="89" t="s">
        <v>15878</v>
      </c>
      <c r="C5625" s="89">
        <v>4</v>
      </c>
      <c r="D5625" s="89" t="s">
        <v>15879</v>
      </c>
      <c r="E5625" s="89" t="s">
        <v>3055</v>
      </c>
    </row>
    <row r="5626" spans="1:5" ht="15.75" customHeight="1" x14ac:dyDescent="0.15">
      <c r="A5626" s="89" t="s">
        <v>15924</v>
      </c>
      <c r="B5626" s="89" t="s">
        <v>15628</v>
      </c>
      <c r="C5626" s="89">
        <v>4</v>
      </c>
      <c r="D5626" s="89" t="s">
        <v>8689</v>
      </c>
      <c r="E5626" s="89" t="s">
        <v>6382</v>
      </c>
    </row>
    <row r="5627" spans="1:5" ht="15.75" customHeight="1" x14ac:dyDescent="0.15">
      <c r="A5627" s="89" t="s">
        <v>15925</v>
      </c>
      <c r="B5627" s="89" t="s">
        <v>15878</v>
      </c>
      <c r="C5627" s="89">
        <v>4</v>
      </c>
      <c r="D5627" s="89" t="s">
        <v>15879</v>
      </c>
      <c r="E5627" s="89" t="s">
        <v>3055</v>
      </c>
    </row>
    <row r="5628" spans="1:5" ht="15.75" customHeight="1" x14ac:dyDescent="0.15">
      <c r="A5628" s="89" t="s">
        <v>15926</v>
      </c>
      <c r="B5628" s="89" t="s">
        <v>15628</v>
      </c>
      <c r="C5628" s="89">
        <v>4</v>
      </c>
      <c r="D5628" s="89" t="s">
        <v>8689</v>
      </c>
      <c r="E5628" s="89" t="s">
        <v>6382</v>
      </c>
    </row>
    <row r="5629" spans="1:5" ht="15.75" customHeight="1" x14ac:dyDescent="0.15">
      <c r="A5629" s="89" t="s">
        <v>15927</v>
      </c>
      <c r="B5629" s="89" t="s">
        <v>15928</v>
      </c>
      <c r="C5629" s="89">
        <v>4</v>
      </c>
      <c r="D5629" s="89" t="s">
        <v>15929</v>
      </c>
      <c r="E5629" s="89" t="s">
        <v>3631</v>
      </c>
    </row>
    <row r="5630" spans="1:5" ht="15.75" customHeight="1" x14ac:dyDescent="0.15">
      <c r="A5630" s="89" t="s">
        <v>15930</v>
      </c>
      <c r="B5630" s="89" t="s">
        <v>4055</v>
      </c>
      <c r="C5630" s="89">
        <v>3</v>
      </c>
      <c r="D5630" s="89" t="s">
        <v>7631</v>
      </c>
    </row>
    <row r="5631" spans="1:5" ht="15.75" customHeight="1" x14ac:dyDescent="0.15">
      <c r="A5631" s="89" t="s">
        <v>15931</v>
      </c>
      <c r="B5631" s="89" t="s">
        <v>15837</v>
      </c>
      <c r="C5631" s="89">
        <v>4</v>
      </c>
      <c r="D5631" s="89" t="s">
        <v>15838</v>
      </c>
      <c r="E5631" s="89" t="s">
        <v>3631</v>
      </c>
    </row>
    <row r="5632" spans="1:5" ht="15.75" customHeight="1" x14ac:dyDescent="0.15">
      <c r="A5632" s="89" t="s">
        <v>15932</v>
      </c>
      <c r="B5632" s="89" t="s">
        <v>4055</v>
      </c>
      <c r="C5632" s="89">
        <v>3</v>
      </c>
      <c r="D5632" s="89" t="s">
        <v>7631</v>
      </c>
    </row>
    <row r="5633" spans="1:5" ht="15.75" customHeight="1" x14ac:dyDescent="0.15">
      <c r="A5633" s="89" t="s">
        <v>15933</v>
      </c>
      <c r="B5633" s="89" t="s">
        <v>15628</v>
      </c>
      <c r="C5633" s="89">
        <v>4</v>
      </c>
      <c r="D5633" s="89" t="s">
        <v>8689</v>
      </c>
      <c r="E5633" s="89" t="s">
        <v>6382</v>
      </c>
    </row>
    <row r="5634" spans="1:5" ht="15.75" customHeight="1" x14ac:dyDescent="0.15">
      <c r="A5634" s="89" t="s">
        <v>15934</v>
      </c>
      <c r="B5634" s="89" t="s">
        <v>15837</v>
      </c>
      <c r="C5634" s="89">
        <v>4</v>
      </c>
      <c r="D5634" s="89" t="s">
        <v>15838</v>
      </c>
      <c r="E5634" s="89" t="s">
        <v>3631</v>
      </c>
    </row>
    <row r="5635" spans="1:5" ht="15.75" customHeight="1" x14ac:dyDescent="0.15">
      <c r="A5635" s="89" t="s">
        <v>15935</v>
      </c>
      <c r="B5635" s="89" t="s">
        <v>15936</v>
      </c>
      <c r="C5635" s="89">
        <v>4</v>
      </c>
      <c r="D5635" s="89" t="s">
        <v>15937</v>
      </c>
      <c r="E5635" s="89" t="s">
        <v>4055</v>
      </c>
    </row>
    <row r="5636" spans="1:5" ht="15.75" customHeight="1" x14ac:dyDescent="0.15">
      <c r="A5636" s="89" t="s">
        <v>15938</v>
      </c>
      <c r="B5636" s="89" t="s">
        <v>15939</v>
      </c>
      <c r="C5636" s="89">
        <v>4</v>
      </c>
      <c r="D5636" s="89" t="s">
        <v>15940</v>
      </c>
      <c r="E5636" s="89" t="s">
        <v>4055</v>
      </c>
    </row>
    <row r="5637" spans="1:5" ht="15.75" customHeight="1" x14ac:dyDescent="0.15">
      <c r="A5637" s="89" t="s">
        <v>15941</v>
      </c>
      <c r="B5637" s="89" t="s">
        <v>15939</v>
      </c>
      <c r="C5637" s="89">
        <v>4</v>
      </c>
      <c r="D5637" s="89" t="s">
        <v>15940</v>
      </c>
      <c r="E5637" s="89" t="s">
        <v>4055</v>
      </c>
    </row>
    <row r="5638" spans="1:5" ht="15.75" customHeight="1" x14ac:dyDescent="0.15">
      <c r="A5638" s="89" t="s">
        <v>15942</v>
      </c>
      <c r="B5638" s="89" t="s">
        <v>15837</v>
      </c>
      <c r="C5638" s="89">
        <v>4</v>
      </c>
      <c r="D5638" s="89" t="s">
        <v>15838</v>
      </c>
      <c r="E5638" s="89" t="s">
        <v>3631</v>
      </c>
    </row>
    <row r="5639" spans="1:5" ht="15.75" customHeight="1" x14ac:dyDescent="0.15">
      <c r="A5639" s="89" t="s">
        <v>15943</v>
      </c>
      <c r="B5639" s="89" t="s">
        <v>15944</v>
      </c>
      <c r="C5639" s="89">
        <v>4</v>
      </c>
      <c r="D5639" s="89" t="s">
        <v>14741</v>
      </c>
      <c r="E5639" s="89" t="s">
        <v>4055</v>
      </c>
    </row>
    <row r="5640" spans="1:5" ht="15.75" customHeight="1" x14ac:dyDescent="0.15">
      <c r="A5640" s="89" t="s">
        <v>15945</v>
      </c>
      <c r="B5640" s="89" t="s">
        <v>15946</v>
      </c>
      <c r="C5640" s="89">
        <v>4</v>
      </c>
      <c r="D5640" s="89" t="s">
        <v>15947</v>
      </c>
      <c r="E5640" s="89" t="s">
        <v>2709</v>
      </c>
    </row>
    <row r="5641" spans="1:5" ht="15.75" customHeight="1" x14ac:dyDescent="0.15">
      <c r="A5641" s="89" t="s">
        <v>15948</v>
      </c>
      <c r="B5641" s="89" t="s">
        <v>15949</v>
      </c>
      <c r="C5641" s="89">
        <v>4</v>
      </c>
      <c r="D5641" s="89" t="s">
        <v>15950</v>
      </c>
      <c r="E5641" s="89" t="s">
        <v>4055</v>
      </c>
    </row>
    <row r="5642" spans="1:5" ht="15.75" customHeight="1" x14ac:dyDescent="0.15">
      <c r="A5642" s="89" t="s">
        <v>15951</v>
      </c>
      <c r="B5642" s="89" t="s">
        <v>15952</v>
      </c>
      <c r="C5642" s="89">
        <v>4</v>
      </c>
      <c r="D5642" s="89" t="s">
        <v>15953</v>
      </c>
      <c r="E5642" s="89" t="s">
        <v>4055</v>
      </c>
    </row>
    <row r="5643" spans="1:5" ht="15.75" customHeight="1" x14ac:dyDescent="0.15">
      <c r="A5643" s="89" t="s">
        <v>15954</v>
      </c>
      <c r="B5643" s="89" t="s">
        <v>10879</v>
      </c>
      <c r="C5643" s="89">
        <v>4</v>
      </c>
      <c r="D5643" s="89" t="s">
        <v>10880</v>
      </c>
      <c r="E5643" s="89" t="s">
        <v>3567</v>
      </c>
    </row>
    <row r="5644" spans="1:5" ht="15.75" customHeight="1" x14ac:dyDescent="0.15">
      <c r="A5644" s="89" t="s">
        <v>15955</v>
      </c>
      <c r="B5644" s="89" t="s">
        <v>15956</v>
      </c>
      <c r="C5644" s="89">
        <v>4</v>
      </c>
      <c r="D5644" s="89" t="s">
        <v>15957</v>
      </c>
      <c r="E5644" s="89" t="s">
        <v>3567</v>
      </c>
    </row>
    <row r="5645" spans="1:5" ht="15.75" customHeight="1" x14ac:dyDescent="0.15">
      <c r="A5645" s="89" t="s">
        <v>15958</v>
      </c>
      <c r="B5645" s="89" t="s">
        <v>9814</v>
      </c>
      <c r="C5645" s="89">
        <v>4</v>
      </c>
      <c r="D5645" s="89" t="s">
        <v>9815</v>
      </c>
      <c r="E5645" s="89" t="s">
        <v>3763</v>
      </c>
    </row>
    <row r="5646" spans="1:5" ht="15.75" customHeight="1" x14ac:dyDescent="0.15">
      <c r="A5646" s="89" t="s">
        <v>15959</v>
      </c>
      <c r="B5646" s="89" t="s">
        <v>15628</v>
      </c>
      <c r="C5646" s="89">
        <v>4</v>
      </c>
      <c r="D5646" s="89" t="s">
        <v>8689</v>
      </c>
      <c r="E5646" s="89" t="s">
        <v>6382</v>
      </c>
    </row>
    <row r="5647" spans="1:5" ht="15.75" customHeight="1" x14ac:dyDescent="0.15">
      <c r="A5647" s="89" t="s">
        <v>15960</v>
      </c>
      <c r="B5647" s="89" t="s">
        <v>15628</v>
      </c>
      <c r="C5647" s="89">
        <v>4</v>
      </c>
      <c r="D5647" s="89" t="s">
        <v>8689</v>
      </c>
      <c r="E5647" s="89" t="s">
        <v>6382</v>
      </c>
    </row>
    <row r="5648" spans="1:5" ht="15.75" customHeight="1" x14ac:dyDescent="0.15">
      <c r="A5648" s="89" t="s">
        <v>15961</v>
      </c>
      <c r="B5648" s="89" t="s">
        <v>2796</v>
      </c>
      <c r="C5648" s="89">
        <v>3</v>
      </c>
      <c r="D5648" s="89" t="s">
        <v>5416</v>
      </c>
    </row>
    <row r="5649" spans="1:5" ht="15.75" customHeight="1" x14ac:dyDescent="0.15">
      <c r="A5649" s="89" t="s">
        <v>15962</v>
      </c>
      <c r="B5649" s="89" t="s">
        <v>15628</v>
      </c>
      <c r="C5649" s="89">
        <v>4</v>
      </c>
      <c r="D5649" s="89" t="s">
        <v>8689</v>
      </c>
      <c r="E5649" s="89" t="s">
        <v>6382</v>
      </c>
    </row>
    <row r="5650" spans="1:5" ht="15.75" customHeight="1" x14ac:dyDescent="0.15">
      <c r="A5650" s="89" t="s">
        <v>15963</v>
      </c>
      <c r="B5650" s="89" t="s">
        <v>15628</v>
      </c>
      <c r="C5650" s="89">
        <v>4</v>
      </c>
      <c r="D5650" s="89" t="s">
        <v>8689</v>
      </c>
      <c r="E5650" s="89" t="s">
        <v>6382</v>
      </c>
    </row>
    <row r="5651" spans="1:5" ht="15.75" customHeight="1" x14ac:dyDescent="0.15">
      <c r="A5651" s="89" t="s">
        <v>15964</v>
      </c>
      <c r="B5651" s="89" t="s">
        <v>14656</v>
      </c>
      <c r="C5651" s="89">
        <v>4</v>
      </c>
      <c r="D5651" s="89" t="s">
        <v>14657</v>
      </c>
      <c r="E5651" s="89" t="s">
        <v>3267</v>
      </c>
    </row>
    <row r="5652" spans="1:5" ht="15.75" customHeight="1" x14ac:dyDescent="0.15">
      <c r="A5652" s="89" t="s">
        <v>15965</v>
      </c>
      <c r="B5652" s="89" t="s">
        <v>15966</v>
      </c>
      <c r="C5652" s="89">
        <v>4</v>
      </c>
      <c r="D5652" s="89" t="s">
        <v>15967</v>
      </c>
      <c r="E5652" s="89" t="s">
        <v>4041</v>
      </c>
    </row>
    <row r="5653" spans="1:5" ht="15.75" customHeight="1" x14ac:dyDescent="0.15">
      <c r="A5653" s="89" t="s">
        <v>15968</v>
      </c>
      <c r="B5653" s="89" t="s">
        <v>9814</v>
      </c>
      <c r="C5653" s="89">
        <v>4</v>
      </c>
      <c r="D5653" s="89" t="s">
        <v>9815</v>
      </c>
      <c r="E5653" s="89" t="s">
        <v>3763</v>
      </c>
    </row>
    <row r="5654" spans="1:5" ht="15.75" customHeight="1" x14ac:dyDescent="0.15">
      <c r="A5654" s="89" t="s">
        <v>15969</v>
      </c>
      <c r="B5654" s="89" t="s">
        <v>9814</v>
      </c>
      <c r="C5654" s="89">
        <v>4</v>
      </c>
      <c r="D5654" s="89" t="s">
        <v>9815</v>
      </c>
      <c r="E5654" s="89" t="s">
        <v>3763</v>
      </c>
    </row>
    <row r="5655" spans="1:5" ht="15.75" customHeight="1" x14ac:dyDescent="0.15">
      <c r="A5655" s="89" t="s">
        <v>15970</v>
      </c>
      <c r="B5655" s="89" t="s">
        <v>15971</v>
      </c>
      <c r="C5655" s="89">
        <v>5</v>
      </c>
      <c r="D5655" s="89" t="s">
        <v>15972</v>
      </c>
    </row>
    <row r="5656" spans="1:5" ht="15.75" customHeight="1" x14ac:dyDescent="0.15">
      <c r="A5656" s="89" t="s">
        <v>15973</v>
      </c>
      <c r="B5656" s="89" t="s">
        <v>15974</v>
      </c>
      <c r="C5656" s="89">
        <v>4</v>
      </c>
      <c r="D5656" s="89" t="s">
        <v>15975</v>
      </c>
      <c r="E5656" s="89" t="s">
        <v>3669</v>
      </c>
    </row>
    <row r="5657" spans="1:5" ht="15.75" customHeight="1" x14ac:dyDescent="0.15">
      <c r="A5657" s="89" t="s">
        <v>15976</v>
      </c>
      <c r="B5657" s="89" t="s">
        <v>15977</v>
      </c>
      <c r="C5657" s="89">
        <v>4</v>
      </c>
      <c r="D5657" s="89" t="s">
        <v>15978</v>
      </c>
      <c r="E5657" s="89" t="s">
        <v>3351</v>
      </c>
    </row>
    <row r="5658" spans="1:5" ht="15.75" customHeight="1" x14ac:dyDescent="0.15">
      <c r="A5658" s="89" t="s">
        <v>15979</v>
      </c>
      <c r="B5658" s="89" t="s">
        <v>15608</v>
      </c>
      <c r="C5658" s="89">
        <v>4</v>
      </c>
      <c r="D5658" s="89" t="s">
        <v>15609</v>
      </c>
      <c r="E5658" s="89" t="s">
        <v>3815</v>
      </c>
    </row>
    <row r="5659" spans="1:5" ht="15.75" customHeight="1" x14ac:dyDescent="0.15">
      <c r="A5659" s="89" t="s">
        <v>15980</v>
      </c>
      <c r="B5659" s="89" t="s">
        <v>3631</v>
      </c>
      <c r="C5659" s="89">
        <v>3</v>
      </c>
      <c r="D5659" s="89" t="s">
        <v>6729</v>
      </c>
    </row>
    <row r="5660" spans="1:5" ht="15.75" customHeight="1" x14ac:dyDescent="0.15">
      <c r="A5660" s="89" t="s">
        <v>15981</v>
      </c>
      <c r="B5660" s="89" t="s">
        <v>3815</v>
      </c>
      <c r="C5660" s="89">
        <v>3</v>
      </c>
      <c r="D5660" s="89" t="s">
        <v>7212</v>
      </c>
    </row>
    <row r="5661" spans="1:5" ht="15.75" customHeight="1" x14ac:dyDescent="0.15">
      <c r="A5661" s="89" t="s">
        <v>15982</v>
      </c>
      <c r="B5661" s="89" t="s">
        <v>15608</v>
      </c>
      <c r="C5661" s="89">
        <v>4</v>
      </c>
      <c r="D5661" s="89" t="s">
        <v>15609</v>
      </c>
      <c r="E5661" s="89" t="s">
        <v>3815</v>
      </c>
    </row>
    <row r="5662" spans="1:5" ht="15.75" customHeight="1" x14ac:dyDescent="0.15">
      <c r="A5662" s="89" t="s">
        <v>15983</v>
      </c>
      <c r="B5662" s="89" t="s">
        <v>15608</v>
      </c>
      <c r="C5662" s="89">
        <v>4</v>
      </c>
      <c r="D5662" s="89" t="s">
        <v>15609</v>
      </c>
      <c r="E5662" s="89" t="s">
        <v>3815</v>
      </c>
    </row>
    <row r="5663" spans="1:5" ht="15.75" customHeight="1" x14ac:dyDescent="0.15">
      <c r="A5663" s="89" t="s">
        <v>15984</v>
      </c>
      <c r="B5663" s="89" t="s">
        <v>15608</v>
      </c>
      <c r="C5663" s="89">
        <v>4</v>
      </c>
      <c r="D5663" s="89" t="s">
        <v>15609</v>
      </c>
      <c r="E5663" s="89" t="s">
        <v>3815</v>
      </c>
    </row>
    <row r="5664" spans="1:5" ht="15.75" customHeight="1" x14ac:dyDescent="0.15">
      <c r="A5664" s="89" t="s">
        <v>15985</v>
      </c>
      <c r="B5664" s="89" t="s">
        <v>15608</v>
      </c>
      <c r="C5664" s="89">
        <v>4</v>
      </c>
      <c r="D5664" s="89" t="s">
        <v>15609</v>
      </c>
      <c r="E5664" s="89" t="s">
        <v>3815</v>
      </c>
    </row>
    <row r="5665" spans="1:5" ht="15.75" customHeight="1" x14ac:dyDescent="0.15">
      <c r="A5665" s="89" t="s">
        <v>15986</v>
      </c>
      <c r="B5665" s="89" t="s">
        <v>14522</v>
      </c>
      <c r="C5665" s="89">
        <v>4</v>
      </c>
      <c r="D5665" s="89" t="s">
        <v>14523</v>
      </c>
      <c r="E5665" s="89" t="s">
        <v>3803</v>
      </c>
    </row>
    <row r="5666" spans="1:5" ht="15.75" customHeight="1" x14ac:dyDescent="0.15">
      <c r="A5666" s="89" t="s">
        <v>15987</v>
      </c>
      <c r="B5666" s="89" t="s">
        <v>15988</v>
      </c>
      <c r="C5666" s="89">
        <v>4</v>
      </c>
      <c r="D5666" s="89" t="s">
        <v>15989</v>
      </c>
      <c r="E5666" s="89" t="s">
        <v>3734</v>
      </c>
    </row>
    <row r="5667" spans="1:5" ht="15.75" customHeight="1" x14ac:dyDescent="0.15">
      <c r="A5667" s="89" t="s">
        <v>15990</v>
      </c>
      <c r="B5667" s="89" t="s">
        <v>15991</v>
      </c>
      <c r="C5667" s="89">
        <v>4</v>
      </c>
      <c r="D5667" s="89" t="s">
        <v>15992</v>
      </c>
      <c r="E5667" s="89" t="s">
        <v>4163</v>
      </c>
    </row>
    <row r="5668" spans="1:5" ht="15.75" customHeight="1" x14ac:dyDescent="0.15">
      <c r="A5668" s="89" t="s">
        <v>15993</v>
      </c>
      <c r="B5668" s="89" t="s">
        <v>15994</v>
      </c>
      <c r="C5668" s="89">
        <v>4</v>
      </c>
      <c r="D5668" s="89" t="s">
        <v>15995</v>
      </c>
      <c r="E5668" s="89" t="s">
        <v>3734</v>
      </c>
    </row>
    <row r="5669" spans="1:5" ht="15.75" customHeight="1" x14ac:dyDescent="0.15">
      <c r="A5669" s="89" t="s">
        <v>15996</v>
      </c>
      <c r="B5669" s="89" t="s">
        <v>15997</v>
      </c>
      <c r="C5669" s="89">
        <v>4</v>
      </c>
      <c r="D5669" s="89" t="s">
        <v>15998</v>
      </c>
      <c r="E5669" s="89" t="s">
        <v>3333</v>
      </c>
    </row>
    <row r="5670" spans="1:5" ht="15.75" customHeight="1" x14ac:dyDescent="0.15">
      <c r="A5670" s="89" t="s">
        <v>15999</v>
      </c>
      <c r="B5670" s="89" t="s">
        <v>16000</v>
      </c>
      <c r="C5670" s="89">
        <v>4</v>
      </c>
      <c r="D5670" s="89" t="s">
        <v>16001</v>
      </c>
      <c r="E5670" s="89" t="s">
        <v>3734</v>
      </c>
    </row>
    <row r="5671" spans="1:5" ht="15.75" customHeight="1" x14ac:dyDescent="0.15">
      <c r="A5671" s="89" t="s">
        <v>16002</v>
      </c>
      <c r="B5671" s="89" t="s">
        <v>15988</v>
      </c>
      <c r="C5671" s="89">
        <v>4</v>
      </c>
      <c r="D5671" s="89" t="s">
        <v>15989</v>
      </c>
      <c r="E5671" s="89" t="s">
        <v>3734</v>
      </c>
    </row>
    <row r="5672" spans="1:5" ht="15.75" customHeight="1" x14ac:dyDescent="0.15">
      <c r="A5672" s="89" t="s">
        <v>16003</v>
      </c>
      <c r="B5672" s="89" t="s">
        <v>16004</v>
      </c>
      <c r="C5672" s="89">
        <v>4</v>
      </c>
      <c r="D5672" s="89" t="s">
        <v>16005</v>
      </c>
      <c r="E5672" s="89" t="s">
        <v>4153</v>
      </c>
    </row>
    <row r="5673" spans="1:5" ht="15.75" customHeight="1" x14ac:dyDescent="0.15">
      <c r="A5673" s="89" t="s">
        <v>16006</v>
      </c>
      <c r="B5673" s="89" t="s">
        <v>15971</v>
      </c>
      <c r="C5673" s="89">
        <v>5</v>
      </c>
      <c r="D5673" s="89" t="s">
        <v>15972</v>
      </c>
    </row>
    <row r="5674" spans="1:5" ht="15.75" customHeight="1" x14ac:dyDescent="0.15">
      <c r="A5674" s="89" t="s">
        <v>16007</v>
      </c>
      <c r="B5674" s="89" t="s">
        <v>16008</v>
      </c>
      <c r="C5674" s="89">
        <v>4</v>
      </c>
      <c r="D5674" s="89" t="s">
        <v>16009</v>
      </c>
      <c r="E5674" s="89" t="s">
        <v>3340</v>
      </c>
    </row>
    <row r="5675" spans="1:5" ht="15.75" customHeight="1" x14ac:dyDescent="0.15">
      <c r="A5675" s="89" t="s">
        <v>16010</v>
      </c>
      <c r="B5675" s="89" t="s">
        <v>14828</v>
      </c>
      <c r="C5675" s="89">
        <v>4</v>
      </c>
      <c r="D5675" s="89" t="s">
        <v>14829</v>
      </c>
      <c r="E5675" s="89" t="s">
        <v>3316</v>
      </c>
    </row>
    <row r="5676" spans="1:5" ht="15.75" customHeight="1" x14ac:dyDescent="0.15">
      <c r="A5676" s="89" t="s">
        <v>16011</v>
      </c>
      <c r="B5676" s="89" t="s">
        <v>11568</v>
      </c>
      <c r="C5676" s="89">
        <v>4</v>
      </c>
      <c r="D5676" s="89" t="s">
        <v>11569</v>
      </c>
      <c r="E5676" s="89" t="s">
        <v>3319</v>
      </c>
    </row>
    <row r="5677" spans="1:5" ht="15.75" customHeight="1" x14ac:dyDescent="0.15">
      <c r="A5677" s="89" t="s">
        <v>16012</v>
      </c>
      <c r="B5677" s="89" t="s">
        <v>14828</v>
      </c>
      <c r="C5677" s="89">
        <v>4</v>
      </c>
      <c r="D5677" s="89" t="s">
        <v>14829</v>
      </c>
      <c r="E5677" s="89" t="s">
        <v>3316</v>
      </c>
    </row>
    <row r="5678" spans="1:5" ht="15.75" customHeight="1" x14ac:dyDescent="0.15">
      <c r="A5678" s="89" t="s">
        <v>16013</v>
      </c>
      <c r="B5678" s="89" t="s">
        <v>16014</v>
      </c>
      <c r="C5678" s="89">
        <v>4</v>
      </c>
      <c r="D5678" s="89" t="s">
        <v>16015</v>
      </c>
      <c r="E5678" s="89" t="s">
        <v>3631</v>
      </c>
    </row>
    <row r="5679" spans="1:5" ht="15.75" customHeight="1" x14ac:dyDescent="0.15">
      <c r="A5679" s="89" t="s">
        <v>16016</v>
      </c>
      <c r="B5679" s="89" t="s">
        <v>16017</v>
      </c>
      <c r="C5679" s="89">
        <v>4</v>
      </c>
      <c r="D5679" s="89" t="s">
        <v>16018</v>
      </c>
      <c r="E5679" s="89" t="s">
        <v>4008</v>
      </c>
    </row>
    <row r="5680" spans="1:5" ht="15.75" customHeight="1" x14ac:dyDescent="0.15">
      <c r="A5680" s="89" t="s">
        <v>16019</v>
      </c>
      <c r="B5680" s="89" t="s">
        <v>14522</v>
      </c>
      <c r="C5680" s="89">
        <v>4</v>
      </c>
      <c r="D5680" s="89" t="s">
        <v>14523</v>
      </c>
      <c r="E5680" s="89" t="s">
        <v>3803</v>
      </c>
    </row>
    <row r="5681" spans="1:5" ht="15.75" customHeight="1" x14ac:dyDescent="0.15">
      <c r="A5681" s="89" t="s">
        <v>16020</v>
      </c>
      <c r="B5681" s="89" t="s">
        <v>14522</v>
      </c>
      <c r="C5681" s="89">
        <v>4</v>
      </c>
      <c r="D5681" s="89" t="s">
        <v>14523</v>
      </c>
      <c r="E5681" s="89" t="s">
        <v>3803</v>
      </c>
    </row>
    <row r="5682" spans="1:5" ht="15.75" customHeight="1" x14ac:dyDescent="0.15">
      <c r="A5682" s="89" t="s">
        <v>16021</v>
      </c>
      <c r="B5682" s="89" t="s">
        <v>14522</v>
      </c>
      <c r="C5682" s="89">
        <v>4</v>
      </c>
      <c r="D5682" s="89" t="s">
        <v>14523</v>
      </c>
      <c r="E5682" s="89" t="s">
        <v>3803</v>
      </c>
    </row>
    <row r="5683" spans="1:5" ht="15.75" customHeight="1" x14ac:dyDescent="0.15">
      <c r="A5683" s="89" t="s">
        <v>16022</v>
      </c>
      <c r="B5683" s="89" t="s">
        <v>15971</v>
      </c>
      <c r="C5683" s="89">
        <v>5</v>
      </c>
      <c r="D5683" s="89" t="s">
        <v>15972</v>
      </c>
    </row>
    <row r="5684" spans="1:5" ht="15.75" customHeight="1" x14ac:dyDescent="0.15">
      <c r="A5684" s="89" t="s">
        <v>16023</v>
      </c>
      <c r="B5684" s="89" t="s">
        <v>15837</v>
      </c>
      <c r="C5684" s="89">
        <v>4</v>
      </c>
      <c r="D5684" s="89" t="s">
        <v>15838</v>
      </c>
      <c r="E5684" s="89" t="s">
        <v>3631</v>
      </c>
    </row>
    <row r="5685" spans="1:5" ht="15.75" customHeight="1" x14ac:dyDescent="0.15">
      <c r="A5685" s="89" t="s">
        <v>16024</v>
      </c>
      <c r="B5685" s="89" t="s">
        <v>15837</v>
      </c>
      <c r="C5685" s="89">
        <v>4</v>
      </c>
      <c r="D5685" s="89" t="s">
        <v>15838</v>
      </c>
      <c r="E5685" s="89" t="s">
        <v>3631</v>
      </c>
    </row>
    <row r="5686" spans="1:5" ht="15.75" customHeight="1" x14ac:dyDescent="0.15">
      <c r="A5686" s="89" t="s">
        <v>16025</v>
      </c>
      <c r="B5686" s="89" t="s">
        <v>14522</v>
      </c>
      <c r="C5686" s="89">
        <v>4</v>
      </c>
      <c r="D5686" s="89" t="s">
        <v>14523</v>
      </c>
      <c r="E5686" s="89" t="s">
        <v>3803</v>
      </c>
    </row>
    <row r="5687" spans="1:5" ht="15.75" customHeight="1" x14ac:dyDescent="0.15">
      <c r="A5687" s="89" t="s">
        <v>16026</v>
      </c>
      <c r="B5687" s="89" t="s">
        <v>15837</v>
      </c>
      <c r="C5687" s="89">
        <v>4</v>
      </c>
      <c r="D5687" s="89" t="s">
        <v>15838</v>
      </c>
      <c r="E5687" s="89" t="s">
        <v>3631</v>
      </c>
    </row>
    <row r="5688" spans="1:5" ht="15.75" customHeight="1" x14ac:dyDescent="0.15">
      <c r="A5688" s="89" t="s">
        <v>16027</v>
      </c>
      <c r="B5688" s="89" t="s">
        <v>15374</v>
      </c>
      <c r="C5688" s="89">
        <v>4</v>
      </c>
      <c r="D5688" s="89" t="s">
        <v>15375</v>
      </c>
      <c r="E5688" s="89" t="s">
        <v>3690</v>
      </c>
    </row>
    <row r="5689" spans="1:5" ht="15.75" customHeight="1" x14ac:dyDescent="0.15">
      <c r="A5689" s="89" t="s">
        <v>16028</v>
      </c>
      <c r="B5689" s="89" t="s">
        <v>16029</v>
      </c>
      <c r="C5689" s="89">
        <v>4</v>
      </c>
      <c r="D5689" s="89" t="s">
        <v>16030</v>
      </c>
      <c r="E5689" s="89" t="s">
        <v>3674</v>
      </c>
    </row>
    <row r="5690" spans="1:5" ht="15.75" customHeight="1" x14ac:dyDescent="0.15">
      <c r="A5690" s="89" t="s">
        <v>16031</v>
      </c>
      <c r="B5690" s="89" t="s">
        <v>15213</v>
      </c>
      <c r="C5690" s="89">
        <v>4</v>
      </c>
      <c r="D5690" s="89" t="s">
        <v>15214</v>
      </c>
      <c r="E5690" s="89" t="s">
        <v>3642</v>
      </c>
    </row>
    <row r="5691" spans="1:5" ht="15.75" customHeight="1" x14ac:dyDescent="0.15">
      <c r="A5691" s="89" t="s">
        <v>122</v>
      </c>
      <c r="B5691" s="89" t="s">
        <v>16032</v>
      </c>
      <c r="C5691" s="89">
        <v>4</v>
      </c>
      <c r="D5691" s="89" t="s">
        <v>16033</v>
      </c>
      <c r="E5691" s="89" t="s">
        <v>4034</v>
      </c>
    </row>
    <row r="5692" spans="1:5" ht="15.75" customHeight="1" x14ac:dyDescent="0.15">
      <c r="A5692" s="89" t="s">
        <v>16034</v>
      </c>
      <c r="B5692" s="89" t="s">
        <v>16035</v>
      </c>
      <c r="C5692" s="89">
        <v>5</v>
      </c>
      <c r="D5692" s="89" t="s">
        <v>16036</v>
      </c>
    </row>
    <row r="5693" spans="1:5" ht="15.75" customHeight="1" x14ac:dyDescent="0.15">
      <c r="A5693" s="89" t="s">
        <v>16037</v>
      </c>
      <c r="B5693" s="89" t="s">
        <v>15374</v>
      </c>
      <c r="C5693" s="89">
        <v>4</v>
      </c>
      <c r="D5693" s="89" t="s">
        <v>15375</v>
      </c>
      <c r="E5693" s="89" t="s">
        <v>3690</v>
      </c>
    </row>
    <row r="5694" spans="1:5" ht="15.75" customHeight="1" x14ac:dyDescent="0.15">
      <c r="A5694" s="89" t="s">
        <v>16038</v>
      </c>
      <c r="B5694" s="89" t="s">
        <v>9796</v>
      </c>
      <c r="C5694" s="89">
        <v>4</v>
      </c>
      <c r="D5694" s="89" t="s">
        <v>629</v>
      </c>
      <c r="E5694" s="89" t="s">
        <v>3944</v>
      </c>
    </row>
    <row r="5695" spans="1:5" ht="15.75" customHeight="1" x14ac:dyDescent="0.15">
      <c r="A5695" s="89" t="s">
        <v>16039</v>
      </c>
      <c r="B5695" s="89" t="s">
        <v>3944</v>
      </c>
      <c r="C5695" s="89">
        <v>3</v>
      </c>
      <c r="D5695" s="89" t="s">
        <v>183</v>
      </c>
    </row>
    <row r="5696" spans="1:5" ht="15.75" customHeight="1" x14ac:dyDescent="0.15">
      <c r="A5696" s="89" t="s">
        <v>16040</v>
      </c>
      <c r="B5696" s="89" t="s">
        <v>16035</v>
      </c>
      <c r="C5696" s="89">
        <v>5</v>
      </c>
      <c r="D5696" s="89" t="s">
        <v>16036</v>
      </c>
    </row>
    <row r="5697" spans="1:5" ht="15.75" customHeight="1" x14ac:dyDescent="0.15">
      <c r="A5697" s="89" t="s">
        <v>16041</v>
      </c>
      <c r="B5697" s="89" t="s">
        <v>9809</v>
      </c>
      <c r="C5697" s="89">
        <v>4</v>
      </c>
      <c r="D5697" s="89" t="s">
        <v>9810</v>
      </c>
      <c r="E5697" s="89" t="s">
        <v>2856</v>
      </c>
    </row>
    <row r="5698" spans="1:5" ht="15.75" customHeight="1" x14ac:dyDescent="0.15">
      <c r="A5698" s="89" t="s">
        <v>16042</v>
      </c>
      <c r="B5698" s="89" t="s">
        <v>9809</v>
      </c>
      <c r="C5698" s="89">
        <v>4</v>
      </c>
      <c r="D5698" s="89" t="s">
        <v>9810</v>
      </c>
      <c r="E5698" s="89" t="s">
        <v>2856</v>
      </c>
    </row>
    <row r="5699" spans="1:5" ht="15.75" customHeight="1" x14ac:dyDescent="0.15">
      <c r="A5699" s="89" t="s">
        <v>16043</v>
      </c>
      <c r="B5699" s="89" t="s">
        <v>16044</v>
      </c>
      <c r="C5699" s="89">
        <v>4</v>
      </c>
      <c r="D5699" s="89" t="s">
        <v>16045</v>
      </c>
      <c r="E5699" s="89" t="s">
        <v>2839</v>
      </c>
    </row>
    <row r="5700" spans="1:5" ht="15.75" customHeight="1" x14ac:dyDescent="0.15">
      <c r="A5700" s="89" t="s">
        <v>16046</v>
      </c>
      <c r="B5700" s="89" t="s">
        <v>16044</v>
      </c>
      <c r="C5700" s="89">
        <v>4</v>
      </c>
      <c r="D5700" s="89" t="s">
        <v>16045</v>
      </c>
      <c r="E5700" s="89" t="s">
        <v>2839</v>
      </c>
    </row>
    <row r="5701" spans="1:5" ht="15.75" customHeight="1" x14ac:dyDescent="0.15">
      <c r="A5701" s="89" t="s">
        <v>16047</v>
      </c>
      <c r="B5701" s="89" t="s">
        <v>9796</v>
      </c>
      <c r="C5701" s="89">
        <v>4</v>
      </c>
      <c r="D5701" s="89" t="s">
        <v>629</v>
      </c>
      <c r="E5701" s="89" t="s">
        <v>3944</v>
      </c>
    </row>
    <row r="5702" spans="1:5" ht="15.75" customHeight="1" x14ac:dyDescent="0.15">
      <c r="A5702" s="89" t="s">
        <v>16048</v>
      </c>
      <c r="B5702" s="89" t="s">
        <v>9796</v>
      </c>
      <c r="C5702" s="89">
        <v>4</v>
      </c>
      <c r="D5702" s="89" t="s">
        <v>629</v>
      </c>
      <c r="E5702" s="89" t="s">
        <v>3944</v>
      </c>
    </row>
    <row r="5703" spans="1:5" ht="15.75" customHeight="1" x14ac:dyDescent="0.15">
      <c r="A5703" s="89" t="s">
        <v>16049</v>
      </c>
      <c r="B5703" s="89" t="s">
        <v>16050</v>
      </c>
      <c r="C5703" s="89">
        <v>4</v>
      </c>
      <c r="D5703" s="89" t="s">
        <v>16051</v>
      </c>
      <c r="E5703" s="89" t="s">
        <v>3336</v>
      </c>
    </row>
    <row r="5704" spans="1:5" ht="15.75" customHeight="1" x14ac:dyDescent="0.15">
      <c r="A5704" s="89" t="s">
        <v>16052</v>
      </c>
      <c r="B5704" s="89" t="s">
        <v>16053</v>
      </c>
      <c r="C5704" s="89">
        <v>4</v>
      </c>
      <c r="D5704" s="89" t="s">
        <v>16054</v>
      </c>
      <c r="E5704" s="89" t="s">
        <v>4188</v>
      </c>
    </row>
    <row r="5705" spans="1:5" ht="15.75" customHeight="1" x14ac:dyDescent="0.15">
      <c r="A5705" s="89" t="s">
        <v>16055</v>
      </c>
      <c r="B5705" s="89" t="s">
        <v>16056</v>
      </c>
      <c r="C5705" s="89">
        <v>4</v>
      </c>
      <c r="D5705" s="89" t="s">
        <v>16057</v>
      </c>
      <c r="E5705" s="89" t="s">
        <v>4188</v>
      </c>
    </row>
    <row r="5706" spans="1:5" ht="15.75" customHeight="1" x14ac:dyDescent="0.15">
      <c r="A5706" s="89" t="s">
        <v>16058</v>
      </c>
      <c r="B5706" s="89" t="s">
        <v>16050</v>
      </c>
      <c r="C5706" s="89">
        <v>4</v>
      </c>
      <c r="D5706" s="89" t="s">
        <v>16051</v>
      </c>
      <c r="E5706" s="89" t="s">
        <v>3336</v>
      </c>
    </row>
    <row r="5707" spans="1:5" ht="15.75" customHeight="1" x14ac:dyDescent="0.15">
      <c r="A5707" s="89" t="s">
        <v>16059</v>
      </c>
      <c r="B5707" s="89" t="s">
        <v>16053</v>
      </c>
      <c r="C5707" s="89">
        <v>4</v>
      </c>
      <c r="D5707" s="89" t="s">
        <v>16054</v>
      </c>
      <c r="E5707" s="89" t="s">
        <v>4188</v>
      </c>
    </row>
    <row r="5708" spans="1:5" ht="15.75" customHeight="1" x14ac:dyDescent="0.15">
      <c r="A5708" s="89" t="s">
        <v>16060</v>
      </c>
      <c r="B5708" s="89" t="s">
        <v>16061</v>
      </c>
      <c r="C5708" s="89">
        <v>4</v>
      </c>
      <c r="D5708" s="89" t="s">
        <v>16062</v>
      </c>
      <c r="E5708" s="89" t="s">
        <v>3543</v>
      </c>
    </row>
    <row r="5709" spans="1:5" ht="15.75" customHeight="1" x14ac:dyDescent="0.15">
      <c r="A5709" s="89" t="s">
        <v>16063</v>
      </c>
      <c r="B5709" s="89" t="s">
        <v>16061</v>
      </c>
      <c r="C5709" s="89">
        <v>4</v>
      </c>
      <c r="D5709" s="89" t="s">
        <v>16062</v>
      </c>
      <c r="E5709" s="89" t="s">
        <v>3543</v>
      </c>
    </row>
    <row r="5710" spans="1:5" ht="15.75" customHeight="1" x14ac:dyDescent="0.15">
      <c r="A5710" s="89" t="s">
        <v>16064</v>
      </c>
      <c r="B5710" s="89" t="s">
        <v>16050</v>
      </c>
      <c r="C5710" s="89">
        <v>4</v>
      </c>
      <c r="D5710" s="89" t="s">
        <v>16051</v>
      </c>
      <c r="E5710" s="89" t="s">
        <v>3336</v>
      </c>
    </row>
    <row r="5711" spans="1:5" ht="15.75" customHeight="1" x14ac:dyDescent="0.15">
      <c r="A5711" s="89" t="s">
        <v>16065</v>
      </c>
      <c r="B5711" s="89" t="s">
        <v>16050</v>
      </c>
      <c r="C5711" s="89">
        <v>4</v>
      </c>
      <c r="D5711" s="89" t="s">
        <v>16051</v>
      </c>
      <c r="E5711" s="89" t="s">
        <v>3336</v>
      </c>
    </row>
    <row r="5712" spans="1:5" ht="15.75" customHeight="1" x14ac:dyDescent="0.15">
      <c r="A5712" s="89" t="s">
        <v>16066</v>
      </c>
      <c r="B5712" s="89" t="s">
        <v>16061</v>
      </c>
      <c r="C5712" s="89">
        <v>4</v>
      </c>
      <c r="D5712" s="89" t="s">
        <v>16062</v>
      </c>
      <c r="E5712" s="89" t="s">
        <v>3543</v>
      </c>
    </row>
    <row r="5713" spans="1:5" ht="15.75" customHeight="1" x14ac:dyDescent="0.15">
      <c r="A5713" s="89" t="s">
        <v>16067</v>
      </c>
      <c r="B5713" s="89" t="s">
        <v>16050</v>
      </c>
      <c r="C5713" s="89">
        <v>4</v>
      </c>
      <c r="D5713" s="89" t="s">
        <v>16051</v>
      </c>
      <c r="E5713" s="89" t="s">
        <v>3336</v>
      </c>
    </row>
    <row r="5714" spans="1:5" ht="15.75" customHeight="1" x14ac:dyDescent="0.15">
      <c r="A5714" s="89" t="s">
        <v>16068</v>
      </c>
      <c r="B5714" s="89" t="s">
        <v>16069</v>
      </c>
      <c r="C5714" s="89">
        <v>4</v>
      </c>
      <c r="D5714" s="89" t="s">
        <v>16070</v>
      </c>
      <c r="E5714" s="89" t="s">
        <v>4219</v>
      </c>
    </row>
    <row r="5715" spans="1:5" ht="15.75" customHeight="1" x14ac:dyDescent="0.15">
      <c r="A5715" s="89" t="s">
        <v>16071</v>
      </c>
      <c r="B5715" s="89" t="s">
        <v>14847</v>
      </c>
      <c r="C5715" s="89">
        <v>4</v>
      </c>
      <c r="D5715" s="89" t="s">
        <v>14848</v>
      </c>
      <c r="E5715" s="89" t="s">
        <v>2896</v>
      </c>
    </row>
    <row r="5716" spans="1:5" ht="15.75" customHeight="1" x14ac:dyDescent="0.15">
      <c r="A5716" s="89" t="s">
        <v>16072</v>
      </c>
      <c r="B5716" s="89" t="s">
        <v>16073</v>
      </c>
      <c r="C5716" s="89">
        <v>4</v>
      </c>
      <c r="D5716" s="89" t="s">
        <v>16074</v>
      </c>
      <c r="E5716" s="89" t="s">
        <v>3343</v>
      </c>
    </row>
    <row r="5717" spans="1:5" ht="15.75" customHeight="1" x14ac:dyDescent="0.15">
      <c r="A5717" s="89" t="s">
        <v>16075</v>
      </c>
      <c r="B5717" s="89" t="s">
        <v>14847</v>
      </c>
      <c r="C5717" s="89">
        <v>4</v>
      </c>
      <c r="D5717" s="89" t="s">
        <v>14848</v>
      </c>
      <c r="E5717" s="89" t="s">
        <v>2896</v>
      </c>
    </row>
    <row r="5718" spans="1:5" ht="15.75" customHeight="1" x14ac:dyDescent="0.15">
      <c r="A5718" s="89" t="s">
        <v>16076</v>
      </c>
      <c r="B5718" s="89" t="s">
        <v>14847</v>
      </c>
      <c r="C5718" s="89">
        <v>4</v>
      </c>
      <c r="D5718" s="89" t="s">
        <v>14848</v>
      </c>
      <c r="E5718" s="89" t="s">
        <v>2896</v>
      </c>
    </row>
    <row r="5719" spans="1:5" ht="15.75" customHeight="1" x14ac:dyDescent="0.15">
      <c r="A5719" s="89" t="s">
        <v>16077</v>
      </c>
      <c r="B5719" s="89" t="s">
        <v>14847</v>
      </c>
      <c r="C5719" s="89">
        <v>4</v>
      </c>
      <c r="D5719" s="89" t="s">
        <v>14848</v>
      </c>
      <c r="E5719" s="89" t="s">
        <v>2896</v>
      </c>
    </row>
    <row r="5720" spans="1:5" ht="15.75" customHeight="1" x14ac:dyDescent="0.15">
      <c r="A5720" s="89" t="s">
        <v>16078</v>
      </c>
      <c r="B5720" s="89" t="s">
        <v>16079</v>
      </c>
      <c r="C5720" s="89">
        <v>4</v>
      </c>
      <c r="D5720" s="89" t="s">
        <v>16080</v>
      </c>
      <c r="E5720" s="89" t="s">
        <v>3343</v>
      </c>
    </row>
    <row r="5721" spans="1:5" ht="15.75" customHeight="1" x14ac:dyDescent="0.15">
      <c r="A5721" s="89" t="s">
        <v>16081</v>
      </c>
      <c r="B5721" s="89" t="s">
        <v>14604</v>
      </c>
      <c r="C5721" s="89">
        <v>4</v>
      </c>
      <c r="D5721" s="89" t="s">
        <v>14605</v>
      </c>
      <c r="E5721" s="89" t="s">
        <v>2716</v>
      </c>
    </row>
    <row r="5722" spans="1:5" ht="15.75" customHeight="1" x14ac:dyDescent="0.15">
      <c r="A5722" s="89" t="s">
        <v>16082</v>
      </c>
      <c r="B5722" s="89" t="s">
        <v>14604</v>
      </c>
      <c r="C5722" s="89">
        <v>4</v>
      </c>
      <c r="D5722" s="89" t="s">
        <v>14605</v>
      </c>
      <c r="E5722" s="89" t="s">
        <v>2716</v>
      </c>
    </row>
    <row r="5723" spans="1:5" ht="15.75" customHeight="1" x14ac:dyDescent="0.15">
      <c r="A5723" s="89" t="s">
        <v>16083</v>
      </c>
      <c r="B5723" s="89" t="s">
        <v>14604</v>
      </c>
      <c r="C5723" s="89">
        <v>4</v>
      </c>
      <c r="D5723" s="89" t="s">
        <v>14605</v>
      </c>
      <c r="E5723" s="89" t="s">
        <v>2716</v>
      </c>
    </row>
    <row r="5724" spans="1:5" ht="15.75" customHeight="1" x14ac:dyDescent="0.15">
      <c r="A5724" s="89" t="s">
        <v>16084</v>
      </c>
      <c r="B5724" s="89" t="s">
        <v>2716</v>
      </c>
      <c r="C5724" s="89">
        <v>3</v>
      </c>
      <c r="D5724" s="89" t="s">
        <v>5242</v>
      </c>
    </row>
    <row r="5725" spans="1:5" ht="15.75" customHeight="1" x14ac:dyDescent="0.15">
      <c r="A5725" s="89" t="s">
        <v>16085</v>
      </c>
      <c r="B5725" s="89" t="s">
        <v>14604</v>
      </c>
      <c r="C5725" s="89">
        <v>4</v>
      </c>
      <c r="D5725" s="89" t="s">
        <v>14605</v>
      </c>
      <c r="E5725" s="89" t="s">
        <v>2716</v>
      </c>
    </row>
    <row r="5726" spans="1:5" ht="15.75" customHeight="1" x14ac:dyDescent="0.15">
      <c r="A5726" s="89" t="s">
        <v>16086</v>
      </c>
      <c r="B5726" s="89" t="s">
        <v>14604</v>
      </c>
      <c r="C5726" s="89">
        <v>4</v>
      </c>
      <c r="D5726" s="89" t="s">
        <v>14605</v>
      </c>
      <c r="E5726" s="89" t="s">
        <v>2716</v>
      </c>
    </row>
    <row r="5727" spans="1:5" ht="15.75" customHeight="1" x14ac:dyDescent="0.15">
      <c r="A5727" s="89" t="s">
        <v>16087</v>
      </c>
      <c r="B5727" s="89" t="s">
        <v>14604</v>
      </c>
      <c r="C5727" s="89">
        <v>4</v>
      </c>
      <c r="D5727" s="89" t="s">
        <v>14605</v>
      </c>
      <c r="E5727" s="89" t="s">
        <v>2716</v>
      </c>
    </row>
    <row r="5728" spans="1:5" ht="15.75" customHeight="1" x14ac:dyDescent="0.15">
      <c r="A5728" s="89" t="s">
        <v>16088</v>
      </c>
      <c r="B5728" s="89" t="s">
        <v>14604</v>
      </c>
      <c r="C5728" s="89">
        <v>4</v>
      </c>
      <c r="D5728" s="89" t="s">
        <v>14605</v>
      </c>
      <c r="E5728" s="89" t="s">
        <v>2716</v>
      </c>
    </row>
    <row r="5729" spans="1:5" ht="15.75" customHeight="1" x14ac:dyDescent="0.15">
      <c r="A5729" s="89" t="s">
        <v>16089</v>
      </c>
      <c r="B5729" s="89" t="s">
        <v>14604</v>
      </c>
      <c r="C5729" s="89">
        <v>4</v>
      </c>
      <c r="D5729" s="89" t="s">
        <v>14605</v>
      </c>
      <c r="E5729" s="89" t="s">
        <v>2716</v>
      </c>
    </row>
    <row r="5730" spans="1:5" ht="15.75" customHeight="1" x14ac:dyDescent="0.15">
      <c r="A5730" s="89" t="s">
        <v>16090</v>
      </c>
      <c r="B5730" s="89" t="s">
        <v>14604</v>
      </c>
      <c r="C5730" s="89">
        <v>4</v>
      </c>
      <c r="D5730" s="89" t="s">
        <v>14605</v>
      </c>
      <c r="E5730" s="89" t="s">
        <v>2716</v>
      </c>
    </row>
    <row r="5731" spans="1:5" ht="15.75" customHeight="1" x14ac:dyDescent="0.15">
      <c r="A5731" s="89" t="s">
        <v>16091</v>
      </c>
      <c r="B5731" s="89" t="s">
        <v>16035</v>
      </c>
      <c r="C5731" s="89">
        <v>5</v>
      </c>
      <c r="D5731" s="89" t="s">
        <v>16036</v>
      </c>
    </row>
    <row r="5732" spans="1:5" ht="15.75" customHeight="1" x14ac:dyDescent="0.15">
      <c r="A5732" s="89" t="s">
        <v>16092</v>
      </c>
      <c r="B5732" s="89" t="s">
        <v>16093</v>
      </c>
      <c r="C5732" s="89">
        <v>4</v>
      </c>
      <c r="D5732" s="89" t="s">
        <v>16094</v>
      </c>
      <c r="E5732" s="89" t="s">
        <v>2713</v>
      </c>
    </row>
    <row r="5733" spans="1:5" ht="15.75" customHeight="1" x14ac:dyDescent="0.15">
      <c r="A5733" s="89" t="s">
        <v>16095</v>
      </c>
      <c r="B5733" s="89" t="s">
        <v>16096</v>
      </c>
      <c r="C5733" s="89">
        <v>4</v>
      </c>
      <c r="D5733" s="89" t="s">
        <v>16097</v>
      </c>
      <c r="E5733" s="89" t="s">
        <v>4044</v>
      </c>
    </row>
    <row r="5734" spans="1:5" ht="15.75" customHeight="1" x14ac:dyDescent="0.15">
      <c r="A5734" s="89" t="s">
        <v>16098</v>
      </c>
      <c r="B5734" s="89" t="s">
        <v>16096</v>
      </c>
      <c r="C5734" s="89">
        <v>4</v>
      </c>
      <c r="D5734" s="89" t="s">
        <v>16097</v>
      </c>
      <c r="E5734" s="89" t="s">
        <v>4044</v>
      </c>
    </row>
    <row r="5735" spans="1:5" ht="15.75" customHeight="1" x14ac:dyDescent="0.15">
      <c r="A5735" s="89" t="s">
        <v>16099</v>
      </c>
      <c r="B5735" s="89" t="s">
        <v>16100</v>
      </c>
      <c r="C5735" s="89">
        <v>4</v>
      </c>
      <c r="D5735" s="89" t="s">
        <v>16101</v>
      </c>
      <c r="E5735" s="89" t="s">
        <v>2713</v>
      </c>
    </row>
    <row r="5736" spans="1:5" ht="15.75" customHeight="1" x14ac:dyDescent="0.15">
      <c r="A5736" s="89" t="s">
        <v>16102</v>
      </c>
      <c r="B5736" s="89" t="s">
        <v>16103</v>
      </c>
      <c r="C5736" s="89">
        <v>4</v>
      </c>
      <c r="D5736" s="89" t="s">
        <v>16104</v>
      </c>
      <c r="E5736" s="89" t="s">
        <v>2683</v>
      </c>
    </row>
    <row r="5737" spans="1:5" ht="15.75" customHeight="1" x14ac:dyDescent="0.15">
      <c r="A5737" s="89" t="s">
        <v>16105</v>
      </c>
      <c r="B5737" s="89" t="s">
        <v>16103</v>
      </c>
      <c r="C5737" s="89">
        <v>4</v>
      </c>
      <c r="D5737" s="89" t="s">
        <v>16104</v>
      </c>
      <c r="E5737" s="89" t="s">
        <v>2683</v>
      </c>
    </row>
    <row r="5738" spans="1:5" ht="15.75" customHeight="1" x14ac:dyDescent="0.15">
      <c r="A5738" s="89" t="s">
        <v>16106</v>
      </c>
      <c r="B5738" s="89" t="s">
        <v>9819</v>
      </c>
      <c r="C5738" s="89">
        <v>4</v>
      </c>
      <c r="D5738" s="89" t="s">
        <v>9820</v>
      </c>
      <c r="E5738" s="89" t="s">
        <v>2713</v>
      </c>
    </row>
    <row r="5739" spans="1:5" ht="15.75" customHeight="1" x14ac:dyDescent="0.15">
      <c r="A5739" s="89" t="s">
        <v>16107</v>
      </c>
      <c r="B5739" s="89" t="s">
        <v>9706</v>
      </c>
      <c r="C5739" s="89">
        <v>4</v>
      </c>
      <c r="D5739" s="89" t="s">
        <v>9707</v>
      </c>
      <c r="E5739" s="89" t="s">
        <v>2683</v>
      </c>
    </row>
    <row r="5740" spans="1:5" ht="15.75" customHeight="1" x14ac:dyDescent="0.15">
      <c r="A5740" s="89" t="s">
        <v>16108</v>
      </c>
      <c r="B5740" s="89" t="s">
        <v>9796</v>
      </c>
      <c r="C5740" s="89">
        <v>4</v>
      </c>
      <c r="D5740" s="89" t="s">
        <v>629</v>
      </c>
      <c r="E5740" s="89" t="s">
        <v>3944</v>
      </c>
    </row>
    <row r="5741" spans="1:5" ht="15.75" customHeight="1" x14ac:dyDescent="0.15">
      <c r="A5741" s="89" t="s">
        <v>16109</v>
      </c>
      <c r="B5741" s="89" t="s">
        <v>9796</v>
      </c>
      <c r="C5741" s="89">
        <v>4</v>
      </c>
      <c r="D5741" s="89" t="s">
        <v>629</v>
      </c>
      <c r="E5741" s="89" t="s">
        <v>3944</v>
      </c>
    </row>
    <row r="5742" spans="1:5" ht="15.75" customHeight="1" x14ac:dyDescent="0.15">
      <c r="A5742" s="89" t="s">
        <v>16110</v>
      </c>
      <c r="B5742" s="89" t="s">
        <v>9796</v>
      </c>
      <c r="C5742" s="89">
        <v>4</v>
      </c>
      <c r="D5742" s="89" t="s">
        <v>629</v>
      </c>
      <c r="E5742" s="89" t="s">
        <v>3944</v>
      </c>
    </row>
    <row r="5743" spans="1:5" ht="15.75" customHeight="1" x14ac:dyDescent="0.15">
      <c r="A5743" s="89" t="s">
        <v>16111</v>
      </c>
      <c r="B5743" s="89" t="s">
        <v>9796</v>
      </c>
      <c r="C5743" s="89">
        <v>4</v>
      </c>
      <c r="D5743" s="89" t="s">
        <v>629</v>
      </c>
      <c r="E5743" s="89" t="s">
        <v>3944</v>
      </c>
    </row>
    <row r="5744" spans="1:5" ht="15.75" customHeight="1" x14ac:dyDescent="0.15">
      <c r="A5744" s="89" t="s">
        <v>16112</v>
      </c>
      <c r="B5744" s="89" t="s">
        <v>9796</v>
      </c>
      <c r="C5744" s="89">
        <v>4</v>
      </c>
      <c r="D5744" s="89" t="s">
        <v>629</v>
      </c>
      <c r="E5744" s="89" t="s">
        <v>3944</v>
      </c>
    </row>
    <row r="5745" spans="1:5" ht="15.75" customHeight="1" x14ac:dyDescent="0.15">
      <c r="A5745" s="89" t="s">
        <v>16113</v>
      </c>
      <c r="B5745" s="89" t="s">
        <v>9796</v>
      </c>
      <c r="C5745" s="89">
        <v>4</v>
      </c>
      <c r="D5745" s="89" t="s">
        <v>629</v>
      </c>
      <c r="E5745" s="89" t="s">
        <v>3944</v>
      </c>
    </row>
    <row r="5746" spans="1:5" ht="15.75" customHeight="1" x14ac:dyDescent="0.15">
      <c r="A5746" s="89" t="s">
        <v>16114</v>
      </c>
      <c r="B5746" s="89" t="s">
        <v>3944</v>
      </c>
      <c r="C5746" s="89">
        <v>3</v>
      </c>
      <c r="D5746" s="89" t="s">
        <v>183</v>
      </c>
    </row>
    <row r="5747" spans="1:5" ht="15.75" customHeight="1" x14ac:dyDescent="0.15">
      <c r="A5747" s="89" t="s">
        <v>16115</v>
      </c>
      <c r="B5747" s="89" t="s">
        <v>16116</v>
      </c>
      <c r="C5747" s="89">
        <v>4</v>
      </c>
      <c r="D5747" s="89" t="s">
        <v>16117</v>
      </c>
      <c r="E5747" s="89" t="s">
        <v>3739</v>
      </c>
    </row>
    <row r="5748" spans="1:5" ht="15.75" customHeight="1" x14ac:dyDescent="0.15">
      <c r="A5748" s="89" t="s">
        <v>16118</v>
      </c>
      <c r="B5748" s="89" t="s">
        <v>16119</v>
      </c>
      <c r="C5748" s="89">
        <v>4</v>
      </c>
      <c r="D5748" s="89" t="s">
        <v>16120</v>
      </c>
      <c r="E5748" s="89" t="s">
        <v>3739</v>
      </c>
    </row>
    <row r="5749" spans="1:5" ht="15.75" customHeight="1" x14ac:dyDescent="0.15">
      <c r="A5749" s="89" t="s">
        <v>16121</v>
      </c>
      <c r="B5749" s="89" t="s">
        <v>14560</v>
      </c>
      <c r="C5749" s="89">
        <v>4</v>
      </c>
      <c r="D5749" s="89" t="s">
        <v>14561</v>
      </c>
      <c r="E5749" s="89" t="s">
        <v>4254</v>
      </c>
    </row>
    <row r="5750" spans="1:5" ht="15.75" customHeight="1" x14ac:dyDescent="0.15">
      <c r="A5750" s="89" t="s">
        <v>274</v>
      </c>
      <c r="B5750" s="89" t="s">
        <v>4239</v>
      </c>
      <c r="C5750" s="89">
        <v>3</v>
      </c>
      <c r="D5750" s="89" t="s">
        <v>7976</v>
      </c>
    </row>
    <row r="5751" spans="1:5" ht="15.75" customHeight="1" x14ac:dyDescent="0.15">
      <c r="A5751" s="89" t="s">
        <v>16122</v>
      </c>
      <c r="B5751" s="89" t="s">
        <v>16123</v>
      </c>
      <c r="C5751" s="89">
        <v>4</v>
      </c>
      <c r="D5751" s="89" t="s">
        <v>16124</v>
      </c>
      <c r="E5751" s="89" t="s">
        <v>2906</v>
      </c>
    </row>
    <row r="5752" spans="1:5" ht="15.75" customHeight="1" x14ac:dyDescent="0.15">
      <c r="A5752" s="89" t="s">
        <v>16125</v>
      </c>
      <c r="B5752" s="89" t="s">
        <v>16123</v>
      </c>
      <c r="C5752" s="89">
        <v>4</v>
      </c>
      <c r="D5752" s="89" t="s">
        <v>16124</v>
      </c>
      <c r="E5752" s="89" t="s">
        <v>2906</v>
      </c>
    </row>
    <row r="5753" spans="1:5" ht="15.75" customHeight="1" x14ac:dyDescent="0.15">
      <c r="A5753" s="89" t="s">
        <v>16126</v>
      </c>
      <c r="B5753" s="89" t="s">
        <v>16123</v>
      </c>
      <c r="C5753" s="89">
        <v>4</v>
      </c>
      <c r="D5753" s="89" t="s">
        <v>16124</v>
      </c>
      <c r="E5753" s="89" t="s">
        <v>2906</v>
      </c>
    </row>
    <row r="5754" spans="1:5" ht="15.75" customHeight="1" x14ac:dyDescent="0.15">
      <c r="A5754" s="89" t="s">
        <v>16127</v>
      </c>
      <c r="B5754" s="89" t="s">
        <v>16128</v>
      </c>
      <c r="C5754" s="89">
        <v>4</v>
      </c>
      <c r="D5754" s="89" t="s">
        <v>16129</v>
      </c>
      <c r="E5754" s="89" t="s">
        <v>4215</v>
      </c>
    </row>
    <row r="5755" spans="1:5" ht="15.75" customHeight="1" x14ac:dyDescent="0.15">
      <c r="A5755" s="89" t="s">
        <v>16130</v>
      </c>
      <c r="B5755" s="89" t="s">
        <v>3952</v>
      </c>
      <c r="C5755" s="89">
        <v>2</v>
      </c>
      <c r="D5755" s="89" t="s">
        <v>9348</v>
      </c>
    </row>
    <row r="5756" spans="1:5" ht="15.75" customHeight="1" x14ac:dyDescent="0.15">
      <c r="A5756" s="89" t="s">
        <v>16131</v>
      </c>
      <c r="B5756" s="89" t="s">
        <v>16123</v>
      </c>
      <c r="C5756" s="89">
        <v>4</v>
      </c>
      <c r="D5756" s="89" t="s">
        <v>16124</v>
      </c>
      <c r="E5756" s="89" t="s">
        <v>2906</v>
      </c>
    </row>
    <row r="5757" spans="1:5" ht="15.75" customHeight="1" x14ac:dyDescent="0.15">
      <c r="A5757" s="89" t="s">
        <v>16132</v>
      </c>
      <c r="B5757" s="89" t="s">
        <v>16123</v>
      </c>
      <c r="C5757" s="89">
        <v>4</v>
      </c>
      <c r="D5757" s="89" t="s">
        <v>16124</v>
      </c>
      <c r="E5757" s="89" t="s">
        <v>2906</v>
      </c>
    </row>
    <row r="5758" spans="1:5" ht="15.75" customHeight="1" x14ac:dyDescent="0.15">
      <c r="A5758" s="89" t="s">
        <v>16133</v>
      </c>
      <c r="B5758" s="89" t="s">
        <v>16123</v>
      </c>
      <c r="C5758" s="89">
        <v>4</v>
      </c>
      <c r="D5758" s="89" t="s">
        <v>16124</v>
      </c>
      <c r="E5758" s="89" t="s">
        <v>2906</v>
      </c>
    </row>
    <row r="5759" spans="1:5" ht="15.75" customHeight="1" x14ac:dyDescent="0.15">
      <c r="A5759" s="89" t="s">
        <v>16134</v>
      </c>
      <c r="B5759" s="89" t="s">
        <v>16123</v>
      </c>
      <c r="C5759" s="89">
        <v>4</v>
      </c>
      <c r="D5759" s="89" t="s">
        <v>16124</v>
      </c>
      <c r="E5759" s="89" t="s">
        <v>2906</v>
      </c>
    </row>
    <row r="5760" spans="1:5" ht="15.75" customHeight="1" x14ac:dyDescent="0.15">
      <c r="A5760" s="89" t="s">
        <v>16135</v>
      </c>
      <c r="B5760" s="89" t="s">
        <v>14847</v>
      </c>
      <c r="C5760" s="89">
        <v>4</v>
      </c>
      <c r="D5760" s="89" t="s">
        <v>14848</v>
      </c>
      <c r="E5760" s="89" t="s">
        <v>2896</v>
      </c>
    </row>
    <row r="5761" spans="1:5" ht="15.75" customHeight="1" x14ac:dyDescent="0.15">
      <c r="A5761" s="89" t="s">
        <v>16136</v>
      </c>
      <c r="B5761" s="89" t="s">
        <v>16123</v>
      </c>
      <c r="C5761" s="89">
        <v>4</v>
      </c>
      <c r="D5761" s="89" t="s">
        <v>16124</v>
      </c>
      <c r="E5761" s="89" t="s">
        <v>2906</v>
      </c>
    </row>
    <row r="5762" spans="1:5" ht="15.75" customHeight="1" x14ac:dyDescent="0.15">
      <c r="A5762" s="89" t="s">
        <v>16137</v>
      </c>
      <c r="B5762" s="89" t="s">
        <v>14847</v>
      </c>
      <c r="C5762" s="89">
        <v>4</v>
      </c>
      <c r="D5762" s="89" t="s">
        <v>14848</v>
      </c>
      <c r="E5762" s="89" t="s">
        <v>2896</v>
      </c>
    </row>
    <row r="5763" spans="1:5" ht="15.75" customHeight="1" x14ac:dyDescent="0.15">
      <c r="A5763" s="89" t="s">
        <v>16138</v>
      </c>
      <c r="B5763" s="89" t="s">
        <v>16128</v>
      </c>
      <c r="C5763" s="89">
        <v>4</v>
      </c>
      <c r="D5763" s="89" t="s">
        <v>16129</v>
      </c>
      <c r="E5763" s="89" t="s">
        <v>4215</v>
      </c>
    </row>
    <row r="5764" spans="1:5" ht="15.75" customHeight="1" x14ac:dyDescent="0.15">
      <c r="A5764" s="89" t="s">
        <v>16139</v>
      </c>
      <c r="B5764" s="89" t="s">
        <v>16123</v>
      </c>
      <c r="C5764" s="89">
        <v>4</v>
      </c>
      <c r="D5764" s="89" t="s">
        <v>16124</v>
      </c>
      <c r="E5764" s="89" t="s">
        <v>2906</v>
      </c>
    </row>
    <row r="5765" spans="1:5" ht="15.75" customHeight="1" x14ac:dyDescent="0.15">
      <c r="A5765" s="89" t="s">
        <v>16140</v>
      </c>
      <c r="B5765" s="89" t="s">
        <v>14847</v>
      </c>
      <c r="C5765" s="89">
        <v>4</v>
      </c>
      <c r="D5765" s="89" t="s">
        <v>14848</v>
      </c>
      <c r="E5765" s="89" t="s">
        <v>2896</v>
      </c>
    </row>
    <row r="5766" spans="1:5" ht="15.75" customHeight="1" x14ac:dyDescent="0.15">
      <c r="A5766" s="89" t="s">
        <v>16141</v>
      </c>
      <c r="B5766" s="89" t="s">
        <v>14847</v>
      </c>
      <c r="C5766" s="89">
        <v>4</v>
      </c>
      <c r="D5766" s="89" t="s">
        <v>14848</v>
      </c>
      <c r="E5766" s="89" t="s">
        <v>2896</v>
      </c>
    </row>
    <row r="5767" spans="1:5" ht="15.75" customHeight="1" x14ac:dyDescent="0.15">
      <c r="A5767" s="89" t="s">
        <v>16142</v>
      </c>
      <c r="B5767" s="89" t="s">
        <v>9706</v>
      </c>
      <c r="C5767" s="89">
        <v>4</v>
      </c>
      <c r="D5767" s="89" t="s">
        <v>9707</v>
      </c>
      <c r="E5767" s="89" t="s">
        <v>2683</v>
      </c>
    </row>
    <row r="5768" spans="1:5" ht="15.75" customHeight="1" x14ac:dyDescent="0.15">
      <c r="A5768" s="89" t="s">
        <v>16143</v>
      </c>
      <c r="B5768" s="89" t="s">
        <v>16128</v>
      </c>
      <c r="C5768" s="89">
        <v>4</v>
      </c>
      <c r="D5768" s="89" t="s">
        <v>16129</v>
      </c>
      <c r="E5768" s="89" t="s">
        <v>4215</v>
      </c>
    </row>
    <row r="5769" spans="1:5" ht="15.75" customHeight="1" x14ac:dyDescent="0.15">
      <c r="A5769" s="89" t="s">
        <v>16144</v>
      </c>
      <c r="B5769" s="89" t="s">
        <v>14847</v>
      </c>
      <c r="C5769" s="89">
        <v>4</v>
      </c>
      <c r="D5769" s="89" t="s">
        <v>14848</v>
      </c>
      <c r="E5769" s="89" t="s">
        <v>2896</v>
      </c>
    </row>
    <row r="5770" spans="1:5" ht="15.75" customHeight="1" x14ac:dyDescent="0.15">
      <c r="A5770" s="89" t="s">
        <v>16145</v>
      </c>
      <c r="B5770" s="89" t="s">
        <v>14847</v>
      </c>
      <c r="C5770" s="89">
        <v>4</v>
      </c>
      <c r="D5770" s="89" t="s">
        <v>14848</v>
      </c>
      <c r="E5770" s="89" t="s">
        <v>2896</v>
      </c>
    </row>
    <row r="5771" spans="1:5" ht="15.75" customHeight="1" x14ac:dyDescent="0.15">
      <c r="A5771" s="89" t="s">
        <v>16146</v>
      </c>
      <c r="B5771" s="89" t="s">
        <v>14847</v>
      </c>
      <c r="C5771" s="89">
        <v>4</v>
      </c>
      <c r="D5771" s="89" t="s">
        <v>14848</v>
      </c>
      <c r="E5771" s="89" t="s">
        <v>2896</v>
      </c>
    </row>
    <row r="5772" spans="1:5" ht="15.75" customHeight="1" x14ac:dyDescent="0.15">
      <c r="A5772" s="89" t="s">
        <v>16147</v>
      </c>
      <c r="B5772" s="89" t="s">
        <v>14847</v>
      </c>
      <c r="C5772" s="89">
        <v>4</v>
      </c>
      <c r="D5772" s="89" t="s">
        <v>14848</v>
      </c>
      <c r="E5772" s="89" t="s">
        <v>2896</v>
      </c>
    </row>
    <row r="5773" spans="1:5" ht="15.75" customHeight="1" x14ac:dyDescent="0.15">
      <c r="A5773" s="89" t="s">
        <v>16148</v>
      </c>
      <c r="B5773" s="89" t="s">
        <v>9814</v>
      </c>
      <c r="C5773" s="89">
        <v>4</v>
      </c>
      <c r="D5773" s="89" t="s">
        <v>9815</v>
      </c>
      <c r="E5773" s="89" t="s">
        <v>3763</v>
      </c>
    </row>
    <row r="5774" spans="1:5" ht="15.75" customHeight="1" x14ac:dyDescent="0.15">
      <c r="A5774" s="89" t="s">
        <v>16149</v>
      </c>
      <c r="B5774" s="89" t="s">
        <v>14847</v>
      </c>
      <c r="C5774" s="89">
        <v>4</v>
      </c>
      <c r="D5774" s="89" t="s">
        <v>14848</v>
      </c>
      <c r="E5774" s="89" t="s">
        <v>2896</v>
      </c>
    </row>
    <row r="5775" spans="1:5" ht="15.75" customHeight="1" x14ac:dyDescent="0.15">
      <c r="A5775" s="89" t="s">
        <v>16150</v>
      </c>
      <c r="B5775" s="89" t="s">
        <v>14851</v>
      </c>
      <c r="C5775" s="89">
        <v>4</v>
      </c>
      <c r="D5775" s="89" t="s">
        <v>14852</v>
      </c>
      <c r="E5775" s="89" t="s">
        <v>2849</v>
      </c>
    </row>
    <row r="5776" spans="1:5" ht="15.75" customHeight="1" x14ac:dyDescent="0.15">
      <c r="A5776" s="89" t="s">
        <v>16151</v>
      </c>
      <c r="B5776" s="89" t="s">
        <v>14851</v>
      </c>
      <c r="C5776" s="89">
        <v>4</v>
      </c>
      <c r="D5776" s="89" t="s">
        <v>14852</v>
      </c>
      <c r="E5776" s="89" t="s">
        <v>2849</v>
      </c>
    </row>
    <row r="5777" spans="1:5" ht="15.75" customHeight="1" x14ac:dyDescent="0.15">
      <c r="A5777" s="89" t="s">
        <v>16152</v>
      </c>
      <c r="B5777" s="89" t="s">
        <v>15892</v>
      </c>
      <c r="C5777" s="89">
        <v>4</v>
      </c>
      <c r="D5777" s="89" t="s">
        <v>15893</v>
      </c>
      <c r="E5777" s="89" t="s">
        <v>2660</v>
      </c>
    </row>
    <row r="5778" spans="1:5" ht="15.75" customHeight="1" x14ac:dyDescent="0.15">
      <c r="A5778" s="89" t="s">
        <v>16153</v>
      </c>
      <c r="B5778" s="89" t="s">
        <v>14851</v>
      </c>
      <c r="C5778" s="89">
        <v>4</v>
      </c>
      <c r="D5778" s="89" t="s">
        <v>14852</v>
      </c>
      <c r="E5778" s="89" t="s">
        <v>2849</v>
      </c>
    </row>
    <row r="5779" spans="1:5" ht="15.75" customHeight="1" x14ac:dyDescent="0.15">
      <c r="A5779" s="89" t="s">
        <v>16154</v>
      </c>
      <c r="B5779" s="89" t="s">
        <v>14851</v>
      </c>
      <c r="C5779" s="89">
        <v>4</v>
      </c>
      <c r="D5779" s="89" t="s">
        <v>14852</v>
      </c>
      <c r="E5779" s="89" t="s">
        <v>2849</v>
      </c>
    </row>
    <row r="5780" spans="1:5" ht="15.75" customHeight="1" x14ac:dyDescent="0.15">
      <c r="A5780" s="89" t="s">
        <v>16155</v>
      </c>
      <c r="B5780" s="89" t="s">
        <v>16156</v>
      </c>
      <c r="C5780" s="89">
        <v>4</v>
      </c>
      <c r="D5780" s="89" t="s">
        <v>16157</v>
      </c>
      <c r="E5780" s="89" t="s">
        <v>2895</v>
      </c>
    </row>
    <row r="5781" spans="1:5" ht="15.75" customHeight="1" x14ac:dyDescent="0.15">
      <c r="A5781" s="89" t="s">
        <v>16158</v>
      </c>
      <c r="B5781" s="89" t="s">
        <v>14851</v>
      </c>
      <c r="C5781" s="89">
        <v>4</v>
      </c>
      <c r="D5781" s="89" t="s">
        <v>14852</v>
      </c>
      <c r="E5781" s="89" t="s">
        <v>2849</v>
      </c>
    </row>
    <row r="5782" spans="1:5" ht="15.75" customHeight="1" x14ac:dyDescent="0.15">
      <c r="A5782" s="89" t="s">
        <v>16159</v>
      </c>
      <c r="B5782" s="89" t="s">
        <v>16004</v>
      </c>
      <c r="C5782" s="89">
        <v>4</v>
      </c>
      <c r="D5782" s="89" t="s">
        <v>16005</v>
      </c>
      <c r="E5782" s="89" t="s">
        <v>4153</v>
      </c>
    </row>
    <row r="5783" spans="1:5" ht="15.75" customHeight="1" x14ac:dyDescent="0.15">
      <c r="A5783" s="89" t="s">
        <v>16160</v>
      </c>
      <c r="B5783" s="89" t="s">
        <v>15466</v>
      </c>
      <c r="C5783" s="89">
        <v>4</v>
      </c>
      <c r="D5783" s="89" t="s">
        <v>15467</v>
      </c>
      <c r="E5783" s="89" t="s">
        <v>4186</v>
      </c>
    </row>
    <row r="5784" spans="1:5" ht="15.75" customHeight="1" x14ac:dyDescent="0.15">
      <c r="A5784" s="89" t="s">
        <v>16161</v>
      </c>
      <c r="B5784" s="89" t="s">
        <v>14851</v>
      </c>
      <c r="C5784" s="89">
        <v>4</v>
      </c>
      <c r="D5784" s="89" t="s">
        <v>14852</v>
      </c>
      <c r="E5784" s="89" t="s">
        <v>2849</v>
      </c>
    </row>
    <row r="5785" spans="1:5" ht="15.75" customHeight="1" x14ac:dyDescent="0.15">
      <c r="A5785" s="89" t="s">
        <v>16162</v>
      </c>
      <c r="B5785" s="89" t="s">
        <v>16156</v>
      </c>
      <c r="C5785" s="89">
        <v>4</v>
      </c>
      <c r="D5785" s="89" t="s">
        <v>16157</v>
      </c>
      <c r="E5785" s="89" t="s">
        <v>2895</v>
      </c>
    </row>
    <row r="5786" spans="1:5" ht="15.75" customHeight="1" x14ac:dyDescent="0.15">
      <c r="A5786" s="89" t="s">
        <v>16163</v>
      </c>
      <c r="B5786" s="89" t="s">
        <v>16156</v>
      </c>
      <c r="C5786" s="89">
        <v>4</v>
      </c>
      <c r="D5786" s="89" t="s">
        <v>16157</v>
      </c>
      <c r="E5786" s="89" t="s">
        <v>2895</v>
      </c>
    </row>
    <row r="5787" spans="1:5" ht="15.75" customHeight="1" x14ac:dyDescent="0.15">
      <c r="A5787" s="89" t="s">
        <v>16164</v>
      </c>
      <c r="B5787" s="89" t="s">
        <v>16165</v>
      </c>
      <c r="C5787" s="89">
        <v>4</v>
      </c>
      <c r="D5787" s="89" t="s">
        <v>16166</v>
      </c>
      <c r="E5787" s="89" t="s">
        <v>2895</v>
      </c>
    </row>
    <row r="5788" spans="1:5" ht="15.75" customHeight="1" x14ac:dyDescent="0.15">
      <c r="A5788" s="89" t="s">
        <v>16167</v>
      </c>
      <c r="B5788" s="89" t="s">
        <v>15598</v>
      </c>
      <c r="C5788" s="89">
        <v>4</v>
      </c>
      <c r="D5788" s="89" t="s">
        <v>15526</v>
      </c>
      <c r="E5788" s="89" t="s">
        <v>4165</v>
      </c>
    </row>
    <row r="5789" spans="1:5" ht="15.75" customHeight="1" x14ac:dyDescent="0.15">
      <c r="A5789" s="89" t="s">
        <v>16168</v>
      </c>
      <c r="B5789" s="89" t="s">
        <v>16165</v>
      </c>
      <c r="C5789" s="89">
        <v>4</v>
      </c>
      <c r="D5789" s="89" t="s">
        <v>16166</v>
      </c>
      <c r="E5789" s="89" t="s">
        <v>2895</v>
      </c>
    </row>
    <row r="5790" spans="1:5" ht="15.75" customHeight="1" x14ac:dyDescent="0.15">
      <c r="A5790" s="89" t="s">
        <v>16169</v>
      </c>
      <c r="B5790" s="89" t="s">
        <v>14851</v>
      </c>
      <c r="C5790" s="89">
        <v>4</v>
      </c>
      <c r="D5790" s="89" t="s">
        <v>14852</v>
      </c>
      <c r="E5790" s="89" t="s">
        <v>2849</v>
      </c>
    </row>
    <row r="5791" spans="1:5" ht="15.75" customHeight="1" x14ac:dyDescent="0.15">
      <c r="A5791" s="89" t="s">
        <v>16170</v>
      </c>
      <c r="B5791" s="89" t="s">
        <v>16171</v>
      </c>
      <c r="C5791" s="89">
        <v>4</v>
      </c>
      <c r="D5791" s="89" t="s">
        <v>16172</v>
      </c>
      <c r="E5791" s="89" t="s">
        <v>4187</v>
      </c>
    </row>
    <row r="5792" spans="1:5" ht="15.75" customHeight="1" x14ac:dyDescent="0.15">
      <c r="A5792" s="89" t="s">
        <v>16173</v>
      </c>
      <c r="B5792" s="89" t="s">
        <v>16156</v>
      </c>
      <c r="C5792" s="89">
        <v>4</v>
      </c>
      <c r="D5792" s="89" t="s">
        <v>16157</v>
      </c>
      <c r="E5792" s="89" t="s">
        <v>2895</v>
      </c>
    </row>
    <row r="5793" spans="1:5" ht="15.75" customHeight="1" x14ac:dyDescent="0.15">
      <c r="A5793" s="89" t="s">
        <v>16174</v>
      </c>
      <c r="B5793" s="89" t="s">
        <v>2849</v>
      </c>
      <c r="C5793" s="89">
        <v>3</v>
      </c>
      <c r="D5793" s="89" t="s">
        <v>5424</v>
      </c>
    </row>
    <row r="5794" spans="1:5" ht="15.75" customHeight="1" x14ac:dyDescent="0.15">
      <c r="A5794" s="89" t="s">
        <v>16175</v>
      </c>
      <c r="B5794" s="89" t="s">
        <v>14851</v>
      </c>
      <c r="C5794" s="89">
        <v>4</v>
      </c>
      <c r="D5794" s="89" t="s">
        <v>14852</v>
      </c>
      <c r="E5794" s="89" t="s">
        <v>2849</v>
      </c>
    </row>
    <row r="5795" spans="1:5" ht="15.75" customHeight="1" x14ac:dyDescent="0.15">
      <c r="A5795" s="89" t="s">
        <v>16176</v>
      </c>
      <c r="B5795" s="89" t="s">
        <v>14814</v>
      </c>
      <c r="C5795" s="89">
        <v>4</v>
      </c>
      <c r="D5795" s="89" t="s">
        <v>14815</v>
      </c>
      <c r="E5795" s="89" t="s">
        <v>2863</v>
      </c>
    </row>
    <row r="5796" spans="1:5" ht="15.75" customHeight="1" x14ac:dyDescent="0.15">
      <c r="A5796" s="89" t="s">
        <v>16177</v>
      </c>
      <c r="B5796" s="89" t="s">
        <v>14851</v>
      </c>
      <c r="C5796" s="89">
        <v>4</v>
      </c>
      <c r="D5796" s="89" t="s">
        <v>14852</v>
      </c>
      <c r="E5796" s="89" t="s">
        <v>2849</v>
      </c>
    </row>
    <row r="5797" spans="1:5" ht="15.75" customHeight="1" x14ac:dyDescent="0.15">
      <c r="A5797" s="89" t="s">
        <v>16178</v>
      </c>
      <c r="B5797" s="89" t="s">
        <v>14851</v>
      </c>
      <c r="C5797" s="89">
        <v>4</v>
      </c>
      <c r="D5797" s="89" t="s">
        <v>14852</v>
      </c>
      <c r="E5797" s="89" t="s">
        <v>2849</v>
      </c>
    </row>
    <row r="5798" spans="1:5" ht="15.75" customHeight="1" x14ac:dyDescent="0.15">
      <c r="A5798" s="89" t="s">
        <v>16179</v>
      </c>
      <c r="B5798" s="89" t="s">
        <v>14814</v>
      </c>
      <c r="C5798" s="89">
        <v>4</v>
      </c>
      <c r="D5798" s="89" t="s">
        <v>14815</v>
      </c>
      <c r="E5798" s="89" t="s">
        <v>2863</v>
      </c>
    </row>
    <row r="5799" spans="1:5" ht="15.75" customHeight="1" x14ac:dyDescent="0.15">
      <c r="A5799" s="89" t="s">
        <v>16180</v>
      </c>
      <c r="B5799" s="89" t="s">
        <v>14851</v>
      </c>
      <c r="C5799" s="89">
        <v>4</v>
      </c>
      <c r="D5799" s="89" t="s">
        <v>14852</v>
      </c>
      <c r="E5799" s="89" t="s">
        <v>2849</v>
      </c>
    </row>
    <row r="5800" spans="1:5" ht="15.75" customHeight="1" x14ac:dyDescent="0.15">
      <c r="A5800" s="89" t="s">
        <v>16181</v>
      </c>
      <c r="B5800" s="89" t="s">
        <v>14814</v>
      </c>
      <c r="C5800" s="89">
        <v>4</v>
      </c>
      <c r="D5800" s="89" t="s">
        <v>14815</v>
      </c>
      <c r="E5800" s="89" t="s">
        <v>2863</v>
      </c>
    </row>
    <row r="5801" spans="1:5" ht="15.75" customHeight="1" x14ac:dyDescent="0.15">
      <c r="A5801" s="89" t="s">
        <v>16182</v>
      </c>
      <c r="B5801" s="89" t="s">
        <v>14814</v>
      </c>
      <c r="C5801" s="89">
        <v>4</v>
      </c>
      <c r="D5801" s="89" t="s">
        <v>14815</v>
      </c>
      <c r="E5801" s="89" t="s">
        <v>2863</v>
      </c>
    </row>
    <row r="5802" spans="1:5" ht="15.75" customHeight="1" x14ac:dyDescent="0.15">
      <c r="A5802" s="89" t="s">
        <v>16183</v>
      </c>
      <c r="B5802" s="89" t="s">
        <v>14851</v>
      </c>
      <c r="C5802" s="89">
        <v>4</v>
      </c>
      <c r="D5802" s="89" t="s">
        <v>14852</v>
      </c>
      <c r="E5802" s="89" t="s">
        <v>2849</v>
      </c>
    </row>
    <row r="5803" spans="1:5" ht="15.75" customHeight="1" x14ac:dyDescent="0.15">
      <c r="A5803" s="89" t="s">
        <v>16184</v>
      </c>
      <c r="B5803" s="89" t="s">
        <v>14814</v>
      </c>
      <c r="C5803" s="89">
        <v>4</v>
      </c>
      <c r="D5803" s="89" t="s">
        <v>14815</v>
      </c>
      <c r="E5803" s="89" t="s">
        <v>2863</v>
      </c>
    </row>
    <row r="5804" spans="1:5" ht="15.75" customHeight="1" x14ac:dyDescent="0.15">
      <c r="A5804" s="89" t="s">
        <v>16185</v>
      </c>
      <c r="B5804" s="89" t="s">
        <v>14851</v>
      </c>
      <c r="C5804" s="89">
        <v>4</v>
      </c>
      <c r="D5804" s="89" t="s">
        <v>14852</v>
      </c>
      <c r="E5804" s="89" t="s">
        <v>2849</v>
      </c>
    </row>
    <row r="5805" spans="1:5" ht="15.75" customHeight="1" x14ac:dyDescent="0.15">
      <c r="A5805" s="89" t="s">
        <v>16186</v>
      </c>
      <c r="B5805" s="89" t="s">
        <v>14814</v>
      </c>
      <c r="C5805" s="89">
        <v>4</v>
      </c>
      <c r="D5805" s="89" t="s">
        <v>14815</v>
      </c>
      <c r="E5805" s="89" t="s">
        <v>2863</v>
      </c>
    </row>
    <row r="5806" spans="1:5" ht="15.75" customHeight="1" x14ac:dyDescent="0.15">
      <c r="A5806" s="89" t="s">
        <v>16187</v>
      </c>
      <c r="B5806" s="89" t="s">
        <v>2849</v>
      </c>
      <c r="C5806" s="89">
        <v>3</v>
      </c>
      <c r="D5806" s="89" t="s">
        <v>5424</v>
      </c>
    </row>
    <row r="5807" spans="1:5" ht="15.75" customHeight="1" x14ac:dyDescent="0.15">
      <c r="A5807" s="89" t="s">
        <v>16188</v>
      </c>
      <c r="B5807" s="89" t="s">
        <v>14814</v>
      </c>
      <c r="C5807" s="89">
        <v>4</v>
      </c>
      <c r="D5807" s="89" t="s">
        <v>14815</v>
      </c>
      <c r="E5807" s="89" t="s">
        <v>2863</v>
      </c>
    </row>
    <row r="5808" spans="1:5" ht="15.75" customHeight="1" x14ac:dyDescent="0.15">
      <c r="A5808" s="89" t="s">
        <v>16189</v>
      </c>
      <c r="B5808" s="89" t="s">
        <v>14851</v>
      </c>
      <c r="C5808" s="89">
        <v>4</v>
      </c>
      <c r="D5808" s="89" t="s">
        <v>14852</v>
      </c>
      <c r="E5808" s="89" t="s">
        <v>2849</v>
      </c>
    </row>
    <row r="5809" spans="1:5" ht="15.75" customHeight="1" x14ac:dyDescent="0.15">
      <c r="A5809" s="89" t="s">
        <v>16190</v>
      </c>
      <c r="B5809" s="89" t="s">
        <v>14814</v>
      </c>
      <c r="C5809" s="89">
        <v>4</v>
      </c>
      <c r="D5809" s="89" t="s">
        <v>14815</v>
      </c>
      <c r="E5809" s="89" t="s">
        <v>2863</v>
      </c>
    </row>
    <row r="5810" spans="1:5" ht="15.75" customHeight="1" x14ac:dyDescent="0.15">
      <c r="A5810" s="89" t="s">
        <v>16191</v>
      </c>
      <c r="B5810" s="89" t="s">
        <v>14814</v>
      </c>
      <c r="C5810" s="89">
        <v>4</v>
      </c>
      <c r="D5810" s="89" t="s">
        <v>14815</v>
      </c>
      <c r="E5810" s="89" t="s">
        <v>2863</v>
      </c>
    </row>
    <row r="5811" spans="1:5" ht="15.75" customHeight="1" x14ac:dyDescent="0.15">
      <c r="A5811" s="89" t="s">
        <v>16192</v>
      </c>
      <c r="B5811" s="89" t="s">
        <v>14814</v>
      </c>
      <c r="C5811" s="89">
        <v>4</v>
      </c>
      <c r="D5811" s="89" t="s">
        <v>14815</v>
      </c>
      <c r="E5811" s="89" t="s">
        <v>2863</v>
      </c>
    </row>
    <row r="5812" spans="1:5" ht="15.75" customHeight="1" x14ac:dyDescent="0.15">
      <c r="A5812" s="89" t="s">
        <v>16193</v>
      </c>
      <c r="B5812" s="89" t="s">
        <v>14814</v>
      </c>
      <c r="C5812" s="89">
        <v>4</v>
      </c>
      <c r="D5812" s="89" t="s">
        <v>14815</v>
      </c>
      <c r="E5812" s="89" t="s">
        <v>2863</v>
      </c>
    </row>
    <row r="5813" spans="1:5" ht="15.75" customHeight="1" x14ac:dyDescent="0.15">
      <c r="A5813" s="89" t="s">
        <v>16194</v>
      </c>
      <c r="B5813" s="89" t="s">
        <v>14851</v>
      </c>
      <c r="C5813" s="89">
        <v>4</v>
      </c>
      <c r="D5813" s="89" t="s">
        <v>14852</v>
      </c>
      <c r="E5813" s="89" t="s">
        <v>2849</v>
      </c>
    </row>
    <row r="5814" spans="1:5" ht="15.75" customHeight="1" x14ac:dyDescent="0.15">
      <c r="A5814" s="89" t="s">
        <v>16195</v>
      </c>
      <c r="B5814" s="89" t="s">
        <v>14814</v>
      </c>
      <c r="C5814" s="89">
        <v>4</v>
      </c>
      <c r="D5814" s="89" t="s">
        <v>14815</v>
      </c>
      <c r="E5814" s="89" t="s">
        <v>2863</v>
      </c>
    </row>
    <row r="5815" spans="1:5" ht="15.75" customHeight="1" x14ac:dyDescent="0.15">
      <c r="A5815" s="89" t="s">
        <v>16196</v>
      </c>
      <c r="B5815" s="89" t="s">
        <v>14814</v>
      </c>
      <c r="C5815" s="89">
        <v>4</v>
      </c>
      <c r="D5815" s="89" t="s">
        <v>14815</v>
      </c>
      <c r="E5815" s="89" t="s">
        <v>2863</v>
      </c>
    </row>
    <row r="5816" spans="1:5" ht="15.75" customHeight="1" x14ac:dyDescent="0.15">
      <c r="A5816" s="89" t="s">
        <v>16197</v>
      </c>
      <c r="B5816" s="89" t="s">
        <v>14814</v>
      </c>
      <c r="C5816" s="89">
        <v>4</v>
      </c>
      <c r="D5816" s="89" t="s">
        <v>14815</v>
      </c>
      <c r="E5816" s="89" t="s">
        <v>2863</v>
      </c>
    </row>
    <row r="5817" spans="1:5" ht="15.75" customHeight="1" x14ac:dyDescent="0.15">
      <c r="A5817" s="89" t="s">
        <v>16198</v>
      </c>
      <c r="B5817" s="89" t="s">
        <v>14814</v>
      </c>
      <c r="C5817" s="89">
        <v>4</v>
      </c>
      <c r="D5817" s="89" t="s">
        <v>14815</v>
      </c>
      <c r="E5817" s="89" t="s">
        <v>2863</v>
      </c>
    </row>
    <row r="5818" spans="1:5" ht="15.75" customHeight="1" x14ac:dyDescent="0.15">
      <c r="A5818" s="89" t="s">
        <v>16199</v>
      </c>
      <c r="B5818" s="89" t="s">
        <v>14814</v>
      </c>
      <c r="C5818" s="89">
        <v>4</v>
      </c>
      <c r="D5818" s="89" t="s">
        <v>14815</v>
      </c>
      <c r="E5818" s="89" t="s">
        <v>2863</v>
      </c>
    </row>
    <row r="5819" spans="1:5" ht="15.75" customHeight="1" x14ac:dyDescent="0.15">
      <c r="A5819" s="89" t="s">
        <v>16200</v>
      </c>
      <c r="B5819" s="89" t="s">
        <v>14814</v>
      </c>
      <c r="C5819" s="89">
        <v>4</v>
      </c>
      <c r="D5819" s="89" t="s">
        <v>14815</v>
      </c>
      <c r="E5819" s="89" t="s">
        <v>2863</v>
      </c>
    </row>
    <row r="5820" spans="1:5" ht="15.75" customHeight="1" x14ac:dyDescent="0.15">
      <c r="A5820" s="89" t="s">
        <v>16201</v>
      </c>
      <c r="B5820" s="89" t="s">
        <v>11568</v>
      </c>
      <c r="C5820" s="89">
        <v>4</v>
      </c>
      <c r="D5820" s="89" t="s">
        <v>11569</v>
      </c>
      <c r="E5820" s="89" t="s">
        <v>3319</v>
      </c>
    </row>
    <row r="5821" spans="1:5" ht="15.75" customHeight="1" x14ac:dyDescent="0.15">
      <c r="A5821" s="89" t="s">
        <v>16202</v>
      </c>
      <c r="B5821" s="89" t="s">
        <v>14814</v>
      </c>
      <c r="C5821" s="89">
        <v>4</v>
      </c>
      <c r="D5821" s="89" t="s">
        <v>14815</v>
      </c>
      <c r="E5821" s="89" t="s">
        <v>2863</v>
      </c>
    </row>
    <row r="5822" spans="1:5" ht="15.75" customHeight="1" x14ac:dyDescent="0.15">
      <c r="A5822" s="89" t="s">
        <v>16203</v>
      </c>
      <c r="B5822" s="89" t="s">
        <v>14814</v>
      </c>
      <c r="C5822" s="89">
        <v>4</v>
      </c>
      <c r="D5822" s="89" t="s">
        <v>14815</v>
      </c>
      <c r="E5822" s="89" t="s">
        <v>2863</v>
      </c>
    </row>
    <row r="5823" spans="1:5" ht="15.75" customHeight="1" x14ac:dyDescent="0.15">
      <c r="A5823" s="89" t="s">
        <v>16204</v>
      </c>
      <c r="B5823" s="89" t="s">
        <v>14814</v>
      </c>
      <c r="C5823" s="89">
        <v>4</v>
      </c>
      <c r="D5823" s="89" t="s">
        <v>14815</v>
      </c>
      <c r="E5823" s="89" t="s">
        <v>2863</v>
      </c>
    </row>
    <row r="5824" spans="1:5" ht="15.75" customHeight="1" x14ac:dyDescent="0.15">
      <c r="A5824" s="89" t="s">
        <v>16205</v>
      </c>
      <c r="B5824" s="89" t="s">
        <v>16206</v>
      </c>
      <c r="C5824" s="89">
        <v>4</v>
      </c>
      <c r="D5824" s="89" t="s">
        <v>16207</v>
      </c>
      <c r="E5824" s="89" t="s">
        <v>2788</v>
      </c>
    </row>
    <row r="5825" spans="1:5" ht="15.75" customHeight="1" x14ac:dyDescent="0.15">
      <c r="A5825" s="89" t="s">
        <v>16208</v>
      </c>
      <c r="B5825" s="89" t="s">
        <v>16209</v>
      </c>
      <c r="C5825" s="89">
        <v>4</v>
      </c>
      <c r="D5825" s="89" t="s">
        <v>16210</v>
      </c>
      <c r="E5825" s="89" t="s">
        <v>4245</v>
      </c>
    </row>
    <row r="5826" spans="1:5" ht="15.75" customHeight="1" x14ac:dyDescent="0.15">
      <c r="A5826" s="89" t="s">
        <v>786</v>
      </c>
      <c r="B5826" s="89" t="s">
        <v>16211</v>
      </c>
      <c r="C5826" s="89">
        <v>4</v>
      </c>
      <c r="D5826" s="89" t="s">
        <v>16212</v>
      </c>
      <c r="E5826" s="89" t="s">
        <v>4245</v>
      </c>
    </row>
    <row r="5827" spans="1:5" ht="15.75" customHeight="1" x14ac:dyDescent="0.15">
      <c r="A5827" s="89" t="s">
        <v>429</v>
      </c>
      <c r="B5827" s="89" t="s">
        <v>14814</v>
      </c>
      <c r="C5827" s="89">
        <v>4</v>
      </c>
      <c r="D5827" s="89" t="s">
        <v>14815</v>
      </c>
      <c r="E5827" s="89" t="s">
        <v>2863</v>
      </c>
    </row>
    <row r="5828" spans="1:5" ht="15.75" customHeight="1" x14ac:dyDescent="0.15">
      <c r="A5828" s="89" t="s">
        <v>486</v>
      </c>
      <c r="B5828" s="89" t="s">
        <v>14814</v>
      </c>
      <c r="C5828" s="89">
        <v>4</v>
      </c>
      <c r="D5828" s="89" t="s">
        <v>14815</v>
      </c>
      <c r="E5828" s="89" t="s">
        <v>2863</v>
      </c>
    </row>
    <row r="5829" spans="1:5" ht="15.75" customHeight="1" x14ac:dyDescent="0.15">
      <c r="A5829" s="89" t="s">
        <v>16213</v>
      </c>
      <c r="B5829" s="89" t="s">
        <v>16214</v>
      </c>
      <c r="C5829" s="89">
        <v>4</v>
      </c>
      <c r="D5829" s="89" t="s">
        <v>16215</v>
      </c>
      <c r="E5829" s="89" t="s">
        <v>4166</v>
      </c>
    </row>
    <row r="5830" spans="1:5" ht="15.75" customHeight="1" x14ac:dyDescent="0.15">
      <c r="A5830" s="89" t="s">
        <v>16216</v>
      </c>
      <c r="B5830" s="89" t="s">
        <v>15749</v>
      </c>
      <c r="C5830" s="89">
        <v>5</v>
      </c>
      <c r="D5830" s="89" t="s">
        <v>8932</v>
      </c>
    </row>
    <row r="5831" spans="1:5" ht="15.75" customHeight="1" x14ac:dyDescent="0.15">
      <c r="A5831" s="89" t="s">
        <v>16217</v>
      </c>
      <c r="B5831" s="89" t="s">
        <v>3947</v>
      </c>
      <c r="C5831" s="89">
        <v>1</v>
      </c>
      <c r="D5831" s="89" t="s">
        <v>768</v>
      </c>
    </row>
    <row r="5832" spans="1:5" ht="15.75" customHeight="1" x14ac:dyDescent="0.15">
      <c r="A5832" s="89" t="s">
        <v>16218</v>
      </c>
      <c r="B5832" s="89" t="s">
        <v>15749</v>
      </c>
      <c r="C5832" s="89">
        <v>5</v>
      </c>
      <c r="D5832" s="89" t="s">
        <v>8932</v>
      </c>
    </row>
    <row r="5833" spans="1:5" ht="15.75" customHeight="1" x14ac:dyDescent="0.15">
      <c r="A5833" s="89" t="s">
        <v>16219</v>
      </c>
      <c r="B5833" s="89" t="s">
        <v>14604</v>
      </c>
      <c r="C5833" s="89">
        <v>4</v>
      </c>
      <c r="D5833" s="89" t="s">
        <v>14605</v>
      </c>
      <c r="E5833" s="89" t="s">
        <v>2716</v>
      </c>
    </row>
    <row r="5834" spans="1:5" ht="15.75" customHeight="1" x14ac:dyDescent="0.15">
      <c r="A5834" s="89" t="s">
        <v>16220</v>
      </c>
      <c r="B5834" s="89" t="s">
        <v>14560</v>
      </c>
      <c r="C5834" s="89">
        <v>4</v>
      </c>
      <c r="D5834" s="89" t="s">
        <v>14561</v>
      </c>
      <c r="E5834" s="89" t="s">
        <v>4254</v>
      </c>
    </row>
    <row r="5835" spans="1:5" ht="15.75" customHeight="1" x14ac:dyDescent="0.15">
      <c r="A5835" s="89" t="s">
        <v>16221</v>
      </c>
      <c r="B5835" s="89" t="s">
        <v>16222</v>
      </c>
      <c r="C5835" s="89">
        <v>4</v>
      </c>
      <c r="D5835" s="89" t="s">
        <v>16223</v>
      </c>
      <c r="E5835" s="89" t="s">
        <v>2687</v>
      </c>
    </row>
    <row r="5836" spans="1:5" ht="15.75" customHeight="1" x14ac:dyDescent="0.15">
      <c r="A5836" s="89" t="s">
        <v>16224</v>
      </c>
      <c r="B5836" s="89" t="s">
        <v>14604</v>
      </c>
      <c r="C5836" s="89">
        <v>4</v>
      </c>
      <c r="D5836" s="89" t="s">
        <v>14605</v>
      </c>
      <c r="E5836" s="89" t="s">
        <v>2716</v>
      </c>
    </row>
    <row r="5837" spans="1:5" ht="15.75" customHeight="1" x14ac:dyDescent="0.15">
      <c r="A5837" s="89" t="s">
        <v>16225</v>
      </c>
      <c r="B5837" s="89" t="s">
        <v>14604</v>
      </c>
      <c r="C5837" s="89">
        <v>4</v>
      </c>
      <c r="D5837" s="89" t="s">
        <v>14605</v>
      </c>
      <c r="E5837" s="89" t="s">
        <v>2716</v>
      </c>
    </row>
    <row r="5838" spans="1:5" ht="15.75" customHeight="1" x14ac:dyDescent="0.15">
      <c r="A5838" s="89" t="s">
        <v>16226</v>
      </c>
      <c r="B5838" s="89" t="s">
        <v>16227</v>
      </c>
      <c r="C5838" s="89">
        <v>4</v>
      </c>
      <c r="D5838" s="89" t="s">
        <v>16228</v>
      </c>
      <c r="E5838" s="89" t="s">
        <v>4157</v>
      </c>
    </row>
    <row r="5839" spans="1:5" ht="15.75" customHeight="1" x14ac:dyDescent="0.15">
      <c r="A5839" s="89" t="s">
        <v>16229</v>
      </c>
      <c r="B5839" s="89" t="s">
        <v>9796</v>
      </c>
      <c r="C5839" s="89">
        <v>4</v>
      </c>
      <c r="D5839" s="89" t="s">
        <v>629</v>
      </c>
      <c r="E5839" s="89" t="s">
        <v>3944</v>
      </c>
    </row>
    <row r="5840" spans="1:5" ht="15.75" customHeight="1" x14ac:dyDescent="0.15">
      <c r="A5840" s="89" t="s">
        <v>16230</v>
      </c>
      <c r="B5840" s="89" t="s">
        <v>15988</v>
      </c>
      <c r="C5840" s="89">
        <v>4</v>
      </c>
      <c r="D5840" s="89" t="s">
        <v>15989</v>
      </c>
      <c r="E5840" s="89" t="s">
        <v>3734</v>
      </c>
    </row>
    <row r="5841" spans="1:5" ht="15.75" customHeight="1" x14ac:dyDescent="0.15">
      <c r="A5841" s="89" t="s">
        <v>16231</v>
      </c>
      <c r="B5841" s="89" t="s">
        <v>14560</v>
      </c>
      <c r="C5841" s="89">
        <v>4</v>
      </c>
      <c r="D5841" s="89" t="s">
        <v>14561</v>
      </c>
      <c r="E5841" s="89" t="s">
        <v>4254</v>
      </c>
    </row>
    <row r="5842" spans="1:5" ht="15.75" customHeight="1" x14ac:dyDescent="0.15">
      <c r="A5842" s="89" t="s">
        <v>16232</v>
      </c>
      <c r="B5842" s="89" t="s">
        <v>14560</v>
      </c>
      <c r="C5842" s="89">
        <v>4</v>
      </c>
      <c r="D5842" s="89" t="s">
        <v>14561</v>
      </c>
      <c r="E5842" s="89" t="s">
        <v>4254</v>
      </c>
    </row>
    <row r="5843" spans="1:5" ht="15.75" customHeight="1" x14ac:dyDescent="0.15">
      <c r="A5843" s="89" t="s">
        <v>16233</v>
      </c>
      <c r="B5843" s="89" t="s">
        <v>14560</v>
      </c>
      <c r="C5843" s="89">
        <v>4</v>
      </c>
      <c r="D5843" s="89" t="s">
        <v>14561</v>
      </c>
      <c r="E5843" s="89" t="s">
        <v>4254</v>
      </c>
    </row>
    <row r="5844" spans="1:5" ht="15.75" customHeight="1" x14ac:dyDescent="0.15">
      <c r="A5844" s="89" t="s">
        <v>16234</v>
      </c>
      <c r="B5844" s="89" t="s">
        <v>16235</v>
      </c>
      <c r="C5844" s="89">
        <v>4</v>
      </c>
      <c r="D5844" s="89" t="s">
        <v>16236</v>
      </c>
      <c r="E5844" s="89" t="s">
        <v>3335</v>
      </c>
    </row>
    <row r="5845" spans="1:5" ht="15.75" customHeight="1" x14ac:dyDescent="0.15">
      <c r="A5845" s="89" t="s">
        <v>16237</v>
      </c>
      <c r="B5845" s="89" t="s">
        <v>16238</v>
      </c>
      <c r="C5845" s="89">
        <v>4</v>
      </c>
      <c r="D5845" s="89" t="s">
        <v>16239</v>
      </c>
      <c r="E5845" s="89" t="s">
        <v>4153</v>
      </c>
    </row>
    <row r="5846" spans="1:5" ht="15.75" customHeight="1" x14ac:dyDescent="0.15">
      <c r="A5846" s="89" t="s">
        <v>16240</v>
      </c>
      <c r="B5846" s="89" t="s">
        <v>16235</v>
      </c>
      <c r="C5846" s="89">
        <v>4</v>
      </c>
      <c r="D5846" s="89" t="s">
        <v>16236</v>
      </c>
      <c r="E5846" s="89" t="s">
        <v>3335</v>
      </c>
    </row>
    <row r="5847" spans="1:5" ht="15.75" customHeight="1" x14ac:dyDescent="0.15">
      <c r="A5847" s="89" t="s">
        <v>16241</v>
      </c>
      <c r="B5847" s="89" t="s">
        <v>16079</v>
      </c>
      <c r="C5847" s="89">
        <v>4</v>
      </c>
      <c r="D5847" s="89" t="s">
        <v>16080</v>
      </c>
      <c r="E5847" s="89" t="s">
        <v>3343</v>
      </c>
    </row>
    <row r="5848" spans="1:5" ht="15.75" customHeight="1" x14ac:dyDescent="0.15">
      <c r="A5848" s="89" t="s">
        <v>16242</v>
      </c>
      <c r="B5848" s="89" t="s">
        <v>16235</v>
      </c>
      <c r="C5848" s="89">
        <v>4</v>
      </c>
      <c r="D5848" s="89" t="s">
        <v>16236</v>
      </c>
      <c r="E5848" s="89" t="s">
        <v>3335</v>
      </c>
    </row>
    <row r="5849" spans="1:5" ht="15.75" customHeight="1" x14ac:dyDescent="0.15">
      <c r="A5849" s="89" t="s">
        <v>16243</v>
      </c>
      <c r="B5849" s="89" t="s">
        <v>16235</v>
      </c>
      <c r="C5849" s="89">
        <v>4</v>
      </c>
      <c r="D5849" s="89" t="s">
        <v>16236</v>
      </c>
      <c r="E5849" s="89" t="s">
        <v>3335</v>
      </c>
    </row>
    <row r="5850" spans="1:5" ht="15.75" customHeight="1" x14ac:dyDescent="0.15">
      <c r="A5850" s="89" t="s">
        <v>16244</v>
      </c>
      <c r="B5850" s="89" t="s">
        <v>16245</v>
      </c>
      <c r="C5850" s="89">
        <v>4</v>
      </c>
      <c r="D5850" s="89" t="s">
        <v>16246</v>
      </c>
      <c r="E5850" s="89" t="s">
        <v>3335</v>
      </c>
    </row>
    <row r="5851" spans="1:5" ht="15.75" customHeight="1" x14ac:dyDescent="0.15">
      <c r="A5851" s="89" t="s">
        <v>16247</v>
      </c>
      <c r="B5851" s="89" t="s">
        <v>16248</v>
      </c>
      <c r="C5851" s="89">
        <v>4</v>
      </c>
      <c r="D5851" s="89" t="s">
        <v>16249</v>
      </c>
      <c r="E5851" s="89" t="s">
        <v>4179</v>
      </c>
    </row>
    <row r="5852" spans="1:5" ht="15.75" customHeight="1" x14ac:dyDescent="0.15">
      <c r="A5852" s="89" t="s">
        <v>16250</v>
      </c>
      <c r="B5852" s="89" t="s">
        <v>16235</v>
      </c>
      <c r="C5852" s="89">
        <v>4</v>
      </c>
      <c r="D5852" s="89" t="s">
        <v>16236</v>
      </c>
      <c r="E5852" s="89" t="s">
        <v>3335</v>
      </c>
    </row>
    <row r="5853" spans="1:5" ht="15.75" customHeight="1" x14ac:dyDescent="0.15">
      <c r="A5853" s="89" t="s">
        <v>16251</v>
      </c>
      <c r="B5853" s="89" t="s">
        <v>14923</v>
      </c>
      <c r="C5853" s="89">
        <v>4</v>
      </c>
      <c r="D5853" s="89" t="s">
        <v>14924</v>
      </c>
      <c r="E5853" s="89" t="s">
        <v>3676</v>
      </c>
    </row>
    <row r="5854" spans="1:5" ht="15.75" customHeight="1" x14ac:dyDescent="0.15">
      <c r="A5854" s="89" t="s">
        <v>16252</v>
      </c>
      <c r="B5854" s="89" t="s">
        <v>16235</v>
      </c>
      <c r="C5854" s="89">
        <v>4</v>
      </c>
      <c r="D5854" s="89" t="s">
        <v>16236</v>
      </c>
      <c r="E5854" s="89" t="s">
        <v>3335</v>
      </c>
    </row>
    <row r="5855" spans="1:5" ht="15.75" customHeight="1" x14ac:dyDescent="0.15">
      <c r="A5855" s="89" t="s">
        <v>16253</v>
      </c>
      <c r="B5855" s="89" t="s">
        <v>16235</v>
      </c>
      <c r="C5855" s="89">
        <v>4</v>
      </c>
      <c r="D5855" s="89" t="s">
        <v>16236</v>
      </c>
      <c r="E5855" s="89" t="s">
        <v>3335</v>
      </c>
    </row>
    <row r="5856" spans="1:5" ht="15.75" customHeight="1" x14ac:dyDescent="0.15">
      <c r="A5856" s="89" t="s">
        <v>16254</v>
      </c>
      <c r="B5856" s="89" t="s">
        <v>15749</v>
      </c>
      <c r="C5856" s="89">
        <v>5</v>
      </c>
      <c r="D5856" s="89" t="s">
        <v>8932</v>
      </c>
    </row>
    <row r="5857" spans="1:5" ht="15.75" customHeight="1" x14ac:dyDescent="0.15">
      <c r="A5857" s="89" t="s">
        <v>16255</v>
      </c>
      <c r="B5857" s="89" t="s">
        <v>15749</v>
      </c>
      <c r="C5857" s="89">
        <v>5</v>
      </c>
      <c r="D5857" s="89" t="s">
        <v>8932</v>
      </c>
    </row>
    <row r="5858" spans="1:5" ht="15.75" customHeight="1" x14ac:dyDescent="0.15">
      <c r="A5858" s="89" t="s">
        <v>16256</v>
      </c>
      <c r="B5858" s="89" t="s">
        <v>15749</v>
      </c>
      <c r="C5858" s="89">
        <v>5</v>
      </c>
      <c r="D5858" s="89" t="s">
        <v>8932</v>
      </c>
    </row>
    <row r="5859" spans="1:5" ht="15.75" customHeight="1" x14ac:dyDescent="0.15">
      <c r="A5859" s="89" t="s">
        <v>16257</v>
      </c>
      <c r="B5859" s="89" t="s">
        <v>15749</v>
      </c>
      <c r="C5859" s="89">
        <v>5</v>
      </c>
      <c r="D5859" s="89" t="s">
        <v>8932</v>
      </c>
    </row>
    <row r="5860" spans="1:5" ht="15.75" customHeight="1" x14ac:dyDescent="0.15">
      <c r="A5860" s="89" t="s">
        <v>16258</v>
      </c>
      <c r="B5860" s="89" t="s">
        <v>15749</v>
      </c>
      <c r="C5860" s="89">
        <v>5</v>
      </c>
      <c r="D5860" s="89" t="s">
        <v>8932</v>
      </c>
    </row>
    <row r="5861" spans="1:5" ht="15.75" customHeight="1" x14ac:dyDescent="0.15">
      <c r="A5861" s="89" t="s">
        <v>16259</v>
      </c>
      <c r="B5861" s="89" t="s">
        <v>15749</v>
      </c>
      <c r="C5861" s="89">
        <v>5</v>
      </c>
      <c r="D5861" s="89" t="s">
        <v>8932</v>
      </c>
    </row>
    <row r="5862" spans="1:5" ht="15.75" customHeight="1" x14ac:dyDescent="0.15">
      <c r="A5862" s="89" t="s">
        <v>16260</v>
      </c>
      <c r="B5862" s="89" t="s">
        <v>15749</v>
      </c>
      <c r="C5862" s="89">
        <v>5</v>
      </c>
      <c r="D5862" s="89" t="s">
        <v>8932</v>
      </c>
    </row>
    <row r="5863" spans="1:5" ht="15.75" customHeight="1" x14ac:dyDescent="0.15">
      <c r="A5863" s="89" t="s">
        <v>16261</v>
      </c>
      <c r="B5863" s="89" t="s">
        <v>16214</v>
      </c>
      <c r="C5863" s="89">
        <v>4</v>
      </c>
      <c r="D5863" s="89" t="s">
        <v>16215</v>
      </c>
      <c r="E5863" s="89" t="s">
        <v>4166</v>
      </c>
    </row>
    <row r="5864" spans="1:5" ht="15.75" customHeight="1" x14ac:dyDescent="0.15">
      <c r="A5864" s="89" t="s">
        <v>16262</v>
      </c>
      <c r="B5864" s="89" t="s">
        <v>9796</v>
      </c>
      <c r="C5864" s="89">
        <v>4</v>
      </c>
      <c r="D5864" s="89" t="s">
        <v>629</v>
      </c>
      <c r="E5864" s="89" t="s">
        <v>3944</v>
      </c>
    </row>
    <row r="5865" spans="1:5" ht="15.75" customHeight="1" x14ac:dyDescent="0.15">
      <c r="A5865" s="89" t="s">
        <v>16263</v>
      </c>
      <c r="B5865" s="89" t="s">
        <v>9796</v>
      </c>
      <c r="C5865" s="89">
        <v>4</v>
      </c>
      <c r="D5865" s="89" t="s">
        <v>629</v>
      </c>
      <c r="E5865" s="89" t="s">
        <v>3944</v>
      </c>
    </row>
    <row r="5866" spans="1:5" ht="15.75" customHeight="1" x14ac:dyDescent="0.15">
      <c r="A5866" s="89" t="s">
        <v>16264</v>
      </c>
      <c r="B5866" s="89" t="s">
        <v>9796</v>
      </c>
      <c r="C5866" s="89">
        <v>4</v>
      </c>
      <c r="D5866" s="89" t="s">
        <v>629</v>
      </c>
      <c r="E5866" s="89" t="s">
        <v>3944</v>
      </c>
    </row>
    <row r="5867" spans="1:5" ht="15.75" customHeight="1" x14ac:dyDescent="0.15">
      <c r="A5867" s="89" t="s">
        <v>16265</v>
      </c>
      <c r="B5867" s="89" t="s">
        <v>9684</v>
      </c>
      <c r="C5867" s="89">
        <v>4</v>
      </c>
      <c r="D5867" s="89" t="s">
        <v>9685</v>
      </c>
      <c r="E5867" s="89" t="s">
        <v>3606</v>
      </c>
    </row>
    <row r="5868" spans="1:5" ht="15.75" customHeight="1" x14ac:dyDescent="0.15">
      <c r="A5868" s="89" t="s">
        <v>16266</v>
      </c>
      <c r="B5868" s="89" t="s">
        <v>14560</v>
      </c>
      <c r="C5868" s="89">
        <v>4</v>
      </c>
      <c r="D5868" s="89" t="s">
        <v>14561</v>
      </c>
      <c r="E5868" s="89" t="s">
        <v>4254</v>
      </c>
    </row>
    <row r="5869" spans="1:5" ht="15.75" customHeight="1" x14ac:dyDescent="0.15">
      <c r="A5869" s="89" t="s">
        <v>16267</v>
      </c>
      <c r="B5869" s="89" t="s">
        <v>14604</v>
      </c>
      <c r="C5869" s="89">
        <v>4</v>
      </c>
      <c r="D5869" s="89" t="s">
        <v>14605</v>
      </c>
      <c r="E5869" s="89" t="s">
        <v>2716</v>
      </c>
    </row>
    <row r="5870" spans="1:5" ht="15.75" customHeight="1" x14ac:dyDescent="0.15">
      <c r="A5870" s="89" t="s">
        <v>16268</v>
      </c>
      <c r="B5870" s="89" t="s">
        <v>16269</v>
      </c>
      <c r="C5870" s="89">
        <v>4</v>
      </c>
      <c r="D5870" s="89" t="s">
        <v>16270</v>
      </c>
      <c r="E5870" s="89" t="s">
        <v>4000</v>
      </c>
    </row>
    <row r="5871" spans="1:5" ht="15.75" customHeight="1" x14ac:dyDescent="0.15">
      <c r="A5871" s="89" t="s">
        <v>16271</v>
      </c>
      <c r="B5871" s="89" t="s">
        <v>15988</v>
      </c>
      <c r="C5871" s="89">
        <v>4</v>
      </c>
      <c r="D5871" s="89" t="s">
        <v>15989</v>
      </c>
      <c r="E5871" s="89" t="s">
        <v>3734</v>
      </c>
    </row>
    <row r="5872" spans="1:5" ht="15.75" customHeight="1" x14ac:dyDescent="0.15">
      <c r="A5872" s="89" t="s">
        <v>16272</v>
      </c>
      <c r="B5872" s="89" t="s">
        <v>15504</v>
      </c>
      <c r="C5872" s="89">
        <v>4</v>
      </c>
      <c r="D5872" s="89" t="s">
        <v>15505</v>
      </c>
      <c r="E5872" s="89" t="s">
        <v>3197</v>
      </c>
    </row>
    <row r="5873" spans="1:5" ht="15.75" customHeight="1" x14ac:dyDescent="0.15">
      <c r="A5873" s="89" t="s">
        <v>16273</v>
      </c>
      <c r="B5873" s="89" t="s">
        <v>16269</v>
      </c>
      <c r="C5873" s="89">
        <v>4</v>
      </c>
      <c r="D5873" s="89" t="s">
        <v>16270</v>
      </c>
      <c r="E5873" s="89" t="s">
        <v>4000</v>
      </c>
    </row>
    <row r="5874" spans="1:5" ht="15.75" customHeight="1" x14ac:dyDescent="0.15">
      <c r="A5874" s="89" t="s">
        <v>16274</v>
      </c>
      <c r="B5874" s="89" t="s">
        <v>16275</v>
      </c>
      <c r="C5874" s="89">
        <v>4</v>
      </c>
      <c r="D5874" s="89" t="s">
        <v>16276</v>
      </c>
      <c r="E5874" s="89" t="s">
        <v>2690</v>
      </c>
    </row>
    <row r="5875" spans="1:5" ht="15.75" customHeight="1" x14ac:dyDescent="0.15">
      <c r="A5875" s="89" t="s">
        <v>16277</v>
      </c>
      <c r="B5875" s="89" t="s">
        <v>3342</v>
      </c>
      <c r="C5875" s="89">
        <v>3</v>
      </c>
      <c r="D5875" s="89" t="s">
        <v>6385</v>
      </c>
    </row>
    <row r="5876" spans="1:5" ht="15.75" customHeight="1" x14ac:dyDescent="0.15">
      <c r="A5876" s="89" t="s">
        <v>16278</v>
      </c>
      <c r="B5876" s="89" t="s">
        <v>15727</v>
      </c>
      <c r="C5876" s="89">
        <v>4</v>
      </c>
      <c r="D5876" s="89" t="s">
        <v>15728</v>
      </c>
      <c r="E5876" s="89" t="s">
        <v>4171</v>
      </c>
    </row>
    <row r="5877" spans="1:5" ht="15.75" customHeight="1" x14ac:dyDescent="0.15">
      <c r="A5877" s="89" t="s">
        <v>16279</v>
      </c>
      <c r="B5877" s="89" t="s">
        <v>16280</v>
      </c>
      <c r="C5877" s="89">
        <v>4</v>
      </c>
      <c r="D5877" s="89" t="s">
        <v>16281</v>
      </c>
      <c r="E5877" s="89" t="s">
        <v>4145</v>
      </c>
    </row>
    <row r="5878" spans="1:5" ht="15.75" customHeight="1" x14ac:dyDescent="0.15">
      <c r="A5878" s="89" t="s">
        <v>16282</v>
      </c>
      <c r="B5878" s="89" t="s">
        <v>14560</v>
      </c>
      <c r="C5878" s="89">
        <v>4</v>
      </c>
      <c r="D5878" s="89" t="s">
        <v>14561</v>
      </c>
      <c r="E5878" s="89" t="s">
        <v>4254</v>
      </c>
    </row>
    <row r="5879" spans="1:5" ht="15.75" customHeight="1" x14ac:dyDescent="0.15">
      <c r="A5879" s="89" t="s">
        <v>16283</v>
      </c>
      <c r="B5879" s="89" t="s">
        <v>16284</v>
      </c>
      <c r="C5879" s="89">
        <v>4</v>
      </c>
      <c r="D5879" s="89" t="s">
        <v>16285</v>
      </c>
      <c r="E5879" s="89" t="s">
        <v>4151</v>
      </c>
    </row>
    <row r="5880" spans="1:5" ht="15.75" customHeight="1" x14ac:dyDescent="0.15">
      <c r="A5880" s="89" t="s">
        <v>16286</v>
      </c>
      <c r="B5880" s="89" t="s">
        <v>9897</v>
      </c>
      <c r="C5880" s="89">
        <v>4</v>
      </c>
      <c r="D5880" s="89" t="s">
        <v>9605</v>
      </c>
      <c r="E5880" s="89" t="s">
        <v>4237</v>
      </c>
    </row>
    <row r="5881" spans="1:5" ht="15.75" customHeight="1" x14ac:dyDescent="0.15">
      <c r="A5881" s="89" t="s">
        <v>16287</v>
      </c>
      <c r="B5881" s="89" t="s">
        <v>16288</v>
      </c>
      <c r="C5881" s="89">
        <v>4</v>
      </c>
      <c r="D5881" s="89" t="s">
        <v>16289</v>
      </c>
      <c r="E5881" s="89" t="s">
        <v>4146</v>
      </c>
    </row>
    <row r="5882" spans="1:5" ht="15.75" customHeight="1" x14ac:dyDescent="0.15">
      <c r="A5882" s="89" t="s">
        <v>16290</v>
      </c>
      <c r="B5882" s="89" t="s">
        <v>16214</v>
      </c>
      <c r="C5882" s="89">
        <v>4</v>
      </c>
      <c r="D5882" s="89" t="s">
        <v>16215</v>
      </c>
      <c r="E5882" s="89" t="s">
        <v>4166</v>
      </c>
    </row>
    <row r="5883" spans="1:5" ht="15.75" customHeight="1" x14ac:dyDescent="0.15">
      <c r="A5883" s="89" t="s">
        <v>16291</v>
      </c>
      <c r="B5883" s="89" t="s">
        <v>16292</v>
      </c>
      <c r="C5883" s="89">
        <v>4</v>
      </c>
      <c r="D5883" s="89" t="s">
        <v>16293</v>
      </c>
      <c r="E5883" s="89" t="s">
        <v>4219</v>
      </c>
    </row>
    <row r="5884" spans="1:5" ht="15.75" customHeight="1" x14ac:dyDescent="0.15">
      <c r="A5884" s="89" t="s">
        <v>16294</v>
      </c>
      <c r="B5884" s="89" t="s">
        <v>13428</v>
      </c>
      <c r="C5884" s="89">
        <v>5</v>
      </c>
      <c r="D5884" s="89" t="s">
        <v>13429</v>
      </c>
    </row>
    <row r="5885" spans="1:5" ht="15.75" customHeight="1" x14ac:dyDescent="0.15">
      <c r="A5885" s="89" t="s">
        <v>16295</v>
      </c>
      <c r="B5885" s="89" t="s">
        <v>16296</v>
      </c>
      <c r="C5885" s="89">
        <v>4</v>
      </c>
      <c r="D5885" s="89" t="s">
        <v>16297</v>
      </c>
      <c r="E5885" s="89" t="s">
        <v>4205</v>
      </c>
    </row>
    <row r="5886" spans="1:5" ht="15.75" customHeight="1" x14ac:dyDescent="0.15">
      <c r="A5886" s="89" t="s">
        <v>16298</v>
      </c>
      <c r="B5886" s="89" t="s">
        <v>16292</v>
      </c>
      <c r="C5886" s="89">
        <v>4</v>
      </c>
      <c r="D5886" s="89" t="s">
        <v>16293</v>
      </c>
      <c r="E5886" s="89" t="s">
        <v>4219</v>
      </c>
    </row>
    <row r="5887" spans="1:5" ht="15.75" customHeight="1" x14ac:dyDescent="0.15">
      <c r="A5887" s="89" t="s">
        <v>16299</v>
      </c>
      <c r="B5887" s="89" t="s">
        <v>14560</v>
      </c>
      <c r="C5887" s="89">
        <v>4</v>
      </c>
      <c r="D5887" s="89" t="s">
        <v>14561</v>
      </c>
      <c r="E5887" s="89" t="s">
        <v>4254</v>
      </c>
    </row>
    <row r="5888" spans="1:5" ht="15.75" customHeight="1" x14ac:dyDescent="0.15">
      <c r="A5888" s="89" t="s">
        <v>16300</v>
      </c>
      <c r="B5888" s="89" t="s">
        <v>16301</v>
      </c>
      <c r="C5888" s="89">
        <v>4</v>
      </c>
      <c r="D5888" s="89" t="s">
        <v>16302</v>
      </c>
      <c r="E5888" s="89" t="s">
        <v>3802</v>
      </c>
    </row>
    <row r="5889" spans="1:5" ht="15.75" customHeight="1" x14ac:dyDescent="0.15">
      <c r="A5889" s="89" t="s">
        <v>16303</v>
      </c>
      <c r="B5889" s="89" t="s">
        <v>16304</v>
      </c>
      <c r="C5889" s="89">
        <v>4</v>
      </c>
      <c r="D5889" s="89" t="s">
        <v>16305</v>
      </c>
      <c r="E5889" s="89" t="s">
        <v>4082</v>
      </c>
    </row>
    <row r="5890" spans="1:5" ht="15.75" customHeight="1" x14ac:dyDescent="0.15">
      <c r="A5890" s="89" t="s">
        <v>16306</v>
      </c>
      <c r="B5890" s="89" t="s">
        <v>16307</v>
      </c>
      <c r="C5890" s="89">
        <v>4</v>
      </c>
      <c r="D5890" s="89" t="s">
        <v>16308</v>
      </c>
      <c r="E5890" s="89" t="s">
        <v>4031</v>
      </c>
    </row>
    <row r="5891" spans="1:5" ht="15.75" customHeight="1" x14ac:dyDescent="0.15">
      <c r="A5891" s="89" t="s">
        <v>16309</v>
      </c>
      <c r="B5891" s="89" t="s">
        <v>14551</v>
      </c>
      <c r="C5891" s="89">
        <v>4</v>
      </c>
      <c r="D5891" s="89" t="s">
        <v>14552</v>
      </c>
      <c r="E5891" s="89" t="s">
        <v>4134</v>
      </c>
    </row>
    <row r="5892" spans="1:5" ht="15.75" customHeight="1" x14ac:dyDescent="0.15">
      <c r="A5892" s="89" t="s">
        <v>16310</v>
      </c>
      <c r="B5892" s="89" t="s">
        <v>14551</v>
      </c>
      <c r="C5892" s="89">
        <v>4</v>
      </c>
      <c r="D5892" s="89" t="s">
        <v>14552</v>
      </c>
      <c r="E5892" s="89" t="s">
        <v>4134</v>
      </c>
    </row>
    <row r="5893" spans="1:5" ht="15.75" customHeight="1" x14ac:dyDescent="0.15">
      <c r="A5893" s="89" t="s">
        <v>16311</v>
      </c>
      <c r="B5893" s="89" t="s">
        <v>16004</v>
      </c>
      <c r="C5893" s="89">
        <v>4</v>
      </c>
      <c r="D5893" s="89" t="s">
        <v>16005</v>
      </c>
      <c r="E5893" s="89" t="s">
        <v>4153</v>
      </c>
    </row>
    <row r="5894" spans="1:5" ht="15.75" customHeight="1" x14ac:dyDescent="0.15">
      <c r="A5894" s="89" t="s">
        <v>16312</v>
      </c>
      <c r="B5894" s="89" t="s">
        <v>16313</v>
      </c>
      <c r="C5894" s="89">
        <v>4</v>
      </c>
      <c r="D5894" s="89" t="s">
        <v>16314</v>
      </c>
      <c r="E5894" s="89" t="s">
        <v>4144</v>
      </c>
    </row>
    <row r="5895" spans="1:5" ht="15.75" customHeight="1" x14ac:dyDescent="0.15">
      <c r="A5895" s="89" t="s">
        <v>16315</v>
      </c>
      <c r="B5895" s="89" t="s">
        <v>15699</v>
      </c>
      <c r="C5895" s="89">
        <v>4</v>
      </c>
      <c r="D5895" s="89" t="s">
        <v>15700</v>
      </c>
      <c r="E5895" s="89" t="s">
        <v>2860</v>
      </c>
    </row>
    <row r="5896" spans="1:5" ht="15.75" customHeight="1" x14ac:dyDescent="0.15">
      <c r="A5896" s="89" t="s">
        <v>16316</v>
      </c>
      <c r="B5896" s="89" t="s">
        <v>10372</v>
      </c>
      <c r="C5896" s="89">
        <v>4</v>
      </c>
      <c r="D5896" s="89" t="s">
        <v>10373</v>
      </c>
      <c r="E5896" s="89" t="s">
        <v>4192</v>
      </c>
    </row>
    <row r="5897" spans="1:5" ht="15.75" customHeight="1" x14ac:dyDescent="0.15">
      <c r="A5897" s="89" t="s">
        <v>16317</v>
      </c>
      <c r="B5897" s="89" t="s">
        <v>15988</v>
      </c>
      <c r="C5897" s="89">
        <v>4</v>
      </c>
      <c r="D5897" s="89" t="s">
        <v>15989</v>
      </c>
      <c r="E5897" s="89" t="s">
        <v>3734</v>
      </c>
    </row>
    <row r="5898" spans="1:5" ht="15.75" customHeight="1" x14ac:dyDescent="0.15">
      <c r="A5898" s="89" t="s">
        <v>16318</v>
      </c>
      <c r="B5898" s="89" t="s">
        <v>15892</v>
      </c>
      <c r="C5898" s="89">
        <v>4</v>
      </c>
      <c r="D5898" s="89" t="s">
        <v>15893</v>
      </c>
      <c r="E5898" s="89" t="s">
        <v>2660</v>
      </c>
    </row>
    <row r="5899" spans="1:5" ht="15.75" customHeight="1" x14ac:dyDescent="0.15">
      <c r="A5899" s="89" t="s">
        <v>16319</v>
      </c>
      <c r="B5899" s="89" t="s">
        <v>4192</v>
      </c>
      <c r="C5899" s="89">
        <v>3</v>
      </c>
      <c r="D5899" s="89" t="s">
        <v>295</v>
      </c>
    </row>
    <row r="5900" spans="1:5" ht="15.75" customHeight="1" x14ac:dyDescent="0.15">
      <c r="A5900" s="89" t="s">
        <v>16320</v>
      </c>
      <c r="B5900" s="89" t="s">
        <v>15631</v>
      </c>
      <c r="C5900" s="89">
        <v>4</v>
      </c>
      <c r="D5900" s="89" t="s">
        <v>15632</v>
      </c>
      <c r="E5900" s="89" t="s">
        <v>3816</v>
      </c>
    </row>
    <row r="5901" spans="1:5" ht="15.75" customHeight="1" x14ac:dyDescent="0.15">
      <c r="A5901" s="89" t="s">
        <v>16321</v>
      </c>
      <c r="B5901" s="89" t="s">
        <v>14590</v>
      </c>
      <c r="C5901" s="89">
        <v>4</v>
      </c>
      <c r="D5901" s="89" t="s">
        <v>14591</v>
      </c>
      <c r="E5901" s="89" t="s">
        <v>3143</v>
      </c>
    </row>
    <row r="5902" spans="1:5" ht="15.75" customHeight="1" x14ac:dyDescent="0.15">
      <c r="A5902" s="89" t="s">
        <v>16322</v>
      </c>
      <c r="B5902" s="89" t="s">
        <v>14590</v>
      </c>
      <c r="C5902" s="89">
        <v>4</v>
      </c>
      <c r="D5902" s="89" t="s">
        <v>14591</v>
      </c>
      <c r="E5902" s="89" t="s">
        <v>3143</v>
      </c>
    </row>
    <row r="5903" spans="1:5" ht="15.75" customHeight="1" x14ac:dyDescent="0.15">
      <c r="A5903" s="89" t="s">
        <v>16323</v>
      </c>
      <c r="B5903" s="89" t="s">
        <v>15971</v>
      </c>
      <c r="C5903" s="89">
        <v>5</v>
      </c>
      <c r="D5903" s="89" t="s">
        <v>15972</v>
      </c>
    </row>
    <row r="5904" spans="1:5" ht="15.75" customHeight="1" x14ac:dyDescent="0.15">
      <c r="A5904" s="89" t="s">
        <v>16324</v>
      </c>
      <c r="B5904" s="89" t="s">
        <v>14590</v>
      </c>
      <c r="C5904" s="89">
        <v>4</v>
      </c>
      <c r="D5904" s="89" t="s">
        <v>14591</v>
      </c>
      <c r="E5904" s="89" t="s">
        <v>3143</v>
      </c>
    </row>
    <row r="5905" spans="1:5" ht="15.75" customHeight="1" x14ac:dyDescent="0.15">
      <c r="A5905" s="89" t="s">
        <v>16325</v>
      </c>
      <c r="B5905" s="89" t="s">
        <v>10372</v>
      </c>
      <c r="C5905" s="89">
        <v>4</v>
      </c>
      <c r="D5905" s="89" t="s">
        <v>10373</v>
      </c>
      <c r="E5905" s="89" t="s">
        <v>4192</v>
      </c>
    </row>
    <row r="5906" spans="1:5" ht="15.75" customHeight="1" x14ac:dyDescent="0.15">
      <c r="A5906" s="89" t="s">
        <v>16326</v>
      </c>
      <c r="B5906" s="89" t="s">
        <v>15971</v>
      </c>
      <c r="C5906" s="89">
        <v>5</v>
      </c>
      <c r="D5906" s="89" t="s">
        <v>15972</v>
      </c>
    </row>
    <row r="5907" spans="1:5" ht="15.75" customHeight="1" x14ac:dyDescent="0.15">
      <c r="A5907" s="89" t="s">
        <v>16327</v>
      </c>
      <c r="B5907" s="89" t="s">
        <v>14590</v>
      </c>
      <c r="C5907" s="89">
        <v>4</v>
      </c>
      <c r="D5907" s="89" t="s">
        <v>14591</v>
      </c>
      <c r="E5907" s="89" t="s">
        <v>3143</v>
      </c>
    </row>
    <row r="5908" spans="1:5" ht="15.75" customHeight="1" x14ac:dyDescent="0.15">
      <c r="A5908" s="89" t="s">
        <v>16328</v>
      </c>
      <c r="B5908" s="89" t="s">
        <v>9691</v>
      </c>
      <c r="C5908" s="89">
        <v>4</v>
      </c>
      <c r="D5908" s="89" t="s">
        <v>9692</v>
      </c>
      <c r="E5908" s="89" t="s">
        <v>5477</v>
      </c>
    </row>
    <row r="5909" spans="1:5" ht="15.75" customHeight="1" x14ac:dyDescent="0.15">
      <c r="A5909" s="89" t="s">
        <v>16329</v>
      </c>
      <c r="B5909" s="89" t="s">
        <v>9691</v>
      </c>
      <c r="C5909" s="89">
        <v>4</v>
      </c>
      <c r="D5909" s="89" t="s">
        <v>9692</v>
      </c>
      <c r="E5909" s="89" t="s">
        <v>5477</v>
      </c>
    </row>
    <row r="5910" spans="1:5" ht="15.75" customHeight="1" x14ac:dyDescent="0.15">
      <c r="A5910" s="89" t="s">
        <v>16330</v>
      </c>
      <c r="B5910" s="89" t="s">
        <v>9809</v>
      </c>
      <c r="C5910" s="89">
        <v>4</v>
      </c>
      <c r="D5910" s="89" t="s">
        <v>9810</v>
      </c>
      <c r="E5910" s="89" t="s">
        <v>2856</v>
      </c>
    </row>
    <row r="5911" spans="1:5" ht="15.75" customHeight="1" x14ac:dyDescent="0.15">
      <c r="A5911" s="89" t="s">
        <v>16331</v>
      </c>
      <c r="B5911" s="89" t="s">
        <v>9809</v>
      </c>
      <c r="C5911" s="89">
        <v>4</v>
      </c>
      <c r="D5911" s="89" t="s">
        <v>9810</v>
      </c>
      <c r="E5911" s="89" t="s">
        <v>2856</v>
      </c>
    </row>
    <row r="5912" spans="1:5" ht="15.75" customHeight="1" x14ac:dyDescent="0.15">
      <c r="A5912" s="89" t="s">
        <v>16332</v>
      </c>
      <c r="B5912" s="89" t="s">
        <v>9809</v>
      </c>
      <c r="C5912" s="89">
        <v>4</v>
      </c>
      <c r="D5912" s="89" t="s">
        <v>9810</v>
      </c>
      <c r="E5912" s="89" t="s">
        <v>2856</v>
      </c>
    </row>
    <row r="5913" spans="1:5" ht="15.75" customHeight="1" x14ac:dyDescent="0.15">
      <c r="A5913" s="89" t="s">
        <v>16333</v>
      </c>
      <c r="B5913" s="89" t="s">
        <v>14560</v>
      </c>
      <c r="C5913" s="89">
        <v>4</v>
      </c>
      <c r="D5913" s="89" t="s">
        <v>14561</v>
      </c>
      <c r="E5913" s="89" t="s">
        <v>4254</v>
      </c>
    </row>
    <row r="5914" spans="1:5" ht="15.75" customHeight="1" x14ac:dyDescent="0.15">
      <c r="A5914" s="89" t="s">
        <v>16334</v>
      </c>
      <c r="B5914" s="89" t="s">
        <v>9809</v>
      </c>
      <c r="C5914" s="89">
        <v>4</v>
      </c>
      <c r="D5914" s="89" t="s">
        <v>9810</v>
      </c>
      <c r="E5914" s="89" t="s">
        <v>2856</v>
      </c>
    </row>
    <row r="5915" spans="1:5" ht="15.75" customHeight="1" x14ac:dyDescent="0.15">
      <c r="A5915" s="89" t="s">
        <v>16335</v>
      </c>
      <c r="B5915" s="89" t="s">
        <v>15699</v>
      </c>
      <c r="C5915" s="89">
        <v>4</v>
      </c>
      <c r="D5915" s="89" t="s">
        <v>15700</v>
      </c>
      <c r="E5915" s="89" t="s">
        <v>2860</v>
      </c>
    </row>
    <row r="5916" spans="1:5" ht="15.75" customHeight="1" x14ac:dyDescent="0.15">
      <c r="A5916" s="89" t="s">
        <v>606</v>
      </c>
      <c r="B5916" s="89" t="s">
        <v>15791</v>
      </c>
      <c r="C5916" s="89">
        <v>4</v>
      </c>
      <c r="D5916" s="89" t="s">
        <v>15792</v>
      </c>
      <c r="E5916" s="89" t="s">
        <v>3289</v>
      </c>
    </row>
    <row r="5917" spans="1:5" ht="15.75" customHeight="1" x14ac:dyDescent="0.15">
      <c r="A5917" s="89" t="s">
        <v>16336</v>
      </c>
      <c r="B5917" s="89" t="s">
        <v>16337</v>
      </c>
      <c r="C5917" s="89">
        <v>4</v>
      </c>
      <c r="D5917" s="89" t="s">
        <v>16338</v>
      </c>
      <c r="E5917" s="89" t="s">
        <v>3925</v>
      </c>
    </row>
    <row r="5918" spans="1:5" ht="15.75" customHeight="1" x14ac:dyDescent="0.15">
      <c r="A5918" s="89" t="s">
        <v>16339</v>
      </c>
      <c r="B5918" s="89" t="s">
        <v>16337</v>
      </c>
      <c r="C5918" s="89">
        <v>4</v>
      </c>
      <c r="D5918" s="89" t="s">
        <v>16338</v>
      </c>
      <c r="E5918" s="89" t="s">
        <v>3925</v>
      </c>
    </row>
    <row r="5919" spans="1:5" ht="15.75" customHeight="1" x14ac:dyDescent="0.15">
      <c r="A5919" s="89" t="s">
        <v>16340</v>
      </c>
      <c r="B5919" s="89" t="s">
        <v>16337</v>
      </c>
      <c r="C5919" s="89">
        <v>4</v>
      </c>
      <c r="D5919" s="89" t="s">
        <v>16338</v>
      </c>
      <c r="E5919" s="89" t="s">
        <v>3925</v>
      </c>
    </row>
    <row r="5920" spans="1:5" ht="15.75" customHeight="1" x14ac:dyDescent="0.15">
      <c r="A5920" s="89" t="s">
        <v>16341</v>
      </c>
      <c r="B5920" s="89" t="s">
        <v>16337</v>
      </c>
      <c r="C5920" s="89">
        <v>4</v>
      </c>
      <c r="D5920" s="89" t="s">
        <v>16338</v>
      </c>
      <c r="E5920" s="89" t="s">
        <v>3925</v>
      </c>
    </row>
    <row r="5921" spans="1:5" ht="15.75" customHeight="1" x14ac:dyDescent="0.15">
      <c r="A5921" s="89" t="s">
        <v>16342</v>
      </c>
      <c r="B5921" s="89" t="s">
        <v>16337</v>
      </c>
      <c r="C5921" s="89">
        <v>4</v>
      </c>
      <c r="D5921" s="89" t="s">
        <v>16338</v>
      </c>
      <c r="E5921" s="89" t="s">
        <v>3925</v>
      </c>
    </row>
    <row r="5922" spans="1:5" ht="15.75" customHeight="1" x14ac:dyDescent="0.15">
      <c r="A5922" s="89" t="s">
        <v>16343</v>
      </c>
      <c r="B5922" s="89" t="s">
        <v>16337</v>
      </c>
      <c r="C5922" s="89">
        <v>4</v>
      </c>
      <c r="D5922" s="89" t="s">
        <v>16338</v>
      </c>
      <c r="E5922" s="89" t="s">
        <v>3925</v>
      </c>
    </row>
    <row r="5923" spans="1:5" ht="15.75" customHeight="1" x14ac:dyDescent="0.15">
      <c r="A5923" s="89" t="s">
        <v>16344</v>
      </c>
      <c r="B5923" s="89" t="s">
        <v>16337</v>
      </c>
      <c r="C5923" s="89">
        <v>4</v>
      </c>
      <c r="D5923" s="89" t="s">
        <v>16338</v>
      </c>
      <c r="E5923" s="89" t="s">
        <v>3925</v>
      </c>
    </row>
    <row r="5924" spans="1:5" ht="15.75" customHeight="1" x14ac:dyDescent="0.15">
      <c r="A5924" s="89" t="s">
        <v>16345</v>
      </c>
      <c r="B5924" s="89" t="s">
        <v>16337</v>
      </c>
      <c r="C5924" s="89">
        <v>4</v>
      </c>
      <c r="D5924" s="89" t="s">
        <v>16338</v>
      </c>
      <c r="E5924" s="89" t="s">
        <v>3925</v>
      </c>
    </row>
    <row r="5925" spans="1:5" ht="15.75" customHeight="1" x14ac:dyDescent="0.15">
      <c r="A5925" s="89" t="s">
        <v>16346</v>
      </c>
      <c r="B5925" s="89" t="s">
        <v>16337</v>
      </c>
      <c r="C5925" s="89">
        <v>4</v>
      </c>
      <c r="D5925" s="89" t="s">
        <v>16338</v>
      </c>
      <c r="E5925" s="89" t="s">
        <v>3925</v>
      </c>
    </row>
    <row r="5926" spans="1:5" ht="15.75" customHeight="1" x14ac:dyDescent="0.15">
      <c r="A5926" s="89" t="s">
        <v>16347</v>
      </c>
      <c r="B5926" s="89" t="s">
        <v>15699</v>
      </c>
      <c r="C5926" s="89">
        <v>4</v>
      </c>
      <c r="D5926" s="89" t="s">
        <v>15700</v>
      </c>
      <c r="E5926" s="89" t="s">
        <v>2860</v>
      </c>
    </row>
    <row r="5927" spans="1:5" ht="15.75" customHeight="1" x14ac:dyDescent="0.15">
      <c r="A5927" s="89" t="s">
        <v>16348</v>
      </c>
      <c r="B5927" s="89" t="s">
        <v>15699</v>
      </c>
      <c r="C5927" s="89">
        <v>4</v>
      </c>
      <c r="D5927" s="89" t="s">
        <v>15700</v>
      </c>
      <c r="E5927" s="89" t="s">
        <v>2860</v>
      </c>
    </row>
    <row r="5928" spans="1:5" ht="15.75" customHeight="1" x14ac:dyDescent="0.15">
      <c r="A5928" s="89" t="s">
        <v>16349</v>
      </c>
      <c r="B5928" s="89" t="s">
        <v>16337</v>
      </c>
      <c r="C5928" s="89">
        <v>4</v>
      </c>
      <c r="D5928" s="89" t="s">
        <v>16338</v>
      </c>
      <c r="E5928" s="89" t="s">
        <v>3925</v>
      </c>
    </row>
    <row r="5929" spans="1:5" ht="15.75" customHeight="1" x14ac:dyDescent="0.15">
      <c r="A5929" s="89" t="s">
        <v>16350</v>
      </c>
      <c r="B5929" s="89" t="s">
        <v>16337</v>
      </c>
      <c r="C5929" s="89">
        <v>4</v>
      </c>
      <c r="D5929" s="89" t="s">
        <v>16338</v>
      </c>
      <c r="E5929" s="89" t="s">
        <v>3925</v>
      </c>
    </row>
    <row r="5930" spans="1:5" ht="15.75" customHeight="1" x14ac:dyDescent="0.15">
      <c r="A5930" s="89" t="s">
        <v>16351</v>
      </c>
      <c r="B5930" s="89" t="s">
        <v>16337</v>
      </c>
      <c r="C5930" s="89">
        <v>4</v>
      </c>
      <c r="D5930" s="89" t="s">
        <v>16338</v>
      </c>
      <c r="E5930" s="89" t="s">
        <v>3925</v>
      </c>
    </row>
    <row r="5931" spans="1:5" ht="15.75" customHeight="1" x14ac:dyDescent="0.15">
      <c r="A5931" s="89" t="s">
        <v>16352</v>
      </c>
      <c r="B5931" s="89" t="s">
        <v>16337</v>
      </c>
      <c r="C5931" s="89">
        <v>4</v>
      </c>
      <c r="D5931" s="89" t="s">
        <v>16338</v>
      </c>
      <c r="E5931" s="89" t="s">
        <v>3925</v>
      </c>
    </row>
    <row r="5932" spans="1:5" ht="15.75" customHeight="1" x14ac:dyDescent="0.15">
      <c r="A5932" s="89" t="s">
        <v>16353</v>
      </c>
      <c r="B5932" s="89" t="s">
        <v>16337</v>
      </c>
      <c r="C5932" s="89">
        <v>4</v>
      </c>
      <c r="D5932" s="89" t="s">
        <v>16338</v>
      </c>
      <c r="E5932" s="89" t="s">
        <v>3925</v>
      </c>
    </row>
    <row r="5933" spans="1:5" ht="15.75" customHeight="1" x14ac:dyDescent="0.15">
      <c r="A5933" s="89" t="s">
        <v>16354</v>
      </c>
      <c r="B5933" s="89" t="s">
        <v>16337</v>
      </c>
      <c r="C5933" s="89">
        <v>4</v>
      </c>
      <c r="D5933" s="89" t="s">
        <v>16338</v>
      </c>
      <c r="E5933" s="89" t="s">
        <v>3925</v>
      </c>
    </row>
    <row r="5934" spans="1:5" ht="15.75" customHeight="1" x14ac:dyDescent="0.15">
      <c r="A5934" s="89" t="s">
        <v>16355</v>
      </c>
      <c r="B5934" s="89" t="s">
        <v>10372</v>
      </c>
      <c r="C5934" s="89">
        <v>4</v>
      </c>
      <c r="D5934" s="89" t="s">
        <v>10373</v>
      </c>
      <c r="E5934" s="89" t="s">
        <v>4192</v>
      </c>
    </row>
    <row r="5935" spans="1:5" ht="15.75" customHeight="1" x14ac:dyDescent="0.15">
      <c r="A5935" s="89" t="s">
        <v>16356</v>
      </c>
      <c r="B5935" s="89" t="s">
        <v>16337</v>
      </c>
      <c r="C5935" s="89">
        <v>4</v>
      </c>
      <c r="D5935" s="89" t="s">
        <v>16338</v>
      </c>
      <c r="E5935" s="89" t="s">
        <v>3925</v>
      </c>
    </row>
    <row r="5936" spans="1:5" ht="15.75" customHeight="1" x14ac:dyDescent="0.15">
      <c r="A5936" s="89" t="s">
        <v>16357</v>
      </c>
      <c r="B5936" s="89" t="s">
        <v>16337</v>
      </c>
      <c r="C5936" s="89">
        <v>4</v>
      </c>
      <c r="D5936" s="89" t="s">
        <v>16338</v>
      </c>
      <c r="E5936" s="89" t="s">
        <v>3925</v>
      </c>
    </row>
    <row r="5937" spans="1:5" ht="15.75" customHeight="1" x14ac:dyDescent="0.15">
      <c r="A5937" s="89" t="s">
        <v>16358</v>
      </c>
      <c r="B5937" s="89" t="s">
        <v>10372</v>
      </c>
      <c r="C5937" s="89">
        <v>4</v>
      </c>
      <c r="D5937" s="89" t="s">
        <v>10373</v>
      </c>
      <c r="E5937" s="89" t="s">
        <v>4192</v>
      </c>
    </row>
    <row r="5938" spans="1:5" ht="15.75" customHeight="1" x14ac:dyDescent="0.15">
      <c r="A5938" s="89" t="s">
        <v>16359</v>
      </c>
      <c r="B5938" s="89" t="s">
        <v>14669</v>
      </c>
      <c r="C5938" s="89">
        <v>4</v>
      </c>
      <c r="D5938" s="89" t="s">
        <v>14670</v>
      </c>
      <c r="E5938" s="89" t="s">
        <v>3245</v>
      </c>
    </row>
    <row r="5939" spans="1:5" ht="15.75" customHeight="1" x14ac:dyDescent="0.15">
      <c r="A5939" s="89" t="s">
        <v>16360</v>
      </c>
      <c r="B5939" s="89" t="s">
        <v>15699</v>
      </c>
      <c r="C5939" s="89">
        <v>4</v>
      </c>
      <c r="D5939" s="89" t="s">
        <v>15700</v>
      </c>
      <c r="E5939" s="89" t="s">
        <v>2860</v>
      </c>
    </row>
    <row r="5940" spans="1:5" ht="15.75" customHeight="1" x14ac:dyDescent="0.15">
      <c r="A5940" s="89" t="s">
        <v>16361</v>
      </c>
      <c r="B5940" s="89" t="s">
        <v>10372</v>
      </c>
      <c r="C5940" s="89">
        <v>4</v>
      </c>
      <c r="D5940" s="89" t="s">
        <v>10373</v>
      </c>
      <c r="E5940" s="89" t="s">
        <v>4192</v>
      </c>
    </row>
    <row r="5941" spans="1:5" ht="15.75" customHeight="1" x14ac:dyDescent="0.15">
      <c r="A5941" s="89" t="s">
        <v>16362</v>
      </c>
      <c r="B5941" s="89" t="s">
        <v>15699</v>
      </c>
      <c r="C5941" s="89">
        <v>4</v>
      </c>
      <c r="D5941" s="89" t="s">
        <v>15700</v>
      </c>
      <c r="E5941" s="89" t="s">
        <v>2860</v>
      </c>
    </row>
    <row r="5942" spans="1:5" ht="15.75" customHeight="1" x14ac:dyDescent="0.15">
      <c r="A5942" s="89" t="s">
        <v>16363</v>
      </c>
      <c r="B5942" s="89" t="s">
        <v>10372</v>
      </c>
      <c r="C5942" s="89">
        <v>4</v>
      </c>
      <c r="D5942" s="89" t="s">
        <v>10373</v>
      </c>
      <c r="E5942" s="89" t="s">
        <v>4192</v>
      </c>
    </row>
    <row r="5943" spans="1:5" ht="15.75" customHeight="1" x14ac:dyDescent="0.15">
      <c r="A5943" s="89" t="s">
        <v>16364</v>
      </c>
      <c r="B5943" s="89" t="s">
        <v>16004</v>
      </c>
      <c r="C5943" s="89">
        <v>4</v>
      </c>
      <c r="D5943" s="89" t="s">
        <v>16005</v>
      </c>
      <c r="E5943" s="89" t="s">
        <v>4153</v>
      </c>
    </row>
    <row r="5944" spans="1:5" ht="15.75" customHeight="1" x14ac:dyDescent="0.15">
      <c r="A5944" s="89" t="s">
        <v>16365</v>
      </c>
      <c r="B5944" s="89" t="s">
        <v>14876</v>
      </c>
      <c r="C5944" s="89">
        <v>4</v>
      </c>
      <c r="D5944" s="89" t="s">
        <v>14852</v>
      </c>
      <c r="E5944" s="89" t="s">
        <v>3882</v>
      </c>
    </row>
    <row r="5945" spans="1:5" ht="15.75" customHeight="1" x14ac:dyDescent="0.15">
      <c r="A5945" s="89" t="s">
        <v>16366</v>
      </c>
      <c r="B5945" s="89" t="s">
        <v>16004</v>
      </c>
      <c r="C5945" s="89">
        <v>4</v>
      </c>
      <c r="D5945" s="89" t="s">
        <v>16005</v>
      </c>
      <c r="E5945" s="89" t="s">
        <v>4153</v>
      </c>
    </row>
    <row r="5946" spans="1:5" ht="15.75" customHeight="1" x14ac:dyDescent="0.15">
      <c r="A5946" s="89" t="s">
        <v>16367</v>
      </c>
      <c r="B5946" s="89" t="s">
        <v>16004</v>
      </c>
      <c r="C5946" s="89">
        <v>4</v>
      </c>
      <c r="D5946" s="89" t="s">
        <v>16005</v>
      </c>
      <c r="E5946" s="89" t="s">
        <v>4153</v>
      </c>
    </row>
    <row r="5947" spans="1:5" ht="15.75" customHeight="1" x14ac:dyDescent="0.15">
      <c r="A5947" s="89" t="s">
        <v>16368</v>
      </c>
      <c r="B5947" s="89" t="s">
        <v>16369</v>
      </c>
      <c r="C5947" s="89">
        <v>4</v>
      </c>
      <c r="D5947" s="89" t="s">
        <v>16370</v>
      </c>
      <c r="E5947" s="89" t="s">
        <v>4181</v>
      </c>
    </row>
    <row r="5948" spans="1:5" ht="15.75" customHeight="1" x14ac:dyDescent="0.15">
      <c r="A5948" s="89" t="s">
        <v>16371</v>
      </c>
      <c r="B5948" s="89" t="s">
        <v>16372</v>
      </c>
      <c r="C5948" s="89">
        <v>4</v>
      </c>
      <c r="D5948" s="89" t="s">
        <v>16373</v>
      </c>
      <c r="E5948" s="89" t="s">
        <v>3860</v>
      </c>
    </row>
    <row r="5949" spans="1:5" ht="15.75" customHeight="1" x14ac:dyDescent="0.15">
      <c r="A5949" s="89" t="s">
        <v>16374</v>
      </c>
      <c r="B5949" s="89" t="s">
        <v>10372</v>
      </c>
      <c r="C5949" s="89">
        <v>4</v>
      </c>
      <c r="D5949" s="89" t="s">
        <v>10373</v>
      </c>
      <c r="E5949" s="89" t="s">
        <v>4192</v>
      </c>
    </row>
    <row r="5950" spans="1:5" ht="15.75" customHeight="1" x14ac:dyDescent="0.15">
      <c r="A5950" s="89" t="s">
        <v>16375</v>
      </c>
      <c r="B5950" s="89" t="s">
        <v>16073</v>
      </c>
      <c r="C5950" s="89">
        <v>4</v>
      </c>
      <c r="D5950" s="89" t="s">
        <v>16074</v>
      </c>
      <c r="E5950" s="89" t="s">
        <v>3343</v>
      </c>
    </row>
    <row r="5951" spans="1:5" ht="15.75" customHeight="1" x14ac:dyDescent="0.15">
      <c r="A5951" s="89" t="s">
        <v>16376</v>
      </c>
      <c r="B5951" s="89" t="s">
        <v>10372</v>
      </c>
      <c r="C5951" s="89">
        <v>4</v>
      </c>
      <c r="D5951" s="89" t="s">
        <v>10373</v>
      </c>
      <c r="E5951" s="89" t="s">
        <v>4192</v>
      </c>
    </row>
    <row r="5952" spans="1:5" ht="15.75" customHeight="1" x14ac:dyDescent="0.15">
      <c r="A5952" s="89" t="s">
        <v>16377</v>
      </c>
      <c r="B5952" s="89" t="s">
        <v>15699</v>
      </c>
      <c r="C5952" s="89">
        <v>4</v>
      </c>
      <c r="D5952" s="89" t="s">
        <v>15700</v>
      </c>
      <c r="E5952" s="89" t="s">
        <v>2860</v>
      </c>
    </row>
    <row r="5953" spans="1:5" ht="15.75" customHeight="1" x14ac:dyDescent="0.15">
      <c r="A5953" s="89" t="s">
        <v>16378</v>
      </c>
      <c r="B5953" s="89" t="s">
        <v>15699</v>
      </c>
      <c r="C5953" s="89">
        <v>4</v>
      </c>
      <c r="D5953" s="89" t="s">
        <v>15700</v>
      </c>
      <c r="E5953" s="89" t="s">
        <v>2860</v>
      </c>
    </row>
    <row r="5954" spans="1:5" ht="15.75" customHeight="1" x14ac:dyDescent="0.15">
      <c r="A5954" s="89" t="s">
        <v>16379</v>
      </c>
      <c r="B5954" s="89" t="s">
        <v>15699</v>
      </c>
      <c r="C5954" s="89">
        <v>4</v>
      </c>
      <c r="D5954" s="89" t="s">
        <v>15700</v>
      </c>
      <c r="E5954" s="89" t="s">
        <v>2860</v>
      </c>
    </row>
    <row r="5955" spans="1:5" ht="15.75" customHeight="1" x14ac:dyDescent="0.15">
      <c r="A5955" s="89" t="s">
        <v>16380</v>
      </c>
      <c r="B5955" s="89" t="s">
        <v>10372</v>
      </c>
      <c r="C5955" s="89">
        <v>4</v>
      </c>
      <c r="D5955" s="89" t="s">
        <v>10373</v>
      </c>
      <c r="E5955" s="89" t="s">
        <v>4192</v>
      </c>
    </row>
    <row r="5956" spans="1:5" ht="15.75" customHeight="1" x14ac:dyDescent="0.15">
      <c r="A5956" s="89" t="s">
        <v>16381</v>
      </c>
      <c r="B5956" s="89" t="s">
        <v>16382</v>
      </c>
      <c r="C5956" s="89">
        <v>4</v>
      </c>
      <c r="D5956" s="89" t="s">
        <v>16383</v>
      </c>
      <c r="E5956" s="89" t="s">
        <v>4161</v>
      </c>
    </row>
    <row r="5957" spans="1:5" ht="15.75" customHeight="1" x14ac:dyDescent="0.15">
      <c r="A5957" s="89" t="s">
        <v>16384</v>
      </c>
      <c r="B5957" s="89" t="s">
        <v>16382</v>
      </c>
      <c r="C5957" s="89">
        <v>4</v>
      </c>
      <c r="D5957" s="89" t="s">
        <v>16383</v>
      </c>
      <c r="E5957" s="89" t="s">
        <v>4161</v>
      </c>
    </row>
    <row r="5958" spans="1:5" ht="15.75" customHeight="1" x14ac:dyDescent="0.15">
      <c r="A5958" s="89" t="s">
        <v>16385</v>
      </c>
      <c r="B5958" s="89" t="s">
        <v>16386</v>
      </c>
      <c r="C5958" s="89">
        <v>4</v>
      </c>
      <c r="D5958" s="89" t="s">
        <v>16387</v>
      </c>
      <c r="E5958" s="89" t="s">
        <v>4168</v>
      </c>
    </row>
    <row r="5959" spans="1:5" ht="15.75" customHeight="1" x14ac:dyDescent="0.15">
      <c r="A5959" s="89" t="s">
        <v>16388</v>
      </c>
      <c r="B5959" s="89" t="s">
        <v>10372</v>
      </c>
      <c r="C5959" s="89">
        <v>4</v>
      </c>
      <c r="D5959" s="89" t="s">
        <v>10373</v>
      </c>
      <c r="E5959" s="89" t="s">
        <v>4192</v>
      </c>
    </row>
    <row r="5960" spans="1:5" ht="15.75" customHeight="1" x14ac:dyDescent="0.15">
      <c r="A5960" s="89" t="s">
        <v>16389</v>
      </c>
      <c r="B5960" s="89" t="s">
        <v>10372</v>
      </c>
      <c r="C5960" s="89">
        <v>4</v>
      </c>
      <c r="D5960" s="89" t="s">
        <v>10373</v>
      </c>
      <c r="E5960" s="89" t="s">
        <v>4192</v>
      </c>
    </row>
    <row r="5961" spans="1:5" ht="15.75" customHeight="1" x14ac:dyDescent="0.15">
      <c r="A5961" s="89" t="s">
        <v>16390</v>
      </c>
      <c r="B5961" s="89" t="s">
        <v>10372</v>
      </c>
      <c r="C5961" s="89">
        <v>4</v>
      </c>
      <c r="D5961" s="89" t="s">
        <v>10373</v>
      </c>
      <c r="E5961" s="89" t="s">
        <v>4192</v>
      </c>
    </row>
    <row r="5962" spans="1:5" ht="15.75" customHeight="1" x14ac:dyDescent="0.15">
      <c r="A5962" s="89" t="s">
        <v>16391</v>
      </c>
      <c r="B5962" s="89" t="s">
        <v>16156</v>
      </c>
      <c r="C5962" s="89">
        <v>4</v>
      </c>
      <c r="D5962" s="89" t="s">
        <v>16157</v>
      </c>
      <c r="E5962" s="89" t="s">
        <v>2895</v>
      </c>
    </row>
    <row r="5963" spans="1:5" ht="15.75" customHeight="1" x14ac:dyDescent="0.15">
      <c r="A5963" s="89" t="s">
        <v>16392</v>
      </c>
      <c r="B5963" s="89" t="s">
        <v>16156</v>
      </c>
      <c r="C5963" s="89">
        <v>4</v>
      </c>
      <c r="D5963" s="89" t="s">
        <v>16157</v>
      </c>
      <c r="E5963" s="89" t="s">
        <v>2895</v>
      </c>
    </row>
    <row r="5964" spans="1:5" ht="15.75" customHeight="1" x14ac:dyDescent="0.15">
      <c r="A5964" s="89" t="s">
        <v>16393</v>
      </c>
      <c r="B5964" s="89" t="s">
        <v>16156</v>
      </c>
      <c r="C5964" s="89">
        <v>4</v>
      </c>
      <c r="D5964" s="89" t="s">
        <v>16157</v>
      </c>
      <c r="E5964" s="89" t="s">
        <v>2895</v>
      </c>
    </row>
    <row r="5965" spans="1:5" ht="15.75" customHeight="1" x14ac:dyDescent="0.15">
      <c r="A5965" s="89" t="s">
        <v>16394</v>
      </c>
      <c r="B5965" s="89" t="s">
        <v>16156</v>
      </c>
      <c r="C5965" s="89">
        <v>4</v>
      </c>
      <c r="D5965" s="89" t="s">
        <v>16157</v>
      </c>
      <c r="E5965" s="89" t="s">
        <v>2895</v>
      </c>
    </row>
    <row r="5966" spans="1:5" ht="15.75" customHeight="1" x14ac:dyDescent="0.15">
      <c r="A5966" s="89" t="s">
        <v>16395</v>
      </c>
      <c r="B5966" s="89" t="s">
        <v>16165</v>
      </c>
      <c r="C5966" s="89">
        <v>4</v>
      </c>
      <c r="D5966" s="89" t="s">
        <v>16166</v>
      </c>
      <c r="E5966" s="89" t="s">
        <v>2895</v>
      </c>
    </row>
    <row r="5967" spans="1:5" ht="15.75" customHeight="1" x14ac:dyDescent="0.15">
      <c r="A5967" s="89" t="s">
        <v>16396</v>
      </c>
      <c r="B5967" s="89" t="s">
        <v>16165</v>
      </c>
      <c r="C5967" s="89">
        <v>4</v>
      </c>
      <c r="D5967" s="89" t="s">
        <v>16166</v>
      </c>
      <c r="E5967" s="89" t="s">
        <v>2895</v>
      </c>
    </row>
    <row r="5968" spans="1:5" ht="15.75" customHeight="1" x14ac:dyDescent="0.15">
      <c r="A5968" s="89" t="s">
        <v>16397</v>
      </c>
      <c r="B5968" s="89" t="s">
        <v>16398</v>
      </c>
      <c r="C5968" s="89">
        <v>4</v>
      </c>
      <c r="D5968" s="89" t="s">
        <v>16399</v>
      </c>
      <c r="E5968" s="89" t="s">
        <v>3828</v>
      </c>
    </row>
    <row r="5969" spans="1:5" ht="15.75" customHeight="1" x14ac:dyDescent="0.15">
      <c r="A5969" s="89" t="s">
        <v>396</v>
      </c>
      <c r="B5969" s="89" t="s">
        <v>16214</v>
      </c>
      <c r="C5969" s="89">
        <v>4</v>
      </c>
      <c r="D5969" s="89" t="s">
        <v>16215</v>
      </c>
      <c r="E5969" s="89" t="s">
        <v>4166</v>
      </c>
    </row>
    <row r="5970" spans="1:5" ht="15.75" customHeight="1" x14ac:dyDescent="0.15">
      <c r="A5970" s="89" t="s">
        <v>16400</v>
      </c>
      <c r="B5970" s="89" t="s">
        <v>14590</v>
      </c>
      <c r="C5970" s="89">
        <v>4</v>
      </c>
      <c r="D5970" s="89" t="s">
        <v>14591</v>
      </c>
      <c r="E5970" s="89" t="s">
        <v>3143</v>
      </c>
    </row>
    <row r="5971" spans="1:5" ht="15.75" customHeight="1" x14ac:dyDescent="0.15">
      <c r="A5971" s="89" t="s">
        <v>16401</v>
      </c>
      <c r="B5971" s="89" t="s">
        <v>16402</v>
      </c>
      <c r="C5971" s="89">
        <v>4</v>
      </c>
      <c r="D5971" s="89" t="s">
        <v>14612</v>
      </c>
      <c r="E5971" s="89" t="s">
        <v>3650</v>
      </c>
    </row>
    <row r="5972" spans="1:5" ht="15.75" customHeight="1" x14ac:dyDescent="0.15">
      <c r="A5972" s="89" t="s">
        <v>16403</v>
      </c>
      <c r="B5972" s="89" t="s">
        <v>14590</v>
      </c>
      <c r="C5972" s="89">
        <v>4</v>
      </c>
      <c r="D5972" s="89" t="s">
        <v>14591</v>
      </c>
      <c r="E5972" s="89" t="s">
        <v>3143</v>
      </c>
    </row>
    <row r="5973" spans="1:5" ht="15.75" customHeight="1" x14ac:dyDescent="0.15">
      <c r="A5973" s="89" t="s">
        <v>16404</v>
      </c>
      <c r="B5973" s="89" t="s">
        <v>16405</v>
      </c>
      <c r="C5973" s="89">
        <v>4</v>
      </c>
      <c r="D5973" s="89" t="s">
        <v>16406</v>
      </c>
      <c r="E5973" s="89" t="s">
        <v>4176</v>
      </c>
    </row>
    <row r="5974" spans="1:5" ht="15.75" customHeight="1" x14ac:dyDescent="0.15">
      <c r="A5974" s="89" t="s">
        <v>16407</v>
      </c>
      <c r="B5974" s="89" t="s">
        <v>14590</v>
      </c>
      <c r="C5974" s="89">
        <v>4</v>
      </c>
      <c r="D5974" s="89" t="s">
        <v>14591</v>
      </c>
      <c r="E5974" s="89" t="s">
        <v>3143</v>
      </c>
    </row>
    <row r="5975" spans="1:5" ht="15.75" customHeight="1" x14ac:dyDescent="0.15">
      <c r="A5975" s="89" t="s">
        <v>16408</v>
      </c>
      <c r="B5975" s="89" t="s">
        <v>16409</v>
      </c>
      <c r="C5975" s="89">
        <v>4</v>
      </c>
      <c r="D5975" s="89" t="s">
        <v>16410</v>
      </c>
      <c r="E5975" s="89" t="s">
        <v>4156</v>
      </c>
    </row>
    <row r="5976" spans="1:5" ht="15.75" customHeight="1" x14ac:dyDescent="0.15">
      <c r="A5976" s="89" t="s">
        <v>16411</v>
      </c>
      <c r="B5976" s="89" t="s">
        <v>14590</v>
      </c>
      <c r="C5976" s="89">
        <v>4</v>
      </c>
      <c r="D5976" s="89" t="s">
        <v>14591</v>
      </c>
      <c r="E5976" s="89" t="s">
        <v>3143</v>
      </c>
    </row>
    <row r="5977" spans="1:5" ht="15.75" customHeight="1" x14ac:dyDescent="0.15">
      <c r="A5977" s="89" t="s">
        <v>16412</v>
      </c>
      <c r="B5977" s="89" t="s">
        <v>14590</v>
      </c>
      <c r="C5977" s="89">
        <v>4</v>
      </c>
      <c r="D5977" s="89" t="s">
        <v>14591</v>
      </c>
      <c r="E5977" s="89" t="s">
        <v>3143</v>
      </c>
    </row>
    <row r="5978" spans="1:5" ht="15.75" customHeight="1" x14ac:dyDescent="0.15">
      <c r="A5978" s="89" t="s">
        <v>16413</v>
      </c>
      <c r="B5978" s="89" t="s">
        <v>16409</v>
      </c>
      <c r="C5978" s="89">
        <v>4</v>
      </c>
      <c r="D5978" s="89" t="s">
        <v>16410</v>
      </c>
      <c r="E5978" s="89" t="s">
        <v>4156</v>
      </c>
    </row>
    <row r="5979" spans="1:5" ht="15.75" customHeight="1" x14ac:dyDescent="0.15">
      <c r="A5979" s="89" t="s">
        <v>16414</v>
      </c>
      <c r="B5979" s="89" t="s">
        <v>14590</v>
      </c>
      <c r="C5979" s="89">
        <v>4</v>
      </c>
      <c r="D5979" s="89" t="s">
        <v>14591</v>
      </c>
      <c r="E5979" s="89" t="s">
        <v>3143</v>
      </c>
    </row>
    <row r="5980" spans="1:5" ht="15.75" customHeight="1" x14ac:dyDescent="0.15">
      <c r="A5980" s="89" t="s">
        <v>16415</v>
      </c>
      <c r="B5980" s="89" t="s">
        <v>16409</v>
      </c>
      <c r="C5980" s="89">
        <v>4</v>
      </c>
      <c r="D5980" s="89" t="s">
        <v>16410</v>
      </c>
      <c r="E5980" s="89" t="s">
        <v>4156</v>
      </c>
    </row>
    <row r="5981" spans="1:5" ht="15.75" customHeight="1" x14ac:dyDescent="0.15">
      <c r="A5981" s="89" t="s">
        <v>16416</v>
      </c>
      <c r="B5981" s="89" t="s">
        <v>16409</v>
      </c>
      <c r="C5981" s="89">
        <v>4</v>
      </c>
      <c r="D5981" s="89" t="s">
        <v>16410</v>
      </c>
      <c r="E5981" s="89" t="s">
        <v>4156</v>
      </c>
    </row>
    <row r="5982" spans="1:5" ht="15.75" customHeight="1" x14ac:dyDescent="0.15">
      <c r="A5982" s="89" t="s">
        <v>16417</v>
      </c>
      <c r="B5982" s="89" t="s">
        <v>16409</v>
      </c>
      <c r="C5982" s="89">
        <v>4</v>
      </c>
      <c r="D5982" s="89" t="s">
        <v>16410</v>
      </c>
      <c r="E5982" s="89" t="s">
        <v>4156</v>
      </c>
    </row>
    <row r="5983" spans="1:5" ht="15.75" customHeight="1" x14ac:dyDescent="0.15">
      <c r="A5983" s="89" t="s">
        <v>16418</v>
      </c>
      <c r="B5983" s="89" t="s">
        <v>10372</v>
      </c>
      <c r="C5983" s="89">
        <v>4</v>
      </c>
      <c r="D5983" s="89" t="s">
        <v>10373</v>
      </c>
      <c r="E5983" s="89" t="s">
        <v>4192</v>
      </c>
    </row>
    <row r="5984" spans="1:5" ht="15.75" customHeight="1" x14ac:dyDescent="0.15">
      <c r="A5984" s="89" t="s">
        <v>16419</v>
      </c>
      <c r="B5984" s="89" t="s">
        <v>15699</v>
      </c>
      <c r="C5984" s="89">
        <v>4</v>
      </c>
      <c r="D5984" s="89" t="s">
        <v>15700</v>
      </c>
      <c r="E5984" s="89" t="s">
        <v>2860</v>
      </c>
    </row>
    <row r="5985" spans="1:5" ht="15.75" customHeight="1" x14ac:dyDescent="0.15">
      <c r="A5985" s="89" t="s">
        <v>16420</v>
      </c>
      <c r="B5985" s="89" t="s">
        <v>14985</v>
      </c>
      <c r="C5985" s="89">
        <v>4</v>
      </c>
      <c r="D5985" s="89" t="s">
        <v>6641</v>
      </c>
      <c r="E5985" s="89" t="s">
        <v>3411</v>
      </c>
    </row>
    <row r="5986" spans="1:5" ht="15.75" customHeight="1" x14ac:dyDescent="0.15">
      <c r="A5986" s="89" t="s">
        <v>16421</v>
      </c>
      <c r="B5986" s="89" t="s">
        <v>14669</v>
      </c>
      <c r="C5986" s="89">
        <v>4</v>
      </c>
      <c r="D5986" s="89" t="s">
        <v>14670</v>
      </c>
      <c r="E5986" s="89" t="s">
        <v>3245</v>
      </c>
    </row>
    <row r="5987" spans="1:5" ht="15.75" customHeight="1" x14ac:dyDescent="0.15">
      <c r="A5987" s="89" t="s">
        <v>16422</v>
      </c>
      <c r="B5987" s="89" t="s">
        <v>10688</v>
      </c>
      <c r="C5987" s="89">
        <v>4</v>
      </c>
      <c r="D5987" s="89" t="s">
        <v>10689</v>
      </c>
      <c r="E5987" s="89" t="s">
        <v>3877</v>
      </c>
    </row>
    <row r="5988" spans="1:5" ht="15.75" customHeight="1" x14ac:dyDescent="0.15">
      <c r="A5988" s="89" t="s">
        <v>16423</v>
      </c>
      <c r="B5988" s="89" t="s">
        <v>14590</v>
      </c>
      <c r="C5988" s="89">
        <v>4</v>
      </c>
      <c r="D5988" s="89" t="s">
        <v>14591</v>
      </c>
      <c r="E5988" s="89" t="s">
        <v>3143</v>
      </c>
    </row>
    <row r="5989" spans="1:5" ht="15.75" customHeight="1" x14ac:dyDescent="0.15">
      <c r="A5989" s="89" t="s">
        <v>16424</v>
      </c>
      <c r="B5989" s="89" t="s">
        <v>14590</v>
      </c>
      <c r="C5989" s="89">
        <v>4</v>
      </c>
      <c r="D5989" s="89" t="s">
        <v>14591</v>
      </c>
      <c r="E5989" s="89" t="s">
        <v>3143</v>
      </c>
    </row>
    <row r="5990" spans="1:5" ht="15.75" customHeight="1" x14ac:dyDescent="0.15">
      <c r="A5990" s="89" t="s">
        <v>16425</v>
      </c>
      <c r="B5990" s="89" t="s">
        <v>14590</v>
      </c>
      <c r="C5990" s="89">
        <v>4</v>
      </c>
      <c r="D5990" s="89" t="s">
        <v>14591</v>
      </c>
      <c r="E5990" s="89" t="s">
        <v>3143</v>
      </c>
    </row>
    <row r="5991" spans="1:5" ht="15.75" customHeight="1" x14ac:dyDescent="0.15">
      <c r="A5991" s="89" t="s">
        <v>16426</v>
      </c>
      <c r="B5991" s="89" t="s">
        <v>16035</v>
      </c>
      <c r="C5991" s="89">
        <v>5</v>
      </c>
      <c r="D5991" s="89" t="s">
        <v>16036</v>
      </c>
    </row>
    <row r="5992" spans="1:5" ht="15.75" customHeight="1" x14ac:dyDescent="0.15">
      <c r="A5992" s="89" t="s">
        <v>16427</v>
      </c>
      <c r="B5992" s="89" t="s">
        <v>16035</v>
      </c>
      <c r="C5992" s="89">
        <v>5</v>
      </c>
      <c r="D5992" s="89" t="s">
        <v>16036</v>
      </c>
    </row>
    <row r="5993" spans="1:5" ht="15.75" customHeight="1" x14ac:dyDescent="0.15">
      <c r="A5993" s="89" t="s">
        <v>16428</v>
      </c>
      <c r="B5993" s="89" t="s">
        <v>16035</v>
      </c>
      <c r="C5993" s="89">
        <v>5</v>
      </c>
      <c r="D5993" s="89" t="s">
        <v>16036</v>
      </c>
    </row>
    <row r="5994" spans="1:5" ht="15.75" customHeight="1" x14ac:dyDescent="0.15">
      <c r="A5994" s="89" t="s">
        <v>16429</v>
      </c>
      <c r="B5994" s="89" t="s">
        <v>16035</v>
      </c>
      <c r="C5994" s="89">
        <v>5</v>
      </c>
      <c r="D5994" s="89" t="s">
        <v>16036</v>
      </c>
    </row>
    <row r="5995" spans="1:5" ht="15.75" customHeight="1" x14ac:dyDescent="0.15">
      <c r="A5995" s="89" t="s">
        <v>16430</v>
      </c>
      <c r="B5995" s="89" t="s">
        <v>16035</v>
      </c>
      <c r="C5995" s="89">
        <v>5</v>
      </c>
      <c r="D5995" s="89" t="s">
        <v>16036</v>
      </c>
    </row>
    <row r="5996" spans="1:5" ht="15.75" customHeight="1" x14ac:dyDescent="0.15">
      <c r="A5996" s="89" t="s">
        <v>16431</v>
      </c>
      <c r="B5996" s="89" t="s">
        <v>16035</v>
      </c>
      <c r="C5996" s="89">
        <v>5</v>
      </c>
      <c r="D5996" s="89" t="s">
        <v>16036</v>
      </c>
    </row>
    <row r="5997" spans="1:5" ht="15.75" customHeight="1" x14ac:dyDescent="0.15">
      <c r="A5997" s="89" t="s">
        <v>16432</v>
      </c>
      <c r="B5997" s="89" t="s">
        <v>16035</v>
      </c>
      <c r="C5997" s="89">
        <v>5</v>
      </c>
      <c r="D5997" s="89" t="s">
        <v>16036</v>
      </c>
    </row>
    <row r="5998" spans="1:5" ht="15.75" customHeight="1" x14ac:dyDescent="0.15">
      <c r="A5998" s="89" t="s">
        <v>16433</v>
      </c>
      <c r="B5998" s="89" t="s">
        <v>16035</v>
      </c>
      <c r="C5998" s="89">
        <v>5</v>
      </c>
      <c r="D5998" s="89" t="s">
        <v>16036</v>
      </c>
    </row>
    <row r="5999" spans="1:5" ht="15.75" customHeight="1" x14ac:dyDescent="0.15">
      <c r="A5999" s="89" t="s">
        <v>16434</v>
      </c>
      <c r="B5999" s="89" t="s">
        <v>16035</v>
      </c>
      <c r="C5999" s="89">
        <v>5</v>
      </c>
      <c r="D5999" s="89" t="s">
        <v>16036</v>
      </c>
    </row>
    <row r="6000" spans="1:5" ht="15.75" customHeight="1" x14ac:dyDescent="0.15">
      <c r="A6000" s="89" t="s">
        <v>16435</v>
      </c>
      <c r="B6000" s="89" t="s">
        <v>15903</v>
      </c>
      <c r="C6000" s="89">
        <v>5</v>
      </c>
      <c r="D6000" s="89" t="s">
        <v>15904</v>
      </c>
    </row>
    <row r="6001" spans="1:5" ht="15.75" customHeight="1" x14ac:dyDescent="0.15">
      <c r="A6001" s="89" t="s">
        <v>16436</v>
      </c>
      <c r="B6001" s="89" t="s">
        <v>15903</v>
      </c>
      <c r="C6001" s="89">
        <v>5</v>
      </c>
      <c r="D6001" s="89" t="s">
        <v>15904</v>
      </c>
    </row>
    <row r="6002" spans="1:5" ht="15.75" customHeight="1" x14ac:dyDescent="0.15">
      <c r="A6002" s="89" t="s">
        <v>16437</v>
      </c>
      <c r="B6002" s="89" t="s">
        <v>15903</v>
      </c>
      <c r="C6002" s="89">
        <v>5</v>
      </c>
      <c r="D6002" s="89" t="s">
        <v>15904</v>
      </c>
    </row>
    <row r="6003" spans="1:5" ht="15.75" customHeight="1" x14ac:dyDescent="0.15">
      <c r="A6003" s="89" t="s">
        <v>16438</v>
      </c>
      <c r="B6003" s="89" t="s">
        <v>16439</v>
      </c>
      <c r="C6003" s="89">
        <v>5</v>
      </c>
      <c r="D6003" s="89" t="s">
        <v>16440</v>
      </c>
    </row>
    <row r="6004" spans="1:5" ht="15.75" customHeight="1" x14ac:dyDescent="0.15">
      <c r="A6004" s="89" t="s">
        <v>16441</v>
      </c>
      <c r="B6004" s="89" t="s">
        <v>14656</v>
      </c>
      <c r="C6004" s="89">
        <v>4</v>
      </c>
      <c r="D6004" s="89" t="s">
        <v>14657</v>
      </c>
      <c r="E6004" s="89" t="s">
        <v>3267</v>
      </c>
    </row>
    <row r="6005" spans="1:5" ht="15.75" customHeight="1" x14ac:dyDescent="0.15">
      <c r="A6005" s="89" t="s">
        <v>16442</v>
      </c>
      <c r="B6005" s="89" t="s">
        <v>16439</v>
      </c>
      <c r="C6005" s="89">
        <v>5</v>
      </c>
      <c r="D6005" s="89" t="s">
        <v>16440</v>
      </c>
    </row>
    <row r="6006" spans="1:5" ht="15.75" customHeight="1" x14ac:dyDescent="0.15">
      <c r="A6006" s="89" t="s">
        <v>16443</v>
      </c>
      <c r="B6006" s="89" t="s">
        <v>15699</v>
      </c>
      <c r="C6006" s="89">
        <v>4</v>
      </c>
      <c r="D6006" s="89" t="s">
        <v>15700</v>
      </c>
      <c r="E6006" s="89" t="s">
        <v>2860</v>
      </c>
    </row>
    <row r="6007" spans="1:5" ht="15.75" customHeight="1" x14ac:dyDescent="0.15">
      <c r="A6007" s="89" t="s">
        <v>16444</v>
      </c>
      <c r="B6007" s="89" t="s">
        <v>16439</v>
      </c>
      <c r="C6007" s="89">
        <v>5</v>
      </c>
      <c r="D6007" s="89" t="s">
        <v>16440</v>
      </c>
    </row>
    <row r="6008" spans="1:5" ht="15.75" customHeight="1" x14ac:dyDescent="0.15">
      <c r="A6008" s="89" t="s">
        <v>16445</v>
      </c>
      <c r="B6008" s="89" t="s">
        <v>16439</v>
      </c>
      <c r="C6008" s="89">
        <v>5</v>
      </c>
      <c r="D6008" s="89" t="s">
        <v>16440</v>
      </c>
    </row>
    <row r="6009" spans="1:5" ht="15.75" customHeight="1" x14ac:dyDescent="0.15">
      <c r="A6009" s="89" t="s">
        <v>16446</v>
      </c>
      <c r="B6009" s="89" t="s">
        <v>15699</v>
      </c>
      <c r="C6009" s="89">
        <v>4</v>
      </c>
      <c r="D6009" s="89" t="s">
        <v>15700</v>
      </c>
      <c r="E6009" s="89" t="s">
        <v>2860</v>
      </c>
    </row>
    <row r="6010" spans="1:5" ht="15.75" customHeight="1" x14ac:dyDescent="0.15">
      <c r="A6010" s="89" t="s">
        <v>16447</v>
      </c>
      <c r="B6010" s="89" t="s">
        <v>15699</v>
      </c>
      <c r="C6010" s="89">
        <v>4</v>
      </c>
      <c r="D6010" s="89" t="s">
        <v>15700</v>
      </c>
      <c r="E6010" s="89" t="s">
        <v>2860</v>
      </c>
    </row>
    <row r="6011" spans="1:5" ht="15.75" customHeight="1" x14ac:dyDescent="0.15">
      <c r="A6011" s="89" t="s">
        <v>16448</v>
      </c>
      <c r="B6011" s="89" t="s">
        <v>16449</v>
      </c>
      <c r="C6011" s="89">
        <v>4</v>
      </c>
      <c r="D6011" s="89" t="s">
        <v>16450</v>
      </c>
      <c r="E6011" s="89" t="s">
        <v>3021</v>
      </c>
    </row>
    <row r="6012" spans="1:5" ht="15.75" customHeight="1" x14ac:dyDescent="0.15">
      <c r="A6012" s="89" t="s">
        <v>16451</v>
      </c>
      <c r="B6012" s="89" t="s">
        <v>15699</v>
      </c>
      <c r="C6012" s="89">
        <v>4</v>
      </c>
      <c r="D6012" s="89" t="s">
        <v>15700</v>
      </c>
      <c r="E6012" s="89" t="s">
        <v>2860</v>
      </c>
    </row>
    <row r="6013" spans="1:5" ht="15.75" customHeight="1" x14ac:dyDescent="0.15">
      <c r="A6013" s="89" t="s">
        <v>16452</v>
      </c>
      <c r="B6013" s="89" t="s">
        <v>15699</v>
      </c>
      <c r="C6013" s="89">
        <v>4</v>
      </c>
      <c r="D6013" s="89" t="s">
        <v>15700</v>
      </c>
      <c r="E6013" s="89" t="s">
        <v>2860</v>
      </c>
    </row>
    <row r="6014" spans="1:5" ht="15.75" customHeight="1" x14ac:dyDescent="0.15">
      <c r="A6014" s="89" t="s">
        <v>16453</v>
      </c>
      <c r="B6014" s="89" t="s">
        <v>15699</v>
      </c>
      <c r="C6014" s="89">
        <v>4</v>
      </c>
      <c r="D6014" s="89" t="s">
        <v>15700</v>
      </c>
      <c r="E6014" s="89" t="s">
        <v>2860</v>
      </c>
    </row>
    <row r="6015" spans="1:5" ht="15.75" customHeight="1" x14ac:dyDescent="0.15">
      <c r="A6015" s="89" t="s">
        <v>16454</v>
      </c>
      <c r="B6015" s="89" t="s">
        <v>15699</v>
      </c>
      <c r="C6015" s="89">
        <v>4</v>
      </c>
      <c r="D6015" s="89" t="s">
        <v>15700</v>
      </c>
      <c r="E6015" s="89" t="s">
        <v>2860</v>
      </c>
    </row>
    <row r="6016" spans="1:5" ht="15.75" customHeight="1" x14ac:dyDescent="0.15">
      <c r="A6016" s="89" t="s">
        <v>16455</v>
      </c>
      <c r="B6016" s="89" t="s">
        <v>15699</v>
      </c>
      <c r="C6016" s="89">
        <v>4</v>
      </c>
      <c r="D6016" s="89" t="s">
        <v>15700</v>
      </c>
      <c r="E6016" s="89" t="s">
        <v>2860</v>
      </c>
    </row>
    <row r="6017" spans="1:5" ht="15.75" customHeight="1" x14ac:dyDescent="0.15">
      <c r="A6017" s="89" t="s">
        <v>16456</v>
      </c>
      <c r="B6017" s="89" t="s">
        <v>15699</v>
      </c>
      <c r="C6017" s="89">
        <v>4</v>
      </c>
      <c r="D6017" s="89" t="s">
        <v>15700</v>
      </c>
      <c r="E6017" s="89" t="s">
        <v>2860</v>
      </c>
    </row>
    <row r="6018" spans="1:5" ht="15.75" customHeight="1" x14ac:dyDescent="0.15">
      <c r="A6018" s="89" t="s">
        <v>16457</v>
      </c>
      <c r="B6018" s="89" t="s">
        <v>10372</v>
      </c>
      <c r="C6018" s="89">
        <v>4</v>
      </c>
      <c r="D6018" s="89" t="s">
        <v>10373</v>
      </c>
      <c r="E6018" s="89" t="s">
        <v>4192</v>
      </c>
    </row>
    <row r="6019" spans="1:5" ht="15.75" customHeight="1" x14ac:dyDescent="0.15">
      <c r="A6019" s="89" t="s">
        <v>16458</v>
      </c>
      <c r="B6019" s="89" t="s">
        <v>10372</v>
      </c>
      <c r="C6019" s="89">
        <v>4</v>
      </c>
      <c r="D6019" s="89" t="s">
        <v>10373</v>
      </c>
      <c r="E6019" s="89" t="s">
        <v>4192</v>
      </c>
    </row>
    <row r="6020" spans="1:5" ht="15.75" customHeight="1" x14ac:dyDescent="0.15">
      <c r="A6020" s="89" t="s">
        <v>16459</v>
      </c>
      <c r="B6020" s="89" t="s">
        <v>10372</v>
      </c>
      <c r="C6020" s="89">
        <v>4</v>
      </c>
      <c r="D6020" s="89" t="s">
        <v>10373</v>
      </c>
      <c r="E6020" s="89" t="s">
        <v>4192</v>
      </c>
    </row>
    <row r="6021" spans="1:5" ht="15.75" customHeight="1" x14ac:dyDescent="0.15">
      <c r="A6021" s="89" t="s">
        <v>16460</v>
      </c>
      <c r="B6021" s="89" t="s">
        <v>10372</v>
      </c>
      <c r="C6021" s="89">
        <v>4</v>
      </c>
      <c r="D6021" s="89" t="s">
        <v>10373</v>
      </c>
      <c r="E6021" s="89" t="s">
        <v>4192</v>
      </c>
    </row>
    <row r="6022" spans="1:5" ht="15.75" customHeight="1" x14ac:dyDescent="0.15">
      <c r="A6022" s="89" t="s">
        <v>16461</v>
      </c>
      <c r="B6022" s="89" t="s">
        <v>15699</v>
      </c>
      <c r="C6022" s="89">
        <v>4</v>
      </c>
      <c r="D6022" s="89" t="s">
        <v>15700</v>
      </c>
      <c r="E6022" s="89" t="s">
        <v>2860</v>
      </c>
    </row>
    <row r="6023" spans="1:5" ht="15.75" customHeight="1" x14ac:dyDescent="0.15">
      <c r="A6023" s="89" t="s">
        <v>16462</v>
      </c>
      <c r="B6023" s="89" t="s">
        <v>10372</v>
      </c>
      <c r="C6023" s="89">
        <v>4</v>
      </c>
      <c r="D6023" s="89" t="s">
        <v>10373</v>
      </c>
      <c r="E6023" s="89" t="s">
        <v>4192</v>
      </c>
    </row>
    <row r="6024" spans="1:5" ht="15.75" customHeight="1" x14ac:dyDescent="0.15">
      <c r="A6024" s="89" t="s">
        <v>16463</v>
      </c>
      <c r="B6024" s="89" t="s">
        <v>10372</v>
      </c>
      <c r="C6024" s="89">
        <v>4</v>
      </c>
      <c r="D6024" s="89" t="s">
        <v>10373</v>
      </c>
      <c r="E6024" s="89" t="s">
        <v>4192</v>
      </c>
    </row>
    <row r="6025" spans="1:5" ht="15.75" customHeight="1" x14ac:dyDescent="0.15">
      <c r="A6025" s="89" t="s">
        <v>16464</v>
      </c>
      <c r="B6025" s="89" t="s">
        <v>10372</v>
      </c>
      <c r="C6025" s="89">
        <v>4</v>
      </c>
      <c r="D6025" s="89" t="s">
        <v>10373</v>
      </c>
      <c r="E6025" s="89" t="s">
        <v>4192</v>
      </c>
    </row>
    <row r="6026" spans="1:5" ht="15.75" customHeight="1" x14ac:dyDescent="0.15">
      <c r="A6026" s="89" t="s">
        <v>16465</v>
      </c>
      <c r="B6026" s="89" t="s">
        <v>10372</v>
      </c>
      <c r="C6026" s="89">
        <v>4</v>
      </c>
      <c r="D6026" s="89" t="s">
        <v>10373</v>
      </c>
      <c r="E6026" s="89" t="s">
        <v>4192</v>
      </c>
    </row>
    <row r="6027" spans="1:5" ht="15.75" customHeight="1" x14ac:dyDescent="0.15">
      <c r="A6027" s="89" t="s">
        <v>16466</v>
      </c>
      <c r="B6027" s="89" t="s">
        <v>16467</v>
      </c>
      <c r="C6027" s="89">
        <v>4</v>
      </c>
      <c r="D6027" s="89" t="s">
        <v>16468</v>
      </c>
      <c r="E6027" s="89" t="s">
        <v>3901</v>
      </c>
    </row>
    <row r="6028" spans="1:5" ht="15.75" customHeight="1" x14ac:dyDescent="0.15">
      <c r="A6028" s="89" t="s">
        <v>16469</v>
      </c>
      <c r="B6028" s="89" t="s">
        <v>16470</v>
      </c>
      <c r="C6028" s="89">
        <v>4</v>
      </c>
      <c r="D6028" s="89" t="s">
        <v>16471</v>
      </c>
      <c r="E6028" s="89" t="s">
        <v>3550</v>
      </c>
    </row>
    <row r="6029" spans="1:5" ht="15.75" customHeight="1" x14ac:dyDescent="0.15">
      <c r="A6029" s="89" t="s">
        <v>16472</v>
      </c>
      <c r="B6029" s="89" t="s">
        <v>10372</v>
      </c>
      <c r="C6029" s="89">
        <v>4</v>
      </c>
      <c r="D6029" s="89" t="s">
        <v>10373</v>
      </c>
      <c r="E6029" s="89" t="s">
        <v>4192</v>
      </c>
    </row>
    <row r="6030" spans="1:5" ht="15.75" customHeight="1" x14ac:dyDescent="0.15">
      <c r="A6030" s="89" t="s">
        <v>16473</v>
      </c>
      <c r="B6030" s="89" t="s">
        <v>14656</v>
      </c>
      <c r="C6030" s="89">
        <v>4</v>
      </c>
      <c r="D6030" s="89" t="s">
        <v>14657</v>
      </c>
      <c r="E6030" s="89" t="s">
        <v>3267</v>
      </c>
    </row>
    <row r="6031" spans="1:5" ht="15.75" customHeight="1" x14ac:dyDescent="0.15">
      <c r="A6031" s="89" t="s">
        <v>16474</v>
      </c>
      <c r="B6031" s="89" t="s">
        <v>15699</v>
      </c>
      <c r="C6031" s="89">
        <v>4</v>
      </c>
      <c r="D6031" s="89" t="s">
        <v>15700</v>
      </c>
      <c r="E6031" s="89" t="s">
        <v>2860</v>
      </c>
    </row>
    <row r="6032" spans="1:5" ht="15.75" customHeight="1" x14ac:dyDescent="0.15">
      <c r="A6032" s="89" t="s">
        <v>16475</v>
      </c>
      <c r="B6032" s="89" t="s">
        <v>15699</v>
      </c>
      <c r="C6032" s="89">
        <v>4</v>
      </c>
      <c r="D6032" s="89" t="s">
        <v>15700</v>
      </c>
      <c r="E6032" s="89" t="s">
        <v>2860</v>
      </c>
    </row>
    <row r="6033" spans="1:5" ht="15.75" customHeight="1" x14ac:dyDescent="0.15">
      <c r="A6033" s="89" t="s">
        <v>16476</v>
      </c>
      <c r="B6033" s="89" t="s">
        <v>15699</v>
      </c>
      <c r="C6033" s="89">
        <v>4</v>
      </c>
      <c r="D6033" s="89" t="s">
        <v>15700</v>
      </c>
      <c r="E6033" s="89" t="s">
        <v>2860</v>
      </c>
    </row>
    <row r="6034" spans="1:5" ht="15.75" customHeight="1" x14ac:dyDescent="0.15">
      <c r="A6034" s="89" t="s">
        <v>16477</v>
      </c>
      <c r="B6034" s="89" t="s">
        <v>16478</v>
      </c>
      <c r="C6034" s="89">
        <v>4</v>
      </c>
      <c r="D6034" s="89" t="s">
        <v>16479</v>
      </c>
      <c r="E6034" s="89" t="s">
        <v>3419</v>
      </c>
    </row>
    <row r="6035" spans="1:5" ht="15.75" customHeight="1" x14ac:dyDescent="0.15">
      <c r="A6035" s="89" t="s">
        <v>16480</v>
      </c>
      <c r="B6035" s="89" t="s">
        <v>16481</v>
      </c>
      <c r="C6035" s="89">
        <v>4</v>
      </c>
      <c r="D6035" s="89" t="s">
        <v>16482</v>
      </c>
      <c r="E6035" s="89" t="s">
        <v>3418</v>
      </c>
    </row>
    <row r="6036" spans="1:5" ht="15.75" customHeight="1" x14ac:dyDescent="0.15">
      <c r="A6036" s="89" t="s">
        <v>16483</v>
      </c>
      <c r="B6036" s="89" t="s">
        <v>15446</v>
      </c>
      <c r="C6036" s="89">
        <v>4</v>
      </c>
      <c r="D6036" s="89" t="s">
        <v>15447</v>
      </c>
      <c r="E6036" s="89" t="s">
        <v>4152</v>
      </c>
    </row>
    <row r="6037" spans="1:5" ht="15.75" customHeight="1" x14ac:dyDescent="0.15">
      <c r="A6037" s="89" t="s">
        <v>16484</v>
      </c>
      <c r="B6037" s="89" t="s">
        <v>16485</v>
      </c>
      <c r="C6037" s="89">
        <v>4</v>
      </c>
      <c r="D6037" s="89" t="s">
        <v>7341</v>
      </c>
      <c r="E6037" s="89" t="s">
        <v>3867</v>
      </c>
    </row>
    <row r="6038" spans="1:5" ht="15.75" customHeight="1" x14ac:dyDescent="0.15">
      <c r="A6038" s="89" t="s">
        <v>16486</v>
      </c>
      <c r="B6038" s="89" t="s">
        <v>10372</v>
      </c>
      <c r="C6038" s="89">
        <v>4</v>
      </c>
      <c r="D6038" s="89" t="s">
        <v>10373</v>
      </c>
      <c r="E6038" s="89" t="s">
        <v>4192</v>
      </c>
    </row>
    <row r="6039" spans="1:5" ht="15.75" customHeight="1" x14ac:dyDescent="0.15">
      <c r="A6039" s="89" t="s">
        <v>16487</v>
      </c>
      <c r="B6039" s="89" t="s">
        <v>15501</v>
      </c>
      <c r="C6039" s="89">
        <v>4</v>
      </c>
      <c r="D6039" s="89" t="s">
        <v>15502</v>
      </c>
      <c r="E6039" s="89" t="s">
        <v>7021</v>
      </c>
    </row>
    <row r="6040" spans="1:5" ht="15.75" customHeight="1" x14ac:dyDescent="0.15">
      <c r="A6040" s="89" t="s">
        <v>16488</v>
      </c>
      <c r="B6040" s="89" t="s">
        <v>16489</v>
      </c>
      <c r="C6040" s="89">
        <v>4</v>
      </c>
      <c r="D6040" s="89" t="s">
        <v>16490</v>
      </c>
      <c r="E6040" s="89" t="s">
        <v>3177</v>
      </c>
    </row>
    <row r="6041" spans="1:5" ht="15.75" customHeight="1" x14ac:dyDescent="0.15">
      <c r="A6041" s="89" t="s">
        <v>16491</v>
      </c>
      <c r="B6041" s="89" t="s">
        <v>9749</v>
      </c>
      <c r="C6041" s="89">
        <v>4</v>
      </c>
      <c r="D6041" s="89" t="s">
        <v>9750</v>
      </c>
      <c r="E6041" s="89" t="s">
        <v>3334</v>
      </c>
    </row>
    <row r="6042" spans="1:5" ht="15.75" customHeight="1" x14ac:dyDescent="0.15">
      <c r="A6042" s="89" t="s">
        <v>16492</v>
      </c>
      <c r="B6042" s="89" t="s">
        <v>16493</v>
      </c>
      <c r="C6042" s="89">
        <v>4</v>
      </c>
      <c r="D6042" s="89" t="s">
        <v>16494</v>
      </c>
      <c r="E6042" s="89" t="s">
        <v>3929</v>
      </c>
    </row>
    <row r="6043" spans="1:5" ht="15.75" customHeight="1" x14ac:dyDescent="0.15">
      <c r="A6043" s="89" t="s">
        <v>16495</v>
      </c>
      <c r="B6043" s="89" t="s">
        <v>14656</v>
      </c>
      <c r="C6043" s="89">
        <v>4</v>
      </c>
      <c r="D6043" s="89" t="s">
        <v>14657</v>
      </c>
      <c r="E6043" s="89" t="s">
        <v>3267</v>
      </c>
    </row>
    <row r="6044" spans="1:5" ht="15.75" customHeight="1" x14ac:dyDescent="0.15">
      <c r="A6044" s="89" t="s">
        <v>16496</v>
      </c>
      <c r="B6044" s="89" t="s">
        <v>16497</v>
      </c>
      <c r="C6044" s="89">
        <v>2</v>
      </c>
      <c r="D6044" s="89" t="s">
        <v>16498</v>
      </c>
    </row>
    <row r="6045" spans="1:5" ht="15.75" customHeight="1" x14ac:dyDescent="0.15">
      <c r="A6045" s="89" t="s">
        <v>16499</v>
      </c>
      <c r="B6045" s="89" t="s">
        <v>14656</v>
      </c>
      <c r="C6045" s="89">
        <v>4</v>
      </c>
      <c r="D6045" s="89" t="s">
        <v>14657</v>
      </c>
      <c r="E6045" s="89" t="s">
        <v>3267</v>
      </c>
    </row>
    <row r="6046" spans="1:5" ht="15.75" customHeight="1" x14ac:dyDescent="0.15">
      <c r="A6046" s="89" t="s">
        <v>16500</v>
      </c>
      <c r="B6046" s="89" t="s">
        <v>14656</v>
      </c>
      <c r="C6046" s="89">
        <v>4</v>
      </c>
      <c r="D6046" s="89" t="s">
        <v>14657</v>
      </c>
      <c r="E6046" s="89" t="s">
        <v>3267</v>
      </c>
    </row>
    <row r="6047" spans="1:5" ht="15.75" customHeight="1" x14ac:dyDescent="0.15">
      <c r="A6047" s="89" t="s">
        <v>16501</v>
      </c>
      <c r="B6047" s="89" t="s">
        <v>14860</v>
      </c>
      <c r="C6047" s="89">
        <v>4</v>
      </c>
      <c r="D6047" s="89" t="s">
        <v>14861</v>
      </c>
      <c r="E6047" s="89" t="s">
        <v>3849</v>
      </c>
    </row>
    <row r="6048" spans="1:5" ht="15.75" customHeight="1" x14ac:dyDescent="0.15">
      <c r="A6048" s="89" t="s">
        <v>16502</v>
      </c>
      <c r="B6048" s="89" t="s">
        <v>14656</v>
      </c>
      <c r="C6048" s="89">
        <v>4</v>
      </c>
      <c r="D6048" s="89" t="s">
        <v>14657</v>
      </c>
      <c r="E6048" s="89" t="s">
        <v>3267</v>
      </c>
    </row>
    <row r="6049" spans="1:5" ht="15.75" customHeight="1" x14ac:dyDescent="0.15">
      <c r="A6049" s="89" t="s">
        <v>16503</v>
      </c>
      <c r="B6049" s="89" t="s">
        <v>14656</v>
      </c>
      <c r="C6049" s="89">
        <v>4</v>
      </c>
      <c r="D6049" s="89" t="s">
        <v>14657</v>
      </c>
      <c r="E6049" s="89" t="s">
        <v>3267</v>
      </c>
    </row>
    <row r="6050" spans="1:5" ht="15.75" customHeight="1" x14ac:dyDescent="0.15">
      <c r="A6050" s="89" t="s">
        <v>16504</v>
      </c>
      <c r="B6050" s="89" t="s">
        <v>14860</v>
      </c>
      <c r="C6050" s="89">
        <v>4</v>
      </c>
      <c r="D6050" s="89" t="s">
        <v>14861</v>
      </c>
      <c r="E6050" s="89" t="s">
        <v>3849</v>
      </c>
    </row>
    <row r="6051" spans="1:5" ht="15.75" customHeight="1" x14ac:dyDescent="0.15">
      <c r="A6051" s="89" t="s">
        <v>16505</v>
      </c>
      <c r="B6051" s="89" t="s">
        <v>14656</v>
      </c>
      <c r="C6051" s="89">
        <v>4</v>
      </c>
      <c r="D6051" s="89" t="s">
        <v>14657</v>
      </c>
      <c r="E6051" s="89" t="s">
        <v>3267</v>
      </c>
    </row>
    <row r="6052" spans="1:5" ht="15.75" customHeight="1" x14ac:dyDescent="0.15">
      <c r="A6052" s="89" t="s">
        <v>16506</v>
      </c>
      <c r="B6052" s="89" t="s">
        <v>14656</v>
      </c>
      <c r="C6052" s="89">
        <v>4</v>
      </c>
      <c r="D6052" s="89" t="s">
        <v>14657</v>
      </c>
      <c r="E6052" s="89" t="s">
        <v>3267</v>
      </c>
    </row>
    <row r="6053" spans="1:5" ht="15.75" customHeight="1" x14ac:dyDescent="0.15">
      <c r="A6053" s="89" t="s">
        <v>16507</v>
      </c>
      <c r="B6053" s="89" t="s">
        <v>14656</v>
      </c>
      <c r="C6053" s="89">
        <v>4</v>
      </c>
      <c r="D6053" s="89" t="s">
        <v>14657</v>
      </c>
      <c r="E6053" s="89" t="s">
        <v>3267</v>
      </c>
    </row>
    <row r="6054" spans="1:5" ht="15.75" customHeight="1" x14ac:dyDescent="0.15">
      <c r="A6054" s="89" t="s">
        <v>16508</v>
      </c>
      <c r="B6054" s="89" t="s">
        <v>14656</v>
      </c>
      <c r="C6054" s="89">
        <v>4</v>
      </c>
      <c r="D6054" s="89" t="s">
        <v>14657</v>
      </c>
      <c r="E6054" s="89" t="s">
        <v>3267</v>
      </c>
    </row>
    <row r="6055" spans="1:5" ht="15.75" customHeight="1" x14ac:dyDescent="0.15">
      <c r="A6055" s="89" t="s">
        <v>16509</v>
      </c>
      <c r="B6055" s="89" t="s">
        <v>14656</v>
      </c>
      <c r="C6055" s="89">
        <v>4</v>
      </c>
      <c r="D6055" s="89" t="s">
        <v>14657</v>
      </c>
      <c r="E6055" s="89" t="s">
        <v>3267</v>
      </c>
    </row>
    <row r="6056" spans="1:5" ht="15.75" customHeight="1" x14ac:dyDescent="0.15">
      <c r="A6056" s="89" t="s">
        <v>16510</v>
      </c>
      <c r="B6056" s="89" t="s">
        <v>16511</v>
      </c>
      <c r="C6056" s="89">
        <v>4</v>
      </c>
      <c r="D6056" s="89" t="s">
        <v>16512</v>
      </c>
      <c r="E6056" s="89" t="s">
        <v>4013</v>
      </c>
    </row>
    <row r="6057" spans="1:5" ht="15.75" customHeight="1" x14ac:dyDescent="0.15">
      <c r="A6057" s="89" t="s">
        <v>16513</v>
      </c>
      <c r="B6057" s="89" t="s">
        <v>15727</v>
      </c>
      <c r="C6057" s="89">
        <v>4</v>
      </c>
      <c r="D6057" s="89" t="s">
        <v>15728</v>
      </c>
      <c r="E6057" s="89" t="s">
        <v>4171</v>
      </c>
    </row>
    <row r="6058" spans="1:5" ht="15.75" customHeight="1" x14ac:dyDescent="0.15">
      <c r="A6058" s="89" t="s">
        <v>16514</v>
      </c>
      <c r="B6058" s="89" t="s">
        <v>16515</v>
      </c>
      <c r="C6058" s="89">
        <v>4</v>
      </c>
      <c r="D6058" s="89" t="s">
        <v>16516</v>
      </c>
      <c r="E6058" s="89" t="s">
        <v>3858</v>
      </c>
    </row>
    <row r="6059" spans="1:5" ht="15.75" customHeight="1" x14ac:dyDescent="0.15">
      <c r="A6059" s="89" t="s">
        <v>16517</v>
      </c>
      <c r="B6059" s="89" t="s">
        <v>16518</v>
      </c>
      <c r="C6059" s="89">
        <v>4</v>
      </c>
      <c r="D6059" s="89" t="s">
        <v>16519</v>
      </c>
      <c r="E6059" s="89" t="s">
        <v>3220</v>
      </c>
    </row>
    <row r="6060" spans="1:5" ht="15.75" customHeight="1" x14ac:dyDescent="0.15">
      <c r="A6060" s="89" t="s">
        <v>16520</v>
      </c>
      <c r="B6060" s="89" t="s">
        <v>15727</v>
      </c>
      <c r="C6060" s="89">
        <v>4</v>
      </c>
      <c r="D6060" s="89" t="s">
        <v>15728</v>
      </c>
      <c r="E6060" s="89" t="s">
        <v>4171</v>
      </c>
    </row>
    <row r="6061" spans="1:5" ht="15.75" customHeight="1" x14ac:dyDescent="0.15">
      <c r="A6061" s="89" t="s">
        <v>16521</v>
      </c>
      <c r="B6061" s="89" t="s">
        <v>15699</v>
      </c>
      <c r="C6061" s="89">
        <v>4</v>
      </c>
      <c r="D6061" s="89" t="s">
        <v>15700</v>
      </c>
      <c r="E6061" s="89" t="s">
        <v>2860</v>
      </c>
    </row>
    <row r="6062" spans="1:5" ht="15.75" customHeight="1" x14ac:dyDescent="0.15">
      <c r="A6062" s="89" t="s">
        <v>16522</v>
      </c>
      <c r="B6062" s="89" t="s">
        <v>15286</v>
      </c>
      <c r="C6062" s="89">
        <v>4</v>
      </c>
      <c r="D6062" s="89" t="s">
        <v>15287</v>
      </c>
      <c r="E6062" s="89" t="s">
        <v>3526</v>
      </c>
    </row>
    <row r="6063" spans="1:5" ht="15.75" customHeight="1" x14ac:dyDescent="0.15">
      <c r="A6063" s="89" t="s">
        <v>16523</v>
      </c>
      <c r="B6063" s="89" t="s">
        <v>15699</v>
      </c>
      <c r="C6063" s="89">
        <v>4</v>
      </c>
      <c r="D6063" s="89" t="s">
        <v>15700</v>
      </c>
      <c r="E6063" s="89" t="s">
        <v>2860</v>
      </c>
    </row>
    <row r="6064" spans="1:5" ht="15.75" customHeight="1" x14ac:dyDescent="0.15">
      <c r="A6064" s="89" t="s">
        <v>16524</v>
      </c>
      <c r="B6064" s="89" t="s">
        <v>15699</v>
      </c>
      <c r="C6064" s="89">
        <v>4</v>
      </c>
      <c r="D6064" s="89" t="s">
        <v>15700</v>
      </c>
      <c r="E6064" s="89" t="s">
        <v>2860</v>
      </c>
    </row>
    <row r="6065" spans="1:5" ht="15.75" customHeight="1" x14ac:dyDescent="0.15">
      <c r="A6065" s="89" t="s">
        <v>16525</v>
      </c>
      <c r="B6065" s="89" t="s">
        <v>16526</v>
      </c>
      <c r="C6065" s="89">
        <v>4</v>
      </c>
      <c r="D6065" s="89" t="s">
        <v>16527</v>
      </c>
      <c r="E6065" s="89" t="s">
        <v>3986</v>
      </c>
    </row>
    <row r="6066" spans="1:5" ht="15.75" customHeight="1" x14ac:dyDescent="0.15">
      <c r="A6066" s="89" t="s">
        <v>16528</v>
      </c>
      <c r="B6066" s="89" t="s">
        <v>15699</v>
      </c>
      <c r="C6066" s="89">
        <v>4</v>
      </c>
      <c r="D6066" s="89" t="s">
        <v>15700</v>
      </c>
      <c r="E6066" s="89" t="s">
        <v>2860</v>
      </c>
    </row>
    <row r="6067" spans="1:5" ht="15.75" customHeight="1" x14ac:dyDescent="0.15">
      <c r="A6067" s="89" t="s">
        <v>16529</v>
      </c>
      <c r="B6067" s="89" t="s">
        <v>15727</v>
      </c>
      <c r="C6067" s="89">
        <v>4</v>
      </c>
      <c r="D6067" s="89" t="s">
        <v>15728</v>
      </c>
      <c r="E6067" s="89" t="s">
        <v>4171</v>
      </c>
    </row>
    <row r="6068" spans="1:5" ht="15.75" customHeight="1" x14ac:dyDescent="0.15">
      <c r="A6068" s="89" t="s">
        <v>16530</v>
      </c>
      <c r="B6068" s="89" t="s">
        <v>15699</v>
      </c>
      <c r="C6068" s="89">
        <v>4</v>
      </c>
      <c r="D6068" s="89" t="s">
        <v>15700</v>
      </c>
      <c r="E6068" s="89" t="s">
        <v>2860</v>
      </c>
    </row>
    <row r="6069" spans="1:5" ht="15.75" customHeight="1" x14ac:dyDescent="0.15">
      <c r="A6069" s="89" t="s">
        <v>16531</v>
      </c>
      <c r="B6069" s="89" t="s">
        <v>15699</v>
      </c>
      <c r="C6069" s="89">
        <v>4</v>
      </c>
      <c r="D6069" s="89" t="s">
        <v>15700</v>
      </c>
      <c r="E6069" s="89" t="s">
        <v>2860</v>
      </c>
    </row>
    <row r="6070" spans="1:5" ht="15.75" customHeight="1" x14ac:dyDescent="0.15">
      <c r="A6070" s="89" t="s">
        <v>16532</v>
      </c>
      <c r="B6070" s="89" t="s">
        <v>15699</v>
      </c>
      <c r="C6070" s="89">
        <v>4</v>
      </c>
      <c r="D6070" s="89" t="s">
        <v>15700</v>
      </c>
      <c r="E6070" s="89" t="s">
        <v>2860</v>
      </c>
    </row>
    <row r="6071" spans="1:5" ht="15.75" customHeight="1" x14ac:dyDescent="0.15">
      <c r="A6071" s="89" t="s">
        <v>16533</v>
      </c>
      <c r="B6071" s="89" t="s">
        <v>15699</v>
      </c>
      <c r="C6071" s="89">
        <v>4</v>
      </c>
      <c r="D6071" s="89" t="s">
        <v>15700</v>
      </c>
      <c r="E6071" s="89" t="s">
        <v>2860</v>
      </c>
    </row>
    <row r="6072" spans="1:5" ht="15.75" customHeight="1" x14ac:dyDescent="0.15">
      <c r="A6072" s="89" t="s">
        <v>16534</v>
      </c>
      <c r="B6072" s="89" t="s">
        <v>15727</v>
      </c>
      <c r="C6072" s="89">
        <v>4</v>
      </c>
      <c r="D6072" s="89" t="s">
        <v>15728</v>
      </c>
      <c r="E6072" s="89" t="s">
        <v>4171</v>
      </c>
    </row>
    <row r="6073" spans="1:5" ht="15.75" customHeight="1" x14ac:dyDescent="0.15">
      <c r="A6073" s="89" t="s">
        <v>16535</v>
      </c>
      <c r="B6073" s="89" t="s">
        <v>15699</v>
      </c>
      <c r="C6073" s="89">
        <v>4</v>
      </c>
      <c r="D6073" s="89" t="s">
        <v>15700</v>
      </c>
      <c r="E6073" s="89" t="s">
        <v>2860</v>
      </c>
    </row>
    <row r="6074" spans="1:5" ht="15.75" customHeight="1" x14ac:dyDescent="0.15">
      <c r="A6074" s="89" t="s">
        <v>16536</v>
      </c>
      <c r="B6074" s="89" t="s">
        <v>16537</v>
      </c>
      <c r="C6074" s="89">
        <v>4</v>
      </c>
      <c r="D6074" s="89" t="s">
        <v>16538</v>
      </c>
      <c r="E6074" s="89" t="s">
        <v>4079</v>
      </c>
    </row>
    <row r="6075" spans="1:5" ht="15.75" customHeight="1" x14ac:dyDescent="0.15">
      <c r="A6075" s="89" t="s">
        <v>16539</v>
      </c>
      <c r="B6075" s="89" t="s">
        <v>16540</v>
      </c>
      <c r="C6075" s="89">
        <v>4</v>
      </c>
      <c r="D6075" s="89" t="s">
        <v>16541</v>
      </c>
      <c r="E6075" s="89" t="s">
        <v>3727</v>
      </c>
    </row>
    <row r="6076" spans="1:5" ht="15.75" customHeight="1" x14ac:dyDescent="0.15">
      <c r="A6076" s="89" t="s">
        <v>16542</v>
      </c>
      <c r="B6076" s="89" t="s">
        <v>15668</v>
      </c>
      <c r="C6076" s="89">
        <v>4</v>
      </c>
      <c r="D6076" s="89" t="s">
        <v>15669</v>
      </c>
      <c r="E6076" s="89" t="s">
        <v>3265</v>
      </c>
    </row>
    <row r="6077" spans="1:5" ht="15.75" customHeight="1" x14ac:dyDescent="0.15">
      <c r="A6077" s="89" t="s">
        <v>16543</v>
      </c>
      <c r="B6077" s="89" t="s">
        <v>16544</v>
      </c>
      <c r="C6077" s="89">
        <v>4</v>
      </c>
      <c r="D6077" s="89" t="s">
        <v>16545</v>
      </c>
      <c r="E6077" s="89" t="s">
        <v>3344</v>
      </c>
    </row>
    <row r="6078" spans="1:5" ht="15.75" customHeight="1" x14ac:dyDescent="0.15">
      <c r="A6078" s="89" t="s">
        <v>16546</v>
      </c>
      <c r="B6078" s="89" t="s">
        <v>16547</v>
      </c>
      <c r="C6078" s="89">
        <v>4</v>
      </c>
      <c r="D6078" s="89" t="s">
        <v>16548</v>
      </c>
      <c r="E6078" s="89" t="s">
        <v>3258</v>
      </c>
    </row>
    <row r="6079" spans="1:5" ht="15.75" customHeight="1" x14ac:dyDescent="0.15">
      <c r="A6079" s="89" t="s">
        <v>16549</v>
      </c>
      <c r="B6079" s="89" t="s">
        <v>16550</v>
      </c>
      <c r="C6079" s="89">
        <v>4</v>
      </c>
      <c r="D6079" s="89" t="s">
        <v>16551</v>
      </c>
      <c r="E6079" s="89" t="s">
        <v>3703</v>
      </c>
    </row>
    <row r="6080" spans="1:5" ht="15.75" customHeight="1" x14ac:dyDescent="0.15">
      <c r="A6080" s="89" t="s">
        <v>16552</v>
      </c>
      <c r="B6080" s="89" t="s">
        <v>15727</v>
      </c>
      <c r="C6080" s="89">
        <v>4</v>
      </c>
      <c r="D6080" s="89" t="s">
        <v>15728</v>
      </c>
      <c r="E6080" s="89" t="s">
        <v>4171</v>
      </c>
    </row>
    <row r="6081" spans="1:5" ht="15.75" customHeight="1" x14ac:dyDescent="0.15">
      <c r="A6081" s="89" t="s">
        <v>16553</v>
      </c>
      <c r="B6081" s="89" t="s">
        <v>16537</v>
      </c>
      <c r="C6081" s="89">
        <v>4</v>
      </c>
      <c r="D6081" s="89" t="s">
        <v>16538</v>
      </c>
      <c r="E6081" s="89" t="s">
        <v>4079</v>
      </c>
    </row>
    <row r="6082" spans="1:5" ht="15.75" customHeight="1" x14ac:dyDescent="0.15">
      <c r="A6082" s="89" t="s">
        <v>16554</v>
      </c>
      <c r="B6082" s="89" t="s">
        <v>15699</v>
      </c>
      <c r="C6082" s="89">
        <v>4</v>
      </c>
      <c r="D6082" s="89" t="s">
        <v>15700</v>
      </c>
      <c r="E6082" s="89" t="s">
        <v>2860</v>
      </c>
    </row>
    <row r="6083" spans="1:5" ht="15.75" customHeight="1" x14ac:dyDescent="0.15">
      <c r="A6083" s="89" t="s">
        <v>16555</v>
      </c>
      <c r="B6083" s="89" t="s">
        <v>15756</v>
      </c>
      <c r="C6083" s="89">
        <v>4</v>
      </c>
      <c r="D6083" s="89" t="s">
        <v>15757</v>
      </c>
      <c r="E6083" s="89" t="s">
        <v>2701</v>
      </c>
    </row>
    <row r="6084" spans="1:5" ht="15.75" customHeight="1" x14ac:dyDescent="0.15">
      <c r="A6084" s="89" t="s">
        <v>16556</v>
      </c>
      <c r="B6084" s="89" t="s">
        <v>14959</v>
      </c>
      <c r="C6084" s="89">
        <v>4</v>
      </c>
      <c r="D6084" s="89" t="s">
        <v>14960</v>
      </c>
      <c r="E6084" s="89" t="s">
        <v>3452</v>
      </c>
    </row>
    <row r="6085" spans="1:5" ht="15.75" customHeight="1" x14ac:dyDescent="0.15">
      <c r="A6085" s="89" t="s">
        <v>16557</v>
      </c>
      <c r="B6085" s="89" t="s">
        <v>15756</v>
      </c>
      <c r="C6085" s="89">
        <v>4</v>
      </c>
      <c r="D6085" s="89" t="s">
        <v>15757</v>
      </c>
      <c r="E6085" s="89" t="s">
        <v>2701</v>
      </c>
    </row>
    <row r="6086" spans="1:5" ht="15.75" customHeight="1" x14ac:dyDescent="0.15">
      <c r="A6086" s="89" t="s">
        <v>16558</v>
      </c>
      <c r="B6086" s="89" t="s">
        <v>16559</v>
      </c>
      <c r="C6086" s="89">
        <v>4</v>
      </c>
      <c r="D6086" s="89" t="s">
        <v>16560</v>
      </c>
      <c r="E6086" s="89" t="s">
        <v>3828</v>
      </c>
    </row>
    <row r="6087" spans="1:5" ht="15.75" customHeight="1" x14ac:dyDescent="0.15">
      <c r="A6087" s="89" t="s">
        <v>16561</v>
      </c>
      <c r="B6087" s="89" t="s">
        <v>16562</v>
      </c>
      <c r="C6087" s="89">
        <v>4</v>
      </c>
      <c r="D6087" s="89" t="s">
        <v>16563</v>
      </c>
      <c r="E6087" s="89" t="s">
        <v>3828</v>
      </c>
    </row>
    <row r="6088" spans="1:5" ht="15.75" customHeight="1" x14ac:dyDescent="0.15">
      <c r="A6088" s="89" t="s">
        <v>16564</v>
      </c>
      <c r="B6088" s="89" t="s">
        <v>15916</v>
      </c>
      <c r="C6088" s="89">
        <v>4</v>
      </c>
      <c r="D6088" s="89" t="s">
        <v>15917</v>
      </c>
      <c r="E6088" s="89" t="s">
        <v>4045</v>
      </c>
    </row>
    <row r="6089" spans="1:5" ht="15.75" customHeight="1" x14ac:dyDescent="0.15">
      <c r="A6089" s="89" t="s">
        <v>16565</v>
      </c>
      <c r="B6089" s="89" t="s">
        <v>14959</v>
      </c>
      <c r="C6089" s="89">
        <v>4</v>
      </c>
      <c r="D6089" s="89" t="s">
        <v>14960</v>
      </c>
      <c r="E6089" s="89" t="s">
        <v>3452</v>
      </c>
    </row>
    <row r="6090" spans="1:5" ht="15.75" customHeight="1" x14ac:dyDescent="0.15">
      <c r="A6090" s="89" t="s">
        <v>16566</v>
      </c>
      <c r="B6090" s="89" t="s">
        <v>14959</v>
      </c>
      <c r="C6090" s="89">
        <v>4</v>
      </c>
      <c r="D6090" s="89" t="s">
        <v>14960</v>
      </c>
      <c r="E6090" s="89" t="s">
        <v>3452</v>
      </c>
    </row>
    <row r="6091" spans="1:5" ht="15.75" customHeight="1" x14ac:dyDescent="0.15">
      <c r="A6091" s="89" t="s">
        <v>16567</v>
      </c>
      <c r="B6091" s="89" t="s">
        <v>15374</v>
      </c>
      <c r="C6091" s="89">
        <v>4</v>
      </c>
      <c r="D6091" s="89" t="s">
        <v>15375</v>
      </c>
      <c r="E6091" s="89" t="s">
        <v>3690</v>
      </c>
    </row>
    <row r="6092" spans="1:5" ht="15.75" customHeight="1" x14ac:dyDescent="0.15">
      <c r="A6092" s="89" t="s">
        <v>16568</v>
      </c>
      <c r="B6092" s="89" t="s">
        <v>15374</v>
      </c>
      <c r="C6092" s="89">
        <v>4</v>
      </c>
      <c r="D6092" s="89" t="s">
        <v>15375</v>
      </c>
      <c r="E6092" s="89" t="s">
        <v>3690</v>
      </c>
    </row>
    <row r="6093" spans="1:5" ht="15.75" customHeight="1" x14ac:dyDescent="0.15">
      <c r="A6093" s="89" t="s">
        <v>16569</v>
      </c>
      <c r="B6093" s="89" t="s">
        <v>14959</v>
      </c>
      <c r="C6093" s="89">
        <v>4</v>
      </c>
      <c r="D6093" s="89" t="s">
        <v>14960</v>
      </c>
      <c r="E6093" s="89" t="s">
        <v>3452</v>
      </c>
    </row>
    <row r="6094" spans="1:5" ht="15.75" customHeight="1" x14ac:dyDescent="0.15">
      <c r="A6094" s="89" t="s">
        <v>16570</v>
      </c>
      <c r="B6094" s="89" t="s">
        <v>15374</v>
      </c>
      <c r="C6094" s="89">
        <v>4</v>
      </c>
      <c r="D6094" s="89" t="s">
        <v>15375</v>
      </c>
      <c r="E6094" s="89" t="s">
        <v>3690</v>
      </c>
    </row>
    <row r="6095" spans="1:5" ht="15.75" customHeight="1" x14ac:dyDescent="0.15">
      <c r="A6095" s="89" t="s">
        <v>16571</v>
      </c>
      <c r="B6095" s="89" t="s">
        <v>16572</v>
      </c>
      <c r="C6095" s="89">
        <v>4</v>
      </c>
      <c r="D6095" s="89" t="s">
        <v>16573</v>
      </c>
      <c r="E6095" s="89" t="s">
        <v>3452</v>
      </c>
    </row>
    <row r="6096" spans="1:5" ht="15.75" customHeight="1" x14ac:dyDescent="0.15">
      <c r="A6096" s="89" t="s">
        <v>16574</v>
      </c>
      <c r="B6096" s="89" t="s">
        <v>16575</v>
      </c>
      <c r="C6096" s="89">
        <v>4</v>
      </c>
      <c r="D6096" s="89" t="s">
        <v>16576</v>
      </c>
      <c r="E6096" s="89" t="s">
        <v>4176</v>
      </c>
    </row>
    <row r="6097" spans="1:5" ht="15.75" customHeight="1" x14ac:dyDescent="0.15">
      <c r="A6097" s="89" t="s">
        <v>16577</v>
      </c>
      <c r="B6097" s="89" t="s">
        <v>9809</v>
      </c>
      <c r="C6097" s="89">
        <v>4</v>
      </c>
      <c r="D6097" s="89" t="s">
        <v>9810</v>
      </c>
      <c r="E6097" s="89" t="s">
        <v>2856</v>
      </c>
    </row>
    <row r="6098" spans="1:5" ht="15.75" customHeight="1" x14ac:dyDescent="0.15">
      <c r="A6098" s="89" t="s">
        <v>16578</v>
      </c>
      <c r="B6098" s="89" t="s">
        <v>16526</v>
      </c>
      <c r="C6098" s="89">
        <v>4</v>
      </c>
      <c r="D6098" s="89" t="s">
        <v>16527</v>
      </c>
      <c r="E6098" s="89" t="s">
        <v>3986</v>
      </c>
    </row>
    <row r="6099" spans="1:5" ht="15.75" customHeight="1" x14ac:dyDescent="0.15">
      <c r="A6099" s="89" t="s">
        <v>16579</v>
      </c>
      <c r="B6099" s="89" t="s">
        <v>16580</v>
      </c>
      <c r="C6099" s="89">
        <v>4</v>
      </c>
      <c r="D6099" s="89" t="s">
        <v>16581</v>
      </c>
      <c r="E6099" s="89" t="s">
        <v>3212</v>
      </c>
    </row>
    <row r="6100" spans="1:5" ht="15.75" customHeight="1" x14ac:dyDescent="0.15">
      <c r="A6100" s="89" t="s">
        <v>16582</v>
      </c>
      <c r="B6100" s="89" t="s">
        <v>9828</v>
      </c>
      <c r="C6100" s="89">
        <v>4</v>
      </c>
      <c r="D6100" s="89" t="s">
        <v>9829</v>
      </c>
      <c r="E6100" s="89" t="s">
        <v>3179</v>
      </c>
    </row>
    <row r="6101" spans="1:5" ht="15.75" customHeight="1" x14ac:dyDescent="0.15">
      <c r="A6101" s="89" t="s">
        <v>16583</v>
      </c>
      <c r="B6101" s="89" t="s">
        <v>16584</v>
      </c>
      <c r="C6101" s="89">
        <v>4</v>
      </c>
      <c r="D6101" s="89" t="s">
        <v>16585</v>
      </c>
      <c r="E6101" s="89" t="s">
        <v>3110</v>
      </c>
    </row>
    <row r="6102" spans="1:5" ht="15.75" customHeight="1" x14ac:dyDescent="0.15">
      <c r="A6102" s="89" t="s">
        <v>16586</v>
      </c>
      <c r="B6102" s="89" t="s">
        <v>15699</v>
      </c>
      <c r="C6102" s="89">
        <v>4</v>
      </c>
      <c r="D6102" s="89" t="s">
        <v>15700</v>
      </c>
      <c r="E6102" s="89" t="s">
        <v>2860</v>
      </c>
    </row>
    <row r="6103" spans="1:5" ht="15.75" customHeight="1" x14ac:dyDescent="0.15">
      <c r="A6103" s="89" t="s">
        <v>16587</v>
      </c>
      <c r="B6103" s="89" t="s">
        <v>15699</v>
      </c>
      <c r="C6103" s="89">
        <v>4</v>
      </c>
      <c r="D6103" s="89" t="s">
        <v>15700</v>
      </c>
      <c r="E6103" s="89" t="s">
        <v>2860</v>
      </c>
    </row>
    <row r="6104" spans="1:5" ht="15.75" customHeight="1" x14ac:dyDescent="0.15">
      <c r="A6104" s="89" t="s">
        <v>16588</v>
      </c>
      <c r="B6104" s="89" t="s">
        <v>16589</v>
      </c>
      <c r="C6104" s="89">
        <v>4</v>
      </c>
      <c r="D6104" s="89" t="s">
        <v>16590</v>
      </c>
      <c r="E6104" s="89" t="s">
        <v>3847</v>
      </c>
    </row>
    <row r="6105" spans="1:5" ht="15.75" customHeight="1" x14ac:dyDescent="0.15">
      <c r="A6105" s="89" t="s">
        <v>16591</v>
      </c>
      <c r="B6105" s="89" t="s">
        <v>16592</v>
      </c>
      <c r="C6105" s="89">
        <v>4</v>
      </c>
      <c r="D6105" s="89" t="s">
        <v>16593</v>
      </c>
      <c r="E6105" s="89" t="s">
        <v>4247</v>
      </c>
    </row>
    <row r="6106" spans="1:5" ht="15.75" customHeight="1" x14ac:dyDescent="0.15">
      <c r="A6106" s="89" t="s">
        <v>16594</v>
      </c>
      <c r="B6106" s="89" t="s">
        <v>9706</v>
      </c>
      <c r="C6106" s="89">
        <v>4</v>
      </c>
      <c r="D6106" s="89" t="s">
        <v>9707</v>
      </c>
      <c r="E6106" s="89" t="s">
        <v>2683</v>
      </c>
    </row>
    <row r="6107" spans="1:5" ht="15.75" customHeight="1" x14ac:dyDescent="0.15">
      <c r="A6107" s="89" t="s">
        <v>16595</v>
      </c>
      <c r="B6107" s="89" t="s">
        <v>16596</v>
      </c>
      <c r="C6107" s="89">
        <v>4</v>
      </c>
      <c r="D6107" s="89" t="s">
        <v>16597</v>
      </c>
      <c r="E6107" s="89" t="s">
        <v>3353</v>
      </c>
    </row>
    <row r="6108" spans="1:5" ht="15.75" customHeight="1" x14ac:dyDescent="0.15">
      <c r="A6108" s="89" t="s">
        <v>16598</v>
      </c>
      <c r="B6108" s="89" t="s">
        <v>3303</v>
      </c>
      <c r="C6108" s="89">
        <v>1</v>
      </c>
      <c r="D6108" s="89" t="s">
        <v>6343</v>
      </c>
    </row>
    <row r="6109" spans="1:5" ht="15.75" customHeight="1" x14ac:dyDescent="0.15">
      <c r="A6109" s="89" t="s">
        <v>16599</v>
      </c>
      <c r="B6109" s="89" t="s">
        <v>15699</v>
      </c>
      <c r="C6109" s="89">
        <v>4</v>
      </c>
      <c r="D6109" s="89" t="s">
        <v>15700</v>
      </c>
      <c r="E6109" s="89" t="s">
        <v>2860</v>
      </c>
    </row>
    <row r="6110" spans="1:5" ht="15.75" customHeight="1" x14ac:dyDescent="0.15">
      <c r="A6110" s="89" t="s">
        <v>16600</v>
      </c>
      <c r="B6110" s="89" t="s">
        <v>16601</v>
      </c>
      <c r="C6110" s="89">
        <v>4</v>
      </c>
      <c r="D6110" s="89" t="s">
        <v>14518</v>
      </c>
      <c r="E6110" s="89" t="s">
        <v>2682</v>
      </c>
    </row>
    <row r="6111" spans="1:5" ht="15.75" customHeight="1" x14ac:dyDescent="0.15">
      <c r="A6111" s="89" t="s">
        <v>16602</v>
      </c>
      <c r="B6111" s="89" t="s">
        <v>15699</v>
      </c>
      <c r="C6111" s="89">
        <v>4</v>
      </c>
      <c r="D6111" s="89" t="s">
        <v>15700</v>
      </c>
      <c r="E6111" s="89" t="s">
        <v>2860</v>
      </c>
    </row>
    <row r="6112" spans="1:5" ht="15.75" customHeight="1" x14ac:dyDescent="0.15">
      <c r="A6112" s="89" t="s">
        <v>16603</v>
      </c>
      <c r="B6112" s="89" t="s">
        <v>15628</v>
      </c>
      <c r="C6112" s="89">
        <v>4</v>
      </c>
      <c r="D6112" s="89" t="s">
        <v>8689</v>
      </c>
      <c r="E6112" s="89" t="s">
        <v>6382</v>
      </c>
    </row>
    <row r="6113" spans="1:5" ht="15.75" customHeight="1" x14ac:dyDescent="0.15">
      <c r="A6113" s="89" t="s">
        <v>16604</v>
      </c>
      <c r="B6113" s="89" t="s">
        <v>16605</v>
      </c>
      <c r="C6113" s="89">
        <v>4</v>
      </c>
      <c r="D6113" s="89" t="s">
        <v>16606</v>
      </c>
      <c r="E6113" s="89" t="s">
        <v>2759</v>
      </c>
    </row>
    <row r="6114" spans="1:5" ht="15.75" customHeight="1" x14ac:dyDescent="0.15">
      <c r="A6114" s="89" t="s">
        <v>16607</v>
      </c>
      <c r="B6114" s="89" t="s">
        <v>16544</v>
      </c>
      <c r="C6114" s="89">
        <v>4</v>
      </c>
      <c r="D6114" s="89" t="s">
        <v>16545</v>
      </c>
      <c r="E6114" s="89" t="s">
        <v>3344</v>
      </c>
    </row>
    <row r="6115" spans="1:5" ht="15.75" customHeight="1" x14ac:dyDescent="0.15">
      <c r="A6115" s="89" t="s">
        <v>16608</v>
      </c>
      <c r="B6115" s="89" t="s">
        <v>15756</v>
      </c>
      <c r="C6115" s="89">
        <v>4</v>
      </c>
      <c r="D6115" s="89" t="s">
        <v>15757</v>
      </c>
      <c r="E6115" s="89" t="s">
        <v>2701</v>
      </c>
    </row>
    <row r="6116" spans="1:5" ht="15.75" customHeight="1" x14ac:dyDescent="0.15">
      <c r="A6116" s="89" t="s">
        <v>16609</v>
      </c>
      <c r="B6116" s="89" t="s">
        <v>15699</v>
      </c>
      <c r="C6116" s="89">
        <v>4</v>
      </c>
      <c r="D6116" s="89" t="s">
        <v>15700</v>
      </c>
      <c r="E6116" s="89" t="s">
        <v>2860</v>
      </c>
    </row>
    <row r="6117" spans="1:5" ht="15.75" customHeight="1" x14ac:dyDescent="0.15">
      <c r="A6117" s="89" t="s">
        <v>16610</v>
      </c>
      <c r="B6117" s="89" t="s">
        <v>15628</v>
      </c>
      <c r="C6117" s="89">
        <v>4</v>
      </c>
      <c r="D6117" s="89" t="s">
        <v>8689</v>
      </c>
      <c r="E6117" s="89" t="s">
        <v>6382</v>
      </c>
    </row>
    <row r="6118" spans="1:5" ht="15.75" customHeight="1" x14ac:dyDescent="0.15">
      <c r="A6118" s="89" t="s">
        <v>16611</v>
      </c>
      <c r="B6118" s="89" t="s">
        <v>15699</v>
      </c>
      <c r="C6118" s="89">
        <v>4</v>
      </c>
      <c r="D6118" s="89" t="s">
        <v>15700</v>
      </c>
      <c r="E6118" s="89" t="s">
        <v>2860</v>
      </c>
    </row>
    <row r="6119" spans="1:5" ht="15.75" customHeight="1" x14ac:dyDescent="0.15">
      <c r="A6119" s="89" t="s">
        <v>16612</v>
      </c>
      <c r="B6119" s="89" t="s">
        <v>15699</v>
      </c>
      <c r="C6119" s="89">
        <v>4</v>
      </c>
      <c r="D6119" s="89" t="s">
        <v>15700</v>
      </c>
      <c r="E6119" s="89" t="s">
        <v>2860</v>
      </c>
    </row>
    <row r="6120" spans="1:5" ht="15.75" customHeight="1" x14ac:dyDescent="0.15">
      <c r="A6120" s="89" t="s">
        <v>16613</v>
      </c>
      <c r="B6120" s="89" t="s">
        <v>3303</v>
      </c>
      <c r="C6120" s="89">
        <v>1</v>
      </c>
      <c r="D6120" s="89" t="s">
        <v>6343</v>
      </c>
    </row>
    <row r="6121" spans="1:5" ht="15.75" customHeight="1" x14ac:dyDescent="0.15">
      <c r="A6121" s="89" t="s">
        <v>16614</v>
      </c>
      <c r="B6121" s="89" t="s">
        <v>15628</v>
      </c>
      <c r="C6121" s="89">
        <v>4</v>
      </c>
      <c r="D6121" s="89" t="s">
        <v>8689</v>
      </c>
      <c r="E6121" s="89" t="s">
        <v>6382</v>
      </c>
    </row>
    <row r="6122" spans="1:5" ht="15.75" customHeight="1" x14ac:dyDescent="0.15">
      <c r="A6122" s="89" t="s">
        <v>16615</v>
      </c>
      <c r="B6122" s="89" t="s">
        <v>16214</v>
      </c>
      <c r="C6122" s="89">
        <v>4</v>
      </c>
      <c r="D6122" s="89" t="s">
        <v>16215</v>
      </c>
      <c r="E6122" s="89" t="s">
        <v>4166</v>
      </c>
    </row>
    <row r="6123" spans="1:5" ht="15.75" customHeight="1" x14ac:dyDescent="0.15">
      <c r="A6123" s="89" t="s">
        <v>16616</v>
      </c>
      <c r="B6123" s="89" t="s">
        <v>15699</v>
      </c>
      <c r="C6123" s="89">
        <v>4</v>
      </c>
      <c r="D6123" s="89" t="s">
        <v>15700</v>
      </c>
      <c r="E6123" s="89" t="s">
        <v>2860</v>
      </c>
    </row>
    <row r="6124" spans="1:5" ht="15.75" customHeight="1" x14ac:dyDescent="0.15">
      <c r="A6124" s="89" t="s">
        <v>16617</v>
      </c>
      <c r="B6124" s="89" t="s">
        <v>16618</v>
      </c>
      <c r="C6124" s="89">
        <v>4</v>
      </c>
      <c r="D6124" s="89" t="s">
        <v>16619</v>
      </c>
      <c r="E6124" s="89" t="s">
        <v>4166</v>
      </c>
    </row>
    <row r="6125" spans="1:5" ht="15.75" customHeight="1" x14ac:dyDescent="0.15">
      <c r="A6125" s="89" t="s">
        <v>16620</v>
      </c>
      <c r="B6125" s="89" t="s">
        <v>15699</v>
      </c>
      <c r="C6125" s="89">
        <v>4</v>
      </c>
      <c r="D6125" s="89" t="s">
        <v>15700</v>
      </c>
      <c r="E6125" s="89" t="s">
        <v>2860</v>
      </c>
    </row>
    <row r="6126" spans="1:5" ht="15.75" customHeight="1" x14ac:dyDescent="0.15">
      <c r="A6126" s="89" t="s">
        <v>16621</v>
      </c>
      <c r="B6126" s="89" t="s">
        <v>16622</v>
      </c>
      <c r="C6126" s="89">
        <v>4</v>
      </c>
      <c r="D6126" s="89" t="s">
        <v>16623</v>
      </c>
      <c r="E6126" s="89" t="s">
        <v>3166</v>
      </c>
    </row>
    <row r="6127" spans="1:5" ht="15.75" customHeight="1" x14ac:dyDescent="0.15">
      <c r="A6127" s="89" t="s">
        <v>16624</v>
      </c>
      <c r="B6127" s="89" t="s">
        <v>16398</v>
      </c>
      <c r="C6127" s="89">
        <v>4</v>
      </c>
      <c r="D6127" s="89" t="s">
        <v>16399</v>
      </c>
      <c r="E6127" s="89" t="s">
        <v>3828</v>
      </c>
    </row>
    <row r="6128" spans="1:5" ht="15.75" customHeight="1" x14ac:dyDescent="0.15">
      <c r="A6128" s="89" t="s">
        <v>16625</v>
      </c>
      <c r="B6128" s="89" t="s">
        <v>15699</v>
      </c>
      <c r="C6128" s="89">
        <v>4</v>
      </c>
      <c r="D6128" s="89" t="s">
        <v>15700</v>
      </c>
      <c r="E6128" s="89" t="s">
        <v>2860</v>
      </c>
    </row>
    <row r="6129" spans="1:5" ht="15.75" customHeight="1" x14ac:dyDescent="0.15">
      <c r="A6129" s="89" t="s">
        <v>16626</v>
      </c>
      <c r="B6129" s="89" t="s">
        <v>15699</v>
      </c>
      <c r="C6129" s="89">
        <v>4</v>
      </c>
      <c r="D6129" s="89" t="s">
        <v>15700</v>
      </c>
      <c r="E6129" s="89" t="s">
        <v>2860</v>
      </c>
    </row>
    <row r="6130" spans="1:5" ht="15.75" customHeight="1" x14ac:dyDescent="0.15">
      <c r="A6130" s="89" t="s">
        <v>16627</v>
      </c>
      <c r="B6130" s="89" t="s">
        <v>16628</v>
      </c>
      <c r="C6130" s="89">
        <v>4</v>
      </c>
      <c r="D6130" s="89" t="s">
        <v>16629</v>
      </c>
      <c r="E6130" s="89" t="s">
        <v>3828</v>
      </c>
    </row>
    <row r="6131" spans="1:5" ht="15.75" customHeight="1" x14ac:dyDescent="0.15">
      <c r="A6131" s="89" t="s">
        <v>16630</v>
      </c>
      <c r="B6131" s="89" t="s">
        <v>15699</v>
      </c>
      <c r="C6131" s="89">
        <v>4</v>
      </c>
      <c r="D6131" s="89" t="s">
        <v>15700</v>
      </c>
      <c r="E6131" s="89" t="s">
        <v>2860</v>
      </c>
    </row>
    <row r="6132" spans="1:5" ht="15.75" customHeight="1" x14ac:dyDescent="0.15">
      <c r="A6132" s="89" t="s">
        <v>16631</v>
      </c>
      <c r="B6132" s="89" t="s">
        <v>16628</v>
      </c>
      <c r="C6132" s="89">
        <v>4</v>
      </c>
      <c r="D6132" s="89" t="s">
        <v>16629</v>
      </c>
      <c r="E6132" s="89" t="s">
        <v>3828</v>
      </c>
    </row>
    <row r="6133" spans="1:5" ht="15.75" customHeight="1" x14ac:dyDescent="0.15">
      <c r="A6133" s="89" t="s">
        <v>16632</v>
      </c>
      <c r="B6133" s="89" t="s">
        <v>16633</v>
      </c>
      <c r="C6133" s="89">
        <v>4</v>
      </c>
      <c r="D6133" s="89" t="s">
        <v>16634</v>
      </c>
      <c r="E6133" s="89" t="s">
        <v>3166</v>
      </c>
    </row>
    <row r="6134" spans="1:5" ht="15.75" customHeight="1" x14ac:dyDescent="0.15">
      <c r="A6134" s="89" t="s">
        <v>16635</v>
      </c>
      <c r="B6134" s="89" t="s">
        <v>16636</v>
      </c>
      <c r="C6134" s="89">
        <v>4</v>
      </c>
      <c r="D6134" s="89" t="s">
        <v>16637</v>
      </c>
      <c r="E6134" s="89" t="s">
        <v>3691</v>
      </c>
    </row>
    <row r="6135" spans="1:5" ht="15.75" customHeight="1" x14ac:dyDescent="0.15">
      <c r="A6135" s="89" t="s">
        <v>16638</v>
      </c>
      <c r="B6135" s="89" t="s">
        <v>16398</v>
      </c>
      <c r="C6135" s="89">
        <v>4</v>
      </c>
      <c r="D6135" s="89" t="s">
        <v>16399</v>
      </c>
      <c r="E6135" s="89" t="s">
        <v>3828</v>
      </c>
    </row>
    <row r="6136" spans="1:5" ht="15.75" customHeight="1" x14ac:dyDescent="0.15">
      <c r="A6136" s="89" t="s">
        <v>16639</v>
      </c>
      <c r="B6136" s="89" t="s">
        <v>9777</v>
      </c>
      <c r="C6136" s="89">
        <v>4</v>
      </c>
      <c r="D6136" s="89" t="s">
        <v>9778</v>
      </c>
      <c r="E6136" s="89" t="s">
        <v>3647</v>
      </c>
    </row>
    <row r="6137" spans="1:5" ht="15.75" customHeight="1" x14ac:dyDescent="0.15">
      <c r="A6137" s="89" t="s">
        <v>16640</v>
      </c>
      <c r="B6137" s="89" t="s">
        <v>15916</v>
      </c>
      <c r="C6137" s="89">
        <v>4</v>
      </c>
      <c r="D6137" s="89" t="s">
        <v>15917</v>
      </c>
      <c r="E6137" s="89" t="s">
        <v>4045</v>
      </c>
    </row>
    <row r="6138" spans="1:5" ht="15.75" customHeight="1" x14ac:dyDescent="0.15">
      <c r="A6138" s="89" t="s">
        <v>16641</v>
      </c>
      <c r="B6138" s="89" t="s">
        <v>16642</v>
      </c>
      <c r="C6138" s="89">
        <v>4</v>
      </c>
      <c r="D6138" s="89" t="s">
        <v>16643</v>
      </c>
      <c r="E6138" s="89" t="s">
        <v>3861</v>
      </c>
    </row>
    <row r="6139" spans="1:5" ht="15.75" customHeight="1" x14ac:dyDescent="0.15">
      <c r="A6139" s="89" t="s">
        <v>16644</v>
      </c>
      <c r="B6139" s="89" t="s">
        <v>16645</v>
      </c>
      <c r="C6139" s="89">
        <v>4</v>
      </c>
      <c r="D6139" s="89" t="s">
        <v>16646</v>
      </c>
      <c r="E6139" s="89" t="s">
        <v>3272</v>
      </c>
    </row>
    <row r="6140" spans="1:5" ht="15.75" customHeight="1" x14ac:dyDescent="0.15">
      <c r="A6140" s="89" t="s">
        <v>16647</v>
      </c>
      <c r="B6140" s="89" t="s">
        <v>16004</v>
      </c>
      <c r="C6140" s="89">
        <v>4</v>
      </c>
      <c r="D6140" s="89" t="s">
        <v>16005</v>
      </c>
      <c r="E6140" s="89" t="s">
        <v>4153</v>
      </c>
    </row>
    <row r="6141" spans="1:5" ht="15.75" customHeight="1" x14ac:dyDescent="0.15">
      <c r="A6141" s="89" t="s">
        <v>16648</v>
      </c>
      <c r="B6141" s="89" t="s">
        <v>9706</v>
      </c>
      <c r="C6141" s="89">
        <v>4</v>
      </c>
      <c r="D6141" s="89" t="s">
        <v>9707</v>
      </c>
      <c r="E6141" s="89" t="s">
        <v>2683</v>
      </c>
    </row>
    <row r="6142" spans="1:5" ht="15.75" customHeight="1" x14ac:dyDescent="0.15">
      <c r="A6142" s="89" t="s">
        <v>16649</v>
      </c>
      <c r="B6142" s="89" t="s">
        <v>16645</v>
      </c>
      <c r="C6142" s="89">
        <v>4</v>
      </c>
      <c r="D6142" s="89" t="s">
        <v>16646</v>
      </c>
      <c r="E6142" s="89" t="s">
        <v>3272</v>
      </c>
    </row>
    <row r="6143" spans="1:5" ht="15.75" customHeight="1" x14ac:dyDescent="0.15">
      <c r="A6143" s="89" t="s">
        <v>16650</v>
      </c>
      <c r="B6143" s="89" t="s">
        <v>16651</v>
      </c>
      <c r="C6143" s="89">
        <v>4</v>
      </c>
      <c r="D6143" s="89" t="s">
        <v>16652</v>
      </c>
      <c r="E6143" s="89" t="s">
        <v>3038</v>
      </c>
    </row>
    <row r="6144" spans="1:5" ht="15.75" customHeight="1" x14ac:dyDescent="0.15">
      <c r="A6144" s="89" t="s">
        <v>16653</v>
      </c>
      <c r="B6144" s="89" t="s">
        <v>16372</v>
      </c>
      <c r="C6144" s="89">
        <v>4</v>
      </c>
      <c r="D6144" s="89" t="s">
        <v>16373</v>
      </c>
      <c r="E6144" s="89" t="s">
        <v>3860</v>
      </c>
    </row>
    <row r="6145" spans="1:5" ht="15.75" customHeight="1" x14ac:dyDescent="0.15">
      <c r="A6145" s="89" t="s">
        <v>16654</v>
      </c>
      <c r="B6145" s="89" t="s">
        <v>16372</v>
      </c>
      <c r="C6145" s="89">
        <v>4</v>
      </c>
      <c r="D6145" s="89" t="s">
        <v>16373</v>
      </c>
      <c r="E6145" s="89" t="s">
        <v>3860</v>
      </c>
    </row>
    <row r="6146" spans="1:5" ht="15.75" customHeight="1" x14ac:dyDescent="0.15">
      <c r="A6146" s="89" t="s">
        <v>16655</v>
      </c>
      <c r="B6146" s="89" t="s">
        <v>15466</v>
      </c>
      <c r="C6146" s="89">
        <v>4</v>
      </c>
      <c r="D6146" s="89" t="s">
        <v>15467</v>
      </c>
      <c r="E6146" s="89" t="s">
        <v>4186</v>
      </c>
    </row>
    <row r="6147" spans="1:5" ht="15.75" customHeight="1" x14ac:dyDescent="0.15">
      <c r="A6147" s="89" t="s">
        <v>16656</v>
      </c>
      <c r="B6147" s="89" t="s">
        <v>15466</v>
      </c>
      <c r="C6147" s="89">
        <v>4</v>
      </c>
      <c r="D6147" s="89" t="s">
        <v>15467</v>
      </c>
      <c r="E6147" s="89" t="s">
        <v>4186</v>
      </c>
    </row>
    <row r="6148" spans="1:5" ht="15.75" customHeight="1" x14ac:dyDescent="0.15">
      <c r="A6148" s="89" t="s">
        <v>16657</v>
      </c>
      <c r="B6148" s="89" t="s">
        <v>15466</v>
      </c>
      <c r="C6148" s="89">
        <v>4</v>
      </c>
      <c r="D6148" s="89" t="s">
        <v>15467</v>
      </c>
      <c r="E6148" s="89" t="s">
        <v>4186</v>
      </c>
    </row>
    <row r="6149" spans="1:5" ht="15.75" customHeight="1" x14ac:dyDescent="0.15">
      <c r="A6149" s="89" t="s">
        <v>16658</v>
      </c>
      <c r="B6149" s="89" t="s">
        <v>16301</v>
      </c>
      <c r="C6149" s="89">
        <v>4</v>
      </c>
      <c r="D6149" s="89" t="s">
        <v>16302</v>
      </c>
      <c r="E6149" s="89" t="s">
        <v>3802</v>
      </c>
    </row>
    <row r="6150" spans="1:5" ht="15.75" customHeight="1" x14ac:dyDescent="0.15">
      <c r="A6150" s="89" t="s">
        <v>16659</v>
      </c>
      <c r="B6150" s="89" t="s">
        <v>16660</v>
      </c>
      <c r="C6150" s="89">
        <v>4</v>
      </c>
      <c r="D6150" s="89" t="s">
        <v>16661</v>
      </c>
      <c r="E6150" s="89" t="s">
        <v>3802</v>
      </c>
    </row>
    <row r="6151" spans="1:5" ht="15.75" customHeight="1" x14ac:dyDescent="0.15">
      <c r="A6151" s="89" t="s">
        <v>380</v>
      </c>
      <c r="B6151" s="89" t="s">
        <v>14647</v>
      </c>
      <c r="C6151" s="89">
        <v>4</v>
      </c>
      <c r="D6151" s="89" t="s">
        <v>14648</v>
      </c>
      <c r="E6151" s="89" t="s">
        <v>3249</v>
      </c>
    </row>
    <row r="6152" spans="1:5" ht="15.75" customHeight="1" x14ac:dyDescent="0.15">
      <c r="A6152" s="89" t="s">
        <v>16662</v>
      </c>
      <c r="B6152" s="89" t="s">
        <v>14647</v>
      </c>
      <c r="C6152" s="89">
        <v>4</v>
      </c>
      <c r="D6152" s="89" t="s">
        <v>14648</v>
      </c>
      <c r="E6152" s="89" t="s">
        <v>3249</v>
      </c>
    </row>
    <row r="6153" spans="1:5" ht="15.75" customHeight="1" x14ac:dyDescent="0.15">
      <c r="A6153" s="89" t="s">
        <v>16663</v>
      </c>
      <c r="B6153" s="89" t="s">
        <v>14647</v>
      </c>
      <c r="C6153" s="89">
        <v>4</v>
      </c>
      <c r="D6153" s="89" t="s">
        <v>14648</v>
      </c>
      <c r="E6153" s="89" t="s">
        <v>3249</v>
      </c>
    </row>
    <row r="6154" spans="1:5" ht="15.75" customHeight="1" x14ac:dyDescent="0.15">
      <c r="A6154" s="89" t="s">
        <v>16664</v>
      </c>
      <c r="B6154" s="89" t="s">
        <v>14647</v>
      </c>
      <c r="C6154" s="89">
        <v>4</v>
      </c>
      <c r="D6154" s="89" t="s">
        <v>14648</v>
      </c>
      <c r="E6154" s="89" t="s">
        <v>3249</v>
      </c>
    </row>
    <row r="6155" spans="1:5" ht="15.75" customHeight="1" x14ac:dyDescent="0.15">
      <c r="A6155" s="89" t="s">
        <v>16665</v>
      </c>
      <c r="B6155" s="89" t="s">
        <v>14647</v>
      </c>
      <c r="C6155" s="89">
        <v>4</v>
      </c>
      <c r="D6155" s="89" t="s">
        <v>14648</v>
      </c>
      <c r="E6155" s="89" t="s">
        <v>3249</v>
      </c>
    </row>
    <row r="6156" spans="1:5" ht="15.75" customHeight="1" x14ac:dyDescent="0.15">
      <c r="A6156" s="89" t="s">
        <v>16666</v>
      </c>
      <c r="B6156" s="89" t="s">
        <v>14647</v>
      </c>
      <c r="C6156" s="89">
        <v>4</v>
      </c>
      <c r="D6156" s="89" t="s">
        <v>14648</v>
      </c>
      <c r="E6156" s="89" t="s">
        <v>3249</v>
      </c>
    </row>
    <row r="6157" spans="1:5" ht="15.75" customHeight="1" x14ac:dyDescent="0.15">
      <c r="A6157" s="89" t="s">
        <v>16667</v>
      </c>
      <c r="B6157" s="89" t="s">
        <v>14647</v>
      </c>
      <c r="C6157" s="89">
        <v>4</v>
      </c>
      <c r="D6157" s="89" t="s">
        <v>14648</v>
      </c>
      <c r="E6157" s="89" t="s">
        <v>3249</v>
      </c>
    </row>
    <row r="6158" spans="1:5" ht="15.75" customHeight="1" x14ac:dyDescent="0.15">
      <c r="A6158" s="89" t="s">
        <v>16668</v>
      </c>
      <c r="B6158" s="89" t="s">
        <v>14647</v>
      </c>
      <c r="C6158" s="89">
        <v>4</v>
      </c>
      <c r="D6158" s="89" t="s">
        <v>14648</v>
      </c>
      <c r="E6158" s="89" t="s">
        <v>3249</v>
      </c>
    </row>
    <row r="6159" spans="1:5" ht="15.75" customHeight="1" x14ac:dyDescent="0.15">
      <c r="A6159" s="89" t="s">
        <v>16669</v>
      </c>
      <c r="B6159" s="89" t="s">
        <v>14647</v>
      </c>
      <c r="C6159" s="89">
        <v>4</v>
      </c>
      <c r="D6159" s="89" t="s">
        <v>14648</v>
      </c>
      <c r="E6159" s="89" t="s">
        <v>3249</v>
      </c>
    </row>
    <row r="6160" spans="1:5" ht="15.75" customHeight="1" x14ac:dyDescent="0.15">
      <c r="A6160" s="89" t="s">
        <v>519</v>
      </c>
      <c r="B6160" s="89" t="s">
        <v>14647</v>
      </c>
      <c r="C6160" s="89">
        <v>4</v>
      </c>
      <c r="D6160" s="89" t="s">
        <v>14648</v>
      </c>
      <c r="E6160" s="89" t="s">
        <v>3249</v>
      </c>
    </row>
    <row r="6161" spans="1:5" ht="15.75" customHeight="1" x14ac:dyDescent="0.15">
      <c r="A6161" s="89" t="s">
        <v>554</v>
      </c>
      <c r="B6161" s="89" t="s">
        <v>14647</v>
      </c>
      <c r="C6161" s="89">
        <v>4</v>
      </c>
      <c r="D6161" s="89" t="s">
        <v>14648</v>
      </c>
      <c r="E6161" s="89" t="s">
        <v>3249</v>
      </c>
    </row>
    <row r="6162" spans="1:5" ht="15.75" customHeight="1" x14ac:dyDescent="0.15">
      <c r="A6162" s="89" t="s">
        <v>546</v>
      </c>
      <c r="B6162" s="89" t="s">
        <v>14647</v>
      </c>
      <c r="C6162" s="89">
        <v>4</v>
      </c>
      <c r="D6162" s="89" t="s">
        <v>14648</v>
      </c>
      <c r="E6162" s="89" t="s">
        <v>3249</v>
      </c>
    </row>
    <row r="6163" spans="1:5" ht="15.75" customHeight="1" x14ac:dyDescent="0.15">
      <c r="A6163" s="89" t="s">
        <v>557</v>
      </c>
      <c r="B6163" s="89" t="s">
        <v>14647</v>
      </c>
      <c r="C6163" s="89">
        <v>4</v>
      </c>
      <c r="D6163" s="89" t="s">
        <v>14648</v>
      </c>
      <c r="E6163" s="89" t="s">
        <v>3249</v>
      </c>
    </row>
    <row r="6164" spans="1:5" ht="15.75" customHeight="1" x14ac:dyDescent="0.15">
      <c r="A6164" s="89" t="s">
        <v>531</v>
      </c>
      <c r="B6164" s="89" t="s">
        <v>14647</v>
      </c>
      <c r="C6164" s="89">
        <v>4</v>
      </c>
      <c r="D6164" s="89" t="s">
        <v>14648</v>
      </c>
      <c r="E6164" s="89" t="s">
        <v>3249</v>
      </c>
    </row>
    <row r="6165" spans="1:5" ht="15.75" customHeight="1" x14ac:dyDescent="0.15">
      <c r="A6165" s="89" t="s">
        <v>534</v>
      </c>
      <c r="B6165" s="89" t="s">
        <v>14647</v>
      </c>
      <c r="C6165" s="89">
        <v>4</v>
      </c>
      <c r="D6165" s="89" t="s">
        <v>14648</v>
      </c>
      <c r="E6165" s="89" t="s">
        <v>3249</v>
      </c>
    </row>
    <row r="6166" spans="1:5" ht="15.75" customHeight="1" x14ac:dyDescent="0.15">
      <c r="A6166" s="89" t="s">
        <v>548</v>
      </c>
      <c r="B6166" s="89" t="s">
        <v>14647</v>
      </c>
      <c r="C6166" s="89">
        <v>4</v>
      </c>
      <c r="D6166" s="89" t="s">
        <v>14648</v>
      </c>
      <c r="E6166" s="89" t="s">
        <v>3249</v>
      </c>
    </row>
    <row r="6167" spans="1:5" ht="15.75" customHeight="1" x14ac:dyDescent="0.15">
      <c r="A6167" s="89" t="s">
        <v>16670</v>
      </c>
      <c r="B6167" s="89" t="s">
        <v>14647</v>
      </c>
      <c r="C6167" s="89">
        <v>4</v>
      </c>
      <c r="D6167" s="89" t="s">
        <v>14648</v>
      </c>
      <c r="E6167" s="89" t="s">
        <v>3249</v>
      </c>
    </row>
    <row r="6168" spans="1:5" ht="15.75" customHeight="1" x14ac:dyDescent="0.15">
      <c r="A6168" s="89" t="s">
        <v>425</v>
      </c>
      <c r="B6168" s="89" t="s">
        <v>14647</v>
      </c>
      <c r="C6168" s="89">
        <v>4</v>
      </c>
      <c r="D6168" s="89" t="s">
        <v>14648</v>
      </c>
      <c r="E6168" s="89" t="s">
        <v>3249</v>
      </c>
    </row>
    <row r="6169" spans="1:5" ht="15.75" customHeight="1" x14ac:dyDescent="0.15">
      <c r="A6169" s="89" t="s">
        <v>528</v>
      </c>
      <c r="B6169" s="89" t="s">
        <v>14647</v>
      </c>
      <c r="C6169" s="89">
        <v>4</v>
      </c>
      <c r="D6169" s="89" t="s">
        <v>14648</v>
      </c>
      <c r="E6169" s="89" t="s">
        <v>3249</v>
      </c>
    </row>
    <row r="6170" spans="1:5" ht="15.75" customHeight="1" x14ac:dyDescent="0.15">
      <c r="A6170" s="89" t="s">
        <v>551</v>
      </c>
      <c r="B6170" s="89" t="s">
        <v>14647</v>
      </c>
      <c r="C6170" s="89">
        <v>4</v>
      </c>
      <c r="D6170" s="89" t="s">
        <v>14648</v>
      </c>
      <c r="E6170" s="89" t="s">
        <v>3249</v>
      </c>
    </row>
    <row r="6171" spans="1:5" ht="15.75" customHeight="1" x14ac:dyDescent="0.15">
      <c r="A6171" s="89" t="s">
        <v>516</v>
      </c>
      <c r="B6171" s="89" t="s">
        <v>14647</v>
      </c>
      <c r="C6171" s="89">
        <v>4</v>
      </c>
      <c r="D6171" s="89" t="s">
        <v>14648</v>
      </c>
      <c r="E6171" s="89" t="s">
        <v>3249</v>
      </c>
    </row>
    <row r="6172" spans="1:5" ht="15.75" customHeight="1" x14ac:dyDescent="0.15">
      <c r="A6172" s="89" t="s">
        <v>543</v>
      </c>
      <c r="B6172" s="89" t="s">
        <v>14647</v>
      </c>
      <c r="C6172" s="89">
        <v>4</v>
      </c>
      <c r="D6172" s="89" t="s">
        <v>14648</v>
      </c>
      <c r="E6172" s="89" t="s">
        <v>3249</v>
      </c>
    </row>
    <row r="6173" spans="1:5" ht="15.75" customHeight="1" x14ac:dyDescent="0.15">
      <c r="A6173" s="89" t="s">
        <v>522</v>
      </c>
      <c r="B6173" s="89" t="s">
        <v>14647</v>
      </c>
      <c r="C6173" s="89">
        <v>4</v>
      </c>
      <c r="D6173" s="89" t="s">
        <v>14648</v>
      </c>
      <c r="E6173" s="89" t="s">
        <v>3249</v>
      </c>
    </row>
    <row r="6174" spans="1:5" ht="15.75" customHeight="1" x14ac:dyDescent="0.15">
      <c r="A6174" s="89" t="s">
        <v>16671</v>
      </c>
      <c r="B6174" s="89" t="s">
        <v>14647</v>
      </c>
      <c r="C6174" s="89">
        <v>4</v>
      </c>
      <c r="D6174" s="89" t="s">
        <v>14648</v>
      </c>
      <c r="E6174" s="89" t="s">
        <v>3249</v>
      </c>
    </row>
    <row r="6175" spans="1:5" ht="15.75" customHeight="1" x14ac:dyDescent="0.15">
      <c r="A6175" s="89" t="s">
        <v>641</v>
      </c>
      <c r="B6175" s="89" t="s">
        <v>14647</v>
      </c>
      <c r="C6175" s="89">
        <v>4</v>
      </c>
      <c r="D6175" s="89" t="s">
        <v>14648</v>
      </c>
      <c r="E6175" s="89" t="s">
        <v>3249</v>
      </c>
    </row>
    <row r="6176" spans="1:5" ht="15.75" customHeight="1" x14ac:dyDescent="0.15">
      <c r="A6176" s="89" t="s">
        <v>16672</v>
      </c>
      <c r="B6176" s="89" t="s">
        <v>14647</v>
      </c>
      <c r="C6176" s="89">
        <v>4</v>
      </c>
      <c r="D6176" s="89" t="s">
        <v>14648</v>
      </c>
      <c r="E6176" s="89" t="s">
        <v>3249</v>
      </c>
    </row>
    <row r="6177" spans="1:5" ht="15.75" customHeight="1" x14ac:dyDescent="0.15">
      <c r="A6177" s="89" t="s">
        <v>16673</v>
      </c>
      <c r="B6177" s="89" t="s">
        <v>14647</v>
      </c>
      <c r="C6177" s="89">
        <v>4</v>
      </c>
      <c r="D6177" s="89" t="s">
        <v>14648</v>
      </c>
      <c r="E6177" s="89" t="s">
        <v>3249</v>
      </c>
    </row>
    <row r="6178" spans="1:5" ht="15.75" customHeight="1" x14ac:dyDescent="0.15">
      <c r="A6178" s="89" t="s">
        <v>16674</v>
      </c>
      <c r="B6178" s="89" t="s">
        <v>14647</v>
      </c>
      <c r="C6178" s="89">
        <v>4</v>
      </c>
      <c r="D6178" s="89" t="s">
        <v>14648</v>
      </c>
      <c r="E6178" s="89" t="s">
        <v>3249</v>
      </c>
    </row>
    <row r="6179" spans="1:5" ht="15.75" customHeight="1" x14ac:dyDescent="0.15">
      <c r="A6179" s="89" t="s">
        <v>525</v>
      </c>
      <c r="B6179" s="89" t="s">
        <v>14647</v>
      </c>
      <c r="C6179" s="89">
        <v>4</v>
      </c>
      <c r="D6179" s="89" t="s">
        <v>14648</v>
      </c>
      <c r="E6179" s="89" t="s">
        <v>3249</v>
      </c>
    </row>
    <row r="6180" spans="1:5" ht="15.75" customHeight="1" x14ac:dyDescent="0.15">
      <c r="A6180" s="89" t="s">
        <v>16675</v>
      </c>
      <c r="B6180" s="89" t="s">
        <v>14647</v>
      </c>
      <c r="C6180" s="89">
        <v>4</v>
      </c>
      <c r="D6180" s="89" t="s">
        <v>14648</v>
      </c>
      <c r="E6180" s="89" t="s">
        <v>3249</v>
      </c>
    </row>
    <row r="6181" spans="1:5" ht="15.75" customHeight="1" x14ac:dyDescent="0.15">
      <c r="A6181" s="89" t="s">
        <v>16676</v>
      </c>
      <c r="B6181" s="89" t="s">
        <v>14647</v>
      </c>
      <c r="C6181" s="89">
        <v>4</v>
      </c>
      <c r="D6181" s="89" t="s">
        <v>14648</v>
      </c>
      <c r="E6181" s="89" t="s">
        <v>3249</v>
      </c>
    </row>
    <row r="6182" spans="1:5" ht="15.75" customHeight="1" x14ac:dyDescent="0.15">
      <c r="A6182" s="89" t="s">
        <v>540</v>
      </c>
      <c r="B6182" s="89" t="s">
        <v>14647</v>
      </c>
      <c r="C6182" s="89">
        <v>4</v>
      </c>
      <c r="D6182" s="89" t="s">
        <v>14648</v>
      </c>
      <c r="E6182" s="89" t="s">
        <v>3249</v>
      </c>
    </row>
    <row r="6183" spans="1:5" ht="15.75" customHeight="1" x14ac:dyDescent="0.15">
      <c r="A6183" s="89" t="s">
        <v>537</v>
      </c>
      <c r="B6183" s="89" t="s">
        <v>14647</v>
      </c>
      <c r="C6183" s="89">
        <v>4</v>
      </c>
      <c r="D6183" s="89" t="s">
        <v>14648</v>
      </c>
      <c r="E6183" s="89" t="s">
        <v>3249</v>
      </c>
    </row>
    <row r="6184" spans="1:5" ht="15.75" customHeight="1" x14ac:dyDescent="0.15">
      <c r="A6184" s="89" t="s">
        <v>16677</v>
      </c>
      <c r="B6184" s="89" t="s">
        <v>14647</v>
      </c>
      <c r="C6184" s="89">
        <v>4</v>
      </c>
      <c r="D6184" s="89" t="s">
        <v>14648</v>
      </c>
      <c r="E6184" s="89" t="s">
        <v>3249</v>
      </c>
    </row>
    <row r="6185" spans="1:5" ht="15.75" customHeight="1" x14ac:dyDescent="0.15">
      <c r="A6185" s="89" t="s">
        <v>16678</v>
      </c>
      <c r="B6185" s="89" t="s">
        <v>15033</v>
      </c>
      <c r="C6185" s="89">
        <v>4</v>
      </c>
      <c r="D6185" s="89" t="s">
        <v>15034</v>
      </c>
      <c r="E6185" s="89" t="s">
        <v>3249</v>
      </c>
    </row>
    <row r="6186" spans="1:5" ht="15.75" customHeight="1" x14ac:dyDescent="0.15">
      <c r="A6186" s="89" t="s">
        <v>16679</v>
      </c>
      <c r="B6186" s="89" t="s">
        <v>15033</v>
      </c>
      <c r="C6186" s="89">
        <v>4</v>
      </c>
      <c r="D6186" s="89" t="s">
        <v>15034</v>
      </c>
      <c r="E6186" s="89" t="s">
        <v>3249</v>
      </c>
    </row>
    <row r="6187" spans="1:5" ht="15.75" customHeight="1" x14ac:dyDescent="0.15">
      <c r="A6187" s="89" t="s">
        <v>16680</v>
      </c>
      <c r="B6187" s="89" t="s">
        <v>15033</v>
      </c>
      <c r="C6187" s="89">
        <v>4</v>
      </c>
      <c r="D6187" s="89" t="s">
        <v>15034</v>
      </c>
      <c r="E6187" s="89" t="s">
        <v>3249</v>
      </c>
    </row>
    <row r="6188" spans="1:5" ht="15.75" customHeight="1" x14ac:dyDescent="0.15">
      <c r="A6188" s="89" t="s">
        <v>16681</v>
      </c>
      <c r="B6188" s="89" t="s">
        <v>16682</v>
      </c>
      <c r="C6188" s="89">
        <v>4</v>
      </c>
      <c r="D6188" s="89" t="s">
        <v>16683</v>
      </c>
      <c r="E6188" s="89" t="s">
        <v>3249</v>
      </c>
    </row>
    <row r="6189" spans="1:5" ht="15.75" customHeight="1" x14ac:dyDescent="0.15">
      <c r="A6189" s="89" t="s">
        <v>16684</v>
      </c>
      <c r="B6189" s="89" t="s">
        <v>14647</v>
      </c>
      <c r="C6189" s="89">
        <v>4</v>
      </c>
      <c r="D6189" s="89" t="s">
        <v>14648</v>
      </c>
      <c r="E6189" s="89" t="s">
        <v>3249</v>
      </c>
    </row>
    <row r="6190" spans="1:5" ht="15.75" customHeight="1" x14ac:dyDescent="0.15">
      <c r="A6190" s="89" t="s">
        <v>16685</v>
      </c>
      <c r="B6190" s="89" t="s">
        <v>14647</v>
      </c>
      <c r="C6190" s="89">
        <v>4</v>
      </c>
      <c r="D6190" s="89" t="s">
        <v>14648</v>
      </c>
      <c r="E6190" s="89" t="s">
        <v>3249</v>
      </c>
    </row>
    <row r="6191" spans="1:5" ht="15.75" customHeight="1" x14ac:dyDescent="0.15">
      <c r="A6191" s="89" t="s">
        <v>16686</v>
      </c>
      <c r="B6191" s="89" t="s">
        <v>16687</v>
      </c>
      <c r="C6191" s="89">
        <v>4</v>
      </c>
      <c r="D6191" s="89" t="s">
        <v>16688</v>
      </c>
      <c r="E6191" s="89" t="s">
        <v>3249</v>
      </c>
    </row>
    <row r="6192" spans="1:5" ht="15.75" customHeight="1" x14ac:dyDescent="0.15">
      <c r="A6192" s="89" t="s">
        <v>16689</v>
      </c>
      <c r="B6192" s="89" t="s">
        <v>15171</v>
      </c>
      <c r="C6192" s="89">
        <v>4</v>
      </c>
      <c r="D6192" s="89" t="s">
        <v>15172</v>
      </c>
      <c r="E6192" s="89" t="s">
        <v>3249</v>
      </c>
    </row>
    <row r="6193" spans="1:5" ht="15.75" customHeight="1" x14ac:dyDescent="0.15">
      <c r="A6193" s="89" t="s">
        <v>16690</v>
      </c>
      <c r="B6193" s="89" t="s">
        <v>14647</v>
      </c>
      <c r="C6193" s="89">
        <v>4</v>
      </c>
      <c r="D6193" s="89" t="s">
        <v>14648</v>
      </c>
      <c r="E6193" s="89" t="s">
        <v>3249</v>
      </c>
    </row>
    <row r="6194" spans="1:5" ht="15.75" customHeight="1" x14ac:dyDescent="0.15">
      <c r="A6194" s="89" t="s">
        <v>16691</v>
      </c>
      <c r="B6194" s="89" t="s">
        <v>14647</v>
      </c>
      <c r="C6194" s="89">
        <v>4</v>
      </c>
      <c r="D6194" s="89" t="s">
        <v>14648</v>
      </c>
      <c r="E6194" s="89" t="s">
        <v>3249</v>
      </c>
    </row>
    <row r="6195" spans="1:5" ht="15.75" customHeight="1" x14ac:dyDescent="0.15">
      <c r="A6195" s="89" t="s">
        <v>16692</v>
      </c>
      <c r="B6195" s="89" t="s">
        <v>16693</v>
      </c>
      <c r="C6195" s="89">
        <v>4</v>
      </c>
      <c r="D6195" s="89" t="s">
        <v>16694</v>
      </c>
      <c r="E6195" s="89" t="s">
        <v>3249</v>
      </c>
    </row>
    <row r="6196" spans="1:5" ht="15.75" customHeight="1" x14ac:dyDescent="0.15">
      <c r="A6196" s="89" t="s">
        <v>800</v>
      </c>
      <c r="B6196" s="89" t="s">
        <v>16682</v>
      </c>
      <c r="C6196" s="89">
        <v>4</v>
      </c>
      <c r="D6196" s="89" t="s">
        <v>16683</v>
      </c>
      <c r="E6196" s="89" t="s">
        <v>3249</v>
      </c>
    </row>
    <row r="6197" spans="1:5" ht="15.75" customHeight="1" x14ac:dyDescent="0.15">
      <c r="A6197" s="89" t="s">
        <v>16695</v>
      </c>
      <c r="B6197" s="89" t="s">
        <v>16696</v>
      </c>
      <c r="C6197" s="89">
        <v>4</v>
      </c>
      <c r="D6197" s="89" t="s">
        <v>16697</v>
      </c>
      <c r="E6197" s="89" t="s">
        <v>3249</v>
      </c>
    </row>
    <row r="6198" spans="1:5" ht="15.75" customHeight="1" x14ac:dyDescent="0.15">
      <c r="A6198" s="89" t="s">
        <v>16698</v>
      </c>
      <c r="B6198" s="89" t="s">
        <v>16693</v>
      </c>
      <c r="C6198" s="89">
        <v>4</v>
      </c>
      <c r="D6198" s="89" t="s">
        <v>16694</v>
      </c>
      <c r="E6198" s="89" t="s">
        <v>3249</v>
      </c>
    </row>
    <row r="6199" spans="1:5" ht="15.75" customHeight="1" x14ac:dyDescent="0.15">
      <c r="A6199" s="89" t="s">
        <v>16699</v>
      </c>
      <c r="B6199" s="89" t="s">
        <v>14647</v>
      </c>
      <c r="C6199" s="89">
        <v>4</v>
      </c>
      <c r="D6199" s="89" t="s">
        <v>14648</v>
      </c>
      <c r="E6199" s="89" t="s">
        <v>3249</v>
      </c>
    </row>
    <row r="6200" spans="1:5" ht="15.75" customHeight="1" x14ac:dyDescent="0.15">
      <c r="A6200" s="89" t="s">
        <v>16700</v>
      </c>
      <c r="B6200" s="89" t="s">
        <v>16701</v>
      </c>
      <c r="C6200" s="89">
        <v>4</v>
      </c>
      <c r="D6200" s="89" t="s">
        <v>16702</v>
      </c>
      <c r="E6200" s="89" t="s">
        <v>3249</v>
      </c>
    </row>
    <row r="6201" spans="1:5" ht="15.75" customHeight="1" x14ac:dyDescent="0.15">
      <c r="A6201" s="89" t="s">
        <v>16703</v>
      </c>
      <c r="B6201" s="89" t="s">
        <v>16693</v>
      </c>
      <c r="C6201" s="89">
        <v>4</v>
      </c>
      <c r="D6201" s="89" t="s">
        <v>16694</v>
      </c>
      <c r="E6201" s="89" t="s">
        <v>3249</v>
      </c>
    </row>
    <row r="6202" spans="1:5" ht="15.75" customHeight="1" x14ac:dyDescent="0.15">
      <c r="A6202" s="89" t="s">
        <v>16704</v>
      </c>
      <c r="B6202" s="89" t="s">
        <v>14647</v>
      </c>
      <c r="C6202" s="89">
        <v>4</v>
      </c>
      <c r="D6202" s="89" t="s">
        <v>14648</v>
      </c>
      <c r="E6202" s="89" t="s">
        <v>3249</v>
      </c>
    </row>
    <row r="6203" spans="1:5" ht="15.75" customHeight="1" x14ac:dyDescent="0.15">
      <c r="A6203" s="89" t="s">
        <v>16705</v>
      </c>
      <c r="B6203" s="89" t="s">
        <v>14647</v>
      </c>
      <c r="C6203" s="89">
        <v>4</v>
      </c>
      <c r="D6203" s="89" t="s">
        <v>14648</v>
      </c>
      <c r="E6203" s="89" t="s">
        <v>3249</v>
      </c>
    </row>
    <row r="6204" spans="1:5" ht="15.75" customHeight="1" x14ac:dyDescent="0.15">
      <c r="A6204" s="89" t="s">
        <v>16706</v>
      </c>
      <c r="B6204" s="89" t="s">
        <v>14647</v>
      </c>
      <c r="C6204" s="89">
        <v>4</v>
      </c>
      <c r="D6204" s="89" t="s">
        <v>14648</v>
      </c>
      <c r="E6204" s="89" t="s">
        <v>3249</v>
      </c>
    </row>
    <row r="6205" spans="1:5" ht="15.75" customHeight="1" x14ac:dyDescent="0.15">
      <c r="A6205" s="89" t="s">
        <v>16707</v>
      </c>
      <c r="B6205" s="89" t="s">
        <v>14647</v>
      </c>
      <c r="C6205" s="89">
        <v>4</v>
      </c>
      <c r="D6205" s="89" t="s">
        <v>14648</v>
      </c>
      <c r="E6205" s="89" t="s">
        <v>3249</v>
      </c>
    </row>
    <row r="6206" spans="1:5" ht="15.75" customHeight="1" x14ac:dyDescent="0.15">
      <c r="A6206" s="89" t="s">
        <v>293</v>
      </c>
      <c r="B6206" s="89" t="s">
        <v>16708</v>
      </c>
      <c r="C6206" s="89">
        <v>4</v>
      </c>
      <c r="D6206" s="89" t="s">
        <v>16709</v>
      </c>
      <c r="E6206" s="89" t="s">
        <v>4171</v>
      </c>
    </row>
    <row r="6207" spans="1:5" ht="15.75" customHeight="1" x14ac:dyDescent="0.15">
      <c r="A6207" s="89" t="s">
        <v>16710</v>
      </c>
      <c r="B6207" s="89" t="s">
        <v>16645</v>
      </c>
      <c r="C6207" s="89">
        <v>4</v>
      </c>
      <c r="D6207" s="89" t="s">
        <v>16646</v>
      </c>
      <c r="E6207" s="89" t="s">
        <v>3272</v>
      </c>
    </row>
    <row r="6208" spans="1:5" ht="15.75" customHeight="1" x14ac:dyDescent="0.15">
      <c r="A6208" s="89" t="s">
        <v>16711</v>
      </c>
      <c r="B6208" s="89" t="s">
        <v>15628</v>
      </c>
      <c r="C6208" s="89">
        <v>4</v>
      </c>
      <c r="D6208" s="89" t="s">
        <v>8689</v>
      </c>
      <c r="E6208" s="89" t="s">
        <v>6382</v>
      </c>
    </row>
    <row r="6209" spans="1:5" ht="15.75" customHeight="1" x14ac:dyDescent="0.15">
      <c r="A6209" s="89" t="s">
        <v>16712</v>
      </c>
      <c r="B6209" s="89" t="s">
        <v>10372</v>
      </c>
      <c r="C6209" s="89">
        <v>4</v>
      </c>
      <c r="D6209" s="89" t="s">
        <v>10373</v>
      </c>
      <c r="E6209" s="89" t="s">
        <v>4192</v>
      </c>
    </row>
    <row r="6210" spans="1:5" ht="15.75" customHeight="1" x14ac:dyDescent="0.15">
      <c r="A6210" s="89" t="s">
        <v>16713</v>
      </c>
      <c r="B6210" s="89" t="s">
        <v>15374</v>
      </c>
      <c r="C6210" s="89">
        <v>4</v>
      </c>
      <c r="D6210" s="89" t="s">
        <v>15375</v>
      </c>
      <c r="E6210" s="89" t="s">
        <v>3690</v>
      </c>
    </row>
    <row r="6211" spans="1:5" ht="15.75" customHeight="1" x14ac:dyDescent="0.15">
      <c r="A6211" s="89" t="s">
        <v>16714</v>
      </c>
      <c r="B6211" s="89" t="s">
        <v>15628</v>
      </c>
      <c r="C6211" s="89">
        <v>4</v>
      </c>
      <c r="D6211" s="89" t="s">
        <v>8689</v>
      </c>
      <c r="E6211" s="89" t="s">
        <v>6382</v>
      </c>
    </row>
    <row r="6212" spans="1:5" ht="15.75" customHeight="1" x14ac:dyDescent="0.15">
      <c r="A6212" s="89" t="s">
        <v>16715</v>
      </c>
      <c r="B6212" s="89" t="s">
        <v>16716</v>
      </c>
      <c r="C6212" s="89">
        <v>4</v>
      </c>
      <c r="D6212" s="89" t="s">
        <v>16717</v>
      </c>
      <c r="E6212" s="89" t="s">
        <v>3690</v>
      </c>
    </row>
    <row r="6213" spans="1:5" ht="15.75" customHeight="1" x14ac:dyDescent="0.15">
      <c r="A6213" s="89" t="s">
        <v>16718</v>
      </c>
      <c r="B6213" s="89" t="s">
        <v>15286</v>
      </c>
      <c r="C6213" s="89">
        <v>4</v>
      </c>
      <c r="D6213" s="89" t="s">
        <v>15287</v>
      </c>
      <c r="E6213" s="89" t="s">
        <v>3526</v>
      </c>
    </row>
    <row r="6214" spans="1:5" ht="15.75" customHeight="1" x14ac:dyDescent="0.15">
      <c r="A6214" s="89" t="s">
        <v>16719</v>
      </c>
      <c r="B6214" s="89" t="s">
        <v>15374</v>
      </c>
      <c r="C6214" s="89">
        <v>4</v>
      </c>
      <c r="D6214" s="89" t="s">
        <v>15375</v>
      </c>
      <c r="E6214" s="89" t="s">
        <v>3690</v>
      </c>
    </row>
    <row r="6215" spans="1:5" ht="15.75" customHeight="1" x14ac:dyDescent="0.15">
      <c r="A6215" s="89" t="s">
        <v>16720</v>
      </c>
      <c r="B6215" s="89" t="s">
        <v>16721</v>
      </c>
      <c r="C6215" s="89">
        <v>4</v>
      </c>
      <c r="D6215" s="89" t="s">
        <v>16722</v>
      </c>
      <c r="E6215" s="89" t="s">
        <v>3064</v>
      </c>
    </row>
    <row r="6216" spans="1:5" ht="15.75" customHeight="1" x14ac:dyDescent="0.15">
      <c r="A6216" s="89" t="s">
        <v>16723</v>
      </c>
      <c r="B6216" s="89" t="s">
        <v>15628</v>
      </c>
      <c r="C6216" s="89">
        <v>4</v>
      </c>
      <c r="D6216" s="89" t="s">
        <v>8689</v>
      </c>
      <c r="E6216" s="89" t="s">
        <v>6382</v>
      </c>
    </row>
    <row r="6217" spans="1:5" ht="15.75" customHeight="1" x14ac:dyDescent="0.15">
      <c r="A6217" s="89" t="s">
        <v>16724</v>
      </c>
      <c r="B6217" s="89" t="s">
        <v>14551</v>
      </c>
      <c r="C6217" s="89">
        <v>4</v>
      </c>
      <c r="D6217" s="89" t="s">
        <v>14552</v>
      </c>
      <c r="E6217" s="89" t="s">
        <v>4134</v>
      </c>
    </row>
    <row r="6218" spans="1:5" ht="15.75" customHeight="1" x14ac:dyDescent="0.15">
      <c r="A6218" s="89" t="s">
        <v>16725</v>
      </c>
      <c r="B6218" s="89" t="s">
        <v>15628</v>
      </c>
      <c r="C6218" s="89">
        <v>4</v>
      </c>
      <c r="D6218" s="89" t="s">
        <v>8689</v>
      </c>
      <c r="E6218" s="89" t="s">
        <v>6382</v>
      </c>
    </row>
    <row r="6219" spans="1:5" ht="15.75" customHeight="1" x14ac:dyDescent="0.15">
      <c r="A6219" s="89" t="s">
        <v>16726</v>
      </c>
      <c r="B6219" s="89" t="s">
        <v>15727</v>
      </c>
      <c r="C6219" s="89">
        <v>4</v>
      </c>
      <c r="D6219" s="89" t="s">
        <v>15728</v>
      </c>
      <c r="E6219" s="89" t="s">
        <v>4171</v>
      </c>
    </row>
    <row r="6220" spans="1:5" ht="15.75" customHeight="1" x14ac:dyDescent="0.15">
      <c r="A6220" s="89" t="s">
        <v>16727</v>
      </c>
      <c r="B6220" s="89" t="s">
        <v>15062</v>
      </c>
      <c r="C6220" s="89">
        <v>4</v>
      </c>
      <c r="D6220" s="89" t="s">
        <v>15063</v>
      </c>
      <c r="E6220" s="89" t="s">
        <v>3927</v>
      </c>
    </row>
    <row r="6221" spans="1:5" ht="15.75" customHeight="1" x14ac:dyDescent="0.15">
      <c r="A6221" s="89" t="s">
        <v>16728</v>
      </c>
      <c r="B6221" s="89" t="s">
        <v>9796</v>
      </c>
      <c r="C6221" s="89">
        <v>4</v>
      </c>
      <c r="D6221" s="89" t="s">
        <v>629</v>
      </c>
      <c r="E6221" s="89" t="s">
        <v>3944</v>
      </c>
    </row>
    <row r="6222" spans="1:5" ht="15.75" customHeight="1" x14ac:dyDescent="0.15">
      <c r="A6222" s="89" t="s">
        <v>16729</v>
      </c>
      <c r="B6222" s="89" t="s">
        <v>16730</v>
      </c>
      <c r="C6222" s="89">
        <v>4</v>
      </c>
      <c r="D6222" s="89" t="s">
        <v>16731</v>
      </c>
      <c r="E6222" s="89" t="s">
        <v>3907</v>
      </c>
    </row>
    <row r="6223" spans="1:5" ht="15.75" customHeight="1" x14ac:dyDescent="0.15">
      <c r="A6223" s="89" t="s">
        <v>16732</v>
      </c>
      <c r="B6223" s="89" t="s">
        <v>9796</v>
      </c>
      <c r="C6223" s="89">
        <v>4</v>
      </c>
      <c r="D6223" s="89" t="s">
        <v>629</v>
      </c>
      <c r="E6223" s="89" t="s">
        <v>3944</v>
      </c>
    </row>
    <row r="6224" spans="1:5" ht="15.75" customHeight="1" x14ac:dyDescent="0.15">
      <c r="A6224" s="89" t="s">
        <v>16733</v>
      </c>
      <c r="B6224" s="89" t="s">
        <v>16734</v>
      </c>
      <c r="C6224" s="89">
        <v>4</v>
      </c>
      <c r="D6224" s="89" t="s">
        <v>16735</v>
      </c>
      <c r="E6224" s="89" t="s">
        <v>3938</v>
      </c>
    </row>
    <row r="6225" spans="1:5" ht="15.75" customHeight="1" x14ac:dyDescent="0.15">
      <c r="A6225" s="89" t="s">
        <v>16736</v>
      </c>
      <c r="B6225" s="89" t="s">
        <v>16737</v>
      </c>
      <c r="C6225" s="89">
        <v>4</v>
      </c>
      <c r="D6225" s="89" t="s">
        <v>16738</v>
      </c>
      <c r="E6225" s="89" t="s">
        <v>3945</v>
      </c>
    </row>
    <row r="6226" spans="1:5" ht="15.75" customHeight="1" x14ac:dyDescent="0.15">
      <c r="A6226" s="89" t="s">
        <v>16739</v>
      </c>
      <c r="B6226" s="89" t="s">
        <v>16734</v>
      </c>
      <c r="C6226" s="89">
        <v>4</v>
      </c>
      <c r="D6226" s="89" t="s">
        <v>16735</v>
      </c>
      <c r="E6226" s="89" t="s">
        <v>3938</v>
      </c>
    </row>
    <row r="6227" spans="1:5" ht="15.75" customHeight="1" x14ac:dyDescent="0.15">
      <c r="A6227" s="89" t="s">
        <v>16740</v>
      </c>
      <c r="B6227" s="89" t="s">
        <v>14522</v>
      </c>
      <c r="C6227" s="89">
        <v>4</v>
      </c>
      <c r="D6227" s="89" t="s">
        <v>14523</v>
      </c>
      <c r="E6227" s="89" t="s">
        <v>3803</v>
      </c>
    </row>
    <row r="6228" spans="1:5" ht="15.75" customHeight="1" x14ac:dyDescent="0.15">
      <c r="A6228" s="89" t="s">
        <v>16741</v>
      </c>
      <c r="B6228" s="89" t="s">
        <v>14551</v>
      </c>
      <c r="C6228" s="89">
        <v>4</v>
      </c>
      <c r="D6228" s="89" t="s">
        <v>14552</v>
      </c>
      <c r="E6228" s="89" t="s">
        <v>4134</v>
      </c>
    </row>
    <row r="6229" spans="1:5" ht="15.75" customHeight="1" x14ac:dyDescent="0.15">
      <c r="A6229" s="89" t="s">
        <v>16742</v>
      </c>
      <c r="B6229" s="89" t="s">
        <v>15374</v>
      </c>
      <c r="C6229" s="89">
        <v>4</v>
      </c>
      <c r="D6229" s="89" t="s">
        <v>15375</v>
      </c>
      <c r="E6229" s="89" t="s">
        <v>3690</v>
      </c>
    </row>
    <row r="6230" spans="1:5" ht="15.75" customHeight="1" x14ac:dyDescent="0.15">
      <c r="A6230" s="89" t="s">
        <v>16743</v>
      </c>
      <c r="B6230" s="89" t="s">
        <v>14522</v>
      </c>
      <c r="C6230" s="89">
        <v>4</v>
      </c>
      <c r="D6230" s="89" t="s">
        <v>14523</v>
      </c>
      <c r="E6230" s="89" t="s">
        <v>3803</v>
      </c>
    </row>
    <row r="6231" spans="1:5" ht="15.75" customHeight="1" x14ac:dyDescent="0.15">
      <c r="A6231" s="89" t="s">
        <v>16744</v>
      </c>
      <c r="B6231" s="89" t="s">
        <v>14522</v>
      </c>
      <c r="C6231" s="89">
        <v>4</v>
      </c>
      <c r="D6231" s="89" t="s">
        <v>14523</v>
      </c>
      <c r="E6231" s="89" t="s">
        <v>3803</v>
      </c>
    </row>
    <row r="6232" spans="1:5" ht="15.75" customHeight="1" x14ac:dyDescent="0.15">
      <c r="A6232" s="89" t="s">
        <v>16745</v>
      </c>
      <c r="B6232" s="89" t="s">
        <v>14522</v>
      </c>
      <c r="C6232" s="89">
        <v>4</v>
      </c>
      <c r="D6232" s="89" t="s">
        <v>14523</v>
      </c>
      <c r="E6232" s="89" t="s">
        <v>3803</v>
      </c>
    </row>
    <row r="6233" spans="1:5" ht="15.75" customHeight="1" x14ac:dyDescent="0.15">
      <c r="A6233" s="89" t="s">
        <v>16746</v>
      </c>
      <c r="B6233" s="89" t="s">
        <v>15374</v>
      </c>
      <c r="C6233" s="89">
        <v>4</v>
      </c>
      <c r="D6233" s="89" t="s">
        <v>15375</v>
      </c>
      <c r="E6233" s="89" t="s">
        <v>3690</v>
      </c>
    </row>
    <row r="6234" spans="1:5" ht="15.75" customHeight="1" x14ac:dyDescent="0.15">
      <c r="A6234" s="89" t="s">
        <v>16747</v>
      </c>
      <c r="B6234" s="89" t="s">
        <v>16748</v>
      </c>
      <c r="C6234" s="89">
        <v>4</v>
      </c>
      <c r="D6234" s="89" t="s">
        <v>16749</v>
      </c>
      <c r="E6234" s="89" t="s">
        <v>4027</v>
      </c>
    </row>
    <row r="6235" spans="1:5" ht="15.75" customHeight="1" x14ac:dyDescent="0.15">
      <c r="A6235" s="89" t="s">
        <v>16750</v>
      </c>
      <c r="B6235" s="89" t="s">
        <v>15374</v>
      </c>
      <c r="C6235" s="89">
        <v>4</v>
      </c>
      <c r="D6235" s="89" t="s">
        <v>15375</v>
      </c>
      <c r="E6235" s="89" t="s">
        <v>3690</v>
      </c>
    </row>
    <row r="6236" spans="1:5" ht="15.75" customHeight="1" x14ac:dyDescent="0.15">
      <c r="A6236" s="89" t="s">
        <v>16751</v>
      </c>
      <c r="B6236" s="89" t="s">
        <v>10463</v>
      </c>
      <c r="C6236" s="89">
        <v>4</v>
      </c>
      <c r="D6236" s="89" t="s">
        <v>10464</v>
      </c>
      <c r="E6236" s="89" t="s">
        <v>4022</v>
      </c>
    </row>
    <row r="6237" spans="1:5" ht="15.75" customHeight="1" x14ac:dyDescent="0.15">
      <c r="A6237" s="89" t="s">
        <v>16752</v>
      </c>
      <c r="B6237" s="89" t="s">
        <v>15374</v>
      </c>
      <c r="C6237" s="89">
        <v>4</v>
      </c>
      <c r="D6237" s="89" t="s">
        <v>15375</v>
      </c>
      <c r="E6237" s="89" t="s">
        <v>3690</v>
      </c>
    </row>
    <row r="6238" spans="1:5" ht="15.75" customHeight="1" x14ac:dyDescent="0.15">
      <c r="A6238" s="89" t="s">
        <v>16753</v>
      </c>
      <c r="B6238" s="89" t="s">
        <v>16754</v>
      </c>
      <c r="C6238" s="89">
        <v>4</v>
      </c>
      <c r="D6238" s="89" t="s">
        <v>16755</v>
      </c>
      <c r="E6238" s="89" t="s">
        <v>4225</v>
      </c>
    </row>
    <row r="6239" spans="1:5" ht="15.75" customHeight="1" x14ac:dyDescent="0.15">
      <c r="A6239" s="89" t="s">
        <v>16756</v>
      </c>
      <c r="B6239" s="89" t="s">
        <v>16757</v>
      </c>
      <c r="C6239" s="89">
        <v>4</v>
      </c>
      <c r="D6239" s="89" t="s">
        <v>16758</v>
      </c>
      <c r="E6239" s="89" t="s">
        <v>3169</v>
      </c>
    </row>
    <row r="6240" spans="1:5" ht="15.75" customHeight="1" x14ac:dyDescent="0.15">
      <c r="A6240" s="89" t="s">
        <v>16759</v>
      </c>
      <c r="B6240" s="89" t="s">
        <v>16760</v>
      </c>
      <c r="C6240" s="89">
        <v>4</v>
      </c>
      <c r="D6240" s="89" t="s">
        <v>16761</v>
      </c>
      <c r="E6240" s="89" t="s">
        <v>3633</v>
      </c>
    </row>
    <row r="6241" spans="1:5" ht="15.75" customHeight="1" x14ac:dyDescent="0.15">
      <c r="A6241" s="89" t="s">
        <v>16762</v>
      </c>
      <c r="B6241" s="89" t="s">
        <v>16763</v>
      </c>
      <c r="C6241" s="89">
        <v>4</v>
      </c>
      <c r="D6241" s="89" t="s">
        <v>16764</v>
      </c>
      <c r="E6241" s="89" t="s">
        <v>3452</v>
      </c>
    </row>
    <row r="6242" spans="1:5" ht="15.75" customHeight="1" x14ac:dyDescent="0.15">
      <c r="A6242" s="89" t="s">
        <v>16765</v>
      </c>
      <c r="B6242" s="89" t="s">
        <v>15050</v>
      </c>
      <c r="C6242" s="89">
        <v>4</v>
      </c>
      <c r="D6242" s="89" t="s">
        <v>15051</v>
      </c>
      <c r="E6242" s="89" t="s">
        <v>3907</v>
      </c>
    </row>
    <row r="6243" spans="1:5" ht="15.75" customHeight="1" x14ac:dyDescent="0.15">
      <c r="A6243" s="89" t="s">
        <v>16766</v>
      </c>
      <c r="B6243" s="89" t="s">
        <v>9809</v>
      </c>
      <c r="C6243" s="89">
        <v>4</v>
      </c>
      <c r="D6243" s="89" t="s">
        <v>9810</v>
      </c>
      <c r="E6243" s="89" t="s">
        <v>2856</v>
      </c>
    </row>
    <row r="6244" spans="1:5" ht="15.75" customHeight="1" x14ac:dyDescent="0.15">
      <c r="A6244" s="89" t="s">
        <v>16767</v>
      </c>
      <c r="B6244" s="89" t="s">
        <v>15050</v>
      </c>
      <c r="C6244" s="89">
        <v>4</v>
      </c>
      <c r="D6244" s="89" t="s">
        <v>15051</v>
      </c>
      <c r="E6244" s="89" t="s">
        <v>3907</v>
      </c>
    </row>
    <row r="6245" spans="1:5" ht="15.75" customHeight="1" x14ac:dyDescent="0.15">
      <c r="A6245" s="89" t="s">
        <v>16768</v>
      </c>
      <c r="B6245" s="89" t="s">
        <v>15727</v>
      </c>
      <c r="C6245" s="89">
        <v>4</v>
      </c>
      <c r="D6245" s="89" t="s">
        <v>15728</v>
      </c>
      <c r="E6245" s="89" t="s">
        <v>4171</v>
      </c>
    </row>
    <row r="6246" spans="1:5" ht="15.75" customHeight="1" x14ac:dyDescent="0.15">
      <c r="A6246" s="89" t="s">
        <v>16769</v>
      </c>
      <c r="B6246" s="89" t="s">
        <v>3143</v>
      </c>
      <c r="C6246" s="89">
        <v>3</v>
      </c>
      <c r="D6246" s="89" t="s">
        <v>83</v>
      </c>
    </row>
    <row r="6247" spans="1:5" ht="15.75" customHeight="1" x14ac:dyDescent="0.15">
      <c r="A6247" s="89" t="s">
        <v>16770</v>
      </c>
      <c r="B6247" s="89" t="s">
        <v>15050</v>
      </c>
      <c r="C6247" s="89">
        <v>4</v>
      </c>
      <c r="D6247" s="89" t="s">
        <v>15051</v>
      </c>
      <c r="E6247" s="89" t="s">
        <v>3907</v>
      </c>
    </row>
    <row r="6248" spans="1:5" ht="15.75" customHeight="1" x14ac:dyDescent="0.15">
      <c r="A6248" s="89" t="s">
        <v>16771</v>
      </c>
      <c r="B6248" s="89" t="s">
        <v>16772</v>
      </c>
      <c r="C6248" s="89">
        <v>4</v>
      </c>
      <c r="D6248" s="89" t="s">
        <v>16773</v>
      </c>
      <c r="E6248" s="89" t="s">
        <v>3169</v>
      </c>
    </row>
    <row r="6249" spans="1:5" ht="15.75" customHeight="1" x14ac:dyDescent="0.15">
      <c r="A6249" s="89" t="s">
        <v>16774</v>
      </c>
      <c r="B6249" s="89" t="s">
        <v>15286</v>
      </c>
      <c r="C6249" s="89">
        <v>4</v>
      </c>
      <c r="D6249" s="89" t="s">
        <v>15287</v>
      </c>
      <c r="E6249" s="89" t="s">
        <v>3526</v>
      </c>
    </row>
    <row r="6250" spans="1:5" ht="15.75" customHeight="1" x14ac:dyDescent="0.15">
      <c r="A6250" s="89" t="s">
        <v>16775</v>
      </c>
      <c r="B6250" s="89" t="s">
        <v>15727</v>
      </c>
      <c r="C6250" s="89">
        <v>4</v>
      </c>
      <c r="D6250" s="89" t="s">
        <v>15728</v>
      </c>
      <c r="E6250" s="89" t="s">
        <v>4171</v>
      </c>
    </row>
    <row r="6251" spans="1:5" ht="15.75" customHeight="1" x14ac:dyDescent="0.15">
      <c r="A6251" s="89" t="s">
        <v>16776</v>
      </c>
      <c r="B6251" s="89" t="s">
        <v>15727</v>
      </c>
      <c r="C6251" s="89">
        <v>4</v>
      </c>
      <c r="D6251" s="89" t="s">
        <v>15728</v>
      </c>
      <c r="E6251" s="89" t="s">
        <v>4171</v>
      </c>
    </row>
    <row r="6252" spans="1:5" ht="15.75" customHeight="1" x14ac:dyDescent="0.15">
      <c r="A6252" s="89" t="s">
        <v>16777</v>
      </c>
      <c r="B6252" s="89" t="s">
        <v>16772</v>
      </c>
      <c r="C6252" s="89">
        <v>4</v>
      </c>
      <c r="D6252" s="89" t="s">
        <v>16773</v>
      </c>
      <c r="E6252" s="89" t="s">
        <v>3169</v>
      </c>
    </row>
    <row r="6253" spans="1:5" ht="15.75" customHeight="1" x14ac:dyDescent="0.15">
      <c r="A6253" s="89" t="s">
        <v>16778</v>
      </c>
      <c r="B6253" s="89" t="s">
        <v>15727</v>
      </c>
      <c r="C6253" s="89">
        <v>4</v>
      </c>
      <c r="D6253" s="89" t="s">
        <v>15728</v>
      </c>
      <c r="E6253" s="89" t="s">
        <v>4171</v>
      </c>
    </row>
    <row r="6254" spans="1:5" ht="15.75" customHeight="1" x14ac:dyDescent="0.15">
      <c r="A6254" s="89" t="s">
        <v>16779</v>
      </c>
      <c r="B6254" s="89" t="s">
        <v>10372</v>
      </c>
      <c r="C6254" s="89">
        <v>4</v>
      </c>
      <c r="D6254" s="89" t="s">
        <v>10373</v>
      </c>
      <c r="E6254" s="89" t="s">
        <v>4192</v>
      </c>
    </row>
    <row r="6255" spans="1:5" ht="15.75" customHeight="1" x14ac:dyDescent="0.15">
      <c r="A6255" s="89" t="s">
        <v>16780</v>
      </c>
      <c r="B6255" s="89" t="s">
        <v>15727</v>
      </c>
      <c r="C6255" s="89">
        <v>4</v>
      </c>
      <c r="D6255" s="89" t="s">
        <v>15728</v>
      </c>
      <c r="E6255" s="89" t="s">
        <v>4171</v>
      </c>
    </row>
    <row r="6256" spans="1:5" ht="15.75" customHeight="1" x14ac:dyDescent="0.15">
      <c r="A6256" s="89" t="s">
        <v>16781</v>
      </c>
      <c r="B6256" s="89" t="s">
        <v>16782</v>
      </c>
      <c r="C6256" s="89">
        <v>4</v>
      </c>
      <c r="D6256" s="89" t="s">
        <v>16783</v>
      </c>
      <c r="E6256" s="89" t="s">
        <v>4014</v>
      </c>
    </row>
    <row r="6257" spans="1:5" ht="15.75" customHeight="1" x14ac:dyDescent="0.15">
      <c r="A6257" s="89" t="s">
        <v>16784</v>
      </c>
      <c r="B6257" s="89" t="s">
        <v>15727</v>
      </c>
      <c r="C6257" s="89">
        <v>4</v>
      </c>
      <c r="D6257" s="89" t="s">
        <v>15728</v>
      </c>
      <c r="E6257" s="89" t="s">
        <v>4171</v>
      </c>
    </row>
    <row r="6258" spans="1:5" ht="15.75" customHeight="1" x14ac:dyDescent="0.15">
      <c r="A6258" s="89" t="s">
        <v>16785</v>
      </c>
      <c r="B6258" s="89" t="s">
        <v>16782</v>
      </c>
      <c r="C6258" s="89">
        <v>4</v>
      </c>
      <c r="D6258" s="89" t="s">
        <v>16783</v>
      </c>
      <c r="E6258" s="89" t="s">
        <v>4014</v>
      </c>
    </row>
    <row r="6259" spans="1:5" ht="15.75" customHeight="1" x14ac:dyDescent="0.15">
      <c r="A6259" s="89" t="s">
        <v>16786</v>
      </c>
      <c r="B6259" s="89" t="s">
        <v>15727</v>
      </c>
      <c r="C6259" s="89">
        <v>4</v>
      </c>
      <c r="D6259" s="89" t="s">
        <v>15728</v>
      </c>
      <c r="E6259" s="89" t="s">
        <v>4171</v>
      </c>
    </row>
    <row r="6260" spans="1:5" ht="15.75" customHeight="1" x14ac:dyDescent="0.15">
      <c r="A6260" s="89" t="s">
        <v>16787</v>
      </c>
      <c r="B6260" s="89" t="s">
        <v>15727</v>
      </c>
      <c r="C6260" s="89">
        <v>4</v>
      </c>
      <c r="D6260" s="89" t="s">
        <v>15728</v>
      </c>
      <c r="E6260" s="89" t="s">
        <v>4171</v>
      </c>
    </row>
    <row r="6261" spans="1:5" ht="15.75" customHeight="1" x14ac:dyDescent="0.15">
      <c r="A6261" s="89" t="s">
        <v>16788</v>
      </c>
      <c r="B6261" s="89" t="s">
        <v>15727</v>
      </c>
      <c r="C6261" s="89">
        <v>4</v>
      </c>
      <c r="D6261" s="89" t="s">
        <v>15728</v>
      </c>
      <c r="E6261" s="89" t="s">
        <v>4171</v>
      </c>
    </row>
    <row r="6262" spans="1:5" ht="15.75" customHeight="1" x14ac:dyDescent="0.15">
      <c r="A6262" s="89" t="s">
        <v>16789</v>
      </c>
      <c r="B6262" s="89" t="s">
        <v>16790</v>
      </c>
      <c r="C6262" s="89">
        <v>4</v>
      </c>
      <c r="D6262" s="89" t="s">
        <v>16791</v>
      </c>
      <c r="E6262" s="89" t="s">
        <v>4171</v>
      </c>
    </row>
    <row r="6263" spans="1:5" ht="15.75" customHeight="1" x14ac:dyDescent="0.15">
      <c r="A6263" s="89" t="s">
        <v>16792</v>
      </c>
      <c r="B6263" s="89" t="s">
        <v>14590</v>
      </c>
      <c r="C6263" s="89">
        <v>4</v>
      </c>
      <c r="D6263" s="89" t="s">
        <v>14591</v>
      </c>
      <c r="E6263" s="89" t="s">
        <v>3143</v>
      </c>
    </row>
    <row r="6264" spans="1:5" ht="15.75" customHeight="1" x14ac:dyDescent="0.15">
      <c r="A6264" s="89" t="s">
        <v>16793</v>
      </c>
      <c r="B6264" s="89" t="s">
        <v>14590</v>
      </c>
      <c r="C6264" s="89">
        <v>4</v>
      </c>
      <c r="D6264" s="89" t="s">
        <v>14591</v>
      </c>
      <c r="E6264" s="89" t="s">
        <v>3143</v>
      </c>
    </row>
    <row r="6265" spans="1:5" ht="15.75" customHeight="1" x14ac:dyDescent="0.15">
      <c r="A6265" s="89" t="s">
        <v>16794</v>
      </c>
      <c r="B6265" s="89" t="s">
        <v>14590</v>
      </c>
      <c r="C6265" s="89">
        <v>4</v>
      </c>
      <c r="D6265" s="89" t="s">
        <v>14591</v>
      </c>
      <c r="E6265" s="89" t="s">
        <v>3143</v>
      </c>
    </row>
    <row r="6266" spans="1:5" ht="15.75" customHeight="1" x14ac:dyDescent="0.15">
      <c r="A6266" s="89" t="s">
        <v>16795</v>
      </c>
      <c r="B6266" s="89" t="s">
        <v>14590</v>
      </c>
      <c r="C6266" s="89">
        <v>4</v>
      </c>
      <c r="D6266" s="89" t="s">
        <v>14591</v>
      </c>
      <c r="E6266" s="89" t="s">
        <v>3143</v>
      </c>
    </row>
    <row r="6267" spans="1:5" ht="15.75" customHeight="1" x14ac:dyDescent="0.15">
      <c r="A6267" s="89" t="s">
        <v>16796</v>
      </c>
      <c r="B6267" s="89" t="s">
        <v>14590</v>
      </c>
      <c r="C6267" s="89">
        <v>4</v>
      </c>
      <c r="D6267" s="89" t="s">
        <v>14591</v>
      </c>
      <c r="E6267" s="89" t="s">
        <v>3143</v>
      </c>
    </row>
    <row r="6268" spans="1:5" ht="15.75" customHeight="1" x14ac:dyDescent="0.15">
      <c r="A6268" s="89" t="s">
        <v>16797</v>
      </c>
      <c r="B6268" s="89" t="s">
        <v>14590</v>
      </c>
      <c r="C6268" s="89">
        <v>4</v>
      </c>
      <c r="D6268" s="89" t="s">
        <v>14591</v>
      </c>
      <c r="E6268" s="89" t="s">
        <v>3143</v>
      </c>
    </row>
    <row r="6269" spans="1:5" ht="15.75" customHeight="1" x14ac:dyDescent="0.15">
      <c r="A6269" s="89" t="s">
        <v>16798</v>
      </c>
      <c r="B6269" s="89" t="s">
        <v>14590</v>
      </c>
      <c r="C6269" s="89">
        <v>4</v>
      </c>
      <c r="D6269" s="89" t="s">
        <v>14591</v>
      </c>
      <c r="E6269" s="89" t="s">
        <v>3143</v>
      </c>
    </row>
    <row r="6270" spans="1:5" ht="15.75" customHeight="1" x14ac:dyDescent="0.15">
      <c r="A6270" s="89" t="s">
        <v>16799</v>
      </c>
      <c r="B6270" s="89" t="s">
        <v>14590</v>
      </c>
      <c r="C6270" s="89">
        <v>4</v>
      </c>
      <c r="D6270" s="89" t="s">
        <v>14591</v>
      </c>
      <c r="E6270" s="89" t="s">
        <v>3143</v>
      </c>
    </row>
    <row r="6271" spans="1:5" ht="15.75" customHeight="1" x14ac:dyDescent="0.15">
      <c r="A6271" s="89" t="s">
        <v>16800</v>
      </c>
      <c r="B6271" s="89" t="s">
        <v>14590</v>
      </c>
      <c r="C6271" s="89">
        <v>4</v>
      </c>
      <c r="D6271" s="89" t="s">
        <v>14591</v>
      </c>
      <c r="E6271" s="89" t="s">
        <v>3143</v>
      </c>
    </row>
    <row r="6272" spans="1:5" ht="15.75" customHeight="1" x14ac:dyDescent="0.15">
      <c r="A6272" s="89" t="s">
        <v>168</v>
      </c>
      <c r="B6272" s="89" t="s">
        <v>16801</v>
      </c>
      <c r="C6272" s="89">
        <v>4</v>
      </c>
      <c r="D6272" s="89" t="s">
        <v>16802</v>
      </c>
      <c r="E6272" s="89" t="s">
        <v>3250</v>
      </c>
    </row>
    <row r="6273" spans="1:5" ht="15.75" customHeight="1" x14ac:dyDescent="0.15">
      <c r="A6273" s="89" t="s">
        <v>16803</v>
      </c>
      <c r="B6273" s="89" t="s">
        <v>14590</v>
      </c>
      <c r="C6273" s="89">
        <v>4</v>
      </c>
      <c r="D6273" s="89" t="s">
        <v>14591</v>
      </c>
      <c r="E6273" s="89" t="s">
        <v>3143</v>
      </c>
    </row>
    <row r="6274" spans="1:5" ht="15.75" customHeight="1" x14ac:dyDescent="0.15">
      <c r="A6274" s="89" t="s">
        <v>16804</v>
      </c>
      <c r="B6274" s="89" t="s">
        <v>16805</v>
      </c>
      <c r="C6274" s="89">
        <v>4</v>
      </c>
      <c r="D6274" s="89" t="s">
        <v>16806</v>
      </c>
      <c r="E6274" s="89" t="s">
        <v>3178</v>
      </c>
    </row>
    <row r="6275" spans="1:5" ht="15.75" customHeight="1" x14ac:dyDescent="0.15">
      <c r="A6275" s="89" t="s">
        <v>16807</v>
      </c>
      <c r="B6275" s="89" t="s">
        <v>14985</v>
      </c>
      <c r="C6275" s="89">
        <v>4</v>
      </c>
      <c r="D6275" s="89" t="s">
        <v>6641</v>
      </c>
      <c r="E6275" s="89" t="s">
        <v>3411</v>
      </c>
    </row>
    <row r="6276" spans="1:5" ht="15.75" customHeight="1" x14ac:dyDescent="0.15">
      <c r="A6276" s="89" t="s">
        <v>16808</v>
      </c>
      <c r="B6276" s="89" t="s">
        <v>16809</v>
      </c>
      <c r="C6276" s="89">
        <v>4</v>
      </c>
      <c r="D6276" s="89" t="s">
        <v>16810</v>
      </c>
      <c r="E6276" s="89" t="s">
        <v>3215</v>
      </c>
    </row>
    <row r="6277" spans="1:5" ht="15.75" customHeight="1" x14ac:dyDescent="0.15">
      <c r="A6277" s="89" t="s">
        <v>16811</v>
      </c>
      <c r="B6277" s="89" t="s">
        <v>16812</v>
      </c>
      <c r="C6277" s="89">
        <v>4</v>
      </c>
      <c r="D6277" s="89" t="s">
        <v>16813</v>
      </c>
      <c r="E6277" s="89" t="s">
        <v>3166</v>
      </c>
    </row>
    <row r="6278" spans="1:5" ht="15.75" customHeight="1" x14ac:dyDescent="0.15">
      <c r="A6278" s="89" t="s">
        <v>16814</v>
      </c>
      <c r="B6278" s="89" t="s">
        <v>14590</v>
      </c>
      <c r="C6278" s="89">
        <v>4</v>
      </c>
      <c r="D6278" s="89" t="s">
        <v>14591</v>
      </c>
      <c r="E6278" s="89" t="s">
        <v>3143</v>
      </c>
    </row>
    <row r="6279" spans="1:5" ht="15.75" customHeight="1" x14ac:dyDescent="0.15">
      <c r="A6279" s="89" t="s">
        <v>16815</v>
      </c>
      <c r="B6279" s="89" t="s">
        <v>10372</v>
      </c>
      <c r="C6279" s="89">
        <v>4</v>
      </c>
      <c r="D6279" s="89" t="s">
        <v>10373</v>
      </c>
      <c r="E6279" s="89" t="s">
        <v>4192</v>
      </c>
    </row>
    <row r="6280" spans="1:5" ht="15.75" customHeight="1" x14ac:dyDescent="0.15">
      <c r="A6280" s="89" t="s">
        <v>16816</v>
      </c>
      <c r="B6280" s="89" t="s">
        <v>9796</v>
      </c>
      <c r="C6280" s="89">
        <v>4</v>
      </c>
      <c r="D6280" s="89" t="s">
        <v>629</v>
      </c>
      <c r="E6280" s="89" t="s">
        <v>3944</v>
      </c>
    </row>
    <row r="6281" spans="1:5" ht="15.75" customHeight="1" x14ac:dyDescent="0.15">
      <c r="A6281" s="89" t="s">
        <v>410</v>
      </c>
      <c r="B6281" s="89" t="s">
        <v>16817</v>
      </c>
      <c r="C6281" s="89">
        <v>4</v>
      </c>
      <c r="D6281" s="89" t="s">
        <v>16818</v>
      </c>
      <c r="E6281" s="89" t="s">
        <v>3253</v>
      </c>
    </row>
    <row r="6282" spans="1:5" ht="15.75" customHeight="1" x14ac:dyDescent="0.15">
      <c r="A6282" s="89" t="s">
        <v>16819</v>
      </c>
      <c r="B6282" s="89" t="s">
        <v>14590</v>
      </c>
      <c r="C6282" s="89">
        <v>4</v>
      </c>
      <c r="D6282" s="89" t="s">
        <v>14591</v>
      </c>
      <c r="E6282" s="89" t="s">
        <v>3143</v>
      </c>
    </row>
    <row r="6283" spans="1:5" ht="15.75" customHeight="1" x14ac:dyDescent="0.15">
      <c r="A6283" s="89" t="s">
        <v>403</v>
      </c>
      <c r="B6283" s="89" t="s">
        <v>16820</v>
      </c>
      <c r="C6283" s="89">
        <v>4</v>
      </c>
      <c r="D6283" s="89" t="s">
        <v>16821</v>
      </c>
      <c r="E6283" s="89" t="s">
        <v>3253</v>
      </c>
    </row>
    <row r="6284" spans="1:5" ht="15.75" customHeight="1" x14ac:dyDescent="0.15">
      <c r="A6284" s="89" t="s">
        <v>16822</v>
      </c>
      <c r="B6284" s="89" t="s">
        <v>16633</v>
      </c>
      <c r="C6284" s="89">
        <v>4</v>
      </c>
      <c r="D6284" s="89" t="s">
        <v>16634</v>
      </c>
      <c r="E6284" s="89" t="s">
        <v>3166</v>
      </c>
    </row>
    <row r="6285" spans="1:5" ht="15.75" customHeight="1" x14ac:dyDescent="0.15">
      <c r="A6285" s="89" t="s">
        <v>16823</v>
      </c>
      <c r="B6285" s="89" t="s">
        <v>9796</v>
      </c>
      <c r="C6285" s="89">
        <v>4</v>
      </c>
      <c r="D6285" s="89" t="s">
        <v>629</v>
      </c>
      <c r="E6285" s="89" t="s">
        <v>3944</v>
      </c>
    </row>
    <row r="6286" spans="1:5" ht="15.75" customHeight="1" x14ac:dyDescent="0.15">
      <c r="A6286" s="89" t="s">
        <v>16824</v>
      </c>
      <c r="B6286" s="89" t="s">
        <v>9796</v>
      </c>
      <c r="C6286" s="89">
        <v>4</v>
      </c>
      <c r="D6286" s="89" t="s">
        <v>629</v>
      </c>
      <c r="E6286" s="89" t="s">
        <v>3944</v>
      </c>
    </row>
    <row r="6287" spans="1:5" ht="15.75" customHeight="1" x14ac:dyDescent="0.15">
      <c r="A6287" s="89" t="s">
        <v>16825</v>
      </c>
      <c r="B6287" s="89" t="s">
        <v>9796</v>
      </c>
      <c r="C6287" s="89">
        <v>4</v>
      </c>
      <c r="D6287" s="89" t="s">
        <v>629</v>
      </c>
      <c r="E6287" s="89" t="s">
        <v>3944</v>
      </c>
    </row>
    <row r="6288" spans="1:5" ht="15.75" customHeight="1" x14ac:dyDescent="0.15">
      <c r="A6288" s="89" t="s">
        <v>16826</v>
      </c>
      <c r="B6288" s="89" t="s">
        <v>3944</v>
      </c>
      <c r="C6288" s="89">
        <v>3</v>
      </c>
      <c r="D6288" s="89" t="s">
        <v>183</v>
      </c>
    </row>
    <row r="6289" spans="1:5" ht="15.75" customHeight="1" x14ac:dyDescent="0.15">
      <c r="A6289" s="89" t="s">
        <v>16827</v>
      </c>
      <c r="B6289" s="89" t="s">
        <v>9796</v>
      </c>
      <c r="C6289" s="89">
        <v>4</v>
      </c>
      <c r="D6289" s="89" t="s">
        <v>629</v>
      </c>
      <c r="E6289" s="89" t="s">
        <v>3944</v>
      </c>
    </row>
    <row r="6290" spans="1:5" ht="15.75" customHeight="1" x14ac:dyDescent="0.15">
      <c r="A6290" s="89" t="s">
        <v>111</v>
      </c>
      <c r="B6290" s="89" t="s">
        <v>16828</v>
      </c>
      <c r="C6290" s="89">
        <v>4</v>
      </c>
      <c r="D6290" s="89" t="s">
        <v>16829</v>
      </c>
      <c r="E6290" s="89" t="s">
        <v>3241</v>
      </c>
    </row>
    <row r="6291" spans="1:5" ht="15.75" customHeight="1" x14ac:dyDescent="0.15">
      <c r="A6291" s="89" t="s">
        <v>205</v>
      </c>
      <c r="B6291" s="89" t="s">
        <v>16830</v>
      </c>
      <c r="C6291" s="89">
        <v>4</v>
      </c>
      <c r="D6291" s="89" t="s">
        <v>16831</v>
      </c>
      <c r="E6291" s="89" t="s">
        <v>3240</v>
      </c>
    </row>
    <row r="6292" spans="1:5" ht="15.75" customHeight="1" x14ac:dyDescent="0.15">
      <c r="A6292" s="89" t="s">
        <v>98</v>
      </c>
      <c r="B6292" s="89" t="s">
        <v>16828</v>
      </c>
      <c r="C6292" s="89">
        <v>4</v>
      </c>
      <c r="D6292" s="89" t="s">
        <v>16829</v>
      </c>
      <c r="E6292" s="89" t="s">
        <v>3241</v>
      </c>
    </row>
    <row r="6293" spans="1:5" ht="15.75" customHeight="1" x14ac:dyDescent="0.15">
      <c r="A6293" s="89" t="s">
        <v>16832</v>
      </c>
      <c r="B6293" s="89" t="s">
        <v>15628</v>
      </c>
      <c r="C6293" s="89">
        <v>4</v>
      </c>
      <c r="D6293" s="89" t="s">
        <v>8689</v>
      </c>
      <c r="E6293" s="89" t="s">
        <v>6382</v>
      </c>
    </row>
    <row r="6294" spans="1:5" ht="15.75" customHeight="1" x14ac:dyDescent="0.15">
      <c r="A6294" s="89" t="s">
        <v>16833</v>
      </c>
      <c r="B6294" s="89" t="s">
        <v>9809</v>
      </c>
      <c r="C6294" s="89">
        <v>4</v>
      </c>
      <c r="D6294" s="89" t="s">
        <v>9810</v>
      </c>
      <c r="E6294" s="89" t="s">
        <v>2856</v>
      </c>
    </row>
    <row r="6295" spans="1:5" ht="15.75" customHeight="1" x14ac:dyDescent="0.15">
      <c r="A6295" s="89" t="s">
        <v>16834</v>
      </c>
      <c r="B6295" s="89" t="s">
        <v>16835</v>
      </c>
      <c r="C6295" s="89">
        <v>4</v>
      </c>
      <c r="D6295" s="89" t="s">
        <v>16836</v>
      </c>
      <c r="E6295" s="89" t="s">
        <v>3723</v>
      </c>
    </row>
    <row r="6296" spans="1:5" ht="15.75" customHeight="1" x14ac:dyDescent="0.15">
      <c r="A6296" s="89" t="s">
        <v>16837</v>
      </c>
      <c r="B6296" s="89" t="s">
        <v>16838</v>
      </c>
      <c r="C6296" s="89">
        <v>4</v>
      </c>
      <c r="D6296" s="89" t="s">
        <v>16839</v>
      </c>
      <c r="E6296" s="89" t="s">
        <v>2763</v>
      </c>
    </row>
    <row r="6297" spans="1:5" ht="15.75" customHeight="1" x14ac:dyDescent="0.15">
      <c r="A6297" s="89" t="s">
        <v>16840</v>
      </c>
      <c r="B6297" s="89" t="s">
        <v>14560</v>
      </c>
      <c r="C6297" s="89">
        <v>4</v>
      </c>
      <c r="D6297" s="89" t="s">
        <v>14561</v>
      </c>
      <c r="E6297" s="89" t="s">
        <v>4254</v>
      </c>
    </row>
    <row r="6298" spans="1:5" ht="15.75" customHeight="1" x14ac:dyDescent="0.15">
      <c r="A6298" s="89" t="s">
        <v>16841</v>
      </c>
      <c r="B6298" s="89" t="s">
        <v>9796</v>
      </c>
      <c r="C6298" s="89">
        <v>4</v>
      </c>
      <c r="D6298" s="89" t="s">
        <v>629</v>
      </c>
      <c r="E6298" s="89" t="s">
        <v>3944</v>
      </c>
    </row>
    <row r="6299" spans="1:5" ht="15.75" customHeight="1" x14ac:dyDescent="0.15">
      <c r="A6299" s="89" t="s">
        <v>16842</v>
      </c>
      <c r="B6299" s="89" t="s">
        <v>14560</v>
      </c>
      <c r="C6299" s="89">
        <v>4</v>
      </c>
      <c r="D6299" s="89" t="s">
        <v>14561</v>
      </c>
      <c r="E6299" s="89" t="s">
        <v>4254</v>
      </c>
    </row>
    <row r="6300" spans="1:5" ht="15.75" customHeight="1" x14ac:dyDescent="0.15">
      <c r="A6300" s="89" t="s">
        <v>16843</v>
      </c>
      <c r="B6300" s="89" t="s">
        <v>14835</v>
      </c>
      <c r="C6300" s="89">
        <v>4</v>
      </c>
      <c r="D6300" s="89" t="s">
        <v>14836</v>
      </c>
      <c r="E6300" s="89" t="s">
        <v>4238</v>
      </c>
    </row>
    <row r="6301" spans="1:5" ht="15.75" customHeight="1" x14ac:dyDescent="0.15">
      <c r="A6301" s="89" t="s">
        <v>16844</v>
      </c>
      <c r="B6301" s="89" t="s">
        <v>9796</v>
      </c>
      <c r="C6301" s="89">
        <v>4</v>
      </c>
      <c r="D6301" s="89" t="s">
        <v>629</v>
      </c>
      <c r="E6301" s="89" t="s">
        <v>3944</v>
      </c>
    </row>
    <row r="6302" spans="1:5" ht="15.75" customHeight="1" x14ac:dyDescent="0.15">
      <c r="A6302" s="89" t="s">
        <v>16845</v>
      </c>
      <c r="B6302" s="89" t="s">
        <v>9796</v>
      </c>
      <c r="C6302" s="89">
        <v>4</v>
      </c>
      <c r="D6302" s="89" t="s">
        <v>629</v>
      </c>
      <c r="E6302" s="89" t="s">
        <v>3944</v>
      </c>
    </row>
    <row r="6303" spans="1:5" ht="15.75" customHeight="1" x14ac:dyDescent="0.15">
      <c r="A6303" s="89" t="s">
        <v>16846</v>
      </c>
      <c r="B6303" s="89" t="s">
        <v>14560</v>
      </c>
      <c r="C6303" s="89">
        <v>4</v>
      </c>
      <c r="D6303" s="89" t="s">
        <v>14561</v>
      </c>
      <c r="E6303" s="89" t="s">
        <v>4254</v>
      </c>
    </row>
    <row r="6304" spans="1:5" ht="15.75" customHeight="1" x14ac:dyDescent="0.15">
      <c r="A6304" s="89" t="s">
        <v>16847</v>
      </c>
      <c r="B6304" s="89" t="s">
        <v>14560</v>
      </c>
      <c r="C6304" s="89">
        <v>4</v>
      </c>
      <c r="D6304" s="89" t="s">
        <v>14561</v>
      </c>
      <c r="E6304" s="89" t="s">
        <v>4254</v>
      </c>
    </row>
    <row r="6305" spans="1:5" ht="15.75" customHeight="1" x14ac:dyDescent="0.15">
      <c r="A6305" s="89" t="s">
        <v>16848</v>
      </c>
      <c r="B6305" s="89" t="s">
        <v>9796</v>
      </c>
      <c r="C6305" s="89">
        <v>4</v>
      </c>
      <c r="D6305" s="89" t="s">
        <v>629</v>
      </c>
      <c r="E6305" s="89" t="s">
        <v>3944</v>
      </c>
    </row>
    <row r="6306" spans="1:5" ht="15.75" customHeight="1" x14ac:dyDescent="0.15">
      <c r="A6306" s="89" t="s">
        <v>16849</v>
      </c>
      <c r="B6306" s="89" t="s">
        <v>16850</v>
      </c>
      <c r="C6306" s="89">
        <v>4</v>
      </c>
      <c r="D6306" s="89" t="s">
        <v>16851</v>
      </c>
      <c r="E6306" s="89" t="s">
        <v>3872</v>
      </c>
    </row>
    <row r="6307" spans="1:5" ht="15.75" customHeight="1" x14ac:dyDescent="0.15">
      <c r="A6307" s="89" t="s">
        <v>16852</v>
      </c>
      <c r="B6307" s="89" t="s">
        <v>14560</v>
      </c>
      <c r="C6307" s="89">
        <v>4</v>
      </c>
      <c r="D6307" s="89" t="s">
        <v>14561</v>
      </c>
      <c r="E6307" s="89" t="s">
        <v>4254</v>
      </c>
    </row>
    <row r="6308" spans="1:5" ht="15.75" customHeight="1" x14ac:dyDescent="0.15">
      <c r="A6308" s="89" t="s">
        <v>16853</v>
      </c>
      <c r="B6308" s="89" t="s">
        <v>16854</v>
      </c>
      <c r="C6308" s="89">
        <v>4</v>
      </c>
      <c r="D6308" s="89" t="s">
        <v>16855</v>
      </c>
      <c r="E6308" s="89" t="s">
        <v>3724</v>
      </c>
    </row>
    <row r="6309" spans="1:5" ht="15.75" customHeight="1" x14ac:dyDescent="0.15">
      <c r="A6309" s="89" t="s">
        <v>16856</v>
      </c>
      <c r="B6309" s="89" t="s">
        <v>9809</v>
      </c>
      <c r="C6309" s="89">
        <v>4</v>
      </c>
      <c r="D6309" s="89" t="s">
        <v>9810</v>
      </c>
      <c r="E6309" s="89" t="s">
        <v>2856</v>
      </c>
    </row>
    <row r="6310" spans="1:5" ht="15.75" customHeight="1" x14ac:dyDescent="0.15">
      <c r="A6310" s="89" t="s">
        <v>16857</v>
      </c>
      <c r="B6310" s="89" t="s">
        <v>16854</v>
      </c>
      <c r="C6310" s="89">
        <v>4</v>
      </c>
      <c r="D6310" s="89" t="s">
        <v>16855</v>
      </c>
      <c r="E6310" s="89" t="s">
        <v>3724</v>
      </c>
    </row>
    <row r="6311" spans="1:5" ht="15.75" customHeight="1" x14ac:dyDescent="0.15">
      <c r="A6311" s="89" t="s">
        <v>16858</v>
      </c>
      <c r="B6311" s="89" t="s">
        <v>9809</v>
      </c>
      <c r="C6311" s="89">
        <v>4</v>
      </c>
      <c r="D6311" s="89" t="s">
        <v>9810</v>
      </c>
      <c r="E6311" s="89" t="s">
        <v>2856</v>
      </c>
    </row>
    <row r="6312" spans="1:5" ht="15.75" customHeight="1" x14ac:dyDescent="0.15">
      <c r="A6312" s="89" t="s">
        <v>16859</v>
      </c>
      <c r="B6312" s="89" t="s">
        <v>9809</v>
      </c>
      <c r="C6312" s="89">
        <v>4</v>
      </c>
      <c r="D6312" s="89" t="s">
        <v>9810</v>
      </c>
      <c r="E6312" s="89" t="s">
        <v>2856</v>
      </c>
    </row>
    <row r="6313" spans="1:5" ht="15.75" customHeight="1" x14ac:dyDescent="0.15">
      <c r="A6313" s="89" t="s">
        <v>16860</v>
      </c>
      <c r="B6313" s="89" t="s">
        <v>9809</v>
      </c>
      <c r="C6313" s="89">
        <v>4</v>
      </c>
      <c r="D6313" s="89" t="s">
        <v>9810</v>
      </c>
      <c r="E6313" s="89" t="s">
        <v>2856</v>
      </c>
    </row>
    <row r="6314" spans="1:5" ht="15.75" customHeight="1" x14ac:dyDescent="0.15">
      <c r="A6314" s="89" t="s">
        <v>16861</v>
      </c>
      <c r="B6314" s="89" t="s">
        <v>9796</v>
      </c>
      <c r="C6314" s="89">
        <v>4</v>
      </c>
      <c r="D6314" s="89" t="s">
        <v>629</v>
      </c>
      <c r="E6314" s="89" t="s">
        <v>3944</v>
      </c>
    </row>
    <row r="6315" spans="1:5" ht="15.75" customHeight="1" x14ac:dyDescent="0.15">
      <c r="A6315" s="89" t="s">
        <v>734</v>
      </c>
      <c r="B6315" s="89" t="s">
        <v>14560</v>
      </c>
      <c r="C6315" s="89">
        <v>4</v>
      </c>
      <c r="D6315" s="89" t="s">
        <v>14561</v>
      </c>
      <c r="E6315" s="89" t="s">
        <v>4254</v>
      </c>
    </row>
    <row r="6316" spans="1:5" ht="15.75" customHeight="1" x14ac:dyDescent="0.15">
      <c r="A6316" s="89" t="s">
        <v>369</v>
      </c>
      <c r="B6316" s="89" t="s">
        <v>3227</v>
      </c>
      <c r="C6316" s="89">
        <v>1</v>
      </c>
      <c r="D6316" s="89" t="s">
        <v>102</v>
      </c>
    </row>
    <row r="6317" spans="1:5" ht="15.75" customHeight="1" x14ac:dyDescent="0.15">
      <c r="A6317" s="89" t="s">
        <v>16862</v>
      </c>
      <c r="B6317" s="89" t="s">
        <v>9809</v>
      </c>
      <c r="C6317" s="89">
        <v>4</v>
      </c>
      <c r="D6317" s="89" t="s">
        <v>9810</v>
      </c>
      <c r="E6317" s="89" t="s">
        <v>2856</v>
      </c>
    </row>
    <row r="6318" spans="1:5" ht="15.75" customHeight="1" x14ac:dyDescent="0.15">
      <c r="A6318" s="89" t="s">
        <v>16863</v>
      </c>
      <c r="B6318" s="89" t="s">
        <v>16864</v>
      </c>
      <c r="C6318" s="89">
        <v>4</v>
      </c>
      <c r="D6318" s="89" t="s">
        <v>16865</v>
      </c>
      <c r="E6318" s="89" t="s">
        <v>3129</v>
      </c>
    </row>
    <row r="6319" spans="1:5" ht="15.75" customHeight="1" x14ac:dyDescent="0.15">
      <c r="A6319" s="89" t="s">
        <v>351</v>
      </c>
      <c r="B6319" s="89" t="s">
        <v>3227</v>
      </c>
      <c r="C6319" s="89">
        <v>1</v>
      </c>
      <c r="D6319" s="89" t="s">
        <v>102</v>
      </c>
    </row>
    <row r="6320" spans="1:5" ht="15.75" customHeight="1" x14ac:dyDescent="0.15">
      <c r="A6320" s="89" t="s">
        <v>16866</v>
      </c>
      <c r="B6320" s="89" t="s">
        <v>16867</v>
      </c>
      <c r="C6320" s="89">
        <v>4</v>
      </c>
      <c r="D6320" s="89" t="s">
        <v>16868</v>
      </c>
      <c r="E6320" s="89" t="s">
        <v>3170</v>
      </c>
    </row>
    <row r="6321" spans="1:5" ht="15.75" customHeight="1" x14ac:dyDescent="0.15">
      <c r="A6321" s="89" t="s">
        <v>16869</v>
      </c>
      <c r="B6321" s="89" t="s">
        <v>16870</v>
      </c>
      <c r="C6321" s="89">
        <v>4</v>
      </c>
      <c r="D6321" s="89" t="s">
        <v>16871</v>
      </c>
      <c r="E6321" s="89" t="s">
        <v>3129</v>
      </c>
    </row>
    <row r="6322" spans="1:5" ht="15.75" customHeight="1" x14ac:dyDescent="0.15">
      <c r="A6322" s="89" t="s">
        <v>16872</v>
      </c>
      <c r="B6322" s="89" t="s">
        <v>9809</v>
      </c>
      <c r="C6322" s="89">
        <v>4</v>
      </c>
      <c r="D6322" s="89" t="s">
        <v>9810</v>
      </c>
      <c r="E6322" s="89" t="s">
        <v>2856</v>
      </c>
    </row>
    <row r="6323" spans="1:5" ht="15.75" customHeight="1" x14ac:dyDescent="0.15">
      <c r="A6323" s="89" t="s">
        <v>16873</v>
      </c>
      <c r="B6323" s="89" t="s">
        <v>16874</v>
      </c>
      <c r="C6323" s="89">
        <v>4</v>
      </c>
      <c r="D6323" s="89" t="s">
        <v>16875</v>
      </c>
      <c r="E6323" s="89" t="s">
        <v>3129</v>
      </c>
    </row>
    <row r="6324" spans="1:5" ht="15.75" customHeight="1" x14ac:dyDescent="0.15">
      <c r="A6324" s="89" t="s">
        <v>16876</v>
      </c>
      <c r="B6324" s="89" t="s">
        <v>16870</v>
      </c>
      <c r="C6324" s="89">
        <v>4</v>
      </c>
      <c r="D6324" s="89" t="s">
        <v>16871</v>
      </c>
      <c r="E6324" s="89" t="s">
        <v>3129</v>
      </c>
    </row>
    <row r="6325" spans="1:5" ht="15.75" customHeight="1" x14ac:dyDescent="0.15">
      <c r="A6325" s="89" t="s">
        <v>16877</v>
      </c>
      <c r="B6325" s="89" t="s">
        <v>16878</v>
      </c>
      <c r="C6325" s="89">
        <v>4</v>
      </c>
      <c r="D6325" s="89" t="s">
        <v>16879</v>
      </c>
      <c r="E6325" s="89" t="s">
        <v>3129</v>
      </c>
    </row>
    <row r="6326" spans="1:5" ht="15.75" customHeight="1" x14ac:dyDescent="0.15">
      <c r="A6326" s="89" t="s">
        <v>16880</v>
      </c>
      <c r="B6326" s="89" t="s">
        <v>9809</v>
      </c>
      <c r="C6326" s="89">
        <v>4</v>
      </c>
      <c r="D6326" s="89" t="s">
        <v>9810</v>
      </c>
      <c r="E6326" s="89" t="s">
        <v>2856</v>
      </c>
    </row>
    <row r="6327" spans="1:5" ht="15.75" customHeight="1" x14ac:dyDescent="0.15">
      <c r="A6327" s="89" t="s">
        <v>16881</v>
      </c>
      <c r="B6327" s="89" t="s">
        <v>15878</v>
      </c>
      <c r="C6327" s="89">
        <v>4</v>
      </c>
      <c r="D6327" s="89" t="s">
        <v>15879</v>
      </c>
      <c r="E6327" s="89" t="s">
        <v>3055</v>
      </c>
    </row>
    <row r="6328" spans="1:5" ht="15.75" customHeight="1" x14ac:dyDescent="0.15">
      <c r="A6328" s="89" t="s">
        <v>16882</v>
      </c>
      <c r="B6328" s="89" t="s">
        <v>16883</v>
      </c>
      <c r="C6328" s="89">
        <v>4</v>
      </c>
      <c r="D6328" s="89" t="s">
        <v>16884</v>
      </c>
      <c r="E6328" s="89" t="s">
        <v>3473</v>
      </c>
    </row>
    <row r="6329" spans="1:5" ht="15.75" customHeight="1" x14ac:dyDescent="0.15">
      <c r="A6329" s="89" t="s">
        <v>16885</v>
      </c>
      <c r="B6329" s="89" t="s">
        <v>16883</v>
      </c>
      <c r="C6329" s="89">
        <v>4</v>
      </c>
      <c r="D6329" s="89" t="s">
        <v>16884</v>
      </c>
      <c r="E6329" s="89" t="s">
        <v>3473</v>
      </c>
    </row>
    <row r="6330" spans="1:5" ht="15.75" customHeight="1" x14ac:dyDescent="0.15">
      <c r="A6330" s="89" t="s">
        <v>16886</v>
      </c>
      <c r="B6330" s="89" t="s">
        <v>9809</v>
      </c>
      <c r="C6330" s="89">
        <v>4</v>
      </c>
      <c r="D6330" s="89" t="s">
        <v>9810</v>
      </c>
      <c r="E6330" s="89" t="s">
        <v>2856</v>
      </c>
    </row>
    <row r="6331" spans="1:5" ht="15.75" customHeight="1" x14ac:dyDescent="0.15">
      <c r="A6331" s="89" t="s">
        <v>16887</v>
      </c>
      <c r="B6331" s="89" t="s">
        <v>9809</v>
      </c>
      <c r="C6331" s="89">
        <v>4</v>
      </c>
      <c r="D6331" s="89" t="s">
        <v>9810</v>
      </c>
      <c r="E6331" s="89" t="s">
        <v>2856</v>
      </c>
    </row>
    <row r="6332" spans="1:5" ht="15.75" customHeight="1" x14ac:dyDescent="0.15">
      <c r="A6332" s="89" t="s">
        <v>16888</v>
      </c>
      <c r="B6332" s="89" t="s">
        <v>9809</v>
      </c>
      <c r="C6332" s="89">
        <v>4</v>
      </c>
      <c r="D6332" s="89" t="s">
        <v>9810</v>
      </c>
      <c r="E6332" s="89" t="s">
        <v>2856</v>
      </c>
    </row>
    <row r="6333" spans="1:5" ht="15.75" customHeight="1" x14ac:dyDescent="0.15">
      <c r="A6333" s="89" t="s">
        <v>16889</v>
      </c>
      <c r="B6333" s="89" t="s">
        <v>9809</v>
      </c>
      <c r="C6333" s="89">
        <v>4</v>
      </c>
      <c r="D6333" s="89" t="s">
        <v>9810</v>
      </c>
      <c r="E6333" s="89" t="s">
        <v>2856</v>
      </c>
    </row>
    <row r="6334" spans="1:5" ht="15.75" customHeight="1" x14ac:dyDescent="0.15">
      <c r="A6334" s="89" t="s">
        <v>512</v>
      </c>
      <c r="B6334" s="89" t="s">
        <v>15090</v>
      </c>
      <c r="C6334" s="89">
        <v>4</v>
      </c>
      <c r="D6334" s="89" t="s">
        <v>15091</v>
      </c>
      <c r="E6334" s="89" t="s">
        <v>3891</v>
      </c>
    </row>
    <row r="6335" spans="1:5" ht="15.75" customHeight="1" x14ac:dyDescent="0.15">
      <c r="A6335" s="89" t="s">
        <v>598</v>
      </c>
      <c r="B6335" s="89" t="s">
        <v>15090</v>
      </c>
      <c r="C6335" s="89">
        <v>4</v>
      </c>
      <c r="D6335" s="89" t="s">
        <v>15091</v>
      </c>
      <c r="E6335" s="89" t="s">
        <v>3891</v>
      </c>
    </row>
    <row r="6336" spans="1:5" ht="15.75" customHeight="1" x14ac:dyDescent="0.15">
      <c r="A6336" s="89" t="s">
        <v>615</v>
      </c>
      <c r="B6336" s="89" t="s">
        <v>15090</v>
      </c>
      <c r="C6336" s="89">
        <v>4</v>
      </c>
      <c r="D6336" s="89" t="s">
        <v>15091</v>
      </c>
      <c r="E6336" s="89" t="s">
        <v>3891</v>
      </c>
    </row>
    <row r="6337" spans="1:5" ht="15.75" customHeight="1" x14ac:dyDescent="0.15">
      <c r="A6337" s="89" t="s">
        <v>316</v>
      </c>
      <c r="B6337" s="89" t="s">
        <v>15090</v>
      </c>
      <c r="C6337" s="89">
        <v>4</v>
      </c>
      <c r="D6337" s="89" t="s">
        <v>15091</v>
      </c>
      <c r="E6337" s="89" t="s">
        <v>3891</v>
      </c>
    </row>
    <row r="6338" spans="1:5" ht="15.75" customHeight="1" x14ac:dyDescent="0.15">
      <c r="A6338" s="89" t="s">
        <v>466</v>
      </c>
      <c r="B6338" s="89" t="s">
        <v>15090</v>
      </c>
      <c r="C6338" s="89">
        <v>4</v>
      </c>
      <c r="D6338" s="89" t="s">
        <v>15091</v>
      </c>
      <c r="E6338" s="89" t="s">
        <v>3891</v>
      </c>
    </row>
    <row r="6339" spans="1:5" ht="15.75" customHeight="1" x14ac:dyDescent="0.15">
      <c r="A6339" s="89" t="s">
        <v>16890</v>
      </c>
      <c r="B6339" s="89" t="s">
        <v>14672</v>
      </c>
      <c r="C6339" s="89">
        <v>4</v>
      </c>
      <c r="D6339" s="89" t="s">
        <v>14673</v>
      </c>
      <c r="E6339" s="89" t="s">
        <v>4213</v>
      </c>
    </row>
    <row r="6340" spans="1:5" ht="15.75" customHeight="1" x14ac:dyDescent="0.15">
      <c r="A6340" s="89" t="s">
        <v>16891</v>
      </c>
      <c r="B6340" s="89" t="s">
        <v>9809</v>
      </c>
      <c r="C6340" s="89">
        <v>4</v>
      </c>
      <c r="D6340" s="89" t="s">
        <v>9810</v>
      </c>
      <c r="E6340" s="89" t="s">
        <v>2856</v>
      </c>
    </row>
    <row r="6341" spans="1:5" ht="15.75" customHeight="1" x14ac:dyDescent="0.15">
      <c r="A6341" s="89" t="s">
        <v>16892</v>
      </c>
      <c r="B6341" s="89" t="s">
        <v>14644</v>
      </c>
      <c r="C6341" s="89">
        <v>4</v>
      </c>
      <c r="D6341" s="89" t="s">
        <v>14645</v>
      </c>
      <c r="E6341" s="89" t="s">
        <v>3007</v>
      </c>
    </row>
    <row r="6342" spans="1:5" ht="15.75" customHeight="1" x14ac:dyDescent="0.15">
      <c r="A6342" s="89" t="s">
        <v>322</v>
      </c>
      <c r="B6342" s="89" t="s">
        <v>15090</v>
      </c>
      <c r="C6342" s="89">
        <v>4</v>
      </c>
      <c r="D6342" s="89" t="s">
        <v>15091</v>
      </c>
      <c r="E6342" s="89" t="s">
        <v>3891</v>
      </c>
    </row>
    <row r="6343" spans="1:5" ht="15.75" customHeight="1" x14ac:dyDescent="0.15">
      <c r="A6343" s="89" t="s">
        <v>448</v>
      </c>
      <c r="B6343" s="89" t="s">
        <v>15090</v>
      </c>
      <c r="C6343" s="89">
        <v>4</v>
      </c>
      <c r="D6343" s="89" t="s">
        <v>15091</v>
      </c>
      <c r="E6343" s="89" t="s">
        <v>3891</v>
      </c>
    </row>
    <row r="6344" spans="1:5" ht="15.75" customHeight="1" x14ac:dyDescent="0.15">
      <c r="A6344" s="89" t="s">
        <v>508</v>
      </c>
      <c r="B6344" s="89" t="s">
        <v>15090</v>
      </c>
      <c r="C6344" s="89">
        <v>4</v>
      </c>
      <c r="D6344" s="89" t="s">
        <v>15091</v>
      </c>
      <c r="E6344" s="89" t="s">
        <v>3891</v>
      </c>
    </row>
    <row r="6345" spans="1:5" ht="15.75" customHeight="1" x14ac:dyDescent="0.15">
      <c r="A6345" s="89" t="s">
        <v>16893</v>
      </c>
      <c r="B6345" s="89" t="s">
        <v>9809</v>
      </c>
      <c r="C6345" s="89">
        <v>4</v>
      </c>
      <c r="D6345" s="89" t="s">
        <v>9810</v>
      </c>
      <c r="E6345" s="89" t="s">
        <v>2856</v>
      </c>
    </row>
    <row r="6346" spans="1:5" ht="15.75" customHeight="1" x14ac:dyDescent="0.15">
      <c r="A6346" s="89" t="s">
        <v>612</v>
      </c>
      <c r="B6346" s="89" t="s">
        <v>15090</v>
      </c>
      <c r="C6346" s="89">
        <v>4</v>
      </c>
      <c r="D6346" s="89" t="s">
        <v>15091</v>
      </c>
      <c r="E6346" s="89" t="s">
        <v>3891</v>
      </c>
    </row>
    <row r="6347" spans="1:5" ht="15.75" customHeight="1" x14ac:dyDescent="0.15">
      <c r="A6347" s="89" t="s">
        <v>560</v>
      </c>
      <c r="B6347" s="89" t="s">
        <v>15090</v>
      </c>
      <c r="C6347" s="89">
        <v>4</v>
      </c>
      <c r="D6347" s="89" t="s">
        <v>15091</v>
      </c>
      <c r="E6347" s="89" t="s">
        <v>3891</v>
      </c>
    </row>
    <row r="6348" spans="1:5" ht="15.75" customHeight="1" x14ac:dyDescent="0.15">
      <c r="A6348" s="89" t="s">
        <v>445</v>
      </c>
      <c r="B6348" s="89" t="s">
        <v>15090</v>
      </c>
      <c r="C6348" s="89">
        <v>4</v>
      </c>
      <c r="D6348" s="89" t="s">
        <v>15091</v>
      </c>
      <c r="E6348" s="89" t="s">
        <v>3891</v>
      </c>
    </row>
    <row r="6349" spans="1:5" ht="15.75" customHeight="1" x14ac:dyDescent="0.15">
      <c r="A6349" s="89" t="s">
        <v>16894</v>
      </c>
      <c r="B6349" s="89" t="s">
        <v>9809</v>
      </c>
      <c r="C6349" s="89">
        <v>4</v>
      </c>
      <c r="D6349" s="89" t="s">
        <v>9810</v>
      </c>
      <c r="E6349" s="89" t="s">
        <v>2856</v>
      </c>
    </row>
    <row r="6350" spans="1:5" ht="15.75" customHeight="1" x14ac:dyDescent="0.15">
      <c r="A6350" s="89" t="s">
        <v>441</v>
      </c>
      <c r="B6350" s="89" t="s">
        <v>15090</v>
      </c>
      <c r="C6350" s="89">
        <v>4</v>
      </c>
      <c r="D6350" s="89" t="s">
        <v>15091</v>
      </c>
      <c r="E6350" s="89" t="s">
        <v>3891</v>
      </c>
    </row>
    <row r="6351" spans="1:5" ht="15.75" customHeight="1" x14ac:dyDescent="0.15">
      <c r="A6351" s="89" t="s">
        <v>16895</v>
      </c>
      <c r="B6351" s="89" t="s">
        <v>9809</v>
      </c>
      <c r="C6351" s="89">
        <v>4</v>
      </c>
      <c r="D6351" s="89" t="s">
        <v>9810</v>
      </c>
      <c r="E6351" s="89" t="s">
        <v>2856</v>
      </c>
    </row>
    <row r="6352" spans="1:5" ht="15.75" customHeight="1" x14ac:dyDescent="0.15">
      <c r="A6352" s="89" t="s">
        <v>602</v>
      </c>
      <c r="B6352" s="89" t="s">
        <v>15090</v>
      </c>
      <c r="C6352" s="89">
        <v>4</v>
      </c>
      <c r="D6352" s="89" t="s">
        <v>15091</v>
      </c>
      <c r="E6352" s="89" t="s">
        <v>3891</v>
      </c>
    </row>
    <row r="6353" spans="1:5" ht="15.75" customHeight="1" x14ac:dyDescent="0.15">
      <c r="A6353" s="89" t="s">
        <v>326</v>
      </c>
      <c r="B6353" s="89" t="s">
        <v>15090</v>
      </c>
      <c r="C6353" s="89">
        <v>4</v>
      </c>
      <c r="D6353" s="89" t="s">
        <v>15091</v>
      </c>
      <c r="E6353" s="89" t="s">
        <v>3891</v>
      </c>
    </row>
    <row r="6354" spans="1:5" ht="15.75" customHeight="1" x14ac:dyDescent="0.15">
      <c r="A6354" s="89" t="s">
        <v>16896</v>
      </c>
      <c r="B6354" s="89" t="s">
        <v>9809</v>
      </c>
      <c r="C6354" s="89">
        <v>4</v>
      </c>
      <c r="D6354" s="89" t="s">
        <v>9810</v>
      </c>
      <c r="E6354" s="89" t="s">
        <v>2856</v>
      </c>
    </row>
    <row r="6355" spans="1:5" ht="15.75" customHeight="1" x14ac:dyDescent="0.15">
      <c r="A6355" s="89" t="s">
        <v>16897</v>
      </c>
      <c r="B6355" s="89" t="s">
        <v>9809</v>
      </c>
      <c r="C6355" s="89">
        <v>4</v>
      </c>
      <c r="D6355" s="89" t="s">
        <v>9810</v>
      </c>
      <c r="E6355" s="89" t="s">
        <v>2856</v>
      </c>
    </row>
    <row r="6356" spans="1:5" ht="15.75" customHeight="1" x14ac:dyDescent="0.15">
      <c r="A6356" s="89" t="s">
        <v>16898</v>
      </c>
      <c r="B6356" s="89" t="s">
        <v>9809</v>
      </c>
      <c r="C6356" s="89">
        <v>4</v>
      </c>
      <c r="D6356" s="89" t="s">
        <v>9810</v>
      </c>
      <c r="E6356" s="89" t="s">
        <v>2856</v>
      </c>
    </row>
    <row r="6357" spans="1:5" ht="15.75" customHeight="1" x14ac:dyDescent="0.15">
      <c r="A6357" s="89" t="s">
        <v>16899</v>
      </c>
      <c r="B6357" s="89" t="s">
        <v>9809</v>
      </c>
      <c r="C6357" s="89">
        <v>4</v>
      </c>
      <c r="D6357" s="89" t="s">
        <v>9810</v>
      </c>
      <c r="E6357" s="89" t="s">
        <v>2856</v>
      </c>
    </row>
    <row r="6358" spans="1:5" ht="15.75" customHeight="1" x14ac:dyDescent="0.15">
      <c r="A6358" s="89" t="s">
        <v>16900</v>
      </c>
      <c r="B6358" s="89" t="s">
        <v>9809</v>
      </c>
      <c r="C6358" s="89">
        <v>4</v>
      </c>
      <c r="D6358" s="89" t="s">
        <v>9810</v>
      </c>
      <c r="E6358" s="89" t="s">
        <v>2856</v>
      </c>
    </row>
    <row r="6359" spans="1:5" ht="15.75" customHeight="1" x14ac:dyDescent="0.15">
      <c r="A6359" s="89" t="s">
        <v>16901</v>
      </c>
      <c r="B6359" s="89" t="s">
        <v>9809</v>
      </c>
      <c r="C6359" s="89">
        <v>4</v>
      </c>
      <c r="D6359" s="89" t="s">
        <v>9810</v>
      </c>
      <c r="E6359" s="89" t="s">
        <v>2856</v>
      </c>
    </row>
    <row r="6360" spans="1:5" ht="15.75" customHeight="1" x14ac:dyDescent="0.15">
      <c r="A6360" s="89" t="s">
        <v>16902</v>
      </c>
      <c r="B6360" s="89" t="s">
        <v>9809</v>
      </c>
      <c r="C6360" s="89">
        <v>4</v>
      </c>
      <c r="D6360" s="89" t="s">
        <v>9810</v>
      </c>
      <c r="E6360" s="89" t="s">
        <v>2856</v>
      </c>
    </row>
    <row r="6361" spans="1:5" ht="15.75" customHeight="1" x14ac:dyDescent="0.15">
      <c r="A6361" s="89" t="s">
        <v>16903</v>
      </c>
      <c r="B6361" s="89" t="s">
        <v>9809</v>
      </c>
      <c r="C6361" s="89">
        <v>4</v>
      </c>
      <c r="D6361" s="89" t="s">
        <v>9810</v>
      </c>
      <c r="E6361" s="89" t="s">
        <v>2856</v>
      </c>
    </row>
    <row r="6362" spans="1:5" ht="15.75" customHeight="1" x14ac:dyDescent="0.15">
      <c r="A6362" s="89" t="s">
        <v>16904</v>
      </c>
      <c r="B6362" s="89" t="s">
        <v>9809</v>
      </c>
      <c r="C6362" s="89">
        <v>4</v>
      </c>
      <c r="D6362" s="89" t="s">
        <v>9810</v>
      </c>
      <c r="E6362" s="89" t="s">
        <v>2856</v>
      </c>
    </row>
    <row r="6363" spans="1:5" ht="15.75" customHeight="1" x14ac:dyDescent="0.15">
      <c r="A6363" s="89" t="s">
        <v>16905</v>
      </c>
      <c r="B6363" s="89" t="s">
        <v>9809</v>
      </c>
      <c r="C6363" s="89">
        <v>4</v>
      </c>
      <c r="D6363" s="89" t="s">
        <v>9810</v>
      </c>
      <c r="E6363" s="89" t="s">
        <v>2856</v>
      </c>
    </row>
    <row r="6364" spans="1:5" ht="15.75" customHeight="1" x14ac:dyDescent="0.15">
      <c r="A6364" s="89" t="s">
        <v>16906</v>
      </c>
      <c r="B6364" s="89" t="s">
        <v>9809</v>
      </c>
      <c r="C6364" s="89">
        <v>4</v>
      </c>
      <c r="D6364" s="89" t="s">
        <v>9810</v>
      </c>
      <c r="E6364" s="89" t="s">
        <v>2856</v>
      </c>
    </row>
    <row r="6365" spans="1:5" ht="15.75" customHeight="1" x14ac:dyDescent="0.15">
      <c r="A6365" s="89" t="s">
        <v>16907</v>
      </c>
      <c r="B6365" s="89" t="s">
        <v>9809</v>
      </c>
      <c r="C6365" s="89">
        <v>4</v>
      </c>
      <c r="D6365" s="89" t="s">
        <v>9810</v>
      </c>
      <c r="E6365" s="89" t="s">
        <v>2856</v>
      </c>
    </row>
    <row r="6366" spans="1:5" ht="15.75" customHeight="1" x14ac:dyDescent="0.15">
      <c r="A6366" s="89" t="s">
        <v>16908</v>
      </c>
      <c r="B6366" s="89" t="s">
        <v>9809</v>
      </c>
      <c r="C6366" s="89">
        <v>4</v>
      </c>
      <c r="D6366" s="89" t="s">
        <v>9810</v>
      </c>
      <c r="E6366" s="89" t="s">
        <v>2856</v>
      </c>
    </row>
    <row r="6367" spans="1:5" ht="15.75" customHeight="1" x14ac:dyDescent="0.15">
      <c r="A6367" s="89" t="s">
        <v>16909</v>
      </c>
      <c r="B6367" s="89" t="s">
        <v>9809</v>
      </c>
      <c r="C6367" s="89">
        <v>4</v>
      </c>
      <c r="D6367" s="89" t="s">
        <v>9810</v>
      </c>
      <c r="E6367" s="89" t="s">
        <v>2856</v>
      </c>
    </row>
    <row r="6368" spans="1:5" ht="15.75" customHeight="1" x14ac:dyDescent="0.15">
      <c r="A6368" s="89" t="s">
        <v>16910</v>
      </c>
      <c r="B6368" s="89" t="s">
        <v>9809</v>
      </c>
      <c r="C6368" s="89">
        <v>4</v>
      </c>
      <c r="D6368" s="89" t="s">
        <v>9810</v>
      </c>
      <c r="E6368" s="89" t="s">
        <v>2856</v>
      </c>
    </row>
    <row r="6369" spans="1:5" ht="15.75" customHeight="1" x14ac:dyDescent="0.15">
      <c r="A6369" s="89" t="s">
        <v>16911</v>
      </c>
      <c r="B6369" s="89" t="s">
        <v>9809</v>
      </c>
      <c r="C6369" s="89">
        <v>4</v>
      </c>
      <c r="D6369" s="89" t="s">
        <v>9810</v>
      </c>
      <c r="E6369" s="89" t="s">
        <v>2856</v>
      </c>
    </row>
    <row r="6370" spans="1:5" ht="15.75" customHeight="1" x14ac:dyDescent="0.15">
      <c r="A6370" s="89" t="s">
        <v>16912</v>
      </c>
      <c r="B6370" s="89" t="s">
        <v>9809</v>
      </c>
      <c r="C6370" s="89">
        <v>4</v>
      </c>
      <c r="D6370" s="89" t="s">
        <v>9810</v>
      </c>
      <c r="E6370" s="89" t="s">
        <v>2856</v>
      </c>
    </row>
    <row r="6371" spans="1:5" ht="15.75" customHeight="1" x14ac:dyDescent="0.15">
      <c r="A6371" s="89" t="s">
        <v>16913</v>
      </c>
      <c r="B6371" s="89" t="s">
        <v>9809</v>
      </c>
      <c r="C6371" s="89">
        <v>4</v>
      </c>
      <c r="D6371" s="89" t="s">
        <v>9810</v>
      </c>
      <c r="E6371" s="89" t="s">
        <v>2856</v>
      </c>
    </row>
    <row r="6372" spans="1:5" ht="15.75" customHeight="1" x14ac:dyDescent="0.15">
      <c r="A6372" s="89" t="s">
        <v>16914</v>
      </c>
      <c r="B6372" s="89" t="s">
        <v>9809</v>
      </c>
      <c r="C6372" s="89">
        <v>4</v>
      </c>
      <c r="D6372" s="89" t="s">
        <v>9810</v>
      </c>
      <c r="E6372" s="89" t="s">
        <v>2856</v>
      </c>
    </row>
    <row r="6373" spans="1:5" ht="15.75" customHeight="1" x14ac:dyDescent="0.15">
      <c r="A6373" s="89" t="s">
        <v>16915</v>
      </c>
      <c r="B6373" s="89" t="s">
        <v>9809</v>
      </c>
      <c r="C6373" s="89">
        <v>4</v>
      </c>
      <c r="D6373" s="89" t="s">
        <v>9810</v>
      </c>
      <c r="E6373" s="89" t="s">
        <v>2856</v>
      </c>
    </row>
    <row r="6374" spans="1:5" ht="15.75" customHeight="1" x14ac:dyDescent="0.15">
      <c r="A6374" s="89" t="s">
        <v>16916</v>
      </c>
      <c r="B6374" s="89" t="s">
        <v>16917</v>
      </c>
      <c r="C6374" s="89">
        <v>4</v>
      </c>
      <c r="D6374" s="89" t="s">
        <v>16918</v>
      </c>
      <c r="E6374" s="89" t="s">
        <v>2856</v>
      </c>
    </row>
    <row r="6375" spans="1:5" ht="15.75" customHeight="1" x14ac:dyDescent="0.15">
      <c r="A6375" s="89" t="s">
        <v>16919</v>
      </c>
      <c r="B6375" s="89" t="s">
        <v>9809</v>
      </c>
      <c r="C6375" s="89">
        <v>4</v>
      </c>
      <c r="D6375" s="89" t="s">
        <v>9810</v>
      </c>
      <c r="E6375" s="89" t="s">
        <v>2856</v>
      </c>
    </row>
    <row r="6376" spans="1:5" ht="15.75" customHeight="1" x14ac:dyDescent="0.15">
      <c r="A6376" s="89" t="s">
        <v>16920</v>
      </c>
      <c r="B6376" s="89" t="s">
        <v>9809</v>
      </c>
      <c r="C6376" s="89">
        <v>4</v>
      </c>
      <c r="D6376" s="89" t="s">
        <v>9810</v>
      </c>
      <c r="E6376" s="89" t="s">
        <v>2856</v>
      </c>
    </row>
    <row r="6377" spans="1:5" ht="15.75" customHeight="1" x14ac:dyDescent="0.15">
      <c r="A6377" s="89" t="s">
        <v>16921</v>
      </c>
      <c r="B6377" s="89" t="s">
        <v>2778</v>
      </c>
      <c r="C6377" s="89">
        <v>1</v>
      </c>
      <c r="D6377" s="89" t="s">
        <v>194</v>
      </c>
    </row>
    <row r="6378" spans="1:5" ht="15.75" customHeight="1" x14ac:dyDescent="0.15">
      <c r="A6378" s="89" t="s">
        <v>16922</v>
      </c>
      <c r="B6378" s="89" t="s">
        <v>9809</v>
      </c>
      <c r="C6378" s="89">
        <v>4</v>
      </c>
      <c r="D6378" s="89" t="s">
        <v>9810</v>
      </c>
      <c r="E6378" s="89" t="s">
        <v>2856</v>
      </c>
    </row>
    <row r="6379" spans="1:5" ht="15.75" customHeight="1" x14ac:dyDescent="0.15">
      <c r="A6379" s="89" t="s">
        <v>16923</v>
      </c>
      <c r="B6379" s="89" t="s">
        <v>9809</v>
      </c>
      <c r="C6379" s="89">
        <v>4</v>
      </c>
      <c r="D6379" s="89" t="s">
        <v>9810</v>
      </c>
      <c r="E6379" s="89" t="s">
        <v>2856</v>
      </c>
    </row>
    <row r="6380" spans="1:5" ht="15.75" customHeight="1" x14ac:dyDescent="0.15">
      <c r="A6380" s="89" t="s">
        <v>16924</v>
      </c>
      <c r="B6380" s="89" t="s">
        <v>2778</v>
      </c>
      <c r="C6380" s="89">
        <v>1</v>
      </c>
      <c r="D6380" s="89" t="s">
        <v>194</v>
      </c>
    </row>
    <row r="6381" spans="1:5" ht="15.75" customHeight="1" x14ac:dyDescent="0.15">
      <c r="A6381" s="89" t="s">
        <v>16925</v>
      </c>
      <c r="B6381" s="89" t="s">
        <v>9809</v>
      </c>
      <c r="C6381" s="89">
        <v>4</v>
      </c>
      <c r="D6381" s="89" t="s">
        <v>9810</v>
      </c>
      <c r="E6381" s="89" t="s">
        <v>2856</v>
      </c>
    </row>
    <row r="6382" spans="1:5" ht="15.75" customHeight="1" x14ac:dyDescent="0.15">
      <c r="A6382" s="89" t="s">
        <v>16926</v>
      </c>
      <c r="B6382" s="89" t="s">
        <v>2778</v>
      </c>
      <c r="C6382" s="89">
        <v>1</v>
      </c>
      <c r="D6382" s="89" t="s">
        <v>194</v>
      </c>
    </row>
    <row r="6383" spans="1:5" ht="15.75" customHeight="1" x14ac:dyDescent="0.15">
      <c r="A6383" s="89" t="s">
        <v>16927</v>
      </c>
      <c r="B6383" s="89" t="s">
        <v>3279</v>
      </c>
      <c r="C6383" s="89">
        <v>3</v>
      </c>
      <c r="D6383" s="89" t="s">
        <v>6301</v>
      </c>
    </row>
    <row r="6384" spans="1:5" ht="15.75" customHeight="1" x14ac:dyDescent="0.15">
      <c r="A6384" s="89" t="s">
        <v>16928</v>
      </c>
      <c r="B6384" s="89" t="s">
        <v>16929</v>
      </c>
      <c r="C6384" s="89">
        <v>4</v>
      </c>
      <c r="D6384" s="89" t="s">
        <v>16930</v>
      </c>
      <c r="E6384" s="89" t="s">
        <v>3275</v>
      </c>
    </row>
    <row r="6385" spans="1:5" ht="15.75" customHeight="1" x14ac:dyDescent="0.15">
      <c r="A6385" s="89" t="s">
        <v>16931</v>
      </c>
      <c r="B6385" s="89" t="s">
        <v>2778</v>
      </c>
      <c r="C6385" s="89">
        <v>1</v>
      </c>
      <c r="D6385" s="89" t="s">
        <v>194</v>
      </c>
    </row>
    <row r="6386" spans="1:5" ht="15.75" customHeight="1" x14ac:dyDescent="0.15">
      <c r="A6386" s="89" t="s">
        <v>16932</v>
      </c>
      <c r="B6386" s="89" t="s">
        <v>3279</v>
      </c>
      <c r="C6386" s="89">
        <v>3</v>
      </c>
      <c r="D6386" s="89" t="s">
        <v>6301</v>
      </c>
    </row>
    <row r="6387" spans="1:5" ht="15.75" customHeight="1" x14ac:dyDescent="0.15">
      <c r="A6387" s="89" t="s">
        <v>16933</v>
      </c>
      <c r="B6387" s="89" t="s">
        <v>9809</v>
      </c>
      <c r="C6387" s="89">
        <v>4</v>
      </c>
      <c r="D6387" s="89" t="s">
        <v>9810</v>
      </c>
      <c r="E6387" s="89" t="s">
        <v>2856</v>
      </c>
    </row>
    <row r="6388" spans="1:5" ht="15.75" customHeight="1" x14ac:dyDescent="0.15">
      <c r="A6388" s="89" t="s">
        <v>16934</v>
      </c>
      <c r="B6388" s="89" t="s">
        <v>3266</v>
      </c>
      <c r="C6388" s="89">
        <v>3</v>
      </c>
      <c r="D6388" s="89" t="s">
        <v>5537</v>
      </c>
    </row>
    <row r="6389" spans="1:5" ht="15.75" customHeight="1" x14ac:dyDescent="0.15">
      <c r="A6389" s="89" t="s">
        <v>16935</v>
      </c>
      <c r="B6389" s="89" t="s">
        <v>16936</v>
      </c>
      <c r="C6389" s="89">
        <v>4</v>
      </c>
      <c r="D6389" s="89" t="s">
        <v>16937</v>
      </c>
      <c r="E6389" s="89" t="s">
        <v>2960</v>
      </c>
    </row>
    <row r="6390" spans="1:5" ht="15.75" customHeight="1" x14ac:dyDescent="0.15">
      <c r="A6390" s="89" t="s">
        <v>16938</v>
      </c>
      <c r="B6390" s="89" t="s">
        <v>2778</v>
      </c>
      <c r="C6390" s="89">
        <v>1</v>
      </c>
      <c r="D6390" s="89" t="s">
        <v>194</v>
      </c>
    </row>
    <row r="6391" spans="1:5" ht="15.75" customHeight="1" x14ac:dyDescent="0.15">
      <c r="A6391" s="89" t="s">
        <v>16939</v>
      </c>
      <c r="B6391" s="89" t="s">
        <v>9809</v>
      </c>
      <c r="C6391" s="89">
        <v>4</v>
      </c>
      <c r="D6391" s="89" t="s">
        <v>9810</v>
      </c>
      <c r="E6391" s="89" t="s">
        <v>2856</v>
      </c>
    </row>
    <row r="6392" spans="1:5" ht="15.75" customHeight="1" x14ac:dyDescent="0.15">
      <c r="A6392" s="89" t="s">
        <v>743</v>
      </c>
      <c r="B6392" s="89" t="s">
        <v>3264</v>
      </c>
      <c r="C6392" s="89">
        <v>3</v>
      </c>
      <c r="D6392" s="89" t="s">
        <v>6328</v>
      </c>
    </row>
    <row r="6393" spans="1:5" ht="15.75" customHeight="1" x14ac:dyDescent="0.15">
      <c r="A6393" s="89" t="s">
        <v>16940</v>
      </c>
      <c r="B6393" s="89" t="s">
        <v>16547</v>
      </c>
      <c r="C6393" s="89">
        <v>4</v>
      </c>
      <c r="D6393" s="89" t="s">
        <v>16548</v>
      </c>
      <c r="E6393" s="89" t="s">
        <v>3258</v>
      </c>
    </row>
    <row r="6394" spans="1:5" ht="15.75" customHeight="1" x14ac:dyDescent="0.15">
      <c r="A6394" s="89" t="s">
        <v>16941</v>
      </c>
      <c r="B6394" s="89" t="s">
        <v>16942</v>
      </c>
      <c r="C6394" s="89">
        <v>4</v>
      </c>
      <c r="D6394" s="89" t="s">
        <v>16943</v>
      </c>
      <c r="E6394" s="89" t="s">
        <v>2983</v>
      </c>
    </row>
    <row r="6395" spans="1:5" ht="15.75" customHeight="1" x14ac:dyDescent="0.15">
      <c r="A6395" s="89" t="s">
        <v>391</v>
      </c>
      <c r="B6395" s="89" t="s">
        <v>3264</v>
      </c>
      <c r="C6395" s="89">
        <v>3</v>
      </c>
      <c r="D6395" s="89" t="s">
        <v>6328</v>
      </c>
    </row>
    <row r="6396" spans="1:5" ht="15.75" customHeight="1" x14ac:dyDescent="0.15">
      <c r="A6396" s="89" t="s">
        <v>16944</v>
      </c>
      <c r="B6396" s="89" t="s">
        <v>16945</v>
      </c>
      <c r="C6396" s="89">
        <v>4</v>
      </c>
      <c r="D6396" s="89" t="s">
        <v>16946</v>
      </c>
      <c r="E6396" s="89" t="s">
        <v>2962</v>
      </c>
    </row>
    <row r="6397" spans="1:5" ht="15.75" customHeight="1" x14ac:dyDescent="0.15">
      <c r="A6397" s="89" t="s">
        <v>16947</v>
      </c>
      <c r="B6397" s="89" t="s">
        <v>9809</v>
      </c>
      <c r="C6397" s="89">
        <v>4</v>
      </c>
      <c r="D6397" s="89" t="s">
        <v>9810</v>
      </c>
      <c r="E6397" s="89" t="s">
        <v>2856</v>
      </c>
    </row>
    <row r="6398" spans="1:5" ht="15.75" customHeight="1" x14ac:dyDescent="0.15">
      <c r="A6398" s="89" t="s">
        <v>16948</v>
      </c>
      <c r="B6398" s="89" t="s">
        <v>16949</v>
      </c>
      <c r="C6398" s="89">
        <v>4</v>
      </c>
      <c r="D6398" s="89" t="s">
        <v>16950</v>
      </c>
      <c r="E6398" s="89" t="s">
        <v>2975</v>
      </c>
    </row>
    <row r="6399" spans="1:5" ht="15.75" customHeight="1" x14ac:dyDescent="0.15">
      <c r="A6399" s="89" t="s">
        <v>16951</v>
      </c>
      <c r="B6399" s="89" t="s">
        <v>16952</v>
      </c>
      <c r="C6399" s="89">
        <v>4</v>
      </c>
      <c r="D6399" s="89" t="s">
        <v>16953</v>
      </c>
      <c r="E6399" s="89" t="s">
        <v>2967</v>
      </c>
    </row>
    <row r="6400" spans="1:5" ht="15.75" customHeight="1" x14ac:dyDescent="0.15">
      <c r="A6400" s="89" t="s">
        <v>16954</v>
      </c>
      <c r="B6400" s="89" t="s">
        <v>16955</v>
      </c>
      <c r="C6400" s="89">
        <v>4</v>
      </c>
      <c r="D6400" s="89" t="s">
        <v>16956</v>
      </c>
      <c r="E6400" s="89" t="s">
        <v>2993</v>
      </c>
    </row>
    <row r="6401" spans="1:5" ht="15.75" customHeight="1" x14ac:dyDescent="0.15">
      <c r="A6401" s="89" t="s">
        <v>16957</v>
      </c>
      <c r="B6401" s="89" t="s">
        <v>16958</v>
      </c>
      <c r="C6401" s="89">
        <v>4</v>
      </c>
      <c r="D6401" s="89" t="s">
        <v>16959</v>
      </c>
      <c r="E6401" s="89" t="s">
        <v>2980</v>
      </c>
    </row>
    <row r="6402" spans="1:5" ht="15.75" customHeight="1" x14ac:dyDescent="0.15">
      <c r="A6402" s="89" t="s">
        <v>16960</v>
      </c>
      <c r="B6402" s="89" t="s">
        <v>16961</v>
      </c>
      <c r="C6402" s="89">
        <v>4</v>
      </c>
      <c r="D6402" s="89" t="s">
        <v>16962</v>
      </c>
      <c r="E6402" s="89" t="s">
        <v>2979</v>
      </c>
    </row>
    <row r="6403" spans="1:5" ht="15.75" customHeight="1" x14ac:dyDescent="0.15">
      <c r="A6403" s="89" t="s">
        <v>16963</v>
      </c>
      <c r="B6403" s="89" t="s">
        <v>3826</v>
      </c>
      <c r="C6403" s="89">
        <v>2</v>
      </c>
      <c r="D6403" s="89" t="s">
        <v>9224</v>
      </c>
    </row>
    <row r="6404" spans="1:5" ht="15.75" customHeight="1" x14ac:dyDescent="0.15">
      <c r="A6404" s="89" t="s">
        <v>16964</v>
      </c>
      <c r="B6404" s="89" t="s">
        <v>3232</v>
      </c>
      <c r="C6404" s="89">
        <v>2</v>
      </c>
      <c r="D6404" s="89" t="s">
        <v>8618</v>
      </c>
    </row>
    <row r="6405" spans="1:5" ht="15.75" customHeight="1" x14ac:dyDescent="0.15">
      <c r="A6405" s="89" t="s">
        <v>16965</v>
      </c>
      <c r="B6405" s="89" t="s">
        <v>3229</v>
      </c>
      <c r="C6405" s="89">
        <v>2</v>
      </c>
      <c r="D6405" s="89" t="s">
        <v>8615</v>
      </c>
    </row>
    <row r="6406" spans="1:5" ht="15.75" customHeight="1" x14ac:dyDescent="0.15">
      <c r="A6406" s="89" t="s">
        <v>16966</v>
      </c>
      <c r="B6406" s="89" t="s">
        <v>3233</v>
      </c>
      <c r="C6406" s="89">
        <v>2</v>
      </c>
      <c r="D6406" s="89" t="s">
        <v>8627</v>
      </c>
    </row>
    <row r="6407" spans="1:5" ht="15.75" customHeight="1" x14ac:dyDescent="0.15">
      <c r="A6407" s="89" t="s">
        <v>16967</v>
      </c>
      <c r="B6407" s="89" t="s">
        <v>9809</v>
      </c>
      <c r="C6407" s="89">
        <v>4</v>
      </c>
      <c r="D6407" s="89" t="s">
        <v>9810</v>
      </c>
      <c r="E6407" s="89" t="s">
        <v>2856</v>
      </c>
    </row>
    <row r="6408" spans="1:5" ht="15.75" customHeight="1" x14ac:dyDescent="0.15">
      <c r="A6408" s="89" t="s">
        <v>16968</v>
      </c>
      <c r="B6408" s="89" t="s">
        <v>10372</v>
      </c>
      <c r="C6408" s="89">
        <v>4</v>
      </c>
      <c r="D6408" s="89" t="s">
        <v>10373</v>
      </c>
      <c r="E6408" s="89" t="s">
        <v>4192</v>
      </c>
    </row>
    <row r="6409" spans="1:5" ht="15.75" customHeight="1" x14ac:dyDescent="0.15">
      <c r="A6409" s="89" t="s">
        <v>16969</v>
      </c>
      <c r="B6409" s="89" t="s">
        <v>16970</v>
      </c>
      <c r="C6409" s="89">
        <v>4</v>
      </c>
      <c r="D6409" s="89" t="s">
        <v>16971</v>
      </c>
      <c r="E6409" s="89" t="s">
        <v>3280</v>
      </c>
    </row>
    <row r="6410" spans="1:5" ht="15.75" customHeight="1" x14ac:dyDescent="0.15">
      <c r="A6410" s="89" t="s">
        <v>16972</v>
      </c>
      <c r="B6410" s="89" t="s">
        <v>14811</v>
      </c>
      <c r="C6410" s="89">
        <v>4</v>
      </c>
      <c r="D6410" s="89" t="s">
        <v>14812</v>
      </c>
      <c r="E6410" s="89" t="s">
        <v>3262</v>
      </c>
    </row>
    <row r="6411" spans="1:5" ht="15.75" customHeight="1" x14ac:dyDescent="0.15">
      <c r="A6411" s="89" t="s">
        <v>16973</v>
      </c>
      <c r="B6411" s="89" t="s">
        <v>16292</v>
      </c>
      <c r="C6411" s="89">
        <v>4</v>
      </c>
      <c r="D6411" s="89" t="s">
        <v>16293</v>
      </c>
      <c r="E6411" s="89" t="s">
        <v>4219</v>
      </c>
    </row>
    <row r="6412" spans="1:5" ht="15.75" customHeight="1" x14ac:dyDescent="0.15">
      <c r="A6412" s="89" t="s">
        <v>16974</v>
      </c>
      <c r="B6412" s="89" t="s">
        <v>9824</v>
      </c>
      <c r="C6412" s="89">
        <v>4</v>
      </c>
      <c r="D6412" s="89" t="s">
        <v>9825</v>
      </c>
      <c r="E6412" s="89" t="s">
        <v>3869</v>
      </c>
    </row>
    <row r="6413" spans="1:5" ht="15.75" customHeight="1" x14ac:dyDescent="0.15">
      <c r="A6413" s="89" t="s">
        <v>16975</v>
      </c>
      <c r="B6413" s="89" t="s">
        <v>9809</v>
      </c>
      <c r="C6413" s="89">
        <v>4</v>
      </c>
      <c r="D6413" s="89" t="s">
        <v>9810</v>
      </c>
      <c r="E6413" s="89" t="s">
        <v>2856</v>
      </c>
    </row>
    <row r="6414" spans="1:5" ht="15.75" customHeight="1" x14ac:dyDescent="0.15">
      <c r="A6414" s="89" t="s">
        <v>16976</v>
      </c>
      <c r="B6414" s="89" t="s">
        <v>9809</v>
      </c>
      <c r="C6414" s="89">
        <v>4</v>
      </c>
      <c r="D6414" s="89" t="s">
        <v>9810</v>
      </c>
      <c r="E6414" s="89" t="s">
        <v>2856</v>
      </c>
    </row>
    <row r="6415" spans="1:5" ht="15.75" customHeight="1" x14ac:dyDescent="0.15">
      <c r="A6415" s="89" t="s">
        <v>16977</v>
      </c>
      <c r="B6415" s="89" t="s">
        <v>9809</v>
      </c>
      <c r="C6415" s="89">
        <v>4</v>
      </c>
      <c r="D6415" s="89" t="s">
        <v>9810</v>
      </c>
      <c r="E6415" s="89" t="s">
        <v>2856</v>
      </c>
    </row>
    <row r="6416" spans="1:5" ht="15.75" customHeight="1" x14ac:dyDescent="0.15">
      <c r="A6416" s="89" t="s">
        <v>16978</v>
      </c>
      <c r="B6416" s="89" t="s">
        <v>9809</v>
      </c>
      <c r="C6416" s="89">
        <v>4</v>
      </c>
      <c r="D6416" s="89" t="s">
        <v>9810</v>
      </c>
      <c r="E6416" s="89" t="s">
        <v>2856</v>
      </c>
    </row>
    <row r="6417" spans="1:5" ht="15.75" customHeight="1" x14ac:dyDescent="0.15">
      <c r="A6417" s="89" t="s">
        <v>16979</v>
      </c>
      <c r="B6417" s="89" t="s">
        <v>9809</v>
      </c>
      <c r="C6417" s="89">
        <v>4</v>
      </c>
      <c r="D6417" s="89" t="s">
        <v>9810</v>
      </c>
      <c r="E6417" s="89" t="s">
        <v>2856</v>
      </c>
    </row>
    <row r="6418" spans="1:5" ht="15.75" customHeight="1" x14ac:dyDescent="0.15">
      <c r="A6418" s="89" t="s">
        <v>16980</v>
      </c>
      <c r="B6418" s="89" t="s">
        <v>9809</v>
      </c>
      <c r="C6418" s="89">
        <v>4</v>
      </c>
      <c r="D6418" s="89" t="s">
        <v>9810</v>
      </c>
      <c r="E6418" s="89" t="s">
        <v>2856</v>
      </c>
    </row>
    <row r="6419" spans="1:5" ht="15.75" customHeight="1" x14ac:dyDescent="0.15">
      <c r="A6419" s="89" t="s">
        <v>16981</v>
      </c>
      <c r="B6419" s="89" t="s">
        <v>9809</v>
      </c>
      <c r="C6419" s="89">
        <v>4</v>
      </c>
      <c r="D6419" s="89" t="s">
        <v>9810</v>
      </c>
      <c r="E6419" s="89" t="s">
        <v>2856</v>
      </c>
    </row>
    <row r="6420" spans="1:5" ht="15.75" customHeight="1" x14ac:dyDescent="0.15">
      <c r="A6420" s="89" t="s">
        <v>16982</v>
      </c>
      <c r="B6420" s="89" t="s">
        <v>16983</v>
      </c>
      <c r="C6420" s="89">
        <v>4</v>
      </c>
      <c r="D6420" s="89" t="s">
        <v>16984</v>
      </c>
      <c r="E6420" s="89" t="s">
        <v>3687</v>
      </c>
    </row>
    <row r="6421" spans="1:5" ht="15.75" customHeight="1" x14ac:dyDescent="0.15">
      <c r="A6421" s="89" t="s">
        <v>16985</v>
      </c>
      <c r="B6421" s="89" t="s">
        <v>9809</v>
      </c>
      <c r="C6421" s="89">
        <v>4</v>
      </c>
      <c r="D6421" s="89" t="s">
        <v>9810</v>
      </c>
      <c r="E6421" s="89" t="s">
        <v>2856</v>
      </c>
    </row>
    <row r="6422" spans="1:5" ht="15.75" customHeight="1" x14ac:dyDescent="0.15">
      <c r="A6422" s="89" t="s">
        <v>16986</v>
      </c>
      <c r="B6422" s="89" t="s">
        <v>16987</v>
      </c>
      <c r="C6422" s="89">
        <v>4</v>
      </c>
      <c r="D6422" s="89" t="s">
        <v>16988</v>
      </c>
      <c r="E6422" s="89" t="s">
        <v>3063</v>
      </c>
    </row>
    <row r="6423" spans="1:5" ht="15.75" customHeight="1" x14ac:dyDescent="0.15">
      <c r="A6423" s="89" t="s">
        <v>16989</v>
      </c>
      <c r="B6423" s="89" t="s">
        <v>16990</v>
      </c>
      <c r="C6423" s="89">
        <v>4</v>
      </c>
      <c r="D6423" s="89" t="s">
        <v>16991</v>
      </c>
      <c r="E6423" s="89" t="s">
        <v>3903</v>
      </c>
    </row>
    <row r="6424" spans="1:5" ht="15.75" customHeight="1" x14ac:dyDescent="0.15">
      <c r="A6424" s="89" t="s">
        <v>16992</v>
      </c>
      <c r="B6424" s="89" t="s">
        <v>16993</v>
      </c>
      <c r="C6424" s="89">
        <v>4</v>
      </c>
      <c r="D6424" s="89" t="s">
        <v>16512</v>
      </c>
      <c r="E6424" s="89" t="s">
        <v>4012</v>
      </c>
    </row>
    <row r="6425" spans="1:5" ht="15.75" customHeight="1" x14ac:dyDescent="0.15">
      <c r="A6425" s="89" t="s">
        <v>16994</v>
      </c>
      <c r="B6425" s="89" t="s">
        <v>16990</v>
      </c>
      <c r="C6425" s="89">
        <v>4</v>
      </c>
      <c r="D6425" s="89" t="s">
        <v>16991</v>
      </c>
      <c r="E6425" s="89" t="s">
        <v>3903</v>
      </c>
    </row>
    <row r="6426" spans="1:5" ht="15.75" customHeight="1" x14ac:dyDescent="0.15">
      <c r="A6426" s="89" t="s">
        <v>16995</v>
      </c>
      <c r="B6426" s="89" t="s">
        <v>16993</v>
      </c>
      <c r="C6426" s="89">
        <v>4</v>
      </c>
      <c r="D6426" s="89" t="s">
        <v>16512</v>
      </c>
      <c r="E6426" s="89" t="s">
        <v>4012</v>
      </c>
    </row>
    <row r="6427" spans="1:5" ht="15.75" customHeight="1" x14ac:dyDescent="0.15">
      <c r="A6427" s="89" t="s">
        <v>16996</v>
      </c>
      <c r="B6427" s="89" t="s">
        <v>16993</v>
      </c>
      <c r="C6427" s="89">
        <v>4</v>
      </c>
      <c r="D6427" s="89" t="s">
        <v>16512</v>
      </c>
      <c r="E6427" s="89" t="s">
        <v>4012</v>
      </c>
    </row>
    <row r="6428" spans="1:5" ht="15.75" customHeight="1" x14ac:dyDescent="0.15">
      <c r="A6428" s="89" t="s">
        <v>16997</v>
      </c>
      <c r="B6428" s="89" t="s">
        <v>10372</v>
      </c>
      <c r="C6428" s="89">
        <v>4</v>
      </c>
      <c r="D6428" s="89" t="s">
        <v>10373</v>
      </c>
      <c r="E6428" s="89" t="s">
        <v>4192</v>
      </c>
    </row>
    <row r="6429" spans="1:5" ht="15.75" customHeight="1" x14ac:dyDescent="0.15">
      <c r="A6429" s="89" t="s">
        <v>16998</v>
      </c>
      <c r="B6429" s="89" t="s">
        <v>9684</v>
      </c>
      <c r="C6429" s="89">
        <v>4</v>
      </c>
      <c r="D6429" s="89" t="s">
        <v>9685</v>
      </c>
      <c r="E6429" s="89" t="s">
        <v>3606</v>
      </c>
    </row>
    <row r="6430" spans="1:5" ht="15.75" customHeight="1" x14ac:dyDescent="0.15">
      <c r="A6430" s="89" t="s">
        <v>311</v>
      </c>
      <c r="B6430" s="89" t="s">
        <v>16999</v>
      </c>
      <c r="C6430" s="89">
        <v>4</v>
      </c>
      <c r="D6430" s="89" t="s">
        <v>17000</v>
      </c>
      <c r="E6430" s="89" t="s">
        <v>3288</v>
      </c>
    </row>
    <row r="6431" spans="1:5" ht="15.75" customHeight="1" x14ac:dyDescent="0.15">
      <c r="A6431" s="89" t="s">
        <v>17001</v>
      </c>
      <c r="B6431" s="89" t="s">
        <v>17002</v>
      </c>
      <c r="C6431" s="89">
        <v>4</v>
      </c>
      <c r="D6431" s="89" t="s">
        <v>17003</v>
      </c>
      <c r="E6431" s="89" t="s">
        <v>3277</v>
      </c>
    </row>
    <row r="6432" spans="1:5" ht="15.75" customHeight="1" x14ac:dyDescent="0.15">
      <c r="A6432" s="89" t="s">
        <v>17004</v>
      </c>
      <c r="B6432" s="89" t="s">
        <v>9684</v>
      </c>
      <c r="C6432" s="89">
        <v>4</v>
      </c>
      <c r="D6432" s="89" t="s">
        <v>9685</v>
      </c>
      <c r="E6432" s="89" t="s">
        <v>3606</v>
      </c>
    </row>
    <row r="6433" spans="1:5" ht="15.75" customHeight="1" x14ac:dyDescent="0.15">
      <c r="A6433" s="89" t="s">
        <v>17005</v>
      </c>
      <c r="B6433" s="89" t="s">
        <v>17006</v>
      </c>
      <c r="C6433" s="89">
        <v>4</v>
      </c>
      <c r="D6433" s="89" t="s">
        <v>17007</v>
      </c>
      <c r="E6433" s="89" t="s">
        <v>3286</v>
      </c>
    </row>
    <row r="6434" spans="1:5" ht="15.75" customHeight="1" x14ac:dyDescent="0.15">
      <c r="A6434" s="89" t="s">
        <v>17008</v>
      </c>
      <c r="B6434" s="89" t="s">
        <v>17009</v>
      </c>
      <c r="C6434" s="89">
        <v>4</v>
      </c>
      <c r="D6434" s="89" t="s">
        <v>17010</v>
      </c>
      <c r="E6434" s="89" t="s">
        <v>3281</v>
      </c>
    </row>
    <row r="6435" spans="1:5" ht="15.75" customHeight="1" x14ac:dyDescent="0.15">
      <c r="A6435" s="89" t="s">
        <v>17011</v>
      </c>
      <c r="B6435" s="89" t="s">
        <v>4140</v>
      </c>
      <c r="C6435" s="89">
        <v>2</v>
      </c>
      <c r="D6435" s="89" t="s">
        <v>9543</v>
      </c>
    </row>
    <row r="6436" spans="1:5" ht="15.75" customHeight="1" x14ac:dyDescent="0.15">
      <c r="A6436" s="89" t="s">
        <v>17012</v>
      </c>
      <c r="B6436" s="89" t="s">
        <v>14959</v>
      </c>
      <c r="C6436" s="89">
        <v>4</v>
      </c>
      <c r="D6436" s="89" t="s">
        <v>14960</v>
      </c>
      <c r="E6436" s="89" t="s">
        <v>3452</v>
      </c>
    </row>
    <row r="6437" spans="1:5" ht="15.75" customHeight="1" x14ac:dyDescent="0.15">
      <c r="A6437" s="89" t="s">
        <v>17013</v>
      </c>
      <c r="B6437" s="89" t="s">
        <v>15794</v>
      </c>
      <c r="C6437" s="89">
        <v>5</v>
      </c>
      <c r="D6437" s="89" t="s">
        <v>15795</v>
      </c>
    </row>
    <row r="6438" spans="1:5" ht="15.75" customHeight="1" x14ac:dyDescent="0.15">
      <c r="A6438" s="89" t="s">
        <v>17014</v>
      </c>
      <c r="B6438" s="89" t="s">
        <v>15062</v>
      </c>
      <c r="C6438" s="89">
        <v>4</v>
      </c>
      <c r="D6438" s="89" t="s">
        <v>15063</v>
      </c>
      <c r="E6438" s="89" t="s">
        <v>3927</v>
      </c>
    </row>
    <row r="6439" spans="1:5" ht="15.75" customHeight="1" x14ac:dyDescent="0.15">
      <c r="A6439" s="89" t="s">
        <v>17015</v>
      </c>
      <c r="B6439" s="89" t="s">
        <v>14959</v>
      </c>
      <c r="C6439" s="89">
        <v>4</v>
      </c>
      <c r="D6439" s="89" t="s">
        <v>14960</v>
      </c>
      <c r="E6439" s="89" t="s">
        <v>3452</v>
      </c>
    </row>
    <row r="6440" spans="1:5" ht="15.75" customHeight="1" x14ac:dyDescent="0.15">
      <c r="A6440" s="89" t="s">
        <v>17016</v>
      </c>
      <c r="B6440" s="89" t="s">
        <v>17017</v>
      </c>
      <c r="C6440" s="89">
        <v>4</v>
      </c>
      <c r="D6440" s="89" t="s">
        <v>17018</v>
      </c>
      <c r="E6440" s="89" t="s">
        <v>3832</v>
      </c>
    </row>
    <row r="6441" spans="1:5" ht="15.75" customHeight="1" x14ac:dyDescent="0.15">
      <c r="A6441" s="89" t="s">
        <v>568</v>
      </c>
      <c r="B6441" s="89" t="s">
        <v>9725</v>
      </c>
      <c r="C6441" s="89">
        <v>4</v>
      </c>
      <c r="D6441" s="89" t="s">
        <v>9726</v>
      </c>
      <c r="E6441" s="89" t="s">
        <v>3295</v>
      </c>
    </row>
    <row r="6442" spans="1:5" ht="15.75" customHeight="1" x14ac:dyDescent="0.15">
      <c r="A6442" s="89" t="s">
        <v>17019</v>
      </c>
      <c r="B6442" s="89" t="s">
        <v>17020</v>
      </c>
      <c r="C6442" s="89">
        <v>4</v>
      </c>
      <c r="D6442" s="89" t="s">
        <v>17021</v>
      </c>
      <c r="E6442" s="89" t="s">
        <v>3255</v>
      </c>
    </row>
    <row r="6443" spans="1:5" ht="15.75" customHeight="1" x14ac:dyDescent="0.15">
      <c r="A6443" s="89" t="s">
        <v>17022</v>
      </c>
      <c r="B6443" s="89" t="s">
        <v>17017</v>
      </c>
      <c r="C6443" s="89">
        <v>4</v>
      </c>
      <c r="D6443" s="89" t="s">
        <v>17018</v>
      </c>
      <c r="E6443" s="89" t="s">
        <v>3832</v>
      </c>
    </row>
    <row r="6444" spans="1:5" ht="15.75" customHeight="1" x14ac:dyDescent="0.15">
      <c r="A6444" s="89" t="s">
        <v>710</v>
      </c>
      <c r="B6444" s="89" t="s">
        <v>17023</v>
      </c>
      <c r="C6444" s="89">
        <v>4</v>
      </c>
      <c r="D6444" s="89" t="s">
        <v>17024</v>
      </c>
      <c r="E6444" s="89" t="s">
        <v>3264</v>
      </c>
    </row>
    <row r="6445" spans="1:5" ht="15.75" customHeight="1" x14ac:dyDescent="0.15">
      <c r="A6445" s="89" t="s">
        <v>17025</v>
      </c>
      <c r="B6445" s="89" t="s">
        <v>17026</v>
      </c>
      <c r="C6445" s="89">
        <v>4</v>
      </c>
      <c r="D6445" s="89" t="s">
        <v>17027</v>
      </c>
      <c r="E6445" s="89" t="s">
        <v>3790</v>
      </c>
    </row>
    <row r="6446" spans="1:5" ht="15.75" customHeight="1" x14ac:dyDescent="0.15">
      <c r="A6446" s="89" t="s">
        <v>17028</v>
      </c>
      <c r="B6446" s="89" t="s">
        <v>15668</v>
      </c>
      <c r="C6446" s="89">
        <v>4</v>
      </c>
      <c r="D6446" s="89" t="s">
        <v>15669</v>
      </c>
      <c r="E6446" s="89" t="s">
        <v>3265</v>
      </c>
    </row>
    <row r="6447" spans="1:5" ht="15.75" customHeight="1" x14ac:dyDescent="0.15">
      <c r="A6447" s="89" t="s">
        <v>17029</v>
      </c>
      <c r="B6447" s="89" t="s">
        <v>2778</v>
      </c>
      <c r="C6447" s="89">
        <v>1</v>
      </c>
      <c r="D6447" s="89" t="s">
        <v>194</v>
      </c>
    </row>
    <row r="6448" spans="1:5" ht="15.75" customHeight="1" x14ac:dyDescent="0.15">
      <c r="A6448" s="89" t="s">
        <v>17030</v>
      </c>
      <c r="B6448" s="89" t="s">
        <v>14653</v>
      </c>
      <c r="C6448" s="89">
        <v>4</v>
      </c>
      <c r="D6448" s="89" t="s">
        <v>14654</v>
      </c>
      <c r="E6448" s="89" t="s">
        <v>3266</v>
      </c>
    </row>
    <row r="6449" spans="1:5" ht="15.75" customHeight="1" x14ac:dyDescent="0.15">
      <c r="A6449" s="89" t="s">
        <v>17031</v>
      </c>
      <c r="B6449" s="89" t="s">
        <v>2778</v>
      </c>
      <c r="C6449" s="89">
        <v>1</v>
      </c>
      <c r="D6449" s="89" t="s">
        <v>194</v>
      </c>
    </row>
    <row r="6450" spans="1:5" ht="15.75" customHeight="1" x14ac:dyDescent="0.15">
      <c r="A6450" s="89" t="s">
        <v>17032</v>
      </c>
      <c r="B6450" s="89" t="s">
        <v>2778</v>
      </c>
      <c r="C6450" s="89">
        <v>1</v>
      </c>
      <c r="D6450" s="89" t="s">
        <v>194</v>
      </c>
    </row>
    <row r="6451" spans="1:5" ht="15.75" customHeight="1" x14ac:dyDescent="0.15">
      <c r="A6451" s="89" t="s">
        <v>17033</v>
      </c>
      <c r="B6451" s="89" t="s">
        <v>2778</v>
      </c>
      <c r="C6451" s="89">
        <v>1</v>
      </c>
      <c r="D6451" s="89" t="s">
        <v>194</v>
      </c>
    </row>
    <row r="6452" spans="1:5" ht="15.75" customHeight="1" x14ac:dyDescent="0.15">
      <c r="A6452" s="89" t="s">
        <v>17034</v>
      </c>
      <c r="B6452" s="89" t="s">
        <v>16838</v>
      </c>
      <c r="C6452" s="89">
        <v>4</v>
      </c>
      <c r="D6452" s="89" t="s">
        <v>16839</v>
      </c>
      <c r="E6452" s="89" t="s">
        <v>2763</v>
      </c>
    </row>
    <row r="6453" spans="1:5" ht="15.75" customHeight="1" x14ac:dyDescent="0.15">
      <c r="A6453" s="89" t="s">
        <v>17035</v>
      </c>
      <c r="B6453" s="89" t="s">
        <v>17026</v>
      </c>
      <c r="C6453" s="89">
        <v>4</v>
      </c>
      <c r="D6453" s="89" t="s">
        <v>17027</v>
      </c>
      <c r="E6453" s="89" t="s">
        <v>3790</v>
      </c>
    </row>
    <row r="6454" spans="1:5" ht="15.75" customHeight="1" x14ac:dyDescent="0.15">
      <c r="A6454" s="89" t="s">
        <v>17036</v>
      </c>
      <c r="B6454" s="89" t="s">
        <v>2778</v>
      </c>
      <c r="C6454" s="89">
        <v>1</v>
      </c>
      <c r="D6454" s="89" t="s">
        <v>194</v>
      </c>
    </row>
    <row r="6455" spans="1:5" ht="15.75" customHeight="1" x14ac:dyDescent="0.15">
      <c r="A6455" s="89" t="s">
        <v>17037</v>
      </c>
      <c r="B6455" s="89" t="s">
        <v>17026</v>
      </c>
      <c r="C6455" s="89">
        <v>4</v>
      </c>
      <c r="D6455" s="89" t="s">
        <v>17027</v>
      </c>
      <c r="E6455" s="89" t="s">
        <v>3790</v>
      </c>
    </row>
    <row r="6456" spans="1:5" ht="15.75" customHeight="1" x14ac:dyDescent="0.15">
      <c r="A6456" s="89" t="s">
        <v>17038</v>
      </c>
      <c r="B6456" s="89" t="s">
        <v>2778</v>
      </c>
      <c r="C6456" s="89">
        <v>1</v>
      </c>
      <c r="D6456" s="89" t="s">
        <v>194</v>
      </c>
    </row>
    <row r="6457" spans="1:5" ht="15.75" customHeight="1" x14ac:dyDescent="0.15">
      <c r="A6457" s="89" t="s">
        <v>17039</v>
      </c>
      <c r="B6457" s="89" t="s">
        <v>2778</v>
      </c>
      <c r="C6457" s="89">
        <v>1</v>
      </c>
      <c r="D6457" s="89" t="s">
        <v>194</v>
      </c>
    </row>
    <row r="6458" spans="1:5" ht="15.75" customHeight="1" x14ac:dyDescent="0.15">
      <c r="A6458" s="89" t="s">
        <v>17040</v>
      </c>
      <c r="B6458" s="89" t="s">
        <v>15209</v>
      </c>
      <c r="C6458" s="89">
        <v>4</v>
      </c>
      <c r="D6458" s="89" t="s">
        <v>15210</v>
      </c>
      <c r="E6458" s="89" t="s">
        <v>2700</v>
      </c>
    </row>
    <row r="6459" spans="1:5" ht="15.75" customHeight="1" x14ac:dyDescent="0.15">
      <c r="A6459" s="89" t="s">
        <v>17041</v>
      </c>
      <c r="B6459" s="89" t="s">
        <v>15209</v>
      </c>
      <c r="C6459" s="89">
        <v>4</v>
      </c>
      <c r="D6459" s="89" t="s">
        <v>15210</v>
      </c>
      <c r="E6459" s="89" t="s">
        <v>2700</v>
      </c>
    </row>
    <row r="6460" spans="1:5" ht="15.75" customHeight="1" x14ac:dyDescent="0.15">
      <c r="A6460" s="89" t="s">
        <v>17042</v>
      </c>
      <c r="B6460" s="89" t="s">
        <v>9796</v>
      </c>
      <c r="C6460" s="89">
        <v>4</v>
      </c>
      <c r="D6460" s="89" t="s">
        <v>629</v>
      </c>
      <c r="E6460" s="89" t="s">
        <v>3944</v>
      </c>
    </row>
    <row r="6461" spans="1:5" ht="15.75" customHeight="1" x14ac:dyDescent="0.15">
      <c r="A6461" s="89" t="s">
        <v>17043</v>
      </c>
      <c r="B6461" s="89" t="s">
        <v>9796</v>
      </c>
      <c r="C6461" s="89">
        <v>4</v>
      </c>
      <c r="D6461" s="89" t="s">
        <v>629</v>
      </c>
      <c r="E6461" s="89" t="s">
        <v>3944</v>
      </c>
    </row>
    <row r="6462" spans="1:5" ht="15.75" customHeight="1" x14ac:dyDescent="0.15">
      <c r="A6462" s="89" t="s">
        <v>17044</v>
      </c>
      <c r="B6462" s="89" t="s">
        <v>9796</v>
      </c>
      <c r="C6462" s="89">
        <v>4</v>
      </c>
      <c r="D6462" s="89" t="s">
        <v>629</v>
      </c>
      <c r="E6462" s="89" t="s">
        <v>3944</v>
      </c>
    </row>
    <row r="6463" spans="1:5" ht="15.75" customHeight="1" x14ac:dyDescent="0.15">
      <c r="A6463" s="89" t="s">
        <v>17045</v>
      </c>
      <c r="B6463" s="89" t="s">
        <v>17046</v>
      </c>
      <c r="C6463" s="89">
        <v>4</v>
      </c>
      <c r="D6463" s="89" t="s">
        <v>17047</v>
      </c>
      <c r="E6463" s="89" t="s">
        <v>4179</v>
      </c>
    </row>
    <row r="6464" spans="1:5" ht="15.75" customHeight="1" x14ac:dyDescent="0.15">
      <c r="A6464" s="89" t="s">
        <v>17048</v>
      </c>
      <c r="B6464" s="89" t="s">
        <v>17049</v>
      </c>
      <c r="C6464" s="89">
        <v>4</v>
      </c>
      <c r="D6464" s="89" t="s">
        <v>17050</v>
      </c>
      <c r="E6464" s="89" t="s">
        <v>2662</v>
      </c>
    </row>
    <row r="6465" spans="1:5" ht="15.75" customHeight="1" x14ac:dyDescent="0.15">
      <c r="A6465" s="89" t="s">
        <v>17051</v>
      </c>
      <c r="B6465" s="89" t="s">
        <v>17052</v>
      </c>
      <c r="C6465" s="89">
        <v>4</v>
      </c>
      <c r="D6465" s="89" t="s">
        <v>17053</v>
      </c>
      <c r="E6465" s="89" t="s">
        <v>2661</v>
      </c>
    </row>
    <row r="6466" spans="1:5" ht="15.75" customHeight="1" x14ac:dyDescent="0.15">
      <c r="A6466" s="89" t="s">
        <v>17054</v>
      </c>
      <c r="B6466" s="89" t="s">
        <v>9706</v>
      </c>
      <c r="C6466" s="89">
        <v>4</v>
      </c>
      <c r="D6466" s="89" t="s">
        <v>9707</v>
      </c>
      <c r="E6466" s="89" t="s">
        <v>2683</v>
      </c>
    </row>
    <row r="6467" spans="1:5" ht="15.75" customHeight="1" x14ac:dyDescent="0.15">
      <c r="A6467" s="89" t="s">
        <v>17055</v>
      </c>
      <c r="B6467" s="89" t="s">
        <v>17056</v>
      </c>
      <c r="C6467" s="89">
        <v>4</v>
      </c>
      <c r="D6467" s="89" t="s">
        <v>17010</v>
      </c>
      <c r="E6467" s="89" t="s">
        <v>2656</v>
      </c>
    </row>
    <row r="6468" spans="1:5" ht="15.75" customHeight="1" x14ac:dyDescent="0.15">
      <c r="A6468" s="89" t="s">
        <v>17057</v>
      </c>
      <c r="B6468" s="89" t="s">
        <v>15971</v>
      </c>
      <c r="C6468" s="89">
        <v>5</v>
      </c>
      <c r="D6468" s="89" t="s">
        <v>15972</v>
      </c>
    </row>
    <row r="6469" spans="1:5" ht="15.75" customHeight="1" x14ac:dyDescent="0.15">
      <c r="A6469" s="89" t="s">
        <v>17058</v>
      </c>
      <c r="B6469" s="89" t="s">
        <v>2778</v>
      </c>
      <c r="C6469" s="89">
        <v>1</v>
      </c>
      <c r="D6469" s="89" t="s">
        <v>194</v>
      </c>
    </row>
    <row r="6470" spans="1:5" ht="15.75" customHeight="1" x14ac:dyDescent="0.15">
      <c r="A6470" s="89" t="s">
        <v>17059</v>
      </c>
      <c r="B6470" s="89" t="s">
        <v>2778</v>
      </c>
      <c r="C6470" s="89">
        <v>1</v>
      </c>
      <c r="D6470" s="89" t="s">
        <v>194</v>
      </c>
    </row>
    <row r="6471" spans="1:5" ht="15.75" customHeight="1" x14ac:dyDescent="0.15">
      <c r="A6471" s="89" t="s">
        <v>17060</v>
      </c>
      <c r="B6471" s="89" t="s">
        <v>2778</v>
      </c>
      <c r="C6471" s="89">
        <v>1</v>
      </c>
      <c r="D6471" s="89" t="s">
        <v>194</v>
      </c>
    </row>
    <row r="6472" spans="1:5" ht="15.75" customHeight="1" x14ac:dyDescent="0.15">
      <c r="A6472" s="89" t="s">
        <v>17061</v>
      </c>
      <c r="B6472" s="89" t="s">
        <v>2778</v>
      </c>
      <c r="C6472" s="89">
        <v>1</v>
      </c>
      <c r="D6472" s="89" t="s">
        <v>194</v>
      </c>
    </row>
    <row r="6473" spans="1:5" ht="15.75" customHeight="1" x14ac:dyDescent="0.15">
      <c r="A6473" s="89" t="s">
        <v>17062</v>
      </c>
      <c r="B6473" s="89" t="s">
        <v>2778</v>
      </c>
      <c r="C6473" s="89">
        <v>1</v>
      </c>
      <c r="D6473" s="89" t="s">
        <v>194</v>
      </c>
    </row>
    <row r="6474" spans="1:5" ht="15.75" customHeight="1" x14ac:dyDescent="0.15">
      <c r="A6474" s="89" t="s">
        <v>17063</v>
      </c>
      <c r="B6474" s="89" t="s">
        <v>2778</v>
      </c>
      <c r="C6474" s="89">
        <v>1</v>
      </c>
      <c r="D6474" s="89" t="s">
        <v>194</v>
      </c>
    </row>
    <row r="6475" spans="1:5" ht="15.75" customHeight="1" x14ac:dyDescent="0.15">
      <c r="A6475" s="89" t="s">
        <v>17064</v>
      </c>
      <c r="B6475" s="89" t="s">
        <v>2778</v>
      </c>
      <c r="C6475" s="89">
        <v>1</v>
      </c>
      <c r="D6475" s="89" t="s">
        <v>194</v>
      </c>
    </row>
    <row r="6476" spans="1:5" ht="15.75" customHeight="1" x14ac:dyDescent="0.15">
      <c r="A6476" s="89" t="s">
        <v>17065</v>
      </c>
      <c r="B6476" s="89" t="s">
        <v>2778</v>
      </c>
      <c r="C6476" s="89">
        <v>1</v>
      </c>
      <c r="D6476" s="89" t="s">
        <v>194</v>
      </c>
    </row>
    <row r="6477" spans="1:5" ht="15.75" customHeight="1" x14ac:dyDescent="0.15">
      <c r="A6477" s="89" t="s">
        <v>17066</v>
      </c>
      <c r="B6477" s="89" t="s">
        <v>10372</v>
      </c>
      <c r="C6477" s="89">
        <v>4</v>
      </c>
      <c r="D6477" s="89" t="s">
        <v>10373</v>
      </c>
      <c r="E6477" s="89" t="s">
        <v>4192</v>
      </c>
    </row>
    <row r="6478" spans="1:5" ht="15.75" customHeight="1" x14ac:dyDescent="0.15">
      <c r="A6478" s="89" t="s">
        <v>17067</v>
      </c>
      <c r="B6478" s="89" t="s">
        <v>10372</v>
      </c>
      <c r="C6478" s="89">
        <v>4</v>
      </c>
      <c r="D6478" s="89" t="s">
        <v>10373</v>
      </c>
      <c r="E6478" s="89" t="s">
        <v>4192</v>
      </c>
    </row>
    <row r="6479" spans="1:5" ht="15.75" customHeight="1" x14ac:dyDescent="0.15">
      <c r="A6479" s="89" t="s">
        <v>17068</v>
      </c>
      <c r="B6479" s="89" t="s">
        <v>2778</v>
      </c>
      <c r="C6479" s="89">
        <v>1</v>
      </c>
      <c r="D6479" s="89" t="s">
        <v>194</v>
      </c>
    </row>
    <row r="6480" spans="1:5" ht="15.75" customHeight="1" x14ac:dyDescent="0.15">
      <c r="A6480" s="89" t="s">
        <v>17069</v>
      </c>
      <c r="B6480" s="89" t="s">
        <v>2778</v>
      </c>
      <c r="C6480" s="89">
        <v>1</v>
      </c>
      <c r="D6480" s="89" t="s">
        <v>194</v>
      </c>
    </row>
    <row r="6481" spans="1:5" ht="15.75" customHeight="1" x14ac:dyDescent="0.15">
      <c r="A6481" s="89" t="s">
        <v>17070</v>
      </c>
      <c r="B6481" s="89" t="s">
        <v>2778</v>
      </c>
      <c r="C6481" s="89">
        <v>1</v>
      </c>
      <c r="D6481" s="89" t="s">
        <v>194</v>
      </c>
    </row>
    <row r="6482" spans="1:5" ht="15.75" customHeight="1" x14ac:dyDescent="0.15">
      <c r="A6482" s="89" t="s">
        <v>17071</v>
      </c>
      <c r="B6482" s="89" t="s">
        <v>2778</v>
      </c>
      <c r="C6482" s="89">
        <v>1</v>
      </c>
      <c r="D6482" s="89" t="s">
        <v>194</v>
      </c>
    </row>
    <row r="6483" spans="1:5" ht="15.75" customHeight="1" x14ac:dyDescent="0.15">
      <c r="A6483" s="89" t="s">
        <v>17072</v>
      </c>
      <c r="B6483" s="89" t="s">
        <v>2778</v>
      </c>
      <c r="C6483" s="89">
        <v>1</v>
      </c>
      <c r="D6483" s="89" t="s">
        <v>194</v>
      </c>
    </row>
    <row r="6484" spans="1:5" ht="15.75" customHeight="1" x14ac:dyDescent="0.15">
      <c r="A6484" s="89" t="s">
        <v>17073</v>
      </c>
      <c r="B6484" s="89" t="s">
        <v>2778</v>
      </c>
      <c r="C6484" s="89">
        <v>1</v>
      </c>
      <c r="D6484" s="89" t="s">
        <v>194</v>
      </c>
    </row>
    <row r="6485" spans="1:5" ht="15.75" customHeight="1" x14ac:dyDescent="0.15">
      <c r="A6485" s="89" t="s">
        <v>17074</v>
      </c>
      <c r="B6485" s="89" t="s">
        <v>2778</v>
      </c>
      <c r="C6485" s="89">
        <v>1</v>
      </c>
      <c r="D6485" s="89" t="s">
        <v>194</v>
      </c>
    </row>
    <row r="6486" spans="1:5" ht="15.75" customHeight="1" x14ac:dyDescent="0.15">
      <c r="A6486" s="89" t="s">
        <v>17075</v>
      </c>
      <c r="B6486" s="89" t="s">
        <v>2778</v>
      </c>
      <c r="C6486" s="89">
        <v>1</v>
      </c>
      <c r="D6486" s="89" t="s">
        <v>194</v>
      </c>
    </row>
    <row r="6487" spans="1:5" ht="15.75" customHeight="1" x14ac:dyDescent="0.15">
      <c r="A6487" s="89" t="s">
        <v>17076</v>
      </c>
      <c r="B6487" s="89" t="s">
        <v>2778</v>
      </c>
      <c r="C6487" s="89">
        <v>1</v>
      </c>
      <c r="D6487" s="89" t="s">
        <v>194</v>
      </c>
    </row>
    <row r="6488" spans="1:5" ht="15.75" customHeight="1" x14ac:dyDescent="0.15">
      <c r="A6488" s="89" t="s">
        <v>17077</v>
      </c>
      <c r="B6488" s="89" t="s">
        <v>2778</v>
      </c>
      <c r="C6488" s="89">
        <v>1</v>
      </c>
      <c r="D6488" s="89" t="s">
        <v>194</v>
      </c>
    </row>
    <row r="6489" spans="1:5" ht="15.75" customHeight="1" x14ac:dyDescent="0.15">
      <c r="A6489" s="89" t="s">
        <v>17078</v>
      </c>
      <c r="B6489" s="89" t="s">
        <v>15668</v>
      </c>
      <c r="C6489" s="89">
        <v>4</v>
      </c>
      <c r="D6489" s="89" t="s">
        <v>15669</v>
      </c>
      <c r="E6489" s="89" t="s">
        <v>3265</v>
      </c>
    </row>
    <row r="6490" spans="1:5" ht="15.75" customHeight="1" x14ac:dyDescent="0.15">
      <c r="A6490" s="89" t="s">
        <v>17079</v>
      </c>
      <c r="B6490" s="89" t="s">
        <v>3227</v>
      </c>
      <c r="C6490" s="89">
        <v>1</v>
      </c>
      <c r="D6490" s="89" t="s">
        <v>102</v>
      </c>
    </row>
    <row r="6491" spans="1:5" ht="15.75" customHeight="1" x14ac:dyDescent="0.15">
      <c r="A6491" s="89" t="s">
        <v>17080</v>
      </c>
      <c r="B6491" s="89" t="s">
        <v>3227</v>
      </c>
      <c r="C6491" s="89">
        <v>1</v>
      </c>
      <c r="D6491" s="89" t="s">
        <v>102</v>
      </c>
    </row>
    <row r="6492" spans="1:5" ht="15.75" customHeight="1" x14ac:dyDescent="0.15">
      <c r="A6492" s="89" t="s">
        <v>17081</v>
      </c>
      <c r="B6492" s="89" t="s">
        <v>3227</v>
      </c>
      <c r="C6492" s="89">
        <v>1</v>
      </c>
      <c r="D6492" s="89" t="s">
        <v>102</v>
      </c>
    </row>
    <row r="6493" spans="1:5" ht="15.75" customHeight="1" x14ac:dyDescent="0.15">
      <c r="A6493" s="89" t="s">
        <v>17082</v>
      </c>
      <c r="B6493" s="89" t="s">
        <v>3227</v>
      </c>
      <c r="C6493" s="89">
        <v>1</v>
      </c>
      <c r="D6493" s="89" t="s">
        <v>102</v>
      </c>
    </row>
    <row r="6494" spans="1:5" ht="15.75" customHeight="1" x14ac:dyDescent="0.15">
      <c r="A6494" s="89" t="s">
        <v>17083</v>
      </c>
      <c r="B6494" s="89" t="s">
        <v>3227</v>
      </c>
      <c r="C6494" s="89">
        <v>1</v>
      </c>
      <c r="D6494" s="89" t="s">
        <v>102</v>
      </c>
    </row>
    <row r="6495" spans="1:5" ht="15.75" customHeight="1" x14ac:dyDescent="0.15">
      <c r="A6495" s="89" t="s">
        <v>17084</v>
      </c>
      <c r="B6495" s="89" t="s">
        <v>3227</v>
      </c>
      <c r="C6495" s="89">
        <v>1</v>
      </c>
      <c r="D6495" s="89" t="s">
        <v>102</v>
      </c>
    </row>
    <row r="6496" spans="1:5" ht="15.75" customHeight="1" x14ac:dyDescent="0.15">
      <c r="A6496" s="89" t="s">
        <v>17085</v>
      </c>
      <c r="B6496" s="89" t="s">
        <v>16537</v>
      </c>
      <c r="C6496" s="89">
        <v>4</v>
      </c>
      <c r="D6496" s="89" t="s">
        <v>16538</v>
      </c>
      <c r="E6496" s="89" t="s">
        <v>4079</v>
      </c>
    </row>
    <row r="6497" spans="1:5" ht="15.75" customHeight="1" x14ac:dyDescent="0.15">
      <c r="A6497" s="89" t="s">
        <v>17086</v>
      </c>
      <c r="B6497" s="89" t="s">
        <v>16537</v>
      </c>
      <c r="C6497" s="89">
        <v>4</v>
      </c>
      <c r="D6497" s="89" t="s">
        <v>16538</v>
      </c>
      <c r="E6497" s="89" t="s">
        <v>4079</v>
      </c>
    </row>
    <row r="6498" spans="1:5" ht="15.75" customHeight="1" x14ac:dyDescent="0.15">
      <c r="A6498" s="89" t="s">
        <v>17087</v>
      </c>
      <c r="B6498" s="89" t="s">
        <v>16537</v>
      </c>
      <c r="C6498" s="89">
        <v>4</v>
      </c>
      <c r="D6498" s="89" t="s">
        <v>16538</v>
      </c>
      <c r="E6498" s="89" t="s">
        <v>4079</v>
      </c>
    </row>
    <row r="6499" spans="1:5" ht="15.75" customHeight="1" x14ac:dyDescent="0.15">
      <c r="A6499" s="89" t="s">
        <v>17088</v>
      </c>
      <c r="B6499" s="89" t="s">
        <v>17089</v>
      </c>
      <c r="C6499" s="89">
        <v>4</v>
      </c>
      <c r="D6499" s="89" t="s">
        <v>15609</v>
      </c>
      <c r="E6499" s="89" t="s">
        <v>4079</v>
      </c>
    </row>
    <row r="6500" spans="1:5" ht="15.75" customHeight="1" x14ac:dyDescent="0.15">
      <c r="A6500" s="89" t="s">
        <v>17090</v>
      </c>
      <c r="B6500" s="89" t="s">
        <v>2778</v>
      </c>
      <c r="C6500" s="89">
        <v>1</v>
      </c>
      <c r="D6500" s="89" t="s">
        <v>194</v>
      </c>
    </row>
    <row r="6501" spans="1:5" ht="15.75" customHeight="1" x14ac:dyDescent="0.15">
      <c r="A6501" s="89" t="s">
        <v>17091</v>
      </c>
      <c r="B6501" s="89" t="s">
        <v>3227</v>
      </c>
      <c r="C6501" s="89">
        <v>1</v>
      </c>
      <c r="D6501" s="89" t="s">
        <v>102</v>
      </c>
    </row>
    <row r="6502" spans="1:5" ht="15.75" customHeight="1" x14ac:dyDescent="0.15">
      <c r="A6502" s="89" t="s">
        <v>17092</v>
      </c>
      <c r="B6502" s="89" t="s">
        <v>3227</v>
      </c>
      <c r="C6502" s="89">
        <v>1</v>
      </c>
      <c r="D6502" s="89" t="s">
        <v>102</v>
      </c>
    </row>
    <row r="6503" spans="1:5" ht="15.75" customHeight="1" x14ac:dyDescent="0.15">
      <c r="A6503" s="89" t="s">
        <v>17093</v>
      </c>
      <c r="B6503" s="89" t="s">
        <v>3227</v>
      </c>
      <c r="C6503" s="89">
        <v>1</v>
      </c>
      <c r="D6503" s="89" t="s">
        <v>102</v>
      </c>
    </row>
    <row r="6504" spans="1:5" ht="15.75" customHeight="1" x14ac:dyDescent="0.15">
      <c r="A6504" s="89" t="s">
        <v>17094</v>
      </c>
      <c r="B6504" s="89" t="s">
        <v>2778</v>
      </c>
      <c r="C6504" s="89">
        <v>1</v>
      </c>
      <c r="D6504" s="89" t="s">
        <v>194</v>
      </c>
    </row>
    <row r="6505" spans="1:5" ht="15.75" customHeight="1" x14ac:dyDescent="0.15">
      <c r="A6505" s="89" t="s">
        <v>17095</v>
      </c>
      <c r="B6505" s="89" t="s">
        <v>3227</v>
      </c>
      <c r="C6505" s="89">
        <v>1</v>
      </c>
      <c r="D6505" s="89" t="s">
        <v>102</v>
      </c>
    </row>
    <row r="6506" spans="1:5" ht="15.75" customHeight="1" x14ac:dyDescent="0.15">
      <c r="A6506" s="89" t="s">
        <v>17096</v>
      </c>
      <c r="B6506" s="89" t="s">
        <v>2778</v>
      </c>
      <c r="C6506" s="89">
        <v>1</v>
      </c>
      <c r="D6506" s="89" t="s">
        <v>194</v>
      </c>
    </row>
    <row r="6507" spans="1:5" ht="15.75" customHeight="1" x14ac:dyDescent="0.15">
      <c r="A6507" s="89" t="s">
        <v>17097</v>
      </c>
      <c r="B6507" s="89" t="s">
        <v>3227</v>
      </c>
      <c r="C6507" s="89">
        <v>1</v>
      </c>
      <c r="D6507" s="89" t="s">
        <v>102</v>
      </c>
    </row>
    <row r="6508" spans="1:5" ht="15.75" customHeight="1" x14ac:dyDescent="0.15">
      <c r="A6508" s="89" t="s">
        <v>17098</v>
      </c>
      <c r="B6508" s="89" t="s">
        <v>2778</v>
      </c>
      <c r="C6508" s="89">
        <v>1</v>
      </c>
      <c r="D6508" s="89" t="s">
        <v>194</v>
      </c>
    </row>
    <row r="6509" spans="1:5" ht="15.75" customHeight="1" x14ac:dyDescent="0.15">
      <c r="A6509" s="89" t="s">
        <v>17099</v>
      </c>
      <c r="B6509" s="89" t="s">
        <v>3227</v>
      </c>
      <c r="C6509" s="89">
        <v>1</v>
      </c>
      <c r="D6509" s="89" t="s">
        <v>102</v>
      </c>
    </row>
    <row r="6510" spans="1:5" ht="15.75" customHeight="1" x14ac:dyDescent="0.15">
      <c r="A6510" s="89" t="s">
        <v>17100</v>
      </c>
      <c r="B6510" s="89" t="s">
        <v>2778</v>
      </c>
      <c r="C6510" s="89">
        <v>1</v>
      </c>
      <c r="D6510" s="89" t="s">
        <v>194</v>
      </c>
    </row>
    <row r="6511" spans="1:5" ht="15.75" customHeight="1" x14ac:dyDescent="0.15">
      <c r="A6511" s="89" t="s">
        <v>17101</v>
      </c>
      <c r="B6511" s="89" t="s">
        <v>3227</v>
      </c>
      <c r="C6511" s="89">
        <v>1</v>
      </c>
      <c r="D6511" s="89" t="s">
        <v>102</v>
      </c>
    </row>
    <row r="6512" spans="1:5" ht="15.75" customHeight="1" x14ac:dyDescent="0.15">
      <c r="A6512" s="89" t="s">
        <v>17102</v>
      </c>
      <c r="B6512" s="89" t="s">
        <v>2778</v>
      </c>
      <c r="C6512" s="89">
        <v>1</v>
      </c>
      <c r="D6512" s="89" t="s">
        <v>194</v>
      </c>
    </row>
    <row r="6513" spans="1:5" ht="15.75" customHeight="1" x14ac:dyDescent="0.15">
      <c r="A6513" s="89" t="s">
        <v>17103</v>
      </c>
      <c r="B6513" s="89" t="s">
        <v>15699</v>
      </c>
      <c r="C6513" s="89">
        <v>4</v>
      </c>
      <c r="D6513" s="89" t="s">
        <v>15700</v>
      </c>
      <c r="E6513" s="89" t="s">
        <v>2860</v>
      </c>
    </row>
    <row r="6514" spans="1:5" ht="15.75" customHeight="1" x14ac:dyDescent="0.15">
      <c r="A6514" s="89" t="s">
        <v>17104</v>
      </c>
      <c r="B6514" s="89" t="s">
        <v>15699</v>
      </c>
      <c r="C6514" s="89">
        <v>4</v>
      </c>
      <c r="D6514" s="89" t="s">
        <v>15700</v>
      </c>
      <c r="E6514" s="89" t="s">
        <v>2860</v>
      </c>
    </row>
    <row r="6515" spans="1:5" ht="15.75" customHeight="1" x14ac:dyDescent="0.15">
      <c r="A6515" s="89" t="s">
        <v>17105</v>
      </c>
      <c r="B6515" s="89" t="s">
        <v>15699</v>
      </c>
      <c r="C6515" s="89">
        <v>4</v>
      </c>
      <c r="D6515" s="89" t="s">
        <v>15700</v>
      </c>
      <c r="E6515" s="89" t="s">
        <v>2860</v>
      </c>
    </row>
    <row r="6516" spans="1:5" ht="15.75" customHeight="1" x14ac:dyDescent="0.15">
      <c r="A6516" s="89" t="s">
        <v>17106</v>
      </c>
      <c r="B6516" s="89" t="s">
        <v>17107</v>
      </c>
      <c r="C6516" s="89">
        <v>4</v>
      </c>
      <c r="D6516" s="89" t="s">
        <v>17108</v>
      </c>
      <c r="E6516" s="89" t="s">
        <v>3675</v>
      </c>
    </row>
    <row r="6517" spans="1:5" ht="15.75" customHeight="1" x14ac:dyDescent="0.15">
      <c r="A6517" s="89" t="s">
        <v>17109</v>
      </c>
      <c r="B6517" s="89" t="s">
        <v>17110</v>
      </c>
      <c r="C6517" s="89">
        <v>4</v>
      </c>
      <c r="D6517" s="89" t="s">
        <v>17111</v>
      </c>
      <c r="E6517" s="89" t="s">
        <v>3423</v>
      </c>
    </row>
    <row r="6518" spans="1:5" ht="15.75" customHeight="1" x14ac:dyDescent="0.15">
      <c r="A6518" s="89" t="s">
        <v>17112</v>
      </c>
      <c r="B6518" s="89" t="s">
        <v>15374</v>
      </c>
      <c r="C6518" s="89">
        <v>4</v>
      </c>
      <c r="D6518" s="89" t="s">
        <v>15375</v>
      </c>
      <c r="E6518" s="89" t="s">
        <v>3690</v>
      </c>
    </row>
    <row r="6519" spans="1:5" ht="15.75" customHeight="1" x14ac:dyDescent="0.15">
      <c r="A6519" s="89" t="s">
        <v>17113</v>
      </c>
      <c r="B6519" s="89" t="s">
        <v>9809</v>
      </c>
      <c r="C6519" s="89">
        <v>4</v>
      </c>
      <c r="D6519" s="89" t="s">
        <v>9810</v>
      </c>
      <c r="E6519" s="89" t="s">
        <v>2856</v>
      </c>
    </row>
    <row r="6520" spans="1:5" ht="15.75" customHeight="1" x14ac:dyDescent="0.15">
      <c r="A6520" s="89" t="s">
        <v>17114</v>
      </c>
      <c r="B6520" s="89" t="s">
        <v>9809</v>
      </c>
      <c r="C6520" s="89">
        <v>4</v>
      </c>
      <c r="D6520" s="89" t="s">
        <v>9810</v>
      </c>
      <c r="E6520" s="89" t="s">
        <v>2856</v>
      </c>
    </row>
    <row r="6521" spans="1:5" ht="15.75" customHeight="1" x14ac:dyDescent="0.15">
      <c r="A6521" s="89" t="s">
        <v>17115</v>
      </c>
      <c r="B6521" s="89" t="s">
        <v>9809</v>
      </c>
      <c r="C6521" s="89">
        <v>4</v>
      </c>
      <c r="D6521" s="89" t="s">
        <v>9810</v>
      </c>
      <c r="E6521" s="89" t="s">
        <v>2856</v>
      </c>
    </row>
    <row r="6522" spans="1:5" ht="15.75" customHeight="1" x14ac:dyDescent="0.15">
      <c r="A6522" s="89" t="s">
        <v>17116</v>
      </c>
      <c r="B6522" s="89" t="s">
        <v>14554</v>
      </c>
      <c r="C6522" s="89">
        <v>4</v>
      </c>
      <c r="D6522" s="89" t="s">
        <v>14555</v>
      </c>
      <c r="E6522" s="89" t="s">
        <v>2996</v>
      </c>
    </row>
    <row r="6523" spans="1:5" ht="15.75" customHeight="1" x14ac:dyDescent="0.15">
      <c r="A6523" s="89" t="s">
        <v>17117</v>
      </c>
      <c r="B6523" s="89" t="s">
        <v>14689</v>
      </c>
      <c r="C6523" s="89">
        <v>4</v>
      </c>
      <c r="D6523" s="89" t="s">
        <v>14690</v>
      </c>
      <c r="E6523" s="89" t="s">
        <v>233</v>
      </c>
    </row>
    <row r="6524" spans="1:5" ht="15.75" customHeight="1" x14ac:dyDescent="0.15">
      <c r="A6524" s="89" t="s">
        <v>17118</v>
      </c>
      <c r="B6524" s="89" t="s">
        <v>14701</v>
      </c>
      <c r="C6524" s="89">
        <v>4</v>
      </c>
      <c r="D6524" s="89" t="s">
        <v>14702</v>
      </c>
      <c r="E6524" s="89" t="s">
        <v>3273</v>
      </c>
    </row>
    <row r="6525" spans="1:5" ht="15.75" customHeight="1" x14ac:dyDescent="0.15">
      <c r="A6525" s="89" t="s">
        <v>17119</v>
      </c>
      <c r="B6525" s="89" t="s">
        <v>3826</v>
      </c>
      <c r="C6525" s="89">
        <v>2</v>
      </c>
      <c r="D6525" s="89" t="s">
        <v>9224</v>
      </c>
    </row>
    <row r="6526" spans="1:5" ht="15.75" customHeight="1" x14ac:dyDescent="0.15">
      <c r="A6526" s="89" t="s">
        <v>17120</v>
      </c>
      <c r="B6526" s="89" t="s">
        <v>17121</v>
      </c>
      <c r="C6526" s="89">
        <v>4</v>
      </c>
      <c r="D6526" s="89" t="s">
        <v>17122</v>
      </c>
      <c r="E6526" s="89" t="s">
        <v>2823</v>
      </c>
    </row>
    <row r="6527" spans="1:5" ht="15.75" customHeight="1" x14ac:dyDescent="0.15">
      <c r="A6527" s="89" t="s">
        <v>17123</v>
      </c>
      <c r="B6527" s="89" t="s">
        <v>9809</v>
      </c>
      <c r="C6527" s="89">
        <v>4</v>
      </c>
      <c r="D6527" s="89" t="s">
        <v>9810</v>
      </c>
      <c r="E6527" s="89" t="s">
        <v>2856</v>
      </c>
    </row>
    <row r="6528" spans="1:5" ht="15.75" customHeight="1" x14ac:dyDescent="0.15">
      <c r="A6528" s="89" t="s">
        <v>17124</v>
      </c>
      <c r="B6528" s="89" t="s">
        <v>17125</v>
      </c>
      <c r="C6528" s="89">
        <v>4</v>
      </c>
      <c r="D6528" s="89" t="s">
        <v>17126</v>
      </c>
      <c r="E6528" s="89" t="s">
        <v>2690</v>
      </c>
    </row>
    <row r="6529" spans="1:5" ht="15.75" customHeight="1" x14ac:dyDescent="0.15">
      <c r="A6529" s="89" t="s">
        <v>17127</v>
      </c>
      <c r="B6529" s="89" t="s">
        <v>9809</v>
      </c>
      <c r="C6529" s="89">
        <v>4</v>
      </c>
      <c r="D6529" s="89" t="s">
        <v>9810</v>
      </c>
      <c r="E6529" s="89" t="s">
        <v>2856</v>
      </c>
    </row>
    <row r="6530" spans="1:5" ht="15.75" customHeight="1" x14ac:dyDescent="0.15">
      <c r="A6530" s="89" t="s">
        <v>17128</v>
      </c>
      <c r="B6530" s="89" t="s">
        <v>17129</v>
      </c>
      <c r="C6530" s="89">
        <v>4</v>
      </c>
      <c r="D6530" s="89" t="s">
        <v>17130</v>
      </c>
      <c r="E6530" s="89" t="s">
        <v>3999</v>
      </c>
    </row>
    <row r="6531" spans="1:5" ht="15.75" customHeight="1" x14ac:dyDescent="0.15">
      <c r="A6531" s="89" t="s">
        <v>17131</v>
      </c>
      <c r="B6531" s="89" t="s">
        <v>17132</v>
      </c>
      <c r="C6531" s="89">
        <v>4</v>
      </c>
      <c r="D6531" s="89" t="s">
        <v>17133</v>
      </c>
      <c r="E6531" s="89" t="s">
        <v>3978</v>
      </c>
    </row>
    <row r="6532" spans="1:5" ht="15.75" customHeight="1" x14ac:dyDescent="0.15">
      <c r="A6532" s="89" t="s">
        <v>17134</v>
      </c>
      <c r="B6532" s="89" t="s">
        <v>15658</v>
      </c>
      <c r="C6532" s="89">
        <v>4</v>
      </c>
      <c r="D6532" s="89" t="s">
        <v>15659</v>
      </c>
      <c r="E6532" s="89" t="s">
        <v>3980</v>
      </c>
    </row>
    <row r="6533" spans="1:5" ht="15.75" customHeight="1" x14ac:dyDescent="0.15">
      <c r="A6533" s="89" t="s">
        <v>17135</v>
      </c>
      <c r="B6533" s="89" t="s">
        <v>17136</v>
      </c>
      <c r="C6533" s="89">
        <v>4</v>
      </c>
      <c r="D6533" s="89" t="s">
        <v>17137</v>
      </c>
      <c r="E6533" s="89" t="s">
        <v>3980</v>
      </c>
    </row>
    <row r="6534" spans="1:5" ht="15.75" customHeight="1" x14ac:dyDescent="0.15">
      <c r="A6534" s="89" t="s">
        <v>17138</v>
      </c>
      <c r="B6534" s="89" t="s">
        <v>14669</v>
      </c>
      <c r="C6534" s="89">
        <v>4</v>
      </c>
      <c r="D6534" s="89" t="s">
        <v>14670</v>
      </c>
      <c r="E6534" s="89" t="s">
        <v>3245</v>
      </c>
    </row>
    <row r="6535" spans="1:5" ht="15.75" customHeight="1" x14ac:dyDescent="0.15">
      <c r="A6535" s="89" t="s">
        <v>17139</v>
      </c>
      <c r="B6535" s="89" t="s">
        <v>3826</v>
      </c>
      <c r="C6535" s="89">
        <v>2</v>
      </c>
      <c r="D6535" s="89" t="s">
        <v>9224</v>
      </c>
    </row>
    <row r="6536" spans="1:5" ht="15.75" customHeight="1" x14ac:dyDescent="0.15">
      <c r="A6536" s="89" t="s">
        <v>17140</v>
      </c>
      <c r="B6536" s="89" t="s">
        <v>15628</v>
      </c>
      <c r="C6536" s="89">
        <v>4</v>
      </c>
      <c r="D6536" s="89" t="s">
        <v>8689</v>
      </c>
      <c r="E6536" s="89" t="s">
        <v>6382</v>
      </c>
    </row>
    <row r="6537" spans="1:5" ht="15.75" customHeight="1" x14ac:dyDescent="0.15">
      <c r="A6537" s="89" t="s">
        <v>17141</v>
      </c>
      <c r="B6537" s="89" t="s">
        <v>3828</v>
      </c>
      <c r="C6537" s="89">
        <v>3</v>
      </c>
      <c r="D6537" s="89" t="s">
        <v>7265</v>
      </c>
    </row>
    <row r="6538" spans="1:5" ht="15.75" customHeight="1" x14ac:dyDescent="0.15">
      <c r="A6538" s="89" t="s">
        <v>17142</v>
      </c>
      <c r="B6538" s="89" t="s">
        <v>17143</v>
      </c>
      <c r="C6538" s="89">
        <v>4</v>
      </c>
      <c r="D6538" s="89" t="s">
        <v>17144</v>
      </c>
      <c r="E6538" s="89" t="s">
        <v>3235</v>
      </c>
    </row>
    <row r="6539" spans="1:5" ht="15.75" customHeight="1" x14ac:dyDescent="0.15">
      <c r="A6539" s="89" t="s">
        <v>17145</v>
      </c>
      <c r="B6539" s="89" t="s">
        <v>16017</v>
      </c>
      <c r="C6539" s="89">
        <v>4</v>
      </c>
      <c r="D6539" s="89" t="s">
        <v>16018</v>
      </c>
      <c r="E6539" s="89" t="s">
        <v>4008</v>
      </c>
    </row>
    <row r="6540" spans="1:5" ht="15.75" customHeight="1" x14ac:dyDescent="0.15">
      <c r="A6540" s="89" t="s">
        <v>17146</v>
      </c>
      <c r="B6540" s="89" t="s">
        <v>9698</v>
      </c>
      <c r="C6540" s="89">
        <v>4</v>
      </c>
      <c r="D6540" s="89" t="s">
        <v>9699</v>
      </c>
      <c r="E6540" s="89" t="s">
        <v>3510</v>
      </c>
    </row>
    <row r="6541" spans="1:5" ht="15.75" customHeight="1" x14ac:dyDescent="0.15">
      <c r="A6541" s="89" t="s">
        <v>17147</v>
      </c>
      <c r="B6541" s="89" t="s">
        <v>17148</v>
      </c>
      <c r="C6541" s="89">
        <v>4</v>
      </c>
      <c r="D6541" s="89" t="s">
        <v>17149</v>
      </c>
      <c r="E6541" s="89" t="s">
        <v>2950</v>
      </c>
    </row>
    <row r="6542" spans="1:5" ht="15.75" customHeight="1" x14ac:dyDescent="0.15">
      <c r="A6542" s="89" t="s">
        <v>17150</v>
      </c>
      <c r="B6542" s="89" t="s">
        <v>10372</v>
      </c>
      <c r="C6542" s="89">
        <v>4</v>
      </c>
      <c r="D6542" s="89" t="s">
        <v>10373</v>
      </c>
      <c r="E6542" s="89" t="s">
        <v>4192</v>
      </c>
    </row>
    <row r="6543" spans="1:5" ht="15.75" customHeight="1" x14ac:dyDescent="0.15">
      <c r="A6543" s="89" t="s">
        <v>17151</v>
      </c>
      <c r="B6543" s="89" t="s">
        <v>17152</v>
      </c>
      <c r="C6543" s="89">
        <v>4</v>
      </c>
      <c r="D6543" s="89" t="s">
        <v>17153</v>
      </c>
      <c r="E6543" s="89" t="s">
        <v>4031</v>
      </c>
    </row>
    <row r="6544" spans="1:5" ht="15.75" customHeight="1" x14ac:dyDescent="0.15">
      <c r="A6544" s="89" t="s">
        <v>17154</v>
      </c>
      <c r="B6544" s="89" t="s">
        <v>3826</v>
      </c>
      <c r="C6544" s="89">
        <v>2</v>
      </c>
      <c r="D6544" s="89" t="s">
        <v>9224</v>
      </c>
    </row>
    <row r="6545" spans="1:5" ht="15.75" customHeight="1" x14ac:dyDescent="0.15">
      <c r="A6545" s="89" t="s">
        <v>17155</v>
      </c>
      <c r="B6545" s="89" t="s">
        <v>3826</v>
      </c>
      <c r="C6545" s="89">
        <v>2</v>
      </c>
      <c r="D6545" s="89" t="s">
        <v>9224</v>
      </c>
    </row>
    <row r="6546" spans="1:5" ht="15.75" customHeight="1" x14ac:dyDescent="0.15">
      <c r="A6546" s="89" t="s">
        <v>17156</v>
      </c>
      <c r="B6546" s="89" t="s">
        <v>3826</v>
      </c>
      <c r="C6546" s="89">
        <v>2</v>
      </c>
      <c r="D6546" s="89" t="s">
        <v>9224</v>
      </c>
    </row>
    <row r="6547" spans="1:5" ht="15.75" customHeight="1" x14ac:dyDescent="0.15">
      <c r="A6547" s="89" t="s">
        <v>17157</v>
      </c>
      <c r="B6547" s="89" t="s">
        <v>17158</v>
      </c>
      <c r="C6547" s="89">
        <v>4</v>
      </c>
      <c r="D6547" s="89" t="s">
        <v>17159</v>
      </c>
      <c r="E6547" s="89" t="s">
        <v>4099</v>
      </c>
    </row>
    <row r="6548" spans="1:5" ht="15.75" customHeight="1" x14ac:dyDescent="0.15">
      <c r="A6548" s="89" t="s">
        <v>17160</v>
      </c>
      <c r="B6548" s="89" t="s">
        <v>17161</v>
      </c>
      <c r="C6548" s="89">
        <v>4</v>
      </c>
      <c r="D6548" s="89" t="s">
        <v>17162</v>
      </c>
      <c r="E6548" s="89" t="s">
        <v>4213</v>
      </c>
    </row>
    <row r="6549" spans="1:5" ht="15.75" customHeight="1" x14ac:dyDescent="0.15">
      <c r="A6549" s="89" t="s">
        <v>17163</v>
      </c>
      <c r="B6549" s="89" t="s">
        <v>17161</v>
      </c>
      <c r="C6549" s="89">
        <v>4</v>
      </c>
      <c r="D6549" s="89" t="s">
        <v>17162</v>
      </c>
      <c r="E6549" s="89" t="s">
        <v>4213</v>
      </c>
    </row>
    <row r="6550" spans="1:5" ht="15.75" customHeight="1" x14ac:dyDescent="0.15">
      <c r="A6550" s="89" t="s">
        <v>17164</v>
      </c>
      <c r="B6550" s="89" t="s">
        <v>17161</v>
      </c>
      <c r="C6550" s="89">
        <v>4</v>
      </c>
      <c r="D6550" s="89" t="s">
        <v>17162</v>
      </c>
      <c r="E6550" s="89" t="s">
        <v>4213</v>
      </c>
    </row>
    <row r="6551" spans="1:5" ht="15.75" customHeight="1" x14ac:dyDescent="0.15">
      <c r="A6551" s="89" t="s">
        <v>17165</v>
      </c>
      <c r="B6551" s="89" t="s">
        <v>3273</v>
      </c>
      <c r="C6551" s="89">
        <v>3</v>
      </c>
      <c r="D6551" s="89" t="s">
        <v>6283</v>
      </c>
    </row>
    <row r="6552" spans="1:5" ht="15.75" customHeight="1" x14ac:dyDescent="0.15">
      <c r="A6552" s="89" t="s">
        <v>17166</v>
      </c>
      <c r="B6552" s="89" t="s">
        <v>17167</v>
      </c>
      <c r="C6552" s="89">
        <v>4</v>
      </c>
      <c r="D6552" s="89" t="s">
        <v>17168</v>
      </c>
      <c r="E6552" s="89" t="s">
        <v>3273</v>
      </c>
    </row>
    <row r="6553" spans="1:5" ht="15.75" customHeight="1" x14ac:dyDescent="0.15">
      <c r="A6553" s="89" t="s">
        <v>17169</v>
      </c>
      <c r="B6553" s="89" t="s">
        <v>17167</v>
      </c>
      <c r="C6553" s="89">
        <v>4</v>
      </c>
      <c r="D6553" s="89" t="s">
        <v>17168</v>
      </c>
      <c r="E6553" s="89" t="s">
        <v>3273</v>
      </c>
    </row>
    <row r="6554" spans="1:5" ht="15.75" customHeight="1" x14ac:dyDescent="0.15">
      <c r="A6554" s="89" t="s">
        <v>17170</v>
      </c>
      <c r="B6554" s="89" t="s">
        <v>3273</v>
      </c>
      <c r="C6554" s="89">
        <v>3</v>
      </c>
      <c r="D6554" s="89" t="s">
        <v>6283</v>
      </c>
    </row>
    <row r="6555" spans="1:5" ht="15.75" customHeight="1" x14ac:dyDescent="0.15">
      <c r="A6555" s="89" t="s">
        <v>17171</v>
      </c>
      <c r="B6555" s="89" t="s">
        <v>17167</v>
      </c>
      <c r="C6555" s="89">
        <v>4</v>
      </c>
      <c r="D6555" s="89" t="s">
        <v>17168</v>
      </c>
      <c r="E6555" s="89" t="s">
        <v>3273</v>
      </c>
    </row>
    <row r="6556" spans="1:5" ht="15.75" customHeight="1" x14ac:dyDescent="0.15">
      <c r="A6556" s="89" t="s">
        <v>17172</v>
      </c>
      <c r="B6556" s="89" t="s">
        <v>14985</v>
      </c>
      <c r="C6556" s="89">
        <v>4</v>
      </c>
      <c r="D6556" s="89" t="s">
        <v>6641</v>
      </c>
      <c r="E6556" s="89" t="s">
        <v>3411</v>
      </c>
    </row>
    <row r="6557" spans="1:5" ht="15.75" customHeight="1" x14ac:dyDescent="0.15">
      <c r="A6557" s="89" t="s">
        <v>17173</v>
      </c>
      <c r="B6557" s="89" t="s">
        <v>3273</v>
      </c>
      <c r="C6557" s="89">
        <v>3</v>
      </c>
      <c r="D6557" s="89" t="s">
        <v>6283</v>
      </c>
    </row>
    <row r="6558" spans="1:5" ht="15.75" customHeight="1" x14ac:dyDescent="0.15">
      <c r="A6558" s="89" t="s">
        <v>17174</v>
      </c>
      <c r="B6558" s="89" t="s">
        <v>3273</v>
      </c>
      <c r="C6558" s="89">
        <v>3</v>
      </c>
      <c r="D6558" s="89" t="s">
        <v>6283</v>
      </c>
    </row>
    <row r="6559" spans="1:5" ht="15.75" customHeight="1" x14ac:dyDescent="0.15">
      <c r="A6559" s="89" t="s">
        <v>17175</v>
      </c>
      <c r="B6559" s="89" t="s">
        <v>17176</v>
      </c>
      <c r="C6559" s="89">
        <v>4</v>
      </c>
      <c r="D6559" s="89" t="s">
        <v>17177</v>
      </c>
      <c r="E6559" s="89" t="s">
        <v>4099</v>
      </c>
    </row>
    <row r="6560" spans="1:5" ht="15.75" customHeight="1" x14ac:dyDescent="0.15">
      <c r="A6560" s="89" t="s">
        <v>17178</v>
      </c>
      <c r="B6560" s="89" t="s">
        <v>3273</v>
      </c>
      <c r="C6560" s="89">
        <v>3</v>
      </c>
      <c r="D6560" s="89" t="s">
        <v>6283</v>
      </c>
    </row>
    <row r="6561" spans="1:5" ht="15.75" customHeight="1" x14ac:dyDescent="0.15">
      <c r="A6561" s="89" t="s">
        <v>17179</v>
      </c>
      <c r="B6561" s="89" t="s">
        <v>3273</v>
      </c>
      <c r="C6561" s="89">
        <v>3</v>
      </c>
      <c r="D6561" s="89" t="s">
        <v>6283</v>
      </c>
    </row>
    <row r="6562" spans="1:5" ht="15.75" customHeight="1" x14ac:dyDescent="0.15">
      <c r="A6562" s="89" t="s">
        <v>17180</v>
      </c>
      <c r="B6562" s="89" t="s">
        <v>3273</v>
      </c>
      <c r="C6562" s="89">
        <v>3</v>
      </c>
      <c r="D6562" s="89" t="s">
        <v>6283</v>
      </c>
    </row>
    <row r="6563" spans="1:5" ht="15.75" customHeight="1" x14ac:dyDescent="0.15">
      <c r="A6563" s="89" t="s">
        <v>17181</v>
      </c>
      <c r="B6563" s="89" t="s">
        <v>3273</v>
      </c>
      <c r="C6563" s="89">
        <v>3</v>
      </c>
      <c r="D6563" s="89" t="s">
        <v>6283</v>
      </c>
    </row>
    <row r="6564" spans="1:5" ht="15.75" customHeight="1" x14ac:dyDescent="0.15">
      <c r="A6564" s="89" t="s">
        <v>17182</v>
      </c>
      <c r="B6564" s="89" t="s">
        <v>14669</v>
      </c>
      <c r="C6564" s="89">
        <v>4</v>
      </c>
      <c r="D6564" s="89" t="s">
        <v>14670</v>
      </c>
      <c r="E6564" s="89" t="s">
        <v>3245</v>
      </c>
    </row>
    <row r="6565" spans="1:5" ht="15.75" customHeight="1" x14ac:dyDescent="0.15">
      <c r="A6565" s="89" t="s">
        <v>17183</v>
      </c>
      <c r="B6565" s="89" t="s">
        <v>17167</v>
      </c>
      <c r="C6565" s="89">
        <v>4</v>
      </c>
      <c r="D6565" s="89" t="s">
        <v>17168</v>
      </c>
      <c r="E6565" s="89" t="s">
        <v>3273</v>
      </c>
    </row>
    <row r="6566" spans="1:5" ht="15.75" customHeight="1" x14ac:dyDescent="0.15">
      <c r="A6566" s="89" t="s">
        <v>17184</v>
      </c>
      <c r="B6566" s="89" t="s">
        <v>3273</v>
      </c>
      <c r="C6566" s="89">
        <v>3</v>
      </c>
      <c r="D6566" s="89" t="s">
        <v>6283</v>
      </c>
    </row>
    <row r="6567" spans="1:5" ht="15.75" customHeight="1" x14ac:dyDescent="0.15">
      <c r="A6567" s="89" t="s">
        <v>17185</v>
      </c>
      <c r="B6567" s="89" t="s">
        <v>3273</v>
      </c>
      <c r="C6567" s="89">
        <v>3</v>
      </c>
      <c r="D6567" s="89" t="s">
        <v>6283</v>
      </c>
    </row>
    <row r="6568" spans="1:5" ht="15.75" customHeight="1" x14ac:dyDescent="0.15">
      <c r="A6568" s="89" t="s">
        <v>17186</v>
      </c>
      <c r="B6568" s="89" t="s">
        <v>17167</v>
      </c>
      <c r="C6568" s="89">
        <v>4</v>
      </c>
      <c r="D6568" s="89" t="s">
        <v>17168</v>
      </c>
      <c r="E6568" s="89" t="s">
        <v>3273</v>
      </c>
    </row>
    <row r="6569" spans="1:5" ht="15.75" customHeight="1" x14ac:dyDescent="0.15">
      <c r="A6569" s="89" t="s">
        <v>17187</v>
      </c>
      <c r="B6569" s="89" t="s">
        <v>3273</v>
      </c>
      <c r="C6569" s="89">
        <v>3</v>
      </c>
      <c r="D6569" s="89" t="s">
        <v>6283</v>
      </c>
    </row>
    <row r="6570" spans="1:5" ht="15.75" customHeight="1" x14ac:dyDescent="0.15">
      <c r="A6570" s="89" t="s">
        <v>17188</v>
      </c>
      <c r="B6570" s="89" t="s">
        <v>3273</v>
      </c>
      <c r="C6570" s="89">
        <v>3</v>
      </c>
      <c r="D6570" s="89" t="s">
        <v>6283</v>
      </c>
    </row>
    <row r="6571" spans="1:5" ht="15.75" customHeight="1" x14ac:dyDescent="0.15">
      <c r="A6571" s="89" t="s">
        <v>17189</v>
      </c>
      <c r="B6571" s="89" t="s">
        <v>16478</v>
      </c>
      <c r="C6571" s="89">
        <v>4</v>
      </c>
      <c r="D6571" s="89" t="s">
        <v>16479</v>
      </c>
      <c r="E6571" s="89" t="s">
        <v>3419</v>
      </c>
    </row>
    <row r="6572" spans="1:5" ht="15.75" customHeight="1" x14ac:dyDescent="0.15">
      <c r="A6572" s="89" t="s">
        <v>17190</v>
      </c>
      <c r="B6572" s="89" t="s">
        <v>3273</v>
      </c>
      <c r="C6572" s="89">
        <v>3</v>
      </c>
      <c r="D6572" s="89" t="s">
        <v>6283</v>
      </c>
    </row>
    <row r="6573" spans="1:5" ht="15.75" customHeight="1" x14ac:dyDescent="0.15">
      <c r="A6573" s="89" t="s">
        <v>17191</v>
      </c>
      <c r="B6573" s="89" t="s">
        <v>3273</v>
      </c>
      <c r="C6573" s="89">
        <v>3</v>
      </c>
      <c r="D6573" s="89" t="s">
        <v>6283</v>
      </c>
    </row>
    <row r="6574" spans="1:5" ht="15.75" customHeight="1" x14ac:dyDescent="0.15">
      <c r="A6574" s="89" t="s">
        <v>17192</v>
      </c>
      <c r="B6574" s="89" t="s">
        <v>3273</v>
      </c>
      <c r="C6574" s="89">
        <v>3</v>
      </c>
      <c r="D6574" s="89" t="s">
        <v>6283</v>
      </c>
    </row>
    <row r="6575" spans="1:5" ht="15.75" customHeight="1" x14ac:dyDescent="0.15">
      <c r="A6575" s="89" t="s">
        <v>17193</v>
      </c>
      <c r="B6575" s="89" t="s">
        <v>3273</v>
      </c>
      <c r="C6575" s="89">
        <v>3</v>
      </c>
      <c r="D6575" s="89" t="s">
        <v>6283</v>
      </c>
    </row>
    <row r="6576" spans="1:5" ht="15.75" customHeight="1" x14ac:dyDescent="0.15">
      <c r="A6576" s="89" t="s">
        <v>17194</v>
      </c>
      <c r="B6576" s="89" t="s">
        <v>17167</v>
      </c>
      <c r="C6576" s="89">
        <v>4</v>
      </c>
      <c r="D6576" s="89" t="s">
        <v>17168</v>
      </c>
      <c r="E6576" s="89" t="s">
        <v>3273</v>
      </c>
    </row>
    <row r="6577" spans="1:5" ht="15.75" customHeight="1" x14ac:dyDescent="0.15">
      <c r="A6577" s="89" t="s">
        <v>17195</v>
      </c>
      <c r="B6577" s="89" t="s">
        <v>3273</v>
      </c>
      <c r="C6577" s="89">
        <v>3</v>
      </c>
      <c r="D6577" s="89" t="s">
        <v>6283</v>
      </c>
    </row>
    <row r="6578" spans="1:5" ht="15.75" customHeight="1" x14ac:dyDescent="0.15">
      <c r="A6578" s="89" t="s">
        <v>17196</v>
      </c>
      <c r="B6578" s="89" t="s">
        <v>17167</v>
      </c>
      <c r="C6578" s="89">
        <v>4</v>
      </c>
      <c r="D6578" s="89" t="s">
        <v>17168</v>
      </c>
      <c r="E6578" s="89" t="s">
        <v>3273</v>
      </c>
    </row>
    <row r="6579" spans="1:5" ht="15.75" customHeight="1" x14ac:dyDescent="0.15">
      <c r="A6579" s="89" t="s">
        <v>17197</v>
      </c>
      <c r="B6579" s="89" t="s">
        <v>3273</v>
      </c>
      <c r="C6579" s="89">
        <v>3</v>
      </c>
      <c r="D6579" s="89" t="s">
        <v>6283</v>
      </c>
    </row>
    <row r="6580" spans="1:5" ht="15.75" customHeight="1" x14ac:dyDescent="0.15">
      <c r="A6580" s="89" t="s">
        <v>17198</v>
      </c>
      <c r="B6580" s="89" t="s">
        <v>3273</v>
      </c>
      <c r="C6580" s="89">
        <v>3</v>
      </c>
      <c r="D6580" s="89" t="s">
        <v>6283</v>
      </c>
    </row>
    <row r="6581" spans="1:5" ht="15.75" customHeight="1" x14ac:dyDescent="0.15">
      <c r="A6581" s="89" t="s">
        <v>17199</v>
      </c>
      <c r="B6581" s="89" t="s">
        <v>3273</v>
      </c>
      <c r="C6581" s="89">
        <v>3</v>
      </c>
      <c r="D6581" s="89" t="s">
        <v>6283</v>
      </c>
    </row>
    <row r="6582" spans="1:5" ht="15.75" customHeight="1" x14ac:dyDescent="0.15">
      <c r="A6582" s="89" t="s">
        <v>17200</v>
      </c>
      <c r="B6582" s="89" t="s">
        <v>17167</v>
      </c>
      <c r="C6582" s="89">
        <v>4</v>
      </c>
      <c r="D6582" s="89" t="s">
        <v>17168</v>
      </c>
      <c r="E6582" s="89" t="s">
        <v>3273</v>
      </c>
    </row>
    <row r="6583" spans="1:5" ht="15.75" customHeight="1" x14ac:dyDescent="0.15">
      <c r="A6583" s="89" t="s">
        <v>17201</v>
      </c>
      <c r="B6583" s="89" t="s">
        <v>14669</v>
      </c>
      <c r="C6583" s="89">
        <v>4</v>
      </c>
      <c r="D6583" s="89" t="s">
        <v>14670</v>
      </c>
      <c r="E6583" s="89" t="s">
        <v>3245</v>
      </c>
    </row>
    <row r="6584" spans="1:5" ht="15.75" customHeight="1" x14ac:dyDescent="0.15">
      <c r="A6584" s="89" t="s">
        <v>17202</v>
      </c>
      <c r="B6584" s="89" t="s">
        <v>3273</v>
      </c>
      <c r="C6584" s="89">
        <v>3</v>
      </c>
      <c r="D6584" s="89" t="s">
        <v>6283</v>
      </c>
    </row>
    <row r="6585" spans="1:5" ht="15.75" customHeight="1" x14ac:dyDescent="0.15">
      <c r="A6585" s="89" t="s">
        <v>17203</v>
      </c>
      <c r="B6585" s="89" t="s">
        <v>17158</v>
      </c>
      <c r="C6585" s="89">
        <v>4</v>
      </c>
      <c r="D6585" s="89" t="s">
        <v>17159</v>
      </c>
      <c r="E6585" s="89" t="s">
        <v>4099</v>
      </c>
    </row>
    <row r="6586" spans="1:5" ht="15.75" customHeight="1" x14ac:dyDescent="0.15">
      <c r="A6586" s="89" t="s">
        <v>17204</v>
      </c>
      <c r="B6586" s="89" t="s">
        <v>14669</v>
      </c>
      <c r="C6586" s="89">
        <v>4</v>
      </c>
      <c r="D6586" s="89" t="s">
        <v>14670</v>
      </c>
      <c r="E6586" s="89" t="s">
        <v>3245</v>
      </c>
    </row>
    <row r="6587" spans="1:5" ht="15.75" customHeight="1" x14ac:dyDescent="0.15">
      <c r="A6587" s="89" t="s">
        <v>17205</v>
      </c>
      <c r="B6587" s="89" t="s">
        <v>3273</v>
      </c>
      <c r="C6587" s="89">
        <v>3</v>
      </c>
      <c r="D6587" s="89" t="s">
        <v>6283</v>
      </c>
    </row>
    <row r="6588" spans="1:5" ht="15.75" customHeight="1" x14ac:dyDescent="0.15">
      <c r="A6588" s="89" t="s">
        <v>17206</v>
      </c>
      <c r="B6588" s="89" t="s">
        <v>17167</v>
      </c>
      <c r="C6588" s="89">
        <v>4</v>
      </c>
      <c r="D6588" s="89" t="s">
        <v>17168</v>
      </c>
      <c r="E6588" s="89" t="s">
        <v>3273</v>
      </c>
    </row>
    <row r="6589" spans="1:5" ht="15.75" customHeight="1" x14ac:dyDescent="0.15">
      <c r="A6589" s="89" t="s">
        <v>17207</v>
      </c>
      <c r="B6589" s="89" t="s">
        <v>3273</v>
      </c>
      <c r="C6589" s="89">
        <v>3</v>
      </c>
      <c r="D6589" s="89" t="s">
        <v>6283</v>
      </c>
    </row>
    <row r="6590" spans="1:5" ht="15.75" customHeight="1" x14ac:dyDescent="0.15">
      <c r="A6590" s="89" t="s">
        <v>17208</v>
      </c>
      <c r="B6590" s="89" t="s">
        <v>17167</v>
      </c>
      <c r="C6590" s="89">
        <v>4</v>
      </c>
      <c r="D6590" s="89" t="s">
        <v>17168</v>
      </c>
      <c r="E6590" s="89" t="s">
        <v>3273</v>
      </c>
    </row>
    <row r="6591" spans="1:5" ht="15.75" customHeight="1" x14ac:dyDescent="0.15">
      <c r="A6591" s="89" t="s">
        <v>17209</v>
      </c>
      <c r="B6591" s="89" t="s">
        <v>3273</v>
      </c>
      <c r="C6591" s="89">
        <v>3</v>
      </c>
      <c r="D6591" s="89" t="s">
        <v>6283</v>
      </c>
    </row>
    <row r="6592" spans="1:5" ht="15.75" customHeight="1" x14ac:dyDescent="0.15">
      <c r="A6592" s="89" t="s">
        <v>17210</v>
      </c>
      <c r="B6592" s="89" t="s">
        <v>14669</v>
      </c>
      <c r="C6592" s="89">
        <v>4</v>
      </c>
      <c r="D6592" s="89" t="s">
        <v>14670</v>
      </c>
      <c r="E6592" s="89" t="s">
        <v>3245</v>
      </c>
    </row>
    <row r="6593" spans="1:5" ht="15.75" customHeight="1" x14ac:dyDescent="0.15">
      <c r="A6593" s="89" t="s">
        <v>17211</v>
      </c>
      <c r="B6593" s="89" t="s">
        <v>3273</v>
      </c>
      <c r="C6593" s="89">
        <v>3</v>
      </c>
      <c r="D6593" s="89" t="s">
        <v>6283</v>
      </c>
    </row>
    <row r="6594" spans="1:5" ht="15.75" customHeight="1" x14ac:dyDescent="0.15">
      <c r="A6594" s="89" t="s">
        <v>17212</v>
      </c>
      <c r="B6594" s="89" t="s">
        <v>17167</v>
      </c>
      <c r="C6594" s="89">
        <v>4</v>
      </c>
      <c r="D6594" s="89" t="s">
        <v>17168</v>
      </c>
      <c r="E6594" s="89" t="s">
        <v>3273</v>
      </c>
    </row>
    <row r="6595" spans="1:5" ht="15.75" customHeight="1" x14ac:dyDescent="0.15">
      <c r="A6595" s="89" t="s">
        <v>17213</v>
      </c>
      <c r="B6595" s="89" t="s">
        <v>14669</v>
      </c>
      <c r="C6595" s="89">
        <v>4</v>
      </c>
      <c r="D6595" s="89" t="s">
        <v>14670</v>
      </c>
      <c r="E6595" s="89" t="s">
        <v>3245</v>
      </c>
    </row>
    <row r="6596" spans="1:5" ht="15.75" customHeight="1" x14ac:dyDescent="0.15">
      <c r="A6596" s="89" t="s">
        <v>17214</v>
      </c>
      <c r="B6596" s="89" t="s">
        <v>3273</v>
      </c>
      <c r="C6596" s="89">
        <v>3</v>
      </c>
      <c r="D6596" s="89" t="s">
        <v>6283</v>
      </c>
    </row>
    <row r="6597" spans="1:5" ht="15.75" customHeight="1" x14ac:dyDescent="0.15">
      <c r="A6597" s="89" t="s">
        <v>17215</v>
      </c>
      <c r="B6597" s="89" t="s">
        <v>17167</v>
      </c>
      <c r="C6597" s="89">
        <v>4</v>
      </c>
      <c r="D6597" s="89" t="s">
        <v>17168</v>
      </c>
      <c r="E6597" s="89" t="s">
        <v>3273</v>
      </c>
    </row>
    <row r="6598" spans="1:5" ht="15.75" customHeight="1" x14ac:dyDescent="0.15">
      <c r="A6598" s="89" t="s">
        <v>17216</v>
      </c>
      <c r="B6598" s="89" t="s">
        <v>3273</v>
      </c>
      <c r="C6598" s="89">
        <v>3</v>
      </c>
      <c r="D6598" s="89" t="s">
        <v>6283</v>
      </c>
    </row>
    <row r="6599" spans="1:5" ht="15.75" customHeight="1" x14ac:dyDescent="0.15">
      <c r="A6599" s="89" t="s">
        <v>17217</v>
      </c>
      <c r="B6599" s="89" t="s">
        <v>17167</v>
      </c>
      <c r="C6599" s="89">
        <v>4</v>
      </c>
      <c r="D6599" s="89" t="s">
        <v>17168</v>
      </c>
      <c r="E6599" s="89" t="s">
        <v>3273</v>
      </c>
    </row>
    <row r="6600" spans="1:5" ht="15.75" customHeight="1" x14ac:dyDescent="0.15">
      <c r="A6600" s="89" t="s">
        <v>17218</v>
      </c>
      <c r="B6600" s="89" t="s">
        <v>3273</v>
      </c>
      <c r="C6600" s="89">
        <v>3</v>
      </c>
      <c r="D6600" s="89" t="s">
        <v>6283</v>
      </c>
    </row>
    <row r="6601" spans="1:5" ht="15.75" customHeight="1" x14ac:dyDescent="0.15">
      <c r="A6601" s="89" t="s">
        <v>17219</v>
      </c>
      <c r="B6601" s="89" t="s">
        <v>3273</v>
      </c>
      <c r="C6601" s="89">
        <v>3</v>
      </c>
      <c r="D6601" s="89" t="s">
        <v>6283</v>
      </c>
    </row>
    <row r="6602" spans="1:5" ht="15.75" customHeight="1" x14ac:dyDescent="0.15">
      <c r="A6602" s="89" t="s">
        <v>17220</v>
      </c>
      <c r="B6602" s="89" t="s">
        <v>17167</v>
      </c>
      <c r="C6602" s="89">
        <v>4</v>
      </c>
      <c r="D6602" s="89" t="s">
        <v>17168</v>
      </c>
      <c r="E6602" s="89" t="s">
        <v>3273</v>
      </c>
    </row>
    <row r="6603" spans="1:5" ht="15.75" customHeight="1" x14ac:dyDescent="0.15">
      <c r="A6603" s="89" t="s">
        <v>17221</v>
      </c>
      <c r="B6603" s="89" t="s">
        <v>17167</v>
      </c>
      <c r="C6603" s="89">
        <v>4</v>
      </c>
      <c r="D6603" s="89" t="s">
        <v>17168</v>
      </c>
      <c r="E6603" s="89" t="s">
        <v>3273</v>
      </c>
    </row>
    <row r="6604" spans="1:5" ht="15.75" customHeight="1" x14ac:dyDescent="0.15">
      <c r="A6604" s="89" t="s">
        <v>17222</v>
      </c>
      <c r="B6604" s="89" t="s">
        <v>3273</v>
      </c>
      <c r="C6604" s="89">
        <v>3</v>
      </c>
      <c r="D6604" s="89" t="s">
        <v>6283</v>
      </c>
    </row>
    <row r="6605" spans="1:5" ht="15.75" customHeight="1" x14ac:dyDescent="0.15">
      <c r="A6605" s="89" t="s">
        <v>17223</v>
      </c>
      <c r="B6605" s="89" t="s">
        <v>17167</v>
      </c>
      <c r="C6605" s="89">
        <v>4</v>
      </c>
      <c r="D6605" s="89" t="s">
        <v>17168</v>
      </c>
      <c r="E6605" s="89" t="s">
        <v>3273</v>
      </c>
    </row>
    <row r="6606" spans="1:5" ht="15.75" customHeight="1" x14ac:dyDescent="0.15">
      <c r="A6606" s="89" t="s">
        <v>17224</v>
      </c>
      <c r="B6606" s="89" t="s">
        <v>14669</v>
      </c>
      <c r="C6606" s="89">
        <v>4</v>
      </c>
      <c r="D6606" s="89" t="s">
        <v>14670</v>
      </c>
      <c r="E6606" s="89" t="s">
        <v>3245</v>
      </c>
    </row>
    <row r="6607" spans="1:5" ht="15.75" customHeight="1" x14ac:dyDescent="0.15">
      <c r="A6607" s="89" t="s">
        <v>17225</v>
      </c>
      <c r="B6607" s="89" t="s">
        <v>3273</v>
      </c>
      <c r="C6607" s="89">
        <v>3</v>
      </c>
      <c r="D6607" s="89" t="s">
        <v>6283</v>
      </c>
    </row>
    <row r="6608" spans="1:5" ht="15.75" customHeight="1" x14ac:dyDescent="0.15">
      <c r="A6608" s="89" t="s">
        <v>17226</v>
      </c>
      <c r="B6608" s="89" t="s">
        <v>3273</v>
      </c>
      <c r="C6608" s="89">
        <v>3</v>
      </c>
      <c r="D6608" s="89" t="s">
        <v>6283</v>
      </c>
    </row>
    <row r="6609" spans="1:5" ht="15.75" customHeight="1" x14ac:dyDescent="0.15">
      <c r="A6609" s="89" t="s">
        <v>17227</v>
      </c>
      <c r="B6609" s="89" t="s">
        <v>17167</v>
      </c>
      <c r="C6609" s="89">
        <v>4</v>
      </c>
      <c r="D6609" s="89" t="s">
        <v>17168</v>
      </c>
      <c r="E6609" s="89" t="s">
        <v>3273</v>
      </c>
    </row>
    <row r="6610" spans="1:5" ht="15.75" customHeight="1" x14ac:dyDescent="0.15">
      <c r="A6610" s="89" t="s">
        <v>17228</v>
      </c>
      <c r="B6610" s="89" t="s">
        <v>3273</v>
      </c>
      <c r="C6610" s="89">
        <v>3</v>
      </c>
      <c r="D6610" s="89" t="s">
        <v>6283</v>
      </c>
    </row>
    <row r="6611" spans="1:5" ht="15.75" customHeight="1" x14ac:dyDescent="0.15">
      <c r="A6611" s="89" t="s">
        <v>17229</v>
      </c>
      <c r="B6611" s="89" t="s">
        <v>14669</v>
      </c>
      <c r="C6611" s="89">
        <v>4</v>
      </c>
      <c r="D6611" s="89" t="s">
        <v>14670</v>
      </c>
      <c r="E6611" s="89" t="s">
        <v>3245</v>
      </c>
    </row>
    <row r="6612" spans="1:5" ht="15.75" customHeight="1" x14ac:dyDescent="0.15">
      <c r="A6612" s="89" t="s">
        <v>17230</v>
      </c>
      <c r="B6612" s="89" t="s">
        <v>17167</v>
      </c>
      <c r="C6612" s="89">
        <v>4</v>
      </c>
      <c r="D6612" s="89" t="s">
        <v>17168</v>
      </c>
      <c r="E6612" s="89" t="s">
        <v>3273</v>
      </c>
    </row>
    <row r="6613" spans="1:5" ht="15.75" customHeight="1" x14ac:dyDescent="0.15">
      <c r="A6613" s="89" t="s">
        <v>17231</v>
      </c>
      <c r="B6613" s="89" t="s">
        <v>3273</v>
      </c>
      <c r="C6613" s="89">
        <v>3</v>
      </c>
      <c r="D6613" s="89" t="s">
        <v>6283</v>
      </c>
    </row>
    <row r="6614" spans="1:5" ht="15.75" customHeight="1" x14ac:dyDescent="0.15">
      <c r="A6614" s="89" t="s">
        <v>17232</v>
      </c>
      <c r="B6614" s="89" t="s">
        <v>3273</v>
      </c>
      <c r="C6614" s="89">
        <v>3</v>
      </c>
      <c r="D6614" s="89" t="s">
        <v>6283</v>
      </c>
    </row>
    <row r="6615" spans="1:5" ht="15.75" customHeight="1" x14ac:dyDescent="0.15">
      <c r="A6615" s="89" t="s">
        <v>17233</v>
      </c>
      <c r="B6615" s="89" t="s">
        <v>17167</v>
      </c>
      <c r="C6615" s="89">
        <v>4</v>
      </c>
      <c r="D6615" s="89" t="s">
        <v>17168</v>
      </c>
      <c r="E6615" s="89" t="s">
        <v>3273</v>
      </c>
    </row>
    <row r="6616" spans="1:5" ht="15.75" customHeight="1" x14ac:dyDescent="0.15">
      <c r="A6616" s="89" t="s">
        <v>17234</v>
      </c>
      <c r="B6616" s="89" t="s">
        <v>3273</v>
      </c>
      <c r="C6616" s="89">
        <v>3</v>
      </c>
      <c r="D6616" s="89" t="s">
        <v>6283</v>
      </c>
    </row>
    <row r="6617" spans="1:5" ht="15.75" customHeight="1" x14ac:dyDescent="0.15">
      <c r="A6617" s="89" t="s">
        <v>17235</v>
      </c>
      <c r="B6617" s="89" t="s">
        <v>17167</v>
      </c>
      <c r="C6617" s="89">
        <v>4</v>
      </c>
      <c r="D6617" s="89" t="s">
        <v>17168</v>
      </c>
      <c r="E6617" s="89" t="s">
        <v>3273</v>
      </c>
    </row>
    <row r="6618" spans="1:5" ht="15.75" customHeight="1" x14ac:dyDescent="0.15">
      <c r="A6618" s="89" t="s">
        <v>17236</v>
      </c>
      <c r="B6618" s="89" t="s">
        <v>14669</v>
      </c>
      <c r="C6618" s="89">
        <v>4</v>
      </c>
      <c r="D6618" s="89" t="s">
        <v>14670</v>
      </c>
      <c r="E6618" s="89" t="s">
        <v>3245</v>
      </c>
    </row>
    <row r="6619" spans="1:5" ht="15.75" customHeight="1" x14ac:dyDescent="0.15">
      <c r="A6619" s="89" t="s">
        <v>17237</v>
      </c>
      <c r="B6619" s="89" t="s">
        <v>3273</v>
      </c>
      <c r="C6619" s="89">
        <v>3</v>
      </c>
      <c r="D6619" s="89" t="s">
        <v>6283</v>
      </c>
    </row>
    <row r="6620" spans="1:5" ht="15.75" customHeight="1" x14ac:dyDescent="0.15">
      <c r="A6620" s="89" t="s">
        <v>17238</v>
      </c>
      <c r="B6620" s="89" t="s">
        <v>3273</v>
      </c>
      <c r="C6620" s="89">
        <v>3</v>
      </c>
      <c r="D6620" s="89" t="s">
        <v>6283</v>
      </c>
    </row>
    <row r="6621" spans="1:5" ht="15.75" customHeight="1" x14ac:dyDescent="0.15">
      <c r="A6621" s="89" t="s">
        <v>17239</v>
      </c>
      <c r="B6621" s="89" t="s">
        <v>14669</v>
      </c>
      <c r="C6621" s="89">
        <v>4</v>
      </c>
      <c r="D6621" s="89" t="s">
        <v>14670</v>
      </c>
      <c r="E6621" s="89" t="s">
        <v>3245</v>
      </c>
    </row>
    <row r="6622" spans="1:5" ht="15.75" customHeight="1" x14ac:dyDescent="0.15">
      <c r="A6622" s="89" t="s">
        <v>17240</v>
      </c>
      <c r="B6622" s="89" t="s">
        <v>17167</v>
      </c>
      <c r="C6622" s="89">
        <v>4</v>
      </c>
      <c r="D6622" s="89" t="s">
        <v>17168</v>
      </c>
      <c r="E6622" s="89" t="s">
        <v>3273</v>
      </c>
    </row>
    <row r="6623" spans="1:5" ht="15.75" customHeight="1" x14ac:dyDescent="0.15">
      <c r="A6623" s="89" t="s">
        <v>17241</v>
      </c>
      <c r="B6623" s="89" t="s">
        <v>3273</v>
      </c>
      <c r="C6623" s="89">
        <v>3</v>
      </c>
      <c r="D6623" s="89" t="s">
        <v>6283</v>
      </c>
    </row>
    <row r="6624" spans="1:5" ht="15.75" customHeight="1" x14ac:dyDescent="0.15">
      <c r="A6624" s="89" t="s">
        <v>17242</v>
      </c>
      <c r="B6624" s="89" t="s">
        <v>17167</v>
      </c>
      <c r="C6624" s="89">
        <v>4</v>
      </c>
      <c r="D6624" s="89" t="s">
        <v>17168</v>
      </c>
      <c r="E6624" s="89" t="s">
        <v>3273</v>
      </c>
    </row>
    <row r="6625" spans="1:5" ht="15.75" customHeight="1" x14ac:dyDescent="0.15">
      <c r="A6625" s="89" t="s">
        <v>17243</v>
      </c>
      <c r="B6625" s="89" t="s">
        <v>14669</v>
      </c>
      <c r="C6625" s="89">
        <v>4</v>
      </c>
      <c r="D6625" s="89" t="s">
        <v>14670</v>
      </c>
      <c r="E6625" s="89" t="s">
        <v>3245</v>
      </c>
    </row>
    <row r="6626" spans="1:5" ht="15.75" customHeight="1" x14ac:dyDescent="0.15">
      <c r="A6626" s="89" t="s">
        <v>17244</v>
      </c>
      <c r="B6626" s="89" t="s">
        <v>3273</v>
      </c>
      <c r="C6626" s="89">
        <v>3</v>
      </c>
      <c r="D6626" s="89" t="s">
        <v>6283</v>
      </c>
    </row>
    <row r="6627" spans="1:5" ht="15.75" customHeight="1" x14ac:dyDescent="0.15">
      <c r="A6627" s="89" t="s">
        <v>17245</v>
      </c>
      <c r="B6627" s="89" t="s">
        <v>3273</v>
      </c>
      <c r="C6627" s="89">
        <v>3</v>
      </c>
      <c r="D6627" s="89" t="s">
        <v>6283</v>
      </c>
    </row>
    <row r="6628" spans="1:5" ht="15.75" customHeight="1" x14ac:dyDescent="0.15">
      <c r="A6628" s="89" t="s">
        <v>17246</v>
      </c>
      <c r="B6628" s="89" t="s">
        <v>17167</v>
      </c>
      <c r="C6628" s="89">
        <v>4</v>
      </c>
      <c r="D6628" s="89" t="s">
        <v>17168</v>
      </c>
      <c r="E6628" s="89" t="s">
        <v>3273</v>
      </c>
    </row>
    <row r="6629" spans="1:5" ht="15.75" customHeight="1" x14ac:dyDescent="0.15">
      <c r="A6629" s="89" t="s">
        <v>17247</v>
      </c>
      <c r="B6629" s="89" t="s">
        <v>14669</v>
      </c>
      <c r="C6629" s="89">
        <v>4</v>
      </c>
      <c r="D6629" s="89" t="s">
        <v>14670</v>
      </c>
      <c r="E6629" s="89" t="s">
        <v>3245</v>
      </c>
    </row>
    <row r="6630" spans="1:5" ht="15.75" customHeight="1" x14ac:dyDescent="0.15">
      <c r="A6630" s="89" t="s">
        <v>17248</v>
      </c>
      <c r="B6630" s="89" t="s">
        <v>3273</v>
      </c>
      <c r="C6630" s="89">
        <v>3</v>
      </c>
      <c r="D6630" s="89" t="s">
        <v>6283</v>
      </c>
    </row>
    <row r="6631" spans="1:5" ht="15.75" customHeight="1" x14ac:dyDescent="0.15">
      <c r="A6631" s="89" t="s">
        <v>17249</v>
      </c>
      <c r="B6631" s="89" t="s">
        <v>3273</v>
      </c>
      <c r="C6631" s="89">
        <v>3</v>
      </c>
      <c r="D6631" s="89" t="s">
        <v>6283</v>
      </c>
    </row>
    <row r="6632" spans="1:5" ht="15.75" customHeight="1" x14ac:dyDescent="0.15">
      <c r="A6632" s="89" t="s">
        <v>17250</v>
      </c>
      <c r="B6632" s="89" t="s">
        <v>17167</v>
      </c>
      <c r="C6632" s="89">
        <v>4</v>
      </c>
      <c r="D6632" s="89" t="s">
        <v>17168</v>
      </c>
      <c r="E6632" s="89" t="s">
        <v>3273</v>
      </c>
    </row>
    <row r="6633" spans="1:5" ht="15.75" customHeight="1" x14ac:dyDescent="0.15">
      <c r="A6633" s="89" t="s">
        <v>17251</v>
      </c>
      <c r="B6633" s="89" t="s">
        <v>14669</v>
      </c>
      <c r="C6633" s="89">
        <v>4</v>
      </c>
      <c r="D6633" s="89" t="s">
        <v>14670</v>
      </c>
      <c r="E6633" s="89" t="s">
        <v>3245</v>
      </c>
    </row>
    <row r="6634" spans="1:5" ht="15.75" customHeight="1" x14ac:dyDescent="0.15">
      <c r="A6634" s="89" t="s">
        <v>17252</v>
      </c>
      <c r="B6634" s="89" t="s">
        <v>3273</v>
      </c>
      <c r="C6634" s="89">
        <v>3</v>
      </c>
      <c r="D6634" s="89" t="s">
        <v>6283</v>
      </c>
    </row>
    <row r="6635" spans="1:5" ht="15.75" customHeight="1" x14ac:dyDescent="0.15">
      <c r="A6635" s="89" t="s">
        <v>17253</v>
      </c>
      <c r="B6635" s="89" t="s">
        <v>17167</v>
      </c>
      <c r="C6635" s="89">
        <v>4</v>
      </c>
      <c r="D6635" s="89" t="s">
        <v>17168</v>
      </c>
      <c r="E6635" s="89" t="s">
        <v>3273</v>
      </c>
    </row>
    <row r="6636" spans="1:5" ht="15.75" customHeight="1" x14ac:dyDescent="0.15">
      <c r="A6636" s="89" t="s">
        <v>17254</v>
      </c>
      <c r="B6636" s="89" t="s">
        <v>3273</v>
      </c>
      <c r="C6636" s="89">
        <v>3</v>
      </c>
      <c r="D6636" s="89" t="s">
        <v>6283</v>
      </c>
    </row>
    <row r="6637" spans="1:5" ht="15.75" customHeight="1" x14ac:dyDescent="0.15">
      <c r="A6637" s="89" t="s">
        <v>17255</v>
      </c>
      <c r="B6637" s="89" t="s">
        <v>17167</v>
      </c>
      <c r="C6637" s="89">
        <v>4</v>
      </c>
      <c r="D6637" s="89" t="s">
        <v>17168</v>
      </c>
      <c r="E6637" s="89" t="s">
        <v>3273</v>
      </c>
    </row>
    <row r="6638" spans="1:5" ht="15.75" customHeight="1" x14ac:dyDescent="0.15">
      <c r="A6638" s="89" t="s">
        <v>17256</v>
      </c>
      <c r="B6638" s="89" t="s">
        <v>3273</v>
      </c>
      <c r="C6638" s="89">
        <v>3</v>
      </c>
      <c r="D6638" s="89" t="s">
        <v>6283</v>
      </c>
    </row>
    <row r="6639" spans="1:5" ht="15.75" customHeight="1" x14ac:dyDescent="0.15">
      <c r="A6639" s="89" t="s">
        <v>17257</v>
      </c>
      <c r="B6639" s="89" t="s">
        <v>3273</v>
      </c>
      <c r="C6639" s="89">
        <v>3</v>
      </c>
      <c r="D6639" s="89" t="s">
        <v>6283</v>
      </c>
    </row>
    <row r="6640" spans="1:5" ht="15.75" customHeight="1" x14ac:dyDescent="0.15">
      <c r="A6640" s="89" t="s">
        <v>17258</v>
      </c>
      <c r="B6640" s="89" t="s">
        <v>17167</v>
      </c>
      <c r="C6640" s="89">
        <v>4</v>
      </c>
      <c r="D6640" s="89" t="s">
        <v>17168</v>
      </c>
      <c r="E6640" s="89" t="s">
        <v>3273</v>
      </c>
    </row>
    <row r="6641" spans="1:5" ht="15.75" customHeight="1" x14ac:dyDescent="0.15">
      <c r="A6641" s="89" t="s">
        <v>17259</v>
      </c>
      <c r="B6641" s="89" t="s">
        <v>3273</v>
      </c>
      <c r="C6641" s="89">
        <v>3</v>
      </c>
      <c r="D6641" s="89" t="s">
        <v>6283</v>
      </c>
    </row>
    <row r="6642" spans="1:5" ht="15.75" customHeight="1" x14ac:dyDescent="0.15">
      <c r="A6642" s="89" t="s">
        <v>17260</v>
      </c>
      <c r="B6642" s="89" t="s">
        <v>14669</v>
      </c>
      <c r="C6642" s="89">
        <v>4</v>
      </c>
      <c r="D6642" s="89" t="s">
        <v>14670</v>
      </c>
      <c r="E6642" s="89" t="s">
        <v>3245</v>
      </c>
    </row>
    <row r="6643" spans="1:5" ht="15.75" customHeight="1" x14ac:dyDescent="0.15">
      <c r="A6643" s="89" t="s">
        <v>17261</v>
      </c>
      <c r="B6643" s="89" t="s">
        <v>3273</v>
      </c>
      <c r="C6643" s="89">
        <v>3</v>
      </c>
      <c r="D6643" s="89" t="s">
        <v>6283</v>
      </c>
    </row>
    <row r="6644" spans="1:5" ht="15.75" customHeight="1" x14ac:dyDescent="0.15">
      <c r="A6644" s="89" t="s">
        <v>17262</v>
      </c>
      <c r="B6644" s="89" t="s">
        <v>17167</v>
      </c>
      <c r="C6644" s="89">
        <v>4</v>
      </c>
      <c r="D6644" s="89" t="s">
        <v>17168</v>
      </c>
      <c r="E6644" s="89" t="s">
        <v>3273</v>
      </c>
    </row>
    <row r="6645" spans="1:5" ht="15.75" customHeight="1" x14ac:dyDescent="0.15">
      <c r="A6645" s="89" t="s">
        <v>17263</v>
      </c>
      <c r="B6645" s="89" t="s">
        <v>17167</v>
      </c>
      <c r="C6645" s="89">
        <v>4</v>
      </c>
      <c r="D6645" s="89" t="s">
        <v>17168</v>
      </c>
      <c r="E6645" s="89" t="s">
        <v>3273</v>
      </c>
    </row>
    <row r="6646" spans="1:5" ht="15.75" customHeight="1" x14ac:dyDescent="0.15">
      <c r="A6646" s="89" t="s">
        <v>17264</v>
      </c>
      <c r="B6646" s="89" t="s">
        <v>3273</v>
      </c>
      <c r="C6646" s="89">
        <v>3</v>
      </c>
      <c r="D6646" s="89" t="s">
        <v>6283</v>
      </c>
    </row>
    <row r="6647" spans="1:5" ht="15.75" customHeight="1" x14ac:dyDescent="0.15">
      <c r="A6647" s="89" t="s">
        <v>17265</v>
      </c>
      <c r="B6647" s="89" t="s">
        <v>14669</v>
      </c>
      <c r="C6647" s="89">
        <v>4</v>
      </c>
      <c r="D6647" s="89" t="s">
        <v>14670</v>
      </c>
      <c r="E6647" s="89" t="s">
        <v>3245</v>
      </c>
    </row>
    <row r="6648" spans="1:5" ht="15.75" customHeight="1" x14ac:dyDescent="0.15">
      <c r="A6648" s="89" t="s">
        <v>17266</v>
      </c>
      <c r="B6648" s="89" t="s">
        <v>17267</v>
      </c>
      <c r="C6648" s="89">
        <v>4</v>
      </c>
      <c r="D6648" s="89" t="s">
        <v>17268</v>
      </c>
      <c r="E6648" s="89" t="s">
        <v>2683</v>
      </c>
    </row>
    <row r="6649" spans="1:5" ht="15.75" customHeight="1" x14ac:dyDescent="0.15">
      <c r="A6649" s="89" t="s">
        <v>17269</v>
      </c>
      <c r="B6649" s="89" t="s">
        <v>3273</v>
      </c>
      <c r="C6649" s="89">
        <v>3</v>
      </c>
      <c r="D6649" s="89" t="s">
        <v>6283</v>
      </c>
    </row>
    <row r="6650" spans="1:5" ht="15.75" customHeight="1" x14ac:dyDescent="0.15">
      <c r="A6650" s="89" t="s">
        <v>17270</v>
      </c>
      <c r="B6650" s="89" t="s">
        <v>17167</v>
      </c>
      <c r="C6650" s="89">
        <v>4</v>
      </c>
      <c r="D6650" s="89" t="s">
        <v>17168</v>
      </c>
      <c r="E6650" s="89" t="s">
        <v>3273</v>
      </c>
    </row>
    <row r="6651" spans="1:5" ht="15.75" customHeight="1" x14ac:dyDescent="0.15">
      <c r="A6651" s="89" t="s">
        <v>17271</v>
      </c>
      <c r="B6651" s="89" t="s">
        <v>14669</v>
      </c>
      <c r="C6651" s="89">
        <v>4</v>
      </c>
      <c r="D6651" s="89" t="s">
        <v>14670</v>
      </c>
      <c r="E6651" s="89" t="s">
        <v>3245</v>
      </c>
    </row>
    <row r="6652" spans="1:5" ht="15.75" customHeight="1" x14ac:dyDescent="0.15">
      <c r="A6652" s="89" t="s">
        <v>17272</v>
      </c>
      <c r="B6652" s="89" t="s">
        <v>3273</v>
      </c>
      <c r="C6652" s="89">
        <v>3</v>
      </c>
      <c r="D6652" s="89" t="s">
        <v>6283</v>
      </c>
    </row>
    <row r="6653" spans="1:5" ht="15.75" customHeight="1" x14ac:dyDescent="0.15">
      <c r="A6653" s="89" t="s">
        <v>17273</v>
      </c>
      <c r="B6653" s="89" t="s">
        <v>3273</v>
      </c>
      <c r="C6653" s="89">
        <v>3</v>
      </c>
      <c r="D6653" s="89" t="s">
        <v>6283</v>
      </c>
    </row>
    <row r="6654" spans="1:5" ht="15.75" customHeight="1" x14ac:dyDescent="0.15">
      <c r="A6654" s="89" t="s">
        <v>17274</v>
      </c>
      <c r="B6654" s="89" t="s">
        <v>14669</v>
      </c>
      <c r="C6654" s="89">
        <v>4</v>
      </c>
      <c r="D6654" s="89" t="s">
        <v>14670</v>
      </c>
      <c r="E6654" s="89" t="s">
        <v>3245</v>
      </c>
    </row>
    <row r="6655" spans="1:5" ht="15.75" customHeight="1" x14ac:dyDescent="0.15">
      <c r="A6655" s="89" t="s">
        <v>17275</v>
      </c>
      <c r="B6655" s="89" t="s">
        <v>17167</v>
      </c>
      <c r="C6655" s="89">
        <v>4</v>
      </c>
      <c r="D6655" s="89" t="s">
        <v>17168</v>
      </c>
      <c r="E6655" s="89" t="s">
        <v>3273</v>
      </c>
    </row>
    <row r="6656" spans="1:5" ht="15.75" customHeight="1" x14ac:dyDescent="0.15">
      <c r="A6656" s="89" t="s">
        <v>17276</v>
      </c>
      <c r="B6656" s="89" t="s">
        <v>14669</v>
      </c>
      <c r="C6656" s="89">
        <v>4</v>
      </c>
      <c r="D6656" s="89" t="s">
        <v>14670</v>
      </c>
      <c r="E6656" s="89" t="s">
        <v>3245</v>
      </c>
    </row>
    <row r="6657" spans="1:5" ht="15.75" customHeight="1" x14ac:dyDescent="0.15">
      <c r="A6657" s="89" t="s">
        <v>17277</v>
      </c>
      <c r="B6657" s="89" t="s">
        <v>17167</v>
      </c>
      <c r="C6657" s="89">
        <v>4</v>
      </c>
      <c r="D6657" s="89" t="s">
        <v>17168</v>
      </c>
      <c r="E6657" s="89" t="s">
        <v>3273</v>
      </c>
    </row>
    <row r="6658" spans="1:5" ht="15.75" customHeight="1" x14ac:dyDescent="0.15">
      <c r="A6658" s="89" t="s">
        <v>17278</v>
      </c>
      <c r="B6658" s="89" t="s">
        <v>14669</v>
      </c>
      <c r="C6658" s="89">
        <v>4</v>
      </c>
      <c r="D6658" s="89" t="s">
        <v>14670</v>
      </c>
      <c r="E6658" s="89" t="s">
        <v>3245</v>
      </c>
    </row>
    <row r="6659" spans="1:5" ht="15.75" customHeight="1" x14ac:dyDescent="0.15">
      <c r="A6659" s="89" t="s">
        <v>17279</v>
      </c>
      <c r="B6659" s="89" t="s">
        <v>17167</v>
      </c>
      <c r="C6659" s="89">
        <v>4</v>
      </c>
      <c r="D6659" s="89" t="s">
        <v>17168</v>
      </c>
      <c r="E6659" s="89" t="s">
        <v>3273</v>
      </c>
    </row>
    <row r="6660" spans="1:5" ht="15.75" customHeight="1" x14ac:dyDescent="0.15">
      <c r="A6660" s="89" t="s">
        <v>17280</v>
      </c>
      <c r="B6660" s="89" t="s">
        <v>14669</v>
      </c>
      <c r="C6660" s="89">
        <v>4</v>
      </c>
      <c r="D6660" s="89" t="s">
        <v>14670</v>
      </c>
      <c r="E6660" s="89" t="s">
        <v>3245</v>
      </c>
    </row>
    <row r="6661" spans="1:5" ht="15.75" customHeight="1" x14ac:dyDescent="0.15">
      <c r="A6661" s="89" t="s">
        <v>17281</v>
      </c>
      <c r="B6661" s="89" t="s">
        <v>14669</v>
      </c>
      <c r="C6661" s="89">
        <v>4</v>
      </c>
      <c r="D6661" s="89" t="s">
        <v>14670</v>
      </c>
      <c r="E6661" s="89" t="s">
        <v>3245</v>
      </c>
    </row>
    <row r="6662" spans="1:5" ht="15.75" customHeight="1" x14ac:dyDescent="0.15">
      <c r="A6662" s="89" t="s">
        <v>17282</v>
      </c>
      <c r="B6662" s="89" t="s">
        <v>14669</v>
      </c>
      <c r="C6662" s="89">
        <v>4</v>
      </c>
      <c r="D6662" s="89" t="s">
        <v>14670</v>
      </c>
      <c r="E6662" s="89" t="s">
        <v>3245</v>
      </c>
    </row>
    <row r="6663" spans="1:5" ht="15.75" customHeight="1" x14ac:dyDescent="0.15">
      <c r="A6663" s="89" t="s">
        <v>17283</v>
      </c>
      <c r="B6663" s="89" t="s">
        <v>14669</v>
      </c>
      <c r="C6663" s="89">
        <v>4</v>
      </c>
      <c r="D6663" s="89" t="s">
        <v>14670</v>
      </c>
      <c r="E6663" s="89" t="s">
        <v>3245</v>
      </c>
    </row>
    <row r="6664" spans="1:5" ht="15.75" customHeight="1" x14ac:dyDescent="0.15">
      <c r="A6664" s="89" t="s">
        <v>17284</v>
      </c>
      <c r="B6664" s="89" t="s">
        <v>14669</v>
      </c>
      <c r="C6664" s="89">
        <v>4</v>
      </c>
      <c r="D6664" s="89" t="s">
        <v>14670</v>
      </c>
      <c r="E6664" s="89" t="s">
        <v>3245</v>
      </c>
    </row>
    <row r="6665" spans="1:5" ht="15.75" customHeight="1" x14ac:dyDescent="0.15">
      <c r="A6665" s="89" t="s">
        <v>17285</v>
      </c>
      <c r="B6665" s="89" t="s">
        <v>17267</v>
      </c>
      <c r="C6665" s="89">
        <v>4</v>
      </c>
      <c r="D6665" s="89" t="s">
        <v>17268</v>
      </c>
      <c r="E6665" s="89" t="s">
        <v>2683</v>
      </c>
    </row>
    <row r="6666" spans="1:5" ht="15.75" customHeight="1" x14ac:dyDescent="0.15">
      <c r="A6666" s="89" t="s">
        <v>17286</v>
      </c>
      <c r="B6666" s="89" t="s">
        <v>14669</v>
      </c>
      <c r="C6666" s="89">
        <v>4</v>
      </c>
      <c r="D6666" s="89" t="s">
        <v>14670</v>
      </c>
      <c r="E6666" s="89" t="s">
        <v>3245</v>
      </c>
    </row>
    <row r="6667" spans="1:5" ht="15.75" customHeight="1" x14ac:dyDescent="0.15">
      <c r="A6667" s="89" t="s">
        <v>17287</v>
      </c>
      <c r="B6667" s="89" t="s">
        <v>14669</v>
      </c>
      <c r="C6667" s="89">
        <v>4</v>
      </c>
      <c r="D6667" s="89" t="s">
        <v>14670</v>
      </c>
      <c r="E6667" s="89" t="s">
        <v>3245</v>
      </c>
    </row>
    <row r="6668" spans="1:5" ht="15.75" customHeight="1" x14ac:dyDescent="0.15">
      <c r="A6668" s="89" t="s">
        <v>17288</v>
      </c>
      <c r="B6668" s="89" t="s">
        <v>14669</v>
      </c>
      <c r="C6668" s="89">
        <v>4</v>
      </c>
      <c r="D6668" s="89" t="s">
        <v>14670</v>
      </c>
      <c r="E6668" s="89" t="s">
        <v>3245</v>
      </c>
    </row>
    <row r="6669" spans="1:5" ht="15.75" customHeight="1" x14ac:dyDescent="0.15">
      <c r="A6669" s="89" t="s">
        <v>17289</v>
      </c>
      <c r="B6669" s="89" t="s">
        <v>14669</v>
      </c>
      <c r="C6669" s="89">
        <v>4</v>
      </c>
      <c r="D6669" s="89" t="s">
        <v>14670</v>
      </c>
      <c r="E6669" s="89" t="s">
        <v>3245</v>
      </c>
    </row>
    <row r="6670" spans="1:5" ht="15.75" customHeight="1" x14ac:dyDescent="0.15">
      <c r="A6670" s="89" t="s">
        <v>17290</v>
      </c>
      <c r="B6670" s="89" t="s">
        <v>14669</v>
      </c>
      <c r="C6670" s="89">
        <v>4</v>
      </c>
      <c r="D6670" s="89" t="s">
        <v>14670</v>
      </c>
      <c r="E6670" s="89" t="s">
        <v>3245</v>
      </c>
    </row>
    <row r="6671" spans="1:5" ht="15.75" customHeight="1" x14ac:dyDescent="0.15">
      <c r="A6671" s="89" t="s">
        <v>17291</v>
      </c>
      <c r="B6671" s="89" t="s">
        <v>17167</v>
      </c>
      <c r="C6671" s="89">
        <v>4</v>
      </c>
      <c r="D6671" s="89" t="s">
        <v>17168</v>
      </c>
      <c r="E6671" s="89" t="s">
        <v>3273</v>
      </c>
    </row>
    <row r="6672" spans="1:5" ht="15.75" customHeight="1" x14ac:dyDescent="0.15">
      <c r="A6672" s="89" t="s">
        <v>17292</v>
      </c>
      <c r="B6672" s="89" t="s">
        <v>14669</v>
      </c>
      <c r="C6672" s="89">
        <v>4</v>
      </c>
      <c r="D6672" s="89" t="s">
        <v>14670</v>
      </c>
      <c r="E6672" s="89" t="s">
        <v>3245</v>
      </c>
    </row>
    <row r="6673" spans="1:5" ht="15.75" customHeight="1" x14ac:dyDescent="0.15">
      <c r="A6673" s="89" t="s">
        <v>17293</v>
      </c>
      <c r="B6673" s="89" t="s">
        <v>14669</v>
      </c>
      <c r="C6673" s="89">
        <v>4</v>
      </c>
      <c r="D6673" s="89" t="s">
        <v>14670</v>
      </c>
      <c r="E6673" s="89" t="s">
        <v>3245</v>
      </c>
    </row>
    <row r="6674" spans="1:5" ht="15.75" customHeight="1" x14ac:dyDescent="0.15">
      <c r="A6674" s="89" t="s">
        <v>572</v>
      </c>
      <c r="B6674" s="89" t="s">
        <v>14701</v>
      </c>
      <c r="C6674" s="89">
        <v>4</v>
      </c>
      <c r="D6674" s="89" t="s">
        <v>14702</v>
      </c>
      <c r="E6674" s="89" t="s">
        <v>3273</v>
      </c>
    </row>
    <row r="6675" spans="1:5" ht="15.75" customHeight="1" x14ac:dyDescent="0.15">
      <c r="A6675" s="89" t="s">
        <v>17294</v>
      </c>
      <c r="B6675" s="89" t="s">
        <v>14669</v>
      </c>
      <c r="C6675" s="89">
        <v>4</v>
      </c>
      <c r="D6675" s="89" t="s">
        <v>14670</v>
      </c>
      <c r="E6675" s="89" t="s">
        <v>3245</v>
      </c>
    </row>
    <row r="6676" spans="1:5" ht="15.75" customHeight="1" x14ac:dyDescent="0.15">
      <c r="A6676" s="89" t="s">
        <v>17295</v>
      </c>
      <c r="B6676" s="89" t="s">
        <v>14669</v>
      </c>
      <c r="C6676" s="89">
        <v>4</v>
      </c>
      <c r="D6676" s="89" t="s">
        <v>14670</v>
      </c>
      <c r="E6676" s="89" t="s">
        <v>3245</v>
      </c>
    </row>
    <row r="6677" spans="1:5" ht="15.75" customHeight="1" x14ac:dyDescent="0.15">
      <c r="A6677" s="89" t="s">
        <v>17296</v>
      </c>
      <c r="B6677" s="89" t="s">
        <v>14669</v>
      </c>
      <c r="C6677" s="89">
        <v>4</v>
      </c>
      <c r="D6677" s="89" t="s">
        <v>14670</v>
      </c>
      <c r="E6677" s="89" t="s">
        <v>3245</v>
      </c>
    </row>
    <row r="6678" spans="1:5" ht="15.75" customHeight="1" x14ac:dyDescent="0.15">
      <c r="A6678" s="89" t="s">
        <v>17297</v>
      </c>
      <c r="B6678" s="89" t="s">
        <v>14669</v>
      </c>
      <c r="C6678" s="89">
        <v>4</v>
      </c>
      <c r="D6678" s="89" t="s">
        <v>14670</v>
      </c>
      <c r="E6678" s="89" t="s">
        <v>3245</v>
      </c>
    </row>
    <row r="6679" spans="1:5" ht="15.75" customHeight="1" x14ac:dyDescent="0.15">
      <c r="A6679" s="89" t="s">
        <v>17298</v>
      </c>
      <c r="B6679" s="89" t="s">
        <v>14669</v>
      </c>
      <c r="C6679" s="89">
        <v>4</v>
      </c>
      <c r="D6679" s="89" t="s">
        <v>14670</v>
      </c>
      <c r="E6679" s="89" t="s">
        <v>3245</v>
      </c>
    </row>
    <row r="6680" spans="1:5" ht="15.75" customHeight="1" x14ac:dyDescent="0.15">
      <c r="A6680" s="89" t="s">
        <v>579</v>
      </c>
      <c r="B6680" s="89" t="s">
        <v>14701</v>
      </c>
      <c r="C6680" s="89">
        <v>4</v>
      </c>
      <c r="D6680" s="89" t="s">
        <v>14702</v>
      </c>
      <c r="E6680" s="89" t="s">
        <v>3273</v>
      </c>
    </row>
    <row r="6681" spans="1:5" ht="15.75" customHeight="1" x14ac:dyDescent="0.15">
      <c r="A6681" s="89" t="s">
        <v>17299</v>
      </c>
      <c r="B6681" s="89" t="s">
        <v>14669</v>
      </c>
      <c r="C6681" s="89">
        <v>4</v>
      </c>
      <c r="D6681" s="89" t="s">
        <v>14670</v>
      </c>
      <c r="E6681" s="89" t="s">
        <v>3245</v>
      </c>
    </row>
    <row r="6682" spans="1:5" ht="15.75" customHeight="1" x14ac:dyDescent="0.15">
      <c r="A6682" s="89" t="s">
        <v>17300</v>
      </c>
      <c r="B6682" s="89" t="s">
        <v>14669</v>
      </c>
      <c r="C6682" s="89">
        <v>4</v>
      </c>
      <c r="D6682" s="89" t="s">
        <v>14670</v>
      </c>
      <c r="E6682" s="89" t="s">
        <v>3245</v>
      </c>
    </row>
    <row r="6683" spans="1:5" ht="15.75" customHeight="1" x14ac:dyDescent="0.15">
      <c r="A6683" s="89" t="s">
        <v>17301</v>
      </c>
      <c r="B6683" s="89" t="s">
        <v>14669</v>
      </c>
      <c r="C6683" s="89">
        <v>4</v>
      </c>
      <c r="D6683" s="89" t="s">
        <v>14670</v>
      </c>
      <c r="E6683" s="89" t="s">
        <v>3245</v>
      </c>
    </row>
    <row r="6684" spans="1:5" ht="15.75" customHeight="1" x14ac:dyDescent="0.15">
      <c r="A6684" s="89" t="s">
        <v>17302</v>
      </c>
      <c r="B6684" s="89" t="s">
        <v>14669</v>
      </c>
      <c r="C6684" s="89">
        <v>4</v>
      </c>
      <c r="D6684" s="89" t="s">
        <v>14670</v>
      </c>
      <c r="E6684" s="89" t="s">
        <v>3245</v>
      </c>
    </row>
    <row r="6685" spans="1:5" ht="15.75" customHeight="1" x14ac:dyDescent="0.15">
      <c r="A6685" s="89" t="s">
        <v>17303</v>
      </c>
      <c r="B6685" s="89" t="s">
        <v>14669</v>
      </c>
      <c r="C6685" s="89">
        <v>4</v>
      </c>
      <c r="D6685" s="89" t="s">
        <v>14670</v>
      </c>
      <c r="E6685" s="89" t="s">
        <v>3245</v>
      </c>
    </row>
    <row r="6686" spans="1:5" ht="15.75" customHeight="1" x14ac:dyDescent="0.15">
      <c r="A6686" s="89" t="s">
        <v>17304</v>
      </c>
      <c r="B6686" s="89" t="s">
        <v>14669</v>
      </c>
      <c r="C6686" s="89">
        <v>4</v>
      </c>
      <c r="D6686" s="89" t="s">
        <v>14670</v>
      </c>
      <c r="E6686" s="89" t="s">
        <v>3245</v>
      </c>
    </row>
    <row r="6687" spans="1:5" ht="15.75" customHeight="1" x14ac:dyDescent="0.15">
      <c r="A6687" s="89" t="s">
        <v>17305</v>
      </c>
      <c r="B6687" s="89" t="s">
        <v>14669</v>
      </c>
      <c r="C6687" s="89">
        <v>4</v>
      </c>
      <c r="D6687" s="89" t="s">
        <v>14670</v>
      </c>
      <c r="E6687" s="89" t="s">
        <v>3245</v>
      </c>
    </row>
    <row r="6688" spans="1:5" ht="15.75" customHeight="1" x14ac:dyDescent="0.15">
      <c r="A6688" s="89" t="s">
        <v>17306</v>
      </c>
      <c r="B6688" s="89" t="s">
        <v>14669</v>
      </c>
      <c r="C6688" s="89">
        <v>4</v>
      </c>
      <c r="D6688" s="89" t="s">
        <v>14670</v>
      </c>
      <c r="E6688" s="89" t="s">
        <v>3245</v>
      </c>
    </row>
    <row r="6689" spans="1:5" ht="15.75" customHeight="1" x14ac:dyDescent="0.15">
      <c r="A6689" s="89" t="s">
        <v>17307</v>
      </c>
      <c r="B6689" s="89" t="s">
        <v>14669</v>
      </c>
      <c r="C6689" s="89">
        <v>4</v>
      </c>
      <c r="D6689" s="89" t="s">
        <v>14670</v>
      </c>
      <c r="E6689" s="89" t="s">
        <v>3245</v>
      </c>
    </row>
    <row r="6690" spans="1:5" ht="15.75" customHeight="1" x14ac:dyDescent="0.15">
      <c r="A6690" s="89" t="s">
        <v>17308</v>
      </c>
      <c r="B6690" s="89" t="s">
        <v>14669</v>
      </c>
      <c r="C6690" s="89">
        <v>4</v>
      </c>
      <c r="D6690" s="89" t="s">
        <v>14670</v>
      </c>
      <c r="E6690" s="89" t="s">
        <v>3245</v>
      </c>
    </row>
    <row r="6691" spans="1:5" ht="15.75" customHeight="1" x14ac:dyDescent="0.15">
      <c r="A6691" s="89" t="s">
        <v>17309</v>
      </c>
      <c r="B6691" s="89" t="s">
        <v>14669</v>
      </c>
      <c r="C6691" s="89">
        <v>4</v>
      </c>
      <c r="D6691" s="89" t="s">
        <v>14670</v>
      </c>
      <c r="E6691" s="89" t="s">
        <v>3245</v>
      </c>
    </row>
    <row r="6692" spans="1:5" ht="15.75" customHeight="1" x14ac:dyDescent="0.15">
      <c r="A6692" s="89" t="s">
        <v>17310</v>
      </c>
      <c r="B6692" s="89" t="s">
        <v>14669</v>
      </c>
      <c r="C6692" s="89">
        <v>4</v>
      </c>
      <c r="D6692" s="89" t="s">
        <v>14670</v>
      </c>
      <c r="E6692" s="89" t="s">
        <v>3245</v>
      </c>
    </row>
    <row r="6693" spans="1:5" ht="15.75" customHeight="1" x14ac:dyDescent="0.15">
      <c r="A6693" s="89" t="s">
        <v>17311</v>
      </c>
      <c r="B6693" s="89" t="s">
        <v>14669</v>
      </c>
      <c r="C6693" s="89">
        <v>4</v>
      </c>
      <c r="D6693" s="89" t="s">
        <v>14670</v>
      </c>
      <c r="E6693" s="89" t="s">
        <v>3245</v>
      </c>
    </row>
    <row r="6694" spans="1:5" ht="15.75" customHeight="1" x14ac:dyDescent="0.15">
      <c r="A6694" s="89" t="s">
        <v>17312</v>
      </c>
      <c r="B6694" s="89" t="s">
        <v>14669</v>
      </c>
      <c r="C6694" s="89">
        <v>4</v>
      </c>
      <c r="D6694" s="89" t="s">
        <v>14670</v>
      </c>
      <c r="E6694" s="89" t="s">
        <v>3245</v>
      </c>
    </row>
    <row r="6695" spans="1:5" ht="15.75" customHeight="1" x14ac:dyDescent="0.15">
      <c r="A6695" s="89" t="s">
        <v>17313</v>
      </c>
      <c r="B6695" s="89" t="s">
        <v>14669</v>
      </c>
      <c r="C6695" s="89">
        <v>4</v>
      </c>
      <c r="D6695" s="89" t="s">
        <v>14670</v>
      </c>
      <c r="E6695" s="89" t="s">
        <v>3245</v>
      </c>
    </row>
    <row r="6696" spans="1:5" ht="15.75" customHeight="1" x14ac:dyDescent="0.15">
      <c r="A6696" s="89" t="s">
        <v>17314</v>
      </c>
      <c r="B6696" s="89" t="s">
        <v>14669</v>
      </c>
      <c r="C6696" s="89">
        <v>4</v>
      </c>
      <c r="D6696" s="89" t="s">
        <v>14670</v>
      </c>
      <c r="E6696" s="89" t="s">
        <v>3245</v>
      </c>
    </row>
    <row r="6697" spans="1:5" ht="15.75" customHeight="1" x14ac:dyDescent="0.15">
      <c r="A6697" s="89" t="s">
        <v>17315</v>
      </c>
      <c r="B6697" s="89" t="s">
        <v>14669</v>
      </c>
      <c r="C6697" s="89">
        <v>4</v>
      </c>
      <c r="D6697" s="89" t="s">
        <v>14670</v>
      </c>
      <c r="E6697" s="89" t="s">
        <v>3245</v>
      </c>
    </row>
    <row r="6698" spans="1:5" ht="15.75" customHeight="1" x14ac:dyDescent="0.15">
      <c r="A6698" s="89" t="s">
        <v>17316</v>
      </c>
      <c r="B6698" s="89" t="s">
        <v>14669</v>
      </c>
      <c r="C6698" s="89">
        <v>4</v>
      </c>
      <c r="D6698" s="89" t="s">
        <v>14670</v>
      </c>
      <c r="E6698" s="89" t="s">
        <v>3245</v>
      </c>
    </row>
    <row r="6699" spans="1:5" ht="15.75" customHeight="1" x14ac:dyDescent="0.15">
      <c r="A6699" s="89" t="s">
        <v>17317</v>
      </c>
      <c r="B6699" s="89" t="s">
        <v>14669</v>
      </c>
      <c r="C6699" s="89">
        <v>4</v>
      </c>
      <c r="D6699" s="89" t="s">
        <v>14670</v>
      </c>
      <c r="E6699" s="89" t="s">
        <v>3245</v>
      </c>
    </row>
    <row r="6700" spans="1:5" ht="15.75" customHeight="1" x14ac:dyDescent="0.15">
      <c r="A6700" s="89" t="s">
        <v>17318</v>
      </c>
      <c r="B6700" s="89" t="s">
        <v>14669</v>
      </c>
      <c r="C6700" s="89">
        <v>4</v>
      </c>
      <c r="D6700" s="89" t="s">
        <v>14670</v>
      </c>
      <c r="E6700" s="89" t="s">
        <v>3245</v>
      </c>
    </row>
    <row r="6701" spans="1:5" ht="15.75" customHeight="1" x14ac:dyDescent="0.15">
      <c r="A6701" s="89" t="s">
        <v>17319</v>
      </c>
      <c r="B6701" s="89" t="s">
        <v>14669</v>
      </c>
      <c r="C6701" s="89">
        <v>4</v>
      </c>
      <c r="D6701" s="89" t="s">
        <v>14670</v>
      </c>
      <c r="E6701" s="89" t="s">
        <v>3245</v>
      </c>
    </row>
    <row r="6702" spans="1:5" ht="15.75" customHeight="1" x14ac:dyDescent="0.15">
      <c r="A6702" s="89" t="s">
        <v>17320</v>
      </c>
      <c r="B6702" s="89" t="s">
        <v>17023</v>
      </c>
      <c r="C6702" s="89">
        <v>4</v>
      </c>
      <c r="D6702" s="89" t="s">
        <v>17024</v>
      </c>
      <c r="E6702" s="89" t="s">
        <v>3264</v>
      </c>
    </row>
    <row r="6703" spans="1:5" ht="15.75" customHeight="1" x14ac:dyDescent="0.15">
      <c r="A6703" s="89" t="s">
        <v>17321</v>
      </c>
      <c r="B6703" s="89" t="s">
        <v>2722</v>
      </c>
      <c r="C6703" s="89">
        <v>2</v>
      </c>
      <c r="D6703" s="89" t="s">
        <v>8093</v>
      </c>
    </row>
    <row r="6704" spans="1:5" ht="15.75" customHeight="1" x14ac:dyDescent="0.15">
      <c r="A6704" s="89" t="s">
        <v>17322</v>
      </c>
      <c r="B6704" s="89" t="s">
        <v>14689</v>
      </c>
      <c r="C6704" s="89">
        <v>4</v>
      </c>
      <c r="D6704" s="89" t="s">
        <v>14690</v>
      </c>
      <c r="E6704" s="89" t="s">
        <v>233</v>
      </c>
    </row>
    <row r="6705" spans="1:5" ht="15.75" customHeight="1" x14ac:dyDescent="0.15">
      <c r="A6705" s="89" t="s">
        <v>17323</v>
      </c>
      <c r="B6705" s="89" t="s">
        <v>17324</v>
      </c>
      <c r="C6705" s="89">
        <v>4</v>
      </c>
      <c r="D6705" s="89" t="s">
        <v>17325</v>
      </c>
      <c r="E6705" s="89" t="s">
        <v>3256</v>
      </c>
    </row>
    <row r="6706" spans="1:5" ht="15.75" customHeight="1" x14ac:dyDescent="0.15">
      <c r="A6706" s="89" t="s">
        <v>17326</v>
      </c>
      <c r="B6706" s="89" t="s">
        <v>17327</v>
      </c>
      <c r="C6706" s="89">
        <v>4</v>
      </c>
      <c r="D6706" s="89" t="s">
        <v>17328</v>
      </c>
      <c r="E6706" s="89" t="s">
        <v>4001</v>
      </c>
    </row>
    <row r="6707" spans="1:5" ht="15.75" customHeight="1" x14ac:dyDescent="0.15">
      <c r="A6707" s="89" t="s">
        <v>692</v>
      </c>
      <c r="B6707" s="89" t="s">
        <v>15286</v>
      </c>
      <c r="C6707" s="89">
        <v>4</v>
      </c>
      <c r="D6707" s="89" t="s">
        <v>15287</v>
      </c>
      <c r="E6707" s="89" t="s">
        <v>3526</v>
      </c>
    </row>
    <row r="6708" spans="1:5" ht="15.75" customHeight="1" x14ac:dyDescent="0.15">
      <c r="A6708" s="89" t="s">
        <v>17329</v>
      </c>
      <c r="B6708" s="89" t="s">
        <v>17327</v>
      </c>
      <c r="C6708" s="89">
        <v>4</v>
      </c>
      <c r="D6708" s="89" t="s">
        <v>17328</v>
      </c>
      <c r="E6708" s="89" t="s">
        <v>4001</v>
      </c>
    </row>
    <row r="6709" spans="1:5" ht="15.75" customHeight="1" x14ac:dyDescent="0.15">
      <c r="A6709" s="89" t="s">
        <v>17330</v>
      </c>
      <c r="B6709" s="89" t="s">
        <v>17327</v>
      </c>
      <c r="C6709" s="89">
        <v>4</v>
      </c>
      <c r="D6709" s="89" t="s">
        <v>17328</v>
      </c>
      <c r="E6709" s="89" t="s">
        <v>4001</v>
      </c>
    </row>
    <row r="6710" spans="1:5" ht="15.75" customHeight="1" x14ac:dyDescent="0.15">
      <c r="A6710" s="89" t="s">
        <v>17331</v>
      </c>
      <c r="B6710" s="89" t="s">
        <v>17327</v>
      </c>
      <c r="C6710" s="89">
        <v>4</v>
      </c>
      <c r="D6710" s="89" t="s">
        <v>17328</v>
      </c>
      <c r="E6710" s="89" t="s">
        <v>4001</v>
      </c>
    </row>
    <row r="6711" spans="1:5" ht="15.75" customHeight="1" x14ac:dyDescent="0.15">
      <c r="A6711" s="89" t="s">
        <v>17332</v>
      </c>
      <c r="B6711" s="89" t="s">
        <v>17327</v>
      </c>
      <c r="C6711" s="89">
        <v>4</v>
      </c>
      <c r="D6711" s="89" t="s">
        <v>17328</v>
      </c>
      <c r="E6711" s="89" t="s">
        <v>4001</v>
      </c>
    </row>
    <row r="6712" spans="1:5" ht="15.75" customHeight="1" x14ac:dyDescent="0.15">
      <c r="A6712" s="89" t="s">
        <v>694</v>
      </c>
      <c r="B6712" s="89" t="s">
        <v>15286</v>
      </c>
      <c r="C6712" s="89">
        <v>4</v>
      </c>
      <c r="D6712" s="89" t="s">
        <v>15287</v>
      </c>
      <c r="E6712" s="89" t="s">
        <v>3526</v>
      </c>
    </row>
    <row r="6713" spans="1:5" ht="15.75" customHeight="1" x14ac:dyDescent="0.15">
      <c r="A6713" s="89" t="s">
        <v>17333</v>
      </c>
      <c r="B6713" s="89" t="s">
        <v>17327</v>
      </c>
      <c r="C6713" s="89">
        <v>4</v>
      </c>
      <c r="D6713" s="89" t="s">
        <v>17328</v>
      </c>
      <c r="E6713" s="89" t="s">
        <v>4001</v>
      </c>
    </row>
    <row r="6714" spans="1:5" ht="15.75" customHeight="1" x14ac:dyDescent="0.15">
      <c r="A6714" s="89" t="s">
        <v>688</v>
      </c>
      <c r="B6714" s="89" t="s">
        <v>15286</v>
      </c>
      <c r="C6714" s="89">
        <v>4</v>
      </c>
      <c r="D6714" s="89" t="s">
        <v>15287</v>
      </c>
      <c r="E6714" s="89" t="s">
        <v>3526</v>
      </c>
    </row>
    <row r="6715" spans="1:5" ht="15.75" customHeight="1" x14ac:dyDescent="0.15">
      <c r="A6715" s="89" t="s">
        <v>690</v>
      </c>
      <c r="B6715" s="89" t="s">
        <v>15286</v>
      </c>
      <c r="C6715" s="89">
        <v>4</v>
      </c>
      <c r="D6715" s="89" t="s">
        <v>15287</v>
      </c>
      <c r="E6715" s="89" t="s">
        <v>3526</v>
      </c>
    </row>
    <row r="6716" spans="1:5" ht="15.75" customHeight="1" x14ac:dyDescent="0.15">
      <c r="A6716" s="89" t="s">
        <v>588</v>
      </c>
      <c r="B6716" s="89" t="s">
        <v>15286</v>
      </c>
      <c r="C6716" s="89">
        <v>4</v>
      </c>
      <c r="D6716" s="89" t="s">
        <v>15287</v>
      </c>
      <c r="E6716" s="89" t="s">
        <v>3526</v>
      </c>
    </row>
    <row r="6717" spans="1:5" ht="15.75" customHeight="1" x14ac:dyDescent="0.15">
      <c r="A6717" s="89" t="s">
        <v>17334</v>
      </c>
      <c r="B6717" s="89" t="s">
        <v>17327</v>
      </c>
      <c r="C6717" s="89">
        <v>4</v>
      </c>
      <c r="D6717" s="89" t="s">
        <v>17328</v>
      </c>
      <c r="E6717" s="89" t="s">
        <v>4001</v>
      </c>
    </row>
    <row r="6718" spans="1:5" ht="15.75" customHeight="1" x14ac:dyDescent="0.15">
      <c r="A6718" s="89" t="s">
        <v>584</v>
      </c>
      <c r="B6718" s="89" t="s">
        <v>15286</v>
      </c>
      <c r="C6718" s="89">
        <v>4</v>
      </c>
      <c r="D6718" s="89" t="s">
        <v>15287</v>
      </c>
      <c r="E6718" s="89" t="s">
        <v>3526</v>
      </c>
    </row>
    <row r="6719" spans="1:5" ht="15.75" customHeight="1" x14ac:dyDescent="0.15">
      <c r="A6719" s="89" t="s">
        <v>680</v>
      </c>
      <c r="B6719" s="89" t="s">
        <v>15286</v>
      </c>
      <c r="C6719" s="89">
        <v>4</v>
      </c>
      <c r="D6719" s="89" t="s">
        <v>15287</v>
      </c>
      <c r="E6719" s="89" t="s">
        <v>3526</v>
      </c>
    </row>
    <row r="6720" spans="1:5" ht="15.75" customHeight="1" x14ac:dyDescent="0.15">
      <c r="A6720" s="89" t="s">
        <v>17335</v>
      </c>
      <c r="B6720" s="89" t="s">
        <v>17327</v>
      </c>
      <c r="C6720" s="89">
        <v>4</v>
      </c>
      <c r="D6720" s="89" t="s">
        <v>17328</v>
      </c>
      <c r="E6720" s="89" t="s">
        <v>4001</v>
      </c>
    </row>
    <row r="6721" spans="1:5" ht="15.75" customHeight="1" x14ac:dyDescent="0.15">
      <c r="A6721" s="89" t="s">
        <v>564</v>
      </c>
      <c r="B6721" s="89" t="s">
        <v>15286</v>
      </c>
      <c r="C6721" s="89">
        <v>4</v>
      </c>
      <c r="D6721" s="89" t="s">
        <v>15287</v>
      </c>
      <c r="E6721" s="89" t="s">
        <v>3526</v>
      </c>
    </row>
    <row r="6722" spans="1:5" ht="15.75" customHeight="1" x14ac:dyDescent="0.15">
      <c r="A6722" s="89" t="s">
        <v>686</v>
      </c>
      <c r="B6722" s="89" t="s">
        <v>15286</v>
      </c>
      <c r="C6722" s="89">
        <v>4</v>
      </c>
      <c r="D6722" s="89" t="s">
        <v>15287</v>
      </c>
      <c r="E6722" s="89" t="s">
        <v>3526</v>
      </c>
    </row>
    <row r="6723" spans="1:5" ht="15.75" customHeight="1" x14ac:dyDescent="0.15">
      <c r="A6723" s="89" t="s">
        <v>696</v>
      </c>
      <c r="B6723" s="89" t="s">
        <v>15286</v>
      </c>
      <c r="C6723" s="89">
        <v>4</v>
      </c>
      <c r="D6723" s="89" t="s">
        <v>15287</v>
      </c>
      <c r="E6723" s="89" t="s">
        <v>3526</v>
      </c>
    </row>
    <row r="6724" spans="1:5" ht="15.75" customHeight="1" x14ac:dyDescent="0.15">
      <c r="A6724" s="89" t="s">
        <v>698</v>
      </c>
      <c r="B6724" s="89" t="s">
        <v>15286</v>
      </c>
      <c r="C6724" s="89">
        <v>4</v>
      </c>
      <c r="D6724" s="89" t="s">
        <v>15287</v>
      </c>
      <c r="E6724" s="89" t="s">
        <v>3526</v>
      </c>
    </row>
    <row r="6725" spans="1:5" ht="15.75" customHeight="1" x14ac:dyDescent="0.15">
      <c r="A6725" s="89" t="s">
        <v>700</v>
      </c>
      <c r="B6725" s="89" t="s">
        <v>15286</v>
      </c>
      <c r="C6725" s="89">
        <v>4</v>
      </c>
      <c r="D6725" s="89" t="s">
        <v>15287</v>
      </c>
      <c r="E6725" s="89" t="s">
        <v>3526</v>
      </c>
    </row>
    <row r="6726" spans="1:5" ht="15.75" customHeight="1" x14ac:dyDescent="0.15">
      <c r="A6726" s="89" t="s">
        <v>452</v>
      </c>
      <c r="B6726" s="89" t="s">
        <v>15286</v>
      </c>
      <c r="C6726" s="89">
        <v>4</v>
      </c>
      <c r="D6726" s="89" t="s">
        <v>15287</v>
      </c>
      <c r="E6726" s="89" t="s">
        <v>3526</v>
      </c>
    </row>
    <row r="6727" spans="1:5" ht="15.75" customHeight="1" x14ac:dyDescent="0.15">
      <c r="A6727" s="89" t="s">
        <v>635</v>
      </c>
      <c r="B6727" s="89" t="s">
        <v>14681</v>
      </c>
      <c r="C6727" s="89">
        <v>4</v>
      </c>
      <c r="D6727" s="89" t="s">
        <v>14682</v>
      </c>
      <c r="E6727" s="89" t="s">
        <v>3285</v>
      </c>
    </row>
    <row r="6728" spans="1:5" ht="15.75" customHeight="1" x14ac:dyDescent="0.15">
      <c r="A6728" s="89" t="s">
        <v>17336</v>
      </c>
      <c r="B6728" s="89" t="s">
        <v>14517</v>
      </c>
      <c r="C6728" s="89">
        <v>4</v>
      </c>
      <c r="D6728" s="89" t="s">
        <v>14518</v>
      </c>
      <c r="E6728" s="89" t="s">
        <v>3798</v>
      </c>
    </row>
    <row r="6729" spans="1:5" ht="15.75" customHeight="1" x14ac:dyDescent="0.15">
      <c r="A6729" s="89" t="s">
        <v>17337</v>
      </c>
      <c r="B6729" s="89" t="s">
        <v>14517</v>
      </c>
      <c r="C6729" s="89">
        <v>4</v>
      </c>
      <c r="D6729" s="89" t="s">
        <v>14518</v>
      </c>
      <c r="E6729" s="89" t="s">
        <v>3798</v>
      </c>
    </row>
    <row r="6730" spans="1:5" ht="15.75" customHeight="1" x14ac:dyDescent="0.15">
      <c r="A6730" s="89" t="s">
        <v>17338</v>
      </c>
      <c r="B6730" s="89" t="s">
        <v>14517</v>
      </c>
      <c r="C6730" s="89">
        <v>4</v>
      </c>
      <c r="D6730" s="89" t="s">
        <v>14518</v>
      </c>
      <c r="E6730" s="89" t="s">
        <v>3798</v>
      </c>
    </row>
    <row r="6731" spans="1:5" ht="15.75" customHeight="1" x14ac:dyDescent="0.15">
      <c r="A6731" s="89" t="s">
        <v>17339</v>
      </c>
      <c r="B6731" s="89" t="s">
        <v>17026</v>
      </c>
      <c r="C6731" s="89">
        <v>4</v>
      </c>
      <c r="D6731" s="89" t="s">
        <v>17027</v>
      </c>
      <c r="E6731" s="89" t="s">
        <v>3790</v>
      </c>
    </row>
    <row r="6732" spans="1:5" ht="15.75" customHeight="1" x14ac:dyDescent="0.15">
      <c r="A6732" s="89" t="s">
        <v>17340</v>
      </c>
      <c r="B6732" s="89" t="s">
        <v>15794</v>
      </c>
      <c r="C6732" s="89">
        <v>5</v>
      </c>
      <c r="D6732" s="89" t="s">
        <v>15795</v>
      </c>
    </row>
    <row r="6733" spans="1:5" ht="15.75" customHeight="1" x14ac:dyDescent="0.15">
      <c r="A6733" s="89" t="s">
        <v>17341</v>
      </c>
      <c r="B6733" s="89" t="s">
        <v>14517</v>
      </c>
      <c r="C6733" s="89">
        <v>4</v>
      </c>
      <c r="D6733" s="89" t="s">
        <v>14518</v>
      </c>
      <c r="E6733" s="89" t="s">
        <v>3798</v>
      </c>
    </row>
    <row r="6734" spans="1:5" ht="15.75" customHeight="1" x14ac:dyDescent="0.15">
      <c r="A6734" s="89" t="s">
        <v>17342</v>
      </c>
      <c r="B6734" s="89" t="s">
        <v>17343</v>
      </c>
      <c r="C6734" s="89">
        <v>4</v>
      </c>
      <c r="D6734" s="89" t="s">
        <v>17344</v>
      </c>
      <c r="E6734" s="89" t="s">
        <v>3640</v>
      </c>
    </row>
    <row r="6735" spans="1:5" ht="15.75" customHeight="1" x14ac:dyDescent="0.15">
      <c r="A6735" s="89" t="s">
        <v>17345</v>
      </c>
      <c r="B6735" s="89" t="s">
        <v>14953</v>
      </c>
      <c r="C6735" s="89">
        <v>4</v>
      </c>
      <c r="D6735" s="89" t="s">
        <v>14954</v>
      </c>
      <c r="E6735" s="89" t="s">
        <v>3640</v>
      </c>
    </row>
    <row r="6736" spans="1:5" ht="15.75" customHeight="1" x14ac:dyDescent="0.15">
      <c r="A6736" s="89" t="s">
        <v>17346</v>
      </c>
      <c r="B6736" s="89" t="s">
        <v>17347</v>
      </c>
      <c r="C6736" s="89">
        <v>4</v>
      </c>
      <c r="D6736" s="89" t="s">
        <v>17348</v>
      </c>
      <c r="E6736" s="89" t="s">
        <v>4189</v>
      </c>
    </row>
    <row r="6737" spans="1:5" ht="15.75" customHeight="1" x14ac:dyDescent="0.15">
      <c r="A6737" s="89" t="s">
        <v>17349</v>
      </c>
      <c r="B6737" s="89" t="s">
        <v>17350</v>
      </c>
      <c r="C6737" s="89">
        <v>4</v>
      </c>
      <c r="D6737" s="89" t="s">
        <v>17351</v>
      </c>
      <c r="E6737" s="89" t="s">
        <v>3452</v>
      </c>
    </row>
    <row r="6738" spans="1:5" ht="15.75" customHeight="1" x14ac:dyDescent="0.15">
      <c r="A6738" s="89" t="s">
        <v>17352</v>
      </c>
      <c r="B6738" s="89" t="s">
        <v>17023</v>
      </c>
      <c r="C6738" s="89">
        <v>4</v>
      </c>
      <c r="D6738" s="89" t="s">
        <v>17024</v>
      </c>
      <c r="E6738" s="89" t="s">
        <v>3264</v>
      </c>
    </row>
    <row r="6739" spans="1:5" ht="15.75" customHeight="1" x14ac:dyDescent="0.15">
      <c r="A6739" s="89" t="s">
        <v>17353</v>
      </c>
      <c r="B6739" s="89" t="s">
        <v>17354</v>
      </c>
      <c r="C6739" s="89">
        <v>4</v>
      </c>
      <c r="D6739" s="89" t="s">
        <v>17355</v>
      </c>
      <c r="E6739" s="89" t="s">
        <v>3427</v>
      </c>
    </row>
    <row r="6740" spans="1:5" ht="15.75" customHeight="1" x14ac:dyDescent="0.15">
      <c r="A6740" s="89" t="s">
        <v>17356</v>
      </c>
      <c r="B6740" s="89" t="s">
        <v>17357</v>
      </c>
      <c r="C6740" s="89">
        <v>4</v>
      </c>
      <c r="D6740" s="89" t="s">
        <v>17358</v>
      </c>
      <c r="E6740" s="89" t="s">
        <v>3427</v>
      </c>
    </row>
    <row r="6741" spans="1:5" ht="15.75" customHeight="1" x14ac:dyDescent="0.15">
      <c r="A6741" s="89" t="s">
        <v>17359</v>
      </c>
      <c r="B6741" s="89" t="s">
        <v>15588</v>
      </c>
      <c r="C6741" s="89">
        <v>4</v>
      </c>
      <c r="D6741" s="89" t="s">
        <v>15589</v>
      </c>
      <c r="E6741" s="89" t="s">
        <v>2710</v>
      </c>
    </row>
    <row r="6742" spans="1:5" ht="15.75" customHeight="1" x14ac:dyDescent="0.15">
      <c r="A6742" s="89" t="s">
        <v>17360</v>
      </c>
      <c r="B6742" s="89" t="s">
        <v>17361</v>
      </c>
      <c r="C6742" s="89">
        <v>4</v>
      </c>
      <c r="D6742" s="89" t="s">
        <v>17362</v>
      </c>
      <c r="E6742" s="89" t="s">
        <v>3450</v>
      </c>
    </row>
    <row r="6743" spans="1:5" ht="15.75" customHeight="1" x14ac:dyDescent="0.15">
      <c r="A6743" s="89" t="s">
        <v>17363</v>
      </c>
      <c r="B6743" s="89" t="s">
        <v>14959</v>
      </c>
      <c r="C6743" s="89">
        <v>4</v>
      </c>
      <c r="D6743" s="89" t="s">
        <v>14960</v>
      </c>
      <c r="E6743" s="89" t="s">
        <v>3452</v>
      </c>
    </row>
    <row r="6744" spans="1:5" ht="15.75" customHeight="1" x14ac:dyDescent="0.15">
      <c r="A6744" s="89" t="s">
        <v>17364</v>
      </c>
      <c r="B6744" s="89" t="s">
        <v>17365</v>
      </c>
      <c r="C6744" s="89">
        <v>4</v>
      </c>
      <c r="D6744" s="89" t="s">
        <v>17366</v>
      </c>
      <c r="E6744" s="89" t="s">
        <v>3424</v>
      </c>
    </row>
    <row r="6745" spans="1:5" ht="15.75" customHeight="1" x14ac:dyDescent="0.15">
      <c r="A6745" s="89" t="s">
        <v>17367</v>
      </c>
      <c r="B6745" s="89" t="s">
        <v>17368</v>
      </c>
      <c r="C6745" s="89">
        <v>4</v>
      </c>
      <c r="D6745" s="89" t="s">
        <v>17369</v>
      </c>
      <c r="E6745" s="89" t="s">
        <v>3452</v>
      </c>
    </row>
    <row r="6746" spans="1:5" ht="15.75" customHeight="1" x14ac:dyDescent="0.15">
      <c r="A6746" s="89" t="s">
        <v>17370</v>
      </c>
      <c r="B6746" s="89" t="s">
        <v>17371</v>
      </c>
      <c r="C6746" s="89">
        <v>4</v>
      </c>
      <c r="D6746" s="89" t="s">
        <v>17372</v>
      </c>
      <c r="E6746" s="89" t="s">
        <v>4021</v>
      </c>
    </row>
    <row r="6747" spans="1:5" ht="15.75" customHeight="1" x14ac:dyDescent="0.15">
      <c r="A6747" s="89" t="s">
        <v>721</v>
      </c>
      <c r="B6747" s="89" t="s">
        <v>4192</v>
      </c>
      <c r="C6747" s="89">
        <v>3</v>
      </c>
      <c r="D6747" s="89" t="s">
        <v>295</v>
      </c>
    </row>
    <row r="6748" spans="1:5" ht="15.75" customHeight="1" x14ac:dyDescent="0.15">
      <c r="A6748" s="89" t="s">
        <v>17373</v>
      </c>
      <c r="B6748" s="89" t="s">
        <v>17110</v>
      </c>
      <c r="C6748" s="89">
        <v>4</v>
      </c>
      <c r="D6748" s="89" t="s">
        <v>17111</v>
      </c>
      <c r="E6748" s="89" t="s">
        <v>3423</v>
      </c>
    </row>
    <row r="6749" spans="1:5" ht="15.75" customHeight="1" x14ac:dyDescent="0.15">
      <c r="A6749" s="89" t="s">
        <v>17374</v>
      </c>
      <c r="B6749" s="89" t="s">
        <v>17375</v>
      </c>
      <c r="C6749" s="89">
        <v>4</v>
      </c>
      <c r="D6749" s="89" t="s">
        <v>17376</v>
      </c>
      <c r="E6749" s="89" t="s">
        <v>3466</v>
      </c>
    </row>
    <row r="6750" spans="1:5" ht="15.75" customHeight="1" x14ac:dyDescent="0.15">
      <c r="A6750" s="89" t="s">
        <v>644</v>
      </c>
      <c r="B6750" s="89" t="s">
        <v>15485</v>
      </c>
      <c r="C6750" s="89">
        <v>4</v>
      </c>
      <c r="D6750" s="89" t="s">
        <v>15486</v>
      </c>
      <c r="E6750" s="89" t="s">
        <v>3809</v>
      </c>
    </row>
    <row r="6751" spans="1:5" ht="15.75" customHeight="1" x14ac:dyDescent="0.15">
      <c r="A6751" s="89" t="s">
        <v>501</v>
      </c>
      <c r="B6751" s="89" t="s">
        <v>3262</v>
      </c>
      <c r="C6751" s="89">
        <v>3</v>
      </c>
      <c r="D6751" s="89" t="s">
        <v>6236</v>
      </c>
    </row>
    <row r="6752" spans="1:5" ht="15.75" customHeight="1" x14ac:dyDescent="0.15">
      <c r="A6752" s="89" t="s">
        <v>675</v>
      </c>
      <c r="B6752" s="89" t="s">
        <v>3262</v>
      </c>
      <c r="C6752" s="89">
        <v>3</v>
      </c>
      <c r="D6752" s="89" t="s">
        <v>6236</v>
      </c>
    </row>
    <row r="6753" spans="1:5" ht="15.75" customHeight="1" x14ac:dyDescent="0.15">
      <c r="A6753" s="89" t="s">
        <v>505</v>
      </c>
      <c r="B6753" s="89" t="s">
        <v>3262</v>
      </c>
      <c r="C6753" s="89">
        <v>3</v>
      </c>
      <c r="D6753" s="89" t="s">
        <v>6236</v>
      </c>
    </row>
    <row r="6754" spans="1:5" ht="15.75" customHeight="1" x14ac:dyDescent="0.15">
      <c r="A6754" s="89" t="s">
        <v>17377</v>
      </c>
      <c r="B6754" s="89" t="s">
        <v>17378</v>
      </c>
      <c r="C6754" s="89">
        <v>4</v>
      </c>
      <c r="D6754" s="89" t="s">
        <v>17379</v>
      </c>
      <c r="E6754" s="89" t="s">
        <v>2677</v>
      </c>
    </row>
    <row r="6755" spans="1:5" ht="15.75" customHeight="1" x14ac:dyDescent="0.15">
      <c r="A6755" s="89" t="s">
        <v>17380</v>
      </c>
      <c r="B6755" s="89" t="s">
        <v>15096</v>
      </c>
      <c r="C6755" s="89">
        <v>4</v>
      </c>
      <c r="D6755" s="89" t="s">
        <v>15097</v>
      </c>
      <c r="E6755" s="89" t="s">
        <v>3892</v>
      </c>
    </row>
    <row r="6756" spans="1:5" ht="15.75" customHeight="1" x14ac:dyDescent="0.15">
      <c r="A6756" s="89" t="s">
        <v>17381</v>
      </c>
      <c r="B6756" s="89" t="s">
        <v>17382</v>
      </c>
      <c r="C6756" s="89">
        <v>4</v>
      </c>
      <c r="D6756" s="89" t="s">
        <v>17383</v>
      </c>
      <c r="E6756" s="89" t="s">
        <v>3757</v>
      </c>
    </row>
    <row r="6757" spans="1:5" ht="15.75" customHeight="1" x14ac:dyDescent="0.15">
      <c r="A6757" s="89" t="s">
        <v>17384</v>
      </c>
      <c r="B6757" s="89" t="s">
        <v>9845</v>
      </c>
      <c r="C6757" s="89">
        <v>4</v>
      </c>
      <c r="D6757" s="89" t="s">
        <v>9846</v>
      </c>
      <c r="E6757" s="89" t="s">
        <v>2688</v>
      </c>
    </row>
    <row r="6758" spans="1:5" ht="15.75" customHeight="1" x14ac:dyDescent="0.15">
      <c r="A6758" s="89" t="s">
        <v>17385</v>
      </c>
      <c r="B6758" s="89" t="s">
        <v>17386</v>
      </c>
      <c r="C6758" s="89">
        <v>4</v>
      </c>
      <c r="D6758" s="89" t="s">
        <v>14738</v>
      </c>
      <c r="E6758" s="89" t="s">
        <v>3354</v>
      </c>
    </row>
    <row r="6759" spans="1:5" ht="15.75" customHeight="1" x14ac:dyDescent="0.15">
      <c r="A6759" s="89" t="s">
        <v>17387</v>
      </c>
      <c r="B6759" s="89" t="s">
        <v>15614</v>
      </c>
      <c r="C6759" s="89">
        <v>4</v>
      </c>
      <c r="D6759" s="89" t="s">
        <v>15615</v>
      </c>
      <c r="E6759" s="89" t="s">
        <v>3052</v>
      </c>
    </row>
    <row r="6760" spans="1:5" ht="15.75" customHeight="1" x14ac:dyDescent="0.15">
      <c r="A6760" s="89" t="s">
        <v>17388</v>
      </c>
      <c r="B6760" s="89" t="s">
        <v>15050</v>
      </c>
      <c r="C6760" s="89">
        <v>4</v>
      </c>
      <c r="D6760" s="89" t="s">
        <v>15051</v>
      </c>
      <c r="E6760" s="89" t="s">
        <v>3907</v>
      </c>
    </row>
    <row r="6761" spans="1:5" ht="15.75" customHeight="1" x14ac:dyDescent="0.15">
      <c r="A6761" s="89" t="s">
        <v>17389</v>
      </c>
      <c r="B6761" s="89" t="s">
        <v>17357</v>
      </c>
      <c r="C6761" s="89">
        <v>4</v>
      </c>
      <c r="D6761" s="89" t="s">
        <v>17358</v>
      </c>
      <c r="E6761" s="89" t="s">
        <v>3427</v>
      </c>
    </row>
    <row r="6762" spans="1:5" ht="15.75" customHeight="1" x14ac:dyDescent="0.15">
      <c r="A6762" s="89" t="s">
        <v>17390</v>
      </c>
      <c r="B6762" s="89" t="s">
        <v>14814</v>
      </c>
      <c r="C6762" s="89">
        <v>4</v>
      </c>
      <c r="D6762" s="89" t="s">
        <v>14815</v>
      </c>
      <c r="E6762" s="89" t="s">
        <v>2863</v>
      </c>
    </row>
    <row r="6763" spans="1:5" ht="15.75" customHeight="1" x14ac:dyDescent="0.15">
      <c r="A6763" s="89" t="s">
        <v>17391</v>
      </c>
      <c r="B6763" s="89" t="s">
        <v>2779</v>
      </c>
      <c r="C6763" s="89">
        <v>2</v>
      </c>
      <c r="D6763" s="89" t="s">
        <v>8149</v>
      </c>
    </row>
    <row r="6764" spans="1:5" ht="15.75" customHeight="1" x14ac:dyDescent="0.15">
      <c r="A6764" s="89" t="s">
        <v>17392</v>
      </c>
      <c r="B6764" s="89" t="s">
        <v>16990</v>
      </c>
      <c r="C6764" s="89">
        <v>4</v>
      </c>
      <c r="D6764" s="89" t="s">
        <v>16991</v>
      </c>
      <c r="E6764" s="89" t="s">
        <v>3903</v>
      </c>
    </row>
    <row r="6765" spans="1:5" ht="15.75" customHeight="1" x14ac:dyDescent="0.15">
      <c r="A6765" s="89" t="s">
        <v>17393</v>
      </c>
      <c r="B6765" s="89" t="s">
        <v>17394</v>
      </c>
      <c r="C6765" s="89">
        <v>4</v>
      </c>
      <c r="D6765" s="89" t="s">
        <v>17395</v>
      </c>
      <c r="E6765" s="89" t="s">
        <v>4101</v>
      </c>
    </row>
    <row r="6766" spans="1:5" ht="15.75" customHeight="1" x14ac:dyDescent="0.15">
      <c r="A6766" s="89" t="s">
        <v>17396</v>
      </c>
      <c r="B6766" s="89" t="s">
        <v>17397</v>
      </c>
      <c r="C6766" s="89">
        <v>4</v>
      </c>
      <c r="D6766" s="89" t="s">
        <v>17398</v>
      </c>
      <c r="E6766" s="89" t="s">
        <v>3454</v>
      </c>
    </row>
    <row r="6767" spans="1:5" ht="15.75" customHeight="1" x14ac:dyDescent="0.15">
      <c r="A6767" s="89" t="s">
        <v>17399</v>
      </c>
      <c r="B6767" s="89" t="s">
        <v>17400</v>
      </c>
      <c r="C6767" s="89">
        <v>4</v>
      </c>
      <c r="D6767" s="89" t="s">
        <v>15632</v>
      </c>
      <c r="E6767" s="89" t="s">
        <v>3686</v>
      </c>
    </row>
    <row r="6768" spans="1:5" ht="15.75" customHeight="1" x14ac:dyDescent="0.15">
      <c r="A6768" s="89" t="s">
        <v>17401</v>
      </c>
      <c r="B6768" s="89" t="s">
        <v>14590</v>
      </c>
      <c r="C6768" s="89">
        <v>4</v>
      </c>
      <c r="D6768" s="89" t="s">
        <v>14591</v>
      </c>
      <c r="E6768" s="89" t="s">
        <v>3143</v>
      </c>
    </row>
    <row r="6769" spans="1:5" ht="15.75" customHeight="1" x14ac:dyDescent="0.15">
      <c r="A6769" s="89" t="s">
        <v>17402</v>
      </c>
      <c r="B6769" s="89" t="s">
        <v>14590</v>
      </c>
      <c r="C6769" s="89">
        <v>4</v>
      </c>
      <c r="D6769" s="89" t="s">
        <v>14591</v>
      </c>
      <c r="E6769" s="89" t="s">
        <v>3143</v>
      </c>
    </row>
    <row r="6770" spans="1:5" ht="15.75" customHeight="1" x14ac:dyDescent="0.15">
      <c r="A6770" s="89" t="s">
        <v>17403</v>
      </c>
      <c r="B6770" s="89" t="s">
        <v>17400</v>
      </c>
      <c r="C6770" s="89">
        <v>4</v>
      </c>
      <c r="D6770" s="89" t="s">
        <v>15632</v>
      </c>
      <c r="E6770" s="89" t="s">
        <v>3686</v>
      </c>
    </row>
    <row r="6771" spans="1:5" ht="15.75" customHeight="1" x14ac:dyDescent="0.15">
      <c r="A6771" s="89" t="s">
        <v>17404</v>
      </c>
      <c r="B6771" s="89" t="s">
        <v>17397</v>
      </c>
      <c r="C6771" s="89">
        <v>4</v>
      </c>
      <c r="D6771" s="89" t="s">
        <v>17398</v>
      </c>
      <c r="E6771" s="89" t="s">
        <v>3454</v>
      </c>
    </row>
    <row r="6772" spans="1:5" ht="15.75" customHeight="1" x14ac:dyDescent="0.15">
      <c r="A6772" s="89" t="s">
        <v>17405</v>
      </c>
      <c r="B6772" s="89" t="s">
        <v>17397</v>
      </c>
      <c r="C6772" s="89">
        <v>4</v>
      </c>
      <c r="D6772" s="89" t="s">
        <v>17398</v>
      </c>
      <c r="E6772" s="89" t="s">
        <v>3454</v>
      </c>
    </row>
    <row r="6773" spans="1:5" ht="15.75" customHeight="1" x14ac:dyDescent="0.15">
      <c r="A6773" s="89" t="s">
        <v>17406</v>
      </c>
      <c r="B6773" s="89" t="s">
        <v>3845</v>
      </c>
      <c r="C6773" s="89">
        <v>3</v>
      </c>
      <c r="D6773" s="89" t="s">
        <v>7261</v>
      </c>
    </row>
    <row r="6774" spans="1:5" ht="15.75" customHeight="1" x14ac:dyDescent="0.15">
      <c r="A6774" s="89" t="s">
        <v>17407</v>
      </c>
      <c r="B6774" s="89" t="s">
        <v>17408</v>
      </c>
      <c r="C6774" s="89">
        <v>4</v>
      </c>
      <c r="D6774" s="89" t="s">
        <v>17409</v>
      </c>
      <c r="E6774" s="89" t="s">
        <v>3268</v>
      </c>
    </row>
    <row r="6775" spans="1:5" ht="15.75" customHeight="1" x14ac:dyDescent="0.15">
      <c r="A6775" s="89" t="s">
        <v>17410</v>
      </c>
      <c r="B6775" s="89" t="s">
        <v>10751</v>
      </c>
      <c r="C6775" s="89">
        <v>4</v>
      </c>
      <c r="D6775" s="89" t="s">
        <v>10752</v>
      </c>
      <c r="E6775" s="89" t="s">
        <v>3686</v>
      </c>
    </row>
    <row r="6776" spans="1:5" ht="15.75" customHeight="1" x14ac:dyDescent="0.15">
      <c r="A6776" s="89" t="s">
        <v>17411</v>
      </c>
      <c r="B6776" s="89" t="s">
        <v>10751</v>
      </c>
      <c r="C6776" s="89">
        <v>4</v>
      </c>
      <c r="D6776" s="89" t="s">
        <v>10752</v>
      </c>
      <c r="E6776" s="89" t="s">
        <v>3686</v>
      </c>
    </row>
    <row r="6777" spans="1:5" ht="15.75" customHeight="1" x14ac:dyDescent="0.15">
      <c r="A6777" s="89" t="s">
        <v>17412</v>
      </c>
      <c r="B6777" s="89" t="s">
        <v>9814</v>
      </c>
      <c r="C6777" s="89">
        <v>4</v>
      </c>
      <c r="D6777" s="89" t="s">
        <v>9815</v>
      </c>
      <c r="E6777" s="89" t="s">
        <v>3763</v>
      </c>
    </row>
    <row r="6778" spans="1:5" ht="15.75" customHeight="1" x14ac:dyDescent="0.15">
      <c r="A6778" s="89" t="s">
        <v>17413</v>
      </c>
      <c r="B6778" s="89" t="s">
        <v>10751</v>
      </c>
      <c r="C6778" s="89">
        <v>4</v>
      </c>
      <c r="D6778" s="89" t="s">
        <v>10752</v>
      </c>
      <c r="E6778" s="89" t="s">
        <v>3686</v>
      </c>
    </row>
    <row r="6779" spans="1:5" ht="15.75" customHeight="1" x14ac:dyDescent="0.15">
      <c r="A6779" s="89" t="s">
        <v>17414</v>
      </c>
      <c r="B6779" s="89" t="s">
        <v>14590</v>
      </c>
      <c r="C6779" s="89">
        <v>4</v>
      </c>
      <c r="D6779" s="89" t="s">
        <v>14591</v>
      </c>
      <c r="E6779" s="89" t="s">
        <v>3143</v>
      </c>
    </row>
    <row r="6780" spans="1:5" ht="15.75" customHeight="1" x14ac:dyDescent="0.15">
      <c r="A6780" s="89" t="s">
        <v>17415</v>
      </c>
      <c r="B6780" s="89" t="s">
        <v>17416</v>
      </c>
      <c r="C6780" s="89">
        <v>4</v>
      </c>
      <c r="D6780" s="89" t="s">
        <v>17417</v>
      </c>
      <c r="E6780" s="89" t="s">
        <v>4218</v>
      </c>
    </row>
    <row r="6781" spans="1:5" ht="15.75" customHeight="1" x14ac:dyDescent="0.15">
      <c r="A6781" s="89" t="s">
        <v>17418</v>
      </c>
      <c r="B6781" s="89" t="s">
        <v>17419</v>
      </c>
      <c r="C6781" s="89">
        <v>4</v>
      </c>
      <c r="D6781" s="89" t="s">
        <v>17420</v>
      </c>
      <c r="E6781" s="89" t="s">
        <v>3209</v>
      </c>
    </row>
    <row r="6782" spans="1:5" ht="15.75" customHeight="1" x14ac:dyDescent="0.15">
      <c r="A6782" s="89" t="s">
        <v>17421</v>
      </c>
      <c r="B6782" s="89" t="s">
        <v>9719</v>
      </c>
      <c r="C6782" s="89">
        <v>4</v>
      </c>
      <c r="D6782" s="89" t="s">
        <v>9720</v>
      </c>
      <c r="E6782" s="89" t="s">
        <v>4132</v>
      </c>
    </row>
    <row r="6783" spans="1:5" ht="15.75" customHeight="1" x14ac:dyDescent="0.15">
      <c r="A6783" s="89" t="s">
        <v>17422</v>
      </c>
      <c r="B6783" s="89" t="s">
        <v>17423</v>
      </c>
      <c r="C6783" s="89">
        <v>4</v>
      </c>
      <c r="D6783" s="89" t="s">
        <v>17424</v>
      </c>
      <c r="E6783" s="89" t="s">
        <v>3260</v>
      </c>
    </row>
    <row r="6784" spans="1:5" ht="15.75" customHeight="1" x14ac:dyDescent="0.15">
      <c r="A6784" s="89" t="s">
        <v>17425</v>
      </c>
      <c r="B6784" s="89" t="s">
        <v>17426</v>
      </c>
      <c r="C6784" s="89">
        <v>4</v>
      </c>
      <c r="D6784" s="89" t="s">
        <v>17427</v>
      </c>
      <c r="E6784" s="89" t="s">
        <v>3260</v>
      </c>
    </row>
    <row r="6785" spans="1:5" ht="15.75" customHeight="1" x14ac:dyDescent="0.15">
      <c r="A6785" s="89" t="s">
        <v>17428</v>
      </c>
      <c r="B6785" s="89" t="s">
        <v>9824</v>
      </c>
      <c r="C6785" s="89">
        <v>4</v>
      </c>
      <c r="D6785" s="89" t="s">
        <v>9825</v>
      </c>
      <c r="E6785" s="89" t="s">
        <v>3869</v>
      </c>
    </row>
    <row r="6786" spans="1:5" ht="15.75" customHeight="1" x14ac:dyDescent="0.15">
      <c r="A6786" s="89" t="s">
        <v>17429</v>
      </c>
      <c r="B6786" s="89" t="s">
        <v>9824</v>
      </c>
      <c r="C6786" s="89">
        <v>4</v>
      </c>
      <c r="D6786" s="89" t="s">
        <v>9825</v>
      </c>
      <c r="E6786" s="89" t="s">
        <v>3869</v>
      </c>
    </row>
    <row r="6787" spans="1:5" ht="15.75" customHeight="1" x14ac:dyDescent="0.15">
      <c r="A6787" s="89" t="s">
        <v>17430</v>
      </c>
      <c r="B6787" s="89" t="s">
        <v>17431</v>
      </c>
      <c r="C6787" s="89">
        <v>4</v>
      </c>
      <c r="D6787" s="89" t="s">
        <v>17432</v>
      </c>
      <c r="E6787" s="89" t="s">
        <v>2811</v>
      </c>
    </row>
    <row r="6788" spans="1:5" ht="15.75" customHeight="1" x14ac:dyDescent="0.15">
      <c r="A6788" s="89" t="s">
        <v>17433</v>
      </c>
      <c r="B6788" s="89" t="s">
        <v>17434</v>
      </c>
      <c r="C6788" s="89">
        <v>4</v>
      </c>
      <c r="D6788" s="89" t="s">
        <v>17435</v>
      </c>
      <c r="E6788" s="89" t="s">
        <v>3247</v>
      </c>
    </row>
    <row r="6789" spans="1:5" ht="15.75" customHeight="1" x14ac:dyDescent="0.15">
      <c r="A6789" s="89" t="s">
        <v>17436</v>
      </c>
      <c r="B6789" s="89" t="s">
        <v>17437</v>
      </c>
      <c r="C6789" s="89">
        <v>4</v>
      </c>
      <c r="D6789" s="89" t="s">
        <v>17438</v>
      </c>
      <c r="E6789" s="89" t="s">
        <v>3788</v>
      </c>
    </row>
    <row r="6790" spans="1:5" ht="15.75" customHeight="1" x14ac:dyDescent="0.15">
      <c r="A6790" s="89" t="s">
        <v>17439</v>
      </c>
      <c r="B6790" s="89" t="s">
        <v>3143</v>
      </c>
      <c r="C6790" s="89">
        <v>3</v>
      </c>
      <c r="D6790" s="89" t="s">
        <v>83</v>
      </c>
    </row>
    <row r="6791" spans="1:5" ht="15.75" customHeight="1" x14ac:dyDescent="0.15">
      <c r="A6791" s="89" t="s">
        <v>17440</v>
      </c>
      <c r="B6791" s="89" t="s">
        <v>3143</v>
      </c>
      <c r="C6791" s="89">
        <v>3</v>
      </c>
      <c r="D6791" s="89" t="s">
        <v>83</v>
      </c>
    </row>
    <row r="6792" spans="1:5" ht="15.75" customHeight="1" x14ac:dyDescent="0.15">
      <c r="A6792" s="89" t="s">
        <v>17441</v>
      </c>
      <c r="B6792" s="89" t="s">
        <v>3143</v>
      </c>
      <c r="C6792" s="89">
        <v>3</v>
      </c>
      <c r="D6792" s="89" t="s">
        <v>83</v>
      </c>
    </row>
    <row r="6793" spans="1:5" ht="15.75" customHeight="1" x14ac:dyDescent="0.15">
      <c r="A6793" s="89" t="s">
        <v>17442</v>
      </c>
      <c r="B6793" s="89" t="s">
        <v>17443</v>
      </c>
      <c r="C6793" s="89">
        <v>4</v>
      </c>
      <c r="D6793" s="89" t="s">
        <v>17444</v>
      </c>
      <c r="E6793" s="89" t="s">
        <v>3271</v>
      </c>
    </row>
    <row r="6794" spans="1:5" ht="15.75" customHeight="1" x14ac:dyDescent="0.15">
      <c r="A6794" s="89" t="s">
        <v>17445</v>
      </c>
      <c r="B6794" s="89" t="s">
        <v>17446</v>
      </c>
      <c r="C6794" s="89">
        <v>4</v>
      </c>
      <c r="D6794" s="89" t="s">
        <v>17447</v>
      </c>
      <c r="E6794" s="89" t="s">
        <v>3005</v>
      </c>
    </row>
    <row r="6795" spans="1:5" ht="15.75" customHeight="1" x14ac:dyDescent="0.15">
      <c r="A6795" s="89" t="s">
        <v>17448</v>
      </c>
      <c r="B6795" s="89" t="s">
        <v>15136</v>
      </c>
      <c r="C6795" s="89">
        <v>4</v>
      </c>
      <c r="D6795" s="89" t="s">
        <v>15137</v>
      </c>
      <c r="E6795" s="89" t="s">
        <v>3245</v>
      </c>
    </row>
    <row r="6796" spans="1:5" ht="15.75" customHeight="1" x14ac:dyDescent="0.15">
      <c r="A6796" s="89" t="s">
        <v>175</v>
      </c>
      <c r="B6796" s="89" t="s">
        <v>14590</v>
      </c>
      <c r="C6796" s="89">
        <v>4</v>
      </c>
      <c r="D6796" s="89" t="s">
        <v>14591</v>
      </c>
      <c r="E6796" s="89" t="s">
        <v>3143</v>
      </c>
    </row>
    <row r="6797" spans="1:5" ht="15.75" customHeight="1" x14ac:dyDescent="0.15">
      <c r="A6797" s="89" t="s">
        <v>17449</v>
      </c>
      <c r="B6797" s="89" t="s">
        <v>9684</v>
      </c>
      <c r="C6797" s="89">
        <v>4</v>
      </c>
      <c r="D6797" s="89" t="s">
        <v>9685</v>
      </c>
      <c r="E6797" s="89" t="s">
        <v>3606</v>
      </c>
    </row>
    <row r="6798" spans="1:5" ht="15.75" customHeight="1" x14ac:dyDescent="0.15">
      <c r="A6798" s="89" t="s">
        <v>17450</v>
      </c>
      <c r="B6798" s="89" t="s">
        <v>14590</v>
      </c>
      <c r="C6798" s="89">
        <v>4</v>
      </c>
      <c r="D6798" s="89" t="s">
        <v>14591</v>
      </c>
      <c r="E6798" s="89" t="s">
        <v>3143</v>
      </c>
    </row>
    <row r="6799" spans="1:5" ht="15.75" customHeight="1" x14ac:dyDescent="0.15">
      <c r="A6799" s="89" t="s">
        <v>78</v>
      </c>
      <c r="B6799" s="89" t="s">
        <v>3143</v>
      </c>
      <c r="C6799" s="89">
        <v>3</v>
      </c>
      <c r="D6799" s="89" t="s">
        <v>83</v>
      </c>
    </row>
    <row r="6800" spans="1:5" ht="15.75" customHeight="1" x14ac:dyDescent="0.15">
      <c r="A6800" s="89" t="s">
        <v>17451</v>
      </c>
      <c r="B6800" s="89" t="s">
        <v>17437</v>
      </c>
      <c r="C6800" s="89">
        <v>4</v>
      </c>
      <c r="D6800" s="89" t="s">
        <v>17438</v>
      </c>
      <c r="E6800" s="89" t="s">
        <v>3788</v>
      </c>
    </row>
    <row r="6801" spans="1:5" ht="15.75" customHeight="1" x14ac:dyDescent="0.15">
      <c r="A6801" s="89" t="s">
        <v>115</v>
      </c>
      <c r="B6801" s="89" t="s">
        <v>14590</v>
      </c>
      <c r="C6801" s="89">
        <v>4</v>
      </c>
      <c r="D6801" s="89" t="s">
        <v>14591</v>
      </c>
      <c r="E6801" s="89" t="s">
        <v>3143</v>
      </c>
    </row>
    <row r="6802" spans="1:5" ht="15.75" customHeight="1" x14ac:dyDescent="0.15">
      <c r="A6802" s="89" t="s">
        <v>17452</v>
      </c>
      <c r="B6802" s="89" t="s">
        <v>14590</v>
      </c>
      <c r="C6802" s="89">
        <v>4</v>
      </c>
      <c r="D6802" s="89" t="s">
        <v>14591</v>
      </c>
      <c r="E6802" s="89" t="s">
        <v>3143</v>
      </c>
    </row>
    <row r="6803" spans="1:5" ht="15.75" customHeight="1" x14ac:dyDescent="0.15">
      <c r="A6803" s="89" t="s">
        <v>17453</v>
      </c>
      <c r="B6803" s="89" t="s">
        <v>17437</v>
      </c>
      <c r="C6803" s="89">
        <v>4</v>
      </c>
      <c r="D6803" s="89" t="s">
        <v>17438</v>
      </c>
      <c r="E6803" s="89" t="s">
        <v>3788</v>
      </c>
    </row>
    <row r="6804" spans="1:5" ht="15.75" customHeight="1" x14ac:dyDescent="0.15">
      <c r="A6804" s="89" t="s">
        <v>17454</v>
      </c>
      <c r="B6804" s="89" t="s">
        <v>17455</v>
      </c>
      <c r="C6804" s="89">
        <v>4</v>
      </c>
      <c r="D6804" s="89" t="s">
        <v>17456</v>
      </c>
      <c r="E6804" s="89" t="s">
        <v>4162</v>
      </c>
    </row>
    <row r="6805" spans="1:5" ht="15.75" customHeight="1" x14ac:dyDescent="0.15">
      <c r="A6805" s="89" t="s">
        <v>17457</v>
      </c>
      <c r="B6805" s="89" t="s">
        <v>14590</v>
      </c>
      <c r="C6805" s="89">
        <v>4</v>
      </c>
      <c r="D6805" s="89" t="s">
        <v>14591</v>
      </c>
      <c r="E6805" s="89" t="s">
        <v>3143</v>
      </c>
    </row>
    <row r="6806" spans="1:5" ht="15.75" customHeight="1" x14ac:dyDescent="0.15">
      <c r="A6806" s="89" t="s">
        <v>17458</v>
      </c>
      <c r="B6806" s="89" t="s">
        <v>17459</v>
      </c>
      <c r="C6806" s="89">
        <v>4</v>
      </c>
      <c r="D6806" s="89" t="s">
        <v>17460</v>
      </c>
      <c r="E6806" s="89" t="s">
        <v>4162</v>
      </c>
    </row>
    <row r="6807" spans="1:5" ht="15.75" customHeight="1" x14ac:dyDescent="0.15">
      <c r="A6807" s="89" t="s">
        <v>17461</v>
      </c>
      <c r="B6807" s="89" t="s">
        <v>9684</v>
      </c>
      <c r="C6807" s="89">
        <v>4</v>
      </c>
      <c r="D6807" s="89" t="s">
        <v>9685</v>
      </c>
      <c r="E6807" s="89" t="s">
        <v>3606</v>
      </c>
    </row>
    <row r="6808" spans="1:5" ht="15.75" customHeight="1" x14ac:dyDescent="0.15">
      <c r="A6808" s="89" t="s">
        <v>17462</v>
      </c>
      <c r="B6808" s="89" t="s">
        <v>17459</v>
      </c>
      <c r="C6808" s="89">
        <v>4</v>
      </c>
      <c r="D6808" s="89" t="s">
        <v>17460</v>
      </c>
      <c r="E6808" s="89" t="s">
        <v>4162</v>
      </c>
    </row>
    <row r="6809" spans="1:5" ht="15.75" customHeight="1" x14ac:dyDescent="0.15">
      <c r="A6809" s="89" t="s">
        <v>17463</v>
      </c>
      <c r="B6809" s="89" t="s">
        <v>17464</v>
      </c>
      <c r="C6809" s="89">
        <v>4</v>
      </c>
      <c r="D6809" s="89" t="s">
        <v>17465</v>
      </c>
      <c r="E6809" s="89" t="s">
        <v>3271</v>
      </c>
    </row>
    <row r="6810" spans="1:5" ht="15.75" customHeight="1" x14ac:dyDescent="0.15">
      <c r="A6810" s="89" t="s">
        <v>17466</v>
      </c>
      <c r="B6810" s="89" t="s">
        <v>17467</v>
      </c>
      <c r="C6810" s="89">
        <v>4</v>
      </c>
      <c r="D6810" s="89" t="s">
        <v>17468</v>
      </c>
      <c r="E6810" s="89" t="s">
        <v>4085</v>
      </c>
    </row>
    <row r="6811" spans="1:5" ht="15.75" customHeight="1" x14ac:dyDescent="0.15">
      <c r="A6811" s="89" t="s">
        <v>17469</v>
      </c>
      <c r="B6811" s="89" t="s">
        <v>17467</v>
      </c>
      <c r="C6811" s="89">
        <v>4</v>
      </c>
      <c r="D6811" s="89" t="s">
        <v>17468</v>
      </c>
      <c r="E6811" s="89" t="s">
        <v>4085</v>
      </c>
    </row>
    <row r="6812" spans="1:5" ht="15.75" customHeight="1" x14ac:dyDescent="0.15">
      <c r="A6812" s="89" t="s">
        <v>17470</v>
      </c>
      <c r="B6812" s="89" t="s">
        <v>17471</v>
      </c>
      <c r="C6812" s="89">
        <v>4</v>
      </c>
      <c r="D6812" s="89" t="s">
        <v>17472</v>
      </c>
      <c r="E6812" s="89" t="s">
        <v>3271</v>
      </c>
    </row>
    <row r="6813" spans="1:5" ht="15.75" customHeight="1" x14ac:dyDescent="0.15">
      <c r="A6813" s="89" t="s">
        <v>17473</v>
      </c>
      <c r="B6813" s="89" t="s">
        <v>10386</v>
      </c>
      <c r="C6813" s="89">
        <v>4</v>
      </c>
      <c r="D6813" s="89" t="s">
        <v>10387</v>
      </c>
      <c r="E6813" s="89" t="s">
        <v>4126</v>
      </c>
    </row>
    <row r="6814" spans="1:5" ht="15.75" customHeight="1" x14ac:dyDescent="0.15">
      <c r="A6814" s="89" t="s">
        <v>17474</v>
      </c>
      <c r="B6814" s="89" t="s">
        <v>17443</v>
      </c>
      <c r="C6814" s="89">
        <v>4</v>
      </c>
      <c r="D6814" s="89" t="s">
        <v>17444</v>
      </c>
      <c r="E6814" s="89" t="s">
        <v>3271</v>
      </c>
    </row>
    <row r="6815" spans="1:5" ht="15.75" customHeight="1" x14ac:dyDescent="0.15">
      <c r="A6815" s="89" t="s">
        <v>17475</v>
      </c>
      <c r="B6815" s="89" t="s">
        <v>17471</v>
      </c>
      <c r="C6815" s="89">
        <v>4</v>
      </c>
      <c r="D6815" s="89" t="s">
        <v>17472</v>
      </c>
      <c r="E6815" s="89" t="s">
        <v>3271</v>
      </c>
    </row>
    <row r="6816" spans="1:5" ht="15.75" customHeight="1" x14ac:dyDescent="0.15">
      <c r="A6816" s="89" t="s">
        <v>17476</v>
      </c>
      <c r="B6816" s="89" t="s">
        <v>17464</v>
      </c>
      <c r="C6816" s="89">
        <v>4</v>
      </c>
      <c r="D6816" s="89" t="s">
        <v>17465</v>
      </c>
      <c r="E6816" s="89" t="s">
        <v>3271</v>
      </c>
    </row>
    <row r="6817" spans="1:5" ht="15.75" customHeight="1" x14ac:dyDescent="0.15">
      <c r="A6817" s="89" t="s">
        <v>17477</v>
      </c>
      <c r="B6817" s="89" t="s">
        <v>17343</v>
      </c>
      <c r="C6817" s="89">
        <v>4</v>
      </c>
      <c r="D6817" s="89" t="s">
        <v>17344</v>
      </c>
      <c r="E6817" s="89" t="s">
        <v>3640</v>
      </c>
    </row>
    <row r="6818" spans="1:5" ht="15.75" customHeight="1" x14ac:dyDescent="0.15">
      <c r="A6818" s="89" t="s">
        <v>17478</v>
      </c>
      <c r="B6818" s="89" t="s">
        <v>17479</v>
      </c>
      <c r="C6818" s="89">
        <v>4</v>
      </c>
      <c r="D6818" s="89" t="s">
        <v>16157</v>
      </c>
      <c r="E6818" s="89" t="s">
        <v>2889</v>
      </c>
    </row>
    <row r="6819" spans="1:5" ht="15.75" customHeight="1" x14ac:dyDescent="0.15">
      <c r="A6819" s="89" t="s">
        <v>17480</v>
      </c>
      <c r="B6819" s="89" t="s">
        <v>17481</v>
      </c>
      <c r="C6819" s="89">
        <v>4</v>
      </c>
      <c r="D6819" s="89" t="s">
        <v>17482</v>
      </c>
      <c r="E6819" s="89" t="s">
        <v>2823</v>
      </c>
    </row>
    <row r="6820" spans="1:5" ht="15.75" customHeight="1" x14ac:dyDescent="0.15">
      <c r="A6820" s="89" t="s">
        <v>17483</v>
      </c>
      <c r="B6820" s="89" t="s">
        <v>17484</v>
      </c>
      <c r="C6820" s="89">
        <v>4</v>
      </c>
      <c r="D6820" s="89" t="s">
        <v>6002</v>
      </c>
      <c r="E6820" s="89" t="s">
        <v>3337</v>
      </c>
    </row>
    <row r="6821" spans="1:5" ht="15.75" customHeight="1" x14ac:dyDescent="0.15">
      <c r="A6821" s="89" t="s">
        <v>17485</v>
      </c>
      <c r="B6821" s="89" t="s">
        <v>17481</v>
      </c>
      <c r="C6821" s="89">
        <v>4</v>
      </c>
      <c r="D6821" s="89" t="s">
        <v>17482</v>
      </c>
      <c r="E6821" s="89" t="s">
        <v>2823</v>
      </c>
    </row>
    <row r="6822" spans="1:5" ht="15.75" customHeight="1" x14ac:dyDescent="0.15">
      <c r="A6822" s="89" t="s">
        <v>17486</v>
      </c>
      <c r="B6822" s="89" t="s">
        <v>17121</v>
      </c>
      <c r="C6822" s="89">
        <v>4</v>
      </c>
      <c r="D6822" s="89" t="s">
        <v>17122</v>
      </c>
      <c r="E6822" s="89" t="s">
        <v>2823</v>
      </c>
    </row>
    <row r="6823" spans="1:5" ht="15.75" customHeight="1" x14ac:dyDescent="0.15">
      <c r="A6823" s="89" t="s">
        <v>17487</v>
      </c>
      <c r="B6823" s="89" t="s">
        <v>17488</v>
      </c>
      <c r="C6823" s="89">
        <v>4</v>
      </c>
      <c r="D6823" s="89" t="s">
        <v>17489</v>
      </c>
      <c r="E6823" s="89" t="s">
        <v>2823</v>
      </c>
    </row>
    <row r="6824" spans="1:5" ht="15.75" customHeight="1" x14ac:dyDescent="0.15">
      <c r="A6824" s="89" t="s">
        <v>17490</v>
      </c>
      <c r="B6824" s="89" t="s">
        <v>17491</v>
      </c>
      <c r="C6824" s="89">
        <v>4</v>
      </c>
      <c r="D6824" s="89" t="s">
        <v>17492</v>
      </c>
      <c r="E6824" s="89" t="s">
        <v>2823</v>
      </c>
    </row>
    <row r="6825" spans="1:5" ht="15.75" customHeight="1" x14ac:dyDescent="0.15">
      <c r="A6825" s="89" t="s">
        <v>17493</v>
      </c>
      <c r="B6825" s="89" t="s">
        <v>17494</v>
      </c>
      <c r="C6825" s="89">
        <v>4</v>
      </c>
      <c r="D6825" s="89" t="s">
        <v>17495</v>
      </c>
      <c r="E6825" s="89" t="s">
        <v>2823</v>
      </c>
    </row>
    <row r="6826" spans="1:5" ht="15.75" customHeight="1" x14ac:dyDescent="0.15">
      <c r="A6826" s="89" t="s">
        <v>17496</v>
      </c>
      <c r="B6826" s="89" t="s">
        <v>17491</v>
      </c>
      <c r="C6826" s="89">
        <v>4</v>
      </c>
      <c r="D6826" s="89" t="s">
        <v>17492</v>
      </c>
      <c r="E6826" s="89" t="s">
        <v>2823</v>
      </c>
    </row>
    <row r="6827" spans="1:5" ht="15.75" customHeight="1" x14ac:dyDescent="0.15">
      <c r="A6827" s="89" t="s">
        <v>17497</v>
      </c>
      <c r="B6827" s="89" t="s">
        <v>9731</v>
      </c>
      <c r="C6827" s="89">
        <v>4</v>
      </c>
      <c r="D6827" s="89" t="s">
        <v>9732</v>
      </c>
      <c r="E6827" s="89" t="s">
        <v>4031</v>
      </c>
    </row>
    <row r="6828" spans="1:5" ht="15.75" customHeight="1" x14ac:dyDescent="0.15">
      <c r="A6828" s="89" t="s">
        <v>17498</v>
      </c>
      <c r="B6828" s="89" t="s">
        <v>9725</v>
      </c>
      <c r="C6828" s="89">
        <v>4</v>
      </c>
      <c r="D6828" s="89" t="s">
        <v>9726</v>
      </c>
      <c r="E6828" s="89" t="s">
        <v>3295</v>
      </c>
    </row>
    <row r="6829" spans="1:5" ht="15.75" customHeight="1" x14ac:dyDescent="0.15">
      <c r="A6829" s="89" t="s">
        <v>17499</v>
      </c>
      <c r="B6829" s="89" t="s">
        <v>17500</v>
      </c>
      <c r="C6829" s="89">
        <v>4</v>
      </c>
      <c r="D6829" s="89" t="s">
        <v>17501</v>
      </c>
      <c r="E6829" s="89" t="s">
        <v>3568</v>
      </c>
    </row>
    <row r="6830" spans="1:5" ht="15.75" customHeight="1" x14ac:dyDescent="0.15">
      <c r="A6830" s="89" t="s">
        <v>17502</v>
      </c>
      <c r="B6830" s="89" t="s">
        <v>17107</v>
      </c>
      <c r="C6830" s="89">
        <v>4</v>
      </c>
      <c r="D6830" s="89" t="s">
        <v>17108</v>
      </c>
      <c r="E6830" s="89" t="s">
        <v>3675</v>
      </c>
    </row>
    <row r="6831" spans="1:5" ht="15.75" customHeight="1" x14ac:dyDescent="0.15">
      <c r="A6831" s="89" t="s">
        <v>17503</v>
      </c>
      <c r="B6831" s="89" t="s">
        <v>17504</v>
      </c>
      <c r="C6831" s="89">
        <v>4</v>
      </c>
      <c r="D6831" s="89" t="s">
        <v>17505</v>
      </c>
      <c r="E6831" s="89" t="s">
        <v>3852</v>
      </c>
    </row>
    <row r="6832" spans="1:5" ht="15.75" customHeight="1" x14ac:dyDescent="0.15">
      <c r="A6832" s="89" t="s">
        <v>17506</v>
      </c>
      <c r="B6832" s="89" t="s">
        <v>10654</v>
      </c>
      <c r="C6832" s="89">
        <v>4</v>
      </c>
      <c r="D6832" s="89" t="s">
        <v>10655</v>
      </c>
      <c r="E6832" s="89" t="s">
        <v>3851</v>
      </c>
    </row>
    <row r="6833" spans="1:5" ht="15.75" customHeight="1" x14ac:dyDescent="0.15">
      <c r="A6833" s="89" t="s">
        <v>223</v>
      </c>
      <c r="B6833" s="89" t="s">
        <v>17507</v>
      </c>
      <c r="C6833" s="89">
        <v>4</v>
      </c>
      <c r="D6833" s="89" t="s">
        <v>17508</v>
      </c>
      <c r="E6833" s="89" t="s">
        <v>2819</v>
      </c>
    </row>
    <row r="6834" spans="1:5" ht="15.75" customHeight="1" x14ac:dyDescent="0.15">
      <c r="A6834" s="89" t="s">
        <v>17509</v>
      </c>
      <c r="B6834" s="89" t="s">
        <v>14590</v>
      </c>
      <c r="C6834" s="89">
        <v>4</v>
      </c>
      <c r="D6834" s="89" t="s">
        <v>14591</v>
      </c>
      <c r="E6834" s="89" t="s">
        <v>3143</v>
      </c>
    </row>
    <row r="6835" spans="1:5" ht="15.75" customHeight="1" x14ac:dyDescent="0.15">
      <c r="A6835" s="89" t="s">
        <v>17510</v>
      </c>
      <c r="B6835" s="89" t="s">
        <v>17511</v>
      </c>
      <c r="C6835" s="89">
        <v>4</v>
      </c>
      <c r="D6835" s="89" t="s">
        <v>17512</v>
      </c>
      <c r="E6835" s="89" t="s">
        <v>4041</v>
      </c>
    </row>
    <row r="6836" spans="1:5" ht="15.75" customHeight="1" x14ac:dyDescent="0.15">
      <c r="A6836" s="89" t="s">
        <v>17513</v>
      </c>
      <c r="B6836" s="89" t="s">
        <v>14590</v>
      </c>
      <c r="C6836" s="89">
        <v>4</v>
      </c>
      <c r="D6836" s="89" t="s">
        <v>14591</v>
      </c>
      <c r="E6836" s="89" t="s">
        <v>3143</v>
      </c>
    </row>
    <row r="6837" spans="1:5" ht="15.75" customHeight="1" x14ac:dyDescent="0.15">
      <c r="A6837" s="89" t="s">
        <v>17514</v>
      </c>
      <c r="B6837" s="89" t="s">
        <v>17515</v>
      </c>
      <c r="C6837" s="89">
        <v>4</v>
      </c>
      <c r="D6837" s="89" t="s">
        <v>17516</v>
      </c>
      <c r="E6837" s="89" t="s">
        <v>3275</v>
      </c>
    </row>
    <row r="6838" spans="1:5" ht="15.75" customHeight="1" x14ac:dyDescent="0.15">
      <c r="A6838" s="89" t="s">
        <v>17517</v>
      </c>
      <c r="B6838" s="89" t="s">
        <v>17121</v>
      </c>
      <c r="C6838" s="89">
        <v>4</v>
      </c>
      <c r="D6838" s="89" t="s">
        <v>17122</v>
      </c>
      <c r="E6838" s="89" t="s">
        <v>2823</v>
      </c>
    </row>
    <row r="6839" spans="1:5" ht="15.75" customHeight="1" x14ac:dyDescent="0.15">
      <c r="A6839" s="89" t="s">
        <v>17518</v>
      </c>
      <c r="B6839" s="89" t="s">
        <v>16544</v>
      </c>
      <c r="C6839" s="89">
        <v>4</v>
      </c>
      <c r="D6839" s="89" t="s">
        <v>16545</v>
      </c>
      <c r="E6839" s="89" t="s">
        <v>3344</v>
      </c>
    </row>
    <row r="6840" spans="1:5" ht="15.75" customHeight="1" x14ac:dyDescent="0.15">
      <c r="A6840" s="89" t="s">
        <v>17519</v>
      </c>
      <c r="B6840" s="89" t="s">
        <v>14590</v>
      </c>
      <c r="C6840" s="89">
        <v>4</v>
      </c>
      <c r="D6840" s="89" t="s">
        <v>14591</v>
      </c>
      <c r="E6840" s="89" t="s">
        <v>3143</v>
      </c>
    </row>
    <row r="6841" spans="1:5" ht="15.75" customHeight="1" x14ac:dyDescent="0.15">
      <c r="A6841" s="89" t="s">
        <v>17520</v>
      </c>
      <c r="B6841" s="89" t="s">
        <v>14590</v>
      </c>
      <c r="C6841" s="89">
        <v>4</v>
      </c>
      <c r="D6841" s="89" t="s">
        <v>14591</v>
      </c>
      <c r="E6841" s="89" t="s">
        <v>3143</v>
      </c>
    </row>
    <row r="6842" spans="1:5" ht="15.75" customHeight="1" x14ac:dyDescent="0.15">
      <c r="A6842" s="89" t="s">
        <v>17521</v>
      </c>
      <c r="B6842" s="89" t="s">
        <v>16544</v>
      </c>
      <c r="C6842" s="89">
        <v>4</v>
      </c>
      <c r="D6842" s="89" t="s">
        <v>16545</v>
      </c>
      <c r="E6842" s="89" t="s">
        <v>3344</v>
      </c>
    </row>
    <row r="6843" spans="1:5" ht="15.75" customHeight="1" x14ac:dyDescent="0.15">
      <c r="A6843" s="89" t="s">
        <v>17522</v>
      </c>
      <c r="B6843" s="89" t="s">
        <v>17121</v>
      </c>
      <c r="C6843" s="89">
        <v>4</v>
      </c>
      <c r="D6843" s="89" t="s">
        <v>17122</v>
      </c>
      <c r="E6843" s="89" t="s">
        <v>2823</v>
      </c>
    </row>
    <row r="6844" spans="1:5" ht="15.75" customHeight="1" x14ac:dyDescent="0.15">
      <c r="A6844" s="89" t="s">
        <v>17523</v>
      </c>
      <c r="B6844" s="89" t="s">
        <v>14590</v>
      </c>
      <c r="C6844" s="89">
        <v>4</v>
      </c>
      <c r="D6844" s="89" t="s">
        <v>14591</v>
      </c>
      <c r="E6844" s="89" t="s">
        <v>3143</v>
      </c>
    </row>
    <row r="6845" spans="1:5" ht="15.75" customHeight="1" x14ac:dyDescent="0.15">
      <c r="A6845" s="89" t="s">
        <v>17524</v>
      </c>
      <c r="B6845" s="89" t="s">
        <v>10654</v>
      </c>
      <c r="C6845" s="89">
        <v>4</v>
      </c>
      <c r="D6845" s="89" t="s">
        <v>10655</v>
      </c>
      <c r="E6845" s="89" t="s">
        <v>3851</v>
      </c>
    </row>
    <row r="6846" spans="1:5" ht="15.75" customHeight="1" x14ac:dyDescent="0.15">
      <c r="A6846" s="89" t="s">
        <v>17525</v>
      </c>
      <c r="B6846" s="89" t="s">
        <v>14590</v>
      </c>
      <c r="C6846" s="89">
        <v>4</v>
      </c>
      <c r="D6846" s="89" t="s">
        <v>14591</v>
      </c>
      <c r="E6846" s="89" t="s">
        <v>3143</v>
      </c>
    </row>
    <row r="6847" spans="1:5" ht="15.75" customHeight="1" x14ac:dyDescent="0.15">
      <c r="A6847" s="89" t="s">
        <v>17526</v>
      </c>
      <c r="B6847" s="89" t="s">
        <v>17121</v>
      </c>
      <c r="C6847" s="89">
        <v>4</v>
      </c>
      <c r="D6847" s="89" t="s">
        <v>17122</v>
      </c>
      <c r="E6847" s="89" t="s">
        <v>2823</v>
      </c>
    </row>
    <row r="6848" spans="1:5" ht="15.75" customHeight="1" x14ac:dyDescent="0.15">
      <c r="A6848" s="89" t="s">
        <v>17527</v>
      </c>
      <c r="B6848" s="89" t="s">
        <v>17488</v>
      </c>
      <c r="C6848" s="89">
        <v>4</v>
      </c>
      <c r="D6848" s="89" t="s">
        <v>17489</v>
      </c>
      <c r="E6848" s="89" t="s">
        <v>2823</v>
      </c>
    </row>
    <row r="6849" spans="1:5" ht="15.75" customHeight="1" x14ac:dyDescent="0.15">
      <c r="A6849" s="89" t="s">
        <v>17528</v>
      </c>
      <c r="B6849" s="89" t="s">
        <v>14590</v>
      </c>
      <c r="C6849" s="89">
        <v>4</v>
      </c>
      <c r="D6849" s="89" t="s">
        <v>14591</v>
      </c>
      <c r="E6849" s="89" t="s">
        <v>3143</v>
      </c>
    </row>
    <row r="6850" spans="1:5" ht="15.75" customHeight="1" x14ac:dyDescent="0.15">
      <c r="A6850" s="89" t="s">
        <v>17529</v>
      </c>
      <c r="B6850" s="89" t="s">
        <v>10654</v>
      </c>
      <c r="C6850" s="89">
        <v>4</v>
      </c>
      <c r="D6850" s="89" t="s">
        <v>10655</v>
      </c>
      <c r="E6850" s="89" t="s">
        <v>3851</v>
      </c>
    </row>
    <row r="6851" spans="1:5" ht="15.75" customHeight="1" x14ac:dyDescent="0.15">
      <c r="A6851" s="89" t="s">
        <v>17530</v>
      </c>
      <c r="B6851" s="89" t="s">
        <v>15504</v>
      </c>
      <c r="C6851" s="89">
        <v>4</v>
      </c>
      <c r="D6851" s="89" t="s">
        <v>15505</v>
      </c>
      <c r="E6851" s="89" t="s">
        <v>3197</v>
      </c>
    </row>
    <row r="6852" spans="1:5" ht="15.75" customHeight="1" x14ac:dyDescent="0.15">
      <c r="A6852" s="89" t="s">
        <v>17531</v>
      </c>
      <c r="B6852" s="89" t="s">
        <v>17488</v>
      </c>
      <c r="C6852" s="89">
        <v>4</v>
      </c>
      <c r="D6852" s="89" t="s">
        <v>17489</v>
      </c>
      <c r="E6852" s="89" t="s">
        <v>2823</v>
      </c>
    </row>
    <row r="6853" spans="1:5" ht="15.75" customHeight="1" x14ac:dyDescent="0.15">
      <c r="A6853" s="89" t="s">
        <v>17532</v>
      </c>
      <c r="B6853" s="89" t="s">
        <v>17121</v>
      </c>
      <c r="C6853" s="89">
        <v>4</v>
      </c>
      <c r="D6853" s="89" t="s">
        <v>17122</v>
      </c>
      <c r="E6853" s="89" t="s">
        <v>2823</v>
      </c>
    </row>
    <row r="6854" spans="1:5" ht="15.75" customHeight="1" x14ac:dyDescent="0.15">
      <c r="A6854" s="89" t="s">
        <v>211</v>
      </c>
      <c r="B6854" s="89" t="s">
        <v>14961</v>
      </c>
      <c r="C6854" s="89">
        <v>4</v>
      </c>
      <c r="D6854" s="89" t="s">
        <v>14962</v>
      </c>
      <c r="E6854" s="89" t="s">
        <v>3442</v>
      </c>
    </row>
    <row r="6855" spans="1:5" ht="15.75" customHeight="1" x14ac:dyDescent="0.15">
      <c r="A6855" s="89" t="s">
        <v>17533</v>
      </c>
      <c r="B6855" s="89" t="s">
        <v>17534</v>
      </c>
      <c r="C6855" s="89">
        <v>4</v>
      </c>
      <c r="D6855" s="89" t="s">
        <v>17535</v>
      </c>
      <c r="E6855" s="89" t="s">
        <v>3413</v>
      </c>
    </row>
    <row r="6856" spans="1:5" ht="15.75" customHeight="1" x14ac:dyDescent="0.15">
      <c r="A6856" s="89" t="s">
        <v>17536</v>
      </c>
      <c r="B6856" s="89" t="s">
        <v>17534</v>
      </c>
      <c r="C6856" s="89">
        <v>4</v>
      </c>
      <c r="D6856" s="89" t="s">
        <v>17535</v>
      </c>
      <c r="E6856" s="89" t="s">
        <v>3413</v>
      </c>
    </row>
    <row r="6857" spans="1:5" ht="15.75" customHeight="1" x14ac:dyDescent="0.15">
      <c r="A6857" s="89" t="s">
        <v>17537</v>
      </c>
      <c r="B6857" s="89" t="s">
        <v>17538</v>
      </c>
      <c r="C6857" s="89">
        <v>4</v>
      </c>
      <c r="D6857" s="89" t="s">
        <v>17539</v>
      </c>
      <c r="E6857" s="89" t="s">
        <v>3440</v>
      </c>
    </row>
    <row r="6858" spans="1:5" ht="15.75" customHeight="1" x14ac:dyDescent="0.15">
      <c r="A6858" s="89" t="s">
        <v>17540</v>
      </c>
      <c r="B6858" s="89" t="s">
        <v>17541</v>
      </c>
      <c r="C6858" s="89">
        <v>4</v>
      </c>
      <c r="D6858" s="89" t="s">
        <v>17542</v>
      </c>
      <c r="E6858" s="89" t="s">
        <v>3462</v>
      </c>
    </row>
    <row r="6859" spans="1:5" ht="15.75" customHeight="1" x14ac:dyDescent="0.15">
      <c r="A6859" s="89" t="s">
        <v>17543</v>
      </c>
      <c r="B6859" s="89" t="s">
        <v>3462</v>
      </c>
      <c r="C6859" s="89">
        <v>3</v>
      </c>
      <c r="D6859" s="89" t="s">
        <v>6568</v>
      </c>
    </row>
    <row r="6860" spans="1:5" ht="15.75" customHeight="1" x14ac:dyDescent="0.15">
      <c r="A6860" s="89" t="s">
        <v>17544</v>
      </c>
      <c r="B6860" s="89" t="s">
        <v>16883</v>
      </c>
      <c r="C6860" s="89">
        <v>4</v>
      </c>
      <c r="D6860" s="89" t="s">
        <v>16884</v>
      </c>
      <c r="E6860" s="89" t="s">
        <v>3473</v>
      </c>
    </row>
    <row r="6861" spans="1:5" ht="15.75" customHeight="1" x14ac:dyDescent="0.15">
      <c r="A6861" s="89" t="s">
        <v>17545</v>
      </c>
      <c r="B6861" s="89" t="s">
        <v>16883</v>
      </c>
      <c r="C6861" s="89">
        <v>4</v>
      </c>
      <c r="D6861" s="89" t="s">
        <v>16884</v>
      </c>
      <c r="E6861" s="89" t="s">
        <v>3473</v>
      </c>
    </row>
    <row r="6862" spans="1:5" ht="15.75" customHeight="1" x14ac:dyDescent="0.15">
      <c r="A6862" s="89" t="s">
        <v>17546</v>
      </c>
      <c r="B6862" s="89" t="s">
        <v>14867</v>
      </c>
      <c r="C6862" s="89">
        <v>4</v>
      </c>
      <c r="D6862" s="89" t="s">
        <v>14868</v>
      </c>
      <c r="E6862" s="89" t="s">
        <v>3873</v>
      </c>
    </row>
    <row r="6863" spans="1:5" ht="15.75" customHeight="1" x14ac:dyDescent="0.15">
      <c r="A6863" s="89" t="s">
        <v>17547</v>
      </c>
      <c r="B6863" s="89" t="s">
        <v>2823</v>
      </c>
      <c r="C6863" s="89">
        <v>3</v>
      </c>
      <c r="D6863" s="89" t="s">
        <v>5531</v>
      </c>
    </row>
    <row r="6864" spans="1:5" ht="15.75" customHeight="1" x14ac:dyDescent="0.15">
      <c r="A6864" s="89" t="s">
        <v>17548</v>
      </c>
      <c r="B6864" s="89" t="s">
        <v>16883</v>
      </c>
      <c r="C6864" s="89">
        <v>4</v>
      </c>
      <c r="D6864" s="89" t="s">
        <v>16884</v>
      </c>
      <c r="E6864" s="89" t="s">
        <v>3473</v>
      </c>
    </row>
    <row r="6865" spans="1:5" ht="15.75" customHeight="1" x14ac:dyDescent="0.15">
      <c r="A6865" s="89" t="s">
        <v>17549</v>
      </c>
      <c r="B6865" s="89" t="s">
        <v>2823</v>
      </c>
      <c r="C6865" s="89">
        <v>3</v>
      </c>
      <c r="D6865" s="89" t="s">
        <v>5531</v>
      </c>
    </row>
    <row r="6866" spans="1:5" ht="15.75" customHeight="1" x14ac:dyDescent="0.15">
      <c r="A6866" s="89" t="s">
        <v>17550</v>
      </c>
      <c r="B6866" s="89" t="s">
        <v>16883</v>
      </c>
      <c r="C6866" s="89">
        <v>4</v>
      </c>
      <c r="D6866" s="89" t="s">
        <v>16884</v>
      </c>
      <c r="E6866" s="89" t="s">
        <v>3473</v>
      </c>
    </row>
    <row r="6867" spans="1:5" ht="15.75" customHeight="1" x14ac:dyDescent="0.15">
      <c r="A6867" s="89" t="s">
        <v>17551</v>
      </c>
      <c r="B6867" s="89" t="s">
        <v>17541</v>
      </c>
      <c r="C6867" s="89">
        <v>4</v>
      </c>
      <c r="D6867" s="89" t="s">
        <v>17542</v>
      </c>
      <c r="E6867" s="89" t="s">
        <v>3462</v>
      </c>
    </row>
    <row r="6868" spans="1:5" ht="15.75" customHeight="1" x14ac:dyDescent="0.15">
      <c r="A6868" s="89" t="s">
        <v>17552</v>
      </c>
      <c r="B6868" s="89" t="s">
        <v>17553</v>
      </c>
      <c r="C6868" s="89">
        <v>4</v>
      </c>
      <c r="D6868" s="89" t="s">
        <v>17554</v>
      </c>
      <c r="E6868" s="89" t="s">
        <v>3437</v>
      </c>
    </row>
    <row r="6869" spans="1:5" ht="15.75" customHeight="1" x14ac:dyDescent="0.15">
      <c r="A6869" s="89" t="s">
        <v>17555</v>
      </c>
      <c r="B6869" s="89" t="s">
        <v>2823</v>
      </c>
      <c r="C6869" s="89">
        <v>3</v>
      </c>
      <c r="D6869" s="89" t="s">
        <v>5531</v>
      </c>
    </row>
    <row r="6870" spans="1:5" ht="15.75" customHeight="1" x14ac:dyDescent="0.15">
      <c r="A6870" s="89" t="s">
        <v>17556</v>
      </c>
      <c r="B6870" s="89" t="s">
        <v>17557</v>
      </c>
      <c r="C6870" s="89">
        <v>4</v>
      </c>
      <c r="D6870" s="89" t="s">
        <v>17558</v>
      </c>
      <c r="E6870" s="89" t="s">
        <v>3418</v>
      </c>
    </row>
    <row r="6871" spans="1:5" ht="15.75" customHeight="1" x14ac:dyDescent="0.15">
      <c r="A6871" s="89" t="s">
        <v>17559</v>
      </c>
      <c r="B6871" s="89" t="s">
        <v>17560</v>
      </c>
      <c r="C6871" s="89">
        <v>4</v>
      </c>
      <c r="D6871" s="89" t="s">
        <v>17561</v>
      </c>
      <c r="E6871" s="89" t="s">
        <v>3418</v>
      </c>
    </row>
    <row r="6872" spans="1:5" ht="15.75" customHeight="1" x14ac:dyDescent="0.15">
      <c r="A6872" s="89" t="s">
        <v>17562</v>
      </c>
      <c r="B6872" s="89" t="s">
        <v>17563</v>
      </c>
      <c r="C6872" s="89">
        <v>4</v>
      </c>
      <c r="D6872" s="89" t="s">
        <v>17564</v>
      </c>
      <c r="E6872" s="89" t="s">
        <v>3458</v>
      </c>
    </row>
    <row r="6873" spans="1:5" ht="15.75" customHeight="1" x14ac:dyDescent="0.15">
      <c r="A6873" s="89" t="s">
        <v>17565</v>
      </c>
      <c r="B6873" s="89" t="s">
        <v>17566</v>
      </c>
      <c r="C6873" s="89">
        <v>4</v>
      </c>
      <c r="D6873" s="89" t="s">
        <v>17567</v>
      </c>
      <c r="E6873" s="89" t="s">
        <v>3427</v>
      </c>
    </row>
    <row r="6874" spans="1:5" ht="15.75" customHeight="1" x14ac:dyDescent="0.15">
      <c r="A6874" s="89" t="s">
        <v>17568</v>
      </c>
      <c r="B6874" s="89" t="s">
        <v>17569</v>
      </c>
      <c r="C6874" s="89">
        <v>4</v>
      </c>
      <c r="D6874" s="89" t="s">
        <v>17570</v>
      </c>
      <c r="E6874" s="89" t="s">
        <v>3457</v>
      </c>
    </row>
    <row r="6875" spans="1:5" ht="15.75" customHeight="1" x14ac:dyDescent="0.15">
      <c r="A6875" s="89" t="s">
        <v>17571</v>
      </c>
      <c r="B6875" s="89" t="s">
        <v>16572</v>
      </c>
      <c r="C6875" s="89">
        <v>4</v>
      </c>
      <c r="D6875" s="89" t="s">
        <v>16573</v>
      </c>
      <c r="E6875" s="89" t="s">
        <v>3452</v>
      </c>
    </row>
    <row r="6876" spans="1:5" ht="15.75" customHeight="1" x14ac:dyDescent="0.15">
      <c r="A6876" s="89" t="s">
        <v>17572</v>
      </c>
      <c r="B6876" s="89" t="s">
        <v>14959</v>
      </c>
      <c r="C6876" s="89">
        <v>4</v>
      </c>
      <c r="D6876" s="89" t="s">
        <v>14960</v>
      </c>
      <c r="E6876" s="89" t="s">
        <v>3452</v>
      </c>
    </row>
    <row r="6877" spans="1:5" ht="15.75" customHeight="1" x14ac:dyDescent="0.15">
      <c r="A6877" s="89" t="s">
        <v>17573</v>
      </c>
      <c r="B6877" s="89" t="s">
        <v>14961</v>
      </c>
      <c r="C6877" s="89">
        <v>4</v>
      </c>
      <c r="D6877" s="89" t="s">
        <v>14962</v>
      </c>
      <c r="E6877" s="89" t="s">
        <v>3442</v>
      </c>
    </row>
    <row r="6878" spans="1:5" ht="15.75" customHeight="1" x14ac:dyDescent="0.15">
      <c r="A6878" s="89" t="s">
        <v>17574</v>
      </c>
      <c r="B6878" s="89" t="s">
        <v>17575</v>
      </c>
      <c r="C6878" s="89">
        <v>4</v>
      </c>
      <c r="D6878" s="89" t="s">
        <v>17576</v>
      </c>
      <c r="E6878" s="89" t="s">
        <v>3414</v>
      </c>
    </row>
    <row r="6879" spans="1:5" ht="15.75" customHeight="1" x14ac:dyDescent="0.15">
      <c r="A6879" s="89" t="s">
        <v>17577</v>
      </c>
      <c r="B6879" s="89" t="s">
        <v>14964</v>
      </c>
      <c r="C6879" s="89">
        <v>4</v>
      </c>
      <c r="D6879" s="89" t="s">
        <v>14965</v>
      </c>
      <c r="E6879" s="89" t="s">
        <v>3432</v>
      </c>
    </row>
    <row r="6880" spans="1:5" ht="15.75" customHeight="1" x14ac:dyDescent="0.15">
      <c r="A6880" s="89" t="s">
        <v>17578</v>
      </c>
      <c r="B6880" s="89" t="s">
        <v>17579</v>
      </c>
      <c r="C6880" s="89">
        <v>4</v>
      </c>
      <c r="D6880" s="89" t="s">
        <v>17580</v>
      </c>
      <c r="E6880" s="89" t="s">
        <v>3469</v>
      </c>
    </row>
    <row r="6881" spans="1:5" ht="15.75" customHeight="1" x14ac:dyDescent="0.15">
      <c r="A6881" s="89" t="s">
        <v>17581</v>
      </c>
      <c r="B6881" s="89" t="s">
        <v>17582</v>
      </c>
      <c r="C6881" s="89">
        <v>4</v>
      </c>
      <c r="D6881" s="89" t="s">
        <v>17583</v>
      </c>
      <c r="E6881" s="89" t="s">
        <v>3432</v>
      </c>
    </row>
    <row r="6882" spans="1:5" ht="15.75" customHeight="1" x14ac:dyDescent="0.15">
      <c r="A6882" s="89" t="s">
        <v>17584</v>
      </c>
      <c r="B6882" s="89" t="s">
        <v>17585</v>
      </c>
      <c r="C6882" s="89">
        <v>4</v>
      </c>
      <c r="D6882" s="89" t="s">
        <v>17586</v>
      </c>
      <c r="E6882" s="89" t="s">
        <v>3465</v>
      </c>
    </row>
    <row r="6883" spans="1:5" ht="15.75" customHeight="1" x14ac:dyDescent="0.15">
      <c r="A6883" s="89" t="s">
        <v>17587</v>
      </c>
      <c r="B6883" s="89" t="s">
        <v>14560</v>
      </c>
      <c r="C6883" s="89">
        <v>4</v>
      </c>
      <c r="D6883" s="89" t="s">
        <v>14561</v>
      </c>
      <c r="E6883" s="89" t="s">
        <v>4254</v>
      </c>
    </row>
    <row r="6884" spans="1:5" ht="15.75" customHeight="1" x14ac:dyDescent="0.15">
      <c r="A6884" s="89" t="s">
        <v>17588</v>
      </c>
      <c r="B6884" s="89" t="s">
        <v>17589</v>
      </c>
      <c r="C6884" s="89">
        <v>4</v>
      </c>
      <c r="D6884" s="89" t="s">
        <v>17590</v>
      </c>
      <c r="E6884" s="89" t="s">
        <v>3464</v>
      </c>
    </row>
    <row r="6885" spans="1:5" ht="15.75" customHeight="1" x14ac:dyDescent="0.15">
      <c r="A6885" s="89" t="s">
        <v>17591</v>
      </c>
      <c r="B6885" s="89" t="s">
        <v>17592</v>
      </c>
      <c r="C6885" s="89">
        <v>4</v>
      </c>
      <c r="D6885" s="89" t="s">
        <v>17593</v>
      </c>
      <c r="E6885" s="89" t="s">
        <v>3439</v>
      </c>
    </row>
    <row r="6886" spans="1:5" ht="15.75" customHeight="1" x14ac:dyDescent="0.15">
      <c r="A6886" s="89" t="s">
        <v>17594</v>
      </c>
      <c r="B6886" s="89" t="s">
        <v>14554</v>
      </c>
      <c r="C6886" s="89">
        <v>4</v>
      </c>
      <c r="D6886" s="89" t="s">
        <v>14555</v>
      </c>
      <c r="E6886" s="89" t="s">
        <v>2996</v>
      </c>
    </row>
    <row r="6887" spans="1:5" ht="15.75" customHeight="1" x14ac:dyDescent="0.15">
      <c r="A6887" s="89" t="s">
        <v>17595</v>
      </c>
      <c r="B6887" s="89" t="s">
        <v>14554</v>
      </c>
      <c r="C6887" s="89">
        <v>4</v>
      </c>
      <c r="D6887" s="89" t="s">
        <v>14555</v>
      </c>
      <c r="E6887" s="89" t="s">
        <v>2996</v>
      </c>
    </row>
    <row r="6888" spans="1:5" ht="15.75" customHeight="1" x14ac:dyDescent="0.15">
      <c r="A6888" s="89" t="s">
        <v>17596</v>
      </c>
      <c r="B6888" s="89" t="s">
        <v>17597</v>
      </c>
      <c r="C6888" s="89">
        <v>4</v>
      </c>
      <c r="D6888" s="89" t="s">
        <v>17598</v>
      </c>
      <c r="E6888" s="89" t="s">
        <v>3455</v>
      </c>
    </row>
    <row r="6889" spans="1:5" ht="15.75" customHeight="1" x14ac:dyDescent="0.15">
      <c r="A6889" s="89" t="s">
        <v>17599</v>
      </c>
      <c r="B6889" s="89" t="s">
        <v>17597</v>
      </c>
      <c r="C6889" s="89">
        <v>4</v>
      </c>
      <c r="D6889" s="89" t="s">
        <v>17598</v>
      </c>
      <c r="E6889" s="89" t="s">
        <v>3455</v>
      </c>
    </row>
    <row r="6890" spans="1:5" ht="15.75" customHeight="1" x14ac:dyDescent="0.15">
      <c r="A6890" s="89" t="s">
        <v>17600</v>
      </c>
      <c r="B6890" s="89" t="s">
        <v>17601</v>
      </c>
      <c r="C6890" s="89">
        <v>4</v>
      </c>
      <c r="D6890" s="89" t="s">
        <v>17602</v>
      </c>
      <c r="E6890" s="89" t="s">
        <v>3412</v>
      </c>
    </row>
    <row r="6891" spans="1:5" ht="15.75" customHeight="1" x14ac:dyDescent="0.15">
      <c r="A6891" s="89" t="s">
        <v>17603</v>
      </c>
      <c r="B6891" s="89" t="s">
        <v>17110</v>
      </c>
      <c r="C6891" s="89">
        <v>4</v>
      </c>
      <c r="D6891" s="89" t="s">
        <v>17111</v>
      </c>
      <c r="E6891" s="89" t="s">
        <v>3423</v>
      </c>
    </row>
    <row r="6892" spans="1:5" ht="15.75" customHeight="1" x14ac:dyDescent="0.15">
      <c r="A6892" s="89" t="s">
        <v>17604</v>
      </c>
      <c r="B6892" s="89" t="s">
        <v>14961</v>
      </c>
      <c r="C6892" s="89">
        <v>4</v>
      </c>
      <c r="D6892" s="89" t="s">
        <v>14962</v>
      </c>
      <c r="E6892" s="89" t="s">
        <v>3442</v>
      </c>
    </row>
    <row r="6893" spans="1:5" ht="15.75" customHeight="1" x14ac:dyDescent="0.15">
      <c r="A6893" s="89" t="s">
        <v>17605</v>
      </c>
      <c r="B6893" s="89" t="s">
        <v>14961</v>
      </c>
      <c r="C6893" s="89">
        <v>4</v>
      </c>
      <c r="D6893" s="89" t="s">
        <v>14962</v>
      </c>
      <c r="E6893" s="89" t="s">
        <v>3442</v>
      </c>
    </row>
    <row r="6894" spans="1:5" ht="15.75" customHeight="1" x14ac:dyDescent="0.15">
      <c r="A6894" s="89" t="s">
        <v>496</v>
      </c>
      <c r="B6894" s="89" t="s">
        <v>17606</v>
      </c>
      <c r="C6894" s="89">
        <v>4</v>
      </c>
      <c r="D6894" s="89" t="s">
        <v>497</v>
      </c>
      <c r="E6894" s="89" t="s">
        <v>3555</v>
      </c>
    </row>
    <row r="6895" spans="1:5" ht="15.75" customHeight="1" x14ac:dyDescent="0.15">
      <c r="A6895" s="89" t="s">
        <v>17607</v>
      </c>
      <c r="B6895" s="89" t="s">
        <v>17608</v>
      </c>
      <c r="C6895" s="89">
        <v>4</v>
      </c>
      <c r="D6895" s="89" t="s">
        <v>17609</v>
      </c>
      <c r="E6895" s="89" t="s">
        <v>3410</v>
      </c>
    </row>
    <row r="6896" spans="1:5" ht="15.75" customHeight="1" x14ac:dyDescent="0.15">
      <c r="A6896" s="89" t="s">
        <v>17610</v>
      </c>
      <c r="B6896" s="89" t="s">
        <v>17611</v>
      </c>
      <c r="C6896" s="89">
        <v>4</v>
      </c>
      <c r="D6896" s="89" t="s">
        <v>17612</v>
      </c>
      <c r="E6896" s="89" t="s">
        <v>3467</v>
      </c>
    </row>
    <row r="6897" spans="1:5" ht="15.75" customHeight="1" x14ac:dyDescent="0.15">
      <c r="A6897" s="89" t="s">
        <v>17613</v>
      </c>
      <c r="B6897" s="89" t="s">
        <v>17614</v>
      </c>
      <c r="C6897" s="89">
        <v>4</v>
      </c>
      <c r="D6897" s="89" t="s">
        <v>17615</v>
      </c>
      <c r="E6897" s="89" t="s">
        <v>3338</v>
      </c>
    </row>
    <row r="6898" spans="1:5" ht="15.75" customHeight="1" x14ac:dyDescent="0.15">
      <c r="A6898" s="89" t="s">
        <v>17616</v>
      </c>
      <c r="B6898" s="89" t="s">
        <v>17617</v>
      </c>
      <c r="C6898" s="89">
        <v>4</v>
      </c>
      <c r="D6898" s="89" t="s">
        <v>17618</v>
      </c>
      <c r="E6898" s="89" t="s">
        <v>3424</v>
      </c>
    </row>
    <row r="6899" spans="1:5" ht="15.75" customHeight="1" x14ac:dyDescent="0.15">
      <c r="A6899" s="89" t="s">
        <v>17619</v>
      </c>
      <c r="B6899" s="89" t="s">
        <v>17620</v>
      </c>
      <c r="C6899" s="89">
        <v>4</v>
      </c>
      <c r="D6899" s="89" t="s">
        <v>17621</v>
      </c>
      <c r="E6899" s="89" t="s">
        <v>3338</v>
      </c>
    </row>
    <row r="6900" spans="1:5" ht="15.75" customHeight="1" x14ac:dyDescent="0.15">
      <c r="A6900" s="89" t="s">
        <v>17622</v>
      </c>
      <c r="B6900" s="89" t="s">
        <v>17623</v>
      </c>
      <c r="C6900" s="89">
        <v>4</v>
      </c>
      <c r="D6900" s="89" t="s">
        <v>6551</v>
      </c>
      <c r="E6900" s="89" t="s">
        <v>3424</v>
      </c>
    </row>
    <row r="6901" spans="1:5" ht="15.75" customHeight="1" x14ac:dyDescent="0.15">
      <c r="A6901" s="89" t="s">
        <v>17624</v>
      </c>
      <c r="B6901" s="89" t="s">
        <v>17625</v>
      </c>
      <c r="C6901" s="89">
        <v>4</v>
      </c>
      <c r="D6901" s="89" t="s">
        <v>17626</v>
      </c>
      <c r="E6901" s="89" t="s">
        <v>3633</v>
      </c>
    </row>
    <row r="6902" spans="1:5" ht="15.75" customHeight="1" x14ac:dyDescent="0.15">
      <c r="A6902" s="89" t="s">
        <v>17627</v>
      </c>
      <c r="B6902" s="89" t="s">
        <v>16493</v>
      </c>
      <c r="C6902" s="89">
        <v>4</v>
      </c>
      <c r="D6902" s="89" t="s">
        <v>16494</v>
      </c>
      <c r="E6902" s="89" t="s">
        <v>3929</v>
      </c>
    </row>
    <row r="6903" spans="1:5" ht="15.75" customHeight="1" x14ac:dyDescent="0.15">
      <c r="A6903" s="89" t="s">
        <v>435</v>
      </c>
      <c r="B6903" s="89" t="s">
        <v>14590</v>
      </c>
      <c r="C6903" s="89">
        <v>4</v>
      </c>
      <c r="D6903" s="89" t="s">
        <v>14591</v>
      </c>
      <c r="E6903" s="89" t="s">
        <v>3143</v>
      </c>
    </row>
    <row r="6904" spans="1:5" ht="15.75" customHeight="1" x14ac:dyDescent="0.15">
      <c r="A6904" s="89" t="s">
        <v>17628</v>
      </c>
      <c r="B6904" s="89" t="s">
        <v>17484</v>
      </c>
      <c r="C6904" s="89">
        <v>4</v>
      </c>
      <c r="D6904" s="89" t="s">
        <v>6002</v>
      </c>
      <c r="E6904" s="89" t="s">
        <v>3337</v>
      </c>
    </row>
    <row r="6905" spans="1:5" ht="15.75" customHeight="1" x14ac:dyDescent="0.15">
      <c r="A6905" s="89" t="s">
        <v>17629</v>
      </c>
      <c r="B6905" s="89" t="s">
        <v>17630</v>
      </c>
      <c r="C6905" s="89">
        <v>4</v>
      </c>
      <c r="D6905" s="89" t="s">
        <v>17631</v>
      </c>
      <c r="E6905" s="89" t="s">
        <v>3525</v>
      </c>
    </row>
    <row r="6906" spans="1:5" ht="15.75" customHeight="1" x14ac:dyDescent="0.15">
      <c r="A6906" s="89" t="s">
        <v>17632</v>
      </c>
      <c r="B6906" s="89" t="s">
        <v>17625</v>
      </c>
      <c r="C6906" s="89">
        <v>4</v>
      </c>
      <c r="D6906" s="89" t="s">
        <v>17626</v>
      </c>
      <c r="E6906" s="89" t="s">
        <v>3633</v>
      </c>
    </row>
    <row r="6907" spans="1:5" ht="15.75" customHeight="1" x14ac:dyDescent="0.15">
      <c r="A6907" s="89" t="s">
        <v>17633</v>
      </c>
      <c r="B6907" s="89" t="s">
        <v>9814</v>
      </c>
      <c r="C6907" s="89">
        <v>4</v>
      </c>
      <c r="D6907" s="89" t="s">
        <v>9815</v>
      </c>
      <c r="E6907" s="89" t="s">
        <v>3763</v>
      </c>
    </row>
    <row r="6908" spans="1:5" ht="15.75" customHeight="1" x14ac:dyDescent="0.15">
      <c r="A6908" s="89" t="s">
        <v>17634</v>
      </c>
      <c r="B6908" s="89" t="s">
        <v>17635</v>
      </c>
      <c r="C6908" s="89">
        <v>4</v>
      </c>
      <c r="D6908" s="89" t="s">
        <v>17636</v>
      </c>
      <c r="E6908" s="89" t="s">
        <v>3928</v>
      </c>
    </row>
    <row r="6909" spans="1:5" ht="15.75" customHeight="1" x14ac:dyDescent="0.15">
      <c r="A6909" s="89" t="s">
        <v>17637</v>
      </c>
      <c r="B6909" s="89" t="s">
        <v>14653</v>
      </c>
      <c r="C6909" s="89">
        <v>4</v>
      </c>
      <c r="D6909" s="89" t="s">
        <v>14654</v>
      </c>
      <c r="E6909" s="89" t="s">
        <v>3266</v>
      </c>
    </row>
    <row r="6910" spans="1:5" ht="15.75" customHeight="1" x14ac:dyDescent="0.15">
      <c r="A6910" s="89" t="s">
        <v>17638</v>
      </c>
      <c r="B6910" s="89" t="s">
        <v>14653</v>
      </c>
      <c r="C6910" s="89">
        <v>4</v>
      </c>
      <c r="D6910" s="89" t="s">
        <v>14654</v>
      </c>
      <c r="E6910" s="89" t="s">
        <v>3266</v>
      </c>
    </row>
    <row r="6911" spans="1:5" ht="15.75" customHeight="1" x14ac:dyDescent="0.15">
      <c r="A6911" s="89" t="s">
        <v>17639</v>
      </c>
      <c r="B6911" s="89" t="s">
        <v>3763</v>
      </c>
      <c r="C6911" s="89">
        <v>3</v>
      </c>
      <c r="D6911" s="89" t="s">
        <v>134</v>
      </c>
    </row>
    <row r="6912" spans="1:5" ht="15.75" customHeight="1" x14ac:dyDescent="0.15">
      <c r="A6912" s="89" t="s">
        <v>17640</v>
      </c>
      <c r="B6912" s="89" t="s">
        <v>14653</v>
      </c>
      <c r="C6912" s="89">
        <v>4</v>
      </c>
      <c r="D6912" s="89" t="s">
        <v>14654</v>
      </c>
      <c r="E6912" s="89" t="s">
        <v>3266</v>
      </c>
    </row>
    <row r="6913" spans="1:5" ht="15.75" customHeight="1" x14ac:dyDescent="0.15">
      <c r="A6913" s="89" t="s">
        <v>17641</v>
      </c>
      <c r="B6913" s="89" t="s">
        <v>14653</v>
      </c>
      <c r="C6913" s="89">
        <v>4</v>
      </c>
      <c r="D6913" s="89" t="s">
        <v>14654</v>
      </c>
      <c r="E6913" s="89" t="s">
        <v>3266</v>
      </c>
    </row>
    <row r="6914" spans="1:5" ht="15.75" customHeight="1" x14ac:dyDescent="0.15">
      <c r="A6914" s="89" t="s">
        <v>17642</v>
      </c>
      <c r="B6914" s="89" t="s">
        <v>14653</v>
      </c>
      <c r="C6914" s="89">
        <v>4</v>
      </c>
      <c r="D6914" s="89" t="s">
        <v>14654</v>
      </c>
      <c r="E6914" s="89" t="s">
        <v>3266</v>
      </c>
    </row>
    <row r="6915" spans="1:5" ht="15.75" customHeight="1" x14ac:dyDescent="0.15">
      <c r="A6915" s="89" t="s">
        <v>17643</v>
      </c>
      <c r="B6915" s="89" t="s">
        <v>17644</v>
      </c>
      <c r="C6915" s="89">
        <v>4</v>
      </c>
      <c r="D6915" s="89" t="s">
        <v>17645</v>
      </c>
      <c r="E6915" s="89" t="s">
        <v>3463</v>
      </c>
    </row>
    <row r="6916" spans="1:5" ht="15.75" customHeight="1" x14ac:dyDescent="0.15">
      <c r="A6916" s="89" t="s">
        <v>17646</v>
      </c>
      <c r="B6916" s="89" t="s">
        <v>17647</v>
      </c>
      <c r="C6916" s="89">
        <v>4</v>
      </c>
      <c r="D6916" s="89" t="s">
        <v>17648</v>
      </c>
      <c r="E6916" s="89" t="s">
        <v>4081</v>
      </c>
    </row>
    <row r="6917" spans="1:5" ht="15.75" customHeight="1" x14ac:dyDescent="0.15">
      <c r="A6917" s="89" t="s">
        <v>17649</v>
      </c>
      <c r="B6917" s="89" t="s">
        <v>17650</v>
      </c>
      <c r="C6917" s="89">
        <v>4</v>
      </c>
      <c r="D6917" s="89" t="s">
        <v>6570</v>
      </c>
      <c r="E6917" s="89" t="s">
        <v>3463</v>
      </c>
    </row>
    <row r="6918" spans="1:5" ht="15.75" customHeight="1" x14ac:dyDescent="0.15">
      <c r="A6918" s="89" t="s">
        <v>17651</v>
      </c>
      <c r="B6918" s="89" t="s">
        <v>17652</v>
      </c>
      <c r="C6918" s="89">
        <v>4</v>
      </c>
      <c r="D6918" s="89" t="s">
        <v>17653</v>
      </c>
      <c r="E6918" s="89" t="s">
        <v>3441</v>
      </c>
    </row>
    <row r="6919" spans="1:5" ht="15.75" customHeight="1" x14ac:dyDescent="0.15">
      <c r="A6919" s="89" t="s">
        <v>17654</v>
      </c>
      <c r="B6919" s="89" t="s">
        <v>14653</v>
      </c>
      <c r="C6919" s="89">
        <v>4</v>
      </c>
      <c r="D6919" s="89" t="s">
        <v>14654</v>
      </c>
      <c r="E6919" s="89" t="s">
        <v>3266</v>
      </c>
    </row>
    <row r="6920" spans="1:5" ht="15.75" customHeight="1" x14ac:dyDescent="0.15">
      <c r="A6920" s="89" t="s">
        <v>17655</v>
      </c>
      <c r="B6920" s="89" t="s">
        <v>17110</v>
      </c>
      <c r="C6920" s="89">
        <v>4</v>
      </c>
      <c r="D6920" s="89" t="s">
        <v>17111</v>
      </c>
      <c r="E6920" s="89" t="s">
        <v>3423</v>
      </c>
    </row>
    <row r="6921" spans="1:5" ht="15.75" customHeight="1" x14ac:dyDescent="0.15">
      <c r="A6921" s="89" t="s">
        <v>17656</v>
      </c>
      <c r="B6921" s="89" t="s">
        <v>15504</v>
      </c>
      <c r="C6921" s="89">
        <v>4</v>
      </c>
      <c r="D6921" s="89" t="s">
        <v>15505</v>
      </c>
      <c r="E6921" s="89" t="s">
        <v>3197</v>
      </c>
    </row>
    <row r="6922" spans="1:5" ht="15.75" customHeight="1" x14ac:dyDescent="0.15">
      <c r="A6922" s="89" t="s">
        <v>17657</v>
      </c>
      <c r="B6922" s="89" t="s">
        <v>17658</v>
      </c>
      <c r="C6922" s="89">
        <v>4</v>
      </c>
      <c r="D6922" s="89" t="s">
        <v>17659</v>
      </c>
      <c r="E6922" s="89" t="s">
        <v>2823</v>
      </c>
    </row>
    <row r="6923" spans="1:5" ht="15.75" customHeight="1" x14ac:dyDescent="0.15">
      <c r="A6923" s="89" t="s">
        <v>17660</v>
      </c>
      <c r="B6923" s="89" t="s">
        <v>17661</v>
      </c>
      <c r="C6923" s="89">
        <v>4</v>
      </c>
      <c r="D6923" s="89" t="s">
        <v>17662</v>
      </c>
      <c r="E6923" s="89" t="s">
        <v>3850</v>
      </c>
    </row>
    <row r="6924" spans="1:5" ht="15.75" customHeight="1" x14ac:dyDescent="0.15">
      <c r="A6924" s="89" t="s">
        <v>17663</v>
      </c>
      <c r="B6924" s="89" t="s">
        <v>9814</v>
      </c>
      <c r="C6924" s="89">
        <v>4</v>
      </c>
      <c r="D6924" s="89" t="s">
        <v>9815</v>
      </c>
      <c r="E6924" s="89" t="s">
        <v>3763</v>
      </c>
    </row>
    <row r="6925" spans="1:5" ht="15.75" customHeight="1" x14ac:dyDescent="0.15">
      <c r="A6925" s="89" t="s">
        <v>17664</v>
      </c>
      <c r="B6925" s="89" t="s">
        <v>17481</v>
      </c>
      <c r="C6925" s="89">
        <v>4</v>
      </c>
      <c r="D6925" s="89" t="s">
        <v>17482</v>
      </c>
      <c r="E6925" s="89" t="s">
        <v>2823</v>
      </c>
    </row>
    <row r="6926" spans="1:5" ht="15.75" customHeight="1" x14ac:dyDescent="0.15">
      <c r="A6926" s="89" t="s">
        <v>17665</v>
      </c>
      <c r="B6926" s="89" t="s">
        <v>14570</v>
      </c>
      <c r="C6926" s="89">
        <v>4</v>
      </c>
      <c r="D6926" s="89" t="s">
        <v>14571</v>
      </c>
      <c r="E6926" s="89" t="s">
        <v>3208</v>
      </c>
    </row>
    <row r="6927" spans="1:5" ht="15.75" customHeight="1" x14ac:dyDescent="0.15">
      <c r="A6927" s="89" t="s">
        <v>17666</v>
      </c>
      <c r="B6927" s="89" t="s">
        <v>17667</v>
      </c>
      <c r="C6927" s="89">
        <v>4</v>
      </c>
      <c r="D6927" s="89" t="s">
        <v>16527</v>
      </c>
      <c r="E6927" s="89" t="s">
        <v>3667</v>
      </c>
    </row>
    <row r="6928" spans="1:5" ht="15.75" customHeight="1" x14ac:dyDescent="0.15">
      <c r="A6928" s="89" t="s">
        <v>17668</v>
      </c>
      <c r="B6928" s="89" t="s">
        <v>17669</v>
      </c>
      <c r="C6928" s="89">
        <v>4</v>
      </c>
      <c r="D6928" s="89" t="s">
        <v>16619</v>
      </c>
      <c r="E6928" s="89" t="s">
        <v>3764</v>
      </c>
    </row>
    <row r="6929" spans="1:5" ht="15.75" customHeight="1" x14ac:dyDescent="0.15">
      <c r="A6929" s="89" t="s">
        <v>17670</v>
      </c>
      <c r="B6929" s="89" t="s">
        <v>17671</v>
      </c>
      <c r="C6929" s="89">
        <v>4</v>
      </c>
      <c r="D6929" s="89" t="s">
        <v>17672</v>
      </c>
      <c r="E6929" s="89" t="s">
        <v>4096</v>
      </c>
    </row>
    <row r="6930" spans="1:5" ht="15.75" customHeight="1" x14ac:dyDescent="0.15">
      <c r="A6930" s="89" t="s">
        <v>17673</v>
      </c>
      <c r="B6930" s="89" t="s">
        <v>17671</v>
      </c>
      <c r="C6930" s="89">
        <v>4</v>
      </c>
      <c r="D6930" s="89" t="s">
        <v>17672</v>
      </c>
      <c r="E6930" s="89" t="s">
        <v>4096</v>
      </c>
    </row>
    <row r="6931" spans="1:5" ht="15.75" customHeight="1" x14ac:dyDescent="0.15">
      <c r="A6931" s="89" t="s">
        <v>17674</v>
      </c>
      <c r="B6931" s="89" t="s">
        <v>17671</v>
      </c>
      <c r="C6931" s="89">
        <v>4</v>
      </c>
      <c r="D6931" s="89" t="s">
        <v>17672</v>
      </c>
      <c r="E6931" s="89" t="s">
        <v>4096</v>
      </c>
    </row>
    <row r="6932" spans="1:5" ht="15.75" customHeight="1" x14ac:dyDescent="0.15">
      <c r="A6932" s="89" t="s">
        <v>17675</v>
      </c>
      <c r="B6932" s="89" t="s">
        <v>9719</v>
      </c>
      <c r="C6932" s="89">
        <v>4</v>
      </c>
      <c r="D6932" s="89" t="s">
        <v>9720</v>
      </c>
      <c r="E6932" s="89" t="s">
        <v>4132</v>
      </c>
    </row>
    <row r="6933" spans="1:5" ht="15.75" customHeight="1" x14ac:dyDescent="0.15">
      <c r="A6933" s="89" t="s">
        <v>17676</v>
      </c>
      <c r="B6933" s="89" t="s">
        <v>17677</v>
      </c>
      <c r="C6933" s="89">
        <v>4</v>
      </c>
      <c r="D6933" s="89" t="s">
        <v>15876</v>
      </c>
      <c r="E6933" s="89" t="s">
        <v>4131</v>
      </c>
    </row>
    <row r="6934" spans="1:5" ht="15.75" customHeight="1" x14ac:dyDescent="0.15">
      <c r="A6934" s="89" t="s">
        <v>17678</v>
      </c>
      <c r="B6934" s="89" t="s">
        <v>9719</v>
      </c>
      <c r="C6934" s="89">
        <v>4</v>
      </c>
      <c r="D6934" s="89" t="s">
        <v>9720</v>
      </c>
      <c r="E6934" s="89" t="s">
        <v>4132</v>
      </c>
    </row>
    <row r="6935" spans="1:5" ht="15.75" customHeight="1" x14ac:dyDescent="0.15">
      <c r="A6935" s="89" t="s">
        <v>17679</v>
      </c>
      <c r="B6935" s="89" t="s">
        <v>9719</v>
      </c>
      <c r="C6935" s="89">
        <v>4</v>
      </c>
      <c r="D6935" s="89" t="s">
        <v>9720</v>
      </c>
      <c r="E6935" s="89" t="s">
        <v>4132</v>
      </c>
    </row>
    <row r="6936" spans="1:5" ht="15.75" customHeight="1" x14ac:dyDescent="0.15">
      <c r="A6936" s="89" t="s">
        <v>17680</v>
      </c>
      <c r="B6936" s="89" t="s">
        <v>9719</v>
      </c>
      <c r="C6936" s="89">
        <v>4</v>
      </c>
      <c r="D6936" s="89" t="s">
        <v>9720</v>
      </c>
      <c r="E6936" s="89" t="s">
        <v>4132</v>
      </c>
    </row>
    <row r="6937" spans="1:5" ht="15.75" customHeight="1" x14ac:dyDescent="0.15">
      <c r="A6937" s="89" t="s">
        <v>17681</v>
      </c>
      <c r="B6937" s="89" t="s">
        <v>17500</v>
      </c>
      <c r="C6937" s="89">
        <v>4</v>
      </c>
      <c r="D6937" s="89" t="s">
        <v>17501</v>
      </c>
      <c r="E6937" s="89" t="s">
        <v>3568</v>
      </c>
    </row>
    <row r="6938" spans="1:5" ht="15.75" customHeight="1" x14ac:dyDescent="0.15">
      <c r="A6938" s="89" t="s">
        <v>17682</v>
      </c>
      <c r="B6938" s="89" t="s">
        <v>17677</v>
      </c>
      <c r="C6938" s="89">
        <v>4</v>
      </c>
      <c r="D6938" s="89" t="s">
        <v>15876</v>
      </c>
      <c r="E6938" s="89" t="s">
        <v>4131</v>
      </c>
    </row>
    <row r="6939" spans="1:5" ht="15.75" customHeight="1" x14ac:dyDescent="0.15">
      <c r="A6939" s="89" t="s">
        <v>17683</v>
      </c>
      <c r="B6939" s="89" t="s">
        <v>17684</v>
      </c>
      <c r="C6939" s="89">
        <v>4</v>
      </c>
      <c r="D6939" s="89" t="s">
        <v>17685</v>
      </c>
      <c r="E6939" s="89" t="s">
        <v>4106</v>
      </c>
    </row>
    <row r="6940" spans="1:5" ht="15.75" customHeight="1" x14ac:dyDescent="0.15">
      <c r="A6940" s="89" t="s">
        <v>17686</v>
      </c>
      <c r="B6940" s="89" t="s">
        <v>17500</v>
      </c>
      <c r="C6940" s="89">
        <v>4</v>
      </c>
      <c r="D6940" s="89" t="s">
        <v>17501</v>
      </c>
      <c r="E6940" s="89" t="s">
        <v>3568</v>
      </c>
    </row>
    <row r="6941" spans="1:5" ht="15.75" customHeight="1" x14ac:dyDescent="0.15">
      <c r="A6941" s="89" t="s">
        <v>17687</v>
      </c>
      <c r="B6941" s="89" t="s">
        <v>17688</v>
      </c>
      <c r="C6941" s="89">
        <v>4</v>
      </c>
      <c r="D6941" s="89" t="s">
        <v>17689</v>
      </c>
      <c r="E6941" s="89" t="s">
        <v>2811</v>
      </c>
    </row>
    <row r="6942" spans="1:5" ht="15.75" customHeight="1" x14ac:dyDescent="0.15">
      <c r="A6942" s="89" t="s">
        <v>17690</v>
      </c>
      <c r="B6942" s="89" t="s">
        <v>17500</v>
      </c>
      <c r="C6942" s="89">
        <v>4</v>
      </c>
      <c r="D6942" s="89" t="s">
        <v>17501</v>
      </c>
      <c r="E6942" s="89" t="s">
        <v>3568</v>
      </c>
    </row>
    <row r="6943" spans="1:5" ht="15.75" customHeight="1" x14ac:dyDescent="0.15">
      <c r="A6943" s="89" t="s">
        <v>17691</v>
      </c>
      <c r="B6943" s="89" t="s">
        <v>14560</v>
      </c>
      <c r="C6943" s="89">
        <v>4</v>
      </c>
      <c r="D6943" s="89" t="s">
        <v>14561</v>
      </c>
      <c r="E6943" s="89" t="s">
        <v>4254</v>
      </c>
    </row>
    <row r="6944" spans="1:5" ht="15.75" customHeight="1" x14ac:dyDescent="0.15">
      <c r="A6944" s="89" t="s">
        <v>17692</v>
      </c>
      <c r="B6944" s="89" t="s">
        <v>15504</v>
      </c>
      <c r="C6944" s="89">
        <v>4</v>
      </c>
      <c r="D6944" s="89" t="s">
        <v>15505</v>
      </c>
      <c r="E6944" s="89" t="s">
        <v>3197</v>
      </c>
    </row>
    <row r="6945" spans="1:5" ht="15.75" customHeight="1" x14ac:dyDescent="0.15">
      <c r="A6945" s="89" t="s">
        <v>17693</v>
      </c>
      <c r="B6945" s="89" t="s">
        <v>14560</v>
      </c>
      <c r="C6945" s="89">
        <v>4</v>
      </c>
      <c r="D6945" s="89" t="s">
        <v>14561</v>
      </c>
      <c r="E6945" s="89" t="s">
        <v>4254</v>
      </c>
    </row>
    <row r="6946" spans="1:5" ht="15.75" customHeight="1" x14ac:dyDescent="0.15">
      <c r="A6946" s="89" t="s">
        <v>17694</v>
      </c>
      <c r="B6946" s="89" t="s">
        <v>15687</v>
      </c>
      <c r="C6946" s="89">
        <v>4</v>
      </c>
      <c r="D6946" s="89" t="s">
        <v>15688</v>
      </c>
      <c r="E6946" s="89" t="s">
        <v>2864</v>
      </c>
    </row>
    <row r="6947" spans="1:5" ht="15.75" customHeight="1" x14ac:dyDescent="0.15">
      <c r="A6947" s="89" t="s">
        <v>17695</v>
      </c>
      <c r="B6947" s="89" t="s">
        <v>14560</v>
      </c>
      <c r="C6947" s="89">
        <v>4</v>
      </c>
      <c r="D6947" s="89" t="s">
        <v>14561</v>
      </c>
      <c r="E6947" s="89" t="s">
        <v>4254</v>
      </c>
    </row>
    <row r="6948" spans="1:5" ht="15.75" customHeight="1" x14ac:dyDescent="0.15">
      <c r="A6948" s="89" t="s">
        <v>17696</v>
      </c>
      <c r="B6948" s="89" t="s">
        <v>17697</v>
      </c>
      <c r="C6948" s="89">
        <v>4</v>
      </c>
      <c r="D6948" s="89" t="s">
        <v>17698</v>
      </c>
      <c r="E6948" s="89" t="s">
        <v>3242</v>
      </c>
    </row>
    <row r="6949" spans="1:5" ht="15.75" customHeight="1" x14ac:dyDescent="0.15">
      <c r="A6949" s="89" t="s">
        <v>17699</v>
      </c>
      <c r="B6949" s="89" t="s">
        <v>14560</v>
      </c>
      <c r="C6949" s="89">
        <v>4</v>
      </c>
      <c r="D6949" s="89" t="s">
        <v>14561</v>
      </c>
      <c r="E6949" s="89" t="s">
        <v>4254</v>
      </c>
    </row>
    <row r="6950" spans="1:5" ht="15.75" customHeight="1" x14ac:dyDescent="0.15">
      <c r="A6950" s="89" t="s">
        <v>17700</v>
      </c>
      <c r="B6950" s="89" t="s">
        <v>15746</v>
      </c>
      <c r="C6950" s="89">
        <v>4</v>
      </c>
      <c r="D6950" s="89" t="s">
        <v>15747</v>
      </c>
      <c r="E6950" s="89" t="s">
        <v>3677</v>
      </c>
    </row>
    <row r="6951" spans="1:5" ht="15.75" customHeight="1" x14ac:dyDescent="0.15">
      <c r="A6951" s="89" t="s">
        <v>17701</v>
      </c>
      <c r="B6951" s="89" t="s">
        <v>14560</v>
      </c>
      <c r="C6951" s="89">
        <v>4</v>
      </c>
      <c r="D6951" s="89" t="s">
        <v>14561</v>
      </c>
      <c r="E6951" s="89" t="s">
        <v>4254</v>
      </c>
    </row>
    <row r="6952" spans="1:5" ht="15.75" customHeight="1" x14ac:dyDescent="0.15">
      <c r="A6952" s="89" t="s">
        <v>17702</v>
      </c>
      <c r="B6952" s="89" t="s">
        <v>9706</v>
      </c>
      <c r="C6952" s="89">
        <v>4</v>
      </c>
      <c r="D6952" s="89" t="s">
        <v>9707</v>
      </c>
      <c r="E6952" s="89" t="s">
        <v>2683</v>
      </c>
    </row>
    <row r="6953" spans="1:5" ht="15.75" customHeight="1" x14ac:dyDescent="0.15">
      <c r="A6953" s="89" t="s">
        <v>17703</v>
      </c>
      <c r="B6953" s="89" t="s">
        <v>17704</v>
      </c>
      <c r="C6953" s="89">
        <v>4</v>
      </c>
      <c r="D6953" s="89" t="s">
        <v>17705</v>
      </c>
      <c r="E6953" s="89" t="s">
        <v>3675</v>
      </c>
    </row>
    <row r="6954" spans="1:5" ht="15.75" customHeight="1" x14ac:dyDescent="0.15">
      <c r="A6954" s="89" t="s">
        <v>17706</v>
      </c>
      <c r="B6954" s="89" t="s">
        <v>15504</v>
      </c>
      <c r="C6954" s="89">
        <v>4</v>
      </c>
      <c r="D6954" s="89" t="s">
        <v>15505</v>
      </c>
      <c r="E6954" s="89" t="s">
        <v>3197</v>
      </c>
    </row>
    <row r="6955" spans="1:5" ht="15.75" customHeight="1" x14ac:dyDescent="0.15">
      <c r="A6955" s="89" t="s">
        <v>157</v>
      </c>
      <c r="B6955" s="89" t="s">
        <v>17707</v>
      </c>
      <c r="C6955" s="89">
        <v>4</v>
      </c>
      <c r="D6955" s="89" t="s">
        <v>161</v>
      </c>
      <c r="E6955" s="89" t="s">
        <v>3555</v>
      </c>
    </row>
    <row r="6956" spans="1:5" ht="15.75" customHeight="1" x14ac:dyDescent="0.15">
      <c r="A6956" s="89" t="s">
        <v>491</v>
      </c>
      <c r="B6956" s="89" t="s">
        <v>17708</v>
      </c>
      <c r="C6956" s="89">
        <v>4</v>
      </c>
      <c r="D6956" s="89" t="s">
        <v>492</v>
      </c>
      <c r="E6956" s="89" t="s">
        <v>3555</v>
      </c>
    </row>
    <row r="6957" spans="1:5" ht="15.75" customHeight="1" x14ac:dyDescent="0.15">
      <c r="A6957" s="89" t="s">
        <v>17709</v>
      </c>
      <c r="B6957" s="89" t="s">
        <v>17661</v>
      </c>
      <c r="C6957" s="89">
        <v>4</v>
      </c>
      <c r="D6957" s="89" t="s">
        <v>17662</v>
      </c>
      <c r="E6957" s="89" t="s">
        <v>3850</v>
      </c>
    </row>
    <row r="6958" spans="1:5" ht="15.75" customHeight="1" x14ac:dyDescent="0.15">
      <c r="A6958" s="89" t="s">
        <v>268</v>
      </c>
      <c r="B6958" s="89" t="s">
        <v>17710</v>
      </c>
      <c r="C6958" s="89">
        <v>4</v>
      </c>
      <c r="D6958" s="89" t="s">
        <v>269</v>
      </c>
      <c r="E6958" s="89" t="s">
        <v>3555</v>
      </c>
    </row>
    <row r="6959" spans="1:5" ht="15.75" customHeight="1" x14ac:dyDescent="0.15">
      <c r="A6959" s="89" t="s">
        <v>17711</v>
      </c>
      <c r="B6959" s="89" t="s">
        <v>14909</v>
      </c>
      <c r="C6959" s="89">
        <v>4</v>
      </c>
      <c r="D6959" s="89" t="s">
        <v>14910</v>
      </c>
      <c r="E6959" s="89" t="s">
        <v>3695</v>
      </c>
    </row>
    <row r="6960" spans="1:5" ht="15.75" customHeight="1" x14ac:dyDescent="0.15">
      <c r="A6960" s="89" t="s">
        <v>17712</v>
      </c>
      <c r="B6960" s="89" t="s">
        <v>17507</v>
      </c>
      <c r="C6960" s="89">
        <v>4</v>
      </c>
      <c r="D6960" s="89" t="s">
        <v>17508</v>
      </c>
      <c r="E6960" s="89" t="s">
        <v>2819</v>
      </c>
    </row>
    <row r="6961" spans="1:5" ht="15.75" customHeight="1" x14ac:dyDescent="0.15">
      <c r="A6961" s="89" t="s">
        <v>17713</v>
      </c>
      <c r="B6961" s="89" t="s">
        <v>17714</v>
      </c>
      <c r="C6961" s="89">
        <v>4</v>
      </c>
      <c r="D6961" s="89" t="s">
        <v>17715</v>
      </c>
      <c r="E6961" s="89" t="s">
        <v>2819</v>
      </c>
    </row>
    <row r="6962" spans="1:5" ht="15.75" customHeight="1" x14ac:dyDescent="0.15">
      <c r="A6962" s="89" t="s">
        <v>17716</v>
      </c>
      <c r="B6962" s="89" t="s">
        <v>9706</v>
      </c>
      <c r="C6962" s="89">
        <v>4</v>
      </c>
      <c r="D6962" s="89" t="s">
        <v>9707</v>
      </c>
      <c r="E6962" s="89" t="s">
        <v>2683</v>
      </c>
    </row>
    <row r="6963" spans="1:5" ht="15.75" customHeight="1" x14ac:dyDescent="0.15">
      <c r="A6963" s="89" t="s">
        <v>17717</v>
      </c>
      <c r="B6963" s="89" t="s">
        <v>9684</v>
      </c>
      <c r="C6963" s="89">
        <v>4</v>
      </c>
      <c r="D6963" s="89" t="s">
        <v>9685</v>
      </c>
      <c r="E6963" s="89" t="s">
        <v>3606</v>
      </c>
    </row>
    <row r="6964" spans="1:5" ht="15.75" customHeight="1" x14ac:dyDescent="0.15">
      <c r="A6964" s="89" t="s">
        <v>17718</v>
      </c>
      <c r="B6964" s="89" t="s">
        <v>9684</v>
      </c>
      <c r="C6964" s="89">
        <v>4</v>
      </c>
      <c r="D6964" s="89" t="s">
        <v>9685</v>
      </c>
      <c r="E6964" s="89" t="s">
        <v>3606</v>
      </c>
    </row>
    <row r="6965" spans="1:5" ht="15.75" customHeight="1" x14ac:dyDescent="0.15">
      <c r="A6965" s="89" t="s">
        <v>17719</v>
      </c>
      <c r="B6965" s="89" t="s">
        <v>15374</v>
      </c>
      <c r="C6965" s="89">
        <v>4</v>
      </c>
      <c r="D6965" s="89" t="s">
        <v>15375</v>
      </c>
      <c r="E6965" s="89" t="s">
        <v>3690</v>
      </c>
    </row>
    <row r="6966" spans="1:5" ht="15.75" customHeight="1" x14ac:dyDescent="0.15">
      <c r="A6966" s="89" t="s">
        <v>17720</v>
      </c>
      <c r="B6966" s="89" t="s">
        <v>14835</v>
      </c>
      <c r="C6966" s="89">
        <v>4</v>
      </c>
      <c r="D6966" s="89" t="s">
        <v>14836</v>
      </c>
      <c r="E6966" s="89" t="s">
        <v>4238</v>
      </c>
    </row>
    <row r="6967" spans="1:5" ht="15.75" customHeight="1" x14ac:dyDescent="0.15">
      <c r="A6967" s="89" t="s">
        <v>17721</v>
      </c>
      <c r="B6967" s="89" t="s">
        <v>9684</v>
      </c>
      <c r="C6967" s="89">
        <v>4</v>
      </c>
      <c r="D6967" s="89" t="s">
        <v>9685</v>
      </c>
      <c r="E6967" s="89" t="s">
        <v>3606</v>
      </c>
    </row>
    <row r="6968" spans="1:5" ht="15.75" customHeight="1" x14ac:dyDescent="0.15">
      <c r="A6968" s="89" t="s">
        <v>17722</v>
      </c>
      <c r="B6968" s="89" t="s">
        <v>15050</v>
      </c>
      <c r="C6968" s="89">
        <v>4</v>
      </c>
      <c r="D6968" s="89" t="s">
        <v>15051</v>
      </c>
      <c r="E6968" s="89" t="s">
        <v>3907</v>
      </c>
    </row>
    <row r="6969" spans="1:5" ht="15.75" customHeight="1" x14ac:dyDescent="0.15">
      <c r="A6969" s="89" t="s">
        <v>17723</v>
      </c>
      <c r="B6969" s="89" t="s">
        <v>14835</v>
      </c>
      <c r="C6969" s="89">
        <v>4</v>
      </c>
      <c r="D6969" s="89" t="s">
        <v>14836</v>
      </c>
      <c r="E6969" s="89" t="s">
        <v>4238</v>
      </c>
    </row>
    <row r="6970" spans="1:5" ht="15.75" customHeight="1" x14ac:dyDescent="0.15">
      <c r="A6970" s="89" t="s">
        <v>17724</v>
      </c>
      <c r="B6970" s="89" t="s">
        <v>9684</v>
      </c>
      <c r="C6970" s="89">
        <v>4</v>
      </c>
      <c r="D6970" s="89" t="s">
        <v>9685</v>
      </c>
      <c r="E6970" s="89" t="s">
        <v>3606</v>
      </c>
    </row>
    <row r="6971" spans="1:5" ht="15.75" customHeight="1" x14ac:dyDescent="0.15">
      <c r="A6971" s="89" t="s">
        <v>17725</v>
      </c>
      <c r="B6971" s="89" t="s">
        <v>10372</v>
      </c>
      <c r="C6971" s="89">
        <v>4</v>
      </c>
      <c r="D6971" s="89" t="s">
        <v>10373</v>
      </c>
      <c r="E6971" s="89" t="s">
        <v>4192</v>
      </c>
    </row>
    <row r="6972" spans="1:5" ht="15.75" customHeight="1" x14ac:dyDescent="0.15">
      <c r="A6972" s="89" t="s">
        <v>17726</v>
      </c>
      <c r="B6972" s="89" t="s">
        <v>17727</v>
      </c>
      <c r="C6972" s="89">
        <v>4</v>
      </c>
      <c r="D6972" s="89" t="s">
        <v>17728</v>
      </c>
      <c r="E6972" s="89" t="s">
        <v>3340</v>
      </c>
    </row>
    <row r="6973" spans="1:5" ht="15.75" customHeight="1" x14ac:dyDescent="0.15">
      <c r="A6973" s="89" t="s">
        <v>17729</v>
      </c>
      <c r="B6973" s="89" t="s">
        <v>9684</v>
      </c>
      <c r="C6973" s="89">
        <v>4</v>
      </c>
      <c r="D6973" s="89" t="s">
        <v>9685</v>
      </c>
      <c r="E6973" s="89" t="s">
        <v>3606</v>
      </c>
    </row>
    <row r="6974" spans="1:5" ht="15.75" customHeight="1" x14ac:dyDescent="0.15">
      <c r="A6974" s="89" t="s">
        <v>17730</v>
      </c>
      <c r="B6974" s="89" t="s">
        <v>17727</v>
      </c>
      <c r="C6974" s="89">
        <v>4</v>
      </c>
      <c r="D6974" s="89" t="s">
        <v>17728</v>
      </c>
      <c r="E6974" s="89" t="s">
        <v>3340</v>
      </c>
    </row>
    <row r="6975" spans="1:5" ht="15.75" customHeight="1" x14ac:dyDescent="0.15">
      <c r="A6975" s="89" t="s">
        <v>17731</v>
      </c>
      <c r="B6975" s="89" t="s">
        <v>9684</v>
      </c>
      <c r="C6975" s="89">
        <v>4</v>
      </c>
      <c r="D6975" s="89" t="s">
        <v>9685</v>
      </c>
      <c r="E6975" s="89" t="s">
        <v>3606</v>
      </c>
    </row>
    <row r="6976" spans="1:5" ht="15.75" customHeight="1" x14ac:dyDescent="0.15">
      <c r="A6976" s="89" t="s">
        <v>17732</v>
      </c>
      <c r="B6976" s="89" t="s">
        <v>17733</v>
      </c>
      <c r="C6976" s="89">
        <v>4</v>
      </c>
      <c r="D6976" s="89" t="s">
        <v>17734</v>
      </c>
      <c r="E6976" s="89" t="s">
        <v>3654</v>
      </c>
    </row>
    <row r="6977" spans="1:5" ht="15.75" customHeight="1" x14ac:dyDescent="0.15">
      <c r="A6977" s="89" t="s">
        <v>17735</v>
      </c>
      <c r="B6977" s="89" t="s">
        <v>9684</v>
      </c>
      <c r="C6977" s="89">
        <v>4</v>
      </c>
      <c r="D6977" s="89" t="s">
        <v>9685</v>
      </c>
      <c r="E6977" s="89" t="s">
        <v>3606</v>
      </c>
    </row>
    <row r="6978" spans="1:5" ht="15.75" customHeight="1" x14ac:dyDescent="0.15">
      <c r="A6978" s="89" t="s">
        <v>17736</v>
      </c>
      <c r="B6978" s="89" t="s">
        <v>15374</v>
      </c>
      <c r="C6978" s="89">
        <v>4</v>
      </c>
      <c r="D6978" s="89" t="s">
        <v>15375</v>
      </c>
      <c r="E6978" s="89" t="s">
        <v>3690</v>
      </c>
    </row>
    <row r="6979" spans="1:5" ht="15.75" customHeight="1" x14ac:dyDescent="0.15">
      <c r="A6979" s="89" t="s">
        <v>17737</v>
      </c>
      <c r="B6979" s="89" t="s">
        <v>16518</v>
      </c>
      <c r="C6979" s="89">
        <v>4</v>
      </c>
      <c r="D6979" s="89" t="s">
        <v>16519</v>
      </c>
      <c r="E6979" s="89" t="s">
        <v>3220</v>
      </c>
    </row>
    <row r="6980" spans="1:5" ht="15.75" customHeight="1" x14ac:dyDescent="0.15">
      <c r="A6980" s="89" t="s">
        <v>17738</v>
      </c>
      <c r="B6980" s="89" t="s">
        <v>17739</v>
      </c>
      <c r="C6980" s="89">
        <v>4</v>
      </c>
      <c r="D6980" s="89" t="s">
        <v>17740</v>
      </c>
      <c r="E6980" s="89" t="s">
        <v>4128</v>
      </c>
    </row>
    <row r="6981" spans="1:5" ht="15.75" customHeight="1" x14ac:dyDescent="0.15">
      <c r="A6981" s="89" t="s">
        <v>17741</v>
      </c>
      <c r="B6981" s="89" t="s">
        <v>14551</v>
      </c>
      <c r="C6981" s="89">
        <v>4</v>
      </c>
      <c r="D6981" s="89" t="s">
        <v>14552</v>
      </c>
      <c r="E6981" s="89" t="s">
        <v>4134</v>
      </c>
    </row>
    <row r="6982" spans="1:5" ht="15.75" customHeight="1" x14ac:dyDescent="0.15">
      <c r="A6982" s="89" t="s">
        <v>17742</v>
      </c>
      <c r="B6982" s="89" t="s">
        <v>15374</v>
      </c>
      <c r="C6982" s="89">
        <v>4</v>
      </c>
      <c r="D6982" s="89" t="s">
        <v>15375</v>
      </c>
      <c r="E6982" s="89" t="s">
        <v>3690</v>
      </c>
    </row>
    <row r="6983" spans="1:5" ht="15.75" customHeight="1" x14ac:dyDescent="0.15">
      <c r="A6983" s="89" t="s">
        <v>17743</v>
      </c>
      <c r="B6983" s="89" t="s">
        <v>17744</v>
      </c>
      <c r="C6983" s="89">
        <v>4</v>
      </c>
      <c r="D6983" s="89" t="s">
        <v>17745</v>
      </c>
      <c r="E6983" s="89" t="s">
        <v>4056</v>
      </c>
    </row>
    <row r="6984" spans="1:5" ht="15.75" customHeight="1" x14ac:dyDescent="0.15">
      <c r="A6984" s="89" t="s">
        <v>17746</v>
      </c>
      <c r="B6984" s="89" t="s">
        <v>9719</v>
      </c>
      <c r="C6984" s="89">
        <v>4</v>
      </c>
      <c r="D6984" s="89" t="s">
        <v>9720</v>
      </c>
      <c r="E6984" s="89" t="s">
        <v>4132</v>
      </c>
    </row>
    <row r="6985" spans="1:5" ht="15.75" customHeight="1" x14ac:dyDescent="0.15">
      <c r="A6985" s="89" t="s">
        <v>17747</v>
      </c>
      <c r="B6985" s="89" t="s">
        <v>17744</v>
      </c>
      <c r="C6985" s="89">
        <v>4</v>
      </c>
      <c r="D6985" s="89" t="s">
        <v>17745</v>
      </c>
      <c r="E6985" s="89" t="s">
        <v>4056</v>
      </c>
    </row>
    <row r="6986" spans="1:5" ht="15.75" customHeight="1" x14ac:dyDescent="0.15">
      <c r="A6986" s="89" t="s">
        <v>17748</v>
      </c>
      <c r="B6986" s="89" t="s">
        <v>15916</v>
      </c>
      <c r="C6986" s="89">
        <v>4</v>
      </c>
      <c r="D6986" s="89" t="s">
        <v>15917</v>
      </c>
      <c r="E6986" s="89" t="s">
        <v>4045</v>
      </c>
    </row>
    <row r="6987" spans="1:5" ht="15.75" customHeight="1" x14ac:dyDescent="0.15">
      <c r="A6987" s="89" t="s">
        <v>17749</v>
      </c>
      <c r="B6987" s="89" t="s">
        <v>17744</v>
      </c>
      <c r="C6987" s="89">
        <v>4</v>
      </c>
      <c r="D6987" s="89" t="s">
        <v>17745</v>
      </c>
      <c r="E6987" s="89" t="s">
        <v>4056</v>
      </c>
    </row>
    <row r="6988" spans="1:5" ht="15.75" customHeight="1" x14ac:dyDescent="0.15">
      <c r="A6988" s="89" t="s">
        <v>17750</v>
      </c>
      <c r="B6988" s="89" t="s">
        <v>17744</v>
      </c>
      <c r="C6988" s="89">
        <v>4</v>
      </c>
      <c r="D6988" s="89" t="s">
        <v>17745</v>
      </c>
      <c r="E6988" s="89" t="s">
        <v>4056</v>
      </c>
    </row>
    <row r="6989" spans="1:5" ht="15.75" customHeight="1" x14ac:dyDescent="0.15">
      <c r="A6989" s="89" t="s">
        <v>17751</v>
      </c>
      <c r="B6989" s="89" t="s">
        <v>17752</v>
      </c>
      <c r="C6989" s="89">
        <v>4</v>
      </c>
      <c r="D6989" s="89" t="s">
        <v>17753</v>
      </c>
      <c r="E6989" s="89" t="s">
        <v>4102</v>
      </c>
    </row>
    <row r="6990" spans="1:5" ht="15.75" customHeight="1" x14ac:dyDescent="0.15">
      <c r="A6990" s="89" t="s">
        <v>17754</v>
      </c>
      <c r="B6990" s="89" t="s">
        <v>14551</v>
      </c>
      <c r="C6990" s="89">
        <v>4</v>
      </c>
      <c r="D6990" s="89" t="s">
        <v>14552</v>
      </c>
      <c r="E6990" s="89" t="s">
        <v>4134</v>
      </c>
    </row>
    <row r="6991" spans="1:5" ht="15.75" customHeight="1" x14ac:dyDescent="0.15">
      <c r="A6991" s="89" t="s">
        <v>17755</v>
      </c>
      <c r="B6991" s="89" t="s">
        <v>17756</v>
      </c>
      <c r="C6991" s="89">
        <v>4</v>
      </c>
      <c r="D6991" s="89" t="s">
        <v>17757</v>
      </c>
      <c r="E6991" s="89" t="s">
        <v>3409</v>
      </c>
    </row>
    <row r="6992" spans="1:5" ht="15.75" customHeight="1" x14ac:dyDescent="0.15">
      <c r="A6992" s="89" t="s">
        <v>17758</v>
      </c>
      <c r="B6992" s="89" t="s">
        <v>14653</v>
      </c>
      <c r="C6992" s="89">
        <v>4</v>
      </c>
      <c r="D6992" s="89" t="s">
        <v>14654</v>
      </c>
      <c r="E6992" s="89" t="s">
        <v>3266</v>
      </c>
    </row>
    <row r="6993" spans="1:5" ht="15.75" customHeight="1" x14ac:dyDescent="0.15">
      <c r="A6993" s="89" t="s">
        <v>17759</v>
      </c>
      <c r="B6993" s="89" t="s">
        <v>17760</v>
      </c>
      <c r="C6993" s="89">
        <v>4</v>
      </c>
      <c r="D6993" s="89" t="s">
        <v>17761</v>
      </c>
      <c r="E6993" s="89" t="s">
        <v>3837</v>
      </c>
    </row>
    <row r="6994" spans="1:5" ht="15.75" customHeight="1" x14ac:dyDescent="0.15">
      <c r="A6994" s="89" t="s">
        <v>17762</v>
      </c>
      <c r="B6994" s="89" t="s">
        <v>9759</v>
      </c>
      <c r="C6994" s="89">
        <v>4</v>
      </c>
      <c r="D6994" s="89" t="s">
        <v>9760</v>
      </c>
      <c r="E6994" s="89" t="s">
        <v>3862</v>
      </c>
    </row>
    <row r="6995" spans="1:5" ht="15.75" customHeight="1" x14ac:dyDescent="0.15">
      <c r="A6995" s="89" t="s">
        <v>17763</v>
      </c>
      <c r="B6995" s="89" t="s">
        <v>3862</v>
      </c>
      <c r="C6995" s="89">
        <v>3</v>
      </c>
      <c r="D6995" s="89" t="s">
        <v>7281</v>
      </c>
    </row>
    <row r="6996" spans="1:5" ht="15.75" customHeight="1" x14ac:dyDescent="0.15">
      <c r="A6996" s="89" t="s">
        <v>17764</v>
      </c>
      <c r="B6996" s="89" t="s">
        <v>15374</v>
      </c>
      <c r="C6996" s="89">
        <v>4</v>
      </c>
      <c r="D6996" s="89" t="s">
        <v>15375</v>
      </c>
      <c r="E6996" s="89" t="s">
        <v>3690</v>
      </c>
    </row>
    <row r="6997" spans="1:5" ht="15.75" customHeight="1" x14ac:dyDescent="0.15">
      <c r="A6997" s="89" t="s">
        <v>17765</v>
      </c>
      <c r="B6997" s="89" t="s">
        <v>17766</v>
      </c>
      <c r="C6997" s="89">
        <v>4</v>
      </c>
      <c r="D6997" s="89" t="s">
        <v>17767</v>
      </c>
      <c r="E6997" s="89" t="s">
        <v>3297</v>
      </c>
    </row>
    <row r="6998" spans="1:5" ht="15.75" customHeight="1" x14ac:dyDescent="0.15">
      <c r="A6998" s="89" t="s">
        <v>17768</v>
      </c>
      <c r="B6998" s="89" t="s">
        <v>15687</v>
      </c>
      <c r="C6998" s="89">
        <v>4</v>
      </c>
      <c r="D6998" s="89" t="s">
        <v>15688</v>
      </c>
      <c r="E6998" s="89" t="s">
        <v>2864</v>
      </c>
    </row>
    <row r="6999" spans="1:5" ht="15.75" customHeight="1" x14ac:dyDescent="0.15">
      <c r="A6999" s="89" t="s">
        <v>17769</v>
      </c>
      <c r="B6999" s="89" t="s">
        <v>3676</v>
      </c>
      <c r="C6999" s="89">
        <v>3</v>
      </c>
      <c r="D6999" s="89" t="s">
        <v>6963</v>
      </c>
    </row>
    <row r="7000" spans="1:5" ht="15.75" customHeight="1" x14ac:dyDescent="0.15">
      <c r="A7000" s="89" t="s">
        <v>17770</v>
      </c>
      <c r="B7000" s="89" t="s">
        <v>17437</v>
      </c>
      <c r="C7000" s="89">
        <v>4</v>
      </c>
      <c r="D7000" s="89" t="s">
        <v>17438</v>
      </c>
      <c r="E7000" s="89" t="s">
        <v>3788</v>
      </c>
    </row>
    <row r="7001" spans="1:5" ht="15.75" customHeight="1" x14ac:dyDescent="0.15">
      <c r="A7001" s="89" t="s">
        <v>17771</v>
      </c>
      <c r="B7001" s="89" t="s">
        <v>17437</v>
      </c>
      <c r="C7001" s="89">
        <v>4</v>
      </c>
      <c r="D7001" s="89" t="s">
        <v>17438</v>
      </c>
      <c r="E7001" s="89" t="s">
        <v>3788</v>
      </c>
    </row>
    <row r="7002" spans="1:5" ht="15.75" customHeight="1" x14ac:dyDescent="0.15">
      <c r="A7002" s="89" t="s">
        <v>17772</v>
      </c>
      <c r="B7002" s="89" t="s">
        <v>14923</v>
      </c>
      <c r="C7002" s="89">
        <v>4</v>
      </c>
      <c r="D7002" s="89" t="s">
        <v>14924</v>
      </c>
      <c r="E7002" s="89" t="s">
        <v>3676</v>
      </c>
    </row>
    <row r="7003" spans="1:5" ht="15.75" customHeight="1" x14ac:dyDescent="0.15">
      <c r="A7003" s="89" t="s">
        <v>17773</v>
      </c>
      <c r="B7003" s="89" t="s">
        <v>10372</v>
      </c>
      <c r="C7003" s="89">
        <v>4</v>
      </c>
      <c r="D7003" s="89" t="s">
        <v>10373</v>
      </c>
      <c r="E7003" s="89" t="s">
        <v>4192</v>
      </c>
    </row>
    <row r="7004" spans="1:5" ht="15.75" customHeight="1" x14ac:dyDescent="0.15">
      <c r="A7004" s="89" t="s">
        <v>17774</v>
      </c>
      <c r="B7004" s="89" t="s">
        <v>15687</v>
      </c>
      <c r="C7004" s="89">
        <v>4</v>
      </c>
      <c r="D7004" s="89" t="s">
        <v>15688</v>
      </c>
      <c r="E7004" s="89" t="s">
        <v>2864</v>
      </c>
    </row>
    <row r="7005" spans="1:5" ht="15.75" customHeight="1" x14ac:dyDescent="0.15">
      <c r="A7005" s="89" t="s">
        <v>17775</v>
      </c>
      <c r="B7005" s="89" t="s">
        <v>15756</v>
      </c>
      <c r="C7005" s="89">
        <v>4</v>
      </c>
      <c r="D7005" s="89" t="s">
        <v>15757</v>
      </c>
      <c r="E7005" s="89" t="s">
        <v>2701</v>
      </c>
    </row>
    <row r="7006" spans="1:5" ht="15.75" customHeight="1" x14ac:dyDescent="0.15">
      <c r="A7006" s="89" t="s">
        <v>17776</v>
      </c>
      <c r="B7006" s="89" t="s">
        <v>14653</v>
      </c>
      <c r="C7006" s="89">
        <v>4</v>
      </c>
      <c r="D7006" s="89" t="s">
        <v>14654</v>
      </c>
      <c r="E7006" s="89" t="s">
        <v>3266</v>
      </c>
    </row>
    <row r="7007" spans="1:5" ht="15.75" customHeight="1" x14ac:dyDescent="0.15">
      <c r="A7007" s="89" t="s">
        <v>17777</v>
      </c>
      <c r="B7007" s="89" t="s">
        <v>15687</v>
      </c>
      <c r="C7007" s="89">
        <v>4</v>
      </c>
      <c r="D7007" s="89" t="s">
        <v>15688</v>
      </c>
      <c r="E7007" s="89" t="s">
        <v>2864</v>
      </c>
    </row>
    <row r="7008" spans="1:5" ht="15.75" customHeight="1" x14ac:dyDescent="0.15">
      <c r="A7008" s="89" t="s">
        <v>17778</v>
      </c>
      <c r="B7008" s="89" t="s">
        <v>14653</v>
      </c>
      <c r="C7008" s="89">
        <v>4</v>
      </c>
      <c r="D7008" s="89" t="s">
        <v>14654</v>
      </c>
      <c r="E7008" s="89" t="s">
        <v>3266</v>
      </c>
    </row>
    <row r="7009" spans="1:5" ht="15.75" customHeight="1" x14ac:dyDescent="0.15">
      <c r="A7009" s="89" t="s">
        <v>17779</v>
      </c>
      <c r="B7009" s="89" t="s">
        <v>16642</v>
      </c>
      <c r="C7009" s="89">
        <v>4</v>
      </c>
      <c r="D7009" s="89" t="s">
        <v>16643</v>
      </c>
      <c r="E7009" s="89" t="s">
        <v>3861</v>
      </c>
    </row>
    <row r="7010" spans="1:5" ht="15.75" customHeight="1" x14ac:dyDescent="0.15">
      <c r="A7010" s="89" t="s">
        <v>17780</v>
      </c>
      <c r="B7010" s="89" t="s">
        <v>14653</v>
      </c>
      <c r="C7010" s="89">
        <v>4</v>
      </c>
      <c r="D7010" s="89" t="s">
        <v>14654</v>
      </c>
      <c r="E7010" s="89" t="s">
        <v>3266</v>
      </c>
    </row>
    <row r="7011" spans="1:5" ht="15.75" customHeight="1" x14ac:dyDescent="0.15">
      <c r="A7011" s="89" t="s">
        <v>17781</v>
      </c>
      <c r="B7011" s="89" t="s">
        <v>15520</v>
      </c>
      <c r="C7011" s="89">
        <v>4</v>
      </c>
      <c r="D7011" s="89" t="s">
        <v>15521</v>
      </c>
      <c r="E7011" s="89" t="s">
        <v>3777</v>
      </c>
    </row>
    <row r="7012" spans="1:5" ht="15.75" customHeight="1" x14ac:dyDescent="0.15">
      <c r="A7012" s="89" t="s">
        <v>17782</v>
      </c>
      <c r="B7012" s="89" t="s">
        <v>15374</v>
      </c>
      <c r="C7012" s="89">
        <v>4</v>
      </c>
      <c r="D7012" s="89" t="s">
        <v>15375</v>
      </c>
      <c r="E7012" s="89" t="s">
        <v>3690</v>
      </c>
    </row>
    <row r="7013" spans="1:5" ht="15.75" customHeight="1" x14ac:dyDescent="0.15">
      <c r="A7013" s="89" t="s">
        <v>17783</v>
      </c>
      <c r="B7013" s="89" t="s">
        <v>17784</v>
      </c>
      <c r="C7013" s="89">
        <v>4</v>
      </c>
      <c r="D7013" s="89" t="s">
        <v>17785</v>
      </c>
      <c r="E7013" s="89" t="s">
        <v>3051</v>
      </c>
    </row>
    <row r="7014" spans="1:5" ht="15.75" customHeight="1" x14ac:dyDescent="0.15">
      <c r="A7014" s="89" t="s">
        <v>17786</v>
      </c>
      <c r="B7014" s="89" t="s">
        <v>15374</v>
      </c>
      <c r="C7014" s="89">
        <v>4</v>
      </c>
      <c r="D7014" s="89" t="s">
        <v>15375</v>
      </c>
      <c r="E7014" s="89" t="s">
        <v>3690</v>
      </c>
    </row>
    <row r="7015" spans="1:5" ht="15.75" customHeight="1" x14ac:dyDescent="0.15">
      <c r="A7015" s="89" t="s">
        <v>17787</v>
      </c>
      <c r="B7015" s="89" t="s">
        <v>14860</v>
      </c>
      <c r="C7015" s="89">
        <v>4</v>
      </c>
      <c r="D7015" s="89" t="s">
        <v>14861</v>
      </c>
      <c r="E7015" s="89" t="s">
        <v>3849</v>
      </c>
    </row>
    <row r="7016" spans="1:5" ht="15.75" customHeight="1" x14ac:dyDescent="0.15">
      <c r="A7016" s="89" t="s">
        <v>17788</v>
      </c>
      <c r="B7016" s="89" t="s">
        <v>14906</v>
      </c>
      <c r="C7016" s="89">
        <v>4</v>
      </c>
      <c r="D7016" s="89" t="s">
        <v>14907</v>
      </c>
      <c r="E7016" s="89" t="s">
        <v>3689</v>
      </c>
    </row>
    <row r="7017" spans="1:5" ht="15.75" customHeight="1" x14ac:dyDescent="0.15">
      <c r="A7017" s="89" t="s">
        <v>17789</v>
      </c>
      <c r="B7017" s="89" t="s">
        <v>15374</v>
      </c>
      <c r="C7017" s="89">
        <v>4</v>
      </c>
      <c r="D7017" s="89" t="s">
        <v>15375</v>
      </c>
      <c r="E7017" s="89" t="s">
        <v>3690</v>
      </c>
    </row>
    <row r="7018" spans="1:5" ht="15.75" customHeight="1" x14ac:dyDescent="0.15">
      <c r="A7018" s="89" t="s">
        <v>17790</v>
      </c>
      <c r="B7018" s="89" t="s">
        <v>17791</v>
      </c>
      <c r="C7018" s="89">
        <v>4</v>
      </c>
      <c r="D7018" s="89" t="s">
        <v>17792</v>
      </c>
      <c r="E7018" s="89" t="s">
        <v>2665</v>
      </c>
    </row>
    <row r="7019" spans="1:5" ht="15.75" customHeight="1" x14ac:dyDescent="0.15">
      <c r="A7019" s="89" t="s">
        <v>17793</v>
      </c>
      <c r="B7019" s="89" t="s">
        <v>14959</v>
      </c>
      <c r="C7019" s="89">
        <v>4</v>
      </c>
      <c r="D7019" s="89" t="s">
        <v>14960</v>
      </c>
      <c r="E7019" s="89" t="s">
        <v>3452</v>
      </c>
    </row>
    <row r="7020" spans="1:5" ht="15.75" customHeight="1" x14ac:dyDescent="0.15">
      <c r="A7020" s="89" t="s">
        <v>17794</v>
      </c>
      <c r="B7020" s="89" t="s">
        <v>17121</v>
      </c>
      <c r="C7020" s="89">
        <v>4</v>
      </c>
      <c r="D7020" s="89" t="s">
        <v>17122</v>
      </c>
      <c r="E7020" s="89" t="s">
        <v>2823</v>
      </c>
    </row>
    <row r="7021" spans="1:5" ht="15.75" customHeight="1" x14ac:dyDescent="0.15">
      <c r="A7021" s="89" t="s">
        <v>17795</v>
      </c>
      <c r="B7021" s="89" t="s">
        <v>17121</v>
      </c>
      <c r="C7021" s="89">
        <v>4</v>
      </c>
      <c r="D7021" s="89" t="s">
        <v>17122</v>
      </c>
      <c r="E7021" s="89" t="s">
        <v>2823</v>
      </c>
    </row>
    <row r="7022" spans="1:5" ht="15.75" customHeight="1" x14ac:dyDescent="0.15">
      <c r="A7022" s="89" t="s">
        <v>17796</v>
      </c>
      <c r="B7022" s="89" t="s">
        <v>17121</v>
      </c>
      <c r="C7022" s="89">
        <v>4</v>
      </c>
      <c r="D7022" s="89" t="s">
        <v>17122</v>
      </c>
      <c r="E7022" s="89" t="s">
        <v>2823</v>
      </c>
    </row>
    <row r="7023" spans="1:5" ht="15.75" customHeight="1" x14ac:dyDescent="0.15">
      <c r="A7023" s="89" t="s">
        <v>17797</v>
      </c>
      <c r="B7023" s="89" t="s">
        <v>17121</v>
      </c>
      <c r="C7023" s="89">
        <v>4</v>
      </c>
      <c r="D7023" s="89" t="s">
        <v>17122</v>
      </c>
      <c r="E7023" s="89" t="s">
        <v>2823</v>
      </c>
    </row>
    <row r="7024" spans="1:5" ht="15.75" customHeight="1" x14ac:dyDescent="0.15">
      <c r="A7024" s="89" t="s">
        <v>17798</v>
      </c>
      <c r="B7024" s="89" t="s">
        <v>17799</v>
      </c>
      <c r="C7024" s="89">
        <v>4</v>
      </c>
      <c r="D7024" s="89" t="s">
        <v>17800</v>
      </c>
      <c r="E7024" s="89" t="s">
        <v>2712</v>
      </c>
    </row>
    <row r="7025" spans="1:5" ht="15.75" customHeight="1" x14ac:dyDescent="0.15">
      <c r="A7025" s="89" t="s">
        <v>17801</v>
      </c>
      <c r="B7025" s="89" t="s">
        <v>17121</v>
      </c>
      <c r="C7025" s="89">
        <v>4</v>
      </c>
      <c r="D7025" s="89" t="s">
        <v>17122</v>
      </c>
      <c r="E7025" s="89" t="s">
        <v>2823</v>
      </c>
    </row>
    <row r="7026" spans="1:5" ht="15.75" customHeight="1" x14ac:dyDescent="0.15">
      <c r="A7026" s="89" t="s">
        <v>17802</v>
      </c>
      <c r="B7026" s="89" t="s">
        <v>17744</v>
      </c>
      <c r="C7026" s="89">
        <v>4</v>
      </c>
      <c r="D7026" s="89" t="s">
        <v>17745</v>
      </c>
      <c r="E7026" s="89" t="s">
        <v>4056</v>
      </c>
    </row>
    <row r="7027" spans="1:5" ht="15.75" customHeight="1" x14ac:dyDescent="0.15">
      <c r="A7027" s="89" t="s">
        <v>17803</v>
      </c>
      <c r="B7027" s="89" t="s">
        <v>17488</v>
      </c>
      <c r="C7027" s="89">
        <v>4</v>
      </c>
      <c r="D7027" s="89" t="s">
        <v>17489</v>
      </c>
      <c r="E7027" s="89" t="s">
        <v>2823</v>
      </c>
    </row>
    <row r="7028" spans="1:5" ht="15.75" customHeight="1" x14ac:dyDescent="0.15">
      <c r="A7028" s="89" t="s">
        <v>17804</v>
      </c>
      <c r="B7028" s="89" t="s">
        <v>15592</v>
      </c>
      <c r="C7028" s="89">
        <v>4</v>
      </c>
      <c r="D7028" s="89" t="s">
        <v>15593</v>
      </c>
      <c r="E7028" s="89" t="s">
        <v>2710</v>
      </c>
    </row>
    <row r="7029" spans="1:5" ht="15.75" customHeight="1" x14ac:dyDescent="0.15">
      <c r="A7029" s="89" t="s">
        <v>17805</v>
      </c>
      <c r="B7029" s="89" t="s">
        <v>17488</v>
      </c>
      <c r="C7029" s="89">
        <v>4</v>
      </c>
      <c r="D7029" s="89" t="s">
        <v>17489</v>
      </c>
      <c r="E7029" s="89" t="s">
        <v>2823</v>
      </c>
    </row>
    <row r="7030" spans="1:5" ht="15.75" customHeight="1" x14ac:dyDescent="0.15">
      <c r="A7030" s="89" t="s">
        <v>17806</v>
      </c>
      <c r="B7030" s="89" t="s">
        <v>17488</v>
      </c>
      <c r="C7030" s="89">
        <v>4</v>
      </c>
      <c r="D7030" s="89" t="s">
        <v>17489</v>
      </c>
      <c r="E7030" s="89" t="s">
        <v>2823</v>
      </c>
    </row>
    <row r="7031" spans="1:5" ht="15.75" customHeight="1" x14ac:dyDescent="0.15">
      <c r="A7031" s="89" t="s">
        <v>17807</v>
      </c>
      <c r="B7031" s="89" t="s">
        <v>17488</v>
      </c>
      <c r="C7031" s="89">
        <v>4</v>
      </c>
      <c r="D7031" s="89" t="s">
        <v>17489</v>
      </c>
      <c r="E7031" s="89" t="s">
        <v>2823</v>
      </c>
    </row>
    <row r="7032" spans="1:5" ht="15.75" customHeight="1" x14ac:dyDescent="0.15">
      <c r="A7032" s="89" t="s">
        <v>17808</v>
      </c>
      <c r="B7032" s="89" t="s">
        <v>17658</v>
      </c>
      <c r="C7032" s="89">
        <v>4</v>
      </c>
      <c r="D7032" s="89" t="s">
        <v>17659</v>
      </c>
      <c r="E7032" s="89" t="s">
        <v>2823</v>
      </c>
    </row>
    <row r="7033" spans="1:5" ht="15.75" customHeight="1" x14ac:dyDescent="0.15">
      <c r="A7033" s="89" t="s">
        <v>17809</v>
      </c>
      <c r="B7033" s="89" t="s">
        <v>17744</v>
      </c>
      <c r="C7033" s="89">
        <v>4</v>
      </c>
      <c r="D7033" s="89" t="s">
        <v>17745</v>
      </c>
      <c r="E7033" s="89" t="s">
        <v>4056</v>
      </c>
    </row>
    <row r="7034" spans="1:5" ht="15.75" customHeight="1" x14ac:dyDescent="0.15">
      <c r="A7034" s="89" t="s">
        <v>17810</v>
      </c>
      <c r="B7034" s="89" t="s">
        <v>17811</v>
      </c>
      <c r="C7034" s="89">
        <v>4</v>
      </c>
      <c r="D7034" s="89" t="s">
        <v>17812</v>
      </c>
      <c r="E7034" s="89" t="s">
        <v>2823</v>
      </c>
    </row>
    <row r="7035" spans="1:5" ht="15.75" customHeight="1" x14ac:dyDescent="0.15">
      <c r="A7035" s="89" t="s">
        <v>17813</v>
      </c>
      <c r="B7035" s="89" t="s">
        <v>17744</v>
      </c>
      <c r="C7035" s="89">
        <v>4</v>
      </c>
      <c r="D7035" s="89" t="s">
        <v>17745</v>
      </c>
      <c r="E7035" s="89" t="s">
        <v>4056</v>
      </c>
    </row>
    <row r="7036" spans="1:5" ht="15.75" customHeight="1" x14ac:dyDescent="0.15">
      <c r="A7036" s="89" t="s">
        <v>17814</v>
      </c>
      <c r="B7036" s="89" t="s">
        <v>17481</v>
      </c>
      <c r="C7036" s="89">
        <v>4</v>
      </c>
      <c r="D7036" s="89" t="s">
        <v>17482</v>
      </c>
      <c r="E7036" s="89" t="s">
        <v>2823</v>
      </c>
    </row>
    <row r="7037" spans="1:5" ht="15.75" customHeight="1" x14ac:dyDescent="0.15">
      <c r="A7037" s="89" t="s">
        <v>17815</v>
      </c>
      <c r="B7037" s="89" t="s">
        <v>17481</v>
      </c>
      <c r="C7037" s="89">
        <v>4</v>
      </c>
      <c r="D7037" s="89" t="s">
        <v>17482</v>
      </c>
      <c r="E7037" s="89" t="s">
        <v>2823</v>
      </c>
    </row>
    <row r="7038" spans="1:5" ht="15.75" customHeight="1" x14ac:dyDescent="0.15">
      <c r="A7038" s="89" t="s">
        <v>17816</v>
      </c>
      <c r="B7038" s="89" t="s">
        <v>14744</v>
      </c>
      <c r="C7038" s="89">
        <v>4</v>
      </c>
      <c r="D7038" s="89" t="s">
        <v>14745</v>
      </c>
      <c r="E7038" s="89" t="s">
        <v>2710</v>
      </c>
    </row>
    <row r="7039" spans="1:5" ht="15.75" customHeight="1" x14ac:dyDescent="0.15">
      <c r="A7039" s="89" t="s">
        <v>17817</v>
      </c>
      <c r="B7039" s="89" t="s">
        <v>17481</v>
      </c>
      <c r="C7039" s="89">
        <v>4</v>
      </c>
      <c r="D7039" s="89" t="s">
        <v>17482</v>
      </c>
      <c r="E7039" s="89" t="s">
        <v>2823</v>
      </c>
    </row>
    <row r="7040" spans="1:5" ht="15.75" customHeight="1" x14ac:dyDescent="0.15">
      <c r="A7040" s="89" t="s">
        <v>17818</v>
      </c>
      <c r="B7040" s="89" t="s">
        <v>17819</v>
      </c>
      <c r="C7040" s="89">
        <v>4</v>
      </c>
      <c r="D7040" s="89" t="s">
        <v>14873</v>
      </c>
      <c r="E7040" s="89" t="s">
        <v>2750</v>
      </c>
    </row>
    <row r="7041" spans="1:5" ht="15.75" customHeight="1" x14ac:dyDescent="0.15">
      <c r="A7041" s="89" t="s">
        <v>17820</v>
      </c>
      <c r="B7041" s="89" t="s">
        <v>17821</v>
      </c>
      <c r="C7041" s="89">
        <v>4</v>
      </c>
      <c r="D7041" s="89" t="s">
        <v>17822</v>
      </c>
      <c r="E7041" s="89" t="s">
        <v>2771</v>
      </c>
    </row>
    <row r="7042" spans="1:5" ht="15.75" customHeight="1" x14ac:dyDescent="0.15">
      <c r="A7042" s="89" t="s">
        <v>17823</v>
      </c>
      <c r="B7042" s="89" t="s">
        <v>17824</v>
      </c>
      <c r="C7042" s="89">
        <v>4</v>
      </c>
      <c r="D7042" s="89" t="s">
        <v>17825</v>
      </c>
      <c r="E7042" s="89" t="s">
        <v>3868</v>
      </c>
    </row>
    <row r="7043" spans="1:5" ht="15.75" customHeight="1" x14ac:dyDescent="0.15">
      <c r="A7043" s="89" t="s">
        <v>682</v>
      </c>
      <c r="B7043" s="89" t="s">
        <v>14701</v>
      </c>
      <c r="C7043" s="89">
        <v>4</v>
      </c>
      <c r="D7043" s="89" t="s">
        <v>14702</v>
      </c>
      <c r="E7043" s="89" t="s">
        <v>3273</v>
      </c>
    </row>
    <row r="7044" spans="1:5" ht="15.75" customHeight="1" x14ac:dyDescent="0.15">
      <c r="A7044" s="89" t="s">
        <v>17826</v>
      </c>
      <c r="B7044" s="89" t="s">
        <v>14959</v>
      </c>
      <c r="C7044" s="89">
        <v>4</v>
      </c>
      <c r="D7044" s="89" t="s">
        <v>14960</v>
      </c>
      <c r="E7044" s="89" t="s">
        <v>3452</v>
      </c>
    </row>
    <row r="7045" spans="1:5" ht="15.75" customHeight="1" x14ac:dyDescent="0.15">
      <c r="A7045" s="89" t="s">
        <v>17827</v>
      </c>
      <c r="B7045" s="89" t="s">
        <v>17828</v>
      </c>
      <c r="C7045" s="89">
        <v>4</v>
      </c>
      <c r="D7045" s="89" t="s">
        <v>15085</v>
      </c>
      <c r="E7045" s="89" t="s">
        <v>3446</v>
      </c>
    </row>
    <row r="7046" spans="1:5" ht="15.75" customHeight="1" x14ac:dyDescent="0.15">
      <c r="A7046" s="89" t="s">
        <v>17829</v>
      </c>
      <c r="B7046" s="89" t="s">
        <v>14744</v>
      </c>
      <c r="C7046" s="89">
        <v>4</v>
      </c>
      <c r="D7046" s="89" t="s">
        <v>14745</v>
      </c>
      <c r="E7046" s="89" t="s">
        <v>2710</v>
      </c>
    </row>
    <row r="7047" spans="1:5" ht="15.75" customHeight="1" x14ac:dyDescent="0.15">
      <c r="A7047" s="89" t="s">
        <v>17830</v>
      </c>
      <c r="B7047" s="89" t="s">
        <v>17831</v>
      </c>
      <c r="C7047" s="89">
        <v>4</v>
      </c>
      <c r="D7047" s="89" t="s">
        <v>17832</v>
      </c>
      <c r="E7047" s="89" t="s">
        <v>3471</v>
      </c>
    </row>
    <row r="7048" spans="1:5" ht="15.75" customHeight="1" x14ac:dyDescent="0.15">
      <c r="A7048" s="89" t="s">
        <v>17833</v>
      </c>
      <c r="B7048" s="89" t="s">
        <v>17828</v>
      </c>
      <c r="C7048" s="89">
        <v>4</v>
      </c>
      <c r="D7048" s="89" t="s">
        <v>15085</v>
      </c>
      <c r="E7048" s="89" t="s">
        <v>3446</v>
      </c>
    </row>
    <row r="7049" spans="1:5" ht="15.75" customHeight="1" x14ac:dyDescent="0.15">
      <c r="A7049" s="89" t="s">
        <v>17834</v>
      </c>
      <c r="B7049" s="89" t="s">
        <v>9867</v>
      </c>
      <c r="C7049" s="89">
        <v>4</v>
      </c>
      <c r="D7049" s="89" t="s">
        <v>9868</v>
      </c>
      <c r="E7049" s="89" t="s">
        <v>3866</v>
      </c>
    </row>
    <row r="7050" spans="1:5" ht="15.75" customHeight="1" x14ac:dyDescent="0.15">
      <c r="A7050" s="89" t="s">
        <v>17835</v>
      </c>
      <c r="B7050" s="89" t="s">
        <v>17836</v>
      </c>
      <c r="C7050" s="89">
        <v>4</v>
      </c>
      <c r="D7050" s="89" t="s">
        <v>17837</v>
      </c>
      <c r="E7050" s="89" t="s">
        <v>3866</v>
      </c>
    </row>
    <row r="7051" spans="1:5" ht="15.75" customHeight="1" x14ac:dyDescent="0.15">
      <c r="A7051" s="89" t="s">
        <v>17838</v>
      </c>
      <c r="B7051" s="89" t="s">
        <v>17744</v>
      </c>
      <c r="C7051" s="89">
        <v>4</v>
      </c>
      <c r="D7051" s="89" t="s">
        <v>17745</v>
      </c>
      <c r="E7051" s="89" t="s">
        <v>4056</v>
      </c>
    </row>
    <row r="7052" spans="1:5" ht="15.75" customHeight="1" x14ac:dyDescent="0.15">
      <c r="A7052" s="89" t="s">
        <v>17839</v>
      </c>
      <c r="B7052" s="89" t="s">
        <v>17744</v>
      </c>
      <c r="C7052" s="89">
        <v>4</v>
      </c>
      <c r="D7052" s="89" t="s">
        <v>17745</v>
      </c>
      <c r="E7052" s="89" t="s">
        <v>4056</v>
      </c>
    </row>
    <row r="7053" spans="1:5" ht="15.75" customHeight="1" x14ac:dyDescent="0.15">
      <c r="A7053" s="89" t="s">
        <v>17840</v>
      </c>
      <c r="B7053" s="89" t="s">
        <v>17744</v>
      </c>
      <c r="C7053" s="89">
        <v>4</v>
      </c>
      <c r="D7053" s="89" t="s">
        <v>17745</v>
      </c>
      <c r="E7053" s="89" t="s">
        <v>4056</v>
      </c>
    </row>
    <row r="7054" spans="1:5" ht="15.75" customHeight="1" x14ac:dyDescent="0.15">
      <c r="A7054" s="89" t="s">
        <v>17841</v>
      </c>
      <c r="B7054" s="89" t="s">
        <v>17744</v>
      </c>
      <c r="C7054" s="89">
        <v>4</v>
      </c>
      <c r="D7054" s="89" t="s">
        <v>17745</v>
      </c>
      <c r="E7054" s="89" t="s">
        <v>4056</v>
      </c>
    </row>
    <row r="7055" spans="1:5" ht="15.75" customHeight="1" x14ac:dyDescent="0.15">
      <c r="A7055" s="89" t="s">
        <v>17842</v>
      </c>
      <c r="B7055" s="89" t="s">
        <v>17744</v>
      </c>
      <c r="C7055" s="89">
        <v>4</v>
      </c>
      <c r="D7055" s="89" t="s">
        <v>17745</v>
      </c>
      <c r="E7055" s="89" t="s">
        <v>4056</v>
      </c>
    </row>
    <row r="7056" spans="1:5" ht="15.75" customHeight="1" x14ac:dyDescent="0.15">
      <c r="A7056" s="89" t="s">
        <v>17843</v>
      </c>
      <c r="B7056" s="89" t="s">
        <v>17744</v>
      </c>
      <c r="C7056" s="89">
        <v>4</v>
      </c>
      <c r="D7056" s="89" t="s">
        <v>17745</v>
      </c>
      <c r="E7056" s="89" t="s">
        <v>4056</v>
      </c>
    </row>
    <row r="7057" spans="1:5" ht="15.75" customHeight="1" x14ac:dyDescent="0.15">
      <c r="A7057" s="89" t="s">
        <v>17844</v>
      </c>
      <c r="B7057" s="89" t="s">
        <v>17744</v>
      </c>
      <c r="C7057" s="89">
        <v>4</v>
      </c>
      <c r="D7057" s="89" t="s">
        <v>17745</v>
      </c>
      <c r="E7057" s="89" t="s">
        <v>4056</v>
      </c>
    </row>
    <row r="7058" spans="1:5" ht="15.75" customHeight="1" x14ac:dyDescent="0.15">
      <c r="A7058" s="89" t="s">
        <v>17845</v>
      </c>
      <c r="B7058" s="89" t="s">
        <v>17744</v>
      </c>
      <c r="C7058" s="89">
        <v>4</v>
      </c>
      <c r="D7058" s="89" t="s">
        <v>17745</v>
      </c>
      <c r="E7058" s="89" t="s">
        <v>4056</v>
      </c>
    </row>
    <row r="7059" spans="1:5" ht="15.75" customHeight="1" x14ac:dyDescent="0.15">
      <c r="A7059" s="89" t="s">
        <v>17846</v>
      </c>
      <c r="B7059" s="89" t="s">
        <v>17744</v>
      </c>
      <c r="C7059" s="89">
        <v>4</v>
      </c>
      <c r="D7059" s="89" t="s">
        <v>17745</v>
      </c>
      <c r="E7059" s="89" t="s">
        <v>4056</v>
      </c>
    </row>
    <row r="7060" spans="1:5" ht="15.75" customHeight="1" x14ac:dyDescent="0.15">
      <c r="A7060" s="89" t="s">
        <v>17847</v>
      </c>
      <c r="B7060" s="89" t="s">
        <v>17739</v>
      </c>
      <c r="C7060" s="89">
        <v>4</v>
      </c>
      <c r="D7060" s="89" t="s">
        <v>17740</v>
      </c>
      <c r="E7060" s="89" t="s">
        <v>4128</v>
      </c>
    </row>
    <row r="7061" spans="1:5" ht="15.75" customHeight="1" x14ac:dyDescent="0.15">
      <c r="A7061" s="89" t="s">
        <v>17848</v>
      </c>
      <c r="B7061" s="89" t="s">
        <v>17849</v>
      </c>
      <c r="C7061" s="89">
        <v>4</v>
      </c>
      <c r="D7061" s="89" t="s">
        <v>17850</v>
      </c>
      <c r="E7061" s="89" t="s">
        <v>3312</v>
      </c>
    </row>
    <row r="7062" spans="1:5" ht="15.75" customHeight="1" x14ac:dyDescent="0.15">
      <c r="A7062" s="89" t="s">
        <v>17851</v>
      </c>
      <c r="B7062" s="89" t="s">
        <v>17824</v>
      </c>
      <c r="C7062" s="89">
        <v>4</v>
      </c>
      <c r="D7062" s="89" t="s">
        <v>17825</v>
      </c>
      <c r="E7062" s="89" t="s">
        <v>3868</v>
      </c>
    </row>
    <row r="7063" spans="1:5" ht="15.75" customHeight="1" x14ac:dyDescent="0.15">
      <c r="A7063" s="89" t="s">
        <v>17852</v>
      </c>
      <c r="B7063" s="89" t="s">
        <v>14851</v>
      </c>
      <c r="C7063" s="89">
        <v>4</v>
      </c>
      <c r="D7063" s="89" t="s">
        <v>14852</v>
      </c>
      <c r="E7063" s="89" t="s">
        <v>2849</v>
      </c>
    </row>
    <row r="7064" spans="1:5" ht="15.75" customHeight="1" x14ac:dyDescent="0.15">
      <c r="A7064" s="89" t="s">
        <v>17853</v>
      </c>
      <c r="B7064" s="89" t="s">
        <v>14851</v>
      </c>
      <c r="C7064" s="89">
        <v>4</v>
      </c>
      <c r="D7064" s="89" t="s">
        <v>14852</v>
      </c>
      <c r="E7064" s="89" t="s">
        <v>2849</v>
      </c>
    </row>
    <row r="7065" spans="1:5" ht="15.75" customHeight="1" x14ac:dyDescent="0.15">
      <c r="A7065" s="89" t="s">
        <v>17854</v>
      </c>
      <c r="B7065" s="89" t="s">
        <v>17824</v>
      </c>
      <c r="C7065" s="89">
        <v>4</v>
      </c>
      <c r="D7065" s="89" t="s">
        <v>17825</v>
      </c>
      <c r="E7065" s="89" t="s">
        <v>3868</v>
      </c>
    </row>
    <row r="7066" spans="1:5" ht="15.75" customHeight="1" x14ac:dyDescent="0.15">
      <c r="A7066" s="89" t="s">
        <v>17855</v>
      </c>
      <c r="B7066" s="89" t="s">
        <v>15605</v>
      </c>
      <c r="C7066" s="89">
        <v>4</v>
      </c>
      <c r="D7066" s="89" t="s">
        <v>15606</v>
      </c>
      <c r="E7066" s="89" t="s">
        <v>3806</v>
      </c>
    </row>
    <row r="7067" spans="1:5" ht="15.75" customHeight="1" x14ac:dyDescent="0.15">
      <c r="A7067" s="89" t="s">
        <v>17856</v>
      </c>
      <c r="B7067" s="89" t="s">
        <v>15605</v>
      </c>
      <c r="C7067" s="89">
        <v>4</v>
      </c>
      <c r="D7067" s="89" t="s">
        <v>15606</v>
      </c>
      <c r="E7067" s="89" t="s">
        <v>3806</v>
      </c>
    </row>
    <row r="7068" spans="1:5" ht="15.75" customHeight="1" x14ac:dyDescent="0.15">
      <c r="A7068" s="89" t="s">
        <v>17857</v>
      </c>
      <c r="B7068" s="89" t="s">
        <v>17766</v>
      </c>
      <c r="C7068" s="89">
        <v>4</v>
      </c>
      <c r="D7068" s="89" t="s">
        <v>17767</v>
      </c>
      <c r="E7068" s="89" t="s">
        <v>3297</v>
      </c>
    </row>
    <row r="7069" spans="1:5" ht="15.75" customHeight="1" x14ac:dyDescent="0.15">
      <c r="A7069" s="89" t="s">
        <v>17858</v>
      </c>
      <c r="B7069" s="89" t="s">
        <v>17859</v>
      </c>
      <c r="C7069" s="89">
        <v>4</v>
      </c>
      <c r="D7069" s="89" t="s">
        <v>17860</v>
      </c>
      <c r="E7069" s="89" t="s">
        <v>3840</v>
      </c>
    </row>
    <row r="7070" spans="1:5" ht="15.75" customHeight="1" x14ac:dyDescent="0.15">
      <c r="A7070" s="89" t="s">
        <v>17861</v>
      </c>
      <c r="B7070" s="89" t="s">
        <v>17541</v>
      </c>
      <c r="C7070" s="89">
        <v>4</v>
      </c>
      <c r="D7070" s="89" t="s">
        <v>17542</v>
      </c>
      <c r="E7070" s="89" t="s">
        <v>3462</v>
      </c>
    </row>
    <row r="7071" spans="1:5" ht="15.75" customHeight="1" x14ac:dyDescent="0.15">
      <c r="A7071" s="89" t="s">
        <v>17862</v>
      </c>
      <c r="B7071" s="89" t="s">
        <v>17824</v>
      </c>
      <c r="C7071" s="89">
        <v>4</v>
      </c>
      <c r="D7071" s="89" t="s">
        <v>17825</v>
      </c>
      <c r="E7071" s="89" t="s">
        <v>3868</v>
      </c>
    </row>
    <row r="7072" spans="1:5" ht="15.75" customHeight="1" x14ac:dyDescent="0.15">
      <c r="A7072" s="89" t="s">
        <v>17863</v>
      </c>
      <c r="B7072" s="89" t="s">
        <v>9719</v>
      </c>
      <c r="C7072" s="89">
        <v>4</v>
      </c>
      <c r="D7072" s="89" t="s">
        <v>9720</v>
      </c>
      <c r="E7072" s="89" t="s">
        <v>4132</v>
      </c>
    </row>
    <row r="7073" spans="1:5" ht="15.75" customHeight="1" x14ac:dyDescent="0.15">
      <c r="A7073" s="89" t="s">
        <v>17864</v>
      </c>
      <c r="B7073" s="89" t="s">
        <v>17865</v>
      </c>
      <c r="C7073" s="89">
        <v>4</v>
      </c>
      <c r="D7073" s="89" t="s">
        <v>17866</v>
      </c>
      <c r="E7073" s="89" t="s">
        <v>3431</v>
      </c>
    </row>
    <row r="7074" spans="1:5" ht="15.75" customHeight="1" x14ac:dyDescent="0.15">
      <c r="A7074" s="89" t="s">
        <v>201</v>
      </c>
      <c r="B7074" s="89" t="s">
        <v>9809</v>
      </c>
      <c r="C7074" s="89">
        <v>4</v>
      </c>
      <c r="D7074" s="89" t="s">
        <v>9810</v>
      </c>
      <c r="E7074" s="89" t="s">
        <v>2856</v>
      </c>
    </row>
    <row r="7075" spans="1:5" ht="15.75" customHeight="1" x14ac:dyDescent="0.15">
      <c r="A7075" s="89" t="s">
        <v>192</v>
      </c>
      <c r="B7075" s="89" t="s">
        <v>9809</v>
      </c>
      <c r="C7075" s="89">
        <v>4</v>
      </c>
      <c r="D7075" s="89" t="s">
        <v>9810</v>
      </c>
      <c r="E7075" s="89" t="s">
        <v>2856</v>
      </c>
    </row>
    <row r="7076" spans="1:5" ht="15.75" customHeight="1" x14ac:dyDescent="0.15">
      <c r="A7076" s="89" t="s">
        <v>462</v>
      </c>
      <c r="B7076" s="89" t="s">
        <v>9809</v>
      </c>
      <c r="C7076" s="89">
        <v>4</v>
      </c>
      <c r="D7076" s="89" t="s">
        <v>9810</v>
      </c>
      <c r="E7076" s="89" t="s">
        <v>2856</v>
      </c>
    </row>
    <row r="7077" spans="1:5" ht="15.75" customHeight="1" x14ac:dyDescent="0.15">
      <c r="A7077" s="89" t="s">
        <v>17867</v>
      </c>
      <c r="B7077" s="89" t="s">
        <v>17868</v>
      </c>
      <c r="C7077" s="89">
        <v>4</v>
      </c>
      <c r="D7077" s="89" t="s">
        <v>17869</v>
      </c>
      <c r="E7077" s="89" t="s">
        <v>3431</v>
      </c>
    </row>
    <row r="7078" spans="1:5" ht="15.75" customHeight="1" x14ac:dyDescent="0.15">
      <c r="A7078" s="89" t="s">
        <v>17870</v>
      </c>
      <c r="B7078" s="89" t="s">
        <v>15050</v>
      </c>
      <c r="C7078" s="89">
        <v>4</v>
      </c>
      <c r="D7078" s="89" t="s">
        <v>15051</v>
      </c>
      <c r="E7078" s="89" t="s">
        <v>3907</v>
      </c>
    </row>
    <row r="7079" spans="1:5" ht="15.75" customHeight="1" x14ac:dyDescent="0.15">
      <c r="A7079" s="89" t="s">
        <v>17871</v>
      </c>
      <c r="B7079" s="89" t="s">
        <v>14590</v>
      </c>
      <c r="C7079" s="89">
        <v>4</v>
      </c>
      <c r="D7079" s="89" t="s">
        <v>14591</v>
      </c>
      <c r="E7079" s="89" t="s">
        <v>3143</v>
      </c>
    </row>
    <row r="7080" spans="1:5" ht="15.75" customHeight="1" x14ac:dyDescent="0.15">
      <c r="A7080" s="89" t="s">
        <v>17872</v>
      </c>
      <c r="B7080" s="89" t="s">
        <v>15050</v>
      </c>
      <c r="C7080" s="89">
        <v>4</v>
      </c>
      <c r="D7080" s="89" t="s">
        <v>15051</v>
      </c>
      <c r="E7080" s="89" t="s">
        <v>3907</v>
      </c>
    </row>
    <row r="7081" spans="1:5" ht="15.75" customHeight="1" x14ac:dyDescent="0.15">
      <c r="A7081" s="89" t="s">
        <v>17873</v>
      </c>
      <c r="B7081" s="89" t="s">
        <v>17874</v>
      </c>
      <c r="C7081" s="89">
        <v>4</v>
      </c>
      <c r="D7081" s="89" t="s">
        <v>17875</v>
      </c>
      <c r="E7081" s="89" t="s">
        <v>3930</v>
      </c>
    </row>
    <row r="7082" spans="1:5" ht="15.75" customHeight="1" x14ac:dyDescent="0.15">
      <c r="A7082" s="89" t="s">
        <v>17876</v>
      </c>
      <c r="B7082" s="89" t="s">
        <v>14590</v>
      </c>
      <c r="C7082" s="89">
        <v>4</v>
      </c>
      <c r="D7082" s="89" t="s">
        <v>14591</v>
      </c>
      <c r="E7082" s="89" t="s">
        <v>3143</v>
      </c>
    </row>
    <row r="7083" spans="1:5" ht="15.75" customHeight="1" x14ac:dyDescent="0.15">
      <c r="A7083" s="89" t="s">
        <v>17877</v>
      </c>
      <c r="B7083" s="89" t="s">
        <v>14590</v>
      </c>
      <c r="C7083" s="89">
        <v>4</v>
      </c>
      <c r="D7083" s="89" t="s">
        <v>14591</v>
      </c>
      <c r="E7083" s="89" t="s">
        <v>3143</v>
      </c>
    </row>
    <row r="7084" spans="1:5" ht="15.75" customHeight="1" x14ac:dyDescent="0.15">
      <c r="A7084" s="89" t="s">
        <v>17878</v>
      </c>
      <c r="B7084" s="89" t="s">
        <v>14590</v>
      </c>
      <c r="C7084" s="89">
        <v>4</v>
      </c>
      <c r="D7084" s="89" t="s">
        <v>14591</v>
      </c>
      <c r="E7084" s="89" t="s">
        <v>3143</v>
      </c>
    </row>
    <row r="7085" spans="1:5" ht="15.75" customHeight="1" x14ac:dyDescent="0.15">
      <c r="A7085" s="89" t="s">
        <v>17879</v>
      </c>
      <c r="B7085" s="89" t="s">
        <v>3454</v>
      </c>
      <c r="C7085" s="89">
        <v>3</v>
      </c>
      <c r="D7085" s="89" t="s">
        <v>6611</v>
      </c>
    </row>
    <row r="7086" spans="1:5" ht="15.75" customHeight="1" x14ac:dyDescent="0.15">
      <c r="A7086" s="89" t="s">
        <v>17880</v>
      </c>
      <c r="B7086" s="89" t="s">
        <v>9809</v>
      </c>
      <c r="C7086" s="89">
        <v>4</v>
      </c>
      <c r="D7086" s="89" t="s">
        <v>9810</v>
      </c>
      <c r="E7086" s="89" t="s">
        <v>2856</v>
      </c>
    </row>
    <row r="7087" spans="1:5" ht="15.75" customHeight="1" x14ac:dyDescent="0.15">
      <c r="A7087" s="89" t="s">
        <v>17881</v>
      </c>
      <c r="B7087" s="89" t="s">
        <v>3454</v>
      </c>
      <c r="C7087" s="89">
        <v>3</v>
      </c>
      <c r="D7087" s="89" t="s">
        <v>6611</v>
      </c>
    </row>
    <row r="7088" spans="1:5" ht="15.75" customHeight="1" x14ac:dyDescent="0.15">
      <c r="A7088" s="89" t="s">
        <v>17882</v>
      </c>
      <c r="B7088" s="89" t="s">
        <v>17589</v>
      </c>
      <c r="C7088" s="89">
        <v>4</v>
      </c>
      <c r="D7088" s="89" t="s">
        <v>17590</v>
      </c>
      <c r="E7088" s="89" t="s">
        <v>3464</v>
      </c>
    </row>
    <row r="7089" spans="1:5" ht="15.75" customHeight="1" x14ac:dyDescent="0.15">
      <c r="A7089" s="89" t="s">
        <v>17883</v>
      </c>
      <c r="B7089" s="89" t="s">
        <v>9809</v>
      </c>
      <c r="C7089" s="89">
        <v>4</v>
      </c>
      <c r="D7089" s="89" t="s">
        <v>9810</v>
      </c>
      <c r="E7089" s="89" t="s">
        <v>2856</v>
      </c>
    </row>
    <row r="7090" spans="1:5" ht="15.75" customHeight="1" x14ac:dyDescent="0.15">
      <c r="A7090" s="89" t="s">
        <v>17884</v>
      </c>
      <c r="B7090" s="89" t="s">
        <v>15466</v>
      </c>
      <c r="C7090" s="89">
        <v>4</v>
      </c>
      <c r="D7090" s="89" t="s">
        <v>15467</v>
      </c>
      <c r="E7090" s="89" t="s">
        <v>4186</v>
      </c>
    </row>
    <row r="7091" spans="1:5" ht="15.75" customHeight="1" x14ac:dyDescent="0.15">
      <c r="A7091" s="89" t="s">
        <v>17885</v>
      </c>
      <c r="B7091" s="89" t="s">
        <v>15466</v>
      </c>
      <c r="C7091" s="89">
        <v>4</v>
      </c>
      <c r="D7091" s="89" t="s">
        <v>15467</v>
      </c>
      <c r="E7091" s="89" t="s">
        <v>4186</v>
      </c>
    </row>
    <row r="7092" spans="1:5" ht="15.75" customHeight="1" x14ac:dyDescent="0.15">
      <c r="A7092" s="89" t="s">
        <v>17886</v>
      </c>
      <c r="B7092" s="89" t="s">
        <v>15466</v>
      </c>
      <c r="C7092" s="89">
        <v>4</v>
      </c>
      <c r="D7092" s="89" t="s">
        <v>15467</v>
      </c>
      <c r="E7092" s="89" t="s">
        <v>4186</v>
      </c>
    </row>
    <row r="7093" spans="1:5" ht="15.75" customHeight="1" x14ac:dyDescent="0.15">
      <c r="A7093" s="89" t="s">
        <v>17887</v>
      </c>
      <c r="B7093" s="89" t="s">
        <v>15466</v>
      </c>
      <c r="C7093" s="89">
        <v>4</v>
      </c>
      <c r="D7093" s="89" t="s">
        <v>15467</v>
      </c>
      <c r="E7093" s="89" t="s">
        <v>4186</v>
      </c>
    </row>
    <row r="7094" spans="1:5" ht="15.75" customHeight="1" x14ac:dyDescent="0.15">
      <c r="A7094" s="89" t="s">
        <v>17888</v>
      </c>
      <c r="B7094" s="89" t="s">
        <v>15466</v>
      </c>
      <c r="C7094" s="89">
        <v>4</v>
      </c>
      <c r="D7094" s="89" t="s">
        <v>15467</v>
      </c>
      <c r="E7094" s="89" t="s">
        <v>4186</v>
      </c>
    </row>
    <row r="7095" spans="1:5" ht="15.75" customHeight="1" x14ac:dyDescent="0.15">
      <c r="A7095" s="89" t="s">
        <v>17889</v>
      </c>
      <c r="B7095" s="89" t="s">
        <v>15466</v>
      </c>
      <c r="C7095" s="89">
        <v>4</v>
      </c>
      <c r="D7095" s="89" t="s">
        <v>15467</v>
      </c>
      <c r="E7095" s="89" t="s">
        <v>4186</v>
      </c>
    </row>
    <row r="7096" spans="1:5" ht="15.75" customHeight="1" x14ac:dyDescent="0.15">
      <c r="A7096" s="89" t="s">
        <v>17890</v>
      </c>
      <c r="B7096" s="89" t="s">
        <v>15466</v>
      </c>
      <c r="C7096" s="89">
        <v>4</v>
      </c>
      <c r="D7096" s="89" t="s">
        <v>15467</v>
      </c>
      <c r="E7096" s="89" t="s">
        <v>4186</v>
      </c>
    </row>
    <row r="7097" spans="1:5" ht="15.75" customHeight="1" x14ac:dyDescent="0.15">
      <c r="A7097" s="89" t="s">
        <v>17891</v>
      </c>
      <c r="B7097" s="89" t="s">
        <v>17892</v>
      </c>
      <c r="C7097" s="89">
        <v>4</v>
      </c>
      <c r="D7097" s="89" t="s">
        <v>17893</v>
      </c>
      <c r="E7097" s="89" t="s">
        <v>2666</v>
      </c>
    </row>
    <row r="7098" spans="1:5" ht="15.75" customHeight="1" x14ac:dyDescent="0.15">
      <c r="A7098" s="89" t="s">
        <v>17894</v>
      </c>
      <c r="B7098" s="89" t="s">
        <v>14590</v>
      </c>
      <c r="C7098" s="89">
        <v>4</v>
      </c>
      <c r="D7098" s="89" t="s">
        <v>14591</v>
      </c>
      <c r="E7098" s="89" t="s">
        <v>3143</v>
      </c>
    </row>
    <row r="7099" spans="1:5" ht="15.75" customHeight="1" x14ac:dyDescent="0.15">
      <c r="A7099" s="89" t="s">
        <v>17895</v>
      </c>
      <c r="B7099" s="89" t="s">
        <v>14590</v>
      </c>
      <c r="C7099" s="89">
        <v>4</v>
      </c>
      <c r="D7099" s="89" t="s">
        <v>14591</v>
      </c>
      <c r="E7099" s="89" t="s">
        <v>3143</v>
      </c>
    </row>
    <row r="7100" spans="1:5" ht="15.75" customHeight="1" x14ac:dyDescent="0.15">
      <c r="A7100" s="89" t="s">
        <v>17896</v>
      </c>
      <c r="B7100" s="89" t="s">
        <v>17897</v>
      </c>
      <c r="C7100" s="89">
        <v>4</v>
      </c>
      <c r="D7100" s="89" t="s">
        <v>17898</v>
      </c>
      <c r="E7100" s="89" t="s">
        <v>4095</v>
      </c>
    </row>
    <row r="7101" spans="1:5" ht="15.75" customHeight="1" x14ac:dyDescent="0.15">
      <c r="A7101" s="89" t="s">
        <v>17899</v>
      </c>
      <c r="B7101" s="89" t="s">
        <v>14590</v>
      </c>
      <c r="C7101" s="89">
        <v>4</v>
      </c>
      <c r="D7101" s="89" t="s">
        <v>14591</v>
      </c>
      <c r="E7101" s="89" t="s">
        <v>3143</v>
      </c>
    </row>
    <row r="7102" spans="1:5" ht="15.75" customHeight="1" x14ac:dyDescent="0.15">
      <c r="A7102" s="89" t="s">
        <v>17900</v>
      </c>
      <c r="B7102" s="89" t="s">
        <v>17897</v>
      </c>
      <c r="C7102" s="89">
        <v>4</v>
      </c>
      <c r="D7102" s="89" t="s">
        <v>17898</v>
      </c>
      <c r="E7102" s="89" t="s">
        <v>4095</v>
      </c>
    </row>
    <row r="7103" spans="1:5" ht="15.75" customHeight="1" x14ac:dyDescent="0.15">
      <c r="A7103" s="89" t="s">
        <v>17901</v>
      </c>
      <c r="B7103" s="89" t="s">
        <v>17897</v>
      </c>
      <c r="C7103" s="89">
        <v>4</v>
      </c>
      <c r="D7103" s="89" t="s">
        <v>17898</v>
      </c>
      <c r="E7103" s="89" t="s">
        <v>4095</v>
      </c>
    </row>
    <row r="7104" spans="1:5" ht="15.75" customHeight="1" x14ac:dyDescent="0.15">
      <c r="A7104" s="89" t="s">
        <v>17902</v>
      </c>
      <c r="B7104" s="89" t="s">
        <v>14909</v>
      </c>
      <c r="C7104" s="89">
        <v>4</v>
      </c>
      <c r="D7104" s="89" t="s">
        <v>14910</v>
      </c>
      <c r="E7104" s="89" t="s">
        <v>3695</v>
      </c>
    </row>
    <row r="7105" spans="1:5" ht="15.75" customHeight="1" x14ac:dyDescent="0.15">
      <c r="A7105" s="89" t="s">
        <v>17903</v>
      </c>
      <c r="B7105" s="89" t="s">
        <v>17904</v>
      </c>
      <c r="C7105" s="89">
        <v>4</v>
      </c>
      <c r="D7105" s="89" t="s">
        <v>17905</v>
      </c>
      <c r="E7105" s="89" t="s">
        <v>3661</v>
      </c>
    </row>
    <row r="7106" spans="1:5" ht="15.75" customHeight="1" x14ac:dyDescent="0.15">
      <c r="A7106" s="89" t="s">
        <v>17906</v>
      </c>
      <c r="B7106" s="89" t="s">
        <v>17907</v>
      </c>
      <c r="C7106" s="89">
        <v>4</v>
      </c>
      <c r="D7106" s="89" t="s">
        <v>17908</v>
      </c>
      <c r="E7106" s="89" t="s">
        <v>3661</v>
      </c>
    </row>
    <row r="7107" spans="1:5" ht="15.75" customHeight="1" x14ac:dyDescent="0.15">
      <c r="A7107" s="89" t="s">
        <v>17909</v>
      </c>
      <c r="B7107" s="89" t="s">
        <v>17910</v>
      </c>
      <c r="C7107" s="89">
        <v>4</v>
      </c>
      <c r="D7107" s="89" t="s">
        <v>17911</v>
      </c>
      <c r="E7107" s="89" t="s">
        <v>3081</v>
      </c>
    </row>
    <row r="7108" spans="1:5" ht="15.75" customHeight="1" x14ac:dyDescent="0.15">
      <c r="A7108" s="89" t="s">
        <v>17912</v>
      </c>
      <c r="B7108" s="89" t="s">
        <v>17913</v>
      </c>
      <c r="C7108" s="89">
        <v>4</v>
      </c>
      <c r="D7108" s="89" t="s">
        <v>17914</v>
      </c>
      <c r="E7108" s="89" t="s">
        <v>3081</v>
      </c>
    </row>
    <row r="7109" spans="1:5" ht="15.75" customHeight="1" x14ac:dyDescent="0.15">
      <c r="A7109" s="89" t="s">
        <v>17915</v>
      </c>
      <c r="B7109" s="89" t="s">
        <v>17904</v>
      </c>
      <c r="C7109" s="89">
        <v>4</v>
      </c>
      <c r="D7109" s="89" t="s">
        <v>17905</v>
      </c>
      <c r="E7109" s="89" t="s">
        <v>3661</v>
      </c>
    </row>
    <row r="7110" spans="1:5" ht="15.75" customHeight="1" x14ac:dyDescent="0.15">
      <c r="A7110" s="89" t="s">
        <v>17916</v>
      </c>
      <c r="B7110" s="89" t="s">
        <v>17904</v>
      </c>
      <c r="C7110" s="89">
        <v>4</v>
      </c>
      <c r="D7110" s="89" t="s">
        <v>17905</v>
      </c>
      <c r="E7110" s="89" t="s">
        <v>3661</v>
      </c>
    </row>
    <row r="7111" spans="1:5" ht="15.75" customHeight="1" x14ac:dyDescent="0.15">
      <c r="A7111" s="89" t="s">
        <v>17917</v>
      </c>
      <c r="B7111" s="89" t="s">
        <v>17918</v>
      </c>
      <c r="C7111" s="89">
        <v>4</v>
      </c>
      <c r="D7111" s="89" t="s">
        <v>17919</v>
      </c>
      <c r="E7111" s="89" t="s">
        <v>3828</v>
      </c>
    </row>
    <row r="7112" spans="1:5" ht="15.75" customHeight="1" x14ac:dyDescent="0.15">
      <c r="A7112" s="89" t="s">
        <v>17920</v>
      </c>
      <c r="B7112" s="89" t="s">
        <v>17921</v>
      </c>
      <c r="C7112" s="89">
        <v>4</v>
      </c>
      <c r="D7112" s="89" t="s">
        <v>17922</v>
      </c>
      <c r="E7112" s="89" t="s">
        <v>3828</v>
      </c>
    </row>
    <row r="7113" spans="1:5" ht="15.75" customHeight="1" x14ac:dyDescent="0.15">
      <c r="A7113" s="89" t="s">
        <v>17923</v>
      </c>
      <c r="B7113" s="89" t="s">
        <v>16562</v>
      </c>
      <c r="C7113" s="89">
        <v>4</v>
      </c>
      <c r="D7113" s="89" t="s">
        <v>16563</v>
      </c>
      <c r="E7113" s="89" t="s">
        <v>3828</v>
      </c>
    </row>
    <row r="7114" spans="1:5" ht="15.75" customHeight="1" x14ac:dyDescent="0.15">
      <c r="A7114" s="89" t="s">
        <v>17924</v>
      </c>
      <c r="B7114" s="89" t="s">
        <v>17918</v>
      </c>
      <c r="C7114" s="89">
        <v>4</v>
      </c>
      <c r="D7114" s="89" t="s">
        <v>17919</v>
      </c>
      <c r="E7114" s="89" t="s">
        <v>3828</v>
      </c>
    </row>
    <row r="7115" spans="1:5" ht="15.75" customHeight="1" x14ac:dyDescent="0.15">
      <c r="A7115" s="89" t="s">
        <v>17925</v>
      </c>
      <c r="B7115" s="89" t="s">
        <v>16628</v>
      </c>
      <c r="C7115" s="89">
        <v>4</v>
      </c>
      <c r="D7115" s="89" t="s">
        <v>16629</v>
      </c>
      <c r="E7115" s="89" t="s">
        <v>3828</v>
      </c>
    </row>
    <row r="7116" spans="1:5" ht="15.75" customHeight="1" x14ac:dyDescent="0.15">
      <c r="A7116" s="89" t="s">
        <v>17926</v>
      </c>
      <c r="B7116" s="89" t="s">
        <v>17927</v>
      </c>
      <c r="C7116" s="89">
        <v>4</v>
      </c>
      <c r="D7116" s="89" t="s">
        <v>17928</v>
      </c>
      <c r="E7116" s="89" t="s">
        <v>3828</v>
      </c>
    </row>
    <row r="7117" spans="1:5" ht="15.75" customHeight="1" x14ac:dyDescent="0.15">
      <c r="A7117" s="89" t="s">
        <v>17929</v>
      </c>
      <c r="B7117" s="89" t="s">
        <v>17918</v>
      </c>
      <c r="C7117" s="89">
        <v>4</v>
      </c>
      <c r="D7117" s="89" t="s">
        <v>17919</v>
      </c>
      <c r="E7117" s="89" t="s">
        <v>3828</v>
      </c>
    </row>
    <row r="7118" spans="1:5" ht="15.75" customHeight="1" x14ac:dyDescent="0.15">
      <c r="A7118" s="89" t="s">
        <v>17930</v>
      </c>
      <c r="B7118" s="89" t="s">
        <v>17658</v>
      </c>
      <c r="C7118" s="89">
        <v>4</v>
      </c>
      <c r="D7118" s="89" t="s">
        <v>17659</v>
      </c>
      <c r="E7118" s="89" t="s">
        <v>2823</v>
      </c>
    </row>
    <row r="7119" spans="1:5" ht="15.75" customHeight="1" x14ac:dyDescent="0.15">
      <c r="A7119" s="89" t="s">
        <v>17931</v>
      </c>
      <c r="B7119" s="89" t="s">
        <v>17811</v>
      </c>
      <c r="C7119" s="89">
        <v>4</v>
      </c>
      <c r="D7119" s="89" t="s">
        <v>17812</v>
      </c>
      <c r="E7119" s="89" t="s">
        <v>2823</v>
      </c>
    </row>
    <row r="7120" spans="1:5" ht="15.75" customHeight="1" x14ac:dyDescent="0.15">
      <c r="A7120" s="89" t="s">
        <v>17932</v>
      </c>
      <c r="B7120" s="89" t="s">
        <v>16214</v>
      </c>
      <c r="C7120" s="89">
        <v>4</v>
      </c>
      <c r="D7120" s="89" t="s">
        <v>16215</v>
      </c>
      <c r="E7120" s="89" t="s">
        <v>4166</v>
      </c>
    </row>
    <row r="7121" spans="1:5" ht="15.75" customHeight="1" x14ac:dyDescent="0.15">
      <c r="A7121" s="89" t="s">
        <v>17933</v>
      </c>
      <c r="B7121" s="89" t="s">
        <v>16382</v>
      </c>
      <c r="C7121" s="89">
        <v>4</v>
      </c>
      <c r="D7121" s="89" t="s">
        <v>16383</v>
      </c>
      <c r="E7121" s="89" t="s">
        <v>4161</v>
      </c>
    </row>
    <row r="7122" spans="1:5" ht="15.75" customHeight="1" x14ac:dyDescent="0.15">
      <c r="A7122" s="89" t="s">
        <v>17934</v>
      </c>
      <c r="B7122" s="89" t="s">
        <v>15668</v>
      </c>
      <c r="C7122" s="89">
        <v>4</v>
      </c>
      <c r="D7122" s="89" t="s">
        <v>15669</v>
      </c>
      <c r="E7122" s="89" t="s">
        <v>3265</v>
      </c>
    </row>
    <row r="7123" spans="1:5" ht="15.75" customHeight="1" x14ac:dyDescent="0.15">
      <c r="A7123" s="89" t="s">
        <v>17935</v>
      </c>
      <c r="B7123" s="89" t="s">
        <v>17936</v>
      </c>
      <c r="C7123" s="89">
        <v>4</v>
      </c>
      <c r="D7123" s="89" t="s">
        <v>17937</v>
      </c>
      <c r="E7123" s="89" t="s">
        <v>3035</v>
      </c>
    </row>
    <row r="7124" spans="1:5" ht="15.75" customHeight="1" x14ac:dyDescent="0.15">
      <c r="A7124" s="89" t="s">
        <v>17938</v>
      </c>
      <c r="B7124" s="89" t="s">
        <v>14817</v>
      </c>
      <c r="C7124" s="89">
        <v>4</v>
      </c>
      <c r="D7124" s="89" t="s">
        <v>14818</v>
      </c>
      <c r="E7124" s="89" t="s">
        <v>3556</v>
      </c>
    </row>
    <row r="7125" spans="1:5" ht="15.75" customHeight="1" x14ac:dyDescent="0.15">
      <c r="A7125" s="89" t="s">
        <v>17939</v>
      </c>
      <c r="B7125" s="89" t="s">
        <v>15059</v>
      </c>
      <c r="C7125" s="89">
        <v>4</v>
      </c>
      <c r="D7125" s="89" t="s">
        <v>15060</v>
      </c>
      <c r="E7125" s="89" t="s">
        <v>3914</v>
      </c>
    </row>
    <row r="7126" spans="1:5" ht="15.75" customHeight="1" x14ac:dyDescent="0.15">
      <c r="A7126" s="89" t="s">
        <v>17940</v>
      </c>
      <c r="B7126" s="89" t="s">
        <v>14689</v>
      </c>
      <c r="C7126" s="89">
        <v>4</v>
      </c>
      <c r="D7126" s="89" t="s">
        <v>14690</v>
      </c>
      <c r="E7126" s="89" t="s">
        <v>233</v>
      </c>
    </row>
    <row r="7127" spans="1:5" ht="15.75" customHeight="1" x14ac:dyDescent="0.15">
      <c r="A7127" s="89" t="s">
        <v>17941</v>
      </c>
      <c r="B7127" s="89" t="s">
        <v>14689</v>
      </c>
      <c r="C7127" s="89">
        <v>4</v>
      </c>
      <c r="D7127" s="89" t="s">
        <v>14690</v>
      </c>
      <c r="E7127" s="89" t="s">
        <v>233</v>
      </c>
    </row>
    <row r="7128" spans="1:5" ht="15.75" customHeight="1" x14ac:dyDescent="0.15">
      <c r="A7128" s="89" t="s">
        <v>17942</v>
      </c>
      <c r="B7128" s="89" t="s">
        <v>14689</v>
      </c>
      <c r="C7128" s="89">
        <v>4</v>
      </c>
      <c r="D7128" s="89" t="s">
        <v>14690</v>
      </c>
      <c r="E7128" s="89" t="s">
        <v>233</v>
      </c>
    </row>
    <row r="7129" spans="1:5" ht="15.75" customHeight="1" x14ac:dyDescent="0.15">
      <c r="A7129" s="89" t="s">
        <v>17943</v>
      </c>
      <c r="B7129" s="89" t="s">
        <v>14689</v>
      </c>
      <c r="C7129" s="89">
        <v>4</v>
      </c>
      <c r="D7129" s="89" t="s">
        <v>14690</v>
      </c>
      <c r="E7129" s="89" t="s">
        <v>233</v>
      </c>
    </row>
    <row r="7130" spans="1:5" ht="15.75" customHeight="1" x14ac:dyDescent="0.15">
      <c r="A7130" s="89" t="s">
        <v>17944</v>
      </c>
      <c r="B7130" s="89" t="s">
        <v>15374</v>
      </c>
      <c r="C7130" s="89">
        <v>4</v>
      </c>
      <c r="D7130" s="89" t="s">
        <v>15375</v>
      </c>
      <c r="E7130" s="89" t="s">
        <v>3690</v>
      </c>
    </row>
    <row r="7131" spans="1:5" ht="15.75" customHeight="1" x14ac:dyDescent="0.15">
      <c r="A7131" s="89" t="s">
        <v>17945</v>
      </c>
      <c r="B7131" s="89" t="s">
        <v>3690</v>
      </c>
      <c r="C7131" s="89">
        <v>3</v>
      </c>
      <c r="D7131" s="89" t="s">
        <v>6929</v>
      </c>
    </row>
    <row r="7132" spans="1:5" ht="15.75" customHeight="1" x14ac:dyDescent="0.15">
      <c r="A7132" s="89" t="s">
        <v>373</v>
      </c>
      <c r="B7132" s="89" t="s">
        <v>14647</v>
      </c>
      <c r="C7132" s="89">
        <v>4</v>
      </c>
      <c r="D7132" s="89" t="s">
        <v>14648</v>
      </c>
      <c r="E7132" s="89" t="s">
        <v>3249</v>
      </c>
    </row>
    <row r="7133" spans="1:5" ht="15.75" customHeight="1" x14ac:dyDescent="0.15">
      <c r="A7133" s="89" t="s">
        <v>386</v>
      </c>
      <c r="B7133" s="89" t="s">
        <v>15033</v>
      </c>
      <c r="C7133" s="89">
        <v>4</v>
      </c>
      <c r="D7133" s="89" t="s">
        <v>15034</v>
      </c>
      <c r="E7133" s="89" t="s">
        <v>3249</v>
      </c>
    </row>
    <row r="7134" spans="1:5" ht="15.75" customHeight="1" x14ac:dyDescent="0.15">
      <c r="A7134" s="89" t="s">
        <v>17946</v>
      </c>
      <c r="B7134" s="89" t="s">
        <v>15703</v>
      </c>
      <c r="C7134" s="89">
        <v>4</v>
      </c>
      <c r="D7134" s="89" t="s">
        <v>15704</v>
      </c>
      <c r="E7134" s="89" t="s">
        <v>3800</v>
      </c>
    </row>
    <row r="7135" spans="1:5" ht="15.75" customHeight="1" x14ac:dyDescent="0.15">
      <c r="A7135" s="89" t="s">
        <v>17947</v>
      </c>
      <c r="B7135" s="89" t="s">
        <v>17647</v>
      </c>
      <c r="C7135" s="89">
        <v>4</v>
      </c>
      <c r="D7135" s="89" t="s">
        <v>17648</v>
      </c>
      <c r="E7135" s="89" t="s">
        <v>4081</v>
      </c>
    </row>
    <row r="7136" spans="1:5" ht="15.75" customHeight="1" x14ac:dyDescent="0.15">
      <c r="A7136" s="89" t="s">
        <v>17948</v>
      </c>
      <c r="B7136" s="89" t="s">
        <v>17949</v>
      </c>
      <c r="C7136" s="89">
        <v>4</v>
      </c>
      <c r="D7136" s="89" t="s">
        <v>17950</v>
      </c>
      <c r="E7136" s="89" t="s">
        <v>3449</v>
      </c>
    </row>
    <row r="7137" spans="1:5" ht="15.75" customHeight="1" x14ac:dyDescent="0.15">
      <c r="A7137" s="89" t="s">
        <v>17951</v>
      </c>
      <c r="B7137" s="89" t="s">
        <v>17952</v>
      </c>
      <c r="C7137" s="89">
        <v>4</v>
      </c>
      <c r="D7137" s="89" t="s">
        <v>17953</v>
      </c>
      <c r="E7137" s="89" t="s">
        <v>3210</v>
      </c>
    </row>
    <row r="7138" spans="1:5" ht="15.75" customHeight="1" x14ac:dyDescent="0.15">
      <c r="A7138" s="89" t="s">
        <v>17954</v>
      </c>
      <c r="B7138" s="89" t="s">
        <v>17955</v>
      </c>
      <c r="C7138" s="89">
        <v>4</v>
      </c>
      <c r="D7138" s="89" t="s">
        <v>17956</v>
      </c>
      <c r="E7138" s="89" t="s">
        <v>3300</v>
      </c>
    </row>
    <row r="7139" spans="1:5" ht="15.75" customHeight="1" x14ac:dyDescent="0.15">
      <c r="A7139" s="89" t="s">
        <v>17957</v>
      </c>
      <c r="B7139" s="89" t="s">
        <v>14835</v>
      </c>
      <c r="C7139" s="89">
        <v>4</v>
      </c>
      <c r="D7139" s="89" t="s">
        <v>14836</v>
      </c>
      <c r="E7139" s="89" t="s">
        <v>4238</v>
      </c>
    </row>
    <row r="7140" spans="1:5" ht="15.75" customHeight="1" x14ac:dyDescent="0.15">
      <c r="A7140" s="89" t="s">
        <v>17958</v>
      </c>
      <c r="B7140" s="89" t="s">
        <v>17936</v>
      </c>
      <c r="C7140" s="89">
        <v>4</v>
      </c>
      <c r="D7140" s="89" t="s">
        <v>17937</v>
      </c>
      <c r="E7140" s="89" t="s">
        <v>3035</v>
      </c>
    </row>
    <row r="7141" spans="1:5" ht="15.75" customHeight="1" x14ac:dyDescent="0.15">
      <c r="A7141" s="89" t="s">
        <v>17959</v>
      </c>
      <c r="B7141" s="89" t="s">
        <v>17955</v>
      </c>
      <c r="C7141" s="89">
        <v>4</v>
      </c>
      <c r="D7141" s="89" t="s">
        <v>17956</v>
      </c>
      <c r="E7141" s="89" t="s">
        <v>3300</v>
      </c>
    </row>
    <row r="7142" spans="1:5" ht="15.75" customHeight="1" x14ac:dyDescent="0.15">
      <c r="A7142" s="89" t="s">
        <v>17960</v>
      </c>
      <c r="B7142" s="89" t="s">
        <v>14835</v>
      </c>
      <c r="C7142" s="89">
        <v>4</v>
      </c>
      <c r="D7142" s="89" t="s">
        <v>14836</v>
      </c>
      <c r="E7142" s="89" t="s">
        <v>4238</v>
      </c>
    </row>
    <row r="7143" spans="1:5" ht="15.75" customHeight="1" x14ac:dyDescent="0.15">
      <c r="A7143" s="89" t="s">
        <v>17961</v>
      </c>
      <c r="B7143" s="89" t="s">
        <v>14835</v>
      </c>
      <c r="C7143" s="89">
        <v>4</v>
      </c>
      <c r="D7143" s="89" t="s">
        <v>14836</v>
      </c>
      <c r="E7143" s="89" t="s">
        <v>4238</v>
      </c>
    </row>
    <row r="7144" spans="1:5" ht="15.75" customHeight="1" x14ac:dyDescent="0.15">
      <c r="A7144" s="89" t="s">
        <v>17962</v>
      </c>
      <c r="B7144" s="89" t="s">
        <v>17963</v>
      </c>
      <c r="C7144" s="89">
        <v>4</v>
      </c>
      <c r="D7144" s="89" t="s">
        <v>14930</v>
      </c>
      <c r="E7144" s="89" t="s">
        <v>4130</v>
      </c>
    </row>
    <row r="7145" spans="1:5" ht="15.75" customHeight="1" x14ac:dyDescent="0.15">
      <c r="A7145" s="89" t="s">
        <v>17964</v>
      </c>
      <c r="B7145" s="89" t="s">
        <v>17965</v>
      </c>
      <c r="C7145" s="89">
        <v>4</v>
      </c>
      <c r="D7145" s="89" t="s">
        <v>17966</v>
      </c>
      <c r="E7145" s="89" t="s">
        <v>4130</v>
      </c>
    </row>
    <row r="7146" spans="1:5" ht="15.75" customHeight="1" x14ac:dyDescent="0.15">
      <c r="A7146" s="89" t="s">
        <v>17967</v>
      </c>
      <c r="B7146" s="89" t="s">
        <v>17965</v>
      </c>
      <c r="C7146" s="89">
        <v>4</v>
      </c>
      <c r="D7146" s="89" t="s">
        <v>17966</v>
      </c>
      <c r="E7146" s="89" t="s">
        <v>4130</v>
      </c>
    </row>
    <row r="7147" spans="1:5" ht="15.75" customHeight="1" x14ac:dyDescent="0.15">
      <c r="A7147" s="89" t="s">
        <v>17968</v>
      </c>
      <c r="B7147" s="89" t="s">
        <v>17969</v>
      </c>
      <c r="C7147" s="89">
        <v>4</v>
      </c>
      <c r="D7147" s="89" t="s">
        <v>17970</v>
      </c>
      <c r="E7147" s="89" t="s">
        <v>4130</v>
      </c>
    </row>
    <row r="7148" spans="1:5" ht="15.75" customHeight="1" x14ac:dyDescent="0.15">
      <c r="A7148" s="89" t="s">
        <v>17971</v>
      </c>
      <c r="B7148" s="89" t="s">
        <v>16214</v>
      </c>
      <c r="C7148" s="89">
        <v>4</v>
      </c>
      <c r="D7148" s="89" t="s">
        <v>16215</v>
      </c>
      <c r="E7148" s="89" t="s">
        <v>4166</v>
      </c>
    </row>
    <row r="7149" spans="1:5" ht="15.75" customHeight="1" x14ac:dyDescent="0.15">
      <c r="A7149" s="89" t="s">
        <v>17972</v>
      </c>
      <c r="B7149" s="89" t="s">
        <v>17973</v>
      </c>
      <c r="C7149" s="89">
        <v>4</v>
      </c>
      <c r="D7149" s="89" t="s">
        <v>17974</v>
      </c>
      <c r="E7149" s="89" t="s">
        <v>4051</v>
      </c>
    </row>
    <row r="7150" spans="1:5" ht="15.75" customHeight="1" x14ac:dyDescent="0.15">
      <c r="A7150" s="89" t="s">
        <v>665</v>
      </c>
      <c r="B7150" s="89" t="s">
        <v>9719</v>
      </c>
      <c r="C7150" s="89">
        <v>4</v>
      </c>
      <c r="D7150" s="89" t="s">
        <v>9720</v>
      </c>
      <c r="E7150" s="89" t="s">
        <v>4132</v>
      </c>
    </row>
    <row r="7151" spans="1:5" ht="15.75" customHeight="1" x14ac:dyDescent="0.15">
      <c r="A7151" s="89" t="s">
        <v>17975</v>
      </c>
      <c r="B7151" s="89" t="s">
        <v>16850</v>
      </c>
      <c r="C7151" s="89">
        <v>4</v>
      </c>
      <c r="D7151" s="89" t="s">
        <v>16851</v>
      </c>
      <c r="E7151" s="89" t="s">
        <v>3872</v>
      </c>
    </row>
    <row r="7152" spans="1:5" ht="15.75" customHeight="1" x14ac:dyDescent="0.15">
      <c r="A7152" s="89" t="s">
        <v>17976</v>
      </c>
      <c r="B7152" s="89" t="s">
        <v>17977</v>
      </c>
      <c r="C7152" s="89">
        <v>4</v>
      </c>
      <c r="D7152" s="89" t="s">
        <v>17978</v>
      </c>
      <c r="E7152" s="89" t="s">
        <v>4153</v>
      </c>
    </row>
    <row r="7153" spans="1:5" ht="15.75" customHeight="1" x14ac:dyDescent="0.15">
      <c r="A7153" s="89" t="s">
        <v>17979</v>
      </c>
      <c r="B7153" s="89" t="s">
        <v>17397</v>
      </c>
      <c r="C7153" s="89">
        <v>4</v>
      </c>
      <c r="D7153" s="89" t="s">
        <v>17398</v>
      </c>
      <c r="E7153" s="89" t="s">
        <v>3454</v>
      </c>
    </row>
    <row r="7154" spans="1:5" ht="15.75" customHeight="1" x14ac:dyDescent="0.15">
      <c r="A7154" s="89" t="s">
        <v>17980</v>
      </c>
      <c r="B7154" s="89" t="s">
        <v>16850</v>
      </c>
      <c r="C7154" s="89">
        <v>4</v>
      </c>
      <c r="D7154" s="89" t="s">
        <v>16851</v>
      </c>
      <c r="E7154" s="89" t="s">
        <v>3872</v>
      </c>
    </row>
    <row r="7155" spans="1:5" ht="15.75" customHeight="1" x14ac:dyDescent="0.15">
      <c r="A7155" s="89" t="s">
        <v>17981</v>
      </c>
      <c r="B7155" s="89" t="s">
        <v>15971</v>
      </c>
      <c r="C7155" s="89">
        <v>5</v>
      </c>
      <c r="D7155" s="89" t="s">
        <v>15972</v>
      </c>
    </row>
    <row r="7156" spans="1:5" ht="15.75" customHeight="1" x14ac:dyDescent="0.15">
      <c r="A7156" s="89" t="s">
        <v>17982</v>
      </c>
      <c r="B7156" s="89" t="s">
        <v>16850</v>
      </c>
      <c r="C7156" s="89">
        <v>4</v>
      </c>
      <c r="D7156" s="89" t="s">
        <v>16851</v>
      </c>
      <c r="E7156" s="89" t="s">
        <v>3872</v>
      </c>
    </row>
    <row r="7157" spans="1:5" ht="15.75" customHeight="1" x14ac:dyDescent="0.15">
      <c r="A7157" s="89" t="s">
        <v>17983</v>
      </c>
      <c r="B7157" s="89" t="s">
        <v>9691</v>
      </c>
      <c r="C7157" s="89">
        <v>4</v>
      </c>
      <c r="D7157" s="89" t="s">
        <v>9692</v>
      </c>
      <c r="E7157" s="89" t="s">
        <v>5477</v>
      </c>
    </row>
    <row r="7158" spans="1:5" ht="15.75" customHeight="1" x14ac:dyDescent="0.15">
      <c r="A7158" s="89" t="s">
        <v>17984</v>
      </c>
      <c r="B7158" s="89" t="s">
        <v>15374</v>
      </c>
      <c r="C7158" s="89">
        <v>4</v>
      </c>
      <c r="D7158" s="89" t="s">
        <v>15375</v>
      </c>
      <c r="E7158" s="89" t="s">
        <v>3690</v>
      </c>
    </row>
    <row r="7159" spans="1:5" ht="15.75" customHeight="1" x14ac:dyDescent="0.15">
      <c r="A7159" s="89" t="s">
        <v>17985</v>
      </c>
      <c r="B7159" s="89" t="s">
        <v>17744</v>
      </c>
      <c r="C7159" s="89">
        <v>4</v>
      </c>
      <c r="D7159" s="89" t="s">
        <v>17745</v>
      </c>
      <c r="E7159" s="89" t="s">
        <v>4056</v>
      </c>
    </row>
    <row r="7160" spans="1:5" ht="15.75" customHeight="1" x14ac:dyDescent="0.15">
      <c r="A7160" s="89" t="s">
        <v>17986</v>
      </c>
      <c r="B7160" s="89" t="s">
        <v>15374</v>
      </c>
      <c r="C7160" s="89">
        <v>4</v>
      </c>
      <c r="D7160" s="89" t="s">
        <v>15375</v>
      </c>
      <c r="E7160" s="89" t="s">
        <v>3690</v>
      </c>
    </row>
    <row r="7161" spans="1:5" ht="15.75" customHeight="1" x14ac:dyDescent="0.15">
      <c r="A7161" s="89" t="s">
        <v>17987</v>
      </c>
      <c r="B7161" s="89" t="s">
        <v>3690</v>
      </c>
      <c r="C7161" s="89">
        <v>3</v>
      </c>
      <c r="D7161" s="89" t="s">
        <v>6929</v>
      </c>
    </row>
    <row r="7162" spans="1:5" ht="15.75" customHeight="1" x14ac:dyDescent="0.15">
      <c r="A7162" s="89" t="s">
        <v>17988</v>
      </c>
      <c r="B7162" s="89" t="s">
        <v>15374</v>
      </c>
      <c r="C7162" s="89">
        <v>4</v>
      </c>
      <c r="D7162" s="89" t="s">
        <v>15375</v>
      </c>
      <c r="E7162" s="89" t="s">
        <v>3690</v>
      </c>
    </row>
    <row r="7163" spans="1:5" ht="15.75" customHeight="1" x14ac:dyDescent="0.15">
      <c r="A7163" s="89" t="s">
        <v>17989</v>
      </c>
      <c r="B7163" s="89" t="s">
        <v>15374</v>
      </c>
      <c r="C7163" s="89">
        <v>4</v>
      </c>
      <c r="D7163" s="89" t="s">
        <v>15375</v>
      </c>
      <c r="E7163" s="89" t="s">
        <v>3690</v>
      </c>
    </row>
    <row r="7164" spans="1:5" ht="15.75" customHeight="1" x14ac:dyDescent="0.15">
      <c r="A7164" s="89" t="s">
        <v>17990</v>
      </c>
      <c r="B7164" s="89" t="s">
        <v>15374</v>
      </c>
      <c r="C7164" s="89">
        <v>4</v>
      </c>
      <c r="D7164" s="89" t="s">
        <v>15375</v>
      </c>
      <c r="E7164" s="89" t="s">
        <v>3690</v>
      </c>
    </row>
    <row r="7165" spans="1:5" ht="15.75" customHeight="1" x14ac:dyDescent="0.15">
      <c r="A7165" s="89" t="s">
        <v>17991</v>
      </c>
      <c r="B7165" s="89" t="s">
        <v>17744</v>
      </c>
      <c r="C7165" s="89">
        <v>4</v>
      </c>
      <c r="D7165" s="89" t="s">
        <v>17745</v>
      </c>
      <c r="E7165" s="89" t="s">
        <v>4056</v>
      </c>
    </row>
    <row r="7166" spans="1:5" ht="15.75" customHeight="1" x14ac:dyDescent="0.15">
      <c r="A7166" s="89" t="s">
        <v>17992</v>
      </c>
      <c r="B7166" s="89" t="s">
        <v>15374</v>
      </c>
      <c r="C7166" s="89">
        <v>4</v>
      </c>
      <c r="D7166" s="89" t="s">
        <v>15375</v>
      </c>
      <c r="E7166" s="89" t="s">
        <v>3690</v>
      </c>
    </row>
    <row r="7167" spans="1:5" ht="15.75" customHeight="1" x14ac:dyDescent="0.15">
      <c r="A7167" s="89" t="s">
        <v>17993</v>
      </c>
      <c r="B7167" s="89" t="s">
        <v>15374</v>
      </c>
      <c r="C7167" s="89">
        <v>4</v>
      </c>
      <c r="D7167" s="89" t="s">
        <v>15375</v>
      </c>
      <c r="E7167" s="89" t="s">
        <v>3690</v>
      </c>
    </row>
    <row r="7168" spans="1:5" ht="15.75" customHeight="1" x14ac:dyDescent="0.15">
      <c r="A7168" s="89" t="s">
        <v>17994</v>
      </c>
      <c r="B7168" s="89" t="s">
        <v>15374</v>
      </c>
      <c r="C7168" s="89">
        <v>4</v>
      </c>
      <c r="D7168" s="89" t="s">
        <v>15375</v>
      </c>
      <c r="E7168" s="89" t="s">
        <v>3690</v>
      </c>
    </row>
    <row r="7169" spans="1:5" ht="15.75" customHeight="1" x14ac:dyDescent="0.15">
      <c r="A7169" s="89" t="s">
        <v>17995</v>
      </c>
      <c r="B7169" s="89" t="s">
        <v>15605</v>
      </c>
      <c r="C7169" s="89">
        <v>4</v>
      </c>
      <c r="D7169" s="89" t="s">
        <v>15606</v>
      </c>
      <c r="E7169" s="89" t="s">
        <v>3806</v>
      </c>
    </row>
    <row r="7170" spans="1:5" ht="15.75" customHeight="1" x14ac:dyDescent="0.15">
      <c r="A7170" s="89" t="s">
        <v>17996</v>
      </c>
      <c r="B7170" s="89" t="s">
        <v>15791</v>
      </c>
      <c r="C7170" s="89">
        <v>4</v>
      </c>
      <c r="D7170" s="89" t="s">
        <v>15792</v>
      </c>
      <c r="E7170" s="89" t="s">
        <v>3289</v>
      </c>
    </row>
    <row r="7171" spans="1:5" ht="15.75" customHeight="1" x14ac:dyDescent="0.15">
      <c r="A7171" s="89" t="s">
        <v>17997</v>
      </c>
      <c r="B7171" s="89" t="s">
        <v>14560</v>
      </c>
      <c r="C7171" s="89">
        <v>4</v>
      </c>
      <c r="D7171" s="89" t="s">
        <v>14561</v>
      </c>
      <c r="E7171" s="89" t="s">
        <v>4254</v>
      </c>
    </row>
    <row r="7172" spans="1:5" ht="15.75" customHeight="1" x14ac:dyDescent="0.15">
      <c r="A7172" s="89" t="s">
        <v>17998</v>
      </c>
      <c r="B7172" s="89" t="s">
        <v>15712</v>
      </c>
      <c r="C7172" s="89">
        <v>4</v>
      </c>
      <c r="D7172" s="89" t="s">
        <v>15713</v>
      </c>
      <c r="E7172" s="89" t="s">
        <v>2712</v>
      </c>
    </row>
    <row r="7173" spans="1:5" ht="15.75" customHeight="1" x14ac:dyDescent="0.15">
      <c r="A7173" s="89" t="s">
        <v>17999</v>
      </c>
      <c r="B7173" s="89" t="s">
        <v>18000</v>
      </c>
      <c r="C7173" s="89">
        <v>4</v>
      </c>
      <c r="D7173" s="89" t="s">
        <v>18001</v>
      </c>
      <c r="E7173" s="89" t="s">
        <v>2712</v>
      </c>
    </row>
    <row r="7174" spans="1:5" ht="15.75" customHeight="1" x14ac:dyDescent="0.15">
      <c r="A7174" s="89" t="s">
        <v>18002</v>
      </c>
      <c r="B7174" s="89" t="s">
        <v>15712</v>
      </c>
      <c r="C7174" s="89">
        <v>4</v>
      </c>
      <c r="D7174" s="89" t="s">
        <v>15713</v>
      </c>
      <c r="E7174" s="89" t="s">
        <v>2712</v>
      </c>
    </row>
    <row r="7175" spans="1:5" ht="15.75" customHeight="1" x14ac:dyDescent="0.15">
      <c r="A7175" s="89" t="s">
        <v>18003</v>
      </c>
      <c r="B7175" s="89" t="s">
        <v>15712</v>
      </c>
      <c r="C7175" s="89">
        <v>4</v>
      </c>
      <c r="D7175" s="89" t="s">
        <v>15713</v>
      </c>
      <c r="E7175" s="89" t="s">
        <v>2712</v>
      </c>
    </row>
    <row r="7176" spans="1:5" ht="15.75" customHeight="1" x14ac:dyDescent="0.15">
      <c r="A7176" s="89" t="s">
        <v>18004</v>
      </c>
      <c r="B7176" s="89" t="s">
        <v>14669</v>
      </c>
      <c r="C7176" s="89">
        <v>4</v>
      </c>
      <c r="D7176" s="89" t="s">
        <v>14670</v>
      </c>
      <c r="E7176" s="89" t="s">
        <v>3245</v>
      </c>
    </row>
    <row r="7177" spans="1:5" ht="15.75" customHeight="1" x14ac:dyDescent="0.15">
      <c r="A7177" s="89" t="s">
        <v>18005</v>
      </c>
      <c r="B7177" s="89" t="s">
        <v>14560</v>
      </c>
      <c r="C7177" s="89">
        <v>4</v>
      </c>
      <c r="D7177" s="89" t="s">
        <v>14561</v>
      </c>
      <c r="E7177" s="89" t="s">
        <v>4254</v>
      </c>
    </row>
    <row r="7178" spans="1:5" ht="15.75" customHeight="1" x14ac:dyDescent="0.15">
      <c r="A7178" s="89" t="s">
        <v>18006</v>
      </c>
      <c r="B7178" s="89" t="s">
        <v>14560</v>
      </c>
      <c r="C7178" s="89">
        <v>4</v>
      </c>
      <c r="D7178" s="89" t="s">
        <v>14561</v>
      </c>
      <c r="E7178" s="89" t="s">
        <v>4254</v>
      </c>
    </row>
    <row r="7179" spans="1:5" ht="15.75" customHeight="1" x14ac:dyDescent="0.15">
      <c r="A7179" s="89" t="s">
        <v>18007</v>
      </c>
      <c r="B7179" s="89" t="s">
        <v>14560</v>
      </c>
      <c r="C7179" s="89">
        <v>4</v>
      </c>
      <c r="D7179" s="89" t="s">
        <v>14561</v>
      </c>
      <c r="E7179" s="89" t="s">
        <v>4254</v>
      </c>
    </row>
    <row r="7180" spans="1:5" ht="15.75" customHeight="1" x14ac:dyDescent="0.15">
      <c r="A7180" s="89" t="s">
        <v>18008</v>
      </c>
      <c r="B7180" s="89" t="s">
        <v>14560</v>
      </c>
      <c r="C7180" s="89">
        <v>4</v>
      </c>
      <c r="D7180" s="89" t="s">
        <v>14561</v>
      </c>
      <c r="E7180" s="89" t="s">
        <v>4254</v>
      </c>
    </row>
    <row r="7181" spans="1:5" ht="15.75" customHeight="1" x14ac:dyDescent="0.15">
      <c r="A7181" s="89" t="s">
        <v>18009</v>
      </c>
      <c r="B7181" s="89" t="s">
        <v>9684</v>
      </c>
      <c r="C7181" s="89">
        <v>4</v>
      </c>
      <c r="D7181" s="89" t="s">
        <v>9685</v>
      </c>
      <c r="E7181" s="89" t="s">
        <v>3606</v>
      </c>
    </row>
    <row r="7182" spans="1:5" ht="15.75" customHeight="1" x14ac:dyDescent="0.15">
      <c r="A7182" s="89" t="s">
        <v>18010</v>
      </c>
      <c r="B7182" s="89" t="s">
        <v>15817</v>
      </c>
      <c r="C7182" s="89">
        <v>4</v>
      </c>
      <c r="D7182" s="89" t="s">
        <v>15818</v>
      </c>
      <c r="E7182" s="89" t="s">
        <v>2693</v>
      </c>
    </row>
    <row r="7183" spans="1:5" ht="15.75" customHeight="1" x14ac:dyDescent="0.15">
      <c r="A7183" s="89" t="s">
        <v>18011</v>
      </c>
      <c r="B7183" s="89" t="s">
        <v>18012</v>
      </c>
      <c r="C7183" s="89">
        <v>4</v>
      </c>
      <c r="D7183" s="89" t="s">
        <v>18013</v>
      </c>
      <c r="E7183" s="89" t="s">
        <v>3250</v>
      </c>
    </row>
    <row r="7184" spans="1:5" ht="15.75" customHeight="1" x14ac:dyDescent="0.15">
      <c r="A7184" s="89" t="s">
        <v>18014</v>
      </c>
      <c r="B7184" s="89" t="s">
        <v>18015</v>
      </c>
      <c r="C7184" s="89">
        <v>4</v>
      </c>
      <c r="D7184" s="89" t="s">
        <v>18016</v>
      </c>
      <c r="E7184" s="89" t="s">
        <v>3148</v>
      </c>
    </row>
    <row r="7185" spans="1:5" ht="15.75" customHeight="1" x14ac:dyDescent="0.15">
      <c r="A7185" s="89" t="s">
        <v>18017</v>
      </c>
      <c r="B7185" s="89" t="s">
        <v>9684</v>
      </c>
      <c r="C7185" s="89">
        <v>4</v>
      </c>
      <c r="D7185" s="89" t="s">
        <v>9685</v>
      </c>
      <c r="E7185" s="89" t="s">
        <v>3606</v>
      </c>
    </row>
    <row r="7186" spans="1:5" ht="15.75" customHeight="1" x14ac:dyDescent="0.15">
      <c r="A7186" s="89" t="s">
        <v>18018</v>
      </c>
      <c r="B7186" s="89" t="s">
        <v>9684</v>
      </c>
      <c r="C7186" s="89">
        <v>4</v>
      </c>
      <c r="D7186" s="89" t="s">
        <v>9685</v>
      </c>
      <c r="E7186" s="89" t="s">
        <v>3606</v>
      </c>
    </row>
    <row r="7187" spans="1:5" ht="15.75" customHeight="1" x14ac:dyDescent="0.15">
      <c r="A7187" s="89" t="s">
        <v>18019</v>
      </c>
      <c r="B7187" s="89" t="s">
        <v>16301</v>
      </c>
      <c r="C7187" s="89">
        <v>4</v>
      </c>
      <c r="D7187" s="89" t="s">
        <v>16302</v>
      </c>
      <c r="E7187" s="89" t="s">
        <v>3802</v>
      </c>
    </row>
    <row r="7188" spans="1:5" ht="15.75" customHeight="1" x14ac:dyDescent="0.15">
      <c r="A7188" s="89" t="s">
        <v>18020</v>
      </c>
      <c r="B7188" s="89" t="s">
        <v>15374</v>
      </c>
      <c r="C7188" s="89">
        <v>4</v>
      </c>
      <c r="D7188" s="89" t="s">
        <v>15375</v>
      </c>
      <c r="E7188" s="89" t="s">
        <v>3690</v>
      </c>
    </row>
    <row r="7189" spans="1:5" ht="15.75" customHeight="1" x14ac:dyDescent="0.15">
      <c r="A7189" s="89" t="s">
        <v>18021</v>
      </c>
      <c r="B7189" s="89" t="s">
        <v>9897</v>
      </c>
      <c r="C7189" s="89">
        <v>4</v>
      </c>
      <c r="D7189" s="89" t="s">
        <v>9605</v>
      </c>
      <c r="E7189" s="89" t="s">
        <v>4237</v>
      </c>
    </row>
    <row r="7190" spans="1:5" ht="15.75" customHeight="1" x14ac:dyDescent="0.15">
      <c r="A7190" s="89" t="s">
        <v>18022</v>
      </c>
      <c r="B7190" s="89" t="s">
        <v>15329</v>
      </c>
      <c r="C7190" s="89">
        <v>4</v>
      </c>
      <c r="D7190" s="89" t="s">
        <v>15330</v>
      </c>
      <c r="E7190" s="89" t="s">
        <v>3914</v>
      </c>
    </row>
    <row r="7191" spans="1:5" ht="15.75" customHeight="1" x14ac:dyDescent="0.15">
      <c r="A7191" s="89" t="s">
        <v>18023</v>
      </c>
      <c r="B7191" s="89" t="s">
        <v>15329</v>
      </c>
      <c r="C7191" s="89">
        <v>4</v>
      </c>
      <c r="D7191" s="89" t="s">
        <v>15330</v>
      </c>
      <c r="E7191" s="89" t="s">
        <v>3914</v>
      </c>
    </row>
    <row r="7192" spans="1:5" ht="15.75" customHeight="1" x14ac:dyDescent="0.15">
      <c r="A7192" s="89" t="s">
        <v>18024</v>
      </c>
      <c r="B7192" s="89" t="s">
        <v>15329</v>
      </c>
      <c r="C7192" s="89">
        <v>4</v>
      </c>
      <c r="D7192" s="89" t="s">
        <v>15330</v>
      </c>
      <c r="E7192" s="89" t="s">
        <v>3914</v>
      </c>
    </row>
    <row r="7193" spans="1:5" ht="15.75" customHeight="1" x14ac:dyDescent="0.15">
      <c r="A7193" s="89" t="s">
        <v>18025</v>
      </c>
      <c r="B7193" s="89" t="s">
        <v>15329</v>
      </c>
      <c r="C7193" s="89">
        <v>4</v>
      </c>
      <c r="D7193" s="89" t="s">
        <v>15330</v>
      </c>
      <c r="E7193" s="89" t="s">
        <v>3914</v>
      </c>
    </row>
    <row r="7194" spans="1:5" ht="15.75" customHeight="1" x14ac:dyDescent="0.15">
      <c r="A7194" s="89" t="s">
        <v>18026</v>
      </c>
      <c r="B7194" s="89" t="s">
        <v>14551</v>
      </c>
      <c r="C7194" s="89">
        <v>4</v>
      </c>
      <c r="D7194" s="89" t="s">
        <v>14552</v>
      </c>
      <c r="E7194" s="89" t="s">
        <v>4134</v>
      </c>
    </row>
    <row r="7195" spans="1:5" ht="15.75" customHeight="1" x14ac:dyDescent="0.15">
      <c r="A7195" s="89" t="s">
        <v>18027</v>
      </c>
      <c r="B7195" s="89" t="s">
        <v>14551</v>
      </c>
      <c r="C7195" s="89">
        <v>4</v>
      </c>
      <c r="D7195" s="89" t="s">
        <v>14552</v>
      </c>
      <c r="E7195" s="89" t="s">
        <v>4134</v>
      </c>
    </row>
    <row r="7196" spans="1:5" ht="15.75" customHeight="1" x14ac:dyDescent="0.15">
      <c r="A7196" s="89" t="s">
        <v>18028</v>
      </c>
      <c r="B7196" s="89" t="s">
        <v>14551</v>
      </c>
      <c r="C7196" s="89">
        <v>4</v>
      </c>
      <c r="D7196" s="89" t="s">
        <v>14552</v>
      </c>
      <c r="E7196" s="89" t="s">
        <v>4134</v>
      </c>
    </row>
    <row r="7197" spans="1:5" ht="15.75" customHeight="1" x14ac:dyDescent="0.15">
      <c r="A7197" s="89" t="s">
        <v>18029</v>
      </c>
      <c r="B7197" s="89" t="s">
        <v>14560</v>
      </c>
      <c r="C7197" s="89">
        <v>4</v>
      </c>
      <c r="D7197" s="89" t="s">
        <v>14561</v>
      </c>
      <c r="E7197" s="89" t="s">
        <v>4254</v>
      </c>
    </row>
    <row r="7198" spans="1:5" ht="15.75" customHeight="1" x14ac:dyDescent="0.15">
      <c r="A7198" s="89" t="s">
        <v>18030</v>
      </c>
      <c r="B7198" s="89" t="s">
        <v>14560</v>
      </c>
      <c r="C7198" s="89">
        <v>4</v>
      </c>
      <c r="D7198" s="89" t="s">
        <v>14561</v>
      </c>
      <c r="E7198" s="89" t="s">
        <v>4254</v>
      </c>
    </row>
    <row r="7199" spans="1:5" ht="15.75" customHeight="1" x14ac:dyDescent="0.15">
      <c r="A7199" s="89" t="s">
        <v>18031</v>
      </c>
      <c r="B7199" s="89" t="s">
        <v>14560</v>
      </c>
      <c r="C7199" s="89">
        <v>4</v>
      </c>
      <c r="D7199" s="89" t="s">
        <v>14561</v>
      </c>
      <c r="E7199" s="89" t="s">
        <v>4254</v>
      </c>
    </row>
    <row r="7200" spans="1:5" ht="15.75" customHeight="1" x14ac:dyDescent="0.15">
      <c r="A7200" s="89" t="s">
        <v>18032</v>
      </c>
      <c r="B7200" s="89" t="s">
        <v>9897</v>
      </c>
      <c r="C7200" s="89">
        <v>4</v>
      </c>
      <c r="D7200" s="89" t="s">
        <v>9605</v>
      </c>
      <c r="E7200" s="89" t="s">
        <v>4237</v>
      </c>
    </row>
    <row r="7201" spans="1:5" ht="15.75" customHeight="1" x14ac:dyDescent="0.15">
      <c r="A7201" s="89" t="s">
        <v>18033</v>
      </c>
      <c r="B7201" s="89" t="s">
        <v>18034</v>
      </c>
      <c r="C7201" s="89">
        <v>4</v>
      </c>
      <c r="D7201" s="89" t="s">
        <v>14845</v>
      </c>
      <c r="E7201" s="89" t="s">
        <v>3485</v>
      </c>
    </row>
    <row r="7202" spans="1:5" ht="15.75" customHeight="1" x14ac:dyDescent="0.15">
      <c r="A7202" s="89" t="s">
        <v>18035</v>
      </c>
      <c r="B7202" s="89" t="s">
        <v>14811</v>
      </c>
      <c r="C7202" s="89">
        <v>4</v>
      </c>
      <c r="D7202" s="89" t="s">
        <v>14812</v>
      </c>
      <c r="E7202" s="89" t="s">
        <v>3262</v>
      </c>
    </row>
    <row r="7203" spans="1:5" ht="15.75" customHeight="1" x14ac:dyDescent="0.15">
      <c r="A7203" s="89" t="s">
        <v>18036</v>
      </c>
      <c r="B7203" s="89" t="s">
        <v>3638</v>
      </c>
      <c r="C7203" s="89">
        <v>2</v>
      </c>
      <c r="D7203" s="89" t="s">
        <v>9030</v>
      </c>
    </row>
    <row r="7204" spans="1:5" ht="15.75" customHeight="1" x14ac:dyDescent="0.15">
      <c r="A7204" s="89" t="s">
        <v>18037</v>
      </c>
      <c r="B7204" s="89" t="s">
        <v>18038</v>
      </c>
      <c r="C7204" s="89">
        <v>4</v>
      </c>
      <c r="D7204" s="89" t="s">
        <v>18039</v>
      </c>
      <c r="E7204" s="89" t="s">
        <v>4061</v>
      </c>
    </row>
    <row r="7205" spans="1:5" ht="15.75" customHeight="1" x14ac:dyDescent="0.15">
      <c r="A7205" s="89" t="s">
        <v>18040</v>
      </c>
      <c r="B7205" s="89" t="s">
        <v>9706</v>
      </c>
      <c r="C7205" s="89">
        <v>4</v>
      </c>
      <c r="D7205" s="89" t="s">
        <v>9707</v>
      </c>
      <c r="E7205" s="89" t="s">
        <v>2683</v>
      </c>
    </row>
    <row r="7206" spans="1:5" ht="15.75" customHeight="1" x14ac:dyDescent="0.15">
      <c r="A7206" s="89" t="s">
        <v>18041</v>
      </c>
      <c r="B7206" s="89" t="s">
        <v>15356</v>
      </c>
      <c r="C7206" s="89">
        <v>4</v>
      </c>
      <c r="D7206" s="89" t="s">
        <v>15357</v>
      </c>
      <c r="E7206" s="89" t="s">
        <v>3935</v>
      </c>
    </row>
    <row r="7207" spans="1:5" ht="15.75" customHeight="1" x14ac:dyDescent="0.15">
      <c r="A7207" s="89" t="s">
        <v>18042</v>
      </c>
      <c r="B7207" s="89" t="s">
        <v>18043</v>
      </c>
      <c r="C7207" s="89">
        <v>4</v>
      </c>
      <c r="D7207" s="89" t="s">
        <v>15893</v>
      </c>
      <c r="E7207" s="89" t="s">
        <v>2660</v>
      </c>
    </row>
    <row r="7208" spans="1:5" ht="15.75" customHeight="1" x14ac:dyDescent="0.15">
      <c r="A7208" s="89" t="s">
        <v>18044</v>
      </c>
      <c r="B7208" s="89" t="s">
        <v>18045</v>
      </c>
      <c r="C7208" s="89">
        <v>4</v>
      </c>
      <c r="D7208" s="89" t="s">
        <v>18046</v>
      </c>
      <c r="E7208" s="89" t="s">
        <v>2689</v>
      </c>
    </row>
    <row r="7209" spans="1:5" ht="15.75" customHeight="1" x14ac:dyDescent="0.15">
      <c r="A7209" s="89" t="s">
        <v>18047</v>
      </c>
      <c r="B7209" s="89" t="s">
        <v>16079</v>
      </c>
      <c r="C7209" s="89">
        <v>4</v>
      </c>
      <c r="D7209" s="89" t="s">
        <v>16080</v>
      </c>
      <c r="E7209" s="89" t="s">
        <v>3343</v>
      </c>
    </row>
    <row r="7210" spans="1:5" ht="15.75" customHeight="1" x14ac:dyDescent="0.15">
      <c r="A7210" s="89" t="s">
        <v>18048</v>
      </c>
      <c r="B7210" s="89" t="s">
        <v>15878</v>
      </c>
      <c r="C7210" s="89">
        <v>4</v>
      </c>
      <c r="D7210" s="89" t="s">
        <v>15879</v>
      </c>
      <c r="E7210" s="89" t="s">
        <v>3055</v>
      </c>
    </row>
    <row r="7211" spans="1:5" ht="15.75" customHeight="1" x14ac:dyDescent="0.15">
      <c r="A7211" s="89" t="s">
        <v>18049</v>
      </c>
      <c r="B7211" s="89" t="s">
        <v>15056</v>
      </c>
      <c r="C7211" s="89">
        <v>4</v>
      </c>
      <c r="D7211" s="89" t="s">
        <v>15057</v>
      </c>
      <c r="E7211" s="89" t="s">
        <v>3908</v>
      </c>
    </row>
    <row r="7212" spans="1:5" ht="15.75" customHeight="1" x14ac:dyDescent="0.15">
      <c r="A7212" s="89" t="s">
        <v>18050</v>
      </c>
      <c r="B7212" s="89" t="s">
        <v>18051</v>
      </c>
      <c r="C7212" s="89">
        <v>4</v>
      </c>
      <c r="D7212" s="89" t="s">
        <v>18052</v>
      </c>
      <c r="E7212" s="89" t="s">
        <v>3692</v>
      </c>
    </row>
    <row r="7213" spans="1:5" ht="15.75" customHeight="1" x14ac:dyDescent="0.15">
      <c r="A7213" s="89" t="s">
        <v>18053</v>
      </c>
      <c r="B7213" s="89" t="s">
        <v>15727</v>
      </c>
      <c r="C7213" s="89">
        <v>4</v>
      </c>
      <c r="D7213" s="89" t="s">
        <v>15728</v>
      </c>
      <c r="E7213" s="89" t="s">
        <v>4171</v>
      </c>
    </row>
    <row r="7214" spans="1:5" ht="15.75" customHeight="1" x14ac:dyDescent="0.15">
      <c r="A7214" s="89" t="s">
        <v>18054</v>
      </c>
      <c r="B7214" s="89" t="s">
        <v>14560</v>
      </c>
      <c r="C7214" s="89">
        <v>4</v>
      </c>
      <c r="D7214" s="89" t="s">
        <v>14561</v>
      </c>
      <c r="E7214" s="89" t="s">
        <v>4254</v>
      </c>
    </row>
    <row r="7215" spans="1:5" ht="15.75" customHeight="1" x14ac:dyDescent="0.15">
      <c r="A7215" s="89" t="s">
        <v>18055</v>
      </c>
      <c r="B7215" s="89" t="s">
        <v>15501</v>
      </c>
      <c r="C7215" s="89">
        <v>4</v>
      </c>
      <c r="D7215" s="89" t="s">
        <v>15502</v>
      </c>
      <c r="E7215" s="89" t="s">
        <v>7021</v>
      </c>
    </row>
    <row r="7216" spans="1:5" ht="15.75" customHeight="1" x14ac:dyDescent="0.15">
      <c r="A7216" s="89" t="s">
        <v>18056</v>
      </c>
      <c r="B7216" s="89" t="s">
        <v>14560</v>
      </c>
      <c r="C7216" s="89">
        <v>4</v>
      </c>
      <c r="D7216" s="89" t="s">
        <v>14561</v>
      </c>
      <c r="E7216" s="89" t="s">
        <v>4254</v>
      </c>
    </row>
    <row r="7217" spans="1:5" ht="15.75" customHeight="1" x14ac:dyDescent="0.15">
      <c r="A7217" s="89" t="s">
        <v>18057</v>
      </c>
      <c r="B7217" s="89" t="s">
        <v>3908</v>
      </c>
      <c r="C7217" s="89">
        <v>3</v>
      </c>
      <c r="D7217" s="89" t="s">
        <v>7372</v>
      </c>
    </row>
    <row r="7218" spans="1:5" ht="15.75" customHeight="1" x14ac:dyDescent="0.15">
      <c r="A7218" s="89" t="s">
        <v>18058</v>
      </c>
      <c r="B7218" s="89" t="s">
        <v>9897</v>
      </c>
      <c r="C7218" s="89">
        <v>4</v>
      </c>
      <c r="D7218" s="89" t="s">
        <v>9605</v>
      </c>
      <c r="E7218" s="89" t="s">
        <v>4237</v>
      </c>
    </row>
    <row r="7219" spans="1:5" ht="15.75" customHeight="1" x14ac:dyDescent="0.15">
      <c r="A7219" s="89" t="s">
        <v>18059</v>
      </c>
      <c r="B7219" s="89" t="s">
        <v>15056</v>
      </c>
      <c r="C7219" s="89">
        <v>4</v>
      </c>
      <c r="D7219" s="89" t="s">
        <v>15057</v>
      </c>
      <c r="E7219" s="89" t="s">
        <v>3908</v>
      </c>
    </row>
    <row r="7220" spans="1:5" ht="15.75" customHeight="1" x14ac:dyDescent="0.15">
      <c r="A7220" s="89" t="s">
        <v>18060</v>
      </c>
      <c r="B7220" s="89" t="s">
        <v>15056</v>
      </c>
      <c r="C7220" s="89">
        <v>4</v>
      </c>
      <c r="D7220" s="89" t="s">
        <v>15057</v>
      </c>
      <c r="E7220" s="89" t="s">
        <v>3908</v>
      </c>
    </row>
    <row r="7221" spans="1:5" ht="15.75" customHeight="1" x14ac:dyDescent="0.15">
      <c r="A7221" s="89" t="s">
        <v>18061</v>
      </c>
      <c r="B7221" s="89" t="s">
        <v>17020</v>
      </c>
      <c r="C7221" s="89">
        <v>4</v>
      </c>
      <c r="D7221" s="89" t="s">
        <v>17021</v>
      </c>
      <c r="E7221" s="89" t="s">
        <v>3255</v>
      </c>
    </row>
    <row r="7222" spans="1:5" ht="15.75" customHeight="1" x14ac:dyDescent="0.15">
      <c r="A7222" s="89" t="s">
        <v>18062</v>
      </c>
      <c r="B7222" s="89" t="s">
        <v>15059</v>
      </c>
      <c r="C7222" s="89">
        <v>4</v>
      </c>
      <c r="D7222" s="89" t="s">
        <v>15060</v>
      </c>
      <c r="E7222" s="89" t="s">
        <v>3914</v>
      </c>
    </row>
    <row r="7223" spans="1:5" ht="15.75" customHeight="1" x14ac:dyDescent="0.15">
      <c r="A7223" s="89" t="s">
        <v>18063</v>
      </c>
      <c r="B7223" s="89" t="s">
        <v>15059</v>
      </c>
      <c r="C7223" s="89">
        <v>4</v>
      </c>
      <c r="D7223" s="89" t="s">
        <v>15060</v>
      </c>
      <c r="E7223" s="89" t="s">
        <v>3914</v>
      </c>
    </row>
    <row r="7224" spans="1:5" ht="15.75" customHeight="1" x14ac:dyDescent="0.15">
      <c r="A7224" s="89" t="s">
        <v>18064</v>
      </c>
      <c r="B7224" s="89" t="s">
        <v>15059</v>
      </c>
      <c r="C7224" s="89">
        <v>4</v>
      </c>
      <c r="D7224" s="89" t="s">
        <v>15060</v>
      </c>
      <c r="E7224" s="89" t="s">
        <v>3914</v>
      </c>
    </row>
    <row r="7225" spans="1:5" ht="15.75" customHeight="1" x14ac:dyDescent="0.15">
      <c r="A7225" s="89" t="s">
        <v>18065</v>
      </c>
      <c r="B7225" s="89" t="s">
        <v>15059</v>
      </c>
      <c r="C7225" s="89">
        <v>4</v>
      </c>
      <c r="D7225" s="89" t="s">
        <v>15060</v>
      </c>
      <c r="E7225" s="89" t="s">
        <v>3914</v>
      </c>
    </row>
    <row r="7226" spans="1:5" ht="15.75" customHeight="1" x14ac:dyDescent="0.15">
      <c r="A7226" s="89" t="s">
        <v>18066</v>
      </c>
      <c r="B7226" s="89" t="s">
        <v>17766</v>
      </c>
      <c r="C7226" s="89">
        <v>4</v>
      </c>
      <c r="D7226" s="89" t="s">
        <v>17767</v>
      </c>
      <c r="E7226" s="89" t="s">
        <v>3297</v>
      </c>
    </row>
    <row r="7227" spans="1:5" ht="15.75" customHeight="1" x14ac:dyDescent="0.15">
      <c r="A7227" s="89" t="s">
        <v>18067</v>
      </c>
      <c r="B7227" s="89" t="s">
        <v>14560</v>
      </c>
      <c r="C7227" s="89">
        <v>4</v>
      </c>
      <c r="D7227" s="89" t="s">
        <v>14561</v>
      </c>
      <c r="E7227" s="89" t="s">
        <v>4254</v>
      </c>
    </row>
    <row r="7228" spans="1:5" ht="15.75" customHeight="1" x14ac:dyDescent="0.15">
      <c r="A7228" s="89" t="s">
        <v>18068</v>
      </c>
      <c r="B7228" s="89" t="s">
        <v>14660</v>
      </c>
      <c r="C7228" s="89">
        <v>4</v>
      </c>
      <c r="D7228" s="89" t="s">
        <v>14661</v>
      </c>
      <c r="E7228" s="89" t="s">
        <v>4212</v>
      </c>
    </row>
    <row r="7229" spans="1:5" ht="15.75" customHeight="1" x14ac:dyDescent="0.15">
      <c r="A7229" s="89" t="s">
        <v>18069</v>
      </c>
      <c r="B7229" s="89" t="s">
        <v>16402</v>
      </c>
      <c r="C7229" s="89">
        <v>4</v>
      </c>
      <c r="D7229" s="89" t="s">
        <v>14612</v>
      </c>
      <c r="E7229" s="89" t="s">
        <v>3650</v>
      </c>
    </row>
    <row r="7230" spans="1:5" ht="15.75" customHeight="1" x14ac:dyDescent="0.15">
      <c r="A7230" s="89" t="s">
        <v>18070</v>
      </c>
      <c r="B7230" s="89" t="s">
        <v>16402</v>
      </c>
      <c r="C7230" s="89">
        <v>4</v>
      </c>
      <c r="D7230" s="89" t="s">
        <v>14612</v>
      </c>
      <c r="E7230" s="89" t="s">
        <v>3650</v>
      </c>
    </row>
    <row r="7231" spans="1:5" ht="15.75" customHeight="1" x14ac:dyDescent="0.15">
      <c r="A7231" s="89" t="s">
        <v>18071</v>
      </c>
      <c r="B7231" s="89" t="s">
        <v>18072</v>
      </c>
      <c r="C7231" s="89">
        <v>4</v>
      </c>
      <c r="D7231" s="89" t="s">
        <v>18073</v>
      </c>
      <c r="E7231" s="89" t="s">
        <v>4210</v>
      </c>
    </row>
    <row r="7232" spans="1:5" ht="15.75" customHeight="1" x14ac:dyDescent="0.15">
      <c r="A7232" s="89" t="s">
        <v>18074</v>
      </c>
      <c r="B7232" s="89" t="s">
        <v>18075</v>
      </c>
      <c r="C7232" s="89">
        <v>4</v>
      </c>
      <c r="D7232" s="89" t="s">
        <v>18076</v>
      </c>
      <c r="E7232" s="89" t="s">
        <v>3084</v>
      </c>
    </row>
    <row r="7233" spans="1:5" ht="15.75" customHeight="1" x14ac:dyDescent="0.15">
      <c r="A7233" s="89" t="s">
        <v>18077</v>
      </c>
      <c r="B7233" s="89" t="s">
        <v>9725</v>
      </c>
      <c r="C7233" s="89">
        <v>4</v>
      </c>
      <c r="D7233" s="89" t="s">
        <v>9726</v>
      </c>
      <c r="E7233" s="89" t="s">
        <v>3295</v>
      </c>
    </row>
    <row r="7234" spans="1:5" ht="15.75" customHeight="1" x14ac:dyDescent="0.15">
      <c r="A7234" s="89" t="s">
        <v>18078</v>
      </c>
      <c r="B7234" s="89" t="s">
        <v>4210</v>
      </c>
      <c r="C7234" s="89">
        <v>3</v>
      </c>
      <c r="D7234" s="89" t="s">
        <v>7926</v>
      </c>
    </row>
    <row r="7235" spans="1:5" ht="15.75" customHeight="1" x14ac:dyDescent="0.15">
      <c r="A7235" s="89" t="s">
        <v>18079</v>
      </c>
      <c r="B7235" s="89" t="s">
        <v>9845</v>
      </c>
      <c r="C7235" s="89">
        <v>4</v>
      </c>
      <c r="D7235" s="89" t="s">
        <v>9846</v>
      </c>
      <c r="E7235" s="89" t="s">
        <v>2688</v>
      </c>
    </row>
    <row r="7236" spans="1:5" ht="15.75" customHeight="1" x14ac:dyDescent="0.15">
      <c r="A7236" s="89" t="s">
        <v>18080</v>
      </c>
      <c r="B7236" s="89" t="s">
        <v>15623</v>
      </c>
      <c r="C7236" s="89">
        <v>4</v>
      </c>
      <c r="D7236" s="89" t="s">
        <v>15624</v>
      </c>
      <c r="E7236" s="89" t="s">
        <v>3084</v>
      </c>
    </row>
    <row r="7237" spans="1:5" ht="15.75" customHeight="1" x14ac:dyDescent="0.15">
      <c r="A7237" s="89" t="s">
        <v>18081</v>
      </c>
      <c r="B7237" s="89" t="s">
        <v>15623</v>
      </c>
      <c r="C7237" s="89">
        <v>4</v>
      </c>
      <c r="D7237" s="89" t="s">
        <v>15624</v>
      </c>
      <c r="E7237" s="89" t="s">
        <v>3084</v>
      </c>
    </row>
    <row r="7238" spans="1:5" ht="15.75" customHeight="1" x14ac:dyDescent="0.15">
      <c r="A7238" s="89" t="s">
        <v>18082</v>
      </c>
      <c r="B7238" s="89" t="s">
        <v>18083</v>
      </c>
      <c r="C7238" s="89">
        <v>4</v>
      </c>
      <c r="D7238" s="89" t="s">
        <v>18084</v>
      </c>
      <c r="E7238" s="89" t="s">
        <v>4221</v>
      </c>
    </row>
    <row r="7239" spans="1:5" ht="15.75" customHeight="1" x14ac:dyDescent="0.15">
      <c r="A7239" s="89" t="s">
        <v>18085</v>
      </c>
      <c r="B7239" s="89" t="s">
        <v>15136</v>
      </c>
      <c r="C7239" s="89">
        <v>4</v>
      </c>
      <c r="D7239" s="89" t="s">
        <v>15137</v>
      </c>
      <c r="E7239" s="89" t="s">
        <v>3245</v>
      </c>
    </row>
    <row r="7240" spans="1:5" ht="15.75" customHeight="1" x14ac:dyDescent="0.15">
      <c r="A7240" s="89" t="s">
        <v>18086</v>
      </c>
      <c r="B7240" s="89" t="s">
        <v>9691</v>
      </c>
      <c r="C7240" s="89">
        <v>4</v>
      </c>
      <c r="D7240" s="89" t="s">
        <v>9692</v>
      </c>
      <c r="E7240" s="89" t="s">
        <v>5477</v>
      </c>
    </row>
    <row r="7241" spans="1:5" ht="15.75" customHeight="1" x14ac:dyDescent="0.15">
      <c r="A7241" s="89" t="s">
        <v>18087</v>
      </c>
      <c r="B7241" s="89" t="s">
        <v>18088</v>
      </c>
      <c r="C7241" s="89">
        <v>4</v>
      </c>
      <c r="D7241" s="89" t="s">
        <v>15021</v>
      </c>
      <c r="E7241" s="89" t="s">
        <v>4248</v>
      </c>
    </row>
    <row r="7242" spans="1:5" ht="15.75" customHeight="1" x14ac:dyDescent="0.15">
      <c r="A7242" s="89" t="s">
        <v>18089</v>
      </c>
      <c r="B7242" s="89" t="s">
        <v>18083</v>
      </c>
      <c r="C7242" s="89">
        <v>4</v>
      </c>
      <c r="D7242" s="89" t="s">
        <v>18084</v>
      </c>
      <c r="E7242" s="89" t="s">
        <v>4221</v>
      </c>
    </row>
    <row r="7243" spans="1:5" ht="15.75" customHeight="1" x14ac:dyDescent="0.15">
      <c r="A7243" s="89" t="s">
        <v>18090</v>
      </c>
      <c r="B7243" s="89" t="s">
        <v>18088</v>
      </c>
      <c r="C7243" s="89">
        <v>4</v>
      </c>
      <c r="D7243" s="89" t="s">
        <v>15021</v>
      </c>
      <c r="E7243" s="89" t="s">
        <v>4248</v>
      </c>
    </row>
    <row r="7244" spans="1:5" ht="15.75" customHeight="1" x14ac:dyDescent="0.15">
      <c r="A7244" s="89" t="s">
        <v>18091</v>
      </c>
      <c r="B7244" s="89" t="s">
        <v>18092</v>
      </c>
      <c r="C7244" s="89">
        <v>4</v>
      </c>
      <c r="D7244" s="89" t="s">
        <v>18093</v>
      </c>
      <c r="E7244" s="89" t="s">
        <v>4207</v>
      </c>
    </row>
    <row r="7245" spans="1:5" ht="15.75" customHeight="1" x14ac:dyDescent="0.15">
      <c r="A7245" s="89" t="s">
        <v>18094</v>
      </c>
      <c r="B7245" s="89" t="s">
        <v>9691</v>
      </c>
      <c r="C7245" s="89">
        <v>4</v>
      </c>
      <c r="D7245" s="89" t="s">
        <v>9692</v>
      </c>
      <c r="E7245" s="89" t="s">
        <v>5477</v>
      </c>
    </row>
    <row r="7246" spans="1:5" ht="15.75" customHeight="1" x14ac:dyDescent="0.15">
      <c r="A7246" s="89" t="s">
        <v>18095</v>
      </c>
      <c r="B7246" s="89" t="s">
        <v>16211</v>
      </c>
      <c r="C7246" s="89">
        <v>4</v>
      </c>
      <c r="D7246" s="89" t="s">
        <v>16212</v>
      </c>
      <c r="E7246" s="89" t="s">
        <v>4245</v>
      </c>
    </row>
    <row r="7247" spans="1:5" ht="15.75" customHeight="1" x14ac:dyDescent="0.15">
      <c r="A7247" s="89" t="s">
        <v>18096</v>
      </c>
      <c r="B7247" s="89" t="s">
        <v>15791</v>
      </c>
      <c r="C7247" s="89">
        <v>4</v>
      </c>
      <c r="D7247" s="89" t="s">
        <v>15792</v>
      </c>
      <c r="E7247" s="89" t="s">
        <v>3289</v>
      </c>
    </row>
    <row r="7248" spans="1:5" ht="15.75" customHeight="1" x14ac:dyDescent="0.15">
      <c r="A7248" s="89" t="s">
        <v>18097</v>
      </c>
      <c r="B7248" s="89" t="s">
        <v>15275</v>
      </c>
      <c r="C7248" s="89">
        <v>4</v>
      </c>
      <c r="D7248" s="89" t="s">
        <v>9786</v>
      </c>
      <c r="E7248" s="89" t="s">
        <v>3032</v>
      </c>
    </row>
    <row r="7249" spans="1:5" ht="15.75" customHeight="1" x14ac:dyDescent="0.15">
      <c r="A7249" s="89" t="s">
        <v>18098</v>
      </c>
      <c r="B7249" s="89" t="s">
        <v>18099</v>
      </c>
      <c r="C7249" s="89">
        <v>4</v>
      </c>
      <c r="D7249" s="89" t="s">
        <v>18100</v>
      </c>
      <c r="E7249" s="89" t="s">
        <v>4199</v>
      </c>
    </row>
    <row r="7250" spans="1:5" ht="15.75" customHeight="1" x14ac:dyDescent="0.15">
      <c r="A7250" s="89" t="s">
        <v>18101</v>
      </c>
      <c r="B7250" s="89" t="s">
        <v>18092</v>
      </c>
      <c r="C7250" s="89">
        <v>4</v>
      </c>
      <c r="D7250" s="89" t="s">
        <v>18093</v>
      </c>
      <c r="E7250" s="89" t="s">
        <v>4207</v>
      </c>
    </row>
    <row r="7251" spans="1:5" ht="15.75" customHeight="1" x14ac:dyDescent="0.15">
      <c r="A7251" s="89" t="s">
        <v>18102</v>
      </c>
      <c r="B7251" s="89" t="s">
        <v>15617</v>
      </c>
      <c r="C7251" s="89">
        <v>4</v>
      </c>
      <c r="D7251" s="89" t="s">
        <v>15618</v>
      </c>
      <c r="E7251" s="89" t="s">
        <v>3022</v>
      </c>
    </row>
    <row r="7252" spans="1:5" ht="15.75" customHeight="1" x14ac:dyDescent="0.15">
      <c r="A7252" s="89" t="s">
        <v>18103</v>
      </c>
      <c r="B7252" s="89" t="s">
        <v>18104</v>
      </c>
      <c r="C7252" s="89">
        <v>4</v>
      </c>
      <c r="D7252" s="89" t="s">
        <v>18105</v>
      </c>
      <c r="E7252" s="89" t="s">
        <v>3289</v>
      </c>
    </row>
    <row r="7253" spans="1:5" ht="15.75" customHeight="1" x14ac:dyDescent="0.15">
      <c r="A7253" s="89" t="s">
        <v>18106</v>
      </c>
      <c r="B7253" s="89" t="s">
        <v>18092</v>
      </c>
      <c r="C7253" s="89">
        <v>4</v>
      </c>
      <c r="D7253" s="89" t="s">
        <v>18093</v>
      </c>
      <c r="E7253" s="89" t="s">
        <v>4207</v>
      </c>
    </row>
    <row r="7254" spans="1:5" ht="15.75" customHeight="1" x14ac:dyDescent="0.15">
      <c r="A7254" s="89" t="s">
        <v>18107</v>
      </c>
      <c r="B7254" s="89" t="s">
        <v>9691</v>
      </c>
      <c r="C7254" s="89">
        <v>4</v>
      </c>
      <c r="D7254" s="89" t="s">
        <v>9692</v>
      </c>
      <c r="E7254" s="89" t="s">
        <v>5477</v>
      </c>
    </row>
    <row r="7255" spans="1:5" ht="15.75" customHeight="1" x14ac:dyDescent="0.15">
      <c r="A7255" s="89" t="s">
        <v>18108</v>
      </c>
      <c r="B7255" s="89" t="s">
        <v>18109</v>
      </c>
      <c r="C7255" s="89">
        <v>4</v>
      </c>
      <c r="D7255" s="89" t="s">
        <v>17010</v>
      </c>
      <c r="E7255" s="89" t="s">
        <v>3285</v>
      </c>
    </row>
    <row r="7256" spans="1:5" ht="15.75" customHeight="1" x14ac:dyDescent="0.15">
      <c r="A7256" s="89" t="s">
        <v>18110</v>
      </c>
      <c r="B7256" s="89" t="s">
        <v>9691</v>
      </c>
      <c r="C7256" s="89">
        <v>4</v>
      </c>
      <c r="D7256" s="89" t="s">
        <v>9692</v>
      </c>
      <c r="E7256" s="89" t="s">
        <v>5477</v>
      </c>
    </row>
    <row r="7257" spans="1:5" ht="15.75" customHeight="1" x14ac:dyDescent="0.15">
      <c r="A7257" s="89" t="s">
        <v>18111</v>
      </c>
      <c r="B7257" s="89" t="s">
        <v>9691</v>
      </c>
      <c r="C7257" s="89">
        <v>4</v>
      </c>
      <c r="D7257" s="89" t="s">
        <v>9692</v>
      </c>
      <c r="E7257" s="89" t="s">
        <v>5477</v>
      </c>
    </row>
    <row r="7258" spans="1:5" ht="15.75" customHeight="1" x14ac:dyDescent="0.15">
      <c r="A7258" s="89" t="s">
        <v>18112</v>
      </c>
      <c r="B7258" s="89" t="s">
        <v>18083</v>
      </c>
      <c r="C7258" s="89">
        <v>4</v>
      </c>
      <c r="D7258" s="89" t="s">
        <v>18084</v>
      </c>
      <c r="E7258" s="89" t="s">
        <v>4221</v>
      </c>
    </row>
    <row r="7259" spans="1:5" ht="15.75" customHeight="1" x14ac:dyDescent="0.15">
      <c r="A7259" s="89" t="s">
        <v>18113</v>
      </c>
      <c r="B7259" s="89" t="s">
        <v>9691</v>
      </c>
      <c r="C7259" s="89">
        <v>4</v>
      </c>
      <c r="D7259" s="89" t="s">
        <v>9692</v>
      </c>
      <c r="E7259" s="89" t="s">
        <v>5477</v>
      </c>
    </row>
    <row r="7260" spans="1:5" ht="15.75" customHeight="1" x14ac:dyDescent="0.15">
      <c r="A7260" s="89" t="s">
        <v>18114</v>
      </c>
      <c r="B7260" s="89" t="s">
        <v>18115</v>
      </c>
      <c r="C7260" s="89">
        <v>4</v>
      </c>
      <c r="D7260" s="89" t="s">
        <v>18116</v>
      </c>
      <c r="E7260" s="89" t="s">
        <v>4222</v>
      </c>
    </row>
    <row r="7261" spans="1:5" ht="15.75" customHeight="1" x14ac:dyDescent="0.15">
      <c r="A7261" s="89" t="s">
        <v>18117</v>
      </c>
      <c r="B7261" s="89" t="s">
        <v>4221</v>
      </c>
      <c r="C7261" s="89">
        <v>3</v>
      </c>
      <c r="D7261" s="89" t="s">
        <v>7986</v>
      </c>
    </row>
    <row r="7262" spans="1:5" ht="15.75" customHeight="1" x14ac:dyDescent="0.15">
      <c r="A7262" s="89" t="s">
        <v>18118</v>
      </c>
      <c r="B7262" s="89" t="s">
        <v>15066</v>
      </c>
      <c r="C7262" s="89">
        <v>4</v>
      </c>
      <c r="D7262" s="89" t="s">
        <v>15067</v>
      </c>
      <c r="E7262" s="89" t="s">
        <v>3894</v>
      </c>
    </row>
    <row r="7263" spans="1:5" ht="15.75" customHeight="1" x14ac:dyDescent="0.15">
      <c r="A7263" s="89" t="s">
        <v>18119</v>
      </c>
      <c r="B7263" s="89" t="s">
        <v>18120</v>
      </c>
      <c r="C7263" s="89">
        <v>4</v>
      </c>
      <c r="D7263" s="89" t="s">
        <v>18121</v>
      </c>
      <c r="E7263" s="89" t="s">
        <v>4223</v>
      </c>
    </row>
    <row r="7264" spans="1:5" ht="15.75" customHeight="1" x14ac:dyDescent="0.15">
      <c r="A7264" s="89" t="s">
        <v>18122</v>
      </c>
      <c r="B7264" s="89" t="s">
        <v>18123</v>
      </c>
      <c r="C7264" s="89">
        <v>4</v>
      </c>
      <c r="D7264" s="89" t="s">
        <v>18124</v>
      </c>
      <c r="E7264" s="89" t="s">
        <v>4201</v>
      </c>
    </row>
    <row r="7265" spans="1:5" ht="15.75" customHeight="1" x14ac:dyDescent="0.15">
      <c r="A7265" s="89" t="s">
        <v>18125</v>
      </c>
      <c r="B7265" s="89" t="s">
        <v>15066</v>
      </c>
      <c r="C7265" s="89">
        <v>4</v>
      </c>
      <c r="D7265" s="89" t="s">
        <v>15067</v>
      </c>
      <c r="E7265" s="89" t="s">
        <v>3894</v>
      </c>
    </row>
    <row r="7266" spans="1:5" ht="15.75" customHeight="1" x14ac:dyDescent="0.15">
      <c r="A7266" s="89" t="s">
        <v>18126</v>
      </c>
      <c r="B7266" s="89" t="s">
        <v>15069</v>
      </c>
      <c r="C7266" s="89">
        <v>4</v>
      </c>
      <c r="D7266" s="89" t="s">
        <v>15070</v>
      </c>
      <c r="E7266" s="89" t="s">
        <v>3894</v>
      </c>
    </row>
    <row r="7267" spans="1:5" ht="15.75" customHeight="1" x14ac:dyDescent="0.15">
      <c r="A7267" s="89" t="s">
        <v>18127</v>
      </c>
      <c r="B7267" s="89" t="s">
        <v>18128</v>
      </c>
      <c r="C7267" s="89">
        <v>4</v>
      </c>
      <c r="D7267" s="89" t="s">
        <v>18129</v>
      </c>
      <c r="E7267" s="89" t="s">
        <v>4201</v>
      </c>
    </row>
    <row r="7268" spans="1:5" ht="15.75" customHeight="1" x14ac:dyDescent="0.15">
      <c r="A7268" s="89" t="s">
        <v>18130</v>
      </c>
      <c r="B7268" s="89" t="s">
        <v>18092</v>
      </c>
      <c r="C7268" s="89">
        <v>4</v>
      </c>
      <c r="D7268" s="89" t="s">
        <v>18093</v>
      </c>
      <c r="E7268" s="89" t="s">
        <v>4207</v>
      </c>
    </row>
    <row r="7269" spans="1:5" ht="15.75" customHeight="1" x14ac:dyDescent="0.15">
      <c r="A7269" s="89" t="s">
        <v>18131</v>
      </c>
      <c r="B7269" s="89" t="s">
        <v>14653</v>
      </c>
      <c r="C7269" s="89">
        <v>4</v>
      </c>
      <c r="D7269" s="89" t="s">
        <v>14654</v>
      </c>
      <c r="E7269" s="89" t="s">
        <v>3266</v>
      </c>
    </row>
    <row r="7270" spans="1:5" ht="15.75" customHeight="1" x14ac:dyDescent="0.15">
      <c r="A7270" s="89" t="s">
        <v>18132</v>
      </c>
      <c r="B7270" s="89" t="s">
        <v>14653</v>
      </c>
      <c r="C7270" s="89">
        <v>4</v>
      </c>
      <c r="D7270" s="89" t="s">
        <v>14654</v>
      </c>
      <c r="E7270" s="89" t="s">
        <v>3266</v>
      </c>
    </row>
    <row r="7271" spans="1:5" ht="15.75" customHeight="1" x14ac:dyDescent="0.15">
      <c r="A7271" s="89" t="s">
        <v>18133</v>
      </c>
      <c r="B7271" s="89" t="s">
        <v>15069</v>
      </c>
      <c r="C7271" s="89">
        <v>4</v>
      </c>
      <c r="D7271" s="89" t="s">
        <v>15070</v>
      </c>
      <c r="E7271" s="89" t="s">
        <v>3894</v>
      </c>
    </row>
    <row r="7272" spans="1:5" ht="15.75" customHeight="1" x14ac:dyDescent="0.15">
      <c r="A7272" s="89" t="s">
        <v>18134</v>
      </c>
      <c r="B7272" s="89" t="s">
        <v>14653</v>
      </c>
      <c r="C7272" s="89">
        <v>4</v>
      </c>
      <c r="D7272" s="89" t="s">
        <v>14654</v>
      </c>
      <c r="E7272" s="89" t="s">
        <v>3266</v>
      </c>
    </row>
    <row r="7273" spans="1:5" ht="15.75" customHeight="1" x14ac:dyDescent="0.15">
      <c r="A7273" s="89" t="s">
        <v>18135</v>
      </c>
      <c r="B7273" s="89" t="s">
        <v>15066</v>
      </c>
      <c r="C7273" s="89">
        <v>4</v>
      </c>
      <c r="D7273" s="89" t="s">
        <v>15067</v>
      </c>
      <c r="E7273" s="89" t="s">
        <v>3894</v>
      </c>
    </row>
    <row r="7274" spans="1:5" ht="15.75" customHeight="1" x14ac:dyDescent="0.15">
      <c r="A7274" s="89" t="s">
        <v>18136</v>
      </c>
      <c r="B7274" s="89" t="s">
        <v>14653</v>
      </c>
      <c r="C7274" s="89">
        <v>4</v>
      </c>
      <c r="D7274" s="89" t="s">
        <v>14654</v>
      </c>
      <c r="E7274" s="89" t="s">
        <v>3266</v>
      </c>
    </row>
    <row r="7275" spans="1:5" ht="15.75" customHeight="1" x14ac:dyDescent="0.15">
      <c r="A7275" s="89" t="s">
        <v>18137</v>
      </c>
      <c r="B7275" s="89" t="s">
        <v>4193</v>
      </c>
      <c r="C7275" s="89">
        <v>1</v>
      </c>
      <c r="D7275" s="89" t="s">
        <v>278</v>
      </c>
    </row>
    <row r="7276" spans="1:5" ht="15.75" customHeight="1" x14ac:dyDescent="0.15">
      <c r="A7276" s="89" t="s">
        <v>18138</v>
      </c>
      <c r="B7276" s="89" t="s">
        <v>15066</v>
      </c>
      <c r="C7276" s="89">
        <v>4</v>
      </c>
      <c r="D7276" s="89" t="s">
        <v>15067</v>
      </c>
      <c r="E7276" s="89" t="s">
        <v>3894</v>
      </c>
    </row>
    <row r="7277" spans="1:5" ht="15.75" customHeight="1" x14ac:dyDescent="0.15">
      <c r="A7277" s="89" t="s">
        <v>18139</v>
      </c>
      <c r="B7277" s="89" t="s">
        <v>4193</v>
      </c>
      <c r="C7277" s="89">
        <v>1</v>
      </c>
      <c r="D7277" s="89" t="s">
        <v>278</v>
      </c>
    </row>
    <row r="7278" spans="1:5" ht="15.75" customHeight="1" x14ac:dyDescent="0.15">
      <c r="A7278" s="89" t="s">
        <v>18140</v>
      </c>
      <c r="B7278" s="89" t="s">
        <v>4193</v>
      </c>
      <c r="C7278" s="89">
        <v>1</v>
      </c>
      <c r="D7278" s="89" t="s">
        <v>278</v>
      </c>
    </row>
    <row r="7279" spans="1:5" ht="15.75" customHeight="1" x14ac:dyDescent="0.15">
      <c r="A7279" s="89" t="s">
        <v>18141</v>
      </c>
      <c r="B7279" s="89" t="s">
        <v>9695</v>
      </c>
      <c r="C7279" s="89">
        <v>4</v>
      </c>
      <c r="D7279" s="89" t="s">
        <v>9696</v>
      </c>
      <c r="E7279" s="89" t="s">
        <v>3509</v>
      </c>
    </row>
    <row r="7280" spans="1:5" ht="15.75" customHeight="1" x14ac:dyDescent="0.15">
      <c r="A7280" s="89" t="s">
        <v>18142</v>
      </c>
      <c r="B7280" s="89" t="s">
        <v>4193</v>
      </c>
      <c r="C7280" s="89">
        <v>1</v>
      </c>
      <c r="D7280" s="89" t="s">
        <v>278</v>
      </c>
    </row>
    <row r="7281" spans="1:5" ht="15.75" customHeight="1" x14ac:dyDescent="0.15">
      <c r="A7281" s="89" t="s">
        <v>18143</v>
      </c>
      <c r="B7281" s="89" t="s">
        <v>15501</v>
      </c>
      <c r="C7281" s="89">
        <v>4</v>
      </c>
      <c r="D7281" s="89" t="s">
        <v>15502</v>
      </c>
      <c r="E7281" s="89" t="s">
        <v>7021</v>
      </c>
    </row>
    <row r="7282" spans="1:5" ht="15.75" customHeight="1" x14ac:dyDescent="0.15">
      <c r="A7282" s="89" t="s">
        <v>18144</v>
      </c>
      <c r="B7282" s="89" t="s">
        <v>15501</v>
      </c>
      <c r="C7282" s="89">
        <v>4</v>
      </c>
      <c r="D7282" s="89" t="s">
        <v>15502</v>
      </c>
      <c r="E7282" s="89" t="s">
        <v>7021</v>
      </c>
    </row>
    <row r="7283" spans="1:5" ht="15.75" customHeight="1" x14ac:dyDescent="0.15">
      <c r="A7283" s="89" t="s">
        <v>18145</v>
      </c>
      <c r="B7283" s="89" t="s">
        <v>18128</v>
      </c>
      <c r="C7283" s="89">
        <v>4</v>
      </c>
      <c r="D7283" s="89" t="s">
        <v>18129</v>
      </c>
      <c r="E7283" s="89" t="s">
        <v>4201</v>
      </c>
    </row>
    <row r="7284" spans="1:5" ht="15.75" customHeight="1" x14ac:dyDescent="0.15">
      <c r="A7284" s="89" t="s">
        <v>18146</v>
      </c>
      <c r="B7284" s="89" t="s">
        <v>18147</v>
      </c>
      <c r="C7284" s="89">
        <v>4</v>
      </c>
      <c r="D7284" s="89" t="s">
        <v>18148</v>
      </c>
      <c r="E7284" s="89" t="s">
        <v>4201</v>
      </c>
    </row>
    <row r="7285" spans="1:5" ht="15.75" customHeight="1" x14ac:dyDescent="0.15">
      <c r="A7285" s="89" t="s">
        <v>18149</v>
      </c>
      <c r="B7285" s="89" t="s">
        <v>15501</v>
      </c>
      <c r="C7285" s="89">
        <v>4</v>
      </c>
      <c r="D7285" s="89" t="s">
        <v>15502</v>
      </c>
      <c r="E7285" s="89" t="s">
        <v>7021</v>
      </c>
    </row>
    <row r="7286" spans="1:5" ht="15.75" customHeight="1" x14ac:dyDescent="0.15">
      <c r="A7286" s="89" t="s">
        <v>18150</v>
      </c>
      <c r="B7286" s="89" t="s">
        <v>15066</v>
      </c>
      <c r="C7286" s="89">
        <v>4</v>
      </c>
      <c r="D7286" s="89" t="s">
        <v>15067</v>
      </c>
      <c r="E7286" s="89" t="s">
        <v>3894</v>
      </c>
    </row>
    <row r="7287" spans="1:5" ht="15.75" customHeight="1" x14ac:dyDescent="0.15">
      <c r="A7287" s="89" t="s">
        <v>18151</v>
      </c>
      <c r="B7287" s="89" t="s">
        <v>9691</v>
      </c>
      <c r="C7287" s="89">
        <v>4</v>
      </c>
      <c r="D7287" s="89" t="s">
        <v>9692</v>
      </c>
      <c r="E7287" s="89" t="s">
        <v>5477</v>
      </c>
    </row>
    <row r="7288" spans="1:5" ht="15.75" customHeight="1" x14ac:dyDescent="0.15">
      <c r="A7288" s="89" t="s">
        <v>18152</v>
      </c>
      <c r="B7288" s="89" t="s">
        <v>9691</v>
      </c>
      <c r="C7288" s="89">
        <v>4</v>
      </c>
      <c r="D7288" s="89" t="s">
        <v>9692</v>
      </c>
      <c r="E7288" s="89" t="s">
        <v>5477</v>
      </c>
    </row>
    <row r="7289" spans="1:5" ht="15.75" customHeight="1" x14ac:dyDescent="0.15">
      <c r="A7289" s="89" t="s">
        <v>18153</v>
      </c>
      <c r="B7289" s="89" t="s">
        <v>18154</v>
      </c>
      <c r="C7289" s="89">
        <v>4</v>
      </c>
      <c r="D7289" s="89" t="s">
        <v>18155</v>
      </c>
      <c r="E7289" s="89" t="s">
        <v>4291</v>
      </c>
    </row>
    <row r="7290" spans="1:5" ht="15.75" customHeight="1" x14ac:dyDescent="0.15">
      <c r="A7290" s="89" t="s">
        <v>18156</v>
      </c>
      <c r="B7290" s="89" t="s">
        <v>18123</v>
      </c>
      <c r="C7290" s="89">
        <v>4</v>
      </c>
      <c r="D7290" s="89" t="s">
        <v>18124</v>
      </c>
      <c r="E7290" s="89" t="s">
        <v>4201</v>
      </c>
    </row>
    <row r="7291" spans="1:5" ht="15.75" customHeight="1" x14ac:dyDescent="0.15">
      <c r="A7291" s="89" t="s">
        <v>18157</v>
      </c>
      <c r="B7291" s="89" t="s">
        <v>18158</v>
      </c>
      <c r="C7291" s="89">
        <v>4</v>
      </c>
      <c r="D7291" s="89" t="s">
        <v>18159</v>
      </c>
      <c r="E7291" s="89" t="s">
        <v>3650</v>
      </c>
    </row>
    <row r="7292" spans="1:5" ht="15.75" customHeight="1" x14ac:dyDescent="0.15">
      <c r="A7292" s="89" t="s">
        <v>18160</v>
      </c>
      <c r="B7292" s="89" t="s">
        <v>15501</v>
      </c>
      <c r="C7292" s="89">
        <v>4</v>
      </c>
      <c r="D7292" s="89" t="s">
        <v>15502</v>
      </c>
      <c r="E7292" s="89" t="s">
        <v>7021</v>
      </c>
    </row>
    <row r="7293" spans="1:5" ht="15.75" customHeight="1" x14ac:dyDescent="0.15">
      <c r="A7293" s="89" t="s">
        <v>18161</v>
      </c>
      <c r="B7293" s="89" t="s">
        <v>18162</v>
      </c>
      <c r="C7293" s="89">
        <v>4</v>
      </c>
      <c r="D7293" s="89" t="s">
        <v>18163</v>
      </c>
      <c r="E7293" s="89" t="s">
        <v>4203</v>
      </c>
    </row>
    <row r="7294" spans="1:5" ht="15.75" customHeight="1" x14ac:dyDescent="0.15">
      <c r="A7294" s="89" t="s">
        <v>18164</v>
      </c>
      <c r="B7294" s="89" t="s">
        <v>15501</v>
      </c>
      <c r="C7294" s="89">
        <v>4</v>
      </c>
      <c r="D7294" s="89" t="s">
        <v>15502</v>
      </c>
      <c r="E7294" s="89" t="s">
        <v>7021</v>
      </c>
    </row>
    <row r="7295" spans="1:5" ht="15.75" customHeight="1" x14ac:dyDescent="0.15">
      <c r="A7295" s="89" t="s">
        <v>18165</v>
      </c>
      <c r="B7295" s="89" t="s">
        <v>18166</v>
      </c>
      <c r="C7295" s="89">
        <v>4</v>
      </c>
      <c r="D7295" s="89" t="s">
        <v>18167</v>
      </c>
      <c r="E7295" s="89" t="s">
        <v>4203</v>
      </c>
    </row>
    <row r="7296" spans="1:5" ht="15.75" customHeight="1" x14ac:dyDescent="0.15">
      <c r="A7296" s="89" t="s">
        <v>18168</v>
      </c>
      <c r="B7296" s="89" t="s">
        <v>15434</v>
      </c>
      <c r="C7296" s="89">
        <v>4</v>
      </c>
      <c r="D7296" s="89" t="s">
        <v>15435</v>
      </c>
      <c r="E7296" s="89" t="s">
        <v>3079</v>
      </c>
    </row>
    <row r="7297" spans="1:5" ht="15.75" customHeight="1" x14ac:dyDescent="0.15">
      <c r="A7297" s="89" t="s">
        <v>18169</v>
      </c>
      <c r="B7297" s="89" t="s">
        <v>15434</v>
      </c>
      <c r="C7297" s="89">
        <v>4</v>
      </c>
      <c r="D7297" s="89" t="s">
        <v>15435</v>
      </c>
      <c r="E7297" s="89" t="s">
        <v>3079</v>
      </c>
    </row>
    <row r="7298" spans="1:5" ht="15.75" customHeight="1" x14ac:dyDescent="0.15">
      <c r="A7298" s="89" t="s">
        <v>18170</v>
      </c>
      <c r="B7298" s="89" t="s">
        <v>9691</v>
      </c>
      <c r="C7298" s="89">
        <v>4</v>
      </c>
      <c r="D7298" s="89" t="s">
        <v>9692</v>
      </c>
      <c r="E7298" s="89" t="s">
        <v>5477</v>
      </c>
    </row>
    <row r="7299" spans="1:5" ht="15.75" customHeight="1" x14ac:dyDescent="0.15">
      <c r="A7299" s="89" t="s">
        <v>18171</v>
      </c>
      <c r="B7299" s="89" t="s">
        <v>15471</v>
      </c>
      <c r="C7299" s="89">
        <v>4</v>
      </c>
      <c r="D7299" s="89" t="s">
        <v>15472</v>
      </c>
      <c r="E7299" s="89" t="s">
        <v>4186</v>
      </c>
    </row>
    <row r="7300" spans="1:5" ht="15.75" customHeight="1" x14ac:dyDescent="0.15">
      <c r="A7300" s="89" t="s">
        <v>18172</v>
      </c>
      <c r="B7300" s="89" t="s">
        <v>18173</v>
      </c>
      <c r="C7300" s="89">
        <v>4</v>
      </c>
      <c r="D7300" s="89" t="s">
        <v>16871</v>
      </c>
      <c r="E7300" s="89" t="s">
        <v>4246</v>
      </c>
    </row>
    <row r="7301" spans="1:5" ht="15.75" customHeight="1" x14ac:dyDescent="0.15">
      <c r="A7301" s="89" t="s">
        <v>18174</v>
      </c>
      <c r="B7301" s="89" t="s">
        <v>18175</v>
      </c>
      <c r="C7301" s="89">
        <v>4</v>
      </c>
      <c r="D7301" s="89" t="s">
        <v>18176</v>
      </c>
      <c r="E7301" s="89" t="s">
        <v>4186</v>
      </c>
    </row>
    <row r="7302" spans="1:5" ht="15.75" customHeight="1" x14ac:dyDescent="0.15">
      <c r="A7302" s="89" t="s">
        <v>18177</v>
      </c>
      <c r="B7302" s="89" t="s">
        <v>18178</v>
      </c>
      <c r="C7302" s="89">
        <v>4</v>
      </c>
      <c r="D7302" s="89" t="s">
        <v>18179</v>
      </c>
      <c r="E7302" s="89" t="s">
        <v>3804</v>
      </c>
    </row>
    <row r="7303" spans="1:5" ht="15.75" customHeight="1" x14ac:dyDescent="0.15">
      <c r="A7303" s="89" t="s">
        <v>18180</v>
      </c>
      <c r="B7303" s="89" t="s">
        <v>16987</v>
      </c>
      <c r="C7303" s="89">
        <v>4</v>
      </c>
      <c r="D7303" s="89" t="s">
        <v>16988</v>
      </c>
      <c r="E7303" s="89" t="s">
        <v>3063</v>
      </c>
    </row>
    <row r="7304" spans="1:5" ht="15.75" customHeight="1" x14ac:dyDescent="0.15">
      <c r="A7304" s="89" t="s">
        <v>18181</v>
      </c>
      <c r="B7304" s="89" t="s">
        <v>9691</v>
      </c>
      <c r="C7304" s="89">
        <v>4</v>
      </c>
      <c r="D7304" s="89" t="s">
        <v>9692</v>
      </c>
      <c r="E7304" s="89" t="s">
        <v>5477</v>
      </c>
    </row>
    <row r="7305" spans="1:5" ht="15.75" customHeight="1" x14ac:dyDescent="0.15">
      <c r="A7305" s="89" t="s">
        <v>18182</v>
      </c>
      <c r="B7305" s="89" t="s">
        <v>18183</v>
      </c>
      <c r="C7305" s="89">
        <v>4</v>
      </c>
      <c r="D7305" s="89" t="s">
        <v>18184</v>
      </c>
      <c r="E7305" s="89" t="s">
        <v>4206</v>
      </c>
    </row>
    <row r="7306" spans="1:5" ht="15.75" customHeight="1" x14ac:dyDescent="0.15">
      <c r="A7306" s="89" t="s">
        <v>18185</v>
      </c>
      <c r="B7306" s="89" t="s">
        <v>16987</v>
      </c>
      <c r="C7306" s="89">
        <v>4</v>
      </c>
      <c r="D7306" s="89" t="s">
        <v>16988</v>
      </c>
      <c r="E7306" s="89" t="s">
        <v>3063</v>
      </c>
    </row>
    <row r="7307" spans="1:5" ht="15.75" customHeight="1" x14ac:dyDescent="0.15">
      <c r="A7307" s="89" t="s">
        <v>657</v>
      </c>
      <c r="B7307" s="89" t="s">
        <v>9796</v>
      </c>
      <c r="C7307" s="89">
        <v>4</v>
      </c>
      <c r="D7307" s="89" t="s">
        <v>629</v>
      </c>
      <c r="E7307" s="89" t="s">
        <v>3944</v>
      </c>
    </row>
    <row r="7308" spans="1:5" ht="15.75" customHeight="1" x14ac:dyDescent="0.15">
      <c r="A7308" s="89" t="s">
        <v>18186</v>
      </c>
      <c r="B7308" s="89" t="s">
        <v>2780</v>
      </c>
      <c r="C7308" s="89">
        <v>2</v>
      </c>
      <c r="D7308" s="89" t="s">
        <v>8156</v>
      </c>
    </row>
    <row r="7309" spans="1:5" ht="15.75" customHeight="1" x14ac:dyDescent="0.15">
      <c r="A7309" s="89" t="s">
        <v>677</v>
      </c>
      <c r="B7309" s="89" t="s">
        <v>9796</v>
      </c>
      <c r="C7309" s="89">
        <v>4</v>
      </c>
      <c r="D7309" s="89" t="s">
        <v>629</v>
      </c>
      <c r="E7309" s="89" t="s">
        <v>3944</v>
      </c>
    </row>
    <row r="7310" spans="1:5" ht="15.75" customHeight="1" x14ac:dyDescent="0.15">
      <c r="A7310" s="89" t="s">
        <v>18187</v>
      </c>
      <c r="B7310" s="89" t="s">
        <v>2780</v>
      </c>
      <c r="C7310" s="89">
        <v>2</v>
      </c>
      <c r="D7310" s="89" t="s">
        <v>8156</v>
      </c>
    </row>
    <row r="7311" spans="1:5" ht="15.75" customHeight="1" x14ac:dyDescent="0.15">
      <c r="A7311" s="89" t="s">
        <v>18188</v>
      </c>
      <c r="B7311" s="89" t="s">
        <v>2780</v>
      </c>
      <c r="C7311" s="89">
        <v>2</v>
      </c>
      <c r="D7311" s="89" t="s">
        <v>8156</v>
      </c>
    </row>
    <row r="7312" spans="1:5" ht="15.75" customHeight="1" x14ac:dyDescent="0.15">
      <c r="A7312" s="89" t="s">
        <v>18189</v>
      </c>
      <c r="B7312" s="89" t="s">
        <v>2780</v>
      </c>
      <c r="C7312" s="89">
        <v>2</v>
      </c>
      <c r="D7312" s="89" t="s">
        <v>8156</v>
      </c>
    </row>
    <row r="7313" spans="1:5" ht="15.75" customHeight="1" x14ac:dyDescent="0.15">
      <c r="A7313" s="89" t="s">
        <v>18190</v>
      </c>
      <c r="B7313" s="89" t="s">
        <v>18191</v>
      </c>
      <c r="C7313" s="89">
        <v>4</v>
      </c>
      <c r="D7313" s="89" t="s">
        <v>18192</v>
      </c>
      <c r="E7313" s="89" t="s">
        <v>2769</v>
      </c>
    </row>
    <row r="7314" spans="1:5" ht="15.75" customHeight="1" x14ac:dyDescent="0.15">
      <c r="A7314" s="89" t="s">
        <v>18193</v>
      </c>
      <c r="B7314" s="89" t="s">
        <v>2780</v>
      </c>
      <c r="C7314" s="89">
        <v>2</v>
      </c>
      <c r="D7314" s="89" t="s">
        <v>8156</v>
      </c>
    </row>
    <row r="7315" spans="1:5" ht="15.75" customHeight="1" x14ac:dyDescent="0.15">
      <c r="A7315" s="89" t="s">
        <v>18194</v>
      </c>
      <c r="B7315" s="89" t="s">
        <v>17471</v>
      </c>
      <c r="C7315" s="89">
        <v>4</v>
      </c>
      <c r="D7315" s="89" t="s">
        <v>17472</v>
      </c>
      <c r="E7315" s="89" t="s">
        <v>3271</v>
      </c>
    </row>
    <row r="7316" spans="1:5" ht="15.75" customHeight="1" x14ac:dyDescent="0.15">
      <c r="A7316" s="89" t="s">
        <v>18195</v>
      </c>
      <c r="B7316" s="89" t="s">
        <v>16211</v>
      </c>
      <c r="C7316" s="89">
        <v>4</v>
      </c>
      <c r="D7316" s="89" t="s">
        <v>16212</v>
      </c>
      <c r="E7316" s="89" t="s">
        <v>4245</v>
      </c>
    </row>
    <row r="7317" spans="1:5" ht="15.75" customHeight="1" x14ac:dyDescent="0.15">
      <c r="A7317" s="89" t="s">
        <v>18196</v>
      </c>
      <c r="B7317" s="89" t="s">
        <v>9706</v>
      </c>
      <c r="C7317" s="89">
        <v>4</v>
      </c>
      <c r="D7317" s="89" t="s">
        <v>9707</v>
      </c>
      <c r="E7317" s="89" t="s">
        <v>2683</v>
      </c>
    </row>
    <row r="7318" spans="1:5" ht="15.75" customHeight="1" x14ac:dyDescent="0.15">
      <c r="A7318" s="89" t="s">
        <v>18197</v>
      </c>
      <c r="B7318" s="89" t="s">
        <v>14560</v>
      </c>
      <c r="C7318" s="89">
        <v>4</v>
      </c>
      <c r="D7318" s="89" t="s">
        <v>14561</v>
      </c>
      <c r="E7318" s="89" t="s">
        <v>4254</v>
      </c>
    </row>
    <row r="7319" spans="1:5" ht="15.75" customHeight="1" x14ac:dyDescent="0.15">
      <c r="A7319" s="89" t="s">
        <v>18198</v>
      </c>
      <c r="B7319" s="89" t="s">
        <v>14560</v>
      </c>
      <c r="C7319" s="89">
        <v>4</v>
      </c>
      <c r="D7319" s="89" t="s">
        <v>14561</v>
      </c>
      <c r="E7319" s="89" t="s">
        <v>4254</v>
      </c>
    </row>
    <row r="7320" spans="1:5" ht="15.75" customHeight="1" x14ac:dyDescent="0.15">
      <c r="A7320" s="89" t="s">
        <v>627</v>
      </c>
      <c r="B7320" s="89" t="s">
        <v>9796</v>
      </c>
      <c r="C7320" s="89">
        <v>4</v>
      </c>
      <c r="D7320" s="89" t="s">
        <v>629</v>
      </c>
      <c r="E7320" s="89" t="s">
        <v>3944</v>
      </c>
    </row>
    <row r="7321" spans="1:5" ht="15.75" customHeight="1" x14ac:dyDescent="0.15">
      <c r="A7321" s="89" t="s">
        <v>653</v>
      </c>
      <c r="B7321" s="89" t="s">
        <v>9796</v>
      </c>
      <c r="C7321" s="89">
        <v>4</v>
      </c>
      <c r="D7321" s="89" t="s">
        <v>629</v>
      </c>
      <c r="E7321" s="89" t="s">
        <v>3944</v>
      </c>
    </row>
    <row r="7322" spans="1:5" ht="15.75" customHeight="1" x14ac:dyDescent="0.15">
      <c r="A7322" s="89" t="s">
        <v>18199</v>
      </c>
      <c r="B7322" s="89" t="s">
        <v>15050</v>
      </c>
      <c r="C7322" s="89">
        <v>4</v>
      </c>
      <c r="D7322" s="89" t="s">
        <v>15051</v>
      </c>
      <c r="E7322" s="89" t="s">
        <v>3907</v>
      </c>
    </row>
    <row r="7323" spans="1:5" ht="15.75" customHeight="1" x14ac:dyDescent="0.15">
      <c r="A7323" s="89" t="s">
        <v>18200</v>
      </c>
      <c r="B7323" s="89" t="s">
        <v>15050</v>
      </c>
      <c r="C7323" s="89">
        <v>4</v>
      </c>
      <c r="D7323" s="89" t="s">
        <v>15051</v>
      </c>
      <c r="E7323" s="89" t="s">
        <v>3907</v>
      </c>
    </row>
    <row r="7324" spans="1:5" ht="15.75" customHeight="1" x14ac:dyDescent="0.15">
      <c r="A7324" s="89" t="s">
        <v>18201</v>
      </c>
      <c r="B7324" s="89" t="s">
        <v>9691</v>
      </c>
      <c r="C7324" s="89">
        <v>4</v>
      </c>
      <c r="D7324" s="89" t="s">
        <v>9692</v>
      </c>
      <c r="E7324" s="89" t="s">
        <v>5477</v>
      </c>
    </row>
    <row r="7325" spans="1:5" ht="15.75" customHeight="1" x14ac:dyDescent="0.15">
      <c r="A7325" s="89" t="s">
        <v>18202</v>
      </c>
      <c r="B7325" s="89" t="s">
        <v>15056</v>
      </c>
      <c r="C7325" s="89">
        <v>4</v>
      </c>
      <c r="D7325" s="89" t="s">
        <v>15057</v>
      </c>
      <c r="E7325" s="89" t="s">
        <v>3908</v>
      </c>
    </row>
    <row r="7326" spans="1:5" ht="15.75" customHeight="1" x14ac:dyDescent="0.15">
      <c r="A7326" s="89" t="s">
        <v>18203</v>
      </c>
      <c r="B7326" s="89" t="s">
        <v>14835</v>
      </c>
      <c r="C7326" s="89">
        <v>4</v>
      </c>
      <c r="D7326" s="89" t="s">
        <v>14836</v>
      </c>
      <c r="E7326" s="89" t="s">
        <v>4238</v>
      </c>
    </row>
    <row r="7327" spans="1:5" ht="15.75" customHeight="1" x14ac:dyDescent="0.15">
      <c r="A7327" s="89" t="s">
        <v>18204</v>
      </c>
      <c r="B7327" s="89" t="s">
        <v>14560</v>
      </c>
      <c r="C7327" s="89">
        <v>4</v>
      </c>
      <c r="D7327" s="89" t="s">
        <v>14561</v>
      </c>
      <c r="E7327" s="89" t="s">
        <v>4254</v>
      </c>
    </row>
    <row r="7328" spans="1:5" ht="15.75" customHeight="1" x14ac:dyDescent="0.15">
      <c r="A7328" s="89" t="s">
        <v>18205</v>
      </c>
      <c r="B7328" s="89" t="s">
        <v>14560</v>
      </c>
      <c r="C7328" s="89">
        <v>4</v>
      </c>
      <c r="D7328" s="89" t="s">
        <v>14561</v>
      </c>
      <c r="E7328" s="89" t="s">
        <v>4254</v>
      </c>
    </row>
    <row r="7329" spans="1:5" ht="15.75" customHeight="1" x14ac:dyDescent="0.15">
      <c r="A7329" s="89" t="s">
        <v>18206</v>
      </c>
      <c r="B7329" s="89" t="s">
        <v>14560</v>
      </c>
      <c r="C7329" s="89">
        <v>4</v>
      </c>
      <c r="D7329" s="89" t="s">
        <v>14561</v>
      </c>
      <c r="E7329" s="89" t="s">
        <v>4254</v>
      </c>
    </row>
    <row r="7330" spans="1:5" ht="15.75" customHeight="1" x14ac:dyDescent="0.15">
      <c r="A7330" s="89" t="s">
        <v>18207</v>
      </c>
      <c r="B7330" s="89" t="s">
        <v>18208</v>
      </c>
      <c r="C7330" s="89">
        <v>4</v>
      </c>
      <c r="D7330" s="89" t="s">
        <v>18209</v>
      </c>
      <c r="E7330" s="89" t="s">
        <v>3475</v>
      </c>
    </row>
    <row r="7331" spans="1:5" ht="15.75" customHeight="1" x14ac:dyDescent="0.15">
      <c r="A7331" s="89" t="s">
        <v>18210</v>
      </c>
      <c r="B7331" s="89" t="s">
        <v>14560</v>
      </c>
      <c r="C7331" s="89">
        <v>4</v>
      </c>
      <c r="D7331" s="89" t="s">
        <v>14561</v>
      </c>
      <c r="E7331" s="89" t="s">
        <v>4254</v>
      </c>
    </row>
    <row r="7332" spans="1:5" ht="15.75" customHeight="1" x14ac:dyDescent="0.15">
      <c r="A7332" s="89" t="s">
        <v>18211</v>
      </c>
      <c r="B7332" s="89" t="s">
        <v>18212</v>
      </c>
      <c r="C7332" s="89">
        <v>4</v>
      </c>
      <c r="D7332" s="89" t="s">
        <v>18213</v>
      </c>
      <c r="E7332" s="89" t="s">
        <v>4239</v>
      </c>
    </row>
    <row r="7333" spans="1:5" ht="15.75" customHeight="1" x14ac:dyDescent="0.15">
      <c r="A7333" s="89" t="s">
        <v>18214</v>
      </c>
      <c r="B7333" s="89" t="s">
        <v>18215</v>
      </c>
      <c r="C7333" s="89">
        <v>4</v>
      </c>
      <c r="D7333" s="89" t="s">
        <v>18216</v>
      </c>
      <c r="E7333" s="89" t="s">
        <v>4201</v>
      </c>
    </row>
    <row r="7334" spans="1:5" ht="15.75" customHeight="1" x14ac:dyDescent="0.15">
      <c r="A7334" s="89" t="s">
        <v>18217</v>
      </c>
      <c r="B7334" s="89" t="s">
        <v>18212</v>
      </c>
      <c r="C7334" s="89">
        <v>4</v>
      </c>
      <c r="D7334" s="89" t="s">
        <v>18213</v>
      </c>
      <c r="E7334" s="89" t="s">
        <v>4239</v>
      </c>
    </row>
    <row r="7335" spans="1:5" ht="15.75" customHeight="1" x14ac:dyDescent="0.15">
      <c r="A7335" s="89" t="s">
        <v>18218</v>
      </c>
      <c r="B7335" s="89" t="s">
        <v>14560</v>
      </c>
      <c r="C7335" s="89">
        <v>4</v>
      </c>
      <c r="D7335" s="89" t="s">
        <v>14561</v>
      </c>
      <c r="E7335" s="89" t="s">
        <v>4254</v>
      </c>
    </row>
    <row r="7336" spans="1:5" ht="15.75" customHeight="1" x14ac:dyDescent="0.15">
      <c r="A7336" s="89" t="s">
        <v>18219</v>
      </c>
      <c r="B7336" s="89" t="s">
        <v>18212</v>
      </c>
      <c r="C7336" s="89">
        <v>4</v>
      </c>
      <c r="D7336" s="89" t="s">
        <v>18213</v>
      </c>
      <c r="E7336" s="89" t="s">
        <v>4239</v>
      </c>
    </row>
    <row r="7337" spans="1:5" ht="15.75" customHeight="1" x14ac:dyDescent="0.15">
      <c r="A7337" s="89" t="s">
        <v>18220</v>
      </c>
      <c r="B7337" s="89" t="s">
        <v>14560</v>
      </c>
      <c r="C7337" s="89">
        <v>4</v>
      </c>
      <c r="D7337" s="89" t="s">
        <v>14561</v>
      </c>
      <c r="E7337" s="89" t="s">
        <v>4254</v>
      </c>
    </row>
    <row r="7338" spans="1:5" ht="15.75" customHeight="1" x14ac:dyDescent="0.15">
      <c r="A7338" s="89" t="s">
        <v>18221</v>
      </c>
      <c r="B7338" s="89" t="s">
        <v>18212</v>
      </c>
      <c r="C7338" s="89">
        <v>4</v>
      </c>
      <c r="D7338" s="89" t="s">
        <v>18213</v>
      </c>
      <c r="E7338" s="89" t="s">
        <v>4239</v>
      </c>
    </row>
    <row r="7339" spans="1:5" ht="15.75" customHeight="1" x14ac:dyDescent="0.15">
      <c r="A7339" s="89" t="s">
        <v>18222</v>
      </c>
      <c r="B7339" s="89" t="s">
        <v>9691</v>
      </c>
      <c r="C7339" s="89">
        <v>4</v>
      </c>
      <c r="D7339" s="89" t="s">
        <v>9692</v>
      </c>
      <c r="E7339" s="89" t="s">
        <v>5477</v>
      </c>
    </row>
    <row r="7340" spans="1:5" ht="15.75" customHeight="1" x14ac:dyDescent="0.15">
      <c r="A7340" s="89" t="s">
        <v>18223</v>
      </c>
      <c r="B7340" s="89" t="s">
        <v>18215</v>
      </c>
      <c r="C7340" s="89">
        <v>4</v>
      </c>
      <c r="D7340" s="89" t="s">
        <v>18216</v>
      </c>
      <c r="E7340" s="89" t="s">
        <v>4201</v>
      </c>
    </row>
    <row r="7341" spans="1:5" ht="15.75" customHeight="1" x14ac:dyDescent="0.15">
      <c r="A7341" s="89" t="s">
        <v>18224</v>
      </c>
      <c r="B7341" s="89" t="s">
        <v>18225</v>
      </c>
      <c r="C7341" s="89">
        <v>4</v>
      </c>
      <c r="D7341" s="89" t="s">
        <v>18226</v>
      </c>
      <c r="E7341" s="89" t="s">
        <v>4221</v>
      </c>
    </row>
    <row r="7342" spans="1:5" ht="15.75" customHeight="1" x14ac:dyDescent="0.15">
      <c r="A7342" s="89" t="s">
        <v>18227</v>
      </c>
      <c r="B7342" s="89" t="s">
        <v>9691</v>
      </c>
      <c r="C7342" s="89">
        <v>4</v>
      </c>
      <c r="D7342" s="89" t="s">
        <v>9692</v>
      </c>
      <c r="E7342" s="89" t="s">
        <v>5477</v>
      </c>
    </row>
    <row r="7343" spans="1:5" ht="15.75" customHeight="1" x14ac:dyDescent="0.15">
      <c r="A7343" s="89" t="s">
        <v>18228</v>
      </c>
      <c r="B7343" s="89" t="s">
        <v>18225</v>
      </c>
      <c r="C7343" s="89">
        <v>4</v>
      </c>
      <c r="D7343" s="89" t="s">
        <v>18226</v>
      </c>
      <c r="E7343" s="89" t="s">
        <v>4221</v>
      </c>
    </row>
    <row r="7344" spans="1:5" ht="15.75" customHeight="1" x14ac:dyDescent="0.15">
      <c r="A7344" s="89" t="s">
        <v>18229</v>
      </c>
      <c r="B7344" s="89" t="s">
        <v>18208</v>
      </c>
      <c r="C7344" s="89">
        <v>4</v>
      </c>
      <c r="D7344" s="89" t="s">
        <v>18209</v>
      </c>
      <c r="E7344" s="89" t="s">
        <v>3475</v>
      </c>
    </row>
    <row r="7345" spans="1:5" ht="15.75" customHeight="1" x14ac:dyDescent="0.15">
      <c r="A7345" s="89" t="s">
        <v>18230</v>
      </c>
      <c r="B7345" s="89" t="s">
        <v>14560</v>
      </c>
      <c r="C7345" s="89">
        <v>4</v>
      </c>
      <c r="D7345" s="89" t="s">
        <v>14561</v>
      </c>
      <c r="E7345" s="89" t="s">
        <v>4254</v>
      </c>
    </row>
    <row r="7346" spans="1:5" ht="15.75" customHeight="1" x14ac:dyDescent="0.15">
      <c r="A7346" s="89" t="s">
        <v>18231</v>
      </c>
      <c r="B7346" s="89" t="s">
        <v>15056</v>
      </c>
      <c r="C7346" s="89">
        <v>4</v>
      </c>
      <c r="D7346" s="89" t="s">
        <v>15057</v>
      </c>
      <c r="E7346" s="89" t="s">
        <v>3908</v>
      </c>
    </row>
    <row r="7347" spans="1:5" ht="15.75" customHeight="1" x14ac:dyDescent="0.15">
      <c r="A7347" s="89" t="s">
        <v>18232</v>
      </c>
      <c r="B7347" s="89" t="s">
        <v>18123</v>
      </c>
      <c r="C7347" s="89">
        <v>4</v>
      </c>
      <c r="D7347" s="89" t="s">
        <v>18124</v>
      </c>
      <c r="E7347" s="89" t="s">
        <v>4201</v>
      </c>
    </row>
    <row r="7348" spans="1:5" ht="15.75" customHeight="1" x14ac:dyDescent="0.15">
      <c r="A7348" s="89" t="s">
        <v>18233</v>
      </c>
      <c r="B7348" s="89" t="s">
        <v>18208</v>
      </c>
      <c r="C7348" s="89">
        <v>4</v>
      </c>
      <c r="D7348" s="89" t="s">
        <v>18209</v>
      </c>
      <c r="E7348" s="89" t="s">
        <v>3475</v>
      </c>
    </row>
    <row r="7349" spans="1:5" ht="15.75" customHeight="1" x14ac:dyDescent="0.15">
      <c r="A7349" s="89" t="s">
        <v>18234</v>
      </c>
      <c r="B7349" s="89" t="s">
        <v>4240</v>
      </c>
      <c r="C7349" s="89">
        <v>3</v>
      </c>
      <c r="D7349" s="89" t="s">
        <v>7964</v>
      </c>
    </row>
    <row r="7350" spans="1:5" ht="15.75" customHeight="1" x14ac:dyDescent="0.15">
      <c r="A7350" s="89" t="s">
        <v>18235</v>
      </c>
      <c r="B7350" s="89" t="s">
        <v>18236</v>
      </c>
      <c r="C7350" s="89">
        <v>4</v>
      </c>
      <c r="D7350" s="89" t="s">
        <v>18237</v>
      </c>
      <c r="E7350" s="89" t="s">
        <v>3475</v>
      </c>
    </row>
    <row r="7351" spans="1:5" ht="15.75" customHeight="1" x14ac:dyDescent="0.15">
      <c r="A7351" s="89" t="s">
        <v>18238</v>
      </c>
      <c r="B7351" s="89" t="s">
        <v>18239</v>
      </c>
      <c r="C7351" s="89">
        <v>4</v>
      </c>
      <c r="D7351" s="89" t="s">
        <v>18240</v>
      </c>
      <c r="E7351" s="89" t="s">
        <v>3475</v>
      </c>
    </row>
    <row r="7352" spans="1:5" ht="15.75" customHeight="1" x14ac:dyDescent="0.15">
      <c r="A7352" s="89" t="s">
        <v>18241</v>
      </c>
      <c r="B7352" s="89" t="s">
        <v>18239</v>
      </c>
      <c r="C7352" s="89">
        <v>4</v>
      </c>
      <c r="D7352" s="89" t="s">
        <v>18240</v>
      </c>
      <c r="E7352" s="89" t="s">
        <v>3475</v>
      </c>
    </row>
    <row r="7353" spans="1:5" ht="15.75" customHeight="1" x14ac:dyDescent="0.15">
      <c r="A7353" s="89" t="s">
        <v>18242</v>
      </c>
      <c r="B7353" s="89" t="s">
        <v>18243</v>
      </c>
      <c r="C7353" s="89">
        <v>4</v>
      </c>
      <c r="D7353" s="89" t="s">
        <v>18244</v>
      </c>
      <c r="E7353" s="89" t="s">
        <v>2900</v>
      </c>
    </row>
    <row r="7354" spans="1:5" ht="15.75" customHeight="1" x14ac:dyDescent="0.15">
      <c r="A7354" s="89" t="s">
        <v>18245</v>
      </c>
      <c r="B7354" s="89" t="s">
        <v>18246</v>
      </c>
      <c r="C7354" s="89">
        <v>4</v>
      </c>
      <c r="D7354" s="89" t="s">
        <v>18247</v>
      </c>
      <c r="E7354" s="89" t="s">
        <v>3649</v>
      </c>
    </row>
    <row r="7355" spans="1:5" ht="15.75" customHeight="1" x14ac:dyDescent="0.15">
      <c r="A7355" s="89" t="s">
        <v>18248</v>
      </c>
      <c r="B7355" s="89" t="s">
        <v>14560</v>
      </c>
      <c r="C7355" s="89">
        <v>4</v>
      </c>
      <c r="D7355" s="89" t="s">
        <v>14561</v>
      </c>
      <c r="E7355" s="89" t="s">
        <v>4254</v>
      </c>
    </row>
    <row r="7356" spans="1:5" ht="15.75" customHeight="1" x14ac:dyDescent="0.15">
      <c r="A7356" s="89" t="s">
        <v>18249</v>
      </c>
      <c r="B7356" s="89" t="s">
        <v>3650</v>
      </c>
      <c r="C7356" s="89">
        <v>3</v>
      </c>
      <c r="D7356" s="89" t="s">
        <v>6797</v>
      </c>
    </row>
    <row r="7357" spans="1:5" ht="15.75" customHeight="1" x14ac:dyDescent="0.15">
      <c r="A7357" s="89" t="s">
        <v>18250</v>
      </c>
      <c r="B7357" s="89" t="s">
        <v>14560</v>
      </c>
      <c r="C7357" s="89">
        <v>4</v>
      </c>
      <c r="D7357" s="89" t="s">
        <v>14561</v>
      </c>
      <c r="E7357" s="89" t="s">
        <v>4254</v>
      </c>
    </row>
    <row r="7358" spans="1:5" ht="15.75" customHeight="1" x14ac:dyDescent="0.15">
      <c r="A7358" s="89" t="s">
        <v>18251</v>
      </c>
      <c r="B7358" s="89" t="s">
        <v>15620</v>
      </c>
      <c r="C7358" s="89">
        <v>4</v>
      </c>
      <c r="D7358" s="89" t="s">
        <v>15621</v>
      </c>
      <c r="E7358" s="89" t="s">
        <v>3045</v>
      </c>
    </row>
    <row r="7359" spans="1:5" ht="15.75" customHeight="1" x14ac:dyDescent="0.15">
      <c r="A7359" s="89" t="s">
        <v>18252</v>
      </c>
      <c r="B7359" s="89" t="s">
        <v>18243</v>
      </c>
      <c r="C7359" s="89">
        <v>4</v>
      </c>
      <c r="D7359" s="89" t="s">
        <v>18244</v>
      </c>
      <c r="E7359" s="89" t="s">
        <v>2900</v>
      </c>
    </row>
    <row r="7360" spans="1:5" ht="15.75" customHeight="1" x14ac:dyDescent="0.15">
      <c r="A7360" s="89" t="s">
        <v>18253</v>
      </c>
      <c r="B7360" s="89" t="s">
        <v>9691</v>
      </c>
      <c r="C7360" s="89">
        <v>4</v>
      </c>
      <c r="D7360" s="89" t="s">
        <v>9692</v>
      </c>
      <c r="E7360" s="89" t="s">
        <v>5477</v>
      </c>
    </row>
    <row r="7361" spans="1:5" ht="15.75" customHeight="1" x14ac:dyDescent="0.15">
      <c r="A7361" s="89" t="s">
        <v>18254</v>
      </c>
      <c r="B7361" s="89" t="s">
        <v>9691</v>
      </c>
      <c r="C7361" s="89">
        <v>4</v>
      </c>
      <c r="D7361" s="89" t="s">
        <v>9692</v>
      </c>
      <c r="E7361" s="89" t="s">
        <v>5477</v>
      </c>
    </row>
    <row r="7362" spans="1:5" ht="15.75" customHeight="1" x14ac:dyDescent="0.15">
      <c r="A7362" s="89" t="s">
        <v>18255</v>
      </c>
      <c r="B7362" s="89" t="s">
        <v>18256</v>
      </c>
      <c r="C7362" s="89">
        <v>4</v>
      </c>
      <c r="D7362" s="89" t="s">
        <v>18257</v>
      </c>
      <c r="E7362" s="89" t="s">
        <v>3045</v>
      </c>
    </row>
    <row r="7363" spans="1:5" ht="15.75" customHeight="1" x14ac:dyDescent="0.15">
      <c r="A7363" s="89" t="s">
        <v>18258</v>
      </c>
      <c r="B7363" s="89" t="s">
        <v>14560</v>
      </c>
      <c r="C7363" s="89">
        <v>4</v>
      </c>
      <c r="D7363" s="89" t="s">
        <v>14561</v>
      </c>
      <c r="E7363" s="89" t="s">
        <v>4254</v>
      </c>
    </row>
    <row r="7364" spans="1:5" ht="15.75" customHeight="1" x14ac:dyDescent="0.15">
      <c r="A7364" s="89" t="s">
        <v>18259</v>
      </c>
      <c r="B7364" s="89" t="s">
        <v>14889</v>
      </c>
      <c r="C7364" s="89">
        <v>4</v>
      </c>
      <c r="D7364" s="89" t="s">
        <v>14890</v>
      </c>
      <c r="E7364" s="89" t="s">
        <v>3691</v>
      </c>
    </row>
    <row r="7365" spans="1:5" ht="15.75" customHeight="1" x14ac:dyDescent="0.15">
      <c r="A7365" s="89" t="s">
        <v>18260</v>
      </c>
      <c r="B7365" s="89" t="s">
        <v>14560</v>
      </c>
      <c r="C7365" s="89">
        <v>4</v>
      </c>
      <c r="D7365" s="89" t="s">
        <v>14561</v>
      </c>
      <c r="E7365" s="89" t="s">
        <v>4254</v>
      </c>
    </row>
    <row r="7366" spans="1:5" ht="15.75" customHeight="1" x14ac:dyDescent="0.15">
      <c r="A7366" s="89" t="s">
        <v>18261</v>
      </c>
      <c r="B7366" s="89" t="s">
        <v>18262</v>
      </c>
      <c r="C7366" s="89">
        <v>4</v>
      </c>
      <c r="D7366" s="89" t="s">
        <v>18263</v>
      </c>
      <c r="E7366" s="89" t="s">
        <v>3024</v>
      </c>
    </row>
    <row r="7367" spans="1:5" ht="15.75" customHeight="1" x14ac:dyDescent="0.15">
      <c r="A7367" s="89" t="s">
        <v>18264</v>
      </c>
      <c r="B7367" s="89" t="s">
        <v>9691</v>
      </c>
      <c r="C7367" s="89">
        <v>4</v>
      </c>
      <c r="D7367" s="89" t="s">
        <v>9692</v>
      </c>
      <c r="E7367" s="89" t="s">
        <v>5477</v>
      </c>
    </row>
    <row r="7368" spans="1:5" ht="15.75" customHeight="1" x14ac:dyDescent="0.15">
      <c r="A7368" s="89" t="s">
        <v>18265</v>
      </c>
      <c r="B7368" s="89" t="s">
        <v>14889</v>
      </c>
      <c r="C7368" s="89">
        <v>4</v>
      </c>
      <c r="D7368" s="89" t="s">
        <v>14890</v>
      </c>
      <c r="E7368" s="89" t="s">
        <v>3691</v>
      </c>
    </row>
    <row r="7369" spans="1:5" ht="15.75" customHeight="1" x14ac:dyDescent="0.15">
      <c r="A7369" s="89" t="s">
        <v>18266</v>
      </c>
      <c r="B7369" s="89" t="s">
        <v>18243</v>
      </c>
      <c r="C7369" s="89">
        <v>4</v>
      </c>
      <c r="D7369" s="89" t="s">
        <v>18244</v>
      </c>
      <c r="E7369" s="89" t="s">
        <v>2900</v>
      </c>
    </row>
    <row r="7370" spans="1:5" ht="15.75" customHeight="1" x14ac:dyDescent="0.15">
      <c r="A7370" s="89" t="s">
        <v>18267</v>
      </c>
      <c r="B7370" s="89" t="s">
        <v>18128</v>
      </c>
      <c r="C7370" s="89">
        <v>4</v>
      </c>
      <c r="D7370" s="89" t="s">
        <v>18129</v>
      </c>
      <c r="E7370" s="89" t="s">
        <v>4201</v>
      </c>
    </row>
    <row r="7371" spans="1:5" ht="15.75" customHeight="1" x14ac:dyDescent="0.15">
      <c r="A7371" s="89" t="s">
        <v>18268</v>
      </c>
      <c r="B7371" s="89" t="s">
        <v>18262</v>
      </c>
      <c r="C7371" s="89">
        <v>4</v>
      </c>
      <c r="D7371" s="89" t="s">
        <v>18263</v>
      </c>
      <c r="E7371" s="89" t="s">
        <v>3024</v>
      </c>
    </row>
    <row r="7372" spans="1:5" ht="15.75" customHeight="1" x14ac:dyDescent="0.15">
      <c r="A7372" s="89" t="s">
        <v>18269</v>
      </c>
      <c r="B7372" s="89" t="s">
        <v>16518</v>
      </c>
      <c r="C7372" s="89">
        <v>4</v>
      </c>
      <c r="D7372" s="89" t="s">
        <v>16519</v>
      </c>
      <c r="E7372" s="89" t="s">
        <v>3220</v>
      </c>
    </row>
    <row r="7373" spans="1:5" ht="15.75" customHeight="1" x14ac:dyDescent="0.15">
      <c r="A7373" s="89" t="s">
        <v>18270</v>
      </c>
      <c r="B7373" s="89" t="s">
        <v>18271</v>
      </c>
      <c r="C7373" s="89">
        <v>4</v>
      </c>
      <c r="D7373" s="89" t="s">
        <v>16097</v>
      </c>
      <c r="E7373" s="89" t="s">
        <v>3823</v>
      </c>
    </row>
    <row r="7374" spans="1:5" ht="15.75" customHeight="1" x14ac:dyDescent="0.15">
      <c r="A7374" s="89" t="s">
        <v>18272</v>
      </c>
      <c r="B7374" s="89" t="s">
        <v>16518</v>
      </c>
      <c r="C7374" s="89">
        <v>4</v>
      </c>
      <c r="D7374" s="89" t="s">
        <v>16519</v>
      </c>
      <c r="E7374" s="89" t="s">
        <v>3220</v>
      </c>
    </row>
    <row r="7375" spans="1:5" ht="15.75" customHeight="1" x14ac:dyDescent="0.15">
      <c r="A7375" s="89" t="s">
        <v>18273</v>
      </c>
      <c r="B7375" s="89" t="s">
        <v>18274</v>
      </c>
      <c r="C7375" s="89">
        <v>4</v>
      </c>
      <c r="D7375" s="89" t="s">
        <v>18275</v>
      </c>
      <c r="E7375" s="89" t="s">
        <v>4226</v>
      </c>
    </row>
    <row r="7376" spans="1:5" ht="15.75" customHeight="1" x14ac:dyDescent="0.15">
      <c r="A7376" s="89" t="s">
        <v>18276</v>
      </c>
      <c r="B7376" s="89" t="s">
        <v>16518</v>
      </c>
      <c r="C7376" s="89">
        <v>4</v>
      </c>
      <c r="D7376" s="89" t="s">
        <v>16519</v>
      </c>
      <c r="E7376" s="89" t="s">
        <v>3220</v>
      </c>
    </row>
    <row r="7377" spans="1:5" ht="15.75" customHeight="1" x14ac:dyDescent="0.15">
      <c r="A7377" s="89" t="s">
        <v>18277</v>
      </c>
      <c r="B7377" s="89" t="s">
        <v>16128</v>
      </c>
      <c r="C7377" s="89">
        <v>4</v>
      </c>
      <c r="D7377" s="89" t="s">
        <v>16129</v>
      </c>
      <c r="E7377" s="89" t="s">
        <v>4215</v>
      </c>
    </row>
    <row r="7378" spans="1:5" ht="15.75" customHeight="1" x14ac:dyDescent="0.15">
      <c r="A7378" s="89" t="s">
        <v>18278</v>
      </c>
      <c r="B7378" s="89" t="s">
        <v>14551</v>
      </c>
      <c r="C7378" s="89">
        <v>4</v>
      </c>
      <c r="D7378" s="89" t="s">
        <v>14552</v>
      </c>
      <c r="E7378" s="89" t="s">
        <v>4134</v>
      </c>
    </row>
    <row r="7379" spans="1:5" ht="15.75" customHeight="1" x14ac:dyDescent="0.15">
      <c r="A7379" s="89" t="s">
        <v>18279</v>
      </c>
      <c r="B7379" s="89" t="s">
        <v>18280</v>
      </c>
      <c r="C7379" s="89">
        <v>4</v>
      </c>
      <c r="D7379" s="89" t="s">
        <v>18281</v>
      </c>
      <c r="E7379" s="89" t="s">
        <v>4243</v>
      </c>
    </row>
    <row r="7380" spans="1:5" ht="15.75" customHeight="1" x14ac:dyDescent="0.15">
      <c r="A7380" s="89" t="s">
        <v>18282</v>
      </c>
      <c r="B7380" s="89" t="s">
        <v>14551</v>
      </c>
      <c r="C7380" s="89">
        <v>4</v>
      </c>
      <c r="D7380" s="89" t="s">
        <v>14552</v>
      </c>
      <c r="E7380" s="89" t="s">
        <v>4134</v>
      </c>
    </row>
    <row r="7381" spans="1:5" ht="15.75" customHeight="1" x14ac:dyDescent="0.15">
      <c r="A7381" s="89" t="s">
        <v>18283</v>
      </c>
      <c r="B7381" s="89" t="s">
        <v>9691</v>
      </c>
      <c r="C7381" s="89">
        <v>4</v>
      </c>
      <c r="D7381" s="89" t="s">
        <v>9692</v>
      </c>
      <c r="E7381" s="89" t="s">
        <v>5477</v>
      </c>
    </row>
    <row r="7382" spans="1:5" ht="15.75" customHeight="1" x14ac:dyDescent="0.15">
      <c r="A7382" s="89" t="s">
        <v>18284</v>
      </c>
      <c r="B7382" s="89" t="s">
        <v>18243</v>
      </c>
      <c r="C7382" s="89">
        <v>4</v>
      </c>
      <c r="D7382" s="89" t="s">
        <v>18244</v>
      </c>
      <c r="E7382" s="89" t="s">
        <v>2900</v>
      </c>
    </row>
    <row r="7383" spans="1:5" ht="15.75" customHeight="1" x14ac:dyDescent="0.15">
      <c r="A7383" s="89" t="s">
        <v>18285</v>
      </c>
      <c r="B7383" s="89" t="s">
        <v>16128</v>
      </c>
      <c r="C7383" s="89">
        <v>4</v>
      </c>
      <c r="D7383" s="89" t="s">
        <v>16129</v>
      </c>
      <c r="E7383" s="89" t="s">
        <v>4215</v>
      </c>
    </row>
    <row r="7384" spans="1:5" ht="15.75" customHeight="1" x14ac:dyDescent="0.15">
      <c r="A7384" s="89" t="s">
        <v>18286</v>
      </c>
      <c r="B7384" s="89" t="s">
        <v>14590</v>
      </c>
      <c r="C7384" s="89">
        <v>4</v>
      </c>
      <c r="D7384" s="89" t="s">
        <v>14591</v>
      </c>
      <c r="E7384" s="89" t="s">
        <v>3143</v>
      </c>
    </row>
    <row r="7385" spans="1:5" ht="15.75" customHeight="1" x14ac:dyDescent="0.15">
      <c r="A7385" s="89" t="s">
        <v>18287</v>
      </c>
      <c r="B7385" s="89" t="s">
        <v>18288</v>
      </c>
      <c r="C7385" s="89">
        <v>4</v>
      </c>
      <c r="D7385" s="89" t="s">
        <v>18289</v>
      </c>
      <c r="E7385" s="89" t="s">
        <v>3024</v>
      </c>
    </row>
    <row r="7386" spans="1:5" ht="15.75" customHeight="1" x14ac:dyDescent="0.15">
      <c r="A7386" s="89" t="s">
        <v>18290</v>
      </c>
      <c r="B7386" s="89" t="s">
        <v>14590</v>
      </c>
      <c r="C7386" s="89">
        <v>4</v>
      </c>
      <c r="D7386" s="89" t="s">
        <v>14591</v>
      </c>
      <c r="E7386" s="89" t="s">
        <v>3143</v>
      </c>
    </row>
    <row r="7387" spans="1:5" ht="15.75" customHeight="1" x14ac:dyDescent="0.15">
      <c r="A7387" s="89" t="s">
        <v>18291</v>
      </c>
      <c r="B7387" s="89" t="s">
        <v>14590</v>
      </c>
      <c r="C7387" s="89">
        <v>4</v>
      </c>
      <c r="D7387" s="89" t="s">
        <v>14591</v>
      </c>
      <c r="E7387" s="89" t="s">
        <v>3143</v>
      </c>
    </row>
    <row r="7388" spans="1:5" ht="15.75" customHeight="1" x14ac:dyDescent="0.15">
      <c r="A7388" s="89" t="s">
        <v>18292</v>
      </c>
      <c r="B7388" s="89" t="s">
        <v>14590</v>
      </c>
      <c r="C7388" s="89">
        <v>4</v>
      </c>
      <c r="D7388" s="89" t="s">
        <v>14591</v>
      </c>
      <c r="E7388" s="89" t="s">
        <v>3143</v>
      </c>
    </row>
    <row r="7389" spans="1:5" ht="15.75" customHeight="1" x14ac:dyDescent="0.15">
      <c r="A7389" s="89" t="s">
        <v>18293</v>
      </c>
      <c r="B7389" s="89" t="s">
        <v>18294</v>
      </c>
      <c r="C7389" s="89">
        <v>4</v>
      </c>
      <c r="D7389" s="89" t="s">
        <v>18295</v>
      </c>
      <c r="E7389" s="89" t="s">
        <v>3660</v>
      </c>
    </row>
    <row r="7390" spans="1:5" ht="15.75" customHeight="1" x14ac:dyDescent="0.15">
      <c r="A7390" s="89" t="s">
        <v>18296</v>
      </c>
      <c r="B7390" s="89" t="s">
        <v>14590</v>
      </c>
      <c r="C7390" s="89">
        <v>4</v>
      </c>
      <c r="D7390" s="89" t="s">
        <v>14591</v>
      </c>
      <c r="E7390" s="89" t="s">
        <v>3143</v>
      </c>
    </row>
    <row r="7391" spans="1:5" ht="15.75" customHeight="1" x14ac:dyDescent="0.15">
      <c r="A7391" s="89" t="s">
        <v>18297</v>
      </c>
      <c r="B7391" s="89" t="s">
        <v>14590</v>
      </c>
      <c r="C7391" s="89">
        <v>4</v>
      </c>
      <c r="D7391" s="89" t="s">
        <v>14591</v>
      </c>
      <c r="E7391" s="89" t="s">
        <v>3143</v>
      </c>
    </row>
    <row r="7392" spans="1:5" ht="15.75" customHeight="1" x14ac:dyDescent="0.15">
      <c r="A7392" s="89" t="s">
        <v>18298</v>
      </c>
      <c r="B7392" s="89" t="s">
        <v>9691</v>
      </c>
      <c r="C7392" s="89">
        <v>4</v>
      </c>
      <c r="D7392" s="89" t="s">
        <v>9692</v>
      </c>
      <c r="E7392" s="89" t="s">
        <v>5477</v>
      </c>
    </row>
    <row r="7393" spans="1:5" ht="15.75" customHeight="1" x14ac:dyDescent="0.15">
      <c r="A7393" s="89" t="s">
        <v>18299</v>
      </c>
      <c r="B7393" s="89" t="s">
        <v>14590</v>
      </c>
      <c r="C7393" s="89">
        <v>4</v>
      </c>
      <c r="D7393" s="89" t="s">
        <v>14591</v>
      </c>
      <c r="E7393" s="89" t="s">
        <v>3143</v>
      </c>
    </row>
    <row r="7394" spans="1:5" ht="15.75" customHeight="1" x14ac:dyDescent="0.15">
      <c r="A7394" s="89" t="s">
        <v>18300</v>
      </c>
      <c r="B7394" s="89" t="s">
        <v>14590</v>
      </c>
      <c r="C7394" s="89">
        <v>4</v>
      </c>
      <c r="D7394" s="89" t="s">
        <v>14591</v>
      </c>
      <c r="E7394" s="89" t="s">
        <v>3143</v>
      </c>
    </row>
    <row r="7395" spans="1:5" ht="15.75" customHeight="1" x14ac:dyDescent="0.15">
      <c r="A7395" s="89" t="s">
        <v>18301</v>
      </c>
      <c r="B7395" s="89" t="s">
        <v>14590</v>
      </c>
      <c r="C7395" s="89">
        <v>4</v>
      </c>
      <c r="D7395" s="89" t="s">
        <v>14591</v>
      </c>
      <c r="E7395" s="89" t="s">
        <v>3143</v>
      </c>
    </row>
    <row r="7396" spans="1:5" ht="15.75" customHeight="1" x14ac:dyDescent="0.15">
      <c r="A7396" s="89" t="s">
        <v>18302</v>
      </c>
      <c r="B7396" s="89" t="s">
        <v>14590</v>
      </c>
      <c r="C7396" s="89">
        <v>4</v>
      </c>
      <c r="D7396" s="89" t="s">
        <v>14591</v>
      </c>
      <c r="E7396" s="89" t="s">
        <v>3143</v>
      </c>
    </row>
    <row r="7397" spans="1:5" ht="15.75" customHeight="1" x14ac:dyDescent="0.15">
      <c r="A7397" s="89" t="s">
        <v>18303</v>
      </c>
      <c r="B7397" s="89" t="s">
        <v>18288</v>
      </c>
      <c r="C7397" s="89">
        <v>4</v>
      </c>
      <c r="D7397" s="89" t="s">
        <v>18289</v>
      </c>
      <c r="E7397" s="89" t="s">
        <v>3024</v>
      </c>
    </row>
    <row r="7398" spans="1:5" ht="15.75" customHeight="1" x14ac:dyDescent="0.15">
      <c r="A7398" s="89" t="s">
        <v>18304</v>
      </c>
      <c r="B7398" s="89" t="s">
        <v>14590</v>
      </c>
      <c r="C7398" s="89">
        <v>4</v>
      </c>
      <c r="D7398" s="89" t="s">
        <v>14591</v>
      </c>
      <c r="E7398" s="89" t="s">
        <v>3143</v>
      </c>
    </row>
    <row r="7399" spans="1:5" ht="15.75" customHeight="1" x14ac:dyDescent="0.15">
      <c r="A7399" s="89" t="s">
        <v>18305</v>
      </c>
      <c r="B7399" s="89" t="s">
        <v>18120</v>
      </c>
      <c r="C7399" s="89">
        <v>4</v>
      </c>
      <c r="D7399" s="89" t="s">
        <v>18121</v>
      </c>
      <c r="E7399" s="89" t="s">
        <v>4223</v>
      </c>
    </row>
    <row r="7400" spans="1:5" ht="15.75" customHeight="1" x14ac:dyDescent="0.15">
      <c r="A7400" s="89" t="s">
        <v>18306</v>
      </c>
      <c r="B7400" s="89" t="s">
        <v>14590</v>
      </c>
      <c r="C7400" s="89">
        <v>4</v>
      </c>
      <c r="D7400" s="89" t="s">
        <v>14591</v>
      </c>
      <c r="E7400" s="89" t="s">
        <v>3143</v>
      </c>
    </row>
    <row r="7401" spans="1:5" ht="15.75" customHeight="1" x14ac:dyDescent="0.15">
      <c r="A7401" s="89" t="s">
        <v>18307</v>
      </c>
      <c r="B7401" s="89" t="s">
        <v>14590</v>
      </c>
      <c r="C7401" s="89">
        <v>4</v>
      </c>
      <c r="D7401" s="89" t="s">
        <v>14591</v>
      </c>
      <c r="E7401" s="89" t="s">
        <v>3143</v>
      </c>
    </row>
    <row r="7402" spans="1:5" ht="15.75" customHeight="1" x14ac:dyDescent="0.15">
      <c r="A7402" s="89" t="s">
        <v>18308</v>
      </c>
      <c r="B7402" s="89" t="s">
        <v>14590</v>
      </c>
      <c r="C7402" s="89">
        <v>4</v>
      </c>
      <c r="D7402" s="89" t="s">
        <v>14591</v>
      </c>
      <c r="E7402" s="89" t="s">
        <v>3143</v>
      </c>
    </row>
    <row r="7403" spans="1:5" ht="15.75" customHeight="1" x14ac:dyDescent="0.15">
      <c r="A7403" s="89" t="s">
        <v>18309</v>
      </c>
      <c r="B7403" s="89" t="s">
        <v>9691</v>
      </c>
      <c r="C7403" s="89">
        <v>4</v>
      </c>
      <c r="D7403" s="89" t="s">
        <v>9692</v>
      </c>
      <c r="E7403" s="89" t="s">
        <v>5477</v>
      </c>
    </row>
    <row r="7404" spans="1:5" ht="15.75" customHeight="1" x14ac:dyDescent="0.15">
      <c r="A7404" s="89" t="s">
        <v>18310</v>
      </c>
      <c r="B7404" s="89" t="s">
        <v>14590</v>
      </c>
      <c r="C7404" s="89">
        <v>4</v>
      </c>
      <c r="D7404" s="89" t="s">
        <v>14591</v>
      </c>
      <c r="E7404" s="89" t="s">
        <v>3143</v>
      </c>
    </row>
    <row r="7405" spans="1:5" ht="15.75" customHeight="1" x14ac:dyDescent="0.15">
      <c r="A7405" s="89" t="s">
        <v>18311</v>
      </c>
      <c r="B7405" s="89" t="s">
        <v>14590</v>
      </c>
      <c r="C7405" s="89">
        <v>4</v>
      </c>
      <c r="D7405" s="89" t="s">
        <v>14591</v>
      </c>
      <c r="E7405" s="89" t="s">
        <v>3143</v>
      </c>
    </row>
    <row r="7406" spans="1:5" ht="15.75" customHeight="1" x14ac:dyDescent="0.15">
      <c r="A7406" s="89" t="s">
        <v>18312</v>
      </c>
      <c r="B7406" s="89" t="s">
        <v>9691</v>
      </c>
      <c r="C7406" s="89">
        <v>4</v>
      </c>
      <c r="D7406" s="89" t="s">
        <v>9692</v>
      </c>
      <c r="E7406" s="89" t="s">
        <v>5477</v>
      </c>
    </row>
    <row r="7407" spans="1:5" ht="15.75" customHeight="1" x14ac:dyDescent="0.15">
      <c r="A7407" s="89" t="s">
        <v>18313</v>
      </c>
      <c r="B7407" s="89" t="s">
        <v>14590</v>
      </c>
      <c r="C7407" s="89">
        <v>4</v>
      </c>
      <c r="D7407" s="89" t="s">
        <v>14591</v>
      </c>
      <c r="E7407" s="89" t="s">
        <v>3143</v>
      </c>
    </row>
    <row r="7408" spans="1:5" ht="15.75" customHeight="1" x14ac:dyDescent="0.15">
      <c r="A7408" s="89" t="s">
        <v>18314</v>
      </c>
      <c r="B7408" s="89" t="s">
        <v>18243</v>
      </c>
      <c r="C7408" s="89">
        <v>4</v>
      </c>
      <c r="D7408" s="89" t="s">
        <v>18244</v>
      </c>
      <c r="E7408" s="89" t="s">
        <v>2900</v>
      </c>
    </row>
    <row r="7409" spans="1:5" ht="15.75" customHeight="1" x14ac:dyDescent="0.15">
      <c r="A7409" s="89" t="s">
        <v>18315</v>
      </c>
      <c r="B7409" s="89" t="s">
        <v>14590</v>
      </c>
      <c r="C7409" s="89">
        <v>4</v>
      </c>
      <c r="D7409" s="89" t="s">
        <v>14591</v>
      </c>
      <c r="E7409" s="89" t="s">
        <v>3143</v>
      </c>
    </row>
    <row r="7410" spans="1:5" ht="15.75" customHeight="1" x14ac:dyDescent="0.15">
      <c r="A7410" s="89" t="s">
        <v>18316</v>
      </c>
      <c r="B7410" s="89" t="s">
        <v>18317</v>
      </c>
      <c r="C7410" s="89">
        <v>4</v>
      </c>
      <c r="D7410" s="89" t="s">
        <v>18318</v>
      </c>
      <c r="E7410" s="89" t="s">
        <v>4234</v>
      </c>
    </row>
    <row r="7411" spans="1:5" ht="15.75" customHeight="1" x14ac:dyDescent="0.15">
      <c r="A7411" s="89" t="s">
        <v>18319</v>
      </c>
      <c r="B7411" s="89" t="s">
        <v>14590</v>
      </c>
      <c r="C7411" s="89">
        <v>4</v>
      </c>
      <c r="D7411" s="89" t="s">
        <v>14591</v>
      </c>
      <c r="E7411" s="89" t="s">
        <v>3143</v>
      </c>
    </row>
    <row r="7412" spans="1:5" ht="15.75" customHeight="1" x14ac:dyDescent="0.15">
      <c r="A7412" s="89" t="s">
        <v>18320</v>
      </c>
      <c r="B7412" s="89" t="s">
        <v>14590</v>
      </c>
      <c r="C7412" s="89">
        <v>4</v>
      </c>
      <c r="D7412" s="89" t="s">
        <v>14591</v>
      </c>
      <c r="E7412" s="89" t="s">
        <v>3143</v>
      </c>
    </row>
    <row r="7413" spans="1:5" ht="15.75" customHeight="1" x14ac:dyDescent="0.15">
      <c r="A7413" s="89" t="s">
        <v>18321</v>
      </c>
      <c r="B7413" s="89" t="s">
        <v>9691</v>
      </c>
      <c r="C7413" s="89">
        <v>4</v>
      </c>
      <c r="D7413" s="89" t="s">
        <v>9692</v>
      </c>
      <c r="E7413" s="89" t="s">
        <v>5477</v>
      </c>
    </row>
    <row r="7414" spans="1:5" ht="15.75" customHeight="1" x14ac:dyDescent="0.15">
      <c r="A7414" s="89" t="s">
        <v>18322</v>
      </c>
      <c r="B7414" s="89" t="s">
        <v>4237</v>
      </c>
      <c r="C7414" s="89">
        <v>3</v>
      </c>
      <c r="D7414" s="89" t="s">
        <v>7928</v>
      </c>
    </row>
    <row r="7415" spans="1:5" ht="15.75" customHeight="1" x14ac:dyDescent="0.15">
      <c r="A7415" s="89" t="s">
        <v>18323</v>
      </c>
      <c r="B7415" s="89" t="s">
        <v>14590</v>
      </c>
      <c r="C7415" s="89">
        <v>4</v>
      </c>
      <c r="D7415" s="89" t="s">
        <v>14591</v>
      </c>
      <c r="E7415" s="89" t="s">
        <v>3143</v>
      </c>
    </row>
    <row r="7416" spans="1:5" ht="15.75" customHeight="1" x14ac:dyDescent="0.15">
      <c r="A7416" s="89" t="s">
        <v>18324</v>
      </c>
      <c r="B7416" s="89" t="s">
        <v>14590</v>
      </c>
      <c r="C7416" s="89">
        <v>4</v>
      </c>
      <c r="D7416" s="89" t="s">
        <v>14591</v>
      </c>
      <c r="E7416" s="89" t="s">
        <v>3143</v>
      </c>
    </row>
    <row r="7417" spans="1:5" ht="15.75" customHeight="1" x14ac:dyDescent="0.15">
      <c r="A7417" s="89" t="s">
        <v>18325</v>
      </c>
      <c r="B7417" s="89" t="s">
        <v>18280</v>
      </c>
      <c r="C7417" s="89">
        <v>4</v>
      </c>
      <c r="D7417" s="89" t="s">
        <v>18281</v>
      </c>
      <c r="E7417" s="89" t="s">
        <v>4243</v>
      </c>
    </row>
    <row r="7418" spans="1:5" ht="15.75" customHeight="1" x14ac:dyDescent="0.15">
      <c r="A7418" s="89" t="s">
        <v>18326</v>
      </c>
      <c r="B7418" s="89" t="s">
        <v>14590</v>
      </c>
      <c r="C7418" s="89">
        <v>4</v>
      </c>
      <c r="D7418" s="89" t="s">
        <v>14591</v>
      </c>
      <c r="E7418" s="89" t="s">
        <v>3143</v>
      </c>
    </row>
    <row r="7419" spans="1:5" ht="15.75" customHeight="1" x14ac:dyDescent="0.15">
      <c r="A7419" s="89" t="s">
        <v>18327</v>
      </c>
      <c r="B7419" s="89" t="s">
        <v>3143</v>
      </c>
      <c r="C7419" s="89">
        <v>3</v>
      </c>
      <c r="D7419" s="89" t="s">
        <v>83</v>
      </c>
    </row>
    <row r="7420" spans="1:5" ht="15.75" customHeight="1" x14ac:dyDescent="0.15">
      <c r="A7420" s="89" t="s">
        <v>18328</v>
      </c>
      <c r="B7420" s="89" t="s">
        <v>14590</v>
      </c>
      <c r="C7420" s="89">
        <v>4</v>
      </c>
      <c r="D7420" s="89" t="s">
        <v>14591</v>
      </c>
      <c r="E7420" s="89" t="s">
        <v>3143</v>
      </c>
    </row>
    <row r="7421" spans="1:5" ht="15.75" customHeight="1" x14ac:dyDescent="0.15">
      <c r="A7421" s="89" t="s">
        <v>18329</v>
      </c>
      <c r="B7421" s="89" t="s">
        <v>18330</v>
      </c>
      <c r="C7421" s="89">
        <v>4</v>
      </c>
      <c r="D7421" s="89" t="s">
        <v>18331</v>
      </c>
      <c r="E7421" s="89" t="s">
        <v>4240</v>
      </c>
    </row>
    <row r="7422" spans="1:5" ht="15.75" customHeight="1" x14ac:dyDescent="0.15">
      <c r="A7422" s="89" t="s">
        <v>18332</v>
      </c>
      <c r="B7422" s="89" t="s">
        <v>14590</v>
      </c>
      <c r="C7422" s="89">
        <v>4</v>
      </c>
      <c r="D7422" s="89" t="s">
        <v>14591</v>
      </c>
      <c r="E7422" s="89" t="s">
        <v>3143</v>
      </c>
    </row>
    <row r="7423" spans="1:5" ht="15.75" customHeight="1" x14ac:dyDescent="0.15">
      <c r="A7423" s="89" t="s">
        <v>18333</v>
      </c>
      <c r="B7423" s="89" t="s">
        <v>18334</v>
      </c>
      <c r="C7423" s="89">
        <v>4</v>
      </c>
      <c r="D7423" s="89" t="s">
        <v>18335</v>
      </c>
      <c r="E7423" s="89" t="s">
        <v>3660</v>
      </c>
    </row>
    <row r="7424" spans="1:5" ht="15.75" customHeight="1" x14ac:dyDescent="0.15">
      <c r="A7424" s="89" t="s">
        <v>18336</v>
      </c>
      <c r="B7424" s="89" t="s">
        <v>14590</v>
      </c>
      <c r="C7424" s="89">
        <v>4</v>
      </c>
      <c r="D7424" s="89" t="s">
        <v>14591</v>
      </c>
      <c r="E7424" s="89" t="s">
        <v>3143</v>
      </c>
    </row>
    <row r="7425" spans="1:5" ht="15.75" customHeight="1" x14ac:dyDescent="0.15">
      <c r="A7425" s="89" t="s">
        <v>18337</v>
      </c>
      <c r="B7425" s="89" t="s">
        <v>18330</v>
      </c>
      <c r="C7425" s="89">
        <v>4</v>
      </c>
      <c r="D7425" s="89" t="s">
        <v>18331</v>
      </c>
      <c r="E7425" s="89" t="s">
        <v>4240</v>
      </c>
    </row>
    <row r="7426" spans="1:5" ht="15.75" customHeight="1" x14ac:dyDescent="0.15">
      <c r="A7426" s="89" t="s">
        <v>18338</v>
      </c>
      <c r="B7426" s="89" t="s">
        <v>14590</v>
      </c>
      <c r="C7426" s="89">
        <v>4</v>
      </c>
      <c r="D7426" s="89" t="s">
        <v>14591</v>
      </c>
      <c r="E7426" s="89" t="s">
        <v>3143</v>
      </c>
    </row>
    <row r="7427" spans="1:5" ht="15.75" customHeight="1" x14ac:dyDescent="0.15">
      <c r="A7427" s="89" t="s">
        <v>18339</v>
      </c>
      <c r="B7427" s="89" t="s">
        <v>14590</v>
      </c>
      <c r="C7427" s="89">
        <v>4</v>
      </c>
      <c r="D7427" s="89" t="s">
        <v>14591</v>
      </c>
      <c r="E7427" s="89" t="s">
        <v>3143</v>
      </c>
    </row>
    <row r="7428" spans="1:5" ht="15.75" customHeight="1" x14ac:dyDescent="0.15">
      <c r="A7428" s="89" t="s">
        <v>18340</v>
      </c>
      <c r="B7428" s="89" t="s">
        <v>14590</v>
      </c>
      <c r="C7428" s="89">
        <v>4</v>
      </c>
      <c r="D7428" s="89" t="s">
        <v>14591</v>
      </c>
      <c r="E7428" s="89" t="s">
        <v>3143</v>
      </c>
    </row>
    <row r="7429" spans="1:5" ht="15.75" customHeight="1" x14ac:dyDescent="0.15">
      <c r="A7429" s="89" t="s">
        <v>18341</v>
      </c>
      <c r="B7429" s="89" t="s">
        <v>14590</v>
      </c>
      <c r="C7429" s="89">
        <v>4</v>
      </c>
      <c r="D7429" s="89" t="s">
        <v>14591</v>
      </c>
      <c r="E7429" s="89" t="s">
        <v>3143</v>
      </c>
    </row>
    <row r="7430" spans="1:5" ht="15.75" customHeight="1" x14ac:dyDescent="0.15">
      <c r="A7430" s="89" t="s">
        <v>18342</v>
      </c>
      <c r="B7430" s="89" t="s">
        <v>14590</v>
      </c>
      <c r="C7430" s="89">
        <v>4</v>
      </c>
      <c r="D7430" s="89" t="s">
        <v>14591</v>
      </c>
      <c r="E7430" s="89" t="s">
        <v>3143</v>
      </c>
    </row>
    <row r="7431" spans="1:5" ht="15.75" customHeight="1" x14ac:dyDescent="0.15">
      <c r="A7431" s="89" t="s">
        <v>18343</v>
      </c>
      <c r="B7431" s="89" t="s">
        <v>18243</v>
      </c>
      <c r="C7431" s="89">
        <v>4</v>
      </c>
      <c r="D7431" s="89" t="s">
        <v>18244</v>
      </c>
      <c r="E7431" s="89" t="s">
        <v>2900</v>
      </c>
    </row>
    <row r="7432" spans="1:5" ht="15.75" customHeight="1" x14ac:dyDescent="0.15">
      <c r="A7432" s="89" t="s">
        <v>18344</v>
      </c>
      <c r="B7432" s="89" t="s">
        <v>14590</v>
      </c>
      <c r="C7432" s="89">
        <v>4</v>
      </c>
      <c r="D7432" s="89" t="s">
        <v>14591</v>
      </c>
      <c r="E7432" s="89" t="s">
        <v>3143</v>
      </c>
    </row>
    <row r="7433" spans="1:5" ht="15.75" customHeight="1" x14ac:dyDescent="0.15">
      <c r="A7433" s="89" t="s">
        <v>18345</v>
      </c>
      <c r="B7433" s="89" t="s">
        <v>18346</v>
      </c>
      <c r="C7433" s="89">
        <v>4</v>
      </c>
      <c r="D7433" s="89" t="s">
        <v>18347</v>
      </c>
      <c r="E7433" s="89" t="s">
        <v>3225</v>
      </c>
    </row>
    <row r="7434" spans="1:5" ht="15.75" customHeight="1" x14ac:dyDescent="0.15">
      <c r="A7434" s="89" t="s">
        <v>18348</v>
      </c>
      <c r="B7434" s="89" t="s">
        <v>18346</v>
      </c>
      <c r="C7434" s="89">
        <v>4</v>
      </c>
      <c r="D7434" s="89" t="s">
        <v>18347</v>
      </c>
      <c r="E7434" s="89" t="s">
        <v>3225</v>
      </c>
    </row>
    <row r="7435" spans="1:5" ht="15.75" customHeight="1" x14ac:dyDescent="0.15">
      <c r="A7435" s="89" t="s">
        <v>18349</v>
      </c>
      <c r="B7435" s="89" t="s">
        <v>14590</v>
      </c>
      <c r="C7435" s="89">
        <v>4</v>
      </c>
      <c r="D7435" s="89" t="s">
        <v>14591</v>
      </c>
      <c r="E7435" s="89" t="s">
        <v>3143</v>
      </c>
    </row>
    <row r="7436" spans="1:5" ht="15.75" customHeight="1" x14ac:dyDescent="0.15">
      <c r="A7436" s="89" t="s">
        <v>18350</v>
      </c>
      <c r="B7436" s="89" t="s">
        <v>14590</v>
      </c>
      <c r="C7436" s="89">
        <v>4</v>
      </c>
      <c r="D7436" s="89" t="s">
        <v>14591</v>
      </c>
      <c r="E7436" s="89" t="s">
        <v>3143</v>
      </c>
    </row>
    <row r="7437" spans="1:5" ht="15.75" customHeight="1" x14ac:dyDescent="0.15">
      <c r="A7437" s="89" t="s">
        <v>18351</v>
      </c>
      <c r="B7437" s="89" t="s">
        <v>14590</v>
      </c>
      <c r="C7437" s="89">
        <v>4</v>
      </c>
      <c r="D7437" s="89" t="s">
        <v>14591</v>
      </c>
      <c r="E7437" s="89" t="s">
        <v>3143</v>
      </c>
    </row>
    <row r="7438" spans="1:5" ht="15.75" customHeight="1" x14ac:dyDescent="0.15">
      <c r="A7438" s="89" t="s">
        <v>18352</v>
      </c>
      <c r="B7438" s="89" t="s">
        <v>14590</v>
      </c>
      <c r="C7438" s="89">
        <v>4</v>
      </c>
      <c r="D7438" s="89" t="s">
        <v>14591</v>
      </c>
      <c r="E7438" s="89" t="s">
        <v>3143</v>
      </c>
    </row>
    <row r="7439" spans="1:5" ht="15.75" customHeight="1" x14ac:dyDescent="0.15">
      <c r="A7439" s="89" t="s">
        <v>18353</v>
      </c>
      <c r="B7439" s="89" t="s">
        <v>14590</v>
      </c>
      <c r="C7439" s="89">
        <v>4</v>
      </c>
      <c r="D7439" s="89" t="s">
        <v>14591</v>
      </c>
      <c r="E7439" s="89" t="s">
        <v>3143</v>
      </c>
    </row>
    <row r="7440" spans="1:5" ht="15.75" customHeight="1" x14ac:dyDescent="0.15">
      <c r="A7440" s="89" t="s">
        <v>18354</v>
      </c>
      <c r="B7440" s="89" t="s">
        <v>14590</v>
      </c>
      <c r="C7440" s="89">
        <v>4</v>
      </c>
      <c r="D7440" s="89" t="s">
        <v>14591</v>
      </c>
      <c r="E7440" s="89" t="s">
        <v>3143</v>
      </c>
    </row>
    <row r="7441" spans="1:5" ht="15.75" customHeight="1" x14ac:dyDescent="0.15">
      <c r="A7441" s="89" t="s">
        <v>18355</v>
      </c>
      <c r="B7441" s="89" t="s">
        <v>14590</v>
      </c>
      <c r="C7441" s="89">
        <v>4</v>
      </c>
      <c r="D7441" s="89" t="s">
        <v>14591</v>
      </c>
      <c r="E7441" s="89" t="s">
        <v>3143</v>
      </c>
    </row>
    <row r="7442" spans="1:5" ht="15.75" customHeight="1" x14ac:dyDescent="0.15">
      <c r="A7442" s="89" t="s">
        <v>18356</v>
      </c>
      <c r="B7442" s="89" t="s">
        <v>14590</v>
      </c>
      <c r="C7442" s="89">
        <v>4</v>
      </c>
      <c r="D7442" s="89" t="s">
        <v>14591</v>
      </c>
      <c r="E7442" s="89" t="s">
        <v>3143</v>
      </c>
    </row>
    <row r="7443" spans="1:5" ht="15.75" customHeight="1" x14ac:dyDescent="0.15">
      <c r="A7443" s="89" t="s">
        <v>18357</v>
      </c>
      <c r="B7443" s="89" t="s">
        <v>14590</v>
      </c>
      <c r="C7443" s="89">
        <v>4</v>
      </c>
      <c r="D7443" s="89" t="s">
        <v>14591</v>
      </c>
      <c r="E7443" s="89" t="s">
        <v>3143</v>
      </c>
    </row>
    <row r="7444" spans="1:5" ht="15.75" customHeight="1" x14ac:dyDescent="0.15">
      <c r="A7444" s="89" t="s">
        <v>18358</v>
      </c>
      <c r="B7444" s="89" t="s">
        <v>14590</v>
      </c>
      <c r="C7444" s="89">
        <v>4</v>
      </c>
      <c r="D7444" s="89" t="s">
        <v>14591</v>
      </c>
      <c r="E7444" s="89" t="s">
        <v>3143</v>
      </c>
    </row>
    <row r="7445" spans="1:5" ht="15.75" customHeight="1" x14ac:dyDescent="0.15">
      <c r="A7445" s="89" t="s">
        <v>18359</v>
      </c>
      <c r="B7445" s="89" t="s">
        <v>18360</v>
      </c>
      <c r="C7445" s="89">
        <v>4</v>
      </c>
      <c r="D7445" s="89" t="s">
        <v>18361</v>
      </c>
      <c r="E7445" s="89" t="s">
        <v>3684</v>
      </c>
    </row>
    <row r="7446" spans="1:5" ht="15.75" customHeight="1" x14ac:dyDescent="0.15">
      <c r="A7446" s="89" t="s">
        <v>18362</v>
      </c>
      <c r="B7446" s="89" t="s">
        <v>14590</v>
      </c>
      <c r="C7446" s="89">
        <v>4</v>
      </c>
      <c r="D7446" s="89" t="s">
        <v>14591</v>
      </c>
      <c r="E7446" s="89" t="s">
        <v>3143</v>
      </c>
    </row>
    <row r="7447" spans="1:5" ht="15.75" customHeight="1" x14ac:dyDescent="0.15">
      <c r="A7447" s="89" t="s">
        <v>18363</v>
      </c>
      <c r="B7447" s="89" t="s">
        <v>14590</v>
      </c>
      <c r="C7447" s="89">
        <v>4</v>
      </c>
      <c r="D7447" s="89" t="s">
        <v>14591</v>
      </c>
      <c r="E7447" s="89" t="s">
        <v>3143</v>
      </c>
    </row>
    <row r="7448" spans="1:5" ht="15.75" customHeight="1" x14ac:dyDescent="0.15">
      <c r="A7448" s="89" t="s">
        <v>18364</v>
      </c>
      <c r="B7448" s="89" t="s">
        <v>14590</v>
      </c>
      <c r="C7448" s="89">
        <v>4</v>
      </c>
      <c r="D7448" s="89" t="s">
        <v>14591</v>
      </c>
      <c r="E7448" s="89" t="s">
        <v>3143</v>
      </c>
    </row>
    <row r="7449" spans="1:5" ht="15.75" customHeight="1" x14ac:dyDescent="0.15">
      <c r="A7449" s="89" t="s">
        <v>18365</v>
      </c>
      <c r="B7449" s="89" t="s">
        <v>18243</v>
      </c>
      <c r="C7449" s="89">
        <v>4</v>
      </c>
      <c r="D7449" s="89" t="s">
        <v>18244</v>
      </c>
      <c r="E7449" s="89" t="s">
        <v>2900</v>
      </c>
    </row>
    <row r="7450" spans="1:5" ht="15.75" customHeight="1" x14ac:dyDescent="0.15">
      <c r="A7450" s="89" t="s">
        <v>18366</v>
      </c>
      <c r="B7450" s="89" t="s">
        <v>18243</v>
      </c>
      <c r="C7450" s="89">
        <v>4</v>
      </c>
      <c r="D7450" s="89" t="s">
        <v>18244</v>
      </c>
      <c r="E7450" s="89" t="s">
        <v>2900</v>
      </c>
    </row>
    <row r="7451" spans="1:5" ht="15.75" customHeight="1" x14ac:dyDescent="0.15">
      <c r="A7451" s="89" t="s">
        <v>18367</v>
      </c>
      <c r="B7451" s="89" t="s">
        <v>14590</v>
      </c>
      <c r="C7451" s="89">
        <v>4</v>
      </c>
      <c r="D7451" s="89" t="s">
        <v>14591</v>
      </c>
      <c r="E7451" s="89" t="s">
        <v>3143</v>
      </c>
    </row>
    <row r="7452" spans="1:5" ht="15.75" customHeight="1" x14ac:dyDescent="0.15">
      <c r="A7452" s="89" t="s">
        <v>18368</v>
      </c>
      <c r="B7452" s="89" t="s">
        <v>14590</v>
      </c>
      <c r="C7452" s="89">
        <v>4</v>
      </c>
      <c r="D7452" s="89" t="s">
        <v>14591</v>
      </c>
      <c r="E7452" s="89" t="s">
        <v>3143</v>
      </c>
    </row>
    <row r="7453" spans="1:5" ht="15.75" customHeight="1" x14ac:dyDescent="0.15">
      <c r="A7453" s="89" t="s">
        <v>18369</v>
      </c>
      <c r="B7453" s="89" t="s">
        <v>14590</v>
      </c>
      <c r="C7453" s="89">
        <v>4</v>
      </c>
      <c r="D7453" s="89" t="s">
        <v>14591</v>
      </c>
      <c r="E7453" s="89" t="s">
        <v>3143</v>
      </c>
    </row>
    <row r="7454" spans="1:5" ht="15.75" customHeight="1" x14ac:dyDescent="0.15">
      <c r="A7454" s="89" t="s">
        <v>18370</v>
      </c>
      <c r="B7454" s="89" t="s">
        <v>14590</v>
      </c>
      <c r="C7454" s="89">
        <v>4</v>
      </c>
      <c r="D7454" s="89" t="s">
        <v>14591</v>
      </c>
      <c r="E7454" s="89" t="s">
        <v>3143</v>
      </c>
    </row>
    <row r="7455" spans="1:5" ht="15.75" customHeight="1" x14ac:dyDescent="0.15">
      <c r="A7455" s="89" t="s">
        <v>18371</v>
      </c>
      <c r="B7455" s="89" t="s">
        <v>14590</v>
      </c>
      <c r="C7455" s="89">
        <v>4</v>
      </c>
      <c r="D7455" s="89" t="s">
        <v>14591</v>
      </c>
      <c r="E7455" s="89" t="s">
        <v>3143</v>
      </c>
    </row>
    <row r="7456" spans="1:5" ht="15.75" customHeight="1" x14ac:dyDescent="0.15">
      <c r="A7456" s="89" t="s">
        <v>18372</v>
      </c>
      <c r="B7456" s="89" t="s">
        <v>14590</v>
      </c>
      <c r="C7456" s="89">
        <v>4</v>
      </c>
      <c r="D7456" s="89" t="s">
        <v>14591</v>
      </c>
      <c r="E7456" s="89" t="s">
        <v>3143</v>
      </c>
    </row>
    <row r="7457" spans="1:5" ht="15.75" customHeight="1" x14ac:dyDescent="0.15">
      <c r="A7457" s="89" t="s">
        <v>18373</v>
      </c>
      <c r="B7457" s="89" t="s">
        <v>14590</v>
      </c>
      <c r="C7457" s="89">
        <v>4</v>
      </c>
      <c r="D7457" s="89" t="s">
        <v>14591</v>
      </c>
      <c r="E7457" s="89" t="s">
        <v>3143</v>
      </c>
    </row>
    <row r="7458" spans="1:5" ht="15.75" customHeight="1" x14ac:dyDescent="0.15">
      <c r="A7458" s="89" t="s">
        <v>18374</v>
      </c>
      <c r="B7458" s="89" t="s">
        <v>14590</v>
      </c>
      <c r="C7458" s="89">
        <v>4</v>
      </c>
      <c r="D7458" s="89" t="s">
        <v>14591</v>
      </c>
      <c r="E7458" s="89" t="s">
        <v>3143</v>
      </c>
    </row>
    <row r="7459" spans="1:5" ht="15.75" customHeight="1" x14ac:dyDescent="0.15">
      <c r="A7459" s="89" t="s">
        <v>18375</v>
      </c>
      <c r="B7459" s="89" t="s">
        <v>3085</v>
      </c>
      <c r="C7459" s="89">
        <v>1</v>
      </c>
      <c r="D7459" s="89" t="s">
        <v>83</v>
      </c>
    </row>
    <row r="7460" spans="1:5" ht="15.75" customHeight="1" x14ac:dyDescent="0.15">
      <c r="A7460" s="89" t="s">
        <v>18376</v>
      </c>
      <c r="B7460" s="89" t="s">
        <v>14590</v>
      </c>
      <c r="C7460" s="89">
        <v>4</v>
      </c>
      <c r="D7460" s="89" t="s">
        <v>14591</v>
      </c>
      <c r="E7460" s="89" t="s">
        <v>3143</v>
      </c>
    </row>
    <row r="7461" spans="1:5" ht="15.75" customHeight="1" x14ac:dyDescent="0.15">
      <c r="A7461" s="89" t="s">
        <v>18377</v>
      </c>
      <c r="B7461" s="89" t="s">
        <v>14590</v>
      </c>
      <c r="C7461" s="89">
        <v>4</v>
      </c>
      <c r="D7461" s="89" t="s">
        <v>14591</v>
      </c>
      <c r="E7461" s="89" t="s">
        <v>3143</v>
      </c>
    </row>
    <row r="7462" spans="1:5" ht="15.75" customHeight="1" x14ac:dyDescent="0.15">
      <c r="A7462" s="89" t="s">
        <v>18378</v>
      </c>
      <c r="B7462" s="89" t="s">
        <v>14590</v>
      </c>
      <c r="C7462" s="89">
        <v>4</v>
      </c>
      <c r="D7462" s="89" t="s">
        <v>14591</v>
      </c>
      <c r="E7462" s="89" t="s">
        <v>3143</v>
      </c>
    </row>
    <row r="7463" spans="1:5" ht="15.75" customHeight="1" x14ac:dyDescent="0.15">
      <c r="A7463" s="89" t="s">
        <v>18379</v>
      </c>
      <c r="B7463" s="89" t="s">
        <v>18243</v>
      </c>
      <c r="C7463" s="89">
        <v>4</v>
      </c>
      <c r="D7463" s="89" t="s">
        <v>18244</v>
      </c>
      <c r="E7463" s="89" t="s">
        <v>2900</v>
      </c>
    </row>
    <row r="7464" spans="1:5" ht="15.75" customHeight="1" x14ac:dyDescent="0.15">
      <c r="A7464" s="89" t="s">
        <v>18380</v>
      </c>
      <c r="B7464" s="89" t="s">
        <v>14590</v>
      </c>
      <c r="C7464" s="89">
        <v>4</v>
      </c>
      <c r="D7464" s="89" t="s">
        <v>14591</v>
      </c>
      <c r="E7464" s="89" t="s">
        <v>3143</v>
      </c>
    </row>
    <row r="7465" spans="1:5" ht="15.75" customHeight="1" x14ac:dyDescent="0.15">
      <c r="A7465" s="89" t="s">
        <v>18381</v>
      </c>
      <c r="B7465" s="89" t="s">
        <v>14590</v>
      </c>
      <c r="C7465" s="89">
        <v>4</v>
      </c>
      <c r="D7465" s="89" t="s">
        <v>14591</v>
      </c>
      <c r="E7465" s="89" t="s">
        <v>3143</v>
      </c>
    </row>
    <row r="7466" spans="1:5" ht="15.75" customHeight="1" x14ac:dyDescent="0.15">
      <c r="A7466" s="89" t="s">
        <v>18382</v>
      </c>
      <c r="B7466" s="89" t="s">
        <v>14590</v>
      </c>
      <c r="C7466" s="89">
        <v>4</v>
      </c>
      <c r="D7466" s="89" t="s">
        <v>14591</v>
      </c>
      <c r="E7466" s="89" t="s">
        <v>3143</v>
      </c>
    </row>
    <row r="7467" spans="1:5" ht="15.75" customHeight="1" x14ac:dyDescent="0.15">
      <c r="A7467" s="89" t="s">
        <v>18383</v>
      </c>
      <c r="B7467" s="89" t="s">
        <v>14590</v>
      </c>
      <c r="C7467" s="89">
        <v>4</v>
      </c>
      <c r="D7467" s="89" t="s">
        <v>14591</v>
      </c>
      <c r="E7467" s="89" t="s">
        <v>3143</v>
      </c>
    </row>
    <row r="7468" spans="1:5" ht="15.75" customHeight="1" x14ac:dyDescent="0.15">
      <c r="A7468" s="89" t="s">
        <v>18384</v>
      </c>
      <c r="B7468" s="89" t="s">
        <v>14590</v>
      </c>
      <c r="C7468" s="89">
        <v>4</v>
      </c>
      <c r="D7468" s="89" t="s">
        <v>14591</v>
      </c>
      <c r="E7468" s="89" t="s">
        <v>3143</v>
      </c>
    </row>
    <row r="7469" spans="1:5" ht="15.75" customHeight="1" x14ac:dyDescent="0.15">
      <c r="A7469" s="89" t="s">
        <v>18385</v>
      </c>
      <c r="B7469" s="89" t="s">
        <v>14590</v>
      </c>
      <c r="C7469" s="89">
        <v>4</v>
      </c>
      <c r="D7469" s="89" t="s">
        <v>14591</v>
      </c>
      <c r="E7469" s="89" t="s">
        <v>3143</v>
      </c>
    </row>
    <row r="7470" spans="1:5" ht="15.75" customHeight="1" x14ac:dyDescent="0.15">
      <c r="A7470" s="89" t="s">
        <v>18386</v>
      </c>
      <c r="B7470" s="89" t="s">
        <v>14590</v>
      </c>
      <c r="C7470" s="89">
        <v>4</v>
      </c>
      <c r="D7470" s="89" t="s">
        <v>14591</v>
      </c>
      <c r="E7470" s="89" t="s">
        <v>3143</v>
      </c>
    </row>
    <row r="7471" spans="1:5" ht="15.75" customHeight="1" x14ac:dyDescent="0.15">
      <c r="A7471" s="89" t="s">
        <v>18387</v>
      </c>
      <c r="B7471" s="89" t="s">
        <v>14590</v>
      </c>
      <c r="C7471" s="89">
        <v>4</v>
      </c>
      <c r="D7471" s="89" t="s">
        <v>14591</v>
      </c>
      <c r="E7471" s="89" t="s">
        <v>3143</v>
      </c>
    </row>
    <row r="7472" spans="1:5" ht="15.75" customHeight="1" x14ac:dyDescent="0.15">
      <c r="A7472" s="89" t="s">
        <v>18388</v>
      </c>
      <c r="B7472" s="89" t="s">
        <v>14590</v>
      </c>
      <c r="C7472" s="89">
        <v>4</v>
      </c>
      <c r="D7472" s="89" t="s">
        <v>14591</v>
      </c>
      <c r="E7472" s="89" t="s">
        <v>3143</v>
      </c>
    </row>
    <row r="7473" spans="1:5" ht="15.75" customHeight="1" x14ac:dyDescent="0.15">
      <c r="A7473" s="89" t="s">
        <v>18389</v>
      </c>
      <c r="B7473" s="89" t="s">
        <v>14590</v>
      </c>
      <c r="C7473" s="89">
        <v>4</v>
      </c>
      <c r="D7473" s="89" t="s">
        <v>14591</v>
      </c>
      <c r="E7473" s="89" t="s">
        <v>3143</v>
      </c>
    </row>
    <row r="7474" spans="1:5" ht="15.75" customHeight="1" x14ac:dyDescent="0.15">
      <c r="A7474" s="89" t="s">
        <v>18390</v>
      </c>
      <c r="B7474" s="89" t="s">
        <v>14590</v>
      </c>
      <c r="C7474" s="89">
        <v>4</v>
      </c>
      <c r="D7474" s="89" t="s">
        <v>14591</v>
      </c>
      <c r="E7474" s="89" t="s">
        <v>3143</v>
      </c>
    </row>
    <row r="7475" spans="1:5" ht="15.75" customHeight="1" x14ac:dyDescent="0.15">
      <c r="A7475" s="89" t="s">
        <v>18391</v>
      </c>
      <c r="B7475" s="89" t="s">
        <v>14590</v>
      </c>
      <c r="C7475" s="89">
        <v>4</v>
      </c>
      <c r="D7475" s="89" t="s">
        <v>14591</v>
      </c>
      <c r="E7475" s="89" t="s">
        <v>3143</v>
      </c>
    </row>
    <row r="7476" spans="1:5" ht="15.75" customHeight="1" x14ac:dyDescent="0.15">
      <c r="A7476" s="89" t="s">
        <v>18392</v>
      </c>
      <c r="B7476" s="89" t="s">
        <v>14590</v>
      </c>
      <c r="C7476" s="89">
        <v>4</v>
      </c>
      <c r="D7476" s="89" t="s">
        <v>14591</v>
      </c>
      <c r="E7476" s="89" t="s">
        <v>3143</v>
      </c>
    </row>
    <row r="7477" spans="1:5" ht="15.75" customHeight="1" x14ac:dyDescent="0.15">
      <c r="A7477" s="89" t="s">
        <v>18393</v>
      </c>
      <c r="B7477" s="89" t="s">
        <v>14590</v>
      </c>
      <c r="C7477" s="89">
        <v>4</v>
      </c>
      <c r="D7477" s="89" t="s">
        <v>14591</v>
      </c>
      <c r="E7477" s="89" t="s">
        <v>3143</v>
      </c>
    </row>
    <row r="7478" spans="1:5" ht="15.75" customHeight="1" x14ac:dyDescent="0.15">
      <c r="A7478" s="89" t="s">
        <v>18394</v>
      </c>
      <c r="B7478" s="89" t="s">
        <v>14590</v>
      </c>
      <c r="C7478" s="89">
        <v>4</v>
      </c>
      <c r="D7478" s="89" t="s">
        <v>14591</v>
      </c>
      <c r="E7478" s="89" t="s">
        <v>3143</v>
      </c>
    </row>
    <row r="7479" spans="1:5" ht="15.75" customHeight="1" x14ac:dyDescent="0.15">
      <c r="A7479" s="89" t="s">
        <v>18395</v>
      </c>
      <c r="B7479" s="89" t="s">
        <v>14590</v>
      </c>
      <c r="C7479" s="89">
        <v>4</v>
      </c>
      <c r="D7479" s="89" t="s">
        <v>14591</v>
      </c>
      <c r="E7479" s="89" t="s">
        <v>3143</v>
      </c>
    </row>
    <row r="7480" spans="1:5" ht="15.75" customHeight="1" x14ac:dyDescent="0.15">
      <c r="A7480" s="89" t="s">
        <v>18396</v>
      </c>
      <c r="B7480" s="89" t="s">
        <v>14590</v>
      </c>
      <c r="C7480" s="89">
        <v>4</v>
      </c>
      <c r="D7480" s="89" t="s">
        <v>14591</v>
      </c>
      <c r="E7480" s="89" t="s">
        <v>3143</v>
      </c>
    </row>
    <row r="7481" spans="1:5" ht="15.75" customHeight="1" x14ac:dyDescent="0.15">
      <c r="A7481" s="89" t="s">
        <v>18397</v>
      </c>
      <c r="B7481" s="89" t="s">
        <v>14590</v>
      </c>
      <c r="C7481" s="89">
        <v>4</v>
      </c>
      <c r="D7481" s="89" t="s">
        <v>14591</v>
      </c>
      <c r="E7481" s="89" t="s">
        <v>3143</v>
      </c>
    </row>
    <row r="7482" spans="1:5" ht="15.75" customHeight="1" x14ac:dyDescent="0.15">
      <c r="A7482" s="89" t="s">
        <v>18398</v>
      </c>
      <c r="B7482" s="89" t="s">
        <v>18092</v>
      </c>
      <c r="C7482" s="89">
        <v>4</v>
      </c>
      <c r="D7482" s="89" t="s">
        <v>18093</v>
      </c>
      <c r="E7482" s="89" t="s">
        <v>4207</v>
      </c>
    </row>
    <row r="7483" spans="1:5" ht="15.75" customHeight="1" x14ac:dyDescent="0.15">
      <c r="A7483" s="89" t="s">
        <v>18399</v>
      </c>
      <c r="B7483" s="89" t="s">
        <v>18120</v>
      </c>
      <c r="C7483" s="89">
        <v>4</v>
      </c>
      <c r="D7483" s="89" t="s">
        <v>18121</v>
      </c>
      <c r="E7483" s="89" t="s">
        <v>4223</v>
      </c>
    </row>
    <row r="7484" spans="1:5" ht="15.75" customHeight="1" x14ac:dyDescent="0.15">
      <c r="A7484" s="89" t="s">
        <v>18400</v>
      </c>
      <c r="B7484" s="89" t="s">
        <v>14590</v>
      </c>
      <c r="C7484" s="89">
        <v>4</v>
      </c>
      <c r="D7484" s="89" t="s">
        <v>14591</v>
      </c>
      <c r="E7484" s="89" t="s">
        <v>3143</v>
      </c>
    </row>
    <row r="7485" spans="1:5" ht="15.75" customHeight="1" x14ac:dyDescent="0.15">
      <c r="A7485" s="89" t="s">
        <v>18401</v>
      </c>
      <c r="B7485" s="89" t="s">
        <v>14590</v>
      </c>
      <c r="C7485" s="89">
        <v>4</v>
      </c>
      <c r="D7485" s="89" t="s">
        <v>14591</v>
      </c>
      <c r="E7485" s="89" t="s">
        <v>3143</v>
      </c>
    </row>
    <row r="7486" spans="1:5" ht="15.75" customHeight="1" x14ac:dyDescent="0.15">
      <c r="A7486" s="89" t="s">
        <v>18402</v>
      </c>
      <c r="B7486" s="89" t="s">
        <v>14590</v>
      </c>
      <c r="C7486" s="89">
        <v>4</v>
      </c>
      <c r="D7486" s="89" t="s">
        <v>14591</v>
      </c>
      <c r="E7486" s="89" t="s">
        <v>3143</v>
      </c>
    </row>
    <row r="7487" spans="1:5" ht="15.75" customHeight="1" x14ac:dyDescent="0.15">
      <c r="A7487" s="89" t="s">
        <v>18403</v>
      </c>
      <c r="B7487" s="89" t="s">
        <v>14590</v>
      </c>
      <c r="C7487" s="89">
        <v>4</v>
      </c>
      <c r="D7487" s="89" t="s">
        <v>14591</v>
      </c>
      <c r="E7487" s="89" t="s">
        <v>3143</v>
      </c>
    </row>
    <row r="7488" spans="1:5" ht="15.75" customHeight="1" x14ac:dyDescent="0.15">
      <c r="A7488" s="89" t="s">
        <v>18404</v>
      </c>
      <c r="B7488" s="89" t="s">
        <v>14590</v>
      </c>
      <c r="C7488" s="89">
        <v>4</v>
      </c>
      <c r="D7488" s="89" t="s">
        <v>14591</v>
      </c>
      <c r="E7488" s="89" t="s">
        <v>3143</v>
      </c>
    </row>
    <row r="7489" spans="1:5" ht="15.75" customHeight="1" x14ac:dyDescent="0.15">
      <c r="A7489" s="89" t="s">
        <v>18405</v>
      </c>
      <c r="B7489" s="89" t="s">
        <v>14590</v>
      </c>
      <c r="C7489" s="89">
        <v>4</v>
      </c>
      <c r="D7489" s="89" t="s">
        <v>14591</v>
      </c>
      <c r="E7489" s="89" t="s">
        <v>3143</v>
      </c>
    </row>
    <row r="7490" spans="1:5" ht="15.75" customHeight="1" x14ac:dyDescent="0.15">
      <c r="A7490" s="89" t="s">
        <v>18406</v>
      </c>
      <c r="B7490" s="89" t="s">
        <v>18092</v>
      </c>
      <c r="C7490" s="89">
        <v>4</v>
      </c>
      <c r="D7490" s="89" t="s">
        <v>18093</v>
      </c>
      <c r="E7490" s="89" t="s">
        <v>4207</v>
      </c>
    </row>
    <row r="7491" spans="1:5" ht="15.75" customHeight="1" x14ac:dyDescent="0.15">
      <c r="A7491" s="89" t="s">
        <v>18407</v>
      </c>
      <c r="B7491" s="89" t="s">
        <v>14590</v>
      </c>
      <c r="C7491" s="89">
        <v>4</v>
      </c>
      <c r="D7491" s="89" t="s">
        <v>14591</v>
      </c>
      <c r="E7491" s="89" t="s">
        <v>3143</v>
      </c>
    </row>
    <row r="7492" spans="1:5" ht="15.75" customHeight="1" x14ac:dyDescent="0.15">
      <c r="A7492" s="89" t="s">
        <v>18408</v>
      </c>
      <c r="B7492" s="89" t="s">
        <v>14590</v>
      </c>
      <c r="C7492" s="89">
        <v>4</v>
      </c>
      <c r="D7492" s="89" t="s">
        <v>14591</v>
      </c>
      <c r="E7492" s="89" t="s">
        <v>3143</v>
      </c>
    </row>
    <row r="7493" spans="1:5" ht="15.75" customHeight="1" x14ac:dyDescent="0.15">
      <c r="A7493" s="89" t="s">
        <v>18409</v>
      </c>
      <c r="B7493" s="89" t="s">
        <v>14590</v>
      </c>
      <c r="C7493" s="89">
        <v>4</v>
      </c>
      <c r="D7493" s="89" t="s">
        <v>14591</v>
      </c>
      <c r="E7493" s="89" t="s">
        <v>3143</v>
      </c>
    </row>
    <row r="7494" spans="1:5" ht="15.75" customHeight="1" x14ac:dyDescent="0.15">
      <c r="A7494" s="89" t="s">
        <v>18410</v>
      </c>
      <c r="B7494" s="89" t="s">
        <v>14590</v>
      </c>
      <c r="C7494" s="89">
        <v>4</v>
      </c>
      <c r="D7494" s="89" t="s">
        <v>14591</v>
      </c>
      <c r="E7494" s="89" t="s">
        <v>3143</v>
      </c>
    </row>
    <row r="7495" spans="1:5" ht="15.75" customHeight="1" x14ac:dyDescent="0.15">
      <c r="A7495" s="89" t="s">
        <v>18411</v>
      </c>
      <c r="B7495" s="89" t="s">
        <v>14590</v>
      </c>
      <c r="C7495" s="89">
        <v>4</v>
      </c>
      <c r="D7495" s="89" t="s">
        <v>14591</v>
      </c>
      <c r="E7495" s="89" t="s">
        <v>3143</v>
      </c>
    </row>
    <row r="7496" spans="1:5" ht="15.75" customHeight="1" x14ac:dyDescent="0.15">
      <c r="A7496" s="89" t="s">
        <v>18412</v>
      </c>
      <c r="B7496" s="89" t="s">
        <v>14590</v>
      </c>
      <c r="C7496" s="89">
        <v>4</v>
      </c>
      <c r="D7496" s="89" t="s">
        <v>14591</v>
      </c>
      <c r="E7496" s="89" t="s">
        <v>3143</v>
      </c>
    </row>
    <row r="7497" spans="1:5" ht="15.75" customHeight="1" x14ac:dyDescent="0.15">
      <c r="A7497" s="89" t="s">
        <v>18413</v>
      </c>
      <c r="B7497" s="89" t="s">
        <v>14590</v>
      </c>
      <c r="C7497" s="89">
        <v>4</v>
      </c>
      <c r="D7497" s="89" t="s">
        <v>14591</v>
      </c>
      <c r="E7497" s="89" t="s">
        <v>3143</v>
      </c>
    </row>
    <row r="7498" spans="1:5" ht="15.75" customHeight="1" x14ac:dyDescent="0.15">
      <c r="A7498" s="89" t="s">
        <v>18414</v>
      </c>
      <c r="B7498" s="89" t="s">
        <v>14590</v>
      </c>
      <c r="C7498" s="89">
        <v>4</v>
      </c>
      <c r="D7498" s="89" t="s">
        <v>14591</v>
      </c>
      <c r="E7498" s="89" t="s">
        <v>3143</v>
      </c>
    </row>
    <row r="7499" spans="1:5" ht="15.75" customHeight="1" x14ac:dyDescent="0.15">
      <c r="A7499" s="89" t="s">
        <v>18415</v>
      </c>
      <c r="B7499" s="89" t="s">
        <v>14560</v>
      </c>
      <c r="C7499" s="89">
        <v>4</v>
      </c>
      <c r="D7499" s="89" t="s">
        <v>14561</v>
      </c>
      <c r="E7499" s="89" t="s">
        <v>4254</v>
      </c>
    </row>
    <row r="7500" spans="1:5" ht="15.75" customHeight="1" x14ac:dyDescent="0.15">
      <c r="A7500" s="89" t="s">
        <v>18416</v>
      </c>
      <c r="B7500" s="89" t="s">
        <v>14590</v>
      </c>
      <c r="C7500" s="89">
        <v>4</v>
      </c>
      <c r="D7500" s="89" t="s">
        <v>14591</v>
      </c>
      <c r="E7500" s="89" t="s">
        <v>3143</v>
      </c>
    </row>
    <row r="7501" spans="1:5" ht="15.75" customHeight="1" x14ac:dyDescent="0.15">
      <c r="A7501" s="89" t="s">
        <v>18417</v>
      </c>
      <c r="B7501" s="89" t="s">
        <v>14590</v>
      </c>
      <c r="C7501" s="89">
        <v>4</v>
      </c>
      <c r="D7501" s="89" t="s">
        <v>14591</v>
      </c>
      <c r="E7501" s="89" t="s">
        <v>3143</v>
      </c>
    </row>
    <row r="7502" spans="1:5" ht="15.75" customHeight="1" x14ac:dyDescent="0.15">
      <c r="A7502" s="89" t="s">
        <v>18418</v>
      </c>
      <c r="B7502" s="89" t="s">
        <v>14590</v>
      </c>
      <c r="C7502" s="89">
        <v>4</v>
      </c>
      <c r="D7502" s="89" t="s">
        <v>14591</v>
      </c>
      <c r="E7502" s="89" t="s">
        <v>3143</v>
      </c>
    </row>
    <row r="7503" spans="1:5" ht="15.75" customHeight="1" x14ac:dyDescent="0.15">
      <c r="A7503" s="89" t="s">
        <v>18419</v>
      </c>
      <c r="B7503" s="89" t="s">
        <v>14590</v>
      </c>
      <c r="C7503" s="89">
        <v>4</v>
      </c>
      <c r="D7503" s="89" t="s">
        <v>14591</v>
      </c>
      <c r="E7503" s="89" t="s">
        <v>3143</v>
      </c>
    </row>
    <row r="7504" spans="1:5" ht="15.75" customHeight="1" x14ac:dyDescent="0.15">
      <c r="A7504" s="89" t="s">
        <v>18420</v>
      </c>
      <c r="B7504" s="89" t="s">
        <v>14590</v>
      </c>
      <c r="C7504" s="89">
        <v>4</v>
      </c>
      <c r="D7504" s="89" t="s">
        <v>14591</v>
      </c>
      <c r="E7504" s="89" t="s">
        <v>3143</v>
      </c>
    </row>
    <row r="7505" spans="1:5" ht="15.75" customHeight="1" x14ac:dyDescent="0.15">
      <c r="A7505" s="89" t="s">
        <v>18421</v>
      </c>
      <c r="B7505" s="89" t="s">
        <v>14590</v>
      </c>
      <c r="C7505" s="89">
        <v>4</v>
      </c>
      <c r="D7505" s="89" t="s">
        <v>14591</v>
      </c>
      <c r="E7505" s="89" t="s">
        <v>3143</v>
      </c>
    </row>
    <row r="7506" spans="1:5" ht="15.75" customHeight="1" x14ac:dyDescent="0.15">
      <c r="A7506" s="89" t="s">
        <v>18422</v>
      </c>
      <c r="B7506" s="89" t="s">
        <v>14590</v>
      </c>
      <c r="C7506" s="89">
        <v>4</v>
      </c>
      <c r="D7506" s="89" t="s">
        <v>14591</v>
      </c>
      <c r="E7506" s="89" t="s">
        <v>3143</v>
      </c>
    </row>
    <row r="7507" spans="1:5" ht="15.75" customHeight="1" x14ac:dyDescent="0.15">
      <c r="A7507" s="89" t="s">
        <v>18423</v>
      </c>
      <c r="B7507" s="89" t="s">
        <v>15168</v>
      </c>
      <c r="C7507" s="89">
        <v>4</v>
      </c>
      <c r="D7507" s="89" t="s">
        <v>15169</v>
      </c>
      <c r="E7507" s="89" t="s">
        <v>3002</v>
      </c>
    </row>
    <row r="7508" spans="1:5" ht="15.75" customHeight="1" x14ac:dyDescent="0.15">
      <c r="A7508" s="89" t="s">
        <v>18424</v>
      </c>
      <c r="B7508" s="89" t="s">
        <v>15168</v>
      </c>
      <c r="C7508" s="89">
        <v>4</v>
      </c>
      <c r="D7508" s="89" t="s">
        <v>15169</v>
      </c>
      <c r="E7508" s="89" t="s">
        <v>3002</v>
      </c>
    </row>
    <row r="7509" spans="1:5" ht="15.75" customHeight="1" x14ac:dyDescent="0.15">
      <c r="A7509" s="89" t="s">
        <v>18425</v>
      </c>
      <c r="B7509" s="89" t="s">
        <v>15168</v>
      </c>
      <c r="C7509" s="89">
        <v>4</v>
      </c>
      <c r="D7509" s="89" t="s">
        <v>15169</v>
      </c>
      <c r="E7509" s="89" t="s">
        <v>3002</v>
      </c>
    </row>
    <row r="7510" spans="1:5" ht="15.75" customHeight="1" x14ac:dyDescent="0.15">
      <c r="A7510" s="89" t="s">
        <v>18426</v>
      </c>
      <c r="B7510" s="89" t="s">
        <v>3002</v>
      </c>
      <c r="C7510" s="89">
        <v>3</v>
      </c>
      <c r="D7510" s="89" t="s">
        <v>5703</v>
      </c>
    </row>
    <row r="7511" spans="1:5" ht="15.75" customHeight="1" x14ac:dyDescent="0.15">
      <c r="A7511" s="89" t="s">
        <v>18427</v>
      </c>
      <c r="B7511" s="89" t="s">
        <v>15168</v>
      </c>
      <c r="C7511" s="89">
        <v>4</v>
      </c>
      <c r="D7511" s="89" t="s">
        <v>15169</v>
      </c>
      <c r="E7511" s="89" t="s">
        <v>3002</v>
      </c>
    </row>
    <row r="7512" spans="1:5" ht="15.75" customHeight="1" x14ac:dyDescent="0.15">
      <c r="A7512" s="89" t="s">
        <v>18428</v>
      </c>
      <c r="B7512" s="89" t="s">
        <v>15168</v>
      </c>
      <c r="C7512" s="89">
        <v>4</v>
      </c>
      <c r="D7512" s="89" t="s">
        <v>15169</v>
      </c>
      <c r="E7512" s="89" t="s">
        <v>3002</v>
      </c>
    </row>
    <row r="7513" spans="1:5" ht="15.75" customHeight="1" x14ac:dyDescent="0.15">
      <c r="A7513" s="89" t="s">
        <v>18429</v>
      </c>
      <c r="B7513" s="89" t="s">
        <v>15168</v>
      </c>
      <c r="C7513" s="89">
        <v>4</v>
      </c>
      <c r="D7513" s="89" t="s">
        <v>15169</v>
      </c>
      <c r="E7513" s="89" t="s">
        <v>3002</v>
      </c>
    </row>
    <row r="7514" spans="1:5" ht="15.75" customHeight="1" x14ac:dyDescent="0.15">
      <c r="A7514" s="89" t="s">
        <v>18430</v>
      </c>
      <c r="B7514" s="89" t="s">
        <v>15168</v>
      </c>
      <c r="C7514" s="89">
        <v>4</v>
      </c>
      <c r="D7514" s="89" t="s">
        <v>15169</v>
      </c>
      <c r="E7514" s="89" t="s">
        <v>3002</v>
      </c>
    </row>
    <row r="7515" spans="1:5" ht="15.75" customHeight="1" x14ac:dyDescent="0.15">
      <c r="A7515" s="89" t="s">
        <v>18431</v>
      </c>
      <c r="B7515" s="89" t="s">
        <v>18432</v>
      </c>
      <c r="C7515" s="89">
        <v>4</v>
      </c>
      <c r="D7515" s="89" t="s">
        <v>18433</v>
      </c>
      <c r="E7515" s="89" t="s">
        <v>3831</v>
      </c>
    </row>
    <row r="7516" spans="1:5" ht="15.75" customHeight="1" x14ac:dyDescent="0.15">
      <c r="A7516" s="89" t="s">
        <v>18434</v>
      </c>
      <c r="B7516" s="89" t="s">
        <v>14900</v>
      </c>
      <c r="C7516" s="89">
        <v>4</v>
      </c>
      <c r="D7516" s="89" t="s">
        <v>14901</v>
      </c>
      <c r="E7516" s="89" t="s">
        <v>3672</v>
      </c>
    </row>
    <row r="7517" spans="1:5" ht="15.75" customHeight="1" x14ac:dyDescent="0.15">
      <c r="A7517" s="89" t="s">
        <v>18435</v>
      </c>
      <c r="B7517" s="89" t="s">
        <v>18436</v>
      </c>
      <c r="C7517" s="89">
        <v>4</v>
      </c>
      <c r="D7517" s="89" t="s">
        <v>18437</v>
      </c>
      <c r="E7517" s="89" t="s">
        <v>3001</v>
      </c>
    </row>
    <row r="7518" spans="1:5" ht="15.75" customHeight="1" x14ac:dyDescent="0.15">
      <c r="A7518" s="89" t="s">
        <v>18438</v>
      </c>
      <c r="B7518" s="89" t="s">
        <v>16945</v>
      </c>
      <c r="C7518" s="89">
        <v>4</v>
      </c>
      <c r="D7518" s="89" t="s">
        <v>16946</v>
      </c>
      <c r="E7518" s="89" t="s">
        <v>2962</v>
      </c>
    </row>
    <row r="7519" spans="1:5" ht="15.75" customHeight="1" x14ac:dyDescent="0.15">
      <c r="A7519" s="89" t="s">
        <v>18439</v>
      </c>
      <c r="B7519" s="89" t="s">
        <v>18436</v>
      </c>
      <c r="C7519" s="89">
        <v>4</v>
      </c>
      <c r="D7519" s="89" t="s">
        <v>18437</v>
      </c>
      <c r="E7519" s="89" t="s">
        <v>3001</v>
      </c>
    </row>
    <row r="7520" spans="1:5" ht="15.75" customHeight="1" x14ac:dyDescent="0.15">
      <c r="A7520" s="89" t="s">
        <v>18440</v>
      </c>
      <c r="B7520" s="89" t="s">
        <v>18441</v>
      </c>
      <c r="C7520" s="89">
        <v>4</v>
      </c>
      <c r="D7520" s="89" t="s">
        <v>18442</v>
      </c>
      <c r="E7520" s="89" t="s">
        <v>4216</v>
      </c>
    </row>
    <row r="7521" spans="1:5" ht="15.75" customHeight="1" x14ac:dyDescent="0.15">
      <c r="A7521" s="89" t="s">
        <v>18443</v>
      </c>
      <c r="B7521" s="89" t="s">
        <v>18444</v>
      </c>
      <c r="C7521" s="89">
        <v>4</v>
      </c>
      <c r="D7521" s="89" t="s">
        <v>18445</v>
      </c>
      <c r="E7521" s="89" t="s">
        <v>3199</v>
      </c>
    </row>
    <row r="7522" spans="1:5" ht="15.75" customHeight="1" x14ac:dyDescent="0.15">
      <c r="A7522" s="89" t="s">
        <v>18446</v>
      </c>
      <c r="B7522" s="89" t="s">
        <v>18436</v>
      </c>
      <c r="C7522" s="89">
        <v>4</v>
      </c>
      <c r="D7522" s="89" t="s">
        <v>18437</v>
      </c>
      <c r="E7522" s="89" t="s">
        <v>3001</v>
      </c>
    </row>
    <row r="7523" spans="1:5" ht="15.75" customHeight="1" x14ac:dyDescent="0.15">
      <c r="A7523" s="89" t="s">
        <v>18447</v>
      </c>
      <c r="B7523" s="89" t="s">
        <v>18441</v>
      </c>
      <c r="C7523" s="89">
        <v>4</v>
      </c>
      <c r="D7523" s="89" t="s">
        <v>18442</v>
      </c>
      <c r="E7523" s="89" t="s">
        <v>4216</v>
      </c>
    </row>
    <row r="7524" spans="1:5" ht="15.75" customHeight="1" x14ac:dyDescent="0.15">
      <c r="A7524" s="89" t="s">
        <v>18448</v>
      </c>
      <c r="B7524" s="89" t="s">
        <v>14560</v>
      </c>
      <c r="C7524" s="89">
        <v>4</v>
      </c>
      <c r="D7524" s="89" t="s">
        <v>14561</v>
      </c>
      <c r="E7524" s="89" t="s">
        <v>4254</v>
      </c>
    </row>
    <row r="7525" spans="1:5" ht="15.75" customHeight="1" x14ac:dyDescent="0.15">
      <c r="A7525" s="89" t="s">
        <v>18449</v>
      </c>
      <c r="B7525" s="89" t="s">
        <v>18436</v>
      </c>
      <c r="C7525" s="89">
        <v>4</v>
      </c>
      <c r="D7525" s="89" t="s">
        <v>18437</v>
      </c>
      <c r="E7525" s="89" t="s">
        <v>3001</v>
      </c>
    </row>
    <row r="7526" spans="1:5" ht="15.75" customHeight="1" x14ac:dyDescent="0.15">
      <c r="A7526" s="89" t="s">
        <v>18450</v>
      </c>
      <c r="B7526" s="89" t="s">
        <v>18317</v>
      </c>
      <c r="C7526" s="89">
        <v>4</v>
      </c>
      <c r="D7526" s="89" t="s">
        <v>18318</v>
      </c>
      <c r="E7526" s="89" t="s">
        <v>4234</v>
      </c>
    </row>
    <row r="7527" spans="1:5" ht="15.75" customHeight="1" x14ac:dyDescent="0.15">
      <c r="A7527" s="89" t="s">
        <v>18451</v>
      </c>
      <c r="B7527" s="89" t="s">
        <v>18452</v>
      </c>
      <c r="C7527" s="89">
        <v>4</v>
      </c>
      <c r="D7527" s="89" t="s">
        <v>18453</v>
      </c>
      <c r="E7527" s="89" t="s">
        <v>3001</v>
      </c>
    </row>
    <row r="7528" spans="1:5" ht="15.75" customHeight="1" x14ac:dyDescent="0.15">
      <c r="A7528" s="89" t="s">
        <v>18454</v>
      </c>
      <c r="B7528" s="89" t="s">
        <v>17874</v>
      </c>
      <c r="C7528" s="89">
        <v>4</v>
      </c>
      <c r="D7528" s="89" t="s">
        <v>17875</v>
      </c>
      <c r="E7528" s="89" t="s">
        <v>3930</v>
      </c>
    </row>
    <row r="7529" spans="1:5" ht="15.75" customHeight="1" x14ac:dyDescent="0.15">
      <c r="A7529" s="89" t="s">
        <v>18455</v>
      </c>
      <c r="B7529" s="89" t="s">
        <v>18456</v>
      </c>
      <c r="C7529" s="89">
        <v>4</v>
      </c>
      <c r="D7529" s="89" t="s">
        <v>18457</v>
      </c>
      <c r="E7529" s="89" t="s">
        <v>3930</v>
      </c>
    </row>
    <row r="7530" spans="1:5" ht="15.75" customHeight="1" x14ac:dyDescent="0.15">
      <c r="A7530" s="89" t="s">
        <v>18458</v>
      </c>
      <c r="B7530" s="89" t="s">
        <v>18360</v>
      </c>
      <c r="C7530" s="89">
        <v>4</v>
      </c>
      <c r="D7530" s="89" t="s">
        <v>18361</v>
      </c>
      <c r="E7530" s="89" t="s">
        <v>3684</v>
      </c>
    </row>
    <row r="7531" spans="1:5" ht="15.75" customHeight="1" x14ac:dyDescent="0.15">
      <c r="A7531" s="89" t="s">
        <v>18459</v>
      </c>
      <c r="B7531" s="89" t="s">
        <v>18243</v>
      </c>
      <c r="C7531" s="89">
        <v>4</v>
      </c>
      <c r="D7531" s="89" t="s">
        <v>18244</v>
      </c>
      <c r="E7531" s="89" t="s">
        <v>2900</v>
      </c>
    </row>
    <row r="7532" spans="1:5" ht="15.75" customHeight="1" x14ac:dyDescent="0.15">
      <c r="A7532" s="89" t="s">
        <v>18460</v>
      </c>
      <c r="B7532" s="89" t="s">
        <v>5477</v>
      </c>
      <c r="C7532" s="89">
        <v>3</v>
      </c>
      <c r="D7532" s="89" t="s">
        <v>5478</v>
      </c>
    </row>
    <row r="7533" spans="1:5" ht="15.75" customHeight="1" x14ac:dyDescent="0.15">
      <c r="A7533" s="89" t="s">
        <v>18461</v>
      </c>
      <c r="B7533" s="89" t="s">
        <v>18456</v>
      </c>
      <c r="C7533" s="89">
        <v>4</v>
      </c>
      <c r="D7533" s="89" t="s">
        <v>18457</v>
      </c>
      <c r="E7533" s="89" t="s">
        <v>3930</v>
      </c>
    </row>
    <row r="7534" spans="1:5" ht="15.75" customHeight="1" x14ac:dyDescent="0.15">
      <c r="A7534" s="89" t="s">
        <v>18462</v>
      </c>
      <c r="B7534" s="89" t="s">
        <v>18463</v>
      </c>
      <c r="C7534" s="89">
        <v>4</v>
      </c>
      <c r="D7534" s="89" t="s">
        <v>18464</v>
      </c>
      <c r="E7534" s="89" t="s">
        <v>3001</v>
      </c>
    </row>
    <row r="7535" spans="1:5" ht="15.75" customHeight="1" x14ac:dyDescent="0.15">
      <c r="A7535" s="89" t="s">
        <v>18465</v>
      </c>
      <c r="B7535" s="89" t="s">
        <v>18360</v>
      </c>
      <c r="C7535" s="89">
        <v>4</v>
      </c>
      <c r="D7535" s="89" t="s">
        <v>18361</v>
      </c>
      <c r="E7535" s="89" t="s">
        <v>3684</v>
      </c>
    </row>
    <row r="7536" spans="1:5" ht="15.75" customHeight="1" x14ac:dyDescent="0.15">
      <c r="A7536" s="89" t="s">
        <v>18466</v>
      </c>
      <c r="B7536" s="89" t="s">
        <v>14835</v>
      </c>
      <c r="C7536" s="89">
        <v>4</v>
      </c>
      <c r="D7536" s="89" t="s">
        <v>14836</v>
      </c>
      <c r="E7536" s="89" t="s">
        <v>4238</v>
      </c>
    </row>
    <row r="7537" spans="1:5" ht="15.75" customHeight="1" x14ac:dyDescent="0.15">
      <c r="A7537" s="89" t="s">
        <v>18467</v>
      </c>
      <c r="B7537" s="89" t="s">
        <v>14560</v>
      </c>
      <c r="C7537" s="89">
        <v>4</v>
      </c>
      <c r="D7537" s="89" t="s">
        <v>14561</v>
      </c>
      <c r="E7537" s="89" t="s">
        <v>4254</v>
      </c>
    </row>
    <row r="7538" spans="1:5" ht="15.75" customHeight="1" x14ac:dyDescent="0.15">
      <c r="A7538" s="89" t="s">
        <v>18468</v>
      </c>
      <c r="B7538" s="89" t="s">
        <v>18469</v>
      </c>
      <c r="C7538" s="89">
        <v>4</v>
      </c>
      <c r="D7538" s="89" t="s">
        <v>18470</v>
      </c>
      <c r="E7538" s="89" t="s">
        <v>3687</v>
      </c>
    </row>
    <row r="7539" spans="1:5" ht="15.75" customHeight="1" x14ac:dyDescent="0.15">
      <c r="A7539" s="89" t="s">
        <v>18471</v>
      </c>
      <c r="B7539" s="89" t="s">
        <v>9691</v>
      </c>
      <c r="C7539" s="89">
        <v>4</v>
      </c>
      <c r="D7539" s="89" t="s">
        <v>9692</v>
      </c>
      <c r="E7539" s="89" t="s">
        <v>5477</v>
      </c>
    </row>
    <row r="7540" spans="1:5" ht="15.75" customHeight="1" x14ac:dyDescent="0.15">
      <c r="A7540" s="89" t="s">
        <v>18472</v>
      </c>
      <c r="B7540" s="89" t="s">
        <v>18473</v>
      </c>
      <c r="C7540" s="89">
        <v>4</v>
      </c>
      <c r="D7540" s="89" t="s">
        <v>18474</v>
      </c>
      <c r="E7540" s="89" t="s">
        <v>4152</v>
      </c>
    </row>
    <row r="7541" spans="1:5" ht="15.75" customHeight="1" x14ac:dyDescent="0.15">
      <c r="A7541" s="89" t="s">
        <v>18475</v>
      </c>
      <c r="B7541" s="89" t="s">
        <v>15168</v>
      </c>
      <c r="C7541" s="89">
        <v>4</v>
      </c>
      <c r="D7541" s="89" t="s">
        <v>15169</v>
      </c>
      <c r="E7541" s="89" t="s">
        <v>3002</v>
      </c>
    </row>
    <row r="7542" spans="1:5" ht="15.75" customHeight="1" x14ac:dyDescent="0.15">
      <c r="A7542" s="89" t="s">
        <v>18476</v>
      </c>
      <c r="B7542" s="89" t="s">
        <v>18477</v>
      </c>
      <c r="C7542" s="89">
        <v>4</v>
      </c>
      <c r="D7542" s="89" t="s">
        <v>18478</v>
      </c>
      <c r="E7542" s="89" t="s">
        <v>2859</v>
      </c>
    </row>
    <row r="7543" spans="1:5" ht="15.75" customHeight="1" x14ac:dyDescent="0.15">
      <c r="A7543" s="89" t="s">
        <v>18479</v>
      </c>
      <c r="B7543" s="89" t="s">
        <v>15446</v>
      </c>
      <c r="C7543" s="89">
        <v>4</v>
      </c>
      <c r="D7543" s="89" t="s">
        <v>15447</v>
      </c>
      <c r="E7543" s="89" t="s">
        <v>4152</v>
      </c>
    </row>
    <row r="7544" spans="1:5" ht="15.75" customHeight="1" x14ac:dyDescent="0.15">
      <c r="A7544" s="89" t="s">
        <v>18480</v>
      </c>
      <c r="B7544" s="89" t="s">
        <v>15168</v>
      </c>
      <c r="C7544" s="89">
        <v>4</v>
      </c>
      <c r="D7544" s="89" t="s">
        <v>15169</v>
      </c>
      <c r="E7544" s="89" t="s">
        <v>3002</v>
      </c>
    </row>
    <row r="7545" spans="1:5" ht="15.75" customHeight="1" x14ac:dyDescent="0.15">
      <c r="A7545" s="89" t="s">
        <v>18481</v>
      </c>
      <c r="B7545" s="89" t="s">
        <v>9691</v>
      </c>
      <c r="C7545" s="89">
        <v>4</v>
      </c>
      <c r="D7545" s="89" t="s">
        <v>9692</v>
      </c>
      <c r="E7545" s="89" t="s">
        <v>5477</v>
      </c>
    </row>
    <row r="7546" spans="1:5" ht="15.75" customHeight="1" x14ac:dyDescent="0.15">
      <c r="A7546" s="89" t="s">
        <v>18482</v>
      </c>
      <c r="B7546" s="89" t="s">
        <v>14560</v>
      </c>
      <c r="C7546" s="89">
        <v>4</v>
      </c>
      <c r="D7546" s="89" t="s">
        <v>14561</v>
      </c>
      <c r="E7546" s="89" t="s">
        <v>4254</v>
      </c>
    </row>
    <row r="7547" spans="1:5" ht="15.75" customHeight="1" x14ac:dyDescent="0.15">
      <c r="A7547" s="89" t="s">
        <v>18483</v>
      </c>
      <c r="B7547" s="89" t="s">
        <v>18484</v>
      </c>
      <c r="C7547" s="89">
        <v>4</v>
      </c>
      <c r="D7547" s="89" t="s">
        <v>18485</v>
      </c>
      <c r="E7547" s="89" t="s">
        <v>4152</v>
      </c>
    </row>
    <row r="7548" spans="1:5" ht="15.75" customHeight="1" x14ac:dyDescent="0.15">
      <c r="A7548" s="89" t="s">
        <v>18486</v>
      </c>
      <c r="B7548" s="89" t="s">
        <v>15168</v>
      </c>
      <c r="C7548" s="89">
        <v>4</v>
      </c>
      <c r="D7548" s="89" t="s">
        <v>15169</v>
      </c>
      <c r="E7548" s="89" t="s">
        <v>3002</v>
      </c>
    </row>
    <row r="7549" spans="1:5" ht="15.75" customHeight="1" x14ac:dyDescent="0.15">
      <c r="A7549" s="89" t="s">
        <v>18487</v>
      </c>
      <c r="B7549" s="89" t="s">
        <v>18488</v>
      </c>
      <c r="C7549" s="89">
        <v>4</v>
      </c>
      <c r="D7549" s="89" t="s">
        <v>18489</v>
      </c>
      <c r="E7549" s="89" t="s">
        <v>3661</v>
      </c>
    </row>
    <row r="7550" spans="1:5" ht="15.75" customHeight="1" x14ac:dyDescent="0.15">
      <c r="A7550" s="89" t="s">
        <v>18490</v>
      </c>
      <c r="B7550" s="89" t="s">
        <v>15168</v>
      </c>
      <c r="C7550" s="89">
        <v>4</v>
      </c>
      <c r="D7550" s="89" t="s">
        <v>15169</v>
      </c>
      <c r="E7550" s="89" t="s">
        <v>3002</v>
      </c>
    </row>
    <row r="7551" spans="1:5" ht="15.75" customHeight="1" x14ac:dyDescent="0.15">
      <c r="A7551" s="89" t="s">
        <v>18491</v>
      </c>
      <c r="B7551" s="89" t="s">
        <v>15168</v>
      </c>
      <c r="C7551" s="89">
        <v>4</v>
      </c>
      <c r="D7551" s="89" t="s">
        <v>15169</v>
      </c>
      <c r="E7551" s="89" t="s">
        <v>3002</v>
      </c>
    </row>
    <row r="7552" spans="1:5" ht="15.75" customHeight="1" x14ac:dyDescent="0.15">
      <c r="A7552" s="89" t="s">
        <v>18492</v>
      </c>
      <c r="B7552" s="89" t="s">
        <v>9691</v>
      </c>
      <c r="C7552" s="89">
        <v>4</v>
      </c>
      <c r="D7552" s="89" t="s">
        <v>9692</v>
      </c>
      <c r="E7552" s="89" t="s">
        <v>5477</v>
      </c>
    </row>
    <row r="7553" spans="1:5" ht="15.75" customHeight="1" x14ac:dyDescent="0.15">
      <c r="A7553" s="89" t="s">
        <v>18493</v>
      </c>
      <c r="B7553" s="89" t="s">
        <v>18243</v>
      </c>
      <c r="C7553" s="89">
        <v>4</v>
      </c>
      <c r="D7553" s="89" t="s">
        <v>18244</v>
      </c>
      <c r="E7553" s="89" t="s">
        <v>2900</v>
      </c>
    </row>
    <row r="7554" spans="1:5" ht="15.75" customHeight="1" x14ac:dyDescent="0.15">
      <c r="A7554" s="89" t="s">
        <v>18494</v>
      </c>
      <c r="B7554" s="89" t="s">
        <v>18436</v>
      </c>
      <c r="C7554" s="89">
        <v>4</v>
      </c>
      <c r="D7554" s="89" t="s">
        <v>18437</v>
      </c>
      <c r="E7554" s="89" t="s">
        <v>3001</v>
      </c>
    </row>
    <row r="7555" spans="1:5" ht="15.75" customHeight="1" x14ac:dyDescent="0.15">
      <c r="A7555" s="89" t="s">
        <v>18495</v>
      </c>
      <c r="B7555" s="89" t="s">
        <v>9691</v>
      </c>
      <c r="C7555" s="89">
        <v>4</v>
      </c>
      <c r="D7555" s="89" t="s">
        <v>9692</v>
      </c>
      <c r="E7555" s="89" t="s">
        <v>5477</v>
      </c>
    </row>
    <row r="7556" spans="1:5" ht="15.75" customHeight="1" x14ac:dyDescent="0.15">
      <c r="A7556" s="89" t="s">
        <v>18496</v>
      </c>
      <c r="B7556" s="89" t="s">
        <v>18436</v>
      </c>
      <c r="C7556" s="89">
        <v>4</v>
      </c>
      <c r="D7556" s="89" t="s">
        <v>18437</v>
      </c>
      <c r="E7556" s="89" t="s">
        <v>3001</v>
      </c>
    </row>
    <row r="7557" spans="1:5" ht="15.75" customHeight="1" x14ac:dyDescent="0.15">
      <c r="A7557" s="89" t="s">
        <v>18497</v>
      </c>
      <c r="B7557" s="89" t="s">
        <v>9691</v>
      </c>
      <c r="C7557" s="89">
        <v>4</v>
      </c>
      <c r="D7557" s="89" t="s">
        <v>9692</v>
      </c>
      <c r="E7557" s="89" t="s">
        <v>5477</v>
      </c>
    </row>
    <row r="7558" spans="1:5" ht="15.75" customHeight="1" x14ac:dyDescent="0.15">
      <c r="A7558" s="89" t="s">
        <v>18498</v>
      </c>
      <c r="B7558" s="89" t="s">
        <v>9691</v>
      </c>
      <c r="C7558" s="89">
        <v>4</v>
      </c>
      <c r="D7558" s="89" t="s">
        <v>9692</v>
      </c>
      <c r="E7558" s="89" t="s">
        <v>5477</v>
      </c>
    </row>
    <row r="7559" spans="1:5" ht="15.75" customHeight="1" x14ac:dyDescent="0.15">
      <c r="A7559" s="89" t="s">
        <v>18499</v>
      </c>
      <c r="B7559" s="89" t="s">
        <v>18436</v>
      </c>
      <c r="C7559" s="89">
        <v>4</v>
      </c>
      <c r="D7559" s="89" t="s">
        <v>18437</v>
      </c>
      <c r="E7559" s="89" t="s">
        <v>3001</v>
      </c>
    </row>
    <row r="7560" spans="1:5" ht="15.75" customHeight="1" x14ac:dyDescent="0.15">
      <c r="A7560" s="89" t="s">
        <v>18500</v>
      </c>
      <c r="B7560" s="89" t="s">
        <v>18436</v>
      </c>
      <c r="C7560" s="89">
        <v>4</v>
      </c>
      <c r="D7560" s="89" t="s">
        <v>18437</v>
      </c>
      <c r="E7560" s="89" t="s">
        <v>3001</v>
      </c>
    </row>
    <row r="7561" spans="1:5" ht="15.75" customHeight="1" x14ac:dyDescent="0.15">
      <c r="A7561" s="89" t="s">
        <v>18501</v>
      </c>
      <c r="B7561" s="89" t="s">
        <v>18502</v>
      </c>
      <c r="C7561" s="89">
        <v>4</v>
      </c>
      <c r="D7561" s="89" t="s">
        <v>18503</v>
      </c>
      <c r="E7561" s="89" t="s">
        <v>3444</v>
      </c>
    </row>
    <row r="7562" spans="1:5" ht="15.75" customHeight="1" x14ac:dyDescent="0.15">
      <c r="A7562" s="89" t="s">
        <v>18504</v>
      </c>
      <c r="B7562" s="89" t="s">
        <v>18436</v>
      </c>
      <c r="C7562" s="89">
        <v>4</v>
      </c>
      <c r="D7562" s="89" t="s">
        <v>18437</v>
      </c>
      <c r="E7562" s="89" t="s">
        <v>3001</v>
      </c>
    </row>
    <row r="7563" spans="1:5" ht="15.75" customHeight="1" x14ac:dyDescent="0.15">
      <c r="A7563" s="89" t="s">
        <v>18505</v>
      </c>
      <c r="B7563" s="89" t="s">
        <v>18463</v>
      </c>
      <c r="C7563" s="89">
        <v>4</v>
      </c>
      <c r="D7563" s="89" t="s">
        <v>18464</v>
      </c>
      <c r="E7563" s="89" t="s">
        <v>3001</v>
      </c>
    </row>
    <row r="7564" spans="1:5" ht="15.75" customHeight="1" x14ac:dyDescent="0.15">
      <c r="A7564" s="89" t="s">
        <v>18506</v>
      </c>
      <c r="B7564" s="89" t="s">
        <v>18507</v>
      </c>
      <c r="C7564" s="89">
        <v>4</v>
      </c>
      <c r="D7564" s="89" t="s">
        <v>18508</v>
      </c>
      <c r="E7564" s="89" t="s">
        <v>3001</v>
      </c>
    </row>
    <row r="7565" spans="1:5" ht="15.75" customHeight="1" x14ac:dyDescent="0.15">
      <c r="A7565" s="89" t="s">
        <v>18509</v>
      </c>
      <c r="B7565" s="89" t="s">
        <v>18436</v>
      </c>
      <c r="C7565" s="89">
        <v>4</v>
      </c>
      <c r="D7565" s="89" t="s">
        <v>18437</v>
      </c>
      <c r="E7565" s="89" t="s">
        <v>3001</v>
      </c>
    </row>
    <row r="7566" spans="1:5" ht="15.75" customHeight="1" x14ac:dyDescent="0.15">
      <c r="A7566" s="89" t="s">
        <v>18510</v>
      </c>
      <c r="B7566" s="89" t="s">
        <v>18511</v>
      </c>
      <c r="C7566" s="89">
        <v>4</v>
      </c>
      <c r="D7566" s="89" t="s">
        <v>18512</v>
      </c>
      <c r="E7566" s="89" t="s">
        <v>3001</v>
      </c>
    </row>
    <row r="7567" spans="1:5" ht="15.75" customHeight="1" x14ac:dyDescent="0.15">
      <c r="A7567" s="89" t="s">
        <v>18513</v>
      </c>
      <c r="B7567" s="89" t="s">
        <v>16864</v>
      </c>
      <c r="C7567" s="89">
        <v>4</v>
      </c>
      <c r="D7567" s="89" t="s">
        <v>16865</v>
      </c>
      <c r="E7567" s="89" t="s">
        <v>3129</v>
      </c>
    </row>
    <row r="7568" spans="1:5" ht="15.75" customHeight="1" x14ac:dyDescent="0.15">
      <c r="A7568" s="89" t="s">
        <v>18514</v>
      </c>
      <c r="B7568" s="89" t="s">
        <v>18515</v>
      </c>
      <c r="C7568" s="89">
        <v>4</v>
      </c>
      <c r="D7568" s="89" t="s">
        <v>18516</v>
      </c>
      <c r="E7568" s="89" t="s">
        <v>3644</v>
      </c>
    </row>
    <row r="7569" spans="1:5" ht="15.75" customHeight="1" x14ac:dyDescent="0.15">
      <c r="A7569" s="89" t="s">
        <v>18517</v>
      </c>
      <c r="B7569" s="89" t="s">
        <v>18243</v>
      </c>
      <c r="C7569" s="89">
        <v>4</v>
      </c>
      <c r="D7569" s="89" t="s">
        <v>18244</v>
      </c>
      <c r="E7569" s="89" t="s">
        <v>2900</v>
      </c>
    </row>
    <row r="7570" spans="1:5" ht="15.75" customHeight="1" x14ac:dyDescent="0.15">
      <c r="A7570" s="89" t="s">
        <v>18518</v>
      </c>
      <c r="B7570" s="89" t="s">
        <v>14590</v>
      </c>
      <c r="C7570" s="89">
        <v>4</v>
      </c>
      <c r="D7570" s="89" t="s">
        <v>14591</v>
      </c>
      <c r="E7570" s="89" t="s">
        <v>3143</v>
      </c>
    </row>
    <row r="7571" spans="1:5" ht="15.75" customHeight="1" x14ac:dyDescent="0.15">
      <c r="A7571" s="89" t="s">
        <v>18519</v>
      </c>
      <c r="B7571" s="89" t="s">
        <v>4237</v>
      </c>
      <c r="C7571" s="89">
        <v>3</v>
      </c>
      <c r="D7571" s="89" t="s">
        <v>7928</v>
      </c>
    </row>
    <row r="7572" spans="1:5" ht="15.75" customHeight="1" x14ac:dyDescent="0.15">
      <c r="A7572" s="89" t="s">
        <v>18520</v>
      </c>
      <c r="B7572" s="89" t="s">
        <v>18521</v>
      </c>
      <c r="C7572" s="89">
        <v>4</v>
      </c>
      <c r="D7572" s="89" t="s">
        <v>18522</v>
      </c>
      <c r="E7572" s="89" t="s">
        <v>4240</v>
      </c>
    </row>
    <row r="7573" spans="1:5" ht="15.75" customHeight="1" x14ac:dyDescent="0.15">
      <c r="A7573" s="89" t="s">
        <v>18523</v>
      </c>
      <c r="B7573" s="89" t="s">
        <v>18524</v>
      </c>
      <c r="C7573" s="89">
        <v>4</v>
      </c>
      <c r="D7573" s="89" t="s">
        <v>18525</v>
      </c>
      <c r="E7573" s="89" t="s">
        <v>4250</v>
      </c>
    </row>
    <row r="7574" spans="1:5" ht="15.75" customHeight="1" x14ac:dyDescent="0.15">
      <c r="A7574" s="89" t="s">
        <v>18526</v>
      </c>
      <c r="B7574" s="89" t="s">
        <v>18527</v>
      </c>
      <c r="C7574" s="89">
        <v>4</v>
      </c>
      <c r="D7574" s="89" t="s">
        <v>18528</v>
      </c>
      <c r="E7574" s="89" t="s">
        <v>4149</v>
      </c>
    </row>
    <row r="7575" spans="1:5" ht="15.75" customHeight="1" x14ac:dyDescent="0.15">
      <c r="A7575" s="89" t="s">
        <v>18529</v>
      </c>
      <c r="B7575" s="89" t="s">
        <v>18524</v>
      </c>
      <c r="C7575" s="89">
        <v>4</v>
      </c>
      <c r="D7575" s="89" t="s">
        <v>18525</v>
      </c>
      <c r="E7575" s="89" t="s">
        <v>4250</v>
      </c>
    </row>
    <row r="7576" spans="1:5" ht="15.75" customHeight="1" x14ac:dyDescent="0.15">
      <c r="A7576" s="89" t="s">
        <v>18530</v>
      </c>
      <c r="B7576" s="89" t="s">
        <v>14560</v>
      </c>
      <c r="C7576" s="89">
        <v>4</v>
      </c>
      <c r="D7576" s="89" t="s">
        <v>14561</v>
      </c>
      <c r="E7576" s="89" t="s">
        <v>4254</v>
      </c>
    </row>
    <row r="7577" spans="1:5" ht="15.75" customHeight="1" x14ac:dyDescent="0.15">
      <c r="A7577" s="89" t="s">
        <v>18531</v>
      </c>
      <c r="B7577" s="89" t="s">
        <v>10386</v>
      </c>
      <c r="C7577" s="89">
        <v>4</v>
      </c>
      <c r="D7577" s="89" t="s">
        <v>10387</v>
      </c>
      <c r="E7577" s="89" t="s">
        <v>4126</v>
      </c>
    </row>
    <row r="7578" spans="1:5" ht="15.75" customHeight="1" x14ac:dyDescent="0.15">
      <c r="A7578" s="89" t="s">
        <v>18532</v>
      </c>
      <c r="B7578" s="89" t="s">
        <v>16870</v>
      </c>
      <c r="C7578" s="89">
        <v>4</v>
      </c>
      <c r="D7578" s="89" t="s">
        <v>16871</v>
      </c>
      <c r="E7578" s="89" t="s">
        <v>3129</v>
      </c>
    </row>
    <row r="7579" spans="1:5" ht="15.75" customHeight="1" x14ac:dyDescent="0.15">
      <c r="A7579" s="89" t="s">
        <v>18533</v>
      </c>
      <c r="B7579" s="89" t="s">
        <v>16874</v>
      </c>
      <c r="C7579" s="89">
        <v>4</v>
      </c>
      <c r="D7579" s="89" t="s">
        <v>16875</v>
      </c>
      <c r="E7579" s="89" t="s">
        <v>3129</v>
      </c>
    </row>
    <row r="7580" spans="1:5" ht="15.75" customHeight="1" x14ac:dyDescent="0.15">
      <c r="A7580" s="89" t="s">
        <v>18534</v>
      </c>
      <c r="B7580" s="89" t="s">
        <v>4254</v>
      </c>
      <c r="C7580" s="89">
        <v>3</v>
      </c>
      <c r="D7580" s="89" t="s">
        <v>278</v>
      </c>
    </row>
    <row r="7581" spans="1:5" ht="15.75" customHeight="1" x14ac:dyDescent="0.15">
      <c r="A7581" s="89" t="s">
        <v>18535</v>
      </c>
      <c r="B7581" s="89" t="s">
        <v>16870</v>
      </c>
      <c r="C7581" s="89">
        <v>4</v>
      </c>
      <c r="D7581" s="89" t="s">
        <v>16871</v>
      </c>
      <c r="E7581" s="89" t="s">
        <v>3129</v>
      </c>
    </row>
    <row r="7582" spans="1:5" ht="15.75" customHeight="1" x14ac:dyDescent="0.15">
      <c r="A7582" s="89" t="s">
        <v>18536</v>
      </c>
      <c r="B7582" s="89" t="s">
        <v>10386</v>
      </c>
      <c r="C7582" s="89">
        <v>4</v>
      </c>
      <c r="D7582" s="89" t="s">
        <v>10387</v>
      </c>
      <c r="E7582" s="89" t="s">
        <v>4126</v>
      </c>
    </row>
    <row r="7583" spans="1:5" ht="15.75" customHeight="1" x14ac:dyDescent="0.15">
      <c r="A7583" s="89" t="s">
        <v>18537</v>
      </c>
      <c r="B7583" s="89" t="s">
        <v>16870</v>
      </c>
      <c r="C7583" s="89">
        <v>4</v>
      </c>
      <c r="D7583" s="89" t="s">
        <v>16871</v>
      </c>
      <c r="E7583" s="89" t="s">
        <v>3129</v>
      </c>
    </row>
    <row r="7584" spans="1:5" ht="15.75" customHeight="1" x14ac:dyDescent="0.15">
      <c r="A7584" s="89" t="s">
        <v>18538</v>
      </c>
      <c r="B7584" s="89" t="s">
        <v>14560</v>
      </c>
      <c r="C7584" s="89">
        <v>4</v>
      </c>
      <c r="D7584" s="89" t="s">
        <v>14561</v>
      </c>
      <c r="E7584" s="89" t="s">
        <v>4254</v>
      </c>
    </row>
    <row r="7585" spans="1:5" ht="15.75" customHeight="1" x14ac:dyDescent="0.15">
      <c r="A7585" s="89" t="s">
        <v>18539</v>
      </c>
      <c r="B7585" s="89" t="s">
        <v>18540</v>
      </c>
      <c r="C7585" s="89">
        <v>4</v>
      </c>
      <c r="D7585" s="89" t="s">
        <v>18541</v>
      </c>
      <c r="E7585" s="89" t="s">
        <v>4152</v>
      </c>
    </row>
    <row r="7586" spans="1:5" ht="15.75" customHeight="1" x14ac:dyDescent="0.15">
      <c r="A7586" s="89" t="s">
        <v>18542</v>
      </c>
      <c r="B7586" s="89" t="s">
        <v>14560</v>
      </c>
      <c r="C7586" s="89">
        <v>4</v>
      </c>
      <c r="D7586" s="89" t="s">
        <v>14561</v>
      </c>
      <c r="E7586" s="89" t="s">
        <v>4254</v>
      </c>
    </row>
    <row r="7587" spans="1:5" ht="15.75" customHeight="1" x14ac:dyDescent="0.15">
      <c r="A7587" s="89" t="s">
        <v>18543</v>
      </c>
      <c r="B7587" s="89" t="s">
        <v>14560</v>
      </c>
      <c r="C7587" s="89">
        <v>4</v>
      </c>
      <c r="D7587" s="89" t="s">
        <v>14561</v>
      </c>
      <c r="E7587" s="89" t="s">
        <v>4254</v>
      </c>
    </row>
    <row r="7588" spans="1:5" ht="15.75" customHeight="1" x14ac:dyDescent="0.15">
      <c r="A7588" s="89" t="s">
        <v>18544</v>
      </c>
      <c r="B7588" s="89" t="s">
        <v>14560</v>
      </c>
      <c r="C7588" s="89">
        <v>4</v>
      </c>
      <c r="D7588" s="89" t="s">
        <v>14561</v>
      </c>
      <c r="E7588" s="89" t="s">
        <v>4254</v>
      </c>
    </row>
    <row r="7589" spans="1:5" ht="15.75" customHeight="1" x14ac:dyDescent="0.15">
      <c r="A7589" s="89" t="s">
        <v>18545</v>
      </c>
      <c r="B7589" s="89" t="s">
        <v>14560</v>
      </c>
      <c r="C7589" s="89">
        <v>4</v>
      </c>
      <c r="D7589" s="89" t="s">
        <v>14561</v>
      </c>
      <c r="E7589" s="89" t="s">
        <v>4254</v>
      </c>
    </row>
    <row r="7590" spans="1:5" ht="15.75" customHeight="1" x14ac:dyDescent="0.15">
      <c r="A7590" s="89" t="s">
        <v>18546</v>
      </c>
      <c r="B7590" s="89" t="s">
        <v>18547</v>
      </c>
      <c r="C7590" s="89">
        <v>4</v>
      </c>
      <c r="D7590" s="89" t="s">
        <v>18548</v>
      </c>
      <c r="E7590" s="89" t="s">
        <v>3140</v>
      </c>
    </row>
    <row r="7591" spans="1:5" ht="15.75" customHeight="1" x14ac:dyDescent="0.15">
      <c r="A7591" s="89" t="s">
        <v>18549</v>
      </c>
      <c r="B7591" s="89" t="s">
        <v>4252</v>
      </c>
      <c r="C7591" s="89">
        <v>3</v>
      </c>
      <c r="D7591" s="89" t="s">
        <v>7982</v>
      </c>
    </row>
    <row r="7592" spans="1:5" ht="15.75" customHeight="1" x14ac:dyDescent="0.15">
      <c r="A7592" s="89" t="s">
        <v>18550</v>
      </c>
      <c r="B7592" s="89" t="s">
        <v>18547</v>
      </c>
      <c r="C7592" s="89">
        <v>4</v>
      </c>
      <c r="D7592" s="89" t="s">
        <v>18548</v>
      </c>
      <c r="E7592" s="89" t="s">
        <v>3140</v>
      </c>
    </row>
    <row r="7593" spans="1:5" ht="15.75" customHeight="1" x14ac:dyDescent="0.15">
      <c r="A7593" s="89" t="s">
        <v>18551</v>
      </c>
      <c r="B7593" s="89" t="s">
        <v>18547</v>
      </c>
      <c r="C7593" s="89">
        <v>4</v>
      </c>
      <c r="D7593" s="89" t="s">
        <v>18548</v>
      </c>
      <c r="E7593" s="89" t="s">
        <v>3140</v>
      </c>
    </row>
    <row r="7594" spans="1:5" ht="15.75" customHeight="1" x14ac:dyDescent="0.15">
      <c r="A7594" s="89" t="s">
        <v>18552</v>
      </c>
      <c r="B7594" s="89" t="s">
        <v>18547</v>
      </c>
      <c r="C7594" s="89">
        <v>4</v>
      </c>
      <c r="D7594" s="89" t="s">
        <v>18548</v>
      </c>
      <c r="E7594" s="89" t="s">
        <v>3140</v>
      </c>
    </row>
    <row r="7595" spans="1:5" ht="15.75" customHeight="1" x14ac:dyDescent="0.15">
      <c r="A7595" s="89" t="s">
        <v>18553</v>
      </c>
      <c r="B7595" s="89" t="s">
        <v>18547</v>
      </c>
      <c r="C7595" s="89">
        <v>4</v>
      </c>
      <c r="D7595" s="89" t="s">
        <v>18548</v>
      </c>
      <c r="E7595" s="89" t="s">
        <v>3140</v>
      </c>
    </row>
    <row r="7596" spans="1:5" ht="15.75" customHeight="1" x14ac:dyDescent="0.15">
      <c r="A7596" s="89" t="s">
        <v>18554</v>
      </c>
      <c r="B7596" s="89" t="s">
        <v>15374</v>
      </c>
      <c r="C7596" s="89">
        <v>4</v>
      </c>
      <c r="D7596" s="89" t="s">
        <v>15375</v>
      </c>
      <c r="E7596" s="89" t="s">
        <v>3690</v>
      </c>
    </row>
    <row r="7597" spans="1:5" ht="15.75" customHeight="1" x14ac:dyDescent="0.15">
      <c r="A7597" s="89" t="s">
        <v>18555</v>
      </c>
      <c r="B7597" s="89" t="s">
        <v>15374</v>
      </c>
      <c r="C7597" s="89">
        <v>4</v>
      </c>
      <c r="D7597" s="89" t="s">
        <v>15375</v>
      </c>
      <c r="E7597" s="89" t="s">
        <v>3690</v>
      </c>
    </row>
    <row r="7598" spans="1:5" ht="15.75" customHeight="1" x14ac:dyDescent="0.15">
      <c r="A7598" s="89" t="s">
        <v>18556</v>
      </c>
      <c r="B7598" s="89" t="s">
        <v>18515</v>
      </c>
      <c r="C7598" s="89">
        <v>4</v>
      </c>
      <c r="D7598" s="89" t="s">
        <v>18516</v>
      </c>
      <c r="E7598" s="89" t="s">
        <v>3644</v>
      </c>
    </row>
    <row r="7599" spans="1:5" ht="15.75" customHeight="1" x14ac:dyDescent="0.15">
      <c r="A7599" s="89" t="s">
        <v>18557</v>
      </c>
      <c r="B7599" s="89" t="s">
        <v>18515</v>
      </c>
      <c r="C7599" s="89">
        <v>4</v>
      </c>
      <c r="D7599" s="89" t="s">
        <v>18516</v>
      </c>
      <c r="E7599" s="89" t="s">
        <v>3644</v>
      </c>
    </row>
    <row r="7600" spans="1:5" ht="15.75" customHeight="1" x14ac:dyDescent="0.15">
      <c r="A7600" s="89" t="s">
        <v>18558</v>
      </c>
      <c r="B7600" s="89" t="s">
        <v>18547</v>
      </c>
      <c r="C7600" s="89">
        <v>4</v>
      </c>
      <c r="D7600" s="89" t="s">
        <v>18548</v>
      </c>
      <c r="E7600" s="89" t="s">
        <v>3140</v>
      </c>
    </row>
    <row r="7601" spans="1:5" ht="15.75" customHeight="1" x14ac:dyDescent="0.15">
      <c r="A7601" s="89" t="s">
        <v>18559</v>
      </c>
      <c r="B7601" s="89" t="s">
        <v>18547</v>
      </c>
      <c r="C7601" s="89">
        <v>4</v>
      </c>
      <c r="D7601" s="89" t="s">
        <v>18548</v>
      </c>
      <c r="E7601" s="89" t="s">
        <v>3140</v>
      </c>
    </row>
    <row r="7602" spans="1:5" ht="15.75" customHeight="1" x14ac:dyDescent="0.15">
      <c r="A7602" s="89" t="s">
        <v>18560</v>
      </c>
      <c r="B7602" s="89" t="s">
        <v>18547</v>
      </c>
      <c r="C7602" s="89">
        <v>4</v>
      </c>
      <c r="D7602" s="89" t="s">
        <v>18548</v>
      </c>
      <c r="E7602" s="89" t="s">
        <v>3140</v>
      </c>
    </row>
    <row r="7603" spans="1:5" ht="15.75" customHeight="1" x14ac:dyDescent="0.15">
      <c r="A7603" s="89" t="s">
        <v>18561</v>
      </c>
      <c r="B7603" s="89" t="s">
        <v>18547</v>
      </c>
      <c r="C7603" s="89">
        <v>4</v>
      </c>
      <c r="D7603" s="89" t="s">
        <v>18548</v>
      </c>
      <c r="E7603" s="89" t="s">
        <v>3140</v>
      </c>
    </row>
    <row r="7604" spans="1:5" ht="15.75" customHeight="1" x14ac:dyDescent="0.15">
      <c r="A7604" s="89" t="s">
        <v>18562</v>
      </c>
      <c r="B7604" s="89" t="s">
        <v>18563</v>
      </c>
      <c r="C7604" s="89">
        <v>4</v>
      </c>
      <c r="D7604" s="89" t="s">
        <v>18564</v>
      </c>
      <c r="E7604" s="89" t="s">
        <v>3773</v>
      </c>
    </row>
    <row r="7605" spans="1:5" ht="15.75" customHeight="1" x14ac:dyDescent="0.15">
      <c r="A7605" s="89" t="s">
        <v>18565</v>
      </c>
      <c r="B7605" s="89" t="s">
        <v>18566</v>
      </c>
      <c r="C7605" s="89">
        <v>4</v>
      </c>
      <c r="D7605" s="89" t="s">
        <v>18567</v>
      </c>
      <c r="E7605" s="89" t="s">
        <v>3773</v>
      </c>
    </row>
    <row r="7606" spans="1:5" ht="15.75" customHeight="1" x14ac:dyDescent="0.15">
      <c r="A7606" s="89" t="s">
        <v>18568</v>
      </c>
      <c r="B7606" s="89" t="s">
        <v>18563</v>
      </c>
      <c r="C7606" s="89">
        <v>4</v>
      </c>
      <c r="D7606" s="89" t="s">
        <v>18564</v>
      </c>
      <c r="E7606" s="89" t="s">
        <v>3773</v>
      </c>
    </row>
    <row r="7607" spans="1:5" ht="15.75" customHeight="1" x14ac:dyDescent="0.15">
      <c r="A7607" s="89" t="s">
        <v>18569</v>
      </c>
      <c r="B7607" s="89" t="s">
        <v>14522</v>
      </c>
      <c r="C7607" s="89">
        <v>4</v>
      </c>
      <c r="D7607" s="89" t="s">
        <v>14523</v>
      </c>
      <c r="E7607" s="89" t="s">
        <v>3803</v>
      </c>
    </row>
    <row r="7608" spans="1:5" ht="15.75" customHeight="1" x14ac:dyDescent="0.15">
      <c r="A7608" s="89" t="s">
        <v>18570</v>
      </c>
      <c r="B7608" s="89" t="s">
        <v>18547</v>
      </c>
      <c r="C7608" s="89">
        <v>4</v>
      </c>
      <c r="D7608" s="89" t="s">
        <v>18548</v>
      </c>
      <c r="E7608" s="89" t="s">
        <v>3140</v>
      </c>
    </row>
    <row r="7609" spans="1:5" ht="15.75" customHeight="1" x14ac:dyDescent="0.15">
      <c r="A7609" s="89" t="s">
        <v>18571</v>
      </c>
      <c r="B7609" s="89" t="s">
        <v>18572</v>
      </c>
      <c r="C7609" s="89">
        <v>4</v>
      </c>
      <c r="D7609" s="89" t="s">
        <v>18573</v>
      </c>
      <c r="E7609" s="89" t="s">
        <v>3728</v>
      </c>
    </row>
    <row r="7610" spans="1:5" ht="15.75" customHeight="1" x14ac:dyDescent="0.15">
      <c r="A7610" s="89" t="s">
        <v>18574</v>
      </c>
      <c r="B7610" s="89" t="s">
        <v>18575</v>
      </c>
      <c r="C7610" s="89">
        <v>4</v>
      </c>
      <c r="D7610" s="89" t="s">
        <v>18576</v>
      </c>
      <c r="E7610" s="89" t="s">
        <v>4162</v>
      </c>
    </row>
    <row r="7611" spans="1:5" ht="15.75" customHeight="1" x14ac:dyDescent="0.15">
      <c r="A7611" s="89" t="s">
        <v>18577</v>
      </c>
      <c r="B7611" s="89" t="s">
        <v>18578</v>
      </c>
      <c r="C7611" s="89">
        <v>4</v>
      </c>
      <c r="D7611" s="89" t="s">
        <v>492</v>
      </c>
      <c r="E7611" s="89" t="s">
        <v>3674</v>
      </c>
    </row>
    <row r="7612" spans="1:5" ht="15.75" customHeight="1" x14ac:dyDescent="0.15">
      <c r="A7612" s="89" t="s">
        <v>18579</v>
      </c>
      <c r="B7612" s="89" t="s">
        <v>9719</v>
      </c>
      <c r="C7612" s="89">
        <v>4</v>
      </c>
      <c r="D7612" s="89" t="s">
        <v>9720</v>
      </c>
      <c r="E7612" s="89" t="s">
        <v>4132</v>
      </c>
    </row>
    <row r="7613" spans="1:5" ht="15.75" customHeight="1" x14ac:dyDescent="0.15">
      <c r="A7613" s="89" t="s">
        <v>18580</v>
      </c>
      <c r="B7613" s="89" t="s">
        <v>18581</v>
      </c>
      <c r="C7613" s="89">
        <v>4</v>
      </c>
      <c r="D7613" s="89" t="s">
        <v>18582</v>
      </c>
      <c r="E7613" s="89" t="s">
        <v>3993</v>
      </c>
    </row>
    <row r="7614" spans="1:5" ht="15.75" customHeight="1" x14ac:dyDescent="0.15">
      <c r="A7614" s="89" t="s">
        <v>18583</v>
      </c>
      <c r="B7614" s="89" t="s">
        <v>18584</v>
      </c>
      <c r="C7614" s="89">
        <v>4</v>
      </c>
      <c r="D7614" s="89" t="s">
        <v>18585</v>
      </c>
      <c r="E7614" s="89" t="s">
        <v>3836</v>
      </c>
    </row>
    <row r="7615" spans="1:5" ht="15.75" customHeight="1" x14ac:dyDescent="0.15">
      <c r="A7615" s="89" t="s">
        <v>18586</v>
      </c>
      <c r="B7615" s="89" t="s">
        <v>18581</v>
      </c>
      <c r="C7615" s="89">
        <v>4</v>
      </c>
      <c r="D7615" s="89" t="s">
        <v>18582</v>
      </c>
      <c r="E7615" s="89" t="s">
        <v>3993</v>
      </c>
    </row>
    <row r="7616" spans="1:5" ht="15.75" customHeight="1" x14ac:dyDescent="0.15">
      <c r="A7616" s="89" t="s">
        <v>18587</v>
      </c>
      <c r="B7616" s="89" t="s">
        <v>14653</v>
      </c>
      <c r="C7616" s="89">
        <v>4</v>
      </c>
      <c r="D7616" s="89" t="s">
        <v>14654</v>
      </c>
      <c r="E7616" s="89" t="s">
        <v>3266</v>
      </c>
    </row>
    <row r="7617" spans="1:5" ht="15.75" customHeight="1" x14ac:dyDescent="0.15">
      <c r="A7617" s="89" t="s">
        <v>18588</v>
      </c>
      <c r="B7617" s="89" t="s">
        <v>18589</v>
      </c>
      <c r="C7617" s="89">
        <v>4</v>
      </c>
      <c r="D7617" s="89" t="s">
        <v>18590</v>
      </c>
      <c r="E7617" s="89" t="s">
        <v>3993</v>
      </c>
    </row>
    <row r="7618" spans="1:5" ht="15.75" customHeight="1" x14ac:dyDescent="0.15">
      <c r="A7618" s="89" t="s">
        <v>18591</v>
      </c>
      <c r="B7618" s="89" t="s">
        <v>9793</v>
      </c>
      <c r="C7618" s="89">
        <v>4</v>
      </c>
      <c r="D7618" s="89" t="s">
        <v>9794</v>
      </c>
      <c r="E7618" s="89" t="s">
        <v>3754</v>
      </c>
    </row>
    <row r="7619" spans="1:5" ht="15.75" customHeight="1" x14ac:dyDescent="0.15">
      <c r="A7619" s="89" t="s">
        <v>18592</v>
      </c>
      <c r="B7619" s="89" t="s">
        <v>18589</v>
      </c>
      <c r="C7619" s="89">
        <v>4</v>
      </c>
      <c r="D7619" s="89" t="s">
        <v>18590</v>
      </c>
      <c r="E7619" s="89" t="s">
        <v>3993</v>
      </c>
    </row>
    <row r="7620" spans="1:5" ht="15.75" customHeight="1" x14ac:dyDescent="0.15">
      <c r="A7620" s="89" t="s">
        <v>18593</v>
      </c>
      <c r="B7620" s="89" t="s">
        <v>15479</v>
      </c>
      <c r="C7620" s="89">
        <v>4</v>
      </c>
      <c r="D7620" s="89" t="s">
        <v>15480</v>
      </c>
      <c r="E7620" s="89" t="s">
        <v>3795</v>
      </c>
    </row>
    <row r="7621" spans="1:5" ht="15.75" customHeight="1" x14ac:dyDescent="0.15">
      <c r="A7621" s="89" t="s">
        <v>18594</v>
      </c>
      <c r="B7621" s="89" t="s">
        <v>9845</v>
      </c>
      <c r="C7621" s="89">
        <v>4</v>
      </c>
      <c r="D7621" s="89" t="s">
        <v>9846</v>
      </c>
      <c r="E7621" s="89" t="s">
        <v>2688</v>
      </c>
    </row>
    <row r="7622" spans="1:5" ht="15.75" customHeight="1" x14ac:dyDescent="0.15">
      <c r="A7622" s="89" t="s">
        <v>18595</v>
      </c>
      <c r="B7622" s="89" t="s">
        <v>18596</v>
      </c>
      <c r="C7622" s="89">
        <v>4</v>
      </c>
      <c r="D7622" s="89" t="s">
        <v>18597</v>
      </c>
      <c r="E7622" s="89" t="s">
        <v>3993</v>
      </c>
    </row>
    <row r="7623" spans="1:5" ht="15.75" customHeight="1" x14ac:dyDescent="0.15">
      <c r="A7623" s="89" t="s">
        <v>18598</v>
      </c>
      <c r="B7623" s="89" t="s">
        <v>18599</v>
      </c>
      <c r="C7623" s="89">
        <v>4</v>
      </c>
      <c r="D7623" s="89" t="s">
        <v>18600</v>
      </c>
      <c r="E7623" s="89" t="s">
        <v>3644</v>
      </c>
    </row>
    <row r="7624" spans="1:5" ht="15.75" customHeight="1" x14ac:dyDescent="0.15">
      <c r="A7624" s="89" t="s">
        <v>18601</v>
      </c>
      <c r="B7624" s="89" t="s">
        <v>14590</v>
      </c>
      <c r="C7624" s="89">
        <v>4</v>
      </c>
      <c r="D7624" s="89" t="s">
        <v>14591</v>
      </c>
      <c r="E7624" s="89" t="s">
        <v>3143</v>
      </c>
    </row>
    <row r="7625" spans="1:5" ht="15.75" customHeight="1" x14ac:dyDescent="0.15">
      <c r="A7625" s="89" t="s">
        <v>18602</v>
      </c>
      <c r="B7625" s="89" t="s">
        <v>14560</v>
      </c>
      <c r="C7625" s="89">
        <v>4</v>
      </c>
      <c r="D7625" s="89" t="s">
        <v>14561</v>
      </c>
      <c r="E7625" s="89" t="s">
        <v>4254</v>
      </c>
    </row>
    <row r="7626" spans="1:5" ht="15.75" customHeight="1" x14ac:dyDescent="0.15">
      <c r="A7626" s="89" t="s">
        <v>18603</v>
      </c>
      <c r="B7626" s="89" t="s">
        <v>14560</v>
      </c>
      <c r="C7626" s="89">
        <v>4</v>
      </c>
      <c r="D7626" s="89" t="s">
        <v>14561</v>
      </c>
      <c r="E7626" s="89" t="s">
        <v>4254</v>
      </c>
    </row>
    <row r="7627" spans="1:5" ht="15.75" customHeight="1" x14ac:dyDescent="0.15">
      <c r="A7627" s="89" t="s">
        <v>18604</v>
      </c>
      <c r="B7627" s="89" t="s">
        <v>18605</v>
      </c>
      <c r="C7627" s="89">
        <v>4</v>
      </c>
      <c r="D7627" s="89" t="s">
        <v>18606</v>
      </c>
      <c r="E7627" s="89" t="s">
        <v>3841</v>
      </c>
    </row>
    <row r="7628" spans="1:5" ht="15.75" customHeight="1" x14ac:dyDescent="0.15">
      <c r="A7628" s="89" t="s">
        <v>18607</v>
      </c>
      <c r="B7628" s="89" t="s">
        <v>18547</v>
      </c>
      <c r="C7628" s="89">
        <v>4</v>
      </c>
      <c r="D7628" s="89" t="s">
        <v>18548</v>
      </c>
      <c r="E7628" s="89" t="s">
        <v>3140</v>
      </c>
    </row>
    <row r="7629" spans="1:5" ht="15.75" customHeight="1" x14ac:dyDescent="0.15">
      <c r="A7629" s="89" t="s">
        <v>18608</v>
      </c>
      <c r="B7629" s="89" t="s">
        <v>9845</v>
      </c>
      <c r="C7629" s="89">
        <v>4</v>
      </c>
      <c r="D7629" s="89" t="s">
        <v>9846</v>
      </c>
      <c r="E7629" s="89" t="s">
        <v>2688</v>
      </c>
    </row>
    <row r="7630" spans="1:5" ht="15.75" customHeight="1" x14ac:dyDescent="0.15">
      <c r="A7630" s="89" t="s">
        <v>18609</v>
      </c>
      <c r="B7630" s="89" t="s">
        <v>14590</v>
      </c>
      <c r="C7630" s="89">
        <v>4</v>
      </c>
      <c r="D7630" s="89" t="s">
        <v>14591</v>
      </c>
      <c r="E7630" s="89" t="s">
        <v>3143</v>
      </c>
    </row>
    <row r="7631" spans="1:5" ht="15.75" customHeight="1" x14ac:dyDescent="0.15">
      <c r="A7631" s="89" t="s">
        <v>18610</v>
      </c>
      <c r="B7631" s="89" t="s">
        <v>18611</v>
      </c>
      <c r="C7631" s="89">
        <v>4</v>
      </c>
      <c r="D7631" s="89" t="s">
        <v>18612</v>
      </c>
      <c r="E7631" s="89" t="s">
        <v>4241</v>
      </c>
    </row>
    <row r="7632" spans="1:5" ht="15.75" customHeight="1" x14ac:dyDescent="0.15">
      <c r="A7632" s="89" t="s">
        <v>18613</v>
      </c>
      <c r="B7632" s="89" t="s">
        <v>3143</v>
      </c>
      <c r="C7632" s="89">
        <v>3</v>
      </c>
      <c r="D7632" s="89" t="s">
        <v>83</v>
      </c>
    </row>
    <row r="7633" spans="1:5" ht="15.75" customHeight="1" x14ac:dyDescent="0.15">
      <c r="A7633" s="89" t="s">
        <v>18614</v>
      </c>
      <c r="B7633" s="89" t="s">
        <v>14590</v>
      </c>
      <c r="C7633" s="89">
        <v>4</v>
      </c>
      <c r="D7633" s="89" t="s">
        <v>14591</v>
      </c>
      <c r="E7633" s="89" t="s">
        <v>3143</v>
      </c>
    </row>
    <row r="7634" spans="1:5" ht="15.75" customHeight="1" x14ac:dyDescent="0.15">
      <c r="A7634" s="89" t="s">
        <v>18615</v>
      </c>
      <c r="B7634" s="89" t="s">
        <v>18616</v>
      </c>
      <c r="C7634" s="89">
        <v>4</v>
      </c>
      <c r="D7634" s="89" t="s">
        <v>18617</v>
      </c>
      <c r="E7634" s="89" t="s">
        <v>3993</v>
      </c>
    </row>
    <row r="7635" spans="1:5" ht="15.75" customHeight="1" x14ac:dyDescent="0.15">
      <c r="A7635" s="89" t="s">
        <v>18618</v>
      </c>
      <c r="B7635" s="89" t="s">
        <v>18596</v>
      </c>
      <c r="C7635" s="89">
        <v>4</v>
      </c>
      <c r="D7635" s="89" t="s">
        <v>18597</v>
      </c>
      <c r="E7635" s="89" t="s">
        <v>3993</v>
      </c>
    </row>
    <row r="7636" spans="1:5" ht="15.75" customHeight="1" x14ac:dyDescent="0.15">
      <c r="A7636" s="89" t="s">
        <v>18619</v>
      </c>
      <c r="B7636" s="89" t="s">
        <v>18596</v>
      </c>
      <c r="C7636" s="89">
        <v>4</v>
      </c>
      <c r="D7636" s="89" t="s">
        <v>18597</v>
      </c>
      <c r="E7636" s="89" t="s">
        <v>3993</v>
      </c>
    </row>
    <row r="7637" spans="1:5" ht="15.75" customHeight="1" x14ac:dyDescent="0.15">
      <c r="A7637" s="89" t="s">
        <v>18620</v>
      </c>
      <c r="B7637" s="89" t="s">
        <v>18596</v>
      </c>
      <c r="C7637" s="89">
        <v>4</v>
      </c>
      <c r="D7637" s="89" t="s">
        <v>18597</v>
      </c>
      <c r="E7637" s="89" t="s">
        <v>3993</v>
      </c>
    </row>
    <row r="7638" spans="1:5" ht="15.75" customHeight="1" x14ac:dyDescent="0.15">
      <c r="A7638" s="89" t="s">
        <v>18621</v>
      </c>
      <c r="B7638" s="89" t="s">
        <v>3002</v>
      </c>
      <c r="C7638" s="89">
        <v>3</v>
      </c>
      <c r="D7638" s="89" t="s">
        <v>5703</v>
      </c>
    </row>
    <row r="7639" spans="1:5" ht="15.75" customHeight="1" x14ac:dyDescent="0.15">
      <c r="A7639" s="89" t="s">
        <v>18622</v>
      </c>
      <c r="B7639" s="89" t="s">
        <v>18623</v>
      </c>
      <c r="C7639" s="89">
        <v>4</v>
      </c>
      <c r="D7639" s="89" t="s">
        <v>18624</v>
      </c>
      <c r="E7639" s="89" t="s">
        <v>3818</v>
      </c>
    </row>
    <row r="7640" spans="1:5" ht="15.75" customHeight="1" x14ac:dyDescent="0.15">
      <c r="A7640" s="89" t="s">
        <v>18625</v>
      </c>
      <c r="B7640" s="89" t="s">
        <v>15501</v>
      </c>
      <c r="C7640" s="89">
        <v>4</v>
      </c>
      <c r="D7640" s="89" t="s">
        <v>15502</v>
      </c>
      <c r="E7640" s="89" t="s">
        <v>7021</v>
      </c>
    </row>
    <row r="7641" spans="1:5" ht="15.75" customHeight="1" x14ac:dyDescent="0.15">
      <c r="A7641" s="89" t="s">
        <v>18626</v>
      </c>
      <c r="B7641" s="89" t="s">
        <v>15213</v>
      </c>
      <c r="C7641" s="89">
        <v>4</v>
      </c>
      <c r="D7641" s="89" t="s">
        <v>15214</v>
      </c>
      <c r="E7641" s="89" t="s">
        <v>3642</v>
      </c>
    </row>
    <row r="7642" spans="1:5" ht="15.75" customHeight="1" x14ac:dyDescent="0.15">
      <c r="A7642" s="89" t="s">
        <v>18627</v>
      </c>
      <c r="B7642" s="89" t="s">
        <v>18628</v>
      </c>
      <c r="C7642" s="89">
        <v>4</v>
      </c>
      <c r="D7642" s="89" t="s">
        <v>18629</v>
      </c>
      <c r="E7642" s="89" t="s">
        <v>2660</v>
      </c>
    </row>
    <row r="7643" spans="1:5" ht="15.75" customHeight="1" x14ac:dyDescent="0.15">
      <c r="A7643" s="89" t="s">
        <v>18630</v>
      </c>
      <c r="B7643" s="89" t="s">
        <v>15213</v>
      </c>
      <c r="C7643" s="89">
        <v>4</v>
      </c>
      <c r="D7643" s="89" t="s">
        <v>15214</v>
      </c>
      <c r="E7643" s="89" t="s">
        <v>3642</v>
      </c>
    </row>
    <row r="7644" spans="1:5" ht="15.75" customHeight="1" x14ac:dyDescent="0.15">
      <c r="A7644" s="89" t="s">
        <v>18631</v>
      </c>
      <c r="B7644" s="89" t="s">
        <v>15746</v>
      </c>
      <c r="C7644" s="89">
        <v>4</v>
      </c>
      <c r="D7644" s="89" t="s">
        <v>15747</v>
      </c>
      <c r="E7644" s="89" t="s">
        <v>3677</v>
      </c>
    </row>
    <row r="7645" spans="1:5" ht="15.75" customHeight="1" x14ac:dyDescent="0.15">
      <c r="A7645" s="89" t="s">
        <v>18632</v>
      </c>
      <c r="B7645" s="89" t="s">
        <v>18633</v>
      </c>
      <c r="C7645" s="89">
        <v>4</v>
      </c>
      <c r="D7645" s="89" t="s">
        <v>18634</v>
      </c>
      <c r="E7645" s="89" t="s">
        <v>3689</v>
      </c>
    </row>
    <row r="7646" spans="1:5" ht="15.75" customHeight="1" x14ac:dyDescent="0.15">
      <c r="A7646" s="89" t="s">
        <v>18635</v>
      </c>
      <c r="B7646" s="89" t="s">
        <v>15501</v>
      </c>
      <c r="C7646" s="89">
        <v>4</v>
      </c>
      <c r="D7646" s="89" t="s">
        <v>15502</v>
      </c>
      <c r="E7646" s="89" t="s">
        <v>7021</v>
      </c>
    </row>
    <row r="7647" spans="1:5" ht="15.75" customHeight="1" x14ac:dyDescent="0.15">
      <c r="A7647" s="89" t="s">
        <v>18636</v>
      </c>
      <c r="B7647" s="89" t="s">
        <v>15501</v>
      </c>
      <c r="C7647" s="89">
        <v>4</v>
      </c>
      <c r="D7647" s="89" t="s">
        <v>15502</v>
      </c>
      <c r="E7647" s="89" t="s">
        <v>7021</v>
      </c>
    </row>
    <row r="7648" spans="1:5" ht="15.75" customHeight="1" x14ac:dyDescent="0.15">
      <c r="A7648" s="89" t="s">
        <v>18637</v>
      </c>
      <c r="B7648" s="89" t="s">
        <v>15501</v>
      </c>
      <c r="C7648" s="89">
        <v>4</v>
      </c>
      <c r="D7648" s="89" t="s">
        <v>15502</v>
      </c>
      <c r="E7648" s="89" t="s">
        <v>7021</v>
      </c>
    </row>
    <row r="7649" spans="1:5" ht="15.75" customHeight="1" x14ac:dyDescent="0.15">
      <c r="A7649" s="89" t="s">
        <v>18638</v>
      </c>
      <c r="B7649" s="89" t="s">
        <v>15374</v>
      </c>
      <c r="C7649" s="89">
        <v>4</v>
      </c>
      <c r="D7649" s="89" t="s">
        <v>15375</v>
      </c>
      <c r="E7649" s="89" t="s">
        <v>3690</v>
      </c>
    </row>
    <row r="7650" spans="1:5" ht="15.75" customHeight="1" x14ac:dyDescent="0.15">
      <c r="A7650" s="89" t="s">
        <v>18639</v>
      </c>
      <c r="B7650" s="89" t="s">
        <v>18640</v>
      </c>
      <c r="C7650" s="89">
        <v>4</v>
      </c>
      <c r="D7650" s="89" t="s">
        <v>18641</v>
      </c>
      <c r="E7650" s="89" t="s">
        <v>4151</v>
      </c>
    </row>
    <row r="7651" spans="1:5" ht="15.75" customHeight="1" x14ac:dyDescent="0.15">
      <c r="A7651" s="89" t="s">
        <v>18642</v>
      </c>
      <c r="B7651" s="89" t="s">
        <v>18643</v>
      </c>
      <c r="C7651" s="89">
        <v>4</v>
      </c>
      <c r="D7651" s="89" t="s">
        <v>18644</v>
      </c>
      <c r="E7651" s="89" t="s">
        <v>2673</v>
      </c>
    </row>
    <row r="7652" spans="1:5" ht="15.75" customHeight="1" x14ac:dyDescent="0.15">
      <c r="A7652" s="89" t="s">
        <v>18645</v>
      </c>
      <c r="B7652" s="89" t="s">
        <v>14551</v>
      </c>
      <c r="C7652" s="89">
        <v>4</v>
      </c>
      <c r="D7652" s="89" t="s">
        <v>14552</v>
      </c>
      <c r="E7652" s="89" t="s">
        <v>4134</v>
      </c>
    </row>
    <row r="7653" spans="1:5" ht="15.75" customHeight="1" x14ac:dyDescent="0.15">
      <c r="A7653" s="89" t="s">
        <v>18646</v>
      </c>
      <c r="B7653" s="89" t="s">
        <v>18640</v>
      </c>
      <c r="C7653" s="89">
        <v>4</v>
      </c>
      <c r="D7653" s="89" t="s">
        <v>18641</v>
      </c>
      <c r="E7653" s="89" t="s">
        <v>4151</v>
      </c>
    </row>
    <row r="7654" spans="1:5" ht="15.75" customHeight="1" x14ac:dyDescent="0.15">
      <c r="A7654" s="89" t="s">
        <v>18647</v>
      </c>
      <c r="B7654" s="89" t="s">
        <v>9772</v>
      </c>
      <c r="C7654" s="89">
        <v>4</v>
      </c>
      <c r="D7654" s="89" t="s">
        <v>9773</v>
      </c>
      <c r="E7654" s="89" t="s">
        <v>4109</v>
      </c>
    </row>
    <row r="7655" spans="1:5" ht="15.75" customHeight="1" x14ac:dyDescent="0.15">
      <c r="A7655" s="89" t="s">
        <v>18648</v>
      </c>
      <c r="B7655" s="89" t="s">
        <v>18649</v>
      </c>
      <c r="C7655" s="89">
        <v>4</v>
      </c>
      <c r="D7655" s="89" t="s">
        <v>18650</v>
      </c>
      <c r="E7655" s="89" t="s">
        <v>3669</v>
      </c>
    </row>
    <row r="7656" spans="1:5" ht="15.75" customHeight="1" x14ac:dyDescent="0.15">
      <c r="A7656" s="89" t="s">
        <v>18651</v>
      </c>
      <c r="B7656" s="89" t="s">
        <v>18243</v>
      </c>
      <c r="C7656" s="89">
        <v>4</v>
      </c>
      <c r="D7656" s="89" t="s">
        <v>18244</v>
      </c>
      <c r="E7656" s="89" t="s">
        <v>2900</v>
      </c>
    </row>
    <row r="7657" spans="1:5" ht="15.75" customHeight="1" x14ac:dyDescent="0.15">
      <c r="A7657" s="89" t="s">
        <v>18652</v>
      </c>
      <c r="B7657" s="89" t="s">
        <v>18243</v>
      </c>
      <c r="C7657" s="89">
        <v>4</v>
      </c>
      <c r="D7657" s="89" t="s">
        <v>18244</v>
      </c>
      <c r="E7657" s="89" t="s">
        <v>2900</v>
      </c>
    </row>
    <row r="7658" spans="1:5" ht="15.75" customHeight="1" x14ac:dyDescent="0.15">
      <c r="A7658" s="89" t="s">
        <v>18653</v>
      </c>
      <c r="B7658" s="89" t="s">
        <v>18243</v>
      </c>
      <c r="C7658" s="89">
        <v>4</v>
      </c>
      <c r="D7658" s="89" t="s">
        <v>18244</v>
      </c>
      <c r="E7658" s="89" t="s">
        <v>2900</v>
      </c>
    </row>
    <row r="7659" spans="1:5" ht="15.75" customHeight="1" x14ac:dyDescent="0.15">
      <c r="A7659" s="89" t="s">
        <v>18654</v>
      </c>
      <c r="B7659" s="89" t="s">
        <v>18243</v>
      </c>
      <c r="C7659" s="89">
        <v>4</v>
      </c>
      <c r="D7659" s="89" t="s">
        <v>18244</v>
      </c>
      <c r="E7659" s="89" t="s">
        <v>2900</v>
      </c>
    </row>
    <row r="7660" spans="1:5" ht="15.75" customHeight="1" x14ac:dyDescent="0.15">
      <c r="A7660" s="89" t="s">
        <v>18655</v>
      </c>
      <c r="B7660" s="89" t="s">
        <v>18243</v>
      </c>
      <c r="C7660" s="89">
        <v>4</v>
      </c>
      <c r="D7660" s="89" t="s">
        <v>18244</v>
      </c>
      <c r="E7660" s="89" t="s">
        <v>2900</v>
      </c>
    </row>
    <row r="7661" spans="1:5" ht="15.75" customHeight="1" x14ac:dyDescent="0.15">
      <c r="A7661" s="89" t="s">
        <v>18656</v>
      </c>
      <c r="B7661" s="89" t="s">
        <v>18243</v>
      </c>
      <c r="C7661" s="89">
        <v>4</v>
      </c>
      <c r="D7661" s="89" t="s">
        <v>18244</v>
      </c>
      <c r="E7661" s="89" t="s">
        <v>2900</v>
      </c>
    </row>
    <row r="7662" spans="1:5" ht="15.75" customHeight="1" x14ac:dyDescent="0.15">
      <c r="A7662" s="89" t="s">
        <v>18657</v>
      </c>
      <c r="B7662" s="89" t="s">
        <v>18243</v>
      </c>
      <c r="C7662" s="89">
        <v>4</v>
      </c>
      <c r="D7662" s="89" t="s">
        <v>18244</v>
      </c>
      <c r="E7662" s="89" t="s">
        <v>2900</v>
      </c>
    </row>
    <row r="7663" spans="1:5" ht="15.75" customHeight="1" x14ac:dyDescent="0.15">
      <c r="A7663" s="89" t="s">
        <v>18658</v>
      </c>
      <c r="B7663" s="89" t="s">
        <v>18659</v>
      </c>
      <c r="C7663" s="89">
        <v>4</v>
      </c>
      <c r="D7663" s="89" t="s">
        <v>18660</v>
      </c>
      <c r="E7663" s="89" t="s">
        <v>3308</v>
      </c>
    </row>
    <row r="7664" spans="1:5" ht="15.75" customHeight="1" x14ac:dyDescent="0.15">
      <c r="A7664" s="89" t="s">
        <v>18661</v>
      </c>
      <c r="B7664" s="89" t="s">
        <v>18243</v>
      </c>
      <c r="C7664" s="89">
        <v>4</v>
      </c>
      <c r="D7664" s="89" t="s">
        <v>18244</v>
      </c>
      <c r="E7664" s="89" t="s">
        <v>2900</v>
      </c>
    </row>
    <row r="7665" spans="1:5" ht="15.75" customHeight="1" x14ac:dyDescent="0.15">
      <c r="A7665" s="89" t="s">
        <v>18662</v>
      </c>
      <c r="B7665" s="89" t="s">
        <v>18243</v>
      </c>
      <c r="C7665" s="89">
        <v>4</v>
      </c>
      <c r="D7665" s="89" t="s">
        <v>18244</v>
      </c>
      <c r="E7665" s="89" t="s">
        <v>2900</v>
      </c>
    </row>
    <row r="7666" spans="1:5" ht="15.75" customHeight="1" x14ac:dyDescent="0.15">
      <c r="A7666" s="89" t="s">
        <v>18663</v>
      </c>
      <c r="B7666" s="89" t="s">
        <v>18243</v>
      </c>
      <c r="C7666" s="89">
        <v>4</v>
      </c>
      <c r="D7666" s="89" t="s">
        <v>18244</v>
      </c>
      <c r="E7666" s="89" t="s">
        <v>2900</v>
      </c>
    </row>
    <row r="7667" spans="1:5" ht="15.75" customHeight="1" x14ac:dyDescent="0.15">
      <c r="A7667" s="89" t="s">
        <v>18664</v>
      </c>
      <c r="B7667" s="89" t="s">
        <v>18243</v>
      </c>
      <c r="C7667" s="89">
        <v>4</v>
      </c>
      <c r="D7667" s="89" t="s">
        <v>18244</v>
      </c>
      <c r="E7667" s="89" t="s">
        <v>2900</v>
      </c>
    </row>
    <row r="7668" spans="1:5" ht="15.75" customHeight="1" x14ac:dyDescent="0.15">
      <c r="A7668" s="89" t="s">
        <v>18665</v>
      </c>
      <c r="B7668" s="89" t="s">
        <v>18243</v>
      </c>
      <c r="C7668" s="89">
        <v>4</v>
      </c>
      <c r="D7668" s="89" t="s">
        <v>18244</v>
      </c>
      <c r="E7668" s="89" t="s">
        <v>2900</v>
      </c>
    </row>
    <row r="7669" spans="1:5" ht="15.75" customHeight="1" x14ac:dyDescent="0.15">
      <c r="A7669" s="89" t="s">
        <v>18666</v>
      </c>
      <c r="B7669" s="89" t="s">
        <v>18243</v>
      </c>
      <c r="C7669" s="89">
        <v>4</v>
      </c>
      <c r="D7669" s="89" t="s">
        <v>18244</v>
      </c>
      <c r="E7669" s="89" t="s">
        <v>2900</v>
      </c>
    </row>
    <row r="7670" spans="1:5" ht="15.75" customHeight="1" x14ac:dyDescent="0.15">
      <c r="A7670" s="89" t="s">
        <v>18667</v>
      </c>
      <c r="B7670" s="89" t="s">
        <v>18243</v>
      </c>
      <c r="C7670" s="89">
        <v>4</v>
      </c>
      <c r="D7670" s="89" t="s">
        <v>18244</v>
      </c>
      <c r="E7670" s="89" t="s">
        <v>2900</v>
      </c>
    </row>
    <row r="7671" spans="1:5" ht="15.75" customHeight="1" x14ac:dyDescent="0.15">
      <c r="A7671" s="89" t="s">
        <v>18668</v>
      </c>
      <c r="B7671" s="89" t="s">
        <v>18243</v>
      </c>
      <c r="C7671" s="89">
        <v>4</v>
      </c>
      <c r="D7671" s="89" t="s">
        <v>18244</v>
      </c>
      <c r="E7671" s="89" t="s">
        <v>2900</v>
      </c>
    </row>
    <row r="7672" spans="1:5" ht="15.75" customHeight="1" x14ac:dyDescent="0.15">
      <c r="A7672" s="89" t="s">
        <v>18669</v>
      </c>
      <c r="B7672" s="89" t="s">
        <v>18670</v>
      </c>
      <c r="C7672" s="89">
        <v>4</v>
      </c>
      <c r="D7672" s="89" t="s">
        <v>16120</v>
      </c>
      <c r="E7672" s="89" t="s">
        <v>2900</v>
      </c>
    </row>
    <row r="7673" spans="1:5" ht="15.75" customHeight="1" x14ac:dyDescent="0.15">
      <c r="A7673" s="89" t="s">
        <v>18671</v>
      </c>
      <c r="B7673" s="89" t="s">
        <v>18243</v>
      </c>
      <c r="C7673" s="89">
        <v>4</v>
      </c>
      <c r="D7673" s="89" t="s">
        <v>18244</v>
      </c>
      <c r="E7673" s="89" t="s">
        <v>2900</v>
      </c>
    </row>
    <row r="7674" spans="1:5" ht="15.75" customHeight="1" x14ac:dyDescent="0.15">
      <c r="A7674" s="89" t="s">
        <v>18672</v>
      </c>
      <c r="B7674" s="89" t="s">
        <v>15494</v>
      </c>
      <c r="C7674" s="89">
        <v>4</v>
      </c>
      <c r="D7674" s="89" t="s">
        <v>15495</v>
      </c>
      <c r="E7674" s="89" t="s">
        <v>3671</v>
      </c>
    </row>
    <row r="7675" spans="1:5" ht="15.75" customHeight="1" x14ac:dyDescent="0.15">
      <c r="A7675" s="89" t="s">
        <v>18673</v>
      </c>
      <c r="B7675" s="89" t="s">
        <v>18674</v>
      </c>
      <c r="C7675" s="89">
        <v>4</v>
      </c>
      <c r="D7675" s="89" t="s">
        <v>18275</v>
      </c>
      <c r="E7675" s="89" t="s">
        <v>3645</v>
      </c>
    </row>
    <row r="7676" spans="1:5" ht="15.75" customHeight="1" x14ac:dyDescent="0.15">
      <c r="A7676" s="89" t="s">
        <v>18675</v>
      </c>
      <c r="B7676" s="89" t="s">
        <v>18674</v>
      </c>
      <c r="C7676" s="89">
        <v>4</v>
      </c>
      <c r="D7676" s="89" t="s">
        <v>18275</v>
      </c>
      <c r="E7676" s="89" t="s">
        <v>3645</v>
      </c>
    </row>
    <row r="7677" spans="1:5" ht="15.75" customHeight="1" x14ac:dyDescent="0.15">
      <c r="A7677" s="89" t="s">
        <v>18676</v>
      </c>
      <c r="B7677" s="89" t="s">
        <v>18677</v>
      </c>
      <c r="C7677" s="89">
        <v>4</v>
      </c>
      <c r="D7677" s="89" t="s">
        <v>18678</v>
      </c>
      <c r="E7677" s="89" t="s">
        <v>3645</v>
      </c>
    </row>
    <row r="7678" spans="1:5" ht="15.75" customHeight="1" x14ac:dyDescent="0.15">
      <c r="A7678" s="89" t="s">
        <v>18679</v>
      </c>
      <c r="B7678" s="89" t="s">
        <v>18674</v>
      </c>
      <c r="C7678" s="89">
        <v>4</v>
      </c>
      <c r="D7678" s="89" t="s">
        <v>18275</v>
      </c>
      <c r="E7678" s="89" t="s">
        <v>3645</v>
      </c>
    </row>
    <row r="7679" spans="1:5" ht="15.75" customHeight="1" x14ac:dyDescent="0.15">
      <c r="A7679" s="89" t="s">
        <v>18680</v>
      </c>
      <c r="B7679" s="89" t="s">
        <v>18674</v>
      </c>
      <c r="C7679" s="89">
        <v>4</v>
      </c>
      <c r="D7679" s="89" t="s">
        <v>18275</v>
      </c>
      <c r="E7679" s="89" t="s">
        <v>3645</v>
      </c>
    </row>
    <row r="7680" spans="1:5" ht="15.75" customHeight="1" x14ac:dyDescent="0.15">
      <c r="A7680" s="89" t="s">
        <v>18681</v>
      </c>
      <c r="B7680" s="89" t="s">
        <v>16222</v>
      </c>
      <c r="C7680" s="89">
        <v>4</v>
      </c>
      <c r="D7680" s="89" t="s">
        <v>16223</v>
      </c>
      <c r="E7680" s="89" t="s">
        <v>2687</v>
      </c>
    </row>
    <row r="7681" spans="1:5" ht="15.75" customHeight="1" x14ac:dyDescent="0.15">
      <c r="A7681" s="89" t="s">
        <v>18682</v>
      </c>
      <c r="B7681" s="89" t="s">
        <v>18683</v>
      </c>
      <c r="C7681" s="89">
        <v>4</v>
      </c>
      <c r="D7681" s="89" t="s">
        <v>18684</v>
      </c>
      <c r="E7681" s="89" t="s">
        <v>3495</v>
      </c>
    </row>
    <row r="7682" spans="1:5" ht="15.75" customHeight="1" x14ac:dyDescent="0.15">
      <c r="A7682" s="89" t="s">
        <v>18685</v>
      </c>
      <c r="B7682" s="89" t="s">
        <v>18686</v>
      </c>
      <c r="C7682" s="89">
        <v>4</v>
      </c>
      <c r="D7682" s="89" t="s">
        <v>18687</v>
      </c>
      <c r="E7682" s="89" t="s">
        <v>2687</v>
      </c>
    </row>
    <row r="7683" spans="1:5" ht="15.75" customHeight="1" x14ac:dyDescent="0.15">
      <c r="A7683" s="89" t="s">
        <v>18688</v>
      </c>
      <c r="B7683" s="89" t="s">
        <v>18689</v>
      </c>
      <c r="C7683" s="89">
        <v>4</v>
      </c>
      <c r="D7683" s="89" t="s">
        <v>18690</v>
      </c>
      <c r="E7683" s="89" t="s">
        <v>3813</v>
      </c>
    </row>
    <row r="7684" spans="1:5" ht="15.75" customHeight="1" x14ac:dyDescent="0.15">
      <c r="A7684" s="89" t="s">
        <v>18691</v>
      </c>
      <c r="B7684" s="89" t="s">
        <v>18689</v>
      </c>
      <c r="C7684" s="89">
        <v>4</v>
      </c>
      <c r="D7684" s="89" t="s">
        <v>18690</v>
      </c>
      <c r="E7684" s="89" t="s">
        <v>3813</v>
      </c>
    </row>
    <row r="7685" spans="1:5" ht="15.75" customHeight="1" x14ac:dyDescent="0.15">
      <c r="A7685" s="89" t="s">
        <v>18692</v>
      </c>
      <c r="B7685" s="89" t="s">
        <v>18693</v>
      </c>
      <c r="C7685" s="89">
        <v>4</v>
      </c>
      <c r="D7685" s="89" t="s">
        <v>18694</v>
      </c>
      <c r="E7685" s="89" t="s">
        <v>3495</v>
      </c>
    </row>
    <row r="7686" spans="1:5" ht="15.75" customHeight="1" x14ac:dyDescent="0.15">
      <c r="A7686" s="89" t="s">
        <v>18695</v>
      </c>
      <c r="B7686" s="89" t="s">
        <v>10386</v>
      </c>
      <c r="C7686" s="89">
        <v>4</v>
      </c>
      <c r="D7686" s="89" t="s">
        <v>10387</v>
      </c>
      <c r="E7686" s="89" t="s">
        <v>4126</v>
      </c>
    </row>
    <row r="7687" spans="1:5" ht="15.75" customHeight="1" x14ac:dyDescent="0.15">
      <c r="A7687" s="89" t="s">
        <v>18696</v>
      </c>
      <c r="B7687" s="89" t="s">
        <v>18697</v>
      </c>
      <c r="C7687" s="89">
        <v>4</v>
      </c>
      <c r="D7687" s="89" t="s">
        <v>18698</v>
      </c>
      <c r="E7687" s="89" t="s">
        <v>3817</v>
      </c>
    </row>
    <row r="7688" spans="1:5" ht="15.75" customHeight="1" x14ac:dyDescent="0.15">
      <c r="A7688" s="89" t="s">
        <v>18699</v>
      </c>
      <c r="B7688" s="89" t="s">
        <v>18697</v>
      </c>
      <c r="C7688" s="89">
        <v>4</v>
      </c>
      <c r="D7688" s="89" t="s">
        <v>18698</v>
      </c>
      <c r="E7688" s="89" t="s">
        <v>3817</v>
      </c>
    </row>
    <row r="7689" spans="1:5" ht="15.75" customHeight="1" x14ac:dyDescent="0.15">
      <c r="A7689" s="89" t="s">
        <v>18700</v>
      </c>
      <c r="B7689" s="89" t="s">
        <v>18697</v>
      </c>
      <c r="C7689" s="89">
        <v>4</v>
      </c>
      <c r="D7689" s="89" t="s">
        <v>18698</v>
      </c>
      <c r="E7689" s="89" t="s">
        <v>3817</v>
      </c>
    </row>
    <row r="7690" spans="1:5" ht="15.75" customHeight="1" x14ac:dyDescent="0.15">
      <c r="A7690" s="89" t="s">
        <v>18701</v>
      </c>
      <c r="B7690" s="89" t="s">
        <v>18702</v>
      </c>
      <c r="C7690" s="89">
        <v>4</v>
      </c>
      <c r="D7690" s="89" t="s">
        <v>18703</v>
      </c>
      <c r="E7690" s="89" t="s">
        <v>4095</v>
      </c>
    </row>
    <row r="7691" spans="1:5" ht="15.75" customHeight="1" x14ac:dyDescent="0.15">
      <c r="A7691" s="89" t="s">
        <v>18704</v>
      </c>
      <c r="B7691" s="89" t="s">
        <v>14715</v>
      </c>
      <c r="C7691" s="89">
        <v>4</v>
      </c>
      <c r="D7691" s="89" t="s">
        <v>14716</v>
      </c>
      <c r="E7691" s="89" t="s">
        <v>3279</v>
      </c>
    </row>
    <row r="7692" spans="1:5" ht="15.75" customHeight="1" x14ac:dyDescent="0.15">
      <c r="A7692" s="89" t="s">
        <v>18705</v>
      </c>
      <c r="B7692" s="89" t="s">
        <v>18693</v>
      </c>
      <c r="C7692" s="89">
        <v>4</v>
      </c>
      <c r="D7692" s="89" t="s">
        <v>18694</v>
      </c>
      <c r="E7692" s="89" t="s">
        <v>3495</v>
      </c>
    </row>
    <row r="7693" spans="1:5" ht="15.75" customHeight="1" x14ac:dyDescent="0.15">
      <c r="A7693" s="89" t="s">
        <v>18706</v>
      </c>
      <c r="B7693" s="89" t="s">
        <v>18693</v>
      </c>
      <c r="C7693" s="89">
        <v>4</v>
      </c>
      <c r="D7693" s="89" t="s">
        <v>18694</v>
      </c>
      <c r="E7693" s="89" t="s">
        <v>3495</v>
      </c>
    </row>
    <row r="7694" spans="1:5" ht="15.75" customHeight="1" x14ac:dyDescent="0.15">
      <c r="A7694" s="89" t="s">
        <v>18707</v>
      </c>
      <c r="B7694" s="89" t="s">
        <v>18683</v>
      </c>
      <c r="C7694" s="89">
        <v>4</v>
      </c>
      <c r="D7694" s="89" t="s">
        <v>18684</v>
      </c>
      <c r="E7694" s="89" t="s">
        <v>3495</v>
      </c>
    </row>
    <row r="7695" spans="1:5" ht="15.75" customHeight="1" x14ac:dyDescent="0.15">
      <c r="A7695" s="89" t="s">
        <v>18708</v>
      </c>
      <c r="B7695" s="89" t="s">
        <v>17437</v>
      </c>
      <c r="C7695" s="89">
        <v>4</v>
      </c>
      <c r="D7695" s="89" t="s">
        <v>17438</v>
      </c>
      <c r="E7695" s="89" t="s">
        <v>3788</v>
      </c>
    </row>
    <row r="7696" spans="1:5" ht="15.75" customHeight="1" x14ac:dyDescent="0.15">
      <c r="A7696" s="89" t="s">
        <v>18709</v>
      </c>
      <c r="B7696" s="89" t="s">
        <v>18710</v>
      </c>
      <c r="C7696" s="89">
        <v>4</v>
      </c>
      <c r="D7696" s="89" t="s">
        <v>18711</v>
      </c>
      <c r="E7696" s="89" t="s">
        <v>3222</v>
      </c>
    </row>
    <row r="7697" spans="1:5" ht="15.75" customHeight="1" x14ac:dyDescent="0.15">
      <c r="A7697" s="89" t="s">
        <v>18712</v>
      </c>
      <c r="B7697" s="89" t="s">
        <v>17437</v>
      </c>
      <c r="C7697" s="89">
        <v>4</v>
      </c>
      <c r="D7697" s="89" t="s">
        <v>17438</v>
      </c>
      <c r="E7697" s="89" t="s">
        <v>3788</v>
      </c>
    </row>
    <row r="7698" spans="1:5" ht="15.75" customHeight="1" x14ac:dyDescent="0.15">
      <c r="A7698" s="89" t="s">
        <v>18713</v>
      </c>
      <c r="B7698" s="89" t="s">
        <v>18714</v>
      </c>
      <c r="C7698" s="89">
        <v>4</v>
      </c>
      <c r="D7698" s="89" t="s">
        <v>18715</v>
      </c>
      <c r="E7698" s="89" t="s">
        <v>3495</v>
      </c>
    </row>
    <row r="7699" spans="1:5" ht="15.75" customHeight="1" x14ac:dyDescent="0.15">
      <c r="A7699" s="89" t="s">
        <v>18716</v>
      </c>
      <c r="B7699" s="89" t="s">
        <v>17437</v>
      </c>
      <c r="C7699" s="89">
        <v>4</v>
      </c>
      <c r="D7699" s="89" t="s">
        <v>17438</v>
      </c>
      <c r="E7699" s="89" t="s">
        <v>3788</v>
      </c>
    </row>
    <row r="7700" spans="1:5" ht="15.75" customHeight="1" x14ac:dyDescent="0.15">
      <c r="A7700" s="89" t="s">
        <v>18717</v>
      </c>
      <c r="B7700" s="89" t="s">
        <v>17437</v>
      </c>
      <c r="C7700" s="89">
        <v>4</v>
      </c>
      <c r="D7700" s="89" t="s">
        <v>17438</v>
      </c>
      <c r="E7700" s="89" t="s">
        <v>3788</v>
      </c>
    </row>
    <row r="7701" spans="1:5" ht="15.75" customHeight="1" x14ac:dyDescent="0.15">
      <c r="A7701" s="89" t="s">
        <v>18718</v>
      </c>
      <c r="B7701" s="89" t="s">
        <v>17437</v>
      </c>
      <c r="C7701" s="89">
        <v>4</v>
      </c>
      <c r="D7701" s="89" t="s">
        <v>17438</v>
      </c>
      <c r="E7701" s="89" t="s">
        <v>3788</v>
      </c>
    </row>
    <row r="7702" spans="1:5" ht="15.75" customHeight="1" x14ac:dyDescent="0.15">
      <c r="A7702" s="89" t="s">
        <v>18719</v>
      </c>
      <c r="B7702" s="89" t="s">
        <v>18693</v>
      </c>
      <c r="C7702" s="89">
        <v>4</v>
      </c>
      <c r="D7702" s="89" t="s">
        <v>18694</v>
      </c>
      <c r="E7702" s="89" t="s">
        <v>3495</v>
      </c>
    </row>
    <row r="7703" spans="1:5" ht="15.75" customHeight="1" x14ac:dyDescent="0.15">
      <c r="A7703" s="89" t="s">
        <v>18720</v>
      </c>
      <c r="B7703" s="89" t="s">
        <v>18721</v>
      </c>
      <c r="C7703" s="89">
        <v>4</v>
      </c>
      <c r="D7703" s="89" t="s">
        <v>18722</v>
      </c>
      <c r="E7703" s="89" t="s">
        <v>3495</v>
      </c>
    </row>
    <row r="7704" spans="1:5" ht="15.75" customHeight="1" x14ac:dyDescent="0.15">
      <c r="A7704" s="89" t="s">
        <v>18723</v>
      </c>
      <c r="B7704" s="89" t="s">
        <v>17437</v>
      </c>
      <c r="C7704" s="89">
        <v>4</v>
      </c>
      <c r="D7704" s="89" t="s">
        <v>17438</v>
      </c>
      <c r="E7704" s="89" t="s">
        <v>3788</v>
      </c>
    </row>
    <row r="7705" spans="1:5" ht="15.75" customHeight="1" x14ac:dyDescent="0.15">
      <c r="A7705" s="89" t="s">
        <v>18724</v>
      </c>
      <c r="B7705" s="89" t="s">
        <v>17437</v>
      </c>
      <c r="C7705" s="89">
        <v>4</v>
      </c>
      <c r="D7705" s="89" t="s">
        <v>17438</v>
      </c>
      <c r="E7705" s="89" t="s">
        <v>3788</v>
      </c>
    </row>
    <row r="7706" spans="1:5" ht="15.75" customHeight="1" x14ac:dyDescent="0.15">
      <c r="A7706" s="89" t="s">
        <v>18725</v>
      </c>
      <c r="B7706" s="89" t="s">
        <v>17437</v>
      </c>
      <c r="C7706" s="89">
        <v>4</v>
      </c>
      <c r="D7706" s="89" t="s">
        <v>17438</v>
      </c>
      <c r="E7706" s="89" t="s">
        <v>3788</v>
      </c>
    </row>
    <row r="7707" spans="1:5" ht="15.75" customHeight="1" x14ac:dyDescent="0.15">
      <c r="A7707" s="89" t="s">
        <v>18726</v>
      </c>
      <c r="B7707" s="89" t="s">
        <v>17437</v>
      </c>
      <c r="C7707" s="89">
        <v>4</v>
      </c>
      <c r="D7707" s="89" t="s">
        <v>17438</v>
      </c>
      <c r="E7707" s="89" t="s">
        <v>3788</v>
      </c>
    </row>
    <row r="7708" spans="1:5" ht="15.75" customHeight="1" x14ac:dyDescent="0.15">
      <c r="A7708" s="89" t="s">
        <v>18727</v>
      </c>
      <c r="B7708" s="89" t="s">
        <v>18697</v>
      </c>
      <c r="C7708" s="89">
        <v>4</v>
      </c>
      <c r="D7708" s="89" t="s">
        <v>18698</v>
      </c>
      <c r="E7708" s="89" t="s">
        <v>3817</v>
      </c>
    </row>
    <row r="7709" spans="1:5" ht="15.75" customHeight="1" x14ac:dyDescent="0.15">
      <c r="A7709" s="89" t="s">
        <v>18728</v>
      </c>
      <c r="B7709" s="89" t="s">
        <v>18015</v>
      </c>
      <c r="C7709" s="89">
        <v>4</v>
      </c>
      <c r="D7709" s="89" t="s">
        <v>18016</v>
      </c>
      <c r="E7709" s="89" t="s">
        <v>3148</v>
      </c>
    </row>
    <row r="7710" spans="1:5" ht="15.75" customHeight="1" x14ac:dyDescent="0.15">
      <c r="A7710" s="89" t="s">
        <v>18729</v>
      </c>
      <c r="B7710" s="89" t="s">
        <v>14551</v>
      </c>
      <c r="C7710" s="89">
        <v>4</v>
      </c>
      <c r="D7710" s="89" t="s">
        <v>14552</v>
      </c>
      <c r="E7710" s="89" t="s">
        <v>4134</v>
      </c>
    </row>
    <row r="7711" spans="1:5" ht="15.75" customHeight="1" x14ac:dyDescent="0.15">
      <c r="A7711" s="89" t="s">
        <v>18730</v>
      </c>
      <c r="B7711" s="89" t="s">
        <v>10372</v>
      </c>
      <c r="C7711" s="89">
        <v>4</v>
      </c>
      <c r="D7711" s="89" t="s">
        <v>10373</v>
      </c>
      <c r="E7711" s="89" t="s">
        <v>4192</v>
      </c>
    </row>
    <row r="7712" spans="1:5" ht="15.75" customHeight="1" x14ac:dyDescent="0.15">
      <c r="A7712" s="89" t="s">
        <v>18731</v>
      </c>
      <c r="B7712" s="89" t="s">
        <v>10372</v>
      </c>
      <c r="C7712" s="89">
        <v>4</v>
      </c>
      <c r="D7712" s="89" t="s">
        <v>10373</v>
      </c>
      <c r="E7712" s="89" t="s">
        <v>4192</v>
      </c>
    </row>
    <row r="7713" spans="1:5" ht="15.75" customHeight="1" x14ac:dyDescent="0.15">
      <c r="A7713" s="89" t="s">
        <v>18732</v>
      </c>
      <c r="B7713" s="89" t="s">
        <v>14551</v>
      </c>
      <c r="C7713" s="89">
        <v>4</v>
      </c>
      <c r="D7713" s="89" t="s">
        <v>14552</v>
      </c>
      <c r="E7713" s="89" t="s">
        <v>4134</v>
      </c>
    </row>
    <row r="7714" spans="1:5" ht="15.75" customHeight="1" x14ac:dyDescent="0.15">
      <c r="A7714" s="89" t="s">
        <v>18733</v>
      </c>
      <c r="B7714" s="89" t="s">
        <v>15504</v>
      </c>
      <c r="C7714" s="89">
        <v>4</v>
      </c>
      <c r="D7714" s="89" t="s">
        <v>15505</v>
      </c>
      <c r="E7714" s="89" t="s">
        <v>3197</v>
      </c>
    </row>
    <row r="7715" spans="1:5" ht="15.75" customHeight="1" x14ac:dyDescent="0.15">
      <c r="A7715" s="89" t="s">
        <v>18734</v>
      </c>
      <c r="B7715" s="89" t="s">
        <v>15504</v>
      </c>
      <c r="C7715" s="89">
        <v>4</v>
      </c>
      <c r="D7715" s="89" t="s">
        <v>15505</v>
      </c>
      <c r="E7715" s="89" t="s">
        <v>3197</v>
      </c>
    </row>
    <row r="7716" spans="1:5" ht="15.75" customHeight="1" x14ac:dyDescent="0.15">
      <c r="A7716" s="89" t="s">
        <v>18735</v>
      </c>
      <c r="B7716" s="89" t="s">
        <v>15504</v>
      </c>
      <c r="C7716" s="89">
        <v>4</v>
      </c>
      <c r="D7716" s="89" t="s">
        <v>15505</v>
      </c>
      <c r="E7716" s="89" t="s">
        <v>3197</v>
      </c>
    </row>
    <row r="7717" spans="1:5" ht="15.75" customHeight="1" x14ac:dyDescent="0.15">
      <c r="A7717" s="89" t="s">
        <v>18736</v>
      </c>
      <c r="B7717" s="89" t="s">
        <v>15504</v>
      </c>
      <c r="C7717" s="89">
        <v>4</v>
      </c>
      <c r="D7717" s="89" t="s">
        <v>15505</v>
      </c>
      <c r="E7717" s="89" t="s">
        <v>3197</v>
      </c>
    </row>
    <row r="7718" spans="1:5" ht="15.75" customHeight="1" x14ac:dyDescent="0.15">
      <c r="A7718" s="89" t="s">
        <v>18737</v>
      </c>
      <c r="B7718" s="89" t="s">
        <v>15504</v>
      </c>
      <c r="C7718" s="89">
        <v>4</v>
      </c>
      <c r="D7718" s="89" t="s">
        <v>15505</v>
      </c>
      <c r="E7718" s="89" t="s">
        <v>3197</v>
      </c>
    </row>
    <row r="7719" spans="1:5" ht="15.75" customHeight="1" x14ac:dyDescent="0.15">
      <c r="A7719" s="89" t="s">
        <v>18738</v>
      </c>
      <c r="B7719" s="89" t="s">
        <v>15504</v>
      </c>
      <c r="C7719" s="89">
        <v>4</v>
      </c>
      <c r="D7719" s="89" t="s">
        <v>15505</v>
      </c>
      <c r="E7719" s="89" t="s">
        <v>3197</v>
      </c>
    </row>
    <row r="7720" spans="1:5" ht="15.75" customHeight="1" x14ac:dyDescent="0.15">
      <c r="A7720" s="89" t="s">
        <v>18739</v>
      </c>
      <c r="B7720" s="89" t="s">
        <v>18740</v>
      </c>
      <c r="C7720" s="89">
        <v>4</v>
      </c>
      <c r="D7720" s="89" t="s">
        <v>18741</v>
      </c>
      <c r="E7720" s="89" t="s">
        <v>4220</v>
      </c>
    </row>
    <row r="7721" spans="1:5" ht="15.75" customHeight="1" x14ac:dyDescent="0.15">
      <c r="A7721" s="89" t="s">
        <v>18742</v>
      </c>
      <c r="B7721" s="89" t="s">
        <v>15504</v>
      </c>
      <c r="C7721" s="89">
        <v>4</v>
      </c>
      <c r="D7721" s="89" t="s">
        <v>15505</v>
      </c>
      <c r="E7721" s="89" t="s">
        <v>3197</v>
      </c>
    </row>
    <row r="7722" spans="1:5" ht="15.75" customHeight="1" x14ac:dyDescent="0.15">
      <c r="A7722" s="89" t="s">
        <v>18743</v>
      </c>
      <c r="B7722" s="89" t="s">
        <v>15977</v>
      </c>
      <c r="C7722" s="89">
        <v>4</v>
      </c>
      <c r="D7722" s="89" t="s">
        <v>15978</v>
      </c>
      <c r="E7722" s="89" t="s">
        <v>3351</v>
      </c>
    </row>
    <row r="7723" spans="1:5" ht="15.75" customHeight="1" x14ac:dyDescent="0.15">
      <c r="A7723" s="89" t="s">
        <v>18744</v>
      </c>
      <c r="B7723" s="89" t="s">
        <v>15504</v>
      </c>
      <c r="C7723" s="89">
        <v>4</v>
      </c>
      <c r="D7723" s="89" t="s">
        <v>15505</v>
      </c>
      <c r="E7723" s="89" t="s">
        <v>3197</v>
      </c>
    </row>
    <row r="7724" spans="1:5" ht="15.75" customHeight="1" x14ac:dyDescent="0.15">
      <c r="A7724" s="89" t="s">
        <v>18745</v>
      </c>
      <c r="B7724" s="89" t="s">
        <v>15504</v>
      </c>
      <c r="C7724" s="89">
        <v>4</v>
      </c>
      <c r="D7724" s="89" t="s">
        <v>15505</v>
      </c>
      <c r="E7724" s="89" t="s">
        <v>3197</v>
      </c>
    </row>
    <row r="7725" spans="1:5" ht="15.75" customHeight="1" x14ac:dyDescent="0.15">
      <c r="A7725" s="89" t="s">
        <v>18746</v>
      </c>
      <c r="B7725" s="89" t="s">
        <v>15504</v>
      </c>
      <c r="C7725" s="89">
        <v>4</v>
      </c>
      <c r="D7725" s="89" t="s">
        <v>15505</v>
      </c>
      <c r="E7725" s="89" t="s">
        <v>3197</v>
      </c>
    </row>
    <row r="7726" spans="1:5" ht="15.75" customHeight="1" x14ac:dyDescent="0.15">
      <c r="A7726" s="89" t="s">
        <v>18747</v>
      </c>
      <c r="B7726" s="89" t="s">
        <v>18748</v>
      </c>
      <c r="C7726" s="89">
        <v>4</v>
      </c>
      <c r="D7726" s="89" t="s">
        <v>18749</v>
      </c>
      <c r="E7726" s="89" t="s">
        <v>3148</v>
      </c>
    </row>
    <row r="7727" spans="1:5" ht="15.75" customHeight="1" x14ac:dyDescent="0.15">
      <c r="A7727" s="89" t="s">
        <v>18750</v>
      </c>
      <c r="B7727" s="89" t="s">
        <v>18697</v>
      </c>
      <c r="C7727" s="89">
        <v>4</v>
      </c>
      <c r="D7727" s="89" t="s">
        <v>18698</v>
      </c>
      <c r="E7727" s="89" t="s">
        <v>3817</v>
      </c>
    </row>
    <row r="7728" spans="1:5" ht="15.75" customHeight="1" x14ac:dyDescent="0.15">
      <c r="A7728" s="89" t="s">
        <v>18751</v>
      </c>
      <c r="B7728" s="89" t="s">
        <v>4215</v>
      </c>
      <c r="C7728" s="89">
        <v>3</v>
      </c>
      <c r="D7728" s="89" t="s">
        <v>7888</v>
      </c>
    </row>
    <row r="7729" spans="1:4" ht="15.75" customHeight="1" x14ac:dyDescent="0.15">
      <c r="A7729" s="89" t="s">
        <v>18752</v>
      </c>
      <c r="B7729" s="89" t="s">
        <v>4254</v>
      </c>
      <c r="C7729" s="89">
        <v>3</v>
      </c>
      <c r="D7729" s="89" t="s">
        <v>278</v>
      </c>
    </row>
    <row r="7730" spans="1:4" ht="15.75" customHeight="1" x14ac:dyDescent="0.15">
      <c r="A7730" s="89" t="s">
        <v>18753</v>
      </c>
      <c r="B7730" s="89" t="s">
        <v>4248</v>
      </c>
      <c r="C7730" s="89">
        <v>3</v>
      </c>
      <c r="D7730" s="89" t="s">
        <v>6285</v>
      </c>
    </row>
    <row r="7731" spans="1:4" ht="15.75" customHeight="1" x14ac:dyDescent="0.15">
      <c r="A7731" s="89" t="s">
        <v>18754</v>
      </c>
      <c r="B7731" s="89" t="s">
        <v>4248</v>
      </c>
      <c r="C7731" s="89">
        <v>3</v>
      </c>
      <c r="D7731" s="89" t="s">
        <v>6285</v>
      </c>
    </row>
    <row r="7732" spans="1:4" ht="15.75" customHeight="1" x14ac:dyDescent="0.15">
      <c r="A7732" s="89" t="s">
        <v>18755</v>
      </c>
      <c r="B7732" s="89" t="s">
        <v>4193</v>
      </c>
      <c r="C7732" s="89">
        <v>1</v>
      </c>
      <c r="D7732" s="89" t="s">
        <v>278</v>
      </c>
    </row>
    <row r="7733" spans="1:4" ht="15.75" customHeight="1" x14ac:dyDescent="0.15">
      <c r="A7733" s="89" t="s">
        <v>18756</v>
      </c>
      <c r="B7733" s="89" t="s">
        <v>4166</v>
      </c>
      <c r="C7733" s="89">
        <v>3</v>
      </c>
      <c r="D7733" s="89" t="s">
        <v>7859</v>
      </c>
    </row>
    <row r="7734" spans="1:4" ht="15.75" customHeight="1" x14ac:dyDescent="0.15">
      <c r="A7734" s="89" t="s">
        <v>18757</v>
      </c>
      <c r="B7734" s="89" t="s">
        <v>4137</v>
      </c>
      <c r="C7734" s="89">
        <v>1</v>
      </c>
      <c r="D7734" s="89" t="s">
        <v>295</v>
      </c>
    </row>
    <row r="7735" spans="1:4" ht="15.75" customHeight="1" x14ac:dyDescent="0.15">
      <c r="A7735" s="89" t="s">
        <v>18758</v>
      </c>
      <c r="B7735" s="89" t="s">
        <v>4147</v>
      </c>
      <c r="C7735" s="89">
        <v>3</v>
      </c>
      <c r="D7735" s="89" t="s">
        <v>7811</v>
      </c>
    </row>
    <row r="7736" spans="1:4" ht="15.75" customHeight="1" x14ac:dyDescent="0.15">
      <c r="A7736" s="89" t="s">
        <v>18759</v>
      </c>
      <c r="B7736" s="89" t="s">
        <v>4062</v>
      </c>
      <c r="C7736" s="89">
        <v>3</v>
      </c>
      <c r="D7736" s="89" t="s">
        <v>124</v>
      </c>
    </row>
    <row r="7737" spans="1:4" ht="15.75" customHeight="1" x14ac:dyDescent="0.15">
      <c r="A7737" s="89" t="s">
        <v>18760</v>
      </c>
      <c r="B7737" s="89" t="s">
        <v>3901</v>
      </c>
      <c r="C7737" s="89">
        <v>3</v>
      </c>
      <c r="D7737" s="89" t="s">
        <v>7386</v>
      </c>
    </row>
    <row r="7738" spans="1:4" ht="15.75" customHeight="1" x14ac:dyDescent="0.15">
      <c r="A7738" s="89" t="s">
        <v>18761</v>
      </c>
      <c r="B7738" s="89" t="s">
        <v>3901</v>
      </c>
      <c r="C7738" s="89">
        <v>3</v>
      </c>
      <c r="D7738" s="89" t="s">
        <v>7386</v>
      </c>
    </row>
    <row r="7739" spans="1:4" ht="15.75" customHeight="1" x14ac:dyDescent="0.15">
      <c r="A7739" s="89" t="s">
        <v>18762</v>
      </c>
      <c r="B7739" s="89" t="s">
        <v>3941</v>
      </c>
      <c r="C7739" s="89">
        <v>3</v>
      </c>
      <c r="D7739" s="89" t="s">
        <v>7388</v>
      </c>
    </row>
    <row r="7740" spans="1:4" ht="15.75" customHeight="1" x14ac:dyDescent="0.15">
      <c r="A7740" s="89" t="s">
        <v>18763</v>
      </c>
      <c r="B7740" s="89" t="s">
        <v>3941</v>
      </c>
      <c r="C7740" s="89">
        <v>3</v>
      </c>
      <c r="D7740" s="89" t="s">
        <v>7388</v>
      </c>
    </row>
    <row r="7741" spans="1:4" ht="15.75" customHeight="1" x14ac:dyDescent="0.15">
      <c r="A7741" s="89" t="s">
        <v>18764</v>
      </c>
      <c r="B7741" s="89" t="s">
        <v>3606</v>
      </c>
      <c r="C7741" s="89">
        <v>3</v>
      </c>
      <c r="D7741" s="89" t="s">
        <v>6748</v>
      </c>
    </row>
    <row r="7742" spans="1:4" ht="15.75" customHeight="1" x14ac:dyDescent="0.15">
      <c r="A7742" s="89" t="s">
        <v>18765</v>
      </c>
      <c r="B7742" s="89" t="s">
        <v>3427</v>
      </c>
      <c r="C7742" s="89">
        <v>3</v>
      </c>
      <c r="D7742" s="89" t="s">
        <v>6549</v>
      </c>
    </row>
    <row r="7743" spans="1:4" ht="15.75" customHeight="1" x14ac:dyDescent="0.15">
      <c r="A7743" s="89" t="s">
        <v>18766</v>
      </c>
      <c r="B7743" s="89" t="s">
        <v>3462</v>
      </c>
      <c r="C7743" s="89">
        <v>3</v>
      </c>
      <c r="D7743" s="89" t="s">
        <v>6568</v>
      </c>
    </row>
    <row r="7744" spans="1:4" ht="15.75" customHeight="1" x14ac:dyDescent="0.15">
      <c r="A7744" s="89" t="s">
        <v>18767</v>
      </c>
      <c r="B7744" s="89" t="s">
        <v>3466</v>
      </c>
      <c r="C7744" s="89">
        <v>3</v>
      </c>
      <c r="D7744" s="89" t="s">
        <v>6617</v>
      </c>
    </row>
    <row r="7745" spans="1:4" ht="15.75" customHeight="1" x14ac:dyDescent="0.15">
      <c r="A7745" s="89" t="s">
        <v>18768</v>
      </c>
      <c r="B7745" s="89" t="s">
        <v>3467</v>
      </c>
      <c r="C7745" s="89">
        <v>3</v>
      </c>
      <c r="D7745" s="89" t="s">
        <v>6636</v>
      </c>
    </row>
    <row r="7746" spans="1:4" ht="15.75" customHeight="1" x14ac:dyDescent="0.15">
      <c r="A7746" s="89" t="s">
        <v>18769</v>
      </c>
      <c r="B7746" s="89" t="s">
        <v>3333</v>
      </c>
      <c r="C7746" s="89">
        <v>3</v>
      </c>
      <c r="D7746" s="89" t="s">
        <v>5976</v>
      </c>
    </row>
    <row r="7747" spans="1:4" ht="15.75" customHeight="1" x14ac:dyDescent="0.15">
      <c r="A7747" s="89" t="s">
        <v>18770</v>
      </c>
      <c r="B7747" s="89" t="s">
        <v>3275</v>
      </c>
      <c r="C7747" s="89">
        <v>3</v>
      </c>
      <c r="D7747" s="89" t="s">
        <v>6299</v>
      </c>
    </row>
    <row r="7748" spans="1:4" ht="15.75" customHeight="1" x14ac:dyDescent="0.15">
      <c r="A7748" s="89" t="s">
        <v>18771</v>
      </c>
      <c r="B7748" s="89" t="s">
        <v>3301</v>
      </c>
      <c r="C7748" s="89">
        <v>3</v>
      </c>
      <c r="D7748" s="89" t="s">
        <v>6341</v>
      </c>
    </row>
    <row r="7749" spans="1:4" ht="15.75" customHeight="1" x14ac:dyDescent="0.15">
      <c r="A7749" s="89" t="s">
        <v>18772</v>
      </c>
      <c r="B7749" s="89" t="s">
        <v>7989</v>
      </c>
      <c r="C7749" s="89">
        <v>1</v>
      </c>
      <c r="D7749" s="89" t="s">
        <v>7990</v>
      </c>
    </row>
    <row r="7750" spans="1:4" ht="15.75" customHeight="1" x14ac:dyDescent="0.15">
      <c r="A7750" s="89" t="s">
        <v>18773</v>
      </c>
      <c r="B7750" s="89" t="s">
        <v>7989</v>
      </c>
      <c r="C7750" s="89">
        <v>1</v>
      </c>
      <c r="D7750" s="89" t="s">
        <v>7990</v>
      </c>
    </row>
    <row r="7751" spans="1:4" ht="15.75" customHeight="1" x14ac:dyDescent="0.15">
      <c r="A7751" s="89" t="s">
        <v>18774</v>
      </c>
      <c r="B7751" s="89" t="s">
        <v>3158</v>
      </c>
      <c r="C7751" s="89">
        <v>1</v>
      </c>
      <c r="D7751" s="89" t="s">
        <v>6085</v>
      </c>
    </row>
    <row r="7752" spans="1:4" ht="15.75" customHeight="1" x14ac:dyDescent="0.15">
      <c r="A7752" s="89" t="s">
        <v>18775</v>
      </c>
      <c r="B7752" s="89" t="s">
        <v>3031</v>
      </c>
      <c r="C7752" s="89">
        <v>3</v>
      </c>
      <c r="D7752" s="89" t="s">
        <v>5944</v>
      </c>
    </row>
    <row r="7753" spans="1:4" ht="15.75" customHeight="1" x14ac:dyDescent="0.15">
      <c r="A7753" s="89" t="s">
        <v>18776</v>
      </c>
      <c r="B7753" s="89" t="s">
        <v>3050</v>
      </c>
      <c r="C7753" s="89">
        <v>3</v>
      </c>
      <c r="D7753" s="89" t="s">
        <v>4567</v>
      </c>
    </row>
    <row r="7754" spans="1:4" ht="15.75" customHeight="1" x14ac:dyDescent="0.15">
      <c r="A7754" s="89" t="s">
        <v>18777</v>
      </c>
      <c r="B7754" s="89" t="s">
        <v>2948</v>
      </c>
      <c r="C7754" s="89">
        <v>3</v>
      </c>
      <c r="D7754" s="89" t="s">
        <v>5727</v>
      </c>
    </row>
    <row r="7755" spans="1:4" ht="15.75" customHeight="1" x14ac:dyDescent="0.15">
      <c r="A7755" s="89" t="s">
        <v>18778</v>
      </c>
      <c r="B7755" s="89" t="s">
        <v>2997</v>
      </c>
      <c r="C7755" s="89">
        <v>3</v>
      </c>
      <c r="D7755" s="89" t="s">
        <v>5822</v>
      </c>
    </row>
    <row r="7756" spans="1:4" ht="15.75" customHeight="1" x14ac:dyDescent="0.15">
      <c r="A7756" s="89" t="s">
        <v>18779</v>
      </c>
      <c r="B7756" s="89" t="s">
        <v>2976</v>
      </c>
      <c r="C7756" s="89">
        <v>3</v>
      </c>
      <c r="D7756" s="89" t="s">
        <v>5768</v>
      </c>
    </row>
    <row r="7757" spans="1:4" ht="15.75" customHeight="1" x14ac:dyDescent="0.15">
      <c r="A7757" s="89" t="s">
        <v>18780</v>
      </c>
      <c r="B7757" s="89" t="s">
        <v>2948</v>
      </c>
      <c r="C7757" s="89">
        <v>3</v>
      </c>
      <c r="D7757" s="89" t="s">
        <v>5727</v>
      </c>
    </row>
    <row r="7758" spans="1:4" ht="15.75" customHeight="1" x14ac:dyDescent="0.15">
      <c r="A7758" s="89" t="s">
        <v>18781</v>
      </c>
      <c r="B7758" s="89" t="s">
        <v>2997</v>
      </c>
      <c r="C7758" s="89">
        <v>3</v>
      </c>
      <c r="D7758" s="89" t="s">
        <v>5822</v>
      </c>
    </row>
    <row r="7759" spans="1:4" ht="15.75" customHeight="1" x14ac:dyDescent="0.15">
      <c r="A7759" s="89" t="s">
        <v>18782</v>
      </c>
      <c r="B7759" s="89" t="s">
        <v>2976</v>
      </c>
      <c r="C7759" s="89">
        <v>3</v>
      </c>
      <c r="D7759" s="89" t="s">
        <v>5768</v>
      </c>
    </row>
    <row r="7760" spans="1:4" ht="15.75" customHeight="1" x14ac:dyDescent="0.15">
      <c r="A7760" s="89" t="s">
        <v>18783</v>
      </c>
      <c r="B7760" s="89" t="s">
        <v>2877</v>
      </c>
      <c r="C7760" s="89">
        <v>3</v>
      </c>
      <c r="D7760" s="89" t="s">
        <v>5652</v>
      </c>
    </row>
    <row r="7761" spans="1:4" ht="15.75" customHeight="1" x14ac:dyDescent="0.15">
      <c r="A7761" s="89" t="s">
        <v>18784</v>
      </c>
      <c r="B7761" s="89" t="s">
        <v>2877</v>
      </c>
      <c r="C7761" s="89">
        <v>3</v>
      </c>
      <c r="D7761" s="89" t="s">
        <v>5652</v>
      </c>
    </row>
    <row r="7762" spans="1:4" ht="15.75" customHeight="1" x14ac:dyDescent="0.15">
      <c r="A7762" s="89" t="s">
        <v>18785</v>
      </c>
      <c r="B7762" s="89" t="s">
        <v>2896</v>
      </c>
      <c r="C7762" s="89">
        <v>3</v>
      </c>
      <c r="D7762" s="89" t="s">
        <v>5644</v>
      </c>
    </row>
    <row r="7763" spans="1:4" ht="15.75" customHeight="1" x14ac:dyDescent="0.15">
      <c r="A7763" s="89" t="s">
        <v>18786</v>
      </c>
      <c r="B7763" s="89" t="s">
        <v>2849</v>
      </c>
      <c r="C7763" s="89">
        <v>3</v>
      </c>
      <c r="D7763" s="89" t="s">
        <v>5424</v>
      </c>
    </row>
    <row r="7764" spans="1:4" ht="15.75" customHeight="1" x14ac:dyDescent="0.15">
      <c r="A7764" s="89" t="s">
        <v>18787</v>
      </c>
      <c r="B7764" s="89" t="s">
        <v>2839</v>
      </c>
      <c r="C7764" s="89">
        <v>3</v>
      </c>
      <c r="D7764" s="89" t="s">
        <v>5515</v>
      </c>
    </row>
    <row r="7765" spans="1:4" ht="15.75" customHeight="1" x14ac:dyDescent="0.15">
      <c r="A7765" s="89" t="s">
        <v>18788</v>
      </c>
      <c r="B7765" s="89" t="s">
        <v>2839</v>
      </c>
      <c r="C7765" s="89">
        <v>3</v>
      </c>
      <c r="D7765" s="89" t="s">
        <v>5515</v>
      </c>
    </row>
    <row r="7766" spans="1:4" ht="15.75" customHeight="1" x14ac:dyDescent="0.15">
      <c r="A7766" s="89" t="s">
        <v>18789</v>
      </c>
      <c r="B7766" s="89" t="s">
        <v>2856</v>
      </c>
      <c r="C7766" s="89">
        <v>3</v>
      </c>
      <c r="D7766" s="89" t="s">
        <v>5405</v>
      </c>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Excel Android</Application>
  <ScaleCrop>false</ScaleCrop>
  <HeadingPairs>
    <vt:vector size="2" baseType="variant">
      <vt:variant>
        <vt:lpstr>Аркуші</vt:lpstr>
      </vt:variant>
      <vt:variant>
        <vt:i4>10</vt:i4>
      </vt:variant>
    </vt:vector>
  </HeadingPairs>
  <TitlesOfParts>
    <vt:vector size="10" baseType="lpstr">
      <vt:lpstr>Пріоритизація список 1</vt:lpstr>
      <vt:lpstr>Галузі список 1</vt:lpstr>
      <vt:lpstr>Методологія</vt:lpstr>
      <vt:lpstr>Додаток 1 2023</vt:lpstr>
      <vt:lpstr>Бюджетнів коди</vt:lpstr>
      <vt:lpstr>Рівень потреб</vt:lpstr>
      <vt:lpstr>ВПО</vt:lpstr>
      <vt:lpstr>Демографія</vt:lpstr>
      <vt:lpstr>КОАТТГ</vt:lpstr>
      <vt:lpstr>ПКДЕкспертиза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Діденко Леся Петрівна</dc:creator>
  <dcterms:created xsi:type="dcterms:W3CDTF">2023-07-13T09:26:51Z</dcterms:created>
</cp:coreProperties>
</file>